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filterPrivacy="1" hidePivotFieldList="1"/>
  <xr:revisionPtr revIDLastSave="0" documentId="8_{144508E8-E351-4504-8920-7AC0747FFF7D}" xr6:coauthVersionLast="47" xr6:coauthVersionMax="47" xr10:uidLastSave="{00000000-0000-0000-0000-000000000000}"/>
  <bookViews>
    <workbookView xWindow="-108" yWindow="-108" windowWidth="23256" windowHeight="12456" firstSheet="5" activeTab="7" xr2:uid="{00000000-000D-0000-FFFF-FFFF00000000}"/>
  </bookViews>
  <sheets>
    <sheet name="Customer Names" sheetId="3" r:id="rId1"/>
    <sheet name="Medical Examinations" sheetId="2" r:id="rId2"/>
    <sheet name="Hospitalisation Details" sheetId="1" r:id="rId3"/>
    <sheet name="Answers - Data Cleaning" sheetId="4" r:id="rId4"/>
    <sheet name="Answers - Data Transformation  " sheetId="7" r:id="rId5"/>
    <sheet name="Healthcare" sheetId="8" r:id="rId6"/>
    <sheet name="Analysis using Chart " sheetId="9" r:id="rId7"/>
    <sheet name="Dashboard" sheetId="11" r:id="rId8"/>
  </sheets>
  <definedNames>
    <definedName name="_xlnm._FilterDatabase" localSheetId="3" hidden="1">'Answers - Data Cleaning'!$AF$3:$AJ$2347</definedName>
    <definedName name="_xlnm._FilterDatabase" localSheetId="4" hidden="1">'Answers - Data Transformation  '!$T$4:$W$2347</definedName>
    <definedName name="_xlnm._FilterDatabase" localSheetId="5" hidden="1">Healthcare!$A$1:$Q$2336</definedName>
    <definedName name="_xlnm._FilterDatabase" localSheetId="2" hidden="1">'Hospitalisation Details'!$A$1:$I$2344</definedName>
    <definedName name="_xlnm._FilterDatabase" localSheetId="1" hidden="1">'Medical Examinations'!$A$1:$H$1</definedName>
    <definedName name="_xlchart.v1.0" hidden="1">'Analysis using Chart '!$AV$1</definedName>
    <definedName name="_xlchart.v1.1" hidden="1">'Analysis using Chart '!$AV$2:$AV$2344</definedName>
    <definedName name="_xlchart.v1.10" hidden="1">'Analysis using Chart '!$AW$1</definedName>
    <definedName name="_xlchart.v1.11" hidden="1">'Analysis using Chart '!$AW$2:$AW$2344</definedName>
    <definedName name="_xlchart.v1.2" hidden="1">'Analysis using Chart '!$AW$1</definedName>
    <definedName name="_xlchart.v1.3" hidden="1">'Analysis using Chart '!$AW$2:$AW$2344</definedName>
    <definedName name="_xlchart.v1.4" hidden="1">'Analysis using Chart '!$AV$1</definedName>
    <definedName name="_xlchart.v1.5" hidden="1">'Analysis using Chart '!$AV$2:$AV$2344</definedName>
    <definedName name="_xlchart.v1.6" hidden="1">'Analysis using Chart '!$AW$1</definedName>
    <definedName name="_xlchart.v1.7" hidden="1">'Analysis using Chart '!$AW$2:$AW$2344</definedName>
    <definedName name="_xlchart.v1.8" hidden="1">'Analysis using Chart '!$AV$1</definedName>
    <definedName name="_xlchart.v1.9" hidden="1">'Analysis using Chart '!$AV$2:$AV$2344</definedName>
    <definedName name="Slicer_Diabetes_Status1">#N/A</definedName>
    <definedName name="Slicer_Weight_Status1">#N/A</definedName>
  </definedNames>
  <calcPr calcId="191029"/>
  <pivotCaches>
    <pivotCache cacheId="62" r:id="rId9"/>
    <pivotCache cacheId="111" r:id="rId10"/>
    <pivotCache cacheId="105"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8" l="1"/>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Q761" i="8"/>
  <c r="Q762" i="8"/>
  <c r="Q763" i="8"/>
  <c r="Q764" i="8"/>
  <c r="Q765" i="8"/>
  <c r="Q766" i="8"/>
  <c r="Q767" i="8"/>
  <c r="Q768" i="8"/>
  <c r="Q769" i="8"/>
  <c r="Q770" i="8"/>
  <c r="Q771" i="8"/>
  <c r="Q772" i="8"/>
  <c r="Q773" i="8"/>
  <c r="Q774" i="8"/>
  <c r="Q775" i="8"/>
  <c r="Q776" i="8"/>
  <c r="Q777" i="8"/>
  <c r="Q778" i="8"/>
  <c r="Q779" i="8"/>
  <c r="Q780" i="8"/>
  <c r="Q781" i="8"/>
  <c r="Q782" i="8"/>
  <c r="Q783" i="8"/>
  <c r="Q784" i="8"/>
  <c r="Q785" i="8"/>
  <c r="Q786" i="8"/>
  <c r="Q787" i="8"/>
  <c r="Q788" i="8"/>
  <c r="Q789" i="8"/>
  <c r="Q790" i="8"/>
  <c r="Q791" i="8"/>
  <c r="Q792" i="8"/>
  <c r="Q793" i="8"/>
  <c r="Q794" i="8"/>
  <c r="Q795" i="8"/>
  <c r="Q796" i="8"/>
  <c r="Q797" i="8"/>
  <c r="Q798" i="8"/>
  <c r="Q799" i="8"/>
  <c r="Q800" i="8"/>
  <c r="Q801" i="8"/>
  <c r="Q802" i="8"/>
  <c r="Q803" i="8"/>
  <c r="Q804" i="8"/>
  <c r="Q805" i="8"/>
  <c r="Q806" i="8"/>
  <c r="Q807" i="8"/>
  <c r="Q808" i="8"/>
  <c r="Q809" i="8"/>
  <c r="Q810" i="8"/>
  <c r="Q811" i="8"/>
  <c r="Q812" i="8"/>
  <c r="Q813" i="8"/>
  <c r="Q814" i="8"/>
  <c r="Q815" i="8"/>
  <c r="Q816" i="8"/>
  <c r="Q817" i="8"/>
  <c r="Q818" i="8"/>
  <c r="Q819" i="8"/>
  <c r="Q820" i="8"/>
  <c r="Q821" i="8"/>
  <c r="Q822" i="8"/>
  <c r="Q823" i="8"/>
  <c r="Q824" i="8"/>
  <c r="Q825" i="8"/>
  <c r="Q826" i="8"/>
  <c r="Q827" i="8"/>
  <c r="Q828" i="8"/>
  <c r="Q829" i="8"/>
  <c r="Q830" i="8"/>
  <c r="Q831" i="8"/>
  <c r="Q832" i="8"/>
  <c r="Q833" i="8"/>
  <c r="Q834" i="8"/>
  <c r="Q835" i="8"/>
  <c r="Q836" i="8"/>
  <c r="Q837" i="8"/>
  <c r="Q838" i="8"/>
  <c r="Q839" i="8"/>
  <c r="Q840" i="8"/>
  <c r="Q841" i="8"/>
  <c r="Q842" i="8"/>
  <c r="Q843" i="8"/>
  <c r="Q844" i="8"/>
  <c r="Q845" i="8"/>
  <c r="Q846" i="8"/>
  <c r="Q847" i="8"/>
  <c r="Q848" i="8"/>
  <c r="Q849" i="8"/>
  <c r="Q850" i="8"/>
  <c r="Q851" i="8"/>
  <c r="Q852" i="8"/>
  <c r="Q853" i="8"/>
  <c r="Q854" i="8"/>
  <c r="Q855" i="8"/>
  <c r="Q856" i="8"/>
  <c r="Q857" i="8"/>
  <c r="Q858" i="8"/>
  <c r="Q859" i="8"/>
  <c r="Q860" i="8"/>
  <c r="Q861" i="8"/>
  <c r="Q862" i="8"/>
  <c r="Q863" i="8"/>
  <c r="Q864" i="8"/>
  <c r="Q865" i="8"/>
  <c r="Q866" i="8"/>
  <c r="Q867" i="8"/>
  <c r="Q868" i="8"/>
  <c r="Q869" i="8"/>
  <c r="Q870" i="8"/>
  <c r="Q871" i="8"/>
  <c r="Q872" i="8"/>
  <c r="Q873" i="8"/>
  <c r="Q874" i="8"/>
  <c r="Q875" i="8"/>
  <c r="Q876" i="8"/>
  <c r="Q877" i="8"/>
  <c r="Q878" i="8"/>
  <c r="Q879" i="8"/>
  <c r="Q880" i="8"/>
  <c r="Q881" i="8"/>
  <c r="Q882" i="8"/>
  <c r="Q883" i="8"/>
  <c r="Q884" i="8"/>
  <c r="Q885" i="8"/>
  <c r="Q886" i="8"/>
  <c r="Q887" i="8"/>
  <c r="Q888" i="8"/>
  <c r="Q889" i="8"/>
  <c r="Q890" i="8"/>
  <c r="Q891" i="8"/>
  <c r="Q892" i="8"/>
  <c r="Q893" i="8"/>
  <c r="Q894" i="8"/>
  <c r="Q895" i="8"/>
  <c r="Q896" i="8"/>
  <c r="Q897" i="8"/>
  <c r="Q898" i="8"/>
  <c r="Q899" i="8"/>
  <c r="Q900" i="8"/>
  <c r="Q901" i="8"/>
  <c r="Q902" i="8"/>
  <c r="Q903" i="8"/>
  <c r="Q904" i="8"/>
  <c r="Q905" i="8"/>
  <c r="Q906" i="8"/>
  <c r="Q907" i="8"/>
  <c r="Q908" i="8"/>
  <c r="Q909" i="8"/>
  <c r="Q910" i="8"/>
  <c r="Q911" i="8"/>
  <c r="Q912" i="8"/>
  <c r="Q913" i="8"/>
  <c r="Q914" i="8"/>
  <c r="Q915" i="8"/>
  <c r="Q916" i="8"/>
  <c r="Q917" i="8"/>
  <c r="Q918" i="8"/>
  <c r="Q919" i="8"/>
  <c r="Q920" i="8"/>
  <c r="Q921" i="8"/>
  <c r="Q922" i="8"/>
  <c r="Q923" i="8"/>
  <c r="Q924" i="8"/>
  <c r="Q925" i="8"/>
  <c r="Q926" i="8"/>
  <c r="Q927" i="8"/>
  <c r="Q928" i="8"/>
  <c r="Q929" i="8"/>
  <c r="Q930" i="8"/>
  <c r="Q931" i="8"/>
  <c r="Q932" i="8"/>
  <c r="Q933" i="8"/>
  <c r="Q934" i="8"/>
  <c r="Q935" i="8"/>
  <c r="Q936" i="8"/>
  <c r="Q937" i="8"/>
  <c r="Q938" i="8"/>
  <c r="Q939" i="8"/>
  <c r="Q940" i="8"/>
  <c r="Q941" i="8"/>
  <c r="Q942" i="8"/>
  <c r="Q943" i="8"/>
  <c r="Q944" i="8"/>
  <c r="Q945" i="8"/>
  <c r="Q946" i="8"/>
  <c r="Q947" i="8"/>
  <c r="Q948" i="8"/>
  <c r="Q949" i="8"/>
  <c r="Q950" i="8"/>
  <c r="Q951" i="8"/>
  <c r="Q952" i="8"/>
  <c r="Q953" i="8"/>
  <c r="Q954" i="8"/>
  <c r="Q955" i="8"/>
  <c r="Q956" i="8"/>
  <c r="Q957" i="8"/>
  <c r="Q958" i="8"/>
  <c r="Q959" i="8"/>
  <c r="Q960" i="8"/>
  <c r="Q961" i="8"/>
  <c r="Q962" i="8"/>
  <c r="Q963" i="8"/>
  <c r="Q964" i="8"/>
  <c r="Q965" i="8"/>
  <c r="Q966" i="8"/>
  <c r="Q967" i="8"/>
  <c r="Q968" i="8"/>
  <c r="Q969" i="8"/>
  <c r="Q970" i="8"/>
  <c r="Q971" i="8"/>
  <c r="Q972" i="8"/>
  <c r="Q973" i="8"/>
  <c r="Q974" i="8"/>
  <c r="Q975" i="8"/>
  <c r="Q976" i="8"/>
  <c r="Q977" i="8"/>
  <c r="Q978" i="8"/>
  <c r="Q979" i="8"/>
  <c r="Q980" i="8"/>
  <c r="Q981" i="8"/>
  <c r="Q982" i="8"/>
  <c r="Q983" i="8"/>
  <c r="Q984" i="8"/>
  <c r="Q985" i="8"/>
  <c r="Q986" i="8"/>
  <c r="Q987" i="8"/>
  <c r="Q988" i="8"/>
  <c r="Q989" i="8"/>
  <c r="Q990" i="8"/>
  <c r="Q991" i="8"/>
  <c r="Q992" i="8"/>
  <c r="Q993" i="8"/>
  <c r="Q994" i="8"/>
  <c r="Q995" i="8"/>
  <c r="Q996" i="8"/>
  <c r="Q997" i="8"/>
  <c r="Q998" i="8"/>
  <c r="Q999" i="8"/>
  <c r="Q1000" i="8"/>
  <c r="Q1001" i="8"/>
  <c r="Q1002" i="8"/>
  <c r="Q1003" i="8"/>
  <c r="Q1004" i="8"/>
  <c r="Q1005" i="8"/>
  <c r="Q1006" i="8"/>
  <c r="Q1007" i="8"/>
  <c r="Q1008" i="8"/>
  <c r="Q1009" i="8"/>
  <c r="Q1010" i="8"/>
  <c r="Q1011" i="8"/>
  <c r="Q1012" i="8"/>
  <c r="Q1013" i="8"/>
  <c r="Q1014" i="8"/>
  <c r="Q1015" i="8"/>
  <c r="Q1016" i="8"/>
  <c r="Q1017" i="8"/>
  <c r="Q1018" i="8"/>
  <c r="Q1019" i="8"/>
  <c r="Q1020" i="8"/>
  <c r="Q1021" i="8"/>
  <c r="Q1022" i="8"/>
  <c r="Q1023" i="8"/>
  <c r="Q1024" i="8"/>
  <c r="Q1025" i="8"/>
  <c r="Q1026" i="8"/>
  <c r="Q1027" i="8"/>
  <c r="Q1028" i="8"/>
  <c r="Q1029" i="8"/>
  <c r="Q1030" i="8"/>
  <c r="Q1031" i="8"/>
  <c r="Q1032" i="8"/>
  <c r="Q1033" i="8"/>
  <c r="Q1034" i="8"/>
  <c r="Q1035" i="8"/>
  <c r="Q1036" i="8"/>
  <c r="Q1037" i="8"/>
  <c r="Q1038" i="8"/>
  <c r="Q1039" i="8"/>
  <c r="Q1040" i="8"/>
  <c r="Q1041" i="8"/>
  <c r="Q1042" i="8"/>
  <c r="Q1043" i="8"/>
  <c r="Q1044" i="8"/>
  <c r="Q1045" i="8"/>
  <c r="Q1046" i="8"/>
  <c r="Q1047" i="8"/>
  <c r="Q1048" i="8"/>
  <c r="Q1049" i="8"/>
  <c r="Q1050" i="8"/>
  <c r="Q1051" i="8"/>
  <c r="Q1052" i="8"/>
  <c r="Q1053" i="8"/>
  <c r="Q1054" i="8"/>
  <c r="Q1055" i="8"/>
  <c r="Q1056" i="8"/>
  <c r="Q1057" i="8"/>
  <c r="Q1058" i="8"/>
  <c r="Q1059" i="8"/>
  <c r="Q1060" i="8"/>
  <c r="Q1061" i="8"/>
  <c r="Q1062" i="8"/>
  <c r="Q1063" i="8"/>
  <c r="Q1064" i="8"/>
  <c r="Q1065" i="8"/>
  <c r="Q1066" i="8"/>
  <c r="Q1067" i="8"/>
  <c r="Q1068" i="8"/>
  <c r="Q1069" i="8"/>
  <c r="Q1070" i="8"/>
  <c r="Q1071" i="8"/>
  <c r="Q1072" i="8"/>
  <c r="Q1073" i="8"/>
  <c r="Q1074" i="8"/>
  <c r="Q1075" i="8"/>
  <c r="Q1076" i="8"/>
  <c r="Q1077" i="8"/>
  <c r="Q1078" i="8"/>
  <c r="Q1079" i="8"/>
  <c r="Q1080" i="8"/>
  <c r="Q1081" i="8"/>
  <c r="Q1082" i="8"/>
  <c r="Q1083" i="8"/>
  <c r="Q1084" i="8"/>
  <c r="Q1085" i="8"/>
  <c r="Q1086" i="8"/>
  <c r="Q1087" i="8"/>
  <c r="Q1088" i="8"/>
  <c r="Q1089" i="8"/>
  <c r="Q1090" i="8"/>
  <c r="Q1091" i="8"/>
  <c r="Q1092" i="8"/>
  <c r="Q1093" i="8"/>
  <c r="Q1094" i="8"/>
  <c r="Q1095" i="8"/>
  <c r="Q1096" i="8"/>
  <c r="Q1097" i="8"/>
  <c r="Q1098" i="8"/>
  <c r="Q1099" i="8"/>
  <c r="Q1100" i="8"/>
  <c r="Q1101" i="8"/>
  <c r="Q1102" i="8"/>
  <c r="Q1103" i="8"/>
  <c r="Q1104" i="8"/>
  <c r="Q1105" i="8"/>
  <c r="Q1106" i="8"/>
  <c r="Q1107" i="8"/>
  <c r="Q1108" i="8"/>
  <c r="Q1109" i="8"/>
  <c r="Q1110" i="8"/>
  <c r="Q1111" i="8"/>
  <c r="Q1112" i="8"/>
  <c r="Q1113" i="8"/>
  <c r="Q1114" i="8"/>
  <c r="Q1115" i="8"/>
  <c r="Q1116" i="8"/>
  <c r="Q1117" i="8"/>
  <c r="Q1118" i="8"/>
  <c r="Q1119" i="8"/>
  <c r="Q1120" i="8"/>
  <c r="Q1121" i="8"/>
  <c r="Q1122" i="8"/>
  <c r="Q1123" i="8"/>
  <c r="Q1124" i="8"/>
  <c r="Q1125" i="8"/>
  <c r="Q1126" i="8"/>
  <c r="Q1127" i="8"/>
  <c r="Q1128" i="8"/>
  <c r="Q1129" i="8"/>
  <c r="Q1130" i="8"/>
  <c r="Q1131" i="8"/>
  <c r="Q1132" i="8"/>
  <c r="Q1133" i="8"/>
  <c r="Q1134" i="8"/>
  <c r="Q1135" i="8"/>
  <c r="Q1136" i="8"/>
  <c r="Q1137" i="8"/>
  <c r="Q1138" i="8"/>
  <c r="Q1139" i="8"/>
  <c r="Q1140" i="8"/>
  <c r="Q1141" i="8"/>
  <c r="Q1142" i="8"/>
  <c r="Q1143" i="8"/>
  <c r="Q1144" i="8"/>
  <c r="Q1145" i="8"/>
  <c r="Q1146" i="8"/>
  <c r="Q1147" i="8"/>
  <c r="Q1148" i="8"/>
  <c r="Q1149" i="8"/>
  <c r="Q1150" i="8"/>
  <c r="Q1151" i="8"/>
  <c r="Q1152" i="8"/>
  <c r="Q1153" i="8"/>
  <c r="Q1154" i="8"/>
  <c r="Q1155" i="8"/>
  <c r="Q1156" i="8"/>
  <c r="Q1157" i="8"/>
  <c r="Q1158" i="8"/>
  <c r="Q1159" i="8"/>
  <c r="Q1160" i="8"/>
  <c r="Q1161" i="8"/>
  <c r="Q1162" i="8"/>
  <c r="Q1163" i="8"/>
  <c r="Q1164" i="8"/>
  <c r="Q1165" i="8"/>
  <c r="Q1166" i="8"/>
  <c r="Q1167" i="8"/>
  <c r="Q1168" i="8"/>
  <c r="Q1169" i="8"/>
  <c r="Q1170" i="8"/>
  <c r="Q1171" i="8"/>
  <c r="Q1172" i="8"/>
  <c r="Q1173" i="8"/>
  <c r="Q1174" i="8"/>
  <c r="Q1175" i="8"/>
  <c r="Q1176" i="8"/>
  <c r="Q1177" i="8"/>
  <c r="Q1178" i="8"/>
  <c r="Q1179" i="8"/>
  <c r="Q1180" i="8"/>
  <c r="Q1181" i="8"/>
  <c r="Q1182" i="8"/>
  <c r="Q1183" i="8"/>
  <c r="Q1184" i="8"/>
  <c r="Q1185" i="8"/>
  <c r="Q1186" i="8"/>
  <c r="Q1187" i="8"/>
  <c r="Q1188" i="8"/>
  <c r="Q1189" i="8"/>
  <c r="Q1190" i="8"/>
  <c r="Q1191" i="8"/>
  <c r="Q1192" i="8"/>
  <c r="Q1193" i="8"/>
  <c r="Q1194" i="8"/>
  <c r="Q1195" i="8"/>
  <c r="Q1196" i="8"/>
  <c r="Q1197" i="8"/>
  <c r="Q1198" i="8"/>
  <c r="Q1199" i="8"/>
  <c r="Q1200" i="8"/>
  <c r="Q1201" i="8"/>
  <c r="Q1202" i="8"/>
  <c r="Q1203" i="8"/>
  <c r="Q1204" i="8"/>
  <c r="Q1205" i="8"/>
  <c r="Q1206" i="8"/>
  <c r="Q1207" i="8"/>
  <c r="Q1208" i="8"/>
  <c r="Q1209" i="8"/>
  <c r="Q1210" i="8"/>
  <c r="Q1211" i="8"/>
  <c r="Q1212" i="8"/>
  <c r="Q1213" i="8"/>
  <c r="Q1214" i="8"/>
  <c r="Q1215" i="8"/>
  <c r="Q1216" i="8"/>
  <c r="Q1217" i="8"/>
  <c r="Q1218" i="8"/>
  <c r="Q1219" i="8"/>
  <c r="Q1220" i="8"/>
  <c r="Q1221" i="8"/>
  <c r="Q1222" i="8"/>
  <c r="Q1223" i="8"/>
  <c r="Q1224" i="8"/>
  <c r="Q1225" i="8"/>
  <c r="Q1226" i="8"/>
  <c r="Q1227" i="8"/>
  <c r="Q1228" i="8"/>
  <c r="Q1229" i="8"/>
  <c r="Q1230" i="8"/>
  <c r="Q1231" i="8"/>
  <c r="Q1232" i="8"/>
  <c r="Q1233" i="8"/>
  <c r="Q1234" i="8"/>
  <c r="Q1235" i="8"/>
  <c r="Q1236" i="8"/>
  <c r="Q1237" i="8"/>
  <c r="Q1238" i="8"/>
  <c r="Q1239" i="8"/>
  <c r="Q1240" i="8"/>
  <c r="Q1241" i="8"/>
  <c r="Q1242" i="8"/>
  <c r="Q1243" i="8"/>
  <c r="Q1244" i="8"/>
  <c r="Q1245" i="8"/>
  <c r="Q1246" i="8"/>
  <c r="Q1247" i="8"/>
  <c r="Q1248" i="8"/>
  <c r="Q1249" i="8"/>
  <c r="Q1250" i="8"/>
  <c r="Q1251" i="8"/>
  <c r="Q1252" i="8"/>
  <c r="Q1253" i="8"/>
  <c r="Q1254" i="8"/>
  <c r="Q1255" i="8"/>
  <c r="Q1256" i="8"/>
  <c r="Q1257" i="8"/>
  <c r="Q1258" i="8"/>
  <c r="Q1259" i="8"/>
  <c r="Q1260" i="8"/>
  <c r="Q1261" i="8"/>
  <c r="Q1262" i="8"/>
  <c r="Q1263" i="8"/>
  <c r="Q1264" i="8"/>
  <c r="Q1265" i="8"/>
  <c r="Q1266" i="8"/>
  <c r="Q1267" i="8"/>
  <c r="Q1268" i="8"/>
  <c r="Q1269" i="8"/>
  <c r="Q1270" i="8"/>
  <c r="Q1271" i="8"/>
  <c r="Q1272" i="8"/>
  <c r="Q1273" i="8"/>
  <c r="Q1274" i="8"/>
  <c r="Q1275" i="8"/>
  <c r="Q1276" i="8"/>
  <c r="Q1277" i="8"/>
  <c r="Q1278" i="8"/>
  <c r="Q1279" i="8"/>
  <c r="Q1280" i="8"/>
  <c r="Q1281" i="8"/>
  <c r="Q1282" i="8"/>
  <c r="Q1283" i="8"/>
  <c r="Q1284" i="8"/>
  <c r="Q1285" i="8"/>
  <c r="Q1286" i="8"/>
  <c r="Q1287" i="8"/>
  <c r="Q1288" i="8"/>
  <c r="Q1289" i="8"/>
  <c r="Q1290" i="8"/>
  <c r="Q1291" i="8"/>
  <c r="Q1292" i="8"/>
  <c r="Q1293" i="8"/>
  <c r="Q1294" i="8"/>
  <c r="Q1295" i="8"/>
  <c r="Q1296" i="8"/>
  <c r="Q1297" i="8"/>
  <c r="Q1298" i="8"/>
  <c r="Q1299" i="8"/>
  <c r="Q1300" i="8"/>
  <c r="Q1301" i="8"/>
  <c r="Q1302" i="8"/>
  <c r="Q1303" i="8"/>
  <c r="Q1304" i="8"/>
  <c r="Q1305" i="8"/>
  <c r="Q1306" i="8"/>
  <c r="Q1307" i="8"/>
  <c r="Q1308" i="8"/>
  <c r="Q1309" i="8"/>
  <c r="Q1310" i="8"/>
  <c r="Q1311" i="8"/>
  <c r="Q1312" i="8"/>
  <c r="Q1313" i="8"/>
  <c r="Q1314" i="8"/>
  <c r="Q1315" i="8"/>
  <c r="Q1316" i="8"/>
  <c r="Q1317" i="8"/>
  <c r="Q1318" i="8"/>
  <c r="Q1319" i="8"/>
  <c r="Q1320" i="8"/>
  <c r="Q1321" i="8"/>
  <c r="Q1322" i="8"/>
  <c r="Q1323" i="8"/>
  <c r="Q1324" i="8"/>
  <c r="Q1325" i="8"/>
  <c r="Q1326" i="8"/>
  <c r="Q1327" i="8"/>
  <c r="Q1328" i="8"/>
  <c r="Q1329" i="8"/>
  <c r="Q1330" i="8"/>
  <c r="Q1331" i="8"/>
  <c r="Q1332" i="8"/>
  <c r="Q1333" i="8"/>
  <c r="Q1334" i="8"/>
  <c r="Q1335" i="8"/>
  <c r="Q1336" i="8"/>
  <c r="Q1337" i="8"/>
  <c r="Q1338" i="8"/>
  <c r="Q1339" i="8"/>
  <c r="Q1340" i="8"/>
  <c r="Q1341" i="8"/>
  <c r="Q1342" i="8"/>
  <c r="Q1343" i="8"/>
  <c r="Q1344" i="8"/>
  <c r="Q1345" i="8"/>
  <c r="Q1346" i="8"/>
  <c r="Q1347" i="8"/>
  <c r="Q1348" i="8"/>
  <c r="Q1349" i="8"/>
  <c r="Q1350" i="8"/>
  <c r="Q1351" i="8"/>
  <c r="Q1352" i="8"/>
  <c r="Q1353" i="8"/>
  <c r="Q1354" i="8"/>
  <c r="Q1355" i="8"/>
  <c r="Q1356" i="8"/>
  <c r="Q1357" i="8"/>
  <c r="Q1358" i="8"/>
  <c r="Q1359" i="8"/>
  <c r="Q1360" i="8"/>
  <c r="Q1361" i="8"/>
  <c r="Q1362" i="8"/>
  <c r="Q1363" i="8"/>
  <c r="Q1364" i="8"/>
  <c r="Q1365" i="8"/>
  <c r="Q1366" i="8"/>
  <c r="Q1367" i="8"/>
  <c r="Q1368" i="8"/>
  <c r="Q1369" i="8"/>
  <c r="Q1370" i="8"/>
  <c r="Q1371" i="8"/>
  <c r="Q1372" i="8"/>
  <c r="Q1373" i="8"/>
  <c r="Q1374" i="8"/>
  <c r="Q1375" i="8"/>
  <c r="Q1376" i="8"/>
  <c r="Q1377" i="8"/>
  <c r="Q1378" i="8"/>
  <c r="Q1379" i="8"/>
  <c r="Q1380" i="8"/>
  <c r="Q1381" i="8"/>
  <c r="Q1382" i="8"/>
  <c r="Q1383" i="8"/>
  <c r="Q1384" i="8"/>
  <c r="Q1385" i="8"/>
  <c r="Q1386" i="8"/>
  <c r="Q1387" i="8"/>
  <c r="Q1388" i="8"/>
  <c r="Q1389" i="8"/>
  <c r="Q1390" i="8"/>
  <c r="Q1391" i="8"/>
  <c r="Q1392" i="8"/>
  <c r="Q1393" i="8"/>
  <c r="Q1394" i="8"/>
  <c r="Q1395" i="8"/>
  <c r="Q1396" i="8"/>
  <c r="Q1397" i="8"/>
  <c r="Q1398" i="8"/>
  <c r="Q1399" i="8"/>
  <c r="Q1400" i="8"/>
  <c r="Q1401" i="8"/>
  <c r="Q1402" i="8"/>
  <c r="Q1403" i="8"/>
  <c r="Q1404" i="8"/>
  <c r="Q1405" i="8"/>
  <c r="Q1406" i="8"/>
  <c r="Q1407" i="8"/>
  <c r="Q1408" i="8"/>
  <c r="Q1409" i="8"/>
  <c r="Q1410" i="8"/>
  <c r="Q1411" i="8"/>
  <c r="Q1412" i="8"/>
  <c r="Q1413" i="8"/>
  <c r="Q1414" i="8"/>
  <c r="Q1415" i="8"/>
  <c r="Q1416" i="8"/>
  <c r="Q1417" i="8"/>
  <c r="Q1418" i="8"/>
  <c r="Q1419" i="8"/>
  <c r="Q1420" i="8"/>
  <c r="Q1421" i="8"/>
  <c r="Q1422" i="8"/>
  <c r="Q1423" i="8"/>
  <c r="Q1424" i="8"/>
  <c r="Q1425" i="8"/>
  <c r="Q1426" i="8"/>
  <c r="Q1427" i="8"/>
  <c r="Q1428" i="8"/>
  <c r="Q1429" i="8"/>
  <c r="Q1430" i="8"/>
  <c r="Q1431" i="8"/>
  <c r="Q1432" i="8"/>
  <c r="Q1433" i="8"/>
  <c r="Q1434" i="8"/>
  <c r="Q1435" i="8"/>
  <c r="Q1436" i="8"/>
  <c r="Q1437" i="8"/>
  <c r="Q1438" i="8"/>
  <c r="Q1439" i="8"/>
  <c r="Q1440" i="8"/>
  <c r="Q1441" i="8"/>
  <c r="Q1442" i="8"/>
  <c r="Q1443" i="8"/>
  <c r="Q1444" i="8"/>
  <c r="Q1445" i="8"/>
  <c r="Q1446" i="8"/>
  <c r="Q1447" i="8"/>
  <c r="Q1448" i="8"/>
  <c r="Q1449" i="8"/>
  <c r="Q1450" i="8"/>
  <c r="Q1451" i="8"/>
  <c r="Q1452" i="8"/>
  <c r="Q1453" i="8"/>
  <c r="Q1454" i="8"/>
  <c r="Q1455" i="8"/>
  <c r="Q1456" i="8"/>
  <c r="Q1457" i="8"/>
  <c r="Q1458" i="8"/>
  <c r="Q1459" i="8"/>
  <c r="Q1460" i="8"/>
  <c r="Q1461" i="8"/>
  <c r="Q1462" i="8"/>
  <c r="Q1463" i="8"/>
  <c r="Q1464" i="8"/>
  <c r="Q1465" i="8"/>
  <c r="Q1466" i="8"/>
  <c r="Q1467" i="8"/>
  <c r="Q1468" i="8"/>
  <c r="Q1469" i="8"/>
  <c r="Q1470" i="8"/>
  <c r="Q1471" i="8"/>
  <c r="Q1472" i="8"/>
  <c r="Q1473" i="8"/>
  <c r="Q1474" i="8"/>
  <c r="Q1475" i="8"/>
  <c r="Q1476" i="8"/>
  <c r="Q1477" i="8"/>
  <c r="Q1478" i="8"/>
  <c r="Q1479" i="8"/>
  <c r="Q1480" i="8"/>
  <c r="Q1481" i="8"/>
  <c r="Q1482" i="8"/>
  <c r="Q1483" i="8"/>
  <c r="Q1484" i="8"/>
  <c r="Q1485" i="8"/>
  <c r="Q1486" i="8"/>
  <c r="Q1487" i="8"/>
  <c r="Q1488" i="8"/>
  <c r="Q1489" i="8"/>
  <c r="Q1490" i="8"/>
  <c r="Q1491" i="8"/>
  <c r="Q1492" i="8"/>
  <c r="Q1493" i="8"/>
  <c r="Q1494" i="8"/>
  <c r="Q1495" i="8"/>
  <c r="Q1496" i="8"/>
  <c r="Q1497" i="8"/>
  <c r="Q1498" i="8"/>
  <c r="Q1499" i="8"/>
  <c r="Q1500" i="8"/>
  <c r="Q1501" i="8"/>
  <c r="Q1502" i="8"/>
  <c r="Q1503" i="8"/>
  <c r="Q1504" i="8"/>
  <c r="Q1505" i="8"/>
  <c r="Q1506" i="8"/>
  <c r="Q1507" i="8"/>
  <c r="Q1508" i="8"/>
  <c r="Q1509" i="8"/>
  <c r="Q1510" i="8"/>
  <c r="Q1511" i="8"/>
  <c r="Q1512" i="8"/>
  <c r="Q1513" i="8"/>
  <c r="Q1514" i="8"/>
  <c r="Q1515" i="8"/>
  <c r="Q1516" i="8"/>
  <c r="Q1517" i="8"/>
  <c r="Q1518" i="8"/>
  <c r="Q1519" i="8"/>
  <c r="Q1520" i="8"/>
  <c r="Q1521" i="8"/>
  <c r="Q1522" i="8"/>
  <c r="Q1523" i="8"/>
  <c r="Q1524" i="8"/>
  <c r="Q1525" i="8"/>
  <c r="Q1526" i="8"/>
  <c r="Q1527" i="8"/>
  <c r="Q1528" i="8"/>
  <c r="Q1529" i="8"/>
  <c r="Q1530" i="8"/>
  <c r="Q1531" i="8"/>
  <c r="Q1532" i="8"/>
  <c r="Q1533" i="8"/>
  <c r="Q1534" i="8"/>
  <c r="Q1535" i="8"/>
  <c r="Q1536" i="8"/>
  <c r="Q1537" i="8"/>
  <c r="Q1538" i="8"/>
  <c r="Q1539" i="8"/>
  <c r="Q1540" i="8"/>
  <c r="Q1541" i="8"/>
  <c r="Q1542" i="8"/>
  <c r="Q1543" i="8"/>
  <c r="Q1544" i="8"/>
  <c r="Q1545" i="8"/>
  <c r="Q1546" i="8"/>
  <c r="Q1547" i="8"/>
  <c r="Q1548" i="8"/>
  <c r="Q1549" i="8"/>
  <c r="Q1550" i="8"/>
  <c r="Q1551" i="8"/>
  <c r="Q1552" i="8"/>
  <c r="Q1553" i="8"/>
  <c r="Q1554" i="8"/>
  <c r="Q1555" i="8"/>
  <c r="Q1556" i="8"/>
  <c r="Q1557" i="8"/>
  <c r="Q1558" i="8"/>
  <c r="Q1559" i="8"/>
  <c r="Q1560" i="8"/>
  <c r="Q1561" i="8"/>
  <c r="Q1562" i="8"/>
  <c r="Q1563" i="8"/>
  <c r="Q1564" i="8"/>
  <c r="Q1565" i="8"/>
  <c r="Q1566" i="8"/>
  <c r="Q1567" i="8"/>
  <c r="Q1568" i="8"/>
  <c r="Q1569" i="8"/>
  <c r="Q1570" i="8"/>
  <c r="Q1571" i="8"/>
  <c r="Q1572" i="8"/>
  <c r="Q1573" i="8"/>
  <c r="Q1574" i="8"/>
  <c r="Q1575" i="8"/>
  <c r="Q1576" i="8"/>
  <c r="Q1577" i="8"/>
  <c r="Q1578" i="8"/>
  <c r="Q1579" i="8"/>
  <c r="Q1580" i="8"/>
  <c r="Q1581" i="8"/>
  <c r="Q1582" i="8"/>
  <c r="Q1583" i="8"/>
  <c r="Q1584" i="8"/>
  <c r="Q1585" i="8"/>
  <c r="Q1586" i="8"/>
  <c r="Q1587" i="8"/>
  <c r="Q1588" i="8"/>
  <c r="Q1589" i="8"/>
  <c r="Q1590" i="8"/>
  <c r="Q1591" i="8"/>
  <c r="Q1592" i="8"/>
  <c r="Q1593" i="8"/>
  <c r="Q1594" i="8"/>
  <c r="Q1595" i="8"/>
  <c r="Q1596" i="8"/>
  <c r="Q1597" i="8"/>
  <c r="Q1598" i="8"/>
  <c r="Q1599" i="8"/>
  <c r="Q1600" i="8"/>
  <c r="Q1601" i="8"/>
  <c r="Q1602" i="8"/>
  <c r="Q1603" i="8"/>
  <c r="Q1604" i="8"/>
  <c r="Q1605" i="8"/>
  <c r="Q1606" i="8"/>
  <c r="Q1607" i="8"/>
  <c r="Q1608" i="8"/>
  <c r="Q1609" i="8"/>
  <c r="Q1610" i="8"/>
  <c r="Q1611" i="8"/>
  <c r="Q1612" i="8"/>
  <c r="Q1613" i="8"/>
  <c r="Q1614" i="8"/>
  <c r="Q1615" i="8"/>
  <c r="Q1616" i="8"/>
  <c r="Q1617" i="8"/>
  <c r="Q1618" i="8"/>
  <c r="Q1619" i="8"/>
  <c r="Q1620" i="8"/>
  <c r="Q1621" i="8"/>
  <c r="Q1622" i="8"/>
  <c r="Q1623" i="8"/>
  <c r="Q1624" i="8"/>
  <c r="Q1625" i="8"/>
  <c r="Q1626" i="8"/>
  <c r="Q1627" i="8"/>
  <c r="Q1628" i="8"/>
  <c r="Q1629" i="8"/>
  <c r="Q1630" i="8"/>
  <c r="Q1631" i="8"/>
  <c r="Q1632" i="8"/>
  <c r="Q1633" i="8"/>
  <c r="Q1634" i="8"/>
  <c r="Q1635" i="8"/>
  <c r="Q1636" i="8"/>
  <c r="Q1637" i="8"/>
  <c r="Q1638" i="8"/>
  <c r="Q1639" i="8"/>
  <c r="Q1640" i="8"/>
  <c r="Q1641" i="8"/>
  <c r="Q1642" i="8"/>
  <c r="Q1643" i="8"/>
  <c r="Q1644" i="8"/>
  <c r="Q1645" i="8"/>
  <c r="Q1646" i="8"/>
  <c r="Q1647" i="8"/>
  <c r="Q1648" i="8"/>
  <c r="Q1649" i="8"/>
  <c r="Q1650" i="8"/>
  <c r="Q1651" i="8"/>
  <c r="Q1652" i="8"/>
  <c r="Q1653" i="8"/>
  <c r="Q1654" i="8"/>
  <c r="Q1655" i="8"/>
  <c r="Q1656" i="8"/>
  <c r="Q1657" i="8"/>
  <c r="Q1658" i="8"/>
  <c r="Q1659" i="8"/>
  <c r="Q1660" i="8"/>
  <c r="Q1661" i="8"/>
  <c r="Q1662" i="8"/>
  <c r="Q1663" i="8"/>
  <c r="Q1664" i="8"/>
  <c r="Q1665" i="8"/>
  <c r="Q1666" i="8"/>
  <c r="Q1667" i="8"/>
  <c r="Q1668" i="8"/>
  <c r="Q1669" i="8"/>
  <c r="Q1670" i="8"/>
  <c r="Q1671" i="8"/>
  <c r="Q1672" i="8"/>
  <c r="Q1673" i="8"/>
  <c r="Q1674" i="8"/>
  <c r="Q1675" i="8"/>
  <c r="Q1676" i="8"/>
  <c r="Q1677" i="8"/>
  <c r="Q1678" i="8"/>
  <c r="Q1679" i="8"/>
  <c r="Q1680" i="8"/>
  <c r="Q1681" i="8"/>
  <c r="Q1682" i="8"/>
  <c r="Q1683" i="8"/>
  <c r="Q1684" i="8"/>
  <c r="Q1685" i="8"/>
  <c r="Q1686" i="8"/>
  <c r="Q1687" i="8"/>
  <c r="Q1688" i="8"/>
  <c r="Q1689" i="8"/>
  <c r="Q1690" i="8"/>
  <c r="Q1691" i="8"/>
  <c r="Q1692" i="8"/>
  <c r="Q1693" i="8"/>
  <c r="Q1694" i="8"/>
  <c r="Q1695" i="8"/>
  <c r="Q1696" i="8"/>
  <c r="Q1697" i="8"/>
  <c r="Q1698" i="8"/>
  <c r="Q1699" i="8"/>
  <c r="Q1700" i="8"/>
  <c r="Q1701" i="8"/>
  <c r="Q1702" i="8"/>
  <c r="Q1703" i="8"/>
  <c r="Q1704" i="8"/>
  <c r="Q1705" i="8"/>
  <c r="Q1706" i="8"/>
  <c r="Q1707" i="8"/>
  <c r="Q1708" i="8"/>
  <c r="Q1709" i="8"/>
  <c r="Q1710" i="8"/>
  <c r="Q1711" i="8"/>
  <c r="Q1712" i="8"/>
  <c r="Q1713" i="8"/>
  <c r="Q1714" i="8"/>
  <c r="Q1715" i="8"/>
  <c r="Q1716" i="8"/>
  <c r="Q1717" i="8"/>
  <c r="Q1718" i="8"/>
  <c r="Q1719" i="8"/>
  <c r="Q1720" i="8"/>
  <c r="Q1721" i="8"/>
  <c r="Q1722" i="8"/>
  <c r="Q1723" i="8"/>
  <c r="Q1724" i="8"/>
  <c r="Q1725" i="8"/>
  <c r="Q1726" i="8"/>
  <c r="Q1727" i="8"/>
  <c r="Q1728" i="8"/>
  <c r="Q1729" i="8"/>
  <c r="Q1730" i="8"/>
  <c r="Q1731" i="8"/>
  <c r="Q1732" i="8"/>
  <c r="Q1733" i="8"/>
  <c r="Q1734" i="8"/>
  <c r="Q1735" i="8"/>
  <c r="Q1736" i="8"/>
  <c r="Q1737" i="8"/>
  <c r="Q1738" i="8"/>
  <c r="Q1739" i="8"/>
  <c r="Q1740" i="8"/>
  <c r="Q1741" i="8"/>
  <c r="Q1742" i="8"/>
  <c r="Q1743" i="8"/>
  <c r="Q1744" i="8"/>
  <c r="Q1745" i="8"/>
  <c r="Q1746" i="8"/>
  <c r="Q1747" i="8"/>
  <c r="Q1748" i="8"/>
  <c r="Q1749" i="8"/>
  <c r="Q1750" i="8"/>
  <c r="Q1751" i="8"/>
  <c r="Q1752" i="8"/>
  <c r="Q1753" i="8"/>
  <c r="Q1754" i="8"/>
  <c r="Q1755" i="8"/>
  <c r="Q1756" i="8"/>
  <c r="Q1757" i="8"/>
  <c r="Q1758" i="8"/>
  <c r="Q1759" i="8"/>
  <c r="Q1760" i="8"/>
  <c r="Q1761" i="8"/>
  <c r="Q1762" i="8"/>
  <c r="Q1763" i="8"/>
  <c r="Q1764" i="8"/>
  <c r="Q1765" i="8"/>
  <c r="Q1766" i="8"/>
  <c r="Q1767" i="8"/>
  <c r="Q1768" i="8"/>
  <c r="Q1769" i="8"/>
  <c r="Q1770" i="8"/>
  <c r="Q1771" i="8"/>
  <c r="Q1772" i="8"/>
  <c r="Q1773" i="8"/>
  <c r="Q1774" i="8"/>
  <c r="Q1775" i="8"/>
  <c r="Q1776" i="8"/>
  <c r="Q1777" i="8"/>
  <c r="Q1778" i="8"/>
  <c r="Q1779" i="8"/>
  <c r="Q1780" i="8"/>
  <c r="Q1781" i="8"/>
  <c r="Q1782" i="8"/>
  <c r="Q1783" i="8"/>
  <c r="Q1784" i="8"/>
  <c r="Q1785" i="8"/>
  <c r="Q1786" i="8"/>
  <c r="Q1787" i="8"/>
  <c r="Q1788" i="8"/>
  <c r="Q1789" i="8"/>
  <c r="Q1790" i="8"/>
  <c r="Q1791" i="8"/>
  <c r="Q1792" i="8"/>
  <c r="Q1793" i="8"/>
  <c r="Q1794" i="8"/>
  <c r="Q1795" i="8"/>
  <c r="Q1796" i="8"/>
  <c r="Q1797" i="8"/>
  <c r="Q1798" i="8"/>
  <c r="Q1799" i="8"/>
  <c r="Q1800" i="8"/>
  <c r="Q1801" i="8"/>
  <c r="Q1802" i="8"/>
  <c r="Q1803" i="8"/>
  <c r="Q1804" i="8"/>
  <c r="Q1805" i="8"/>
  <c r="Q1806" i="8"/>
  <c r="Q1807" i="8"/>
  <c r="Q1808" i="8"/>
  <c r="Q1809" i="8"/>
  <c r="Q1810" i="8"/>
  <c r="Q1811" i="8"/>
  <c r="Q1812" i="8"/>
  <c r="Q1813" i="8"/>
  <c r="Q1814" i="8"/>
  <c r="Q1815" i="8"/>
  <c r="Q1816" i="8"/>
  <c r="Q1817" i="8"/>
  <c r="Q1818" i="8"/>
  <c r="Q1819" i="8"/>
  <c r="Q1820" i="8"/>
  <c r="Q1821" i="8"/>
  <c r="Q1822" i="8"/>
  <c r="Q1823" i="8"/>
  <c r="Q1824" i="8"/>
  <c r="Q1825" i="8"/>
  <c r="Q1826" i="8"/>
  <c r="Q1827" i="8"/>
  <c r="Q1828" i="8"/>
  <c r="Q1829" i="8"/>
  <c r="Q1830" i="8"/>
  <c r="Q1831" i="8"/>
  <c r="Q1832" i="8"/>
  <c r="Q1833" i="8"/>
  <c r="Q1834" i="8"/>
  <c r="Q1835" i="8"/>
  <c r="Q1836" i="8"/>
  <c r="Q1837" i="8"/>
  <c r="Q1838" i="8"/>
  <c r="Q1839" i="8"/>
  <c r="Q1840" i="8"/>
  <c r="Q1841" i="8"/>
  <c r="Q1842" i="8"/>
  <c r="Q1843" i="8"/>
  <c r="Q1844" i="8"/>
  <c r="Q1845" i="8"/>
  <c r="Q1846" i="8"/>
  <c r="Q1847" i="8"/>
  <c r="Q1848" i="8"/>
  <c r="Q1849" i="8"/>
  <c r="Q1850" i="8"/>
  <c r="Q1851" i="8"/>
  <c r="Q1852" i="8"/>
  <c r="Q1853" i="8"/>
  <c r="Q1854" i="8"/>
  <c r="Q1855" i="8"/>
  <c r="Q1856" i="8"/>
  <c r="Q1857" i="8"/>
  <c r="Q1858" i="8"/>
  <c r="Q1859" i="8"/>
  <c r="Q1860" i="8"/>
  <c r="Q1861" i="8"/>
  <c r="Q1862" i="8"/>
  <c r="Q1863" i="8"/>
  <c r="Q1864" i="8"/>
  <c r="Q1865" i="8"/>
  <c r="Q1866" i="8"/>
  <c r="Q1867" i="8"/>
  <c r="Q1868" i="8"/>
  <c r="Q1869" i="8"/>
  <c r="Q1870" i="8"/>
  <c r="Q1871" i="8"/>
  <c r="Q1872" i="8"/>
  <c r="Q1873" i="8"/>
  <c r="Q1874" i="8"/>
  <c r="Q1875" i="8"/>
  <c r="Q1876" i="8"/>
  <c r="Q1877" i="8"/>
  <c r="Q1878" i="8"/>
  <c r="Q1879" i="8"/>
  <c r="Q1880" i="8"/>
  <c r="Q1881" i="8"/>
  <c r="Q1882" i="8"/>
  <c r="Q1883" i="8"/>
  <c r="Q1884" i="8"/>
  <c r="Q1885" i="8"/>
  <c r="Q1886" i="8"/>
  <c r="Q1887" i="8"/>
  <c r="Q1888" i="8"/>
  <c r="Q1889" i="8"/>
  <c r="Q1890" i="8"/>
  <c r="Q1891" i="8"/>
  <c r="Q1892" i="8"/>
  <c r="Q1893" i="8"/>
  <c r="Q1894" i="8"/>
  <c r="Q1895" i="8"/>
  <c r="Q1896" i="8"/>
  <c r="Q1897" i="8"/>
  <c r="Q1898" i="8"/>
  <c r="Q1899" i="8"/>
  <c r="Q1900" i="8"/>
  <c r="Q1901" i="8"/>
  <c r="Q1902" i="8"/>
  <c r="Q1903" i="8"/>
  <c r="Q1904" i="8"/>
  <c r="Q1905" i="8"/>
  <c r="Q1906" i="8"/>
  <c r="Q1907" i="8"/>
  <c r="Q1908" i="8"/>
  <c r="Q1909" i="8"/>
  <c r="Q1910" i="8"/>
  <c r="Q1911" i="8"/>
  <c r="Q1912" i="8"/>
  <c r="Q1913" i="8"/>
  <c r="Q1914" i="8"/>
  <c r="Q1915" i="8"/>
  <c r="Q1916" i="8"/>
  <c r="Q1917" i="8"/>
  <c r="Q1918" i="8"/>
  <c r="Q1919" i="8"/>
  <c r="Q1920" i="8"/>
  <c r="Q1921" i="8"/>
  <c r="Q1922" i="8"/>
  <c r="Q1923" i="8"/>
  <c r="Q1924" i="8"/>
  <c r="Q1925" i="8"/>
  <c r="Q1926" i="8"/>
  <c r="Q1927" i="8"/>
  <c r="Q1928" i="8"/>
  <c r="Q1929" i="8"/>
  <c r="Q1930" i="8"/>
  <c r="Q1931" i="8"/>
  <c r="Q1932" i="8"/>
  <c r="Q1933" i="8"/>
  <c r="Q1934" i="8"/>
  <c r="Q1935" i="8"/>
  <c r="Q1936" i="8"/>
  <c r="Q1937" i="8"/>
  <c r="Q1938" i="8"/>
  <c r="Q1939" i="8"/>
  <c r="Q1940" i="8"/>
  <c r="Q1941" i="8"/>
  <c r="Q1942" i="8"/>
  <c r="Q1943" i="8"/>
  <c r="Q1944" i="8"/>
  <c r="Q1945" i="8"/>
  <c r="Q1946" i="8"/>
  <c r="Q1947" i="8"/>
  <c r="Q1948" i="8"/>
  <c r="Q1949" i="8"/>
  <c r="Q1950" i="8"/>
  <c r="Q1951" i="8"/>
  <c r="Q1952" i="8"/>
  <c r="Q1953" i="8"/>
  <c r="Q1954" i="8"/>
  <c r="Q1955" i="8"/>
  <c r="Q1956" i="8"/>
  <c r="Q1957" i="8"/>
  <c r="Q1958" i="8"/>
  <c r="Q1959" i="8"/>
  <c r="Q1960" i="8"/>
  <c r="Q1961" i="8"/>
  <c r="Q1962" i="8"/>
  <c r="Q1963" i="8"/>
  <c r="Q1964" i="8"/>
  <c r="Q1965" i="8"/>
  <c r="Q1966" i="8"/>
  <c r="Q1967" i="8"/>
  <c r="Q1968" i="8"/>
  <c r="Q1969" i="8"/>
  <c r="Q1970" i="8"/>
  <c r="Q1971" i="8"/>
  <c r="Q1972" i="8"/>
  <c r="Q1973" i="8"/>
  <c r="Q1974" i="8"/>
  <c r="Q1975" i="8"/>
  <c r="Q1976" i="8"/>
  <c r="Q1977" i="8"/>
  <c r="Q1978" i="8"/>
  <c r="Q1979" i="8"/>
  <c r="Q1980" i="8"/>
  <c r="Q1981" i="8"/>
  <c r="Q1982" i="8"/>
  <c r="Q1983" i="8"/>
  <c r="Q1984" i="8"/>
  <c r="Q1985" i="8"/>
  <c r="Q1986" i="8"/>
  <c r="Q1987" i="8"/>
  <c r="Q1988" i="8"/>
  <c r="Q1989" i="8"/>
  <c r="Q1990" i="8"/>
  <c r="Q1991" i="8"/>
  <c r="Q1992" i="8"/>
  <c r="Q1993" i="8"/>
  <c r="Q1994" i="8"/>
  <c r="Q1995" i="8"/>
  <c r="Q1996" i="8"/>
  <c r="Q1997" i="8"/>
  <c r="Q1998" i="8"/>
  <c r="Q1999" i="8"/>
  <c r="Q2000" i="8"/>
  <c r="Q2001" i="8"/>
  <c r="Q2002" i="8"/>
  <c r="Q2003" i="8"/>
  <c r="Q2004" i="8"/>
  <c r="Q2005" i="8"/>
  <c r="Q2006" i="8"/>
  <c r="Q2007" i="8"/>
  <c r="Q2008" i="8"/>
  <c r="Q2009" i="8"/>
  <c r="Q2010" i="8"/>
  <c r="Q2011" i="8"/>
  <c r="Q2012" i="8"/>
  <c r="Q2013" i="8"/>
  <c r="Q2014" i="8"/>
  <c r="Q2015" i="8"/>
  <c r="Q2016" i="8"/>
  <c r="Q2017" i="8"/>
  <c r="Q2018" i="8"/>
  <c r="Q2019" i="8"/>
  <c r="Q2020" i="8"/>
  <c r="Q2021" i="8"/>
  <c r="Q2022" i="8"/>
  <c r="Q2023" i="8"/>
  <c r="Q2024" i="8"/>
  <c r="Q2025" i="8"/>
  <c r="Q2026" i="8"/>
  <c r="Q2027" i="8"/>
  <c r="Q2028" i="8"/>
  <c r="Q2029" i="8"/>
  <c r="Q2030" i="8"/>
  <c r="Q2031" i="8"/>
  <c r="Q2032" i="8"/>
  <c r="Q2033" i="8"/>
  <c r="Q2034" i="8"/>
  <c r="Q2035" i="8"/>
  <c r="Q2036" i="8"/>
  <c r="Q2037" i="8"/>
  <c r="Q2038" i="8"/>
  <c r="Q2039" i="8"/>
  <c r="Q2040" i="8"/>
  <c r="Q2041" i="8"/>
  <c r="Q2042" i="8"/>
  <c r="Q2043" i="8"/>
  <c r="Q2044" i="8"/>
  <c r="Q2045" i="8"/>
  <c r="Q2046" i="8"/>
  <c r="Q2047" i="8"/>
  <c r="Q2048" i="8"/>
  <c r="Q2049" i="8"/>
  <c r="Q2050" i="8"/>
  <c r="Q2051" i="8"/>
  <c r="Q2052" i="8"/>
  <c r="Q2053" i="8"/>
  <c r="Q2054" i="8"/>
  <c r="Q2055" i="8"/>
  <c r="Q2056" i="8"/>
  <c r="Q2057" i="8"/>
  <c r="Q2058" i="8"/>
  <c r="Q2059" i="8"/>
  <c r="Q2060" i="8"/>
  <c r="Q2061" i="8"/>
  <c r="Q2062" i="8"/>
  <c r="Q2063" i="8"/>
  <c r="Q2064" i="8"/>
  <c r="Q2065" i="8"/>
  <c r="Q2066" i="8"/>
  <c r="Q2067" i="8"/>
  <c r="Q2068" i="8"/>
  <c r="Q2069" i="8"/>
  <c r="Q2070" i="8"/>
  <c r="Q2071" i="8"/>
  <c r="Q2072" i="8"/>
  <c r="Q2073" i="8"/>
  <c r="Q2074" i="8"/>
  <c r="Q2075" i="8"/>
  <c r="Q2076" i="8"/>
  <c r="Q2077" i="8"/>
  <c r="Q2078" i="8"/>
  <c r="Q2079" i="8"/>
  <c r="Q2080" i="8"/>
  <c r="Q2081" i="8"/>
  <c r="Q2082" i="8"/>
  <c r="Q2083" i="8"/>
  <c r="Q2084" i="8"/>
  <c r="Q2085" i="8"/>
  <c r="Q2086" i="8"/>
  <c r="Q2087" i="8"/>
  <c r="Q2088" i="8"/>
  <c r="Q2089" i="8"/>
  <c r="Q2090" i="8"/>
  <c r="Q2091" i="8"/>
  <c r="Q2092" i="8"/>
  <c r="Q2093" i="8"/>
  <c r="Q2094" i="8"/>
  <c r="Q2095" i="8"/>
  <c r="Q2096" i="8"/>
  <c r="Q2097" i="8"/>
  <c r="Q2098" i="8"/>
  <c r="Q2099" i="8"/>
  <c r="Q2100" i="8"/>
  <c r="Q2101" i="8"/>
  <c r="Q2102" i="8"/>
  <c r="Q2103" i="8"/>
  <c r="Q2104" i="8"/>
  <c r="Q2105" i="8"/>
  <c r="Q2106" i="8"/>
  <c r="Q2107" i="8"/>
  <c r="Q2108" i="8"/>
  <c r="Q2109" i="8"/>
  <c r="Q2110" i="8"/>
  <c r="Q2111" i="8"/>
  <c r="Q2112" i="8"/>
  <c r="Q2113" i="8"/>
  <c r="Q2114" i="8"/>
  <c r="Q2115" i="8"/>
  <c r="Q2116" i="8"/>
  <c r="Q2117" i="8"/>
  <c r="Q2118" i="8"/>
  <c r="Q2119" i="8"/>
  <c r="Q2120" i="8"/>
  <c r="Q2121" i="8"/>
  <c r="Q2122" i="8"/>
  <c r="Q2123" i="8"/>
  <c r="Q2124" i="8"/>
  <c r="Q2125" i="8"/>
  <c r="Q2126" i="8"/>
  <c r="Q2127" i="8"/>
  <c r="Q2128" i="8"/>
  <c r="Q2129" i="8"/>
  <c r="Q2130" i="8"/>
  <c r="Q2131" i="8"/>
  <c r="Q2132" i="8"/>
  <c r="Q2133" i="8"/>
  <c r="Q2134" i="8"/>
  <c r="Q2135" i="8"/>
  <c r="Q2136" i="8"/>
  <c r="Q2137" i="8"/>
  <c r="Q2138" i="8"/>
  <c r="Q2139" i="8"/>
  <c r="Q2140" i="8"/>
  <c r="Q2141" i="8"/>
  <c r="Q2142" i="8"/>
  <c r="Q2143" i="8"/>
  <c r="Q2144" i="8"/>
  <c r="Q2145" i="8"/>
  <c r="Q2146" i="8"/>
  <c r="Q2147" i="8"/>
  <c r="Q2148" i="8"/>
  <c r="Q2149" i="8"/>
  <c r="Q2150" i="8"/>
  <c r="Q2151" i="8"/>
  <c r="Q2152" i="8"/>
  <c r="Q2153" i="8"/>
  <c r="Q2154" i="8"/>
  <c r="Q2155" i="8"/>
  <c r="Q2156" i="8"/>
  <c r="Q2157" i="8"/>
  <c r="Q2158" i="8"/>
  <c r="Q2159" i="8"/>
  <c r="Q2160" i="8"/>
  <c r="Q2161" i="8"/>
  <c r="Q2162" i="8"/>
  <c r="Q2163" i="8"/>
  <c r="Q2164" i="8"/>
  <c r="Q2165" i="8"/>
  <c r="Q2166" i="8"/>
  <c r="Q2167" i="8"/>
  <c r="Q2168" i="8"/>
  <c r="Q2169" i="8"/>
  <c r="Q2170" i="8"/>
  <c r="Q2171" i="8"/>
  <c r="Q2172" i="8"/>
  <c r="Q2173" i="8"/>
  <c r="Q2174" i="8"/>
  <c r="Q2175" i="8"/>
  <c r="Q2176" i="8"/>
  <c r="Q2177" i="8"/>
  <c r="Q2178" i="8"/>
  <c r="Q2179" i="8"/>
  <c r="Q2180" i="8"/>
  <c r="Q2181" i="8"/>
  <c r="Q2182" i="8"/>
  <c r="Q2183" i="8"/>
  <c r="Q2184" i="8"/>
  <c r="Q2185" i="8"/>
  <c r="Q2186" i="8"/>
  <c r="Q2187" i="8"/>
  <c r="Q2188" i="8"/>
  <c r="Q2189" i="8"/>
  <c r="Q2190" i="8"/>
  <c r="Q2191" i="8"/>
  <c r="Q2192" i="8"/>
  <c r="Q2193" i="8"/>
  <c r="Q2194" i="8"/>
  <c r="Q2195" i="8"/>
  <c r="Q2196" i="8"/>
  <c r="Q2197" i="8"/>
  <c r="Q2198" i="8"/>
  <c r="Q2199" i="8"/>
  <c r="Q2200" i="8"/>
  <c r="Q2201" i="8"/>
  <c r="Q2202" i="8"/>
  <c r="Q2203" i="8"/>
  <c r="Q2204" i="8"/>
  <c r="Q2205" i="8"/>
  <c r="Q2206" i="8"/>
  <c r="Q2207" i="8"/>
  <c r="Q2208" i="8"/>
  <c r="Q2209" i="8"/>
  <c r="Q2210" i="8"/>
  <c r="Q2211" i="8"/>
  <c r="Q2212" i="8"/>
  <c r="Q2213" i="8"/>
  <c r="Q2214" i="8"/>
  <c r="Q2215" i="8"/>
  <c r="Q2216" i="8"/>
  <c r="Q2217" i="8"/>
  <c r="Q2218" i="8"/>
  <c r="Q2219" i="8"/>
  <c r="Q2220" i="8"/>
  <c r="Q2221" i="8"/>
  <c r="Q2222" i="8"/>
  <c r="Q2223" i="8"/>
  <c r="Q2224" i="8"/>
  <c r="Q2225" i="8"/>
  <c r="Q2226" i="8"/>
  <c r="Q2227" i="8"/>
  <c r="Q2228" i="8"/>
  <c r="Q2229" i="8"/>
  <c r="Q2230" i="8"/>
  <c r="Q2231" i="8"/>
  <c r="Q2232" i="8"/>
  <c r="Q2233" i="8"/>
  <c r="Q2234" i="8"/>
  <c r="Q2235" i="8"/>
  <c r="Q2236" i="8"/>
  <c r="Q2237" i="8"/>
  <c r="Q2238" i="8"/>
  <c r="Q2239" i="8"/>
  <c r="Q2240" i="8"/>
  <c r="Q2241" i="8"/>
  <c r="Q2242" i="8"/>
  <c r="Q2243" i="8"/>
  <c r="Q2244" i="8"/>
  <c r="Q2245" i="8"/>
  <c r="Q2246" i="8"/>
  <c r="Q2247" i="8"/>
  <c r="Q2248" i="8"/>
  <c r="Q2249" i="8"/>
  <c r="Q2250" i="8"/>
  <c r="Q2251" i="8"/>
  <c r="Q2252" i="8"/>
  <c r="Q2253" i="8"/>
  <c r="Q2254" i="8"/>
  <c r="Q2255" i="8"/>
  <c r="Q2256" i="8"/>
  <c r="Q2257" i="8"/>
  <c r="Q2258" i="8"/>
  <c r="Q2259" i="8"/>
  <c r="Q2260" i="8"/>
  <c r="Q2261" i="8"/>
  <c r="Q2262" i="8"/>
  <c r="Q2263" i="8"/>
  <c r="Q2264" i="8"/>
  <c r="Q2265" i="8"/>
  <c r="Q2266" i="8"/>
  <c r="Q2267" i="8"/>
  <c r="Q2268" i="8"/>
  <c r="Q2269" i="8"/>
  <c r="Q2270" i="8"/>
  <c r="Q2271" i="8"/>
  <c r="Q2272" i="8"/>
  <c r="Q2273" i="8"/>
  <c r="Q2274" i="8"/>
  <c r="Q2275" i="8"/>
  <c r="Q2276" i="8"/>
  <c r="Q2277" i="8"/>
  <c r="Q2278" i="8"/>
  <c r="Q2279" i="8"/>
  <c r="Q2280" i="8"/>
  <c r="Q2281" i="8"/>
  <c r="Q2282" i="8"/>
  <c r="Q2283" i="8"/>
  <c r="Q2284" i="8"/>
  <c r="Q2285" i="8"/>
  <c r="Q2286" i="8"/>
  <c r="Q2287" i="8"/>
  <c r="Q2288" i="8"/>
  <c r="Q2289" i="8"/>
  <c r="Q2290" i="8"/>
  <c r="Q2291" i="8"/>
  <c r="Q2292" i="8"/>
  <c r="Q2293" i="8"/>
  <c r="Q2294" i="8"/>
  <c r="Q2295" i="8"/>
  <c r="Q2296" i="8"/>
  <c r="Q2297" i="8"/>
  <c r="Q2298" i="8"/>
  <c r="Q2299" i="8"/>
  <c r="Q2300" i="8"/>
  <c r="Q2301" i="8"/>
  <c r="Q2302" i="8"/>
  <c r="Q2303" i="8"/>
  <c r="Q2304" i="8"/>
  <c r="Q2305" i="8"/>
  <c r="Q2306" i="8"/>
  <c r="Q2307" i="8"/>
  <c r="Q2308" i="8"/>
  <c r="Q2309" i="8"/>
  <c r="Q2310" i="8"/>
  <c r="Q2311" i="8"/>
  <c r="Q2312" i="8"/>
  <c r="Q2313" i="8"/>
  <c r="Q2314" i="8"/>
  <c r="Q2315" i="8"/>
  <c r="Q2316" i="8"/>
  <c r="Q2317" i="8"/>
  <c r="Q2318" i="8"/>
  <c r="Q2319" i="8"/>
  <c r="Q2320" i="8"/>
  <c r="Q2321" i="8"/>
  <c r="Q2322" i="8"/>
  <c r="Q2323" i="8"/>
  <c r="Q2324" i="8"/>
  <c r="Q2325" i="8"/>
  <c r="Q2326" i="8"/>
  <c r="Q2327" i="8"/>
  <c r="Q2328" i="8"/>
  <c r="Q2329" i="8"/>
  <c r="Q2330" i="8"/>
  <c r="Q2331" i="8"/>
  <c r="Q2332" i="8"/>
  <c r="Q2333" i="8"/>
  <c r="Q2334" i="8"/>
  <c r="Q2335" i="8"/>
  <c r="Q2336" i="8"/>
  <c r="Q2"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P2001" i="8"/>
  <c r="P2002" i="8"/>
  <c r="P2003" i="8"/>
  <c r="P2004" i="8"/>
  <c r="P2005" i="8"/>
  <c r="P2006" i="8"/>
  <c r="P2007" i="8"/>
  <c r="P2008" i="8"/>
  <c r="P2009" i="8"/>
  <c r="P2010" i="8"/>
  <c r="P2011" i="8"/>
  <c r="P2012" i="8"/>
  <c r="P2013" i="8"/>
  <c r="P2014" i="8"/>
  <c r="P2015" i="8"/>
  <c r="P2016" i="8"/>
  <c r="P2017" i="8"/>
  <c r="P2018" i="8"/>
  <c r="P2019" i="8"/>
  <c r="P2020" i="8"/>
  <c r="P2021" i="8"/>
  <c r="P2022" i="8"/>
  <c r="P2023" i="8"/>
  <c r="P2024" i="8"/>
  <c r="P2025" i="8"/>
  <c r="P2026" i="8"/>
  <c r="P2027" i="8"/>
  <c r="P2028" i="8"/>
  <c r="P2029" i="8"/>
  <c r="P2030" i="8"/>
  <c r="P2031" i="8"/>
  <c r="P2032" i="8"/>
  <c r="P2033" i="8"/>
  <c r="P2034" i="8"/>
  <c r="P2035" i="8"/>
  <c r="P2036" i="8"/>
  <c r="P2037" i="8"/>
  <c r="P2038" i="8"/>
  <c r="P2039" i="8"/>
  <c r="P2040" i="8"/>
  <c r="P2041" i="8"/>
  <c r="P2042" i="8"/>
  <c r="P2043" i="8"/>
  <c r="P2044" i="8"/>
  <c r="P2045" i="8"/>
  <c r="P2046" i="8"/>
  <c r="P2047" i="8"/>
  <c r="P2048" i="8"/>
  <c r="P2049" i="8"/>
  <c r="P2050" i="8"/>
  <c r="P2051" i="8"/>
  <c r="P2052" i="8"/>
  <c r="P2053" i="8"/>
  <c r="P2054" i="8"/>
  <c r="P2055" i="8"/>
  <c r="P2056" i="8"/>
  <c r="P2057" i="8"/>
  <c r="P2058" i="8"/>
  <c r="P2059" i="8"/>
  <c r="P2060" i="8"/>
  <c r="P2061" i="8"/>
  <c r="P2062" i="8"/>
  <c r="P2063" i="8"/>
  <c r="P2064" i="8"/>
  <c r="P2065" i="8"/>
  <c r="P2066" i="8"/>
  <c r="P2067" i="8"/>
  <c r="P2068" i="8"/>
  <c r="P2069" i="8"/>
  <c r="P2070" i="8"/>
  <c r="P2071" i="8"/>
  <c r="P2072" i="8"/>
  <c r="P2073" i="8"/>
  <c r="P2074" i="8"/>
  <c r="P2075" i="8"/>
  <c r="P2076" i="8"/>
  <c r="P2077" i="8"/>
  <c r="P2078" i="8"/>
  <c r="P2079" i="8"/>
  <c r="P2080" i="8"/>
  <c r="P2081" i="8"/>
  <c r="P2082" i="8"/>
  <c r="P2083" i="8"/>
  <c r="P2084" i="8"/>
  <c r="P2085" i="8"/>
  <c r="P2086" i="8"/>
  <c r="P2087" i="8"/>
  <c r="P2088" i="8"/>
  <c r="P2089" i="8"/>
  <c r="P2090" i="8"/>
  <c r="P2091" i="8"/>
  <c r="P2092" i="8"/>
  <c r="P2093" i="8"/>
  <c r="P2094" i="8"/>
  <c r="P2095" i="8"/>
  <c r="P2096" i="8"/>
  <c r="P2097" i="8"/>
  <c r="P2098" i="8"/>
  <c r="P2099" i="8"/>
  <c r="P2100" i="8"/>
  <c r="P2101" i="8"/>
  <c r="P2102" i="8"/>
  <c r="P2103" i="8"/>
  <c r="P2104" i="8"/>
  <c r="P2105" i="8"/>
  <c r="P2106" i="8"/>
  <c r="P2107" i="8"/>
  <c r="P2108" i="8"/>
  <c r="P2109" i="8"/>
  <c r="P2110" i="8"/>
  <c r="P2111" i="8"/>
  <c r="P2112" i="8"/>
  <c r="P2113" i="8"/>
  <c r="P2114" i="8"/>
  <c r="P2115" i="8"/>
  <c r="P2116" i="8"/>
  <c r="P2117" i="8"/>
  <c r="P2118" i="8"/>
  <c r="P2119" i="8"/>
  <c r="P2120" i="8"/>
  <c r="P2121" i="8"/>
  <c r="P2122" i="8"/>
  <c r="P2123" i="8"/>
  <c r="P2124" i="8"/>
  <c r="P2125" i="8"/>
  <c r="P2126" i="8"/>
  <c r="P2127" i="8"/>
  <c r="P2128" i="8"/>
  <c r="P2129" i="8"/>
  <c r="P2130" i="8"/>
  <c r="P2131" i="8"/>
  <c r="P2132" i="8"/>
  <c r="P2133" i="8"/>
  <c r="P2134" i="8"/>
  <c r="P2135" i="8"/>
  <c r="P2136" i="8"/>
  <c r="P2137" i="8"/>
  <c r="P2138" i="8"/>
  <c r="P2139" i="8"/>
  <c r="P2140" i="8"/>
  <c r="P2141" i="8"/>
  <c r="P2142" i="8"/>
  <c r="P2143" i="8"/>
  <c r="P2144" i="8"/>
  <c r="P2145" i="8"/>
  <c r="P2146" i="8"/>
  <c r="P2147" i="8"/>
  <c r="P2148" i="8"/>
  <c r="P2149" i="8"/>
  <c r="P2150" i="8"/>
  <c r="P2151" i="8"/>
  <c r="P2152" i="8"/>
  <c r="P2153" i="8"/>
  <c r="P2154" i="8"/>
  <c r="P2155" i="8"/>
  <c r="P2156" i="8"/>
  <c r="P2157" i="8"/>
  <c r="P2158" i="8"/>
  <c r="P2159" i="8"/>
  <c r="P2160" i="8"/>
  <c r="P2161" i="8"/>
  <c r="P2162" i="8"/>
  <c r="P2163" i="8"/>
  <c r="P2164" i="8"/>
  <c r="P2165" i="8"/>
  <c r="P2166" i="8"/>
  <c r="P2167" i="8"/>
  <c r="P2168" i="8"/>
  <c r="P2169" i="8"/>
  <c r="P2170" i="8"/>
  <c r="P2171" i="8"/>
  <c r="P2172" i="8"/>
  <c r="P2173" i="8"/>
  <c r="P2174" i="8"/>
  <c r="P2175" i="8"/>
  <c r="P2176" i="8"/>
  <c r="P2177" i="8"/>
  <c r="P2178" i="8"/>
  <c r="P2179" i="8"/>
  <c r="P2180" i="8"/>
  <c r="P2181" i="8"/>
  <c r="P2182" i="8"/>
  <c r="P2183" i="8"/>
  <c r="P2184" i="8"/>
  <c r="P2185" i="8"/>
  <c r="P2186" i="8"/>
  <c r="P2187" i="8"/>
  <c r="P2188" i="8"/>
  <c r="P2189" i="8"/>
  <c r="P2190" i="8"/>
  <c r="P2191" i="8"/>
  <c r="P2192" i="8"/>
  <c r="P2193" i="8"/>
  <c r="P2194" i="8"/>
  <c r="P2195" i="8"/>
  <c r="P2196" i="8"/>
  <c r="P2197" i="8"/>
  <c r="P2198" i="8"/>
  <c r="P2199" i="8"/>
  <c r="P2200" i="8"/>
  <c r="P2201" i="8"/>
  <c r="P2202" i="8"/>
  <c r="P2203" i="8"/>
  <c r="P2204" i="8"/>
  <c r="P2205" i="8"/>
  <c r="P2206" i="8"/>
  <c r="P2207" i="8"/>
  <c r="P2208" i="8"/>
  <c r="P2209" i="8"/>
  <c r="P2210" i="8"/>
  <c r="P2211" i="8"/>
  <c r="P2212" i="8"/>
  <c r="P2213" i="8"/>
  <c r="P2214" i="8"/>
  <c r="P2215" i="8"/>
  <c r="P2216" i="8"/>
  <c r="P2217" i="8"/>
  <c r="P2218" i="8"/>
  <c r="P2219" i="8"/>
  <c r="P2220" i="8"/>
  <c r="P2221" i="8"/>
  <c r="P2222" i="8"/>
  <c r="P2223" i="8"/>
  <c r="P2224" i="8"/>
  <c r="P2225" i="8"/>
  <c r="P2226" i="8"/>
  <c r="P2227" i="8"/>
  <c r="P2228" i="8"/>
  <c r="P2229" i="8"/>
  <c r="P2230" i="8"/>
  <c r="P2231" i="8"/>
  <c r="P2232" i="8"/>
  <c r="P2233" i="8"/>
  <c r="P2234" i="8"/>
  <c r="P2235" i="8"/>
  <c r="P2236" i="8"/>
  <c r="P2237" i="8"/>
  <c r="P2238" i="8"/>
  <c r="P2239" i="8"/>
  <c r="P2240" i="8"/>
  <c r="P2241" i="8"/>
  <c r="P2242" i="8"/>
  <c r="P2243" i="8"/>
  <c r="P2244" i="8"/>
  <c r="P2245" i="8"/>
  <c r="P2246" i="8"/>
  <c r="P2247" i="8"/>
  <c r="P2248" i="8"/>
  <c r="P2249" i="8"/>
  <c r="P2250" i="8"/>
  <c r="P2251" i="8"/>
  <c r="P2252" i="8"/>
  <c r="P2253" i="8"/>
  <c r="P2254" i="8"/>
  <c r="P2255" i="8"/>
  <c r="P2256" i="8"/>
  <c r="P2257" i="8"/>
  <c r="P2258" i="8"/>
  <c r="P2259" i="8"/>
  <c r="P2260" i="8"/>
  <c r="P2261" i="8"/>
  <c r="P2262" i="8"/>
  <c r="P2263" i="8"/>
  <c r="P2264" i="8"/>
  <c r="P2265" i="8"/>
  <c r="P2266" i="8"/>
  <c r="P2267" i="8"/>
  <c r="P2268" i="8"/>
  <c r="P2269" i="8"/>
  <c r="P2270" i="8"/>
  <c r="P2271" i="8"/>
  <c r="P2272" i="8"/>
  <c r="P2273" i="8"/>
  <c r="P2274" i="8"/>
  <c r="P2275" i="8"/>
  <c r="P2276" i="8"/>
  <c r="P2277" i="8"/>
  <c r="P2278" i="8"/>
  <c r="P2279" i="8"/>
  <c r="P2280" i="8"/>
  <c r="P2281" i="8"/>
  <c r="P2282" i="8"/>
  <c r="P2283" i="8"/>
  <c r="P2284" i="8"/>
  <c r="P2285" i="8"/>
  <c r="P2286" i="8"/>
  <c r="P2287" i="8"/>
  <c r="P2288" i="8"/>
  <c r="P2289" i="8"/>
  <c r="P2290" i="8"/>
  <c r="P2291" i="8"/>
  <c r="P2292" i="8"/>
  <c r="P2293" i="8"/>
  <c r="P2294" i="8"/>
  <c r="P2295" i="8"/>
  <c r="P2296" i="8"/>
  <c r="P2297" i="8"/>
  <c r="P2298" i="8"/>
  <c r="P2299" i="8"/>
  <c r="P2300" i="8"/>
  <c r="P2301" i="8"/>
  <c r="P2302" i="8"/>
  <c r="P2303" i="8"/>
  <c r="P2304" i="8"/>
  <c r="P2305" i="8"/>
  <c r="P2306" i="8"/>
  <c r="P2307" i="8"/>
  <c r="P2308" i="8"/>
  <c r="P2309" i="8"/>
  <c r="P2310" i="8"/>
  <c r="P2311" i="8"/>
  <c r="P2312" i="8"/>
  <c r="P2313" i="8"/>
  <c r="P2314" i="8"/>
  <c r="P2315" i="8"/>
  <c r="P2316" i="8"/>
  <c r="P2317" i="8"/>
  <c r="P2318" i="8"/>
  <c r="P2319" i="8"/>
  <c r="P2320" i="8"/>
  <c r="P2321" i="8"/>
  <c r="P2322" i="8"/>
  <c r="P2323" i="8"/>
  <c r="P2324" i="8"/>
  <c r="P2325" i="8"/>
  <c r="P2326" i="8"/>
  <c r="P2327" i="8"/>
  <c r="P2328" i="8"/>
  <c r="P2329" i="8"/>
  <c r="P2330" i="8"/>
  <c r="P2331" i="8"/>
  <c r="P2332" i="8"/>
  <c r="P2333" i="8"/>
  <c r="P2334" i="8"/>
  <c r="P2335" i="8"/>
  <c r="P2336" i="8"/>
  <c r="P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O2001" i="8"/>
  <c r="O2002" i="8"/>
  <c r="O2003" i="8"/>
  <c r="O2004" i="8"/>
  <c r="O2005" i="8"/>
  <c r="O2006" i="8"/>
  <c r="O2007" i="8"/>
  <c r="O2008" i="8"/>
  <c r="O2009" i="8"/>
  <c r="O2010" i="8"/>
  <c r="O2011" i="8"/>
  <c r="O2012" i="8"/>
  <c r="O2013" i="8"/>
  <c r="O2014" i="8"/>
  <c r="O2015" i="8"/>
  <c r="O2016" i="8"/>
  <c r="O2017" i="8"/>
  <c r="O2018" i="8"/>
  <c r="O2019" i="8"/>
  <c r="O2020" i="8"/>
  <c r="O2021" i="8"/>
  <c r="O2022" i="8"/>
  <c r="O2023" i="8"/>
  <c r="O2024" i="8"/>
  <c r="O2025" i="8"/>
  <c r="O2026" i="8"/>
  <c r="O2027" i="8"/>
  <c r="O2028" i="8"/>
  <c r="O2029" i="8"/>
  <c r="O2030" i="8"/>
  <c r="O2031" i="8"/>
  <c r="O2032" i="8"/>
  <c r="O2033" i="8"/>
  <c r="O2034" i="8"/>
  <c r="O2035" i="8"/>
  <c r="O2036" i="8"/>
  <c r="O2037" i="8"/>
  <c r="O2038" i="8"/>
  <c r="O2039" i="8"/>
  <c r="O2040" i="8"/>
  <c r="O2041" i="8"/>
  <c r="O2042" i="8"/>
  <c r="O2043" i="8"/>
  <c r="O2044" i="8"/>
  <c r="O2045" i="8"/>
  <c r="O2046" i="8"/>
  <c r="O2047" i="8"/>
  <c r="O2048" i="8"/>
  <c r="O2049" i="8"/>
  <c r="O2050" i="8"/>
  <c r="O2051" i="8"/>
  <c r="O2052" i="8"/>
  <c r="O2053" i="8"/>
  <c r="O2054" i="8"/>
  <c r="O2055" i="8"/>
  <c r="O2056" i="8"/>
  <c r="O2057" i="8"/>
  <c r="O2058" i="8"/>
  <c r="O2059" i="8"/>
  <c r="O2060" i="8"/>
  <c r="O2061" i="8"/>
  <c r="O2062" i="8"/>
  <c r="O2063" i="8"/>
  <c r="O2064" i="8"/>
  <c r="O2065" i="8"/>
  <c r="O2066" i="8"/>
  <c r="O2067" i="8"/>
  <c r="O2068" i="8"/>
  <c r="O2069" i="8"/>
  <c r="O2070" i="8"/>
  <c r="O2071" i="8"/>
  <c r="O2072" i="8"/>
  <c r="O2073" i="8"/>
  <c r="O2074" i="8"/>
  <c r="O2075" i="8"/>
  <c r="O2076" i="8"/>
  <c r="O2077" i="8"/>
  <c r="O2078" i="8"/>
  <c r="O2079" i="8"/>
  <c r="O2080" i="8"/>
  <c r="O2081" i="8"/>
  <c r="O2082" i="8"/>
  <c r="O2083" i="8"/>
  <c r="O2084" i="8"/>
  <c r="O2085" i="8"/>
  <c r="O2086" i="8"/>
  <c r="O2087" i="8"/>
  <c r="O2088" i="8"/>
  <c r="O2089" i="8"/>
  <c r="O2090" i="8"/>
  <c r="O2091" i="8"/>
  <c r="O2092" i="8"/>
  <c r="O2093" i="8"/>
  <c r="O2094" i="8"/>
  <c r="O2095" i="8"/>
  <c r="O2096" i="8"/>
  <c r="O2097" i="8"/>
  <c r="O2098" i="8"/>
  <c r="O2099" i="8"/>
  <c r="O2100" i="8"/>
  <c r="O2101" i="8"/>
  <c r="O2102" i="8"/>
  <c r="O2103" i="8"/>
  <c r="O2104" i="8"/>
  <c r="O2105" i="8"/>
  <c r="O2106" i="8"/>
  <c r="O2107" i="8"/>
  <c r="O2108" i="8"/>
  <c r="O2109" i="8"/>
  <c r="O2110" i="8"/>
  <c r="O2111" i="8"/>
  <c r="O2112" i="8"/>
  <c r="O2113" i="8"/>
  <c r="O2114" i="8"/>
  <c r="O2115" i="8"/>
  <c r="O2116" i="8"/>
  <c r="O2117" i="8"/>
  <c r="O2118" i="8"/>
  <c r="O2119" i="8"/>
  <c r="O2120" i="8"/>
  <c r="O2121" i="8"/>
  <c r="O2122" i="8"/>
  <c r="O2123" i="8"/>
  <c r="O2124" i="8"/>
  <c r="O2125" i="8"/>
  <c r="O2126" i="8"/>
  <c r="O2127" i="8"/>
  <c r="O2128" i="8"/>
  <c r="O2129" i="8"/>
  <c r="O2130" i="8"/>
  <c r="O2131" i="8"/>
  <c r="O2132" i="8"/>
  <c r="O2133" i="8"/>
  <c r="O2134" i="8"/>
  <c r="O2135" i="8"/>
  <c r="O2136" i="8"/>
  <c r="O2137" i="8"/>
  <c r="O2138" i="8"/>
  <c r="O2139" i="8"/>
  <c r="O2140" i="8"/>
  <c r="O2141" i="8"/>
  <c r="O2142" i="8"/>
  <c r="O2143" i="8"/>
  <c r="O2144" i="8"/>
  <c r="O2145" i="8"/>
  <c r="O2146" i="8"/>
  <c r="O2147" i="8"/>
  <c r="O2148" i="8"/>
  <c r="O2149" i="8"/>
  <c r="O2150" i="8"/>
  <c r="O2151" i="8"/>
  <c r="O2152" i="8"/>
  <c r="O2153" i="8"/>
  <c r="O2154" i="8"/>
  <c r="O2155" i="8"/>
  <c r="O2156" i="8"/>
  <c r="O2157" i="8"/>
  <c r="O2158" i="8"/>
  <c r="O2159" i="8"/>
  <c r="O2160" i="8"/>
  <c r="O2161" i="8"/>
  <c r="O2162" i="8"/>
  <c r="O2163" i="8"/>
  <c r="O2164" i="8"/>
  <c r="O2165" i="8"/>
  <c r="O2166" i="8"/>
  <c r="O2167" i="8"/>
  <c r="O2168" i="8"/>
  <c r="O2169" i="8"/>
  <c r="O2170" i="8"/>
  <c r="O2171" i="8"/>
  <c r="O2172" i="8"/>
  <c r="O2173" i="8"/>
  <c r="O2174" i="8"/>
  <c r="O2175" i="8"/>
  <c r="O2176" i="8"/>
  <c r="O2177" i="8"/>
  <c r="O2178" i="8"/>
  <c r="O2179" i="8"/>
  <c r="O2180" i="8"/>
  <c r="O2181" i="8"/>
  <c r="O2182" i="8"/>
  <c r="O2183" i="8"/>
  <c r="O2184" i="8"/>
  <c r="O2185" i="8"/>
  <c r="O2186" i="8"/>
  <c r="O2187" i="8"/>
  <c r="O2188" i="8"/>
  <c r="O2189" i="8"/>
  <c r="O2190" i="8"/>
  <c r="O2191" i="8"/>
  <c r="O2192" i="8"/>
  <c r="O2193" i="8"/>
  <c r="O2194" i="8"/>
  <c r="O2195" i="8"/>
  <c r="O2196" i="8"/>
  <c r="O2197" i="8"/>
  <c r="O2198" i="8"/>
  <c r="O2199" i="8"/>
  <c r="O2200" i="8"/>
  <c r="O2201" i="8"/>
  <c r="O2202" i="8"/>
  <c r="O2203" i="8"/>
  <c r="O2204" i="8"/>
  <c r="O2205" i="8"/>
  <c r="O2206" i="8"/>
  <c r="O2207" i="8"/>
  <c r="O2208" i="8"/>
  <c r="O2209" i="8"/>
  <c r="O2210" i="8"/>
  <c r="O2211" i="8"/>
  <c r="O2212" i="8"/>
  <c r="O2213" i="8"/>
  <c r="O2214" i="8"/>
  <c r="O2215" i="8"/>
  <c r="O2216" i="8"/>
  <c r="O2217" i="8"/>
  <c r="O2218" i="8"/>
  <c r="O2219" i="8"/>
  <c r="O2220" i="8"/>
  <c r="O2221" i="8"/>
  <c r="O2222" i="8"/>
  <c r="O2223" i="8"/>
  <c r="O2224" i="8"/>
  <c r="O2225" i="8"/>
  <c r="O2226" i="8"/>
  <c r="O2227" i="8"/>
  <c r="O2228" i="8"/>
  <c r="O2229" i="8"/>
  <c r="O2230" i="8"/>
  <c r="O2231" i="8"/>
  <c r="O2232" i="8"/>
  <c r="O2233" i="8"/>
  <c r="O2234" i="8"/>
  <c r="O2235" i="8"/>
  <c r="O2236" i="8"/>
  <c r="O2237" i="8"/>
  <c r="O2238" i="8"/>
  <c r="O2239" i="8"/>
  <c r="O2240" i="8"/>
  <c r="O2241" i="8"/>
  <c r="O2242" i="8"/>
  <c r="O2243" i="8"/>
  <c r="O2244" i="8"/>
  <c r="O2245" i="8"/>
  <c r="O2246" i="8"/>
  <c r="O2247" i="8"/>
  <c r="O2248" i="8"/>
  <c r="O2249" i="8"/>
  <c r="O2250" i="8"/>
  <c r="O2251" i="8"/>
  <c r="O2252" i="8"/>
  <c r="O2253" i="8"/>
  <c r="O2254" i="8"/>
  <c r="O2255" i="8"/>
  <c r="O2256" i="8"/>
  <c r="O2257" i="8"/>
  <c r="O2258" i="8"/>
  <c r="O2259" i="8"/>
  <c r="O2260" i="8"/>
  <c r="O2261" i="8"/>
  <c r="O2262" i="8"/>
  <c r="O2263" i="8"/>
  <c r="O2264" i="8"/>
  <c r="O2265" i="8"/>
  <c r="O2266" i="8"/>
  <c r="O2267" i="8"/>
  <c r="O2268" i="8"/>
  <c r="O2269" i="8"/>
  <c r="O2270" i="8"/>
  <c r="O2271" i="8"/>
  <c r="O2272" i="8"/>
  <c r="O2273" i="8"/>
  <c r="O2274" i="8"/>
  <c r="O2275" i="8"/>
  <c r="O2276" i="8"/>
  <c r="O2277" i="8"/>
  <c r="O2278" i="8"/>
  <c r="O2279" i="8"/>
  <c r="O2280" i="8"/>
  <c r="O2281" i="8"/>
  <c r="O2282" i="8"/>
  <c r="O2283" i="8"/>
  <c r="O2284" i="8"/>
  <c r="O2285" i="8"/>
  <c r="O2286" i="8"/>
  <c r="O2287" i="8"/>
  <c r="O2288" i="8"/>
  <c r="O2289" i="8"/>
  <c r="O2290" i="8"/>
  <c r="O2291" i="8"/>
  <c r="O2292" i="8"/>
  <c r="O2293" i="8"/>
  <c r="O2294" i="8"/>
  <c r="O2295" i="8"/>
  <c r="O2296" i="8"/>
  <c r="O2297" i="8"/>
  <c r="O2298" i="8"/>
  <c r="O2299" i="8"/>
  <c r="O2300" i="8"/>
  <c r="O2301" i="8"/>
  <c r="O2302" i="8"/>
  <c r="O2303" i="8"/>
  <c r="O2304" i="8"/>
  <c r="O2305" i="8"/>
  <c r="O2306" i="8"/>
  <c r="O2307" i="8"/>
  <c r="O2308" i="8"/>
  <c r="O2309" i="8"/>
  <c r="O2310" i="8"/>
  <c r="O2311" i="8"/>
  <c r="O2312" i="8"/>
  <c r="O2313" i="8"/>
  <c r="O2314" i="8"/>
  <c r="O2315" i="8"/>
  <c r="O2316" i="8"/>
  <c r="O2317" i="8"/>
  <c r="O2318" i="8"/>
  <c r="O2319" i="8"/>
  <c r="O2320" i="8"/>
  <c r="O2321" i="8"/>
  <c r="O2322" i="8"/>
  <c r="O2323" i="8"/>
  <c r="O2324" i="8"/>
  <c r="O2325" i="8"/>
  <c r="O2326" i="8"/>
  <c r="O2327" i="8"/>
  <c r="O2328" i="8"/>
  <c r="O2329" i="8"/>
  <c r="O2330" i="8"/>
  <c r="O2331" i="8"/>
  <c r="O2332" i="8"/>
  <c r="O2333" i="8"/>
  <c r="O2334" i="8"/>
  <c r="O2335" i="8"/>
  <c r="O2336" i="8"/>
  <c r="O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N2002" i="8"/>
  <c r="N2003" i="8"/>
  <c r="N2004" i="8"/>
  <c r="N2005" i="8"/>
  <c r="N2006" i="8"/>
  <c r="N2007" i="8"/>
  <c r="N2008" i="8"/>
  <c r="N2009" i="8"/>
  <c r="N2010" i="8"/>
  <c r="N2011" i="8"/>
  <c r="N2012" i="8"/>
  <c r="N2013" i="8"/>
  <c r="N2014" i="8"/>
  <c r="N2015" i="8"/>
  <c r="N2016" i="8"/>
  <c r="N2017" i="8"/>
  <c r="N2018" i="8"/>
  <c r="N2019" i="8"/>
  <c r="N2020" i="8"/>
  <c r="N2021" i="8"/>
  <c r="N2022" i="8"/>
  <c r="N2023" i="8"/>
  <c r="N2024" i="8"/>
  <c r="N2025" i="8"/>
  <c r="N2026" i="8"/>
  <c r="N2027" i="8"/>
  <c r="N2028" i="8"/>
  <c r="N2029" i="8"/>
  <c r="N2030" i="8"/>
  <c r="N2031" i="8"/>
  <c r="N2032" i="8"/>
  <c r="N2033" i="8"/>
  <c r="N2034" i="8"/>
  <c r="N2035" i="8"/>
  <c r="N2036" i="8"/>
  <c r="N2037" i="8"/>
  <c r="N2038" i="8"/>
  <c r="N2039" i="8"/>
  <c r="N2040" i="8"/>
  <c r="N2041" i="8"/>
  <c r="N2042" i="8"/>
  <c r="N2043" i="8"/>
  <c r="N2044" i="8"/>
  <c r="N2045" i="8"/>
  <c r="N2046" i="8"/>
  <c r="N2047" i="8"/>
  <c r="N2048" i="8"/>
  <c r="N2049" i="8"/>
  <c r="N2050" i="8"/>
  <c r="N2051" i="8"/>
  <c r="N2052" i="8"/>
  <c r="N2053" i="8"/>
  <c r="N2054" i="8"/>
  <c r="N2055" i="8"/>
  <c r="N2056" i="8"/>
  <c r="N2057" i="8"/>
  <c r="N2058" i="8"/>
  <c r="N2059" i="8"/>
  <c r="N2060" i="8"/>
  <c r="N2061" i="8"/>
  <c r="N2062" i="8"/>
  <c r="N2063" i="8"/>
  <c r="N2064" i="8"/>
  <c r="N2065" i="8"/>
  <c r="N2066" i="8"/>
  <c r="N2067" i="8"/>
  <c r="N2068" i="8"/>
  <c r="N2069" i="8"/>
  <c r="N2070" i="8"/>
  <c r="N2071" i="8"/>
  <c r="N2072" i="8"/>
  <c r="N2073" i="8"/>
  <c r="N2074" i="8"/>
  <c r="N2075" i="8"/>
  <c r="N2076" i="8"/>
  <c r="N2077" i="8"/>
  <c r="N2078" i="8"/>
  <c r="N2079" i="8"/>
  <c r="N2080" i="8"/>
  <c r="N2081" i="8"/>
  <c r="N2082" i="8"/>
  <c r="N2083" i="8"/>
  <c r="N2084" i="8"/>
  <c r="N2085" i="8"/>
  <c r="N2086" i="8"/>
  <c r="N2087" i="8"/>
  <c r="N2088" i="8"/>
  <c r="N2089" i="8"/>
  <c r="N2090" i="8"/>
  <c r="N2091" i="8"/>
  <c r="N2092" i="8"/>
  <c r="N2093" i="8"/>
  <c r="N2094" i="8"/>
  <c r="N2095" i="8"/>
  <c r="N2096" i="8"/>
  <c r="N2097" i="8"/>
  <c r="N2098" i="8"/>
  <c r="N2099" i="8"/>
  <c r="N2100" i="8"/>
  <c r="N2101" i="8"/>
  <c r="N2102" i="8"/>
  <c r="N2103" i="8"/>
  <c r="N2104" i="8"/>
  <c r="N2105" i="8"/>
  <c r="N2106" i="8"/>
  <c r="N2107" i="8"/>
  <c r="N2108" i="8"/>
  <c r="N2109" i="8"/>
  <c r="N2110" i="8"/>
  <c r="N2111" i="8"/>
  <c r="N2112" i="8"/>
  <c r="N2113" i="8"/>
  <c r="N2114" i="8"/>
  <c r="N2115" i="8"/>
  <c r="N2116" i="8"/>
  <c r="N2117" i="8"/>
  <c r="N2118" i="8"/>
  <c r="N2119" i="8"/>
  <c r="N2120" i="8"/>
  <c r="N2121" i="8"/>
  <c r="N2122" i="8"/>
  <c r="N2123" i="8"/>
  <c r="N2124" i="8"/>
  <c r="N2125" i="8"/>
  <c r="N2126" i="8"/>
  <c r="N2127" i="8"/>
  <c r="N2128" i="8"/>
  <c r="N2129" i="8"/>
  <c r="N2130" i="8"/>
  <c r="N2131" i="8"/>
  <c r="N2132" i="8"/>
  <c r="N2133" i="8"/>
  <c r="N2134" i="8"/>
  <c r="N2135" i="8"/>
  <c r="N2136" i="8"/>
  <c r="N2137" i="8"/>
  <c r="N2138" i="8"/>
  <c r="N2139" i="8"/>
  <c r="N2140" i="8"/>
  <c r="N2141" i="8"/>
  <c r="N2142" i="8"/>
  <c r="N2143" i="8"/>
  <c r="N2144" i="8"/>
  <c r="N2145" i="8"/>
  <c r="N2146" i="8"/>
  <c r="N2147" i="8"/>
  <c r="N2148" i="8"/>
  <c r="N2149" i="8"/>
  <c r="N2150" i="8"/>
  <c r="N2151" i="8"/>
  <c r="N2152" i="8"/>
  <c r="N2153" i="8"/>
  <c r="N2154" i="8"/>
  <c r="N2155" i="8"/>
  <c r="N2156" i="8"/>
  <c r="N2157" i="8"/>
  <c r="N2158" i="8"/>
  <c r="N2159" i="8"/>
  <c r="N2160" i="8"/>
  <c r="N2161" i="8"/>
  <c r="N2162" i="8"/>
  <c r="N2163" i="8"/>
  <c r="N2164" i="8"/>
  <c r="N2165" i="8"/>
  <c r="N2166" i="8"/>
  <c r="N2167" i="8"/>
  <c r="N2168" i="8"/>
  <c r="N2169" i="8"/>
  <c r="N2170" i="8"/>
  <c r="N2171" i="8"/>
  <c r="N2172" i="8"/>
  <c r="N2173" i="8"/>
  <c r="N2174" i="8"/>
  <c r="N2175" i="8"/>
  <c r="N2176" i="8"/>
  <c r="N2177" i="8"/>
  <c r="N2178" i="8"/>
  <c r="N2179" i="8"/>
  <c r="N2180" i="8"/>
  <c r="N2181" i="8"/>
  <c r="N2182" i="8"/>
  <c r="N2183" i="8"/>
  <c r="N2184" i="8"/>
  <c r="N2185" i="8"/>
  <c r="N2186" i="8"/>
  <c r="N2187" i="8"/>
  <c r="N2188" i="8"/>
  <c r="N2189" i="8"/>
  <c r="N2190" i="8"/>
  <c r="N2191" i="8"/>
  <c r="N2192" i="8"/>
  <c r="N2193" i="8"/>
  <c r="N2194" i="8"/>
  <c r="N2195" i="8"/>
  <c r="N2196" i="8"/>
  <c r="N2197" i="8"/>
  <c r="N2198" i="8"/>
  <c r="N2199" i="8"/>
  <c r="N2200" i="8"/>
  <c r="N2201" i="8"/>
  <c r="N2202" i="8"/>
  <c r="N2203" i="8"/>
  <c r="N2204" i="8"/>
  <c r="N2205" i="8"/>
  <c r="N2206" i="8"/>
  <c r="N2207" i="8"/>
  <c r="N2208" i="8"/>
  <c r="N2209" i="8"/>
  <c r="N2210" i="8"/>
  <c r="N2211" i="8"/>
  <c r="N2212" i="8"/>
  <c r="N2213" i="8"/>
  <c r="N2214" i="8"/>
  <c r="N2215" i="8"/>
  <c r="N2216" i="8"/>
  <c r="N2217" i="8"/>
  <c r="N2218" i="8"/>
  <c r="N2219" i="8"/>
  <c r="N2220" i="8"/>
  <c r="N2221" i="8"/>
  <c r="N2222" i="8"/>
  <c r="N2223" i="8"/>
  <c r="N2224" i="8"/>
  <c r="N2225" i="8"/>
  <c r="N2226" i="8"/>
  <c r="N2227" i="8"/>
  <c r="N2228" i="8"/>
  <c r="N2229" i="8"/>
  <c r="N2230" i="8"/>
  <c r="N2231" i="8"/>
  <c r="N2232" i="8"/>
  <c r="N2233" i="8"/>
  <c r="N2234" i="8"/>
  <c r="N2235" i="8"/>
  <c r="N2236" i="8"/>
  <c r="N2237" i="8"/>
  <c r="N2238" i="8"/>
  <c r="N2239" i="8"/>
  <c r="N2240" i="8"/>
  <c r="N2241" i="8"/>
  <c r="N2242" i="8"/>
  <c r="N2243" i="8"/>
  <c r="N2244" i="8"/>
  <c r="N2245" i="8"/>
  <c r="N2246" i="8"/>
  <c r="N2247" i="8"/>
  <c r="N2248" i="8"/>
  <c r="N2249" i="8"/>
  <c r="N2250" i="8"/>
  <c r="N2251" i="8"/>
  <c r="N2252" i="8"/>
  <c r="N2253" i="8"/>
  <c r="N2254" i="8"/>
  <c r="N2255" i="8"/>
  <c r="N2256" i="8"/>
  <c r="N2257" i="8"/>
  <c r="N2258" i="8"/>
  <c r="N2259" i="8"/>
  <c r="N2260" i="8"/>
  <c r="N2261" i="8"/>
  <c r="N2262" i="8"/>
  <c r="N2263" i="8"/>
  <c r="N2264" i="8"/>
  <c r="N2265" i="8"/>
  <c r="N2266" i="8"/>
  <c r="N2267" i="8"/>
  <c r="N2268" i="8"/>
  <c r="N2269" i="8"/>
  <c r="N2270" i="8"/>
  <c r="N2271" i="8"/>
  <c r="N2272" i="8"/>
  <c r="N2273" i="8"/>
  <c r="N2274" i="8"/>
  <c r="N2275" i="8"/>
  <c r="N2276" i="8"/>
  <c r="N2277" i="8"/>
  <c r="N2278" i="8"/>
  <c r="N2279" i="8"/>
  <c r="N2280" i="8"/>
  <c r="N2281" i="8"/>
  <c r="N2282" i="8"/>
  <c r="N2283" i="8"/>
  <c r="N2284" i="8"/>
  <c r="N2285" i="8"/>
  <c r="N2286" i="8"/>
  <c r="N2287" i="8"/>
  <c r="N2288" i="8"/>
  <c r="N2289" i="8"/>
  <c r="N2290" i="8"/>
  <c r="N2291" i="8"/>
  <c r="N2292" i="8"/>
  <c r="N2293" i="8"/>
  <c r="N2294" i="8"/>
  <c r="N2295" i="8"/>
  <c r="N2296" i="8"/>
  <c r="N2297" i="8"/>
  <c r="N2298" i="8"/>
  <c r="N2299" i="8"/>
  <c r="N2300" i="8"/>
  <c r="N2301" i="8"/>
  <c r="N2302" i="8"/>
  <c r="N2303" i="8"/>
  <c r="N2304" i="8"/>
  <c r="N2305" i="8"/>
  <c r="N2306" i="8"/>
  <c r="N2307" i="8"/>
  <c r="N2308" i="8"/>
  <c r="N2309" i="8"/>
  <c r="N2310" i="8"/>
  <c r="N2311" i="8"/>
  <c r="N2312" i="8"/>
  <c r="N2313" i="8"/>
  <c r="N2314" i="8"/>
  <c r="N2315" i="8"/>
  <c r="N2316" i="8"/>
  <c r="N2317" i="8"/>
  <c r="N2318" i="8"/>
  <c r="N2319" i="8"/>
  <c r="N2320" i="8"/>
  <c r="N2321" i="8"/>
  <c r="N2322" i="8"/>
  <c r="N2323" i="8"/>
  <c r="N2324" i="8"/>
  <c r="N2325" i="8"/>
  <c r="N2326" i="8"/>
  <c r="N2327" i="8"/>
  <c r="N2328" i="8"/>
  <c r="N2329" i="8"/>
  <c r="N2330" i="8"/>
  <c r="N2331" i="8"/>
  <c r="N2332" i="8"/>
  <c r="N2333" i="8"/>
  <c r="N2334" i="8"/>
  <c r="N2335" i="8"/>
  <c r="N2336" i="8"/>
  <c r="N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M2002" i="8"/>
  <c r="M2003" i="8"/>
  <c r="M2004" i="8"/>
  <c r="M2005" i="8"/>
  <c r="M2006" i="8"/>
  <c r="M2007" i="8"/>
  <c r="M2008" i="8"/>
  <c r="M2009" i="8"/>
  <c r="M2010" i="8"/>
  <c r="M2011" i="8"/>
  <c r="M2012" i="8"/>
  <c r="M2013" i="8"/>
  <c r="M2014" i="8"/>
  <c r="M2015" i="8"/>
  <c r="M2016" i="8"/>
  <c r="M2017" i="8"/>
  <c r="M2018" i="8"/>
  <c r="M2019" i="8"/>
  <c r="M2020" i="8"/>
  <c r="M2021" i="8"/>
  <c r="M2022" i="8"/>
  <c r="M2023" i="8"/>
  <c r="M2024" i="8"/>
  <c r="M2025" i="8"/>
  <c r="M2026" i="8"/>
  <c r="M2027" i="8"/>
  <c r="M2028" i="8"/>
  <c r="M2029" i="8"/>
  <c r="M2030" i="8"/>
  <c r="M2031" i="8"/>
  <c r="M2032" i="8"/>
  <c r="M2033" i="8"/>
  <c r="M2034" i="8"/>
  <c r="M2035" i="8"/>
  <c r="M2036" i="8"/>
  <c r="M2037" i="8"/>
  <c r="M2038" i="8"/>
  <c r="M2039" i="8"/>
  <c r="M2040" i="8"/>
  <c r="M2041" i="8"/>
  <c r="M2042" i="8"/>
  <c r="M2043" i="8"/>
  <c r="M2044" i="8"/>
  <c r="M2045" i="8"/>
  <c r="M2046" i="8"/>
  <c r="M2047" i="8"/>
  <c r="M2048" i="8"/>
  <c r="M2049" i="8"/>
  <c r="M2050" i="8"/>
  <c r="M2051" i="8"/>
  <c r="M2052" i="8"/>
  <c r="M2053" i="8"/>
  <c r="M2054" i="8"/>
  <c r="M2055" i="8"/>
  <c r="M2056" i="8"/>
  <c r="M2057" i="8"/>
  <c r="M2058" i="8"/>
  <c r="M2059" i="8"/>
  <c r="M2060" i="8"/>
  <c r="M2061" i="8"/>
  <c r="M2062" i="8"/>
  <c r="M2063" i="8"/>
  <c r="M2064" i="8"/>
  <c r="M2065" i="8"/>
  <c r="M2066" i="8"/>
  <c r="M2067" i="8"/>
  <c r="M2068" i="8"/>
  <c r="M2069" i="8"/>
  <c r="M2070" i="8"/>
  <c r="M2071" i="8"/>
  <c r="M2072" i="8"/>
  <c r="M2073" i="8"/>
  <c r="M2074" i="8"/>
  <c r="M2075" i="8"/>
  <c r="M2076" i="8"/>
  <c r="M2077" i="8"/>
  <c r="M2078" i="8"/>
  <c r="M2079" i="8"/>
  <c r="M2080" i="8"/>
  <c r="M2081" i="8"/>
  <c r="M2082" i="8"/>
  <c r="M2083" i="8"/>
  <c r="M2084" i="8"/>
  <c r="M2085" i="8"/>
  <c r="M2086" i="8"/>
  <c r="M2087" i="8"/>
  <c r="M2088" i="8"/>
  <c r="M2089" i="8"/>
  <c r="M2090" i="8"/>
  <c r="M2091" i="8"/>
  <c r="M2092" i="8"/>
  <c r="M2093" i="8"/>
  <c r="M2094" i="8"/>
  <c r="M2095" i="8"/>
  <c r="M2096" i="8"/>
  <c r="M2097" i="8"/>
  <c r="M2098" i="8"/>
  <c r="M2099" i="8"/>
  <c r="M2100" i="8"/>
  <c r="M2101" i="8"/>
  <c r="M2102" i="8"/>
  <c r="M2103" i="8"/>
  <c r="M2104" i="8"/>
  <c r="M2105" i="8"/>
  <c r="M2106" i="8"/>
  <c r="M2107" i="8"/>
  <c r="M2108" i="8"/>
  <c r="M2109" i="8"/>
  <c r="M2110" i="8"/>
  <c r="M2111" i="8"/>
  <c r="M2112" i="8"/>
  <c r="M2113" i="8"/>
  <c r="M2114" i="8"/>
  <c r="M2115" i="8"/>
  <c r="M2116" i="8"/>
  <c r="M2117" i="8"/>
  <c r="M2118" i="8"/>
  <c r="M2119" i="8"/>
  <c r="M2120" i="8"/>
  <c r="M2121" i="8"/>
  <c r="M2122" i="8"/>
  <c r="M2123" i="8"/>
  <c r="M2124" i="8"/>
  <c r="M2125" i="8"/>
  <c r="M2126" i="8"/>
  <c r="M2127" i="8"/>
  <c r="M2128" i="8"/>
  <c r="M2129" i="8"/>
  <c r="M2130" i="8"/>
  <c r="M2131" i="8"/>
  <c r="M2132" i="8"/>
  <c r="M2133" i="8"/>
  <c r="M2134" i="8"/>
  <c r="M2135" i="8"/>
  <c r="M2136" i="8"/>
  <c r="M2137" i="8"/>
  <c r="M2138" i="8"/>
  <c r="M2139" i="8"/>
  <c r="M2140" i="8"/>
  <c r="M2141" i="8"/>
  <c r="M2142" i="8"/>
  <c r="M2143" i="8"/>
  <c r="M2144" i="8"/>
  <c r="M2145" i="8"/>
  <c r="M2146" i="8"/>
  <c r="M2147" i="8"/>
  <c r="M2148" i="8"/>
  <c r="M2149" i="8"/>
  <c r="M2150" i="8"/>
  <c r="M2151" i="8"/>
  <c r="M2152" i="8"/>
  <c r="M2153" i="8"/>
  <c r="M2154" i="8"/>
  <c r="M2155" i="8"/>
  <c r="M2156" i="8"/>
  <c r="M2157" i="8"/>
  <c r="M2158" i="8"/>
  <c r="M2159" i="8"/>
  <c r="M2160" i="8"/>
  <c r="M2161" i="8"/>
  <c r="M2162" i="8"/>
  <c r="M2163" i="8"/>
  <c r="M2164" i="8"/>
  <c r="M2165" i="8"/>
  <c r="M2166" i="8"/>
  <c r="M2167" i="8"/>
  <c r="M2168" i="8"/>
  <c r="M2169" i="8"/>
  <c r="M2170" i="8"/>
  <c r="M2171" i="8"/>
  <c r="M2172" i="8"/>
  <c r="M2173" i="8"/>
  <c r="M2174" i="8"/>
  <c r="M2175" i="8"/>
  <c r="M2176" i="8"/>
  <c r="M2177" i="8"/>
  <c r="M2178" i="8"/>
  <c r="M2179" i="8"/>
  <c r="M2180" i="8"/>
  <c r="M2181" i="8"/>
  <c r="M2182" i="8"/>
  <c r="M2183" i="8"/>
  <c r="M2184" i="8"/>
  <c r="M2185" i="8"/>
  <c r="M2186" i="8"/>
  <c r="M2187" i="8"/>
  <c r="M2188" i="8"/>
  <c r="M2189" i="8"/>
  <c r="M2190" i="8"/>
  <c r="M2191" i="8"/>
  <c r="M2192" i="8"/>
  <c r="M2193" i="8"/>
  <c r="M2194" i="8"/>
  <c r="M2195" i="8"/>
  <c r="M2196" i="8"/>
  <c r="M2197" i="8"/>
  <c r="M2198" i="8"/>
  <c r="M2199" i="8"/>
  <c r="M2200" i="8"/>
  <c r="M2201" i="8"/>
  <c r="M2202" i="8"/>
  <c r="M2203" i="8"/>
  <c r="M2204" i="8"/>
  <c r="M2205" i="8"/>
  <c r="M2206" i="8"/>
  <c r="M2207" i="8"/>
  <c r="M2208" i="8"/>
  <c r="M2209" i="8"/>
  <c r="M2210" i="8"/>
  <c r="M2211" i="8"/>
  <c r="M2212" i="8"/>
  <c r="M2213" i="8"/>
  <c r="M2214" i="8"/>
  <c r="M2215" i="8"/>
  <c r="M2216" i="8"/>
  <c r="M2217" i="8"/>
  <c r="M2218" i="8"/>
  <c r="M2219" i="8"/>
  <c r="M2220" i="8"/>
  <c r="M2221" i="8"/>
  <c r="M2222" i="8"/>
  <c r="M2223" i="8"/>
  <c r="M2224" i="8"/>
  <c r="M2225" i="8"/>
  <c r="M2226" i="8"/>
  <c r="M2227" i="8"/>
  <c r="M2228" i="8"/>
  <c r="M2229" i="8"/>
  <c r="M2230" i="8"/>
  <c r="M2231" i="8"/>
  <c r="M2232" i="8"/>
  <c r="M2233" i="8"/>
  <c r="M2234" i="8"/>
  <c r="M2235" i="8"/>
  <c r="M2236" i="8"/>
  <c r="M2237" i="8"/>
  <c r="M2238" i="8"/>
  <c r="M2239" i="8"/>
  <c r="M2240" i="8"/>
  <c r="M2241" i="8"/>
  <c r="M2242" i="8"/>
  <c r="M2243" i="8"/>
  <c r="M2244" i="8"/>
  <c r="M2245" i="8"/>
  <c r="M2246" i="8"/>
  <c r="M2247" i="8"/>
  <c r="M2248" i="8"/>
  <c r="M2249" i="8"/>
  <c r="M2250" i="8"/>
  <c r="M2251" i="8"/>
  <c r="M2252" i="8"/>
  <c r="M2253" i="8"/>
  <c r="M2254" i="8"/>
  <c r="M2255" i="8"/>
  <c r="M2256" i="8"/>
  <c r="M2257" i="8"/>
  <c r="M2258" i="8"/>
  <c r="M2259" i="8"/>
  <c r="M2260" i="8"/>
  <c r="M2261" i="8"/>
  <c r="M2262" i="8"/>
  <c r="M2263" i="8"/>
  <c r="M2264" i="8"/>
  <c r="M2265" i="8"/>
  <c r="M2266" i="8"/>
  <c r="M2267" i="8"/>
  <c r="M2268" i="8"/>
  <c r="M2269" i="8"/>
  <c r="M2270" i="8"/>
  <c r="M2271" i="8"/>
  <c r="M2272" i="8"/>
  <c r="M2273" i="8"/>
  <c r="M2274" i="8"/>
  <c r="M2275" i="8"/>
  <c r="M2276" i="8"/>
  <c r="M2277" i="8"/>
  <c r="M2278" i="8"/>
  <c r="M2279" i="8"/>
  <c r="M2280" i="8"/>
  <c r="M2281" i="8"/>
  <c r="M2282" i="8"/>
  <c r="M2283" i="8"/>
  <c r="M2284" i="8"/>
  <c r="M2285" i="8"/>
  <c r="M2286" i="8"/>
  <c r="M2287" i="8"/>
  <c r="M2288" i="8"/>
  <c r="M2289" i="8"/>
  <c r="M2290" i="8"/>
  <c r="M2291" i="8"/>
  <c r="M2292" i="8"/>
  <c r="M2293" i="8"/>
  <c r="M2294" i="8"/>
  <c r="M2295" i="8"/>
  <c r="M2296" i="8"/>
  <c r="M2297" i="8"/>
  <c r="M2298" i="8"/>
  <c r="M2299" i="8"/>
  <c r="M2300" i="8"/>
  <c r="M2301" i="8"/>
  <c r="M2302" i="8"/>
  <c r="M2303" i="8"/>
  <c r="M2304" i="8"/>
  <c r="M2305" i="8"/>
  <c r="M2306" i="8"/>
  <c r="M2307" i="8"/>
  <c r="M2308" i="8"/>
  <c r="M2309" i="8"/>
  <c r="M2310" i="8"/>
  <c r="M2311" i="8"/>
  <c r="M2312" i="8"/>
  <c r="M2313" i="8"/>
  <c r="M2314" i="8"/>
  <c r="M2315" i="8"/>
  <c r="M2316" i="8"/>
  <c r="M2317" i="8"/>
  <c r="M2318" i="8"/>
  <c r="M2319" i="8"/>
  <c r="M2320" i="8"/>
  <c r="M2321" i="8"/>
  <c r="M2322" i="8"/>
  <c r="M2323" i="8"/>
  <c r="M2324" i="8"/>
  <c r="M2325" i="8"/>
  <c r="M2326" i="8"/>
  <c r="M2327" i="8"/>
  <c r="M2328" i="8"/>
  <c r="M2329" i="8"/>
  <c r="M2330" i="8"/>
  <c r="M2331" i="8"/>
  <c r="M2332" i="8"/>
  <c r="M2333" i="8"/>
  <c r="M2334" i="8"/>
  <c r="M2335" i="8"/>
  <c r="M2336" i="8"/>
  <c r="M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L2002" i="8"/>
  <c r="L2003" i="8"/>
  <c r="L2004" i="8"/>
  <c r="L2005" i="8"/>
  <c r="L2006" i="8"/>
  <c r="L2007" i="8"/>
  <c r="L2008" i="8"/>
  <c r="L2009" i="8"/>
  <c r="L2010" i="8"/>
  <c r="L2011" i="8"/>
  <c r="L2012" i="8"/>
  <c r="L2013" i="8"/>
  <c r="L2014" i="8"/>
  <c r="L2015" i="8"/>
  <c r="L2016" i="8"/>
  <c r="L2017" i="8"/>
  <c r="L2018" i="8"/>
  <c r="L2019" i="8"/>
  <c r="L2020" i="8"/>
  <c r="L2021" i="8"/>
  <c r="L2022" i="8"/>
  <c r="L2023" i="8"/>
  <c r="L2024" i="8"/>
  <c r="L2025" i="8"/>
  <c r="L2026" i="8"/>
  <c r="L2027" i="8"/>
  <c r="L2028" i="8"/>
  <c r="L2029" i="8"/>
  <c r="L2030" i="8"/>
  <c r="L2031" i="8"/>
  <c r="L2032" i="8"/>
  <c r="L2033" i="8"/>
  <c r="L2034" i="8"/>
  <c r="L2035" i="8"/>
  <c r="L2036" i="8"/>
  <c r="L2037" i="8"/>
  <c r="L2038" i="8"/>
  <c r="L2039" i="8"/>
  <c r="L2040" i="8"/>
  <c r="L2041" i="8"/>
  <c r="L2042" i="8"/>
  <c r="L2043" i="8"/>
  <c r="L2044" i="8"/>
  <c r="L2045" i="8"/>
  <c r="L2046" i="8"/>
  <c r="L2047" i="8"/>
  <c r="L2048" i="8"/>
  <c r="L2049" i="8"/>
  <c r="L2050" i="8"/>
  <c r="L2051" i="8"/>
  <c r="L2052" i="8"/>
  <c r="L2053" i="8"/>
  <c r="L2054" i="8"/>
  <c r="L2055" i="8"/>
  <c r="L2056" i="8"/>
  <c r="L2057" i="8"/>
  <c r="L2058" i="8"/>
  <c r="L2059" i="8"/>
  <c r="L2060" i="8"/>
  <c r="L2061" i="8"/>
  <c r="L2062" i="8"/>
  <c r="L2063" i="8"/>
  <c r="L2064" i="8"/>
  <c r="L2065" i="8"/>
  <c r="L2066" i="8"/>
  <c r="L2067" i="8"/>
  <c r="L2068" i="8"/>
  <c r="L2069" i="8"/>
  <c r="L2070" i="8"/>
  <c r="L2071" i="8"/>
  <c r="L2072" i="8"/>
  <c r="L2073" i="8"/>
  <c r="L2074" i="8"/>
  <c r="L2075" i="8"/>
  <c r="L2076" i="8"/>
  <c r="L2077" i="8"/>
  <c r="L2078" i="8"/>
  <c r="L2079" i="8"/>
  <c r="L2080" i="8"/>
  <c r="L2081" i="8"/>
  <c r="L2082" i="8"/>
  <c r="L2083" i="8"/>
  <c r="L2084" i="8"/>
  <c r="L2085" i="8"/>
  <c r="L2086" i="8"/>
  <c r="L2087" i="8"/>
  <c r="L2088" i="8"/>
  <c r="L2089" i="8"/>
  <c r="L2090" i="8"/>
  <c r="L2091" i="8"/>
  <c r="L2092" i="8"/>
  <c r="L2093" i="8"/>
  <c r="L2094" i="8"/>
  <c r="L2095" i="8"/>
  <c r="L2096" i="8"/>
  <c r="L2097" i="8"/>
  <c r="L2098" i="8"/>
  <c r="L2099" i="8"/>
  <c r="L2100" i="8"/>
  <c r="L2101" i="8"/>
  <c r="L2102" i="8"/>
  <c r="L2103" i="8"/>
  <c r="L2104" i="8"/>
  <c r="L2105" i="8"/>
  <c r="L2106" i="8"/>
  <c r="L2107" i="8"/>
  <c r="L2108" i="8"/>
  <c r="L2109" i="8"/>
  <c r="L2110" i="8"/>
  <c r="L2111" i="8"/>
  <c r="L2112" i="8"/>
  <c r="L2113" i="8"/>
  <c r="L2114" i="8"/>
  <c r="L2115" i="8"/>
  <c r="L2116" i="8"/>
  <c r="L2117" i="8"/>
  <c r="L2118" i="8"/>
  <c r="L2119" i="8"/>
  <c r="L2120" i="8"/>
  <c r="L2121" i="8"/>
  <c r="L2122" i="8"/>
  <c r="L2123" i="8"/>
  <c r="L2124" i="8"/>
  <c r="L2125" i="8"/>
  <c r="L2126" i="8"/>
  <c r="L2127" i="8"/>
  <c r="L2128" i="8"/>
  <c r="L2129" i="8"/>
  <c r="L2130" i="8"/>
  <c r="L2131" i="8"/>
  <c r="L2132" i="8"/>
  <c r="L2133" i="8"/>
  <c r="L2134" i="8"/>
  <c r="L2135" i="8"/>
  <c r="L2136" i="8"/>
  <c r="L2137" i="8"/>
  <c r="L2138" i="8"/>
  <c r="L2139" i="8"/>
  <c r="L2140" i="8"/>
  <c r="L2141" i="8"/>
  <c r="L2142" i="8"/>
  <c r="L2143" i="8"/>
  <c r="L2144" i="8"/>
  <c r="L2145" i="8"/>
  <c r="L2146" i="8"/>
  <c r="L2147" i="8"/>
  <c r="L2148" i="8"/>
  <c r="L2149" i="8"/>
  <c r="L2150" i="8"/>
  <c r="L2151" i="8"/>
  <c r="L2152" i="8"/>
  <c r="L2153" i="8"/>
  <c r="L2154" i="8"/>
  <c r="L2155" i="8"/>
  <c r="L2156" i="8"/>
  <c r="L2157" i="8"/>
  <c r="L2158" i="8"/>
  <c r="L2159" i="8"/>
  <c r="L2160" i="8"/>
  <c r="L2161" i="8"/>
  <c r="L2162" i="8"/>
  <c r="L2163" i="8"/>
  <c r="L2164" i="8"/>
  <c r="L2165" i="8"/>
  <c r="L2166" i="8"/>
  <c r="L2167" i="8"/>
  <c r="L2168" i="8"/>
  <c r="L2169" i="8"/>
  <c r="L2170" i="8"/>
  <c r="L2171" i="8"/>
  <c r="L2172" i="8"/>
  <c r="L2173" i="8"/>
  <c r="L2174" i="8"/>
  <c r="L2175" i="8"/>
  <c r="L2176" i="8"/>
  <c r="L2177" i="8"/>
  <c r="L2178" i="8"/>
  <c r="L2179" i="8"/>
  <c r="L2180" i="8"/>
  <c r="L2181" i="8"/>
  <c r="L2182" i="8"/>
  <c r="L2183" i="8"/>
  <c r="L2184" i="8"/>
  <c r="L2185" i="8"/>
  <c r="L2186" i="8"/>
  <c r="L2187" i="8"/>
  <c r="L2188" i="8"/>
  <c r="L2189" i="8"/>
  <c r="L2190" i="8"/>
  <c r="L2191" i="8"/>
  <c r="L2192" i="8"/>
  <c r="L2193" i="8"/>
  <c r="L2194" i="8"/>
  <c r="L2195" i="8"/>
  <c r="L2196" i="8"/>
  <c r="L2197" i="8"/>
  <c r="L2198" i="8"/>
  <c r="L2199" i="8"/>
  <c r="L2200" i="8"/>
  <c r="L2201" i="8"/>
  <c r="L2202" i="8"/>
  <c r="L2203" i="8"/>
  <c r="L2204" i="8"/>
  <c r="L2205" i="8"/>
  <c r="L2206" i="8"/>
  <c r="L2207" i="8"/>
  <c r="L2208" i="8"/>
  <c r="L2209" i="8"/>
  <c r="L2210" i="8"/>
  <c r="L2211" i="8"/>
  <c r="L2212" i="8"/>
  <c r="L2213" i="8"/>
  <c r="L2214" i="8"/>
  <c r="L2215" i="8"/>
  <c r="L2216" i="8"/>
  <c r="L2217" i="8"/>
  <c r="L2218" i="8"/>
  <c r="L2219" i="8"/>
  <c r="L2220" i="8"/>
  <c r="L2221" i="8"/>
  <c r="L2222" i="8"/>
  <c r="L2223" i="8"/>
  <c r="L2224" i="8"/>
  <c r="L2225" i="8"/>
  <c r="L2226" i="8"/>
  <c r="L2227" i="8"/>
  <c r="L2228" i="8"/>
  <c r="L2229" i="8"/>
  <c r="L2230" i="8"/>
  <c r="L2231" i="8"/>
  <c r="L2232" i="8"/>
  <c r="L2233" i="8"/>
  <c r="L2234" i="8"/>
  <c r="L2235" i="8"/>
  <c r="L2236" i="8"/>
  <c r="L2237" i="8"/>
  <c r="L2238" i="8"/>
  <c r="L2239" i="8"/>
  <c r="L2240" i="8"/>
  <c r="L2241" i="8"/>
  <c r="L2242" i="8"/>
  <c r="L2243" i="8"/>
  <c r="L2244" i="8"/>
  <c r="L2245" i="8"/>
  <c r="L2246" i="8"/>
  <c r="L2247" i="8"/>
  <c r="L2248" i="8"/>
  <c r="L2249" i="8"/>
  <c r="L2250" i="8"/>
  <c r="L2251" i="8"/>
  <c r="L2252" i="8"/>
  <c r="L2253" i="8"/>
  <c r="L2254" i="8"/>
  <c r="L2255" i="8"/>
  <c r="L2256" i="8"/>
  <c r="L2257" i="8"/>
  <c r="L2258" i="8"/>
  <c r="L2259" i="8"/>
  <c r="L2260" i="8"/>
  <c r="L2261" i="8"/>
  <c r="L2262" i="8"/>
  <c r="L2263" i="8"/>
  <c r="L2264" i="8"/>
  <c r="L2265" i="8"/>
  <c r="L2266" i="8"/>
  <c r="L2267" i="8"/>
  <c r="L2268" i="8"/>
  <c r="L2269" i="8"/>
  <c r="L2270" i="8"/>
  <c r="L2271" i="8"/>
  <c r="L2272" i="8"/>
  <c r="L2273" i="8"/>
  <c r="L2274" i="8"/>
  <c r="L2275" i="8"/>
  <c r="L2276" i="8"/>
  <c r="L2277" i="8"/>
  <c r="L2278" i="8"/>
  <c r="L2279" i="8"/>
  <c r="L2280" i="8"/>
  <c r="L2281" i="8"/>
  <c r="L2282" i="8"/>
  <c r="L2283" i="8"/>
  <c r="L2284" i="8"/>
  <c r="L2285" i="8"/>
  <c r="L2286" i="8"/>
  <c r="L2287" i="8"/>
  <c r="L2288" i="8"/>
  <c r="L2289" i="8"/>
  <c r="L2290" i="8"/>
  <c r="L2291" i="8"/>
  <c r="L2292" i="8"/>
  <c r="L2293" i="8"/>
  <c r="L2294" i="8"/>
  <c r="L2295" i="8"/>
  <c r="L2296" i="8"/>
  <c r="L2297" i="8"/>
  <c r="L2298" i="8"/>
  <c r="L2299" i="8"/>
  <c r="L2300" i="8"/>
  <c r="L2301" i="8"/>
  <c r="L2302" i="8"/>
  <c r="L2303" i="8"/>
  <c r="L2304" i="8"/>
  <c r="L2305" i="8"/>
  <c r="L2306" i="8"/>
  <c r="L2307" i="8"/>
  <c r="L2308" i="8"/>
  <c r="L2309" i="8"/>
  <c r="L2310" i="8"/>
  <c r="L2311" i="8"/>
  <c r="L2312" i="8"/>
  <c r="L2313" i="8"/>
  <c r="L2314" i="8"/>
  <c r="L2315" i="8"/>
  <c r="L2316" i="8"/>
  <c r="L2317" i="8"/>
  <c r="L2318" i="8"/>
  <c r="L2319" i="8"/>
  <c r="L2320" i="8"/>
  <c r="L2321" i="8"/>
  <c r="L2322" i="8"/>
  <c r="L2323" i="8"/>
  <c r="L2324" i="8"/>
  <c r="L2325" i="8"/>
  <c r="L2326" i="8"/>
  <c r="L2327" i="8"/>
  <c r="L2328" i="8"/>
  <c r="L2329" i="8"/>
  <c r="L2330" i="8"/>
  <c r="L2331" i="8"/>
  <c r="L2332" i="8"/>
  <c r="L2333" i="8"/>
  <c r="L2334" i="8"/>
  <c r="L2335" i="8"/>
  <c r="L2336" i="8"/>
  <c r="L2" i="8"/>
  <c r="K3"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K2058" i="8"/>
  <c r="K2059" i="8"/>
  <c r="K2060" i="8"/>
  <c r="K2061" i="8"/>
  <c r="K2062" i="8"/>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K2096" i="8"/>
  <c r="K2097" i="8"/>
  <c r="K2098" i="8"/>
  <c r="K2099" i="8"/>
  <c r="K2100" i="8"/>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K2138" i="8"/>
  <c r="K2139" i="8"/>
  <c r="K2140" i="8"/>
  <c r="K2141" i="8"/>
  <c r="K2142" i="8"/>
  <c r="K2143" i="8"/>
  <c r="K2144" i="8"/>
  <c r="K2145" i="8"/>
  <c r="K2146" i="8"/>
  <c r="K2147" i="8"/>
  <c r="K2148" i="8"/>
  <c r="K2149" i="8"/>
  <c r="K2150" i="8"/>
  <c r="K2151" i="8"/>
  <c r="K2152" i="8"/>
  <c r="K2153" i="8"/>
  <c r="K2154" i="8"/>
  <c r="K2155" i="8"/>
  <c r="K2156" i="8"/>
  <c r="K2157" i="8"/>
  <c r="K2158" i="8"/>
  <c r="K2159" i="8"/>
  <c r="K2160" i="8"/>
  <c r="K2161" i="8"/>
  <c r="K2162" i="8"/>
  <c r="K2163" i="8"/>
  <c r="K2164" i="8"/>
  <c r="K2165" i="8"/>
  <c r="K2166" i="8"/>
  <c r="K2167" i="8"/>
  <c r="K2168" i="8"/>
  <c r="K2169" i="8"/>
  <c r="K2170" i="8"/>
  <c r="K2171" i="8"/>
  <c r="K2172" i="8"/>
  <c r="K2173" i="8"/>
  <c r="K2174" i="8"/>
  <c r="K2175" i="8"/>
  <c r="K2176" i="8"/>
  <c r="K2177" i="8"/>
  <c r="K2178" i="8"/>
  <c r="K2179" i="8"/>
  <c r="K2180" i="8"/>
  <c r="K2181" i="8"/>
  <c r="K2182" i="8"/>
  <c r="K2183" i="8"/>
  <c r="K2184" i="8"/>
  <c r="K2185" i="8"/>
  <c r="K2186" i="8"/>
  <c r="K2187" i="8"/>
  <c r="K2188" i="8"/>
  <c r="K2189" i="8"/>
  <c r="K2190" i="8"/>
  <c r="K2191" i="8"/>
  <c r="K2192" i="8"/>
  <c r="K2193" i="8"/>
  <c r="K2194" i="8"/>
  <c r="K2195" i="8"/>
  <c r="K2196" i="8"/>
  <c r="K2197" i="8"/>
  <c r="K2198" i="8"/>
  <c r="K2199" i="8"/>
  <c r="K2200" i="8"/>
  <c r="K2201" i="8"/>
  <c r="K2202" i="8"/>
  <c r="K2203" i="8"/>
  <c r="K2204" i="8"/>
  <c r="K2205" i="8"/>
  <c r="K2206" i="8"/>
  <c r="K2207" i="8"/>
  <c r="K2208" i="8"/>
  <c r="K2209" i="8"/>
  <c r="K2210" i="8"/>
  <c r="K2211" i="8"/>
  <c r="K2212" i="8"/>
  <c r="K2213" i="8"/>
  <c r="K2214" i="8"/>
  <c r="K2215" i="8"/>
  <c r="K2216" i="8"/>
  <c r="K2217" i="8"/>
  <c r="K2218" i="8"/>
  <c r="K2219" i="8"/>
  <c r="K2220" i="8"/>
  <c r="K2221" i="8"/>
  <c r="K2222" i="8"/>
  <c r="K2223" i="8"/>
  <c r="K2224" i="8"/>
  <c r="K2225" i="8"/>
  <c r="K2226" i="8"/>
  <c r="K2227" i="8"/>
  <c r="K2228" i="8"/>
  <c r="K2229" i="8"/>
  <c r="K2230" i="8"/>
  <c r="K2231" i="8"/>
  <c r="K2232" i="8"/>
  <c r="K2233" i="8"/>
  <c r="K2234" i="8"/>
  <c r="K2235" i="8"/>
  <c r="K2236" i="8"/>
  <c r="K2237" i="8"/>
  <c r="K2238" i="8"/>
  <c r="K2239" i="8"/>
  <c r="K2240" i="8"/>
  <c r="K2241" i="8"/>
  <c r="K2242" i="8"/>
  <c r="K2243" i="8"/>
  <c r="K2244" i="8"/>
  <c r="K2245" i="8"/>
  <c r="K2246" i="8"/>
  <c r="K2247" i="8"/>
  <c r="K2248" i="8"/>
  <c r="K2249" i="8"/>
  <c r="K2250" i="8"/>
  <c r="K2251" i="8"/>
  <c r="K2252" i="8"/>
  <c r="K2253" i="8"/>
  <c r="K2254" i="8"/>
  <c r="K2255" i="8"/>
  <c r="K2256" i="8"/>
  <c r="K2257" i="8"/>
  <c r="K2258" i="8"/>
  <c r="K2259" i="8"/>
  <c r="K2260" i="8"/>
  <c r="K2261" i="8"/>
  <c r="K2262" i="8"/>
  <c r="K2263" i="8"/>
  <c r="K2264" i="8"/>
  <c r="K2265" i="8"/>
  <c r="K2266" i="8"/>
  <c r="K2267" i="8"/>
  <c r="K2268" i="8"/>
  <c r="K2269" i="8"/>
  <c r="K2270" i="8"/>
  <c r="K2271" i="8"/>
  <c r="K2272" i="8"/>
  <c r="K2273" i="8"/>
  <c r="K2274" i="8"/>
  <c r="K2275" i="8"/>
  <c r="K2276" i="8"/>
  <c r="K2277" i="8"/>
  <c r="K2278" i="8"/>
  <c r="K2279" i="8"/>
  <c r="K2280" i="8"/>
  <c r="K2281" i="8"/>
  <c r="K2282" i="8"/>
  <c r="K2283" i="8"/>
  <c r="K2284" i="8"/>
  <c r="K2285" i="8"/>
  <c r="K2286" i="8"/>
  <c r="K2287" i="8"/>
  <c r="K2288" i="8"/>
  <c r="K2289" i="8"/>
  <c r="K2290" i="8"/>
  <c r="K2291" i="8"/>
  <c r="K2292" i="8"/>
  <c r="K2293" i="8"/>
  <c r="K2294" i="8"/>
  <c r="K2295" i="8"/>
  <c r="K2296" i="8"/>
  <c r="K2297" i="8"/>
  <c r="K2298" i="8"/>
  <c r="K2299" i="8"/>
  <c r="K2300" i="8"/>
  <c r="K2301" i="8"/>
  <c r="K2302" i="8"/>
  <c r="K2303" i="8"/>
  <c r="K2304" i="8"/>
  <c r="K2305" i="8"/>
  <c r="K2306" i="8"/>
  <c r="K2307" i="8"/>
  <c r="K2308" i="8"/>
  <c r="K2309" i="8"/>
  <c r="K2310" i="8"/>
  <c r="K2311" i="8"/>
  <c r="K2312" i="8"/>
  <c r="K2313" i="8"/>
  <c r="K2314" i="8"/>
  <c r="K2315" i="8"/>
  <c r="K2316" i="8"/>
  <c r="K2317" i="8"/>
  <c r="K2318" i="8"/>
  <c r="K2320" i="8"/>
  <c r="K2321" i="8"/>
  <c r="K2322" i="8"/>
  <c r="K2324" i="8"/>
  <c r="K2325" i="8"/>
  <c r="K2326" i="8"/>
  <c r="K2327" i="8"/>
  <c r="K2328" i="8"/>
  <c r="K2329" i="8"/>
  <c r="K2330" i="8"/>
  <c r="K2331" i="8"/>
  <c r="K2332" i="8"/>
  <c r="K2333" i="8"/>
  <c r="K2334" i="8"/>
  <c r="K2335" i="8"/>
  <c r="K2336" i="8"/>
  <c r="K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J2002" i="8"/>
  <c r="J2003" i="8"/>
  <c r="J2004" i="8"/>
  <c r="J2005" i="8"/>
  <c r="J2006" i="8"/>
  <c r="J2007" i="8"/>
  <c r="J2008" i="8"/>
  <c r="J2009" i="8"/>
  <c r="J2010" i="8"/>
  <c r="J2011" i="8"/>
  <c r="J2012" i="8"/>
  <c r="J2013" i="8"/>
  <c r="J2014" i="8"/>
  <c r="J2015" i="8"/>
  <c r="J2016" i="8"/>
  <c r="J2017" i="8"/>
  <c r="J2018" i="8"/>
  <c r="J2019" i="8"/>
  <c r="J2020" i="8"/>
  <c r="J2021" i="8"/>
  <c r="J2022" i="8"/>
  <c r="J2023" i="8"/>
  <c r="J2024" i="8"/>
  <c r="J2025" i="8"/>
  <c r="J2026" i="8"/>
  <c r="J2027" i="8"/>
  <c r="J2028" i="8"/>
  <c r="J2029" i="8"/>
  <c r="J2030" i="8"/>
  <c r="J2031" i="8"/>
  <c r="J2032" i="8"/>
  <c r="J2033" i="8"/>
  <c r="J2034" i="8"/>
  <c r="J2035" i="8"/>
  <c r="J2036" i="8"/>
  <c r="J2037" i="8"/>
  <c r="J2038" i="8"/>
  <c r="J2039" i="8"/>
  <c r="J2040" i="8"/>
  <c r="J2041" i="8"/>
  <c r="J2042" i="8"/>
  <c r="J2043" i="8"/>
  <c r="J2044" i="8"/>
  <c r="J2045" i="8"/>
  <c r="J2046" i="8"/>
  <c r="J2047" i="8"/>
  <c r="J2048" i="8"/>
  <c r="J2049" i="8"/>
  <c r="J2050" i="8"/>
  <c r="J2051" i="8"/>
  <c r="J2052" i="8"/>
  <c r="J2053" i="8"/>
  <c r="J2054" i="8"/>
  <c r="J2055" i="8"/>
  <c r="J2056" i="8"/>
  <c r="J2057" i="8"/>
  <c r="J2058" i="8"/>
  <c r="J2059" i="8"/>
  <c r="J2060" i="8"/>
  <c r="J2061" i="8"/>
  <c r="J2062" i="8"/>
  <c r="J2063" i="8"/>
  <c r="J2064" i="8"/>
  <c r="J2065" i="8"/>
  <c r="J2066" i="8"/>
  <c r="J2067" i="8"/>
  <c r="J2068" i="8"/>
  <c r="J2069" i="8"/>
  <c r="J2070" i="8"/>
  <c r="J2071" i="8"/>
  <c r="J2072" i="8"/>
  <c r="J2073" i="8"/>
  <c r="J2074" i="8"/>
  <c r="J2075" i="8"/>
  <c r="J2076" i="8"/>
  <c r="J2077" i="8"/>
  <c r="J2078" i="8"/>
  <c r="J2079" i="8"/>
  <c r="J2080" i="8"/>
  <c r="J2081" i="8"/>
  <c r="J2082" i="8"/>
  <c r="J2083" i="8"/>
  <c r="J2084" i="8"/>
  <c r="J2085" i="8"/>
  <c r="J2086" i="8"/>
  <c r="J2087" i="8"/>
  <c r="J2088" i="8"/>
  <c r="J2089" i="8"/>
  <c r="J2090" i="8"/>
  <c r="J2091" i="8"/>
  <c r="J2092" i="8"/>
  <c r="J2093" i="8"/>
  <c r="J2094" i="8"/>
  <c r="J2095" i="8"/>
  <c r="J2096" i="8"/>
  <c r="J2097" i="8"/>
  <c r="J2098" i="8"/>
  <c r="J2099" i="8"/>
  <c r="J2100" i="8"/>
  <c r="J2101" i="8"/>
  <c r="J2102" i="8"/>
  <c r="J2103" i="8"/>
  <c r="J2104" i="8"/>
  <c r="J2105" i="8"/>
  <c r="J2106" i="8"/>
  <c r="J2107" i="8"/>
  <c r="J2108" i="8"/>
  <c r="J2109" i="8"/>
  <c r="J2110" i="8"/>
  <c r="J2111" i="8"/>
  <c r="J2112" i="8"/>
  <c r="J2113" i="8"/>
  <c r="J2114" i="8"/>
  <c r="J2115" i="8"/>
  <c r="J2116" i="8"/>
  <c r="J2117" i="8"/>
  <c r="J2118" i="8"/>
  <c r="J2119" i="8"/>
  <c r="J2120" i="8"/>
  <c r="J2121" i="8"/>
  <c r="J2122" i="8"/>
  <c r="J2123" i="8"/>
  <c r="J2124" i="8"/>
  <c r="J2125" i="8"/>
  <c r="J2126" i="8"/>
  <c r="J2127" i="8"/>
  <c r="J2128" i="8"/>
  <c r="J2129" i="8"/>
  <c r="J2130" i="8"/>
  <c r="J2131" i="8"/>
  <c r="J2132" i="8"/>
  <c r="J2133" i="8"/>
  <c r="J2134" i="8"/>
  <c r="J2135" i="8"/>
  <c r="J2136" i="8"/>
  <c r="J2137" i="8"/>
  <c r="J2138" i="8"/>
  <c r="J2139" i="8"/>
  <c r="J2140" i="8"/>
  <c r="J2141" i="8"/>
  <c r="J2142" i="8"/>
  <c r="J2143" i="8"/>
  <c r="J2144" i="8"/>
  <c r="J2145" i="8"/>
  <c r="J2146" i="8"/>
  <c r="J2147" i="8"/>
  <c r="J2148" i="8"/>
  <c r="J2149" i="8"/>
  <c r="J2150" i="8"/>
  <c r="J2151" i="8"/>
  <c r="J2152" i="8"/>
  <c r="J2153" i="8"/>
  <c r="J2154" i="8"/>
  <c r="J2155" i="8"/>
  <c r="J2156" i="8"/>
  <c r="J2157" i="8"/>
  <c r="J2158" i="8"/>
  <c r="J2159" i="8"/>
  <c r="J2160" i="8"/>
  <c r="J2161" i="8"/>
  <c r="J2162" i="8"/>
  <c r="J2163" i="8"/>
  <c r="J2164" i="8"/>
  <c r="J2165" i="8"/>
  <c r="J2166" i="8"/>
  <c r="J2167" i="8"/>
  <c r="J2168" i="8"/>
  <c r="J2169" i="8"/>
  <c r="J2170" i="8"/>
  <c r="J2171" i="8"/>
  <c r="J2172" i="8"/>
  <c r="J2173" i="8"/>
  <c r="J2174" i="8"/>
  <c r="J2175" i="8"/>
  <c r="J2176" i="8"/>
  <c r="J2177" i="8"/>
  <c r="J2178" i="8"/>
  <c r="J2179" i="8"/>
  <c r="J2180" i="8"/>
  <c r="J2181" i="8"/>
  <c r="J2182" i="8"/>
  <c r="J2183" i="8"/>
  <c r="J2184" i="8"/>
  <c r="J2185" i="8"/>
  <c r="J2186" i="8"/>
  <c r="J2187" i="8"/>
  <c r="J2188" i="8"/>
  <c r="J2189" i="8"/>
  <c r="J2190" i="8"/>
  <c r="J2191" i="8"/>
  <c r="J2192" i="8"/>
  <c r="J2193" i="8"/>
  <c r="J2194" i="8"/>
  <c r="J2195" i="8"/>
  <c r="J2196" i="8"/>
  <c r="J2197" i="8"/>
  <c r="J2198" i="8"/>
  <c r="J2199" i="8"/>
  <c r="J2200" i="8"/>
  <c r="J2201" i="8"/>
  <c r="J2202" i="8"/>
  <c r="J2203" i="8"/>
  <c r="J2204" i="8"/>
  <c r="J2205" i="8"/>
  <c r="J2206" i="8"/>
  <c r="J2207" i="8"/>
  <c r="J2208" i="8"/>
  <c r="J2209" i="8"/>
  <c r="J2210" i="8"/>
  <c r="J2211" i="8"/>
  <c r="J2212" i="8"/>
  <c r="J2213" i="8"/>
  <c r="J2214" i="8"/>
  <c r="J2215" i="8"/>
  <c r="J2216" i="8"/>
  <c r="J2217" i="8"/>
  <c r="J2218" i="8"/>
  <c r="J2219" i="8"/>
  <c r="J2220" i="8"/>
  <c r="J2221" i="8"/>
  <c r="J2222" i="8"/>
  <c r="J2223" i="8"/>
  <c r="J2224" i="8"/>
  <c r="J2225" i="8"/>
  <c r="J2226" i="8"/>
  <c r="J2227" i="8"/>
  <c r="J2228" i="8"/>
  <c r="J2229" i="8"/>
  <c r="J2230" i="8"/>
  <c r="J2231" i="8"/>
  <c r="J2232" i="8"/>
  <c r="J2233" i="8"/>
  <c r="J2234" i="8"/>
  <c r="J2235" i="8"/>
  <c r="J2236" i="8"/>
  <c r="J2237" i="8"/>
  <c r="J2238" i="8"/>
  <c r="J2239" i="8"/>
  <c r="J2240" i="8"/>
  <c r="J2241" i="8"/>
  <c r="J2242" i="8"/>
  <c r="J2243" i="8"/>
  <c r="J2244" i="8"/>
  <c r="J2245" i="8"/>
  <c r="J2246" i="8"/>
  <c r="J2247" i="8"/>
  <c r="J2248" i="8"/>
  <c r="J2249" i="8"/>
  <c r="J2250" i="8"/>
  <c r="J2251" i="8"/>
  <c r="J2252" i="8"/>
  <c r="J2253" i="8"/>
  <c r="J2254" i="8"/>
  <c r="J2255" i="8"/>
  <c r="J2256" i="8"/>
  <c r="J2257" i="8"/>
  <c r="J2258" i="8"/>
  <c r="J2259" i="8"/>
  <c r="J2260" i="8"/>
  <c r="J2261" i="8"/>
  <c r="J2262" i="8"/>
  <c r="J2263" i="8"/>
  <c r="J2264" i="8"/>
  <c r="J2265" i="8"/>
  <c r="J2266" i="8"/>
  <c r="J2267" i="8"/>
  <c r="J2268" i="8"/>
  <c r="J2269" i="8"/>
  <c r="J2270" i="8"/>
  <c r="J2271" i="8"/>
  <c r="J2272" i="8"/>
  <c r="J2273" i="8"/>
  <c r="J2274" i="8"/>
  <c r="J2275" i="8"/>
  <c r="J2276" i="8"/>
  <c r="J2277" i="8"/>
  <c r="J2278" i="8"/>
  <c r="J2279" i="8"/>
  <c r="J2280" i="8"/>
  <c r="J2281" i="8"/>
  <c r="J2282" i="8"/>
  <c r="J2283" i="8"/>
  <c r="J2284" i="8"/>
  <c r="J2285" i="8"/>
  <c r="J2286" i="8"/>
  <c r="J2287" i="8"/>
  <c r="J2288" i="8"/>
  <c r="J2289" i="8"/>
  <c r="J2290" i="8"/>
  <c r="J2291" i="8"/>
  <c r="J2292" i="8"/>
  <c r="J2293" i="8"/>
  <c r="J2294" i="8"/>
  <c r="J2295" i="8"/>
  <c r="J2296" i="8"/>
  <c r="J2297" i="8"/>
  <c r="J2298" i="8"/>
  <c r="J2299" i="8"/>
  <c r="J2300" i="8"/>
  <c r="J2301" i="8"/>
  <c r="J2302" i="8"/>
  <c r="J2303" i="8"/>
  <c r="J2304" i="8"/>
  <c r="J2305" i="8"/>
  <c r="J2306" i="8"/>
  <c r="J2307" i="8"/>
  <c r="J2308" i="8"/>
  <c r="J2309" i="8"/>
  <c r="J2310" i="8"/>
  <c r="J2311" i="8"/>
  <c r="J2312" i="8"/>
  <c r="J2313" i="8"/>
  <c r="J2314" i="8"/>
  <c r="J2315" i="8"/>
  <c r="J2316" i="8"/>
  <c r="J2317" i="8"/>
  <c r="J2318" i="8"/>
  <c r="J2319" i="8"/>
  <c r="J2320" i="8"/>
  <c r="J2321" i="8"/>
  <c r="J2322" i="8"/>
  <c r="J2323" i="8"/>
  <c r="J2324" i="8"/>
  <c r="J2325" i="8"/>
  <c r="J2326" i="8"/>
  <c r="J2327" i="8"/>
  <c r="J2328" i="8"/>
  <c r="J2329" i="8"/>
  <c r="J2330" i="8"/>
  <c r="J2331" i="8"/>
  <c r="J2332" i="8"/>
  <c r="J2333" i="8"/>
  <c r="J2334" i="8"/>
  <c r="J2335" i="8"/>
  <c r="J2336" i="8"/>
  <c r="J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I2002" i="8"/>
  <c r="I2003" i="8"/>
  <c r="I2004" i="8"/>
  <c r="I2005" i="8"/>
  <c r="I2006" i="8"/>
  <c r="I2007" i="8"/>
  <c r="I2008" i="8"/>
  <c r="I2009" i="8"/>
  <c r="I2010" i="8"/>
  <c r="I2011" i="8"/>
  <c r="I2012" i="8"/>
  <c r="I2013" i="8"/>
  <c r="I2014" i="8"/>
  <c r="I2015" i="8"/>
  <c r="I2016" i="8"/>
  <c r="I2017" i="8"/>
  <c r="I2018" i="8"/>
  <c r="I2019" i="8"/>
  <c r="I2020" i="8"/>
  <c r="I2021" i="8"/>
  <c r="I2022" i="8"/>
  <c r="I2023" i="8"/>
  <c r="I2024" i="8"/>
  <c r="I2025" i="8"/>
  <c r="I2026" i="8"/>
  <c r="I2027" i="8"/>
  <c r="I2028" i="8"/>
  <c r="I2029" i="8"/>
  <c r="I2030" i="8"/>
  <c r="I2031" i="8"/>
  <c r="I2032" i="8"/>
  <c r="I2033" i="8"/>
  <c r="I2034" i="8"/>
  <c r="I2035" i="8"/>
  <c r="I2036" i="8"/>
  <c r="I2037" i="8"/>
  <c r="I2038" i="8"/>
  <c r="I2039" i="8"/>
  <c r="I2040" i="8"/>
  <c r="I2041" i="8"/>
  <c r="I2042" i="8"/>
  <c r="I2043" i="8"/>
  <c r="I2044" i="8"/>
  <c r="I2045" i="8"/>
  <c r="I2046" i="8"/>
  <c r="I2047" i="8"/>
  <c r="I2048" i="8"/>
  <c r="I2049" i="8"/>
  <c r="I2050" i="8"/>
  <c r="I2051" i="8"/>
  <c r="I2052" i="8"/>
  <c r="I2053" i="8"/>
  <c r="I2054" i="8"/>
  <c r="I2055" i="8"/>
  <c r="I2056" i="8"/>
  <c r="I2057" i="8"/>
  <c r="I2058" i="8"/>
  <c r="I2059" i="8"/>
  <c r="I2060" i="8"/>
  <c r="I2061" i="8"/>
  <c r="I2062" i="8"/>
  <c r="I2063" i="8"/>
  <c r="I2064" i="8"/>
  <c r="I2065" i="8"/>
  <c r="I2066" i="8"/>
  <c r="I2067" i="8"/>
  <c r="I2068" i="8"/>
  <c r="I2069" i="8"/>
  <c r="I2070" i="8"/>
  <c r="I2071" i="8"/>
  <c r="I2072" i="8"/>
  <c r="I2073" i="8"/>
  <c r="I2074" i="8"/>
  <c r="I2075" i="8"/>
  <c r="I2076" i="8"/>
  <c r="I2077" i="8"/>
  <c r="I2078" i="8"/>
  <c r="I2079" i="8"/>
  <c r="I2080" i="8"/>
  <c r="I2081" i="8"/>
  <c r="I2082" i="8"/>
  <c r="I2083" i="8"/>
  <c r="I2084" i="8"/>
  <c r="I2085" i="8"/>
  <c r="I2086" i="8"/>
  <c r="I2087" i="8"/>
  <c r="I2088" i="8"/>
  <c r="I2089" i="8"/>
  <c r="I2090" i="8"/>
  <c r="I2091" i="8"/>
  <c r="I2092" i="8"/>
  <c r="I2093" i="8"/>
  <c r="I2094" i="8"/>
  <c r="I2095" i="8"/>
  <c r="I2096" i="8"/>
  <c r="I2097" i="8"/>
  <c r="I2098" i="8"/>
  <c r="I2099" i="8"/>
  <c r="I2100" i="8"/>
  <c r="I2101" i="8"/>
  <c r="I2102" i="8"/>
  <c r="I2103" i="8"/>
  <c r="I2104" i="8"/>
  <c r="I2105" i="8"/>
  <c r="I2106" i="8"/>
  <c r="I2107" i="8"/>
  <c r="I2108" i="8"/>
  <c r="I2109" i="8"/>
  <c r="I2110" i="8"/>
  <c r="I2111" i="8"/>
  <c r="I2112" i="8"/>
  <c r="I2113" i="8"/>
  <c r="I2114" i="8"/>
  <c r="I2115" i="8"/>
  <c r="I2116" i="8"/>
  <c r="I2117" i="8"/>
  <c r="I2118" i="8"/>
  <c r="I2119" i="8"/>
  <c r="I2120" i="8"/>
  <c r="I2121" i="8"/>
  <c r="I2122" i="8"/>
  <c r="I2123" i="8"/>
  <c r="I2124" i="8"/>
  <c r="I2125" i="8"/>
  <c r="I2126" i="8"/>
  <c r="I2127" i="8"/>
  <c r="I2128" i="8"/>
  <c r="I2129" i="8"/>
  <c r="I2130" i="8"/>
  <c r="I2131" i="8"/>
  <c r="I2132" i="8"/>
  <c r="I2133" i="8"/>
  <c r="I2134" i="8"/>
  <c r="I2135" i="8"/>
  <c r="I2136" i="8"/>
  <c r="I2137" i="8"/>
  <c r="I2138" i="8"/>
  <c r="I2139" i="8"/>
  <c r="I2140" i="8"/>
  <c r="I2141" i="8"/>
  <c r="I2142" i="8"/>
  <c r="I2143" i="8"/>
  <c r="I2144" i="8"/>
  <c r="I2145" i="8"/>
  <c r="I2146" i="8"/>
  <c r="I2147" i="8"/>
  <c r="I2148" i="8"/>
  <c r="I2149" i="8"/>
  <c r="I2150" i="8"/>
  <c r="I2151" i="8"/>
  <c r="I2152" i="8"/>
  <c r="I2153" i="8"/>
  <c r="I2154" i="8"/>
  <c r="I2155" i="8"/>
  <c r="I2156" i="8"/>
  <c r="I2157" i="8"/>
  <c r="I2158" i="8"/>
  <c r="I2159" i="8"/>
  <c r="I2160" i="8"/>
  <c r="I2161" i="8"/>
  <c r="I2162" i="8"/>
  <c r="I2163" i="8"/>
  <c r="I2164" i="8"/>
  <c r="I2165" i="8"/>
  <c r="I2166" i="8"/>
  <c r="I2167" i="8"/>
  <c r="I2168" i="8"/>
  <c r="I2169" i="8"/>
  <c r="I2170" i="8"/>
  <c r="I2171" i="8"/>
  <c r="I2172" i="8"/>
  <c r="I2173" i="8"/>
  <c r="I2174" i="8"/>
  <c r="I2175" i="8"/>
  <c r="I2176" i="8"/>
  <c r="I2177" i="8"/>
  <c r="I2178" i="8"/>
  <c r="I2179" i="8"/>
  <c r="I2180" i="8"/>
  <c r="I2181" i="8"/>
  <c r="I2182" i="8"/>
  <c r="I2183" i="8"/>
  <c r="I2184" i="8"/>
  <c r="I2185" i="8"/>
  <c r="I2186" i="8"/>
  <c r="I2187" i="8"/>
  <c r="I2188" i="8"/>
  <c r="I2189" i="8"/>
  <c r="I2190" i="8"/>
  <c r="I2191" i="8"/>
  <c r="I2192" i="8"/>
  <c r="I2193" i="8"/>
  <c r="I2194" i="8"/>
  <c r="I2195" i="8"/>
  <c r="I2196" i="8"/>
  <c r="I2197" i="8"/>
  <c r="I2198" i="8"/>
  <c r="I2199" i="8"/>
  <c r="I2200" i="8"/>
  <c r="I2201" i="8"/>
  <c r="I2202" i="8"/>
  <c r="I2203" i="8"/>
  <c r="I2204" i="8"/>
  <c r="I2205" i="8"/>
  <c r="I2206" i="8"/>
  <c r="I2207" i="8"/>
  <c r="I2208" i="8"/>
  <c r="I2209" i="8"/>
  <c r="I2210" i="8"/>
  <c r="I2211" i="8"/>
  <c r="I2212" i="8"/>
  <c r="I2213" i="8"/>
  <c r="I2214" i="8"/>
  <c r="I2215" i="8"/>
  <c r="I2216" i="8"/>
  <c r="I2217" i="8"/>
  <c r="I2218" i="8"/>
  <c r="I2219" i="8"/>
  <c r="I2220" i="8"/>
  <c r="I2221" i="8"/>
  <c r="I2222" i="8"/>
  <c r="I2223" i="8"/>
  <c r="I2224" i="8"/>
  <c r="I2225" i="8"/>
  <c r="I2226" i="8"/>
  <c r="I2227" i="8"/>
  <c r="I2228" i="8"/>
  <c r="I2229" i="8"/>
  <c r="I2230" i="8"/>
  <c r="I2231" i="8"/>
  <c r="I2232" i="8"/>
  <c r="I2233" i="8"/>
  <c r="I2234" i="8"/>
  <c r="I2235" i="8"/>
  <c r="I2236" i="8"/>
  <c r="I2237" i="8"/>
  <c r="I2238" i="8"/>
  <c r="I2239" i="8"/>
  <c r="I2240" i="8"/>
  <c r="I2241" i="8"/>
  <c r="I2242" i="8"/>
  <c r="I2243" i="8"/>
  <c r="I2244" i="8"/>
  <c r="I2245" i="8"/>
  <c r="I2246" i="8"/>
  <c r="I2247" i="8"/>
  <c r="I2248" i="8"/>
  <c r="I2249" i="8"/>
  <c r="I2250" i="8"/>
  <c r="I2251" i="8"/>
  <c r="I2252" i="8"/>
  <c r="I2253" i="8"/>
  <c r="I2254" i="8"/>
  <c r="I2255" i="8"/>
  <c r="I2256" i="8"/>
  <c r="I2257" i="8"/>
  <c r="I2258" i="8"/>
  <c r="I2259" i="8"/>
  <c r="I2260" i="8"/>
  <c r="I2261" i="8"/>
  <c r="I2262" i="8"/>
  <c r="I2263" i="8"/>
  <c r="I2264" i="8"/>
  <c r="I2265" i="8"/>
  <c r="I2266" i="8"/>
  <c r="I2267" i="8"/>
  <c r="I2268" i="8"/>
  <c r="I2269" i="8"/>
  <c r="I2270" i="8"/>
  <c r="I2271" i="8"/>
  <c r="I2272" i="8"/>
  <c r="I2273" i="8"/>
  <c r="I2274" i="8"/>
  <c r="I2275" i="8"/>
  <c r="I2276" i="8"/>
  <c r="I2277" i="8"/>
  <c r="I2278" i="8"/>
  <c r="I2279" i="8"/>
  <c r="I2280" i="8"/>
  <c r="I2281" i="8"/>
  <c r="I2282" i="8"/>
  <c r="I2283" i="8"/>
  <c r="I2284" i="8"/>
  <c r="I2285" i="8"/>
  <c r="I2286" i="8"/>
  <c r="I2287" i="8"/>
  <c r="I2288" i="8"/>
  <c r="I2289" i="8"/>
  <c r="I2290" i="8"/>
  <c r="I2291" i="8"/>
  <c r="I2292" i="8"/>
  <c r="I2293" i="8"/>
  <c r="I2294" i="8"/>
  <c r="I2295" i="8"/>
  <c r="I2296" i="8"/>
  <c r="I2297" i="8"/>
  <c r="I2298" i="8"/>
  <c r="I2299" i="8"/>
  <c r="I2300" i="8"/>
  <c r="I2301" i="8"/>
  <c r="I2302" i="8"/>
  <c r="I2303" i="8"/>
  <c r="I2304" i="8"/>
  <c r="I2305" i="8"/>
  <c r="I2306" i="8"/>
  <c r="I2307" i="8"/>
  <c r="I2308" i="8"/>
  <c r="I2309" i="8"/>
  <c r="I2310" i="8"/>
  <c r="I2311" i="8"/>
  <c r="I2312" i="8"/>
  <c r="I2313" i="8"/>
  <c r="I2314" i="8"/>
  <c r="I2315" i="8"/>
  <c r="I2316" i="8"/>
  <c r="I2317" i="8"/>
  <c r="I2318" i="8"/>
  <c r="I2319" i="8"/>
  <c r="I2320" i="8"/>
  <c r="I2321" i="8"/>
  <c r="I2322" i="8"/>
  <c r="I2323" i="8"/>
  <c r="I2324" i="8"/>
  <c r="I2325" i="8"/>
  <c r="I2326" i="8"/>
  <c r="I2327" i="8"/>
  <c r="I2328" i="8"/>
  <c r="I2329" i="8"/>
  <c r="I2330" i="8"/>
  <c r="I2331" i="8"/>
  <c r="I2332" i="8"/>
  <c r="I2333" i="8"/>
  <c r="I2334" i="8"/>
  <c r="I2335" i="8"/>
  <c r="I2336" i="8"/>
  <c r="I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H1502" i="8"/>
  <c r="H1503" i="8"/>
  <c r="H1504" i="8"/>
  <c r="H1505" i="8"/>
  <c r="H1506" i="8"/>
  <c r="H1507" i="8"/>
  <c r="H1508" i="8"/>
  <c r="H1509" i="8"/>
  <c r="H1510" i="8"/>
  <c r="H1511" i="8"/>
  <c r="H1512" i="8"/>
  <c r="H1513" i="8"/>
  <c r="H1514" i="8"/>
  <c r="H1515" i="8"/>
  <c r="H1516" i="8"/>
  <c r="H1517" i="8"/>
  <c r="H1518" i="8"/>
  <c r="H1519" i="8"/>
  <c r="H1520" i="8"/>
  <c r="H1521" i="8"/>
  <c r="H1522" i="8"/>
  <c r="H1523" i="8"/>
  <c r="H1524" i="8"/>
  <c r="H1525" i="8"/>
  <c r="H1526" i="8"/>
  <c r="H1527" i="8"/>
  <c r="H1528" i="8"/>
  <c r="H1529" i="8"/>
  <c r="H1530" i="8"/>
  <c r="H1531" i="8"/>
  <c r="H1532" i="8"/>
  <c r="H1533" i="8"/>
  <c r="H1534" i="8"/>
  <c r="H1535" i="8"/>
  <c r="H1536" i="8"/>
  <c r="H1537" i="8"/>
  <c r="H1538" i="8"/>
  <c r="H1539" i="8"/>
  <c r="H1540" i="8"/>
  <c r="H1541" i="8"/>
  <c r="H1542" i="8"/>
  <c r="H1543" i="8"/>
  <c r="H1544" i="8"/>
  <c r="H1545" i="8"/>
  <c r="H1546" i="8"/>
  <c r="H1547" i="8"/>
  <c r="H1548" i="8"/>
  <c r="H1549" i="8"/>
  <c r="H1550" i="8"/>
  <c r="H1551" i="8"/>
  <c r="H1552" i="8"/>
  <c r="H1553" i="8"/>
  <c r="H1554" i="8"/>
  <c r="H1555" i="8"/>
  <c r="H1556" i="8"/>
  <c r="H1557" i="8"/>
  <c r="H1558" i="8"/>
  <c r="H1559" i="8"/>
  <c r="H1560" i="8"/>
  <c r="H1561" i="8"/>
  <c r="H1562" i="8"/>
  <c r="H1563" i="8"/>
  <c r="H1564" i="8"/>
  <c r="H1565" i="8"/>
  <c r="H1566" i="8"/>
  <c r="H1567" i="8"/>
  <c r="H1568" i="8"/>
  <c r="H1569" i="8"/>
  <c r="H1570" i="8"/>
  <c r="H1571" i="8"/>
  <c r="H1572" i="8"/>
  <c r="H1573" i="8"/>
  <c r="H1574" i="8"/>
  <c r="H1575" i="8"/>
  <c r="H1576" i="8"/>
  <c r="H1577" i="8"/>
  <c r="H1578" i="8"/>
  <c r="H1579" i="8"/>
  <c r="H1580" i="8"/>
  <c r="H1581" i="8"/>
  <c r="H1582" i="8"/>
  <c r="H1583" i="8"/>
  <c r="H1584" i="8"/>
  <c r="H1585" i="8"/>
  <c r="H1586" i="8"/>
  <c r="H1587" i="8"/>
  <c r="H1588" i="8"/>
  <c r="H1589" i="8"/>
  <c r="H1590" i="8"/>
  <c r="H1591" i="8"/>
  <c r="H1592" i="8"/>
  <c r="H1593" i="8"/>
  <c r="H1594" i="8"/>
  <c r="H1595" i="8"/>
  <c r="H1596" i="8"/>
  <c r="H1597" i="8"/>
  <c r="H1598" i="8"/>
  <c r="H1599" i="8"/>
  <c r="H1600" i="8"/>
  <c r="H1601" i="8"/>
  <c r="H1602" i="8"/>
  <c r="H1603" i="8"/>
  <c r="H1604" i="8"/>
  <c r="H1605" i="8"/>
  <c r="H1606" i="8"/>
  <c r="H1607" i="8"/>
  <c r="H1608" i="8"/>
  <c r="H1609" i="8"/>
  <c r="H1610" i="8"/>
  <c r="H1611" i="8"/>
  <c r="H1612" i="8"/>
  <c r="H1613" i="8"/>
  <c r="H1614" i="8"/>
  <c r="H1615" i="8"/>
  <c r="H1616" i="8"/>
  <c r="H1617" i="8"/>
  <c r="H1618" i="8"/>
  <c r="H1619" i="8"/>
  <c r="H1620" i="8"/>
  <c r="H1621" i="8"/>
  <c r="H1622" i="8"/>
  <c r="H1623" i="8"/>
  <c r="H1624" i="8"/>
  <c r="H1625" i="8"/>
  <c r="H1626" i="8"/>
  <c r="H1627" i="8"/>
  <c r="H1628" i="8"/>
  <c r="H1629" i="8"/>
  <c r="H1630" i="8"/>
  <c r="H1631" i="8"/>
  <c r="H1632" i="8"/>
  <c r="H1633" i="8"/>
  <c r="H1634" i="8"/>
  <c r="H1635" i="8"/>
  <c r="H1636" i="8"/>
  <c r="H1637" i="8"/>
  <c r="H1638" i="8"/>
  <c r="H1639" i="8"/>
  <c r="H1640" i="8"/>
  <c r="H1641" i="8"/>
  <c r="H1642" i="8"/>
  <c r="H1643" i="8"/>
  <c r="H1644" i="8"/>
  <c r="H1645" i="8"/>
  <c r="H1646" i="8"/>
  <c r="H1647" i="8"/>
  <c r="H1648" i="8"/>
  <c r="H1649" i="8"/>
  <c r="H1650" i="8"/>
  <c r="H1651" i="8"/>
  <c r="H1652" i="8"/>
  <c r="H1653" i="8"/>
  <c r="H1654" i="8"/>
  <c r="H1655" i="8"/>
  <c r="H1656" i="8"/>
  <c r="H1657" i="8"/>
  <c r="H1658" i="8"/>
  <c r="H1659" i="8"/>
  <c r="H1660" i="8"/>
  <c r="H1661" i="8"/>
  <c r="H1662" i="8"/>
  <c r="H1663" i="8"/>
  <c r="H1664" i="8"/>
  <c r="H1665" i="8"/>
  <c r="H1666" i="8"/>
  <c r="H1667" i="8"/>
  <c r="H1668" i="8"/>
  <c r="H1669" i="8"/>
  <c r="H1670" i="8"/>
  <c r="H1671" i="8"/>
  <c r="H1672" i="8"/>
  <c r="H1673" i="8"/>
  <c r="H1674" i="8"/>
  <c r="H1675" i="8"/>
  <c r="H1676" i="8"/>
  <c r="H1677" i="8"/>
  <c r="H1678" i="8"/>
  <c r="H1679" i="8"/>
  <c r="H1680" i="8"/>
  <c r="H1681" i="8"/>
  <c r="H1682" i="8"/>
  <c r="H1683" i="8"/>
  <c r="H1684" i="8"/>
  <c r="H1685" i="8"/>
  <c r="H1686" i="8"/>
  <c r="H1687" i="8"/>
  <c r="H1688" i="8"/>
  <c r="H1689" i="8"/>
  <c r="H1690" i="8"/>
  <c r="H1691" i="8"/>
  <c r="H1692" i="8"/>
  <c r="H1693" i="8"/>
  <c r="H1694" i="8"/>
  <c r="H1695" i="8"/>
  <c r="H1696" i="8"/>
  <c r="H1697" i="8"/>
  <c r="H1698" i="8"/>
  <c r="H1699" i="8"/>
  <c r="H1700" i="8"/>
  <c r="H1701" i="8"/>
  <c r="H1702" i="8"/>
  <c r="H1703" i="8"/>
  <c r="H1704" i="8"/>
  <c r="H1705" i="8"/>
  <c r="H1706" i="8"/>
  <c r="H1707" i="8"/>
  <c r="H1708" i="8"/>
  <c r="H1709" i="8"/>
  <c r="H1710" i="8"/>
  <c r="H1711" i="8"/>
  <c r="H1712" i="8"/>
  <c r="H1713" i="8"/>
  <c r="H1714" i="8"/>
  <c r="H1715" i="8"/>
  <c r="H1716" i="8"/>
  <c r="H1717" i="8"/>
  <c r="H1718" i="8"/>
  <c r="H1719" i="8"/>
  <c r="H1720" i="8"/>
  <c r="H1721" i="8"/>
  <c r="H1722" i="8"/>
  <c r="H1723" i="8"/>
  <c r="H1724" i="8"/>
  <c r="H1725" i="8"/>
  <c r="H1726" i="8"/>
  <c r="H1727" i="8"/>
  <c r="H1728" i="8"/>
  <c r="H1729" i="8"/>
  <c r="H1730" i="8"/>
  <c r="H1731" i="8"/>
  <c r="H1732" i="8"/>
  <c r="H1733" i="8"/>
  <c r="H1734" i="8"/>
  <c r="H1735" i="8"/>
  <c r="H1736" i="8"/>
  <c r="H1737" i="8"/>
  <c r="H1738" i="8"/>
  <c r="H1739" i="8"/>
  <c r="H1740" i="8"/>
  <c r="H1741" i="8"/>
  <c r="H1742" i="8"/>
  <c r="H1743" i="8"/>
  <c r="H1744" i="8"/>
  <c r="H1745" i="8"/>
  <c r="H1746" i="8"/>
  <c r="H1747" i="8"/>
  <c r="H1748" i="8"/>
  <c r="H1749" i="8"/>
  <c r="H1750" i="8"/>
  <c r="H1751" i="8"/>
  <c r="H1752" i="8"/>
  <c r="H1753" i="8"/>
  <c r="H1754" i="8"/>
  <c r="H1755" i="8"/>
  <c r="H1756" i="8"/>
  <c r="H1757" i="8"/>
  <c r="H1758" i="8"/>
  <c r="H1759" i="8"/>
  <c r="H1760" i="8"/>
  <c r="H1761" i="8"/>
  <c r="H1762" i="8"/>
  <c r="H1763" i="8"/>
  <c r="H1764" i="8"/>
  <c r="H1765" i="8"/>
  <c r="H1766" i="8"/>
  <c r="H1767" i="8"/>
  <c r="H1768" i="8"/>
  <c r="H1769" i="8"/>
  <c r="H1770" i="8"/>
  <c r="H1771" i="8"/>
  <c r="H1772" i="8"/>
  <c r="H1773" i="8"/>
  <c r="H1774" i="8"/>
  <c r="H1775" i="8"/>
  <c r="H1776" i="8"/>
  <c r="H1777" i="8"/>
  <c r="H1778" i="8"/>
  <c r="H1779" i="8"/>
  <c r="H1780" i="8"/>
  <c r="H1781" i="8"/>
  <c r="H1782" i="8"/>
  <c r="H1783" i="8"/>
  <c r="H1784" i="8"/>
  <c r="H1785" i="8"/>
  <c r="H1786" i="8"/>
  <c r="H1787" i="8"/>
  <c r="H1788" i="8"/>
  <c r="H1789" i="8"/>
  <c r="H1790" i="8"/>
  <c r="H1791" i="8"/>
  <c r="H1792" i="8"/>
  <c r="H1793" i="8"/>
  <c r="H1794" i="8"/>
  <c r="H1795" i="8"/>
  <c r="H1796" i="8"/>
  <c r="H1797" i="8"/>
  <c r="H1798" i="8"/>
  <c r="H1799" i="8"/>
  <c r="H1800" i="8"/>
  <c r="H1801" i="8"/>
  <c r="H1802" i="8"/>
  <c r="H1803" i="8"/>
  <c r="H1804" i="8"/>
  <c r="H1805" i="8"/>
  <c r="H1806" i="8"/>
  <c r="H1807" i="8"/>
  <c r="H1808" i="8"/>
  <c r="H1809" i="8"/>
  <c r="H1810" i="8"/>
  <c r="H1811" i="8"/>
  <c r="H1812" i="8"/>
  <c r="H1813" i="8"/>
  <c r="H1814" i="8"/>
  <c r="H1815" i="8"/>
  <c r="H1816" i="8"/>
  <c r="H1817" i="8"/>
  <c r="H1818" i="8"/>
  <c r="H1819" i="8"/>
  <c r="H1820" i="8"/>
  <c r="H1821" i="8"/>
  <c r="H1822" i="8"/>
  <c r="H1823" i="8"/>
  <c r="H1824" i="8"/>
  <c r="H1825" i="8"/>
  <c r="H1826" i="8"/>
  <c r="H1827" i="8"/>
  <c r="H1828" i="8"/>
  <c r="H1829" i="8"/>
  <c r="H1830" i="8"/>
  <c r="H1831" i="8"/>
  <c r="H1832" i="8"/>
  <c r="H1833" i="8"/>
  <c r="H1834" i="8"/>
  <c r="H1835" i="8"/>
  <c r="H1836" i="8"/>
  <c r="H1837" i="8"/>
  <c r="H1838" i="8"/>
  <c r="H1839" i="8"/>
  <c r="H1840" i="8"/>
  <c r="H1841" i="8"/>
  <c r="H1842" i="8"/>
  <c r="H1843" i="8"/>
  <c r="H1844" i="8"/>
  <c r="H1845" i="8"/>
  <c r="H1846" i="8"/>
  <c r="H1847" i="8"/>
  <c r="H1848" i="8"/>
  <c r="H1849" i="8"/>
  <c r="H1850" i="8"/>
  <c r="H1851" i="8"/>
  <c r="H1852" i="8"/>
  <c r="H1853" i="8"/>
  <c r="H1854" i="8"/>
  <c r="H1855" i="8"/>
  <c r="H1856" i="8"/>
  <c r="H1857" i="8"/>
  <c r="H1858" i="8"/>
  <c r="H1859" i="8"/>
  <c r="H1860" i="8"/>
  <c r="H1861" i="8"/>
  <c r="H1862" i="8"/>
  <c r="H1863" i="8"/>
  <c r="H1864" i="8"/>
  <c r="H1865" i="8"/>
  <c r="H1866" i="8"/>
  <c r="H1867" i="8"/>
  <c r="H1868" i="8"/>
  <c r="H1869" i="8"/>
  <c r="H1870" i="8"/>
  <c r="H1871" i="8"/>
  <c r="H1872" i="8"/>
  <c r="H1873" i="8"/>
  <c r="H1874" i="8"/>
  <c r="H1875" i="8"/>
  <c r="H1876" i="8"/>
  <c r="H1877" i="8"/>
  <c r="H1878" i="8"/>
  <c r="H1879" i="8"/>
  <c r="H1880" i="8"/>
  <c r="H1881" i="8"/>
  <c r="H1882" i="8"/>
  <c r="H1883" i="8"/>
  <c r="H1884" i="8"/>
  <c r="H1885" i="8"/>
  <c r="H1886" i="8"/>
  <c r="H1887" i="8"/>
  <c r="H1888" i="8"/>
  <c r="H1889" i="8"/>
  <c r="H1890" i="8"/>
  <c r="H1891" i="8"/>
  <c r="H1892" i="8"/>
  <c r="H1893" i="8"/>
  <c r="H1894" i="8"/>
  <c r="H1895" i="8"/>
  <c r="H1896" i="8"/>
  <c r="H1897" i="8"/>
  <c r="H1898" i="8"/>
  <c r="H1899" i="8"/>
  <c r="H1900" i="8"/>
  <c r="H1901" i="8"/>
  <c r="H1902" i="8"/>
  <c r="H1903" i="8"/>
  <c r="H1904" i="8"/>
  <c r="H1905" i="8"/>
  <c r="H1906" i="8"/>
  <c r="H1907" i="8"/>
  <c r="H1908" i="8"/>
  <c r="H1909" i="8"/>
  <c r="H1910" i="8"/>
  <c r="H1911" i="8"/>
  <c r="H1912" i="8"/>
  <c r="H1913" i="8"/>
  <c r="H1914" i="8"/>
  <c r="H1915" i="8"/>
  <c r="H1916" i="8"/>
  <c r="H1917" i="8"/>
  <c r="H1918" i="8"/>
  <c r="H1919" i="8"/>
  <c r="H1920" i="8"/>
  <c r="H1921" i="8"/>
  <c r="H1922" i="8"/>
  <c r="H1923" i="8"/>
  <c r="H1924" i="8"/>
  <c r="H1925" i="8"/>
  <c r="H1926" i="8"/>
  <c r="H1927" i="8"/>
  <c r="H1928" i="8"/>
  <c r="H1929" i="8"/>
  <c r="H1930" i="8"/>
  <c r="H1931" i="8"/>
  <c r="H1932" i="8"/>
  <c r="H1933" i="8"/>
  <c r="H1934" i="8"/>
  <c r="H1935" i="8"/>
  <c r="H1936" i="8"/>
  <c r="H1937" i="8"/>
  <c r="H1938" i="8"/>
  <c r="H1939" i="8"/>
  <c r="H1940" i="8"/>
  <c r="H1941" i="8"/>
  <c r="H1942" i="8"/>
  <c r="H1943" i="8"/>
  <c r="H1944" i="8"/>
  <c r="H1945" i="8"/>
  <c r="H1946" i="8"/>
  <c r="H1947" i="8"/>
  <c r="H1948" i="8"/>
  <c r="H1949" i="8"/>
  <c r="H1950" i="8"/>
  <c r="H1951" i="8"/>
  <c r="H1952" i="8"/>
  <c r="H1953" i="8"/>
  <c r="H1954" i="8"/>
  <c r="H1955" i="8"/>
  <c r="H1956" i="8"/>
  <c r="H1957" i="8"/>
  <c r="H1958" i="8"/>
  <c r="H1959" i="8"/>
  <c r="H1960" i="8"/>
  <c r="H1961" i="8"/>
  <c r="H1962" i="8"/>
  <c r="H1963" i="8"/>
  <c r="H1964" i="8"/>
  <c r="H1965" i="8"/>
  <c r="H1966" i="8"/>
  <c r="H1967" i="8"/>
  <c r="H1968" i="8"/>
  <c r="H1969" i="8"/>
  <c r="H1970" i="8"/>
  <c r="H1971" i="8"/>
  <c r="H1972" i="8"/>
  <c r="H1973" i="8"/>
  <c r="H1974" i="8"/>
  <c r="H1975" i="8"/>
  <c r="H1976" i="8"/>
  <c r="H1977" i="8"/>
  <c r="H1978" i="8"/>
  <c r="H1979" i="8"/>
  <c r="H1980" i="8"/>
  <c r="H1981" i="8"/>
  <c r="H1982" i="8"/>
  <c r="H1983" i="8"/>
  <c r="H1984" i="8"/>
  <c r="H1985" i="8"/>
  <c r="H1986" i="8"/>
  <c r="H1987" i="8"/>
  <c r="H1988" i="8"/>
  <c r="H1989" i="8"/>
  <c r="H1990" i="8"/>
  <c r="H1991" i="8"/>
  <c r="H1992" i="8"/>
  <c r="H1993" i="8"/>
  <c r="H1994" i="8"/>
  <c r="H1995" i="8"/>
  <c r="H1996" i="8"/>
  <c r="H1997" i="8"/>
  <c r="H1998" i="8"/>
  <c r="H1999" i="8"/>
  <c r="H2000" i="8"/>
  <c r="H2001" i="8"/>
  <c r="H2002" i="8"/>
  <c r="H2003" i="8"/>
  <c r="H2004" i="8"/>
  <c r="H2005" i="8"/>
  <c r="H2006" i="8"/>
  <c r="H2007" i="8"/>
  <c r="H2008" i="8"/>
  <c r="H2009" i="8"/>
  <c r="H2010" i="8"/>
  <c r="H2011" i="8"/>
  <c r="H2012" i="8"/>
  <c r="H2013" i="8"/>
  <c r="H2014" i="8"/>
  <c r="H2015" i="8"/>
  <c r="H2016" i="8"/>
  <c r="H2017" i="8"/>
  <c r="H2018" i="8"/>
  <c r="H2019" i="8"/>
  <c r="H2020" i="8"/>
  <c r="H2021" i="8"/>
  <c r="H2022" i="8"/>
  <c r="H2023" i="8"/>
  <c r="H2024" i="8"/>
  <c r="H2025" i="8"/>
  <c r="H2026" i="8"/>
  <c r="H2027" i="8"/>
  <c r="H2028" i="8"/>
  <c r="H2029" i="8"/>
  <c r="H2030" i="8"/>
  <c r="H2031" i="8"/>
  <c r="H2032" i="8"/>
  <c r="H2033" i="8"/>
  <c r="H2034" i="8"/>
  <c r="H2035" i="8"/>
  <c r="H2036" i="8"/>
  <c r="H2037" i="8"/>
  <c r="H2038" i="8"/>
  <c r="H2039" i="8"/>
  <c r="H2040" i="8"/>
  <c r="H2041" i="8"/>
  <c r="H2042" i="8"/>
  <c r="H2043" i="8"/>
  <c r="H2044" i="8"/>
  <c r="H2045" i="8"/>
  <c r="H2046" i="8"/>
  <c r="H2047" i="8"/>
  <c r="H2048" i="8"/>
  <c r="H2049" i="8"/>
  <c r="H2050" i="8"/>
  <c r="H2051" i="8"/>
  <c r="H2052" i="8"/>
  <c r="H2053" i="8"/>
  <c r="H2054" i="8"/>
  <c r="H2055" i="8"/>
  <c r="H2056" i="8"/>
  <c r="H2057" i="8"/>
  <c r="H2058" i="8"/>
  <c r="H2059" i="8"/>
  <c r="H2060" i="8"/>
  <c r="H2061" i="8"/>
  <c r="H2062" i="8"/>
  <c r="H2063" i="8"/>
  <c r="H2064" i="8"/>
  <c r="H2065" i="8"/>
  <c r="H2066" i="8"/>
  <c r="H2067" i="8"/>
  <c r="H2068" i="8"/>
  <c r="H2069" i="8"/>
  <c r="H2070" i="8"/>
  <c r="H2071" i="8"/>
  <c r="H2072" i="8"/>
  <c r="H2073" i="8"/>
  <c r="H2074" i="8"/>
  <c r="H2075" i="8"/>
  <c r="H2076" i="8"/>
  <c r="H2077" i="8"/>
  <c r="H2078" i="8"/>
  <c r="H2079" i="8"/>
  <c r="H2080" i="8"/>
  <c r="H2081" i="8"/>
  <c r="H2082" i="8"/>
  <c r="H2083" i="8"/>
  <c r="H2084" i="8"/>
  <c r="H2085" i="8"/>
  <c r="H2086" i="8"/>
  <c r="H2087" i="8"/>
  <c r="H2088" i="8"/>
  <c r="H2089" i="8"/>
  <c r="H2090" i="8"/>
  <c r="H2091" i="8"/>
  <c r="H2092" i="8"/>
  <c r="H2093" i="8"/>
  <c r="H2094" i="8"/>
  <c r="H2095" i="8"/>
  <c r="H2096" i="8"/>
  <c r="H2097" i="8"/>
  <c r="H2098" i="8"/>
  <c r="H2099" i="8"/>
  <c r="H2100" i="8"/>
  <c r="H2101" i="8"/>
  <c r="H2102" i="8"/>
  <c r="H2103" i="8"/>
  <c r="H2104" i="8"/>
  <c r="H2105" i="8"/>
  <c r="H2106" i="8"/>
  <c r="H2107" i="8"/>
  <c r="H2108" i="8"/>
  <c r="H2109" i="8"/>
  <c r="H2110" i="8"/>
  <c r="H2111" i="8"/>
  <c r="H2112" i="8"/>
  <c r="H2113" i="8"/>
  <c r="H2114" i="8"/>
  <c r="H2115" i="8"/>
  <c r="H2116" i="8"/>
  <c r="H2117" i="8"/>
  <c r="H2118" i="8"/>
  <c r="H2119" i="8"/>
  <c r="H2120" i="8"/>
  <c r="H2121" i="8"/>
  <c r="H2122" i="8"/>
  <c r="H2123" i="8"/>
  <c r="H2124" i="8"/>
  <c r="H2125" i="8"/>
  <c r="H2126" i="8"/>
  <c r="H2127" i="8"/>
  <c r="H2128" i="8"/>
  <c r="H2129" i="8"/>
  <c r="H2130" i="8"/>
  <c r="H2131" i="8"/>
  <c r="H2132" i="8"/>
  <c r="H2133" i="8"/>
  <c r="H2134" i="8"/>
  <c r="H2135" i="8"/>
  <c r="H2136" i="8"/>
  <c r="H2137" i="8"/>
  <c r="H2138" i="8"/>
  <c r="H2139" i="8"/>
  <c r="H2140" i="8"/>
  <c r="H2141" i="8"/>
  <c r="H2142" i="8"/>
  <c r="H2143" i="8"/>
  <c r="H2144" i="8"/>
  <c r="H2145" i="8"/>
  <c r="H2146" i="8"/>
  <c r="H2147" i="8"/>
  <c r="H2148" i="8"/>
  <c r="H2149" i="8"/>
  <c r="H2150" i="8"/>
  <c r="H2151" i="8"/>
  <c r="H2152" i="8"/>
  <c r="H2153" i="8"/>
  <c r="H2154" i="8"/>
  <c r="H2155" i="8"/>
  <c r="H2156" i="8"/>
  <c r="H2157" i="8"/>
  <c r="H2158" i="8"/>
  <c r="H2159" i="8"/>
  <c r="H2160" i="8"/>
  <c r="H2161" i="8"/>
  <c r="H2162" i="8"/>
  <c r="H2163" i="8"/>
  <c r="H2164" i="8"/>
  <c r="H2165" i="8"/>
  <c r="H2166" i="8"/>
  <c r="H2167" i="8"/>
  <c r="H2168" i="8"/>
  <c r="H2169" i="8"/>
  <c r="H2170" i="8"/>
  <c r="H2171" i="8"/>
  <c r="H2172" i="8"/>
  <c r="H2173" i="8"/>
  <c r="H2174" i="8"/>
  <c r="H2175" i="8"/>
  <c r="H2176" i="8"/>
  <c r="H2177" i="8"/>
  <c r="H2178" i="8"/>
  <c r="H2179" i="8"/>
  <c r="H2180" i="8"/>
  <c r="H2181" i="8"/>
  <c r="H2182" i="8"/>
  <c r="H2183" i="8"/>
  <c r="H2184" i="8"/>
  <c r="H2185" i="8"/>
  <c r="H2186" i="8"/>
  <c r="H2187" i="8"/>
  <c r="H2188" i="8"/>
  <c r="H2189" i="8"/>
  <c r="H2190" i="8"/>
  <c r="H2191" i="8"/>
  <c r="H2192" i="8"/>
  <c r="H2193" i="8"/>
  <c r="H2194" i="8"/>
  <c r="H2195" i="8"/>
  <c r="H2196" i="8"/>
  <c r="H2197" i="8"/>
  <c r="H2198" i="8"/>
  <c r="H2199" i="8"/>
  <c r="H2200" i="8"/>
  <c r="H2201" i="8"/>
  <c r="H2202" i="8"/>
  <c r="H2203" i="8"/>
  <c r="H2204" i="8"/>
  <c r="H2205" i="8"/>
  <c r="H2206" i="8"/>
  <c r="H2207" i="8"/>
  <c r="H2208" i="8"/>
  <c r="H2209" i="8"/>
  <c r="H2210" i="8"/>
  <c r="H2211" i="8"/>
  <c r="H2212" i="8"/>
  <c r="H2213" i="8"/>
  <c r="H2214" i="8"/>
  <c r="H2215" i="8"/>
  <c r="H2216" i="8"/>
  <c r="H2217" i="8"/>
  <c r="H2218" i="8"/>
  <c r="H2219" i="8"/>
  <c r="H2220" i="8"/>
  <c r="H2221" i="8"/>
  <c r="H2222" i="8"/>
  <c r="H2223" i="8"/>
  <c r="H2224" i="8"/>
  <c r="H2225" i="8"/>
  <c r="H2226" i="8"/>
  <c r="H2227" i="8"/>
  <c r="H2228" i="8"/>
  <c r="H2229" i="8"/>
  <c r="H2230" i="8"/>
  <c r="H2231" i="8"/>
  <c r="H2232" i="8"/>
  <c r="H2233" i="8"/>
  <c r="H2234" i="8"/>
  <c r="H2235" i="8"/>
  <c r="H2236" i="8"/>
  <c r="H2237" i="8"/>
  <c r="H2238" i="8"/>
  <c r="H2239" i="8"/>
  <c r="H2240" i="8"/>
  <c r="H2241" i="8"/>
  <c r="H2242" i="8"/>
  <c r="H2243" i="8"/>
  <c r="H2244" i="8"/>
  <c r="H2245" i="8"/>
  <c r="H2246" i="8"/>
  <c r="H2247" i="8"/>
  <c r="H2248" i="8"/>
  <c r="H2249" i="8"/>
  <c r="H2250" i="8"/>
  <c r="H2251" i="8"/>
  <c r="H2252" i="8"/>
  <c r="H2253" i="8"/>
  <c r="H2254" i="8"/>
  <c r="H2255" i="8"/>
  <c r="H2256" i="8"/>
  <c r="H2257" i="8"/>
  <c r="H2258" i="8"/>
  <c r="H2259" i="8"/>
  <c r="H2260" i="8"/>
  <c r="H2261" i="8"/>
  <c r="H2262" i="8"/>
  <c r="H2263" i="8"/>
  <c r="H2264" i="8"/>
  <c r="H2265" i="8"/>
  <c r="H2266" i="8"/>
  <c r="H2267" i="8"/>
  <c r="H2268" i="8"/>
  <c r="H2269" i="8"/>
  <c r="H2270" i="8"/>
  <c r="H2271" i="8"/>
  <c r="H2272" i="8"/>
  <c r="H2273" i="8"/>
  <c r="H2274" i="8"/>
  <c r="H2275" i="8"/>
  <c r="H2276" i="8"/>
  <c r="H2277" i="8"/>
  <c r="H2278" i="8"/>
  <c r="H2279" i="8"/>
  <c r="H2280" i="8"/>
  <c r="H2281" i="8"/>
  <c r="H2282" i="8"/>
  <c r="H2283" i="8"/>
  <c r="H2284" i="8"/>
  <c r="H2285" i="8"/>
  <c r="H2286" i="8"/>
  <c r="H2287" i="8"/>
  <c r="H2288" i="8"/>
  <c r="H2289" i="8"/>
  <c r="H2290" i="8"/>
  <c r="H2291" i="8"/>
  <c r="H2292" i="8"/>
  <c r="H2293" i="8"/>
  <c r="H2294" i="8"/>
  <c r="H2295" i="8"/>
  <c r="H2296" i="8"/>
  <c r="H2297" i="8"/>
  <c r="H2298" i="8"/>
  <c r="H2299" i="8"/>
  <c r="H2300" i="8"/>
  <c r="H2301" i="8"/>
  <c r="H2302" i="8"/>
  <c r="H2303" i="8"/>
  <c r="H2304" i="8"/>
  <c r="H2305" i="8"/>
  <c r="H2306" i="8"/>
  <c r="H2307" i="8"/>
  <c r="H2308" i="8"/>
  <c r="H2309" i="8"/>
  <c r="H2310" i="8"/>
  <c r="H2311" i="8"/>
  <c r="H2312" i="8"/>
  <c r="H2313" i="8"/>
  <c r="H2314" i="8"/>
  <c r="H2315" i="8"/>
  <c r="H2316" i="8"/>
  <c r="H2317" i="8"/>
  <c r="H2318" i="8"/>
  <c r="H2319" i="8"/>
  <c r="H2320" i="8"/>
  <c r="H2321" i="8"/>
  <c r="H2322" i="8"/>
  <c r="H2323" i="8"/>
  <c r="H2324" i="8"/>
  <c r="H2325" i="8"/>
  <c r="H2326" i="8"/>
  <c r="H2327" i="8"/>
  <c r="H2328" i="8"/>
  <c r="H2329" i="8"/>
  <c r="H2330" i="8"/>
  <c r="H2331" i="8"/>
  <c r="H2332" i="8"/>
  <c r="H2333" i="8"/>
  <c r="H2334" i="8"/>
  <c r="H2335" i="8"/>
  <c r="H2336" i="8"/>
  <c r="H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G1978" i="8"/>
  <c r="G1979" i="8"/>
  <c r="G1980" i="8"/>
  <c r="G1981" i="8"/>
  <c r="G1982" i="8"/>
  <c r="G1983" i="8"/>
  <c r="G1984" i="8"/>
  <c r="G1985" i="8"/>
  <c r="G1986" i="8"/>
  <c r="G1987" i="8"/>
  <c r="G1988" i="8"/>
  <c r="G1989" i="8"/>
  <c r="G1990" i="8"/>
  <c r="G1991" i="8"/>
  <c r="G1992" i="8"/>
  <c r="G1993" i="8"/>
  <c r="G1994" i="8"/>
  <c r="G1995" i="8"/>
  <c r="G1996" i="8"/>
  <c r="G1997" i="8"/>
  <c r="G1998" i="8"/>
  <c r="G1999" i="8"/>
  <c r="G2000" i="8"/>
  <c r="G2001" i="8"/>
  <c r="G2002" i="8"/>
  <c r="G2003" i="8"/>
  <c r="G2004" i="8"/>
  <c r="G2005" i="8"/>
  <c r="G2006" i="8"/>
  <c r="G2007" i="8"/>
  <c r="G2008" i="8"/>
  <c r="G2009" i="8"/>
  <c r="G2010" i="8"/>
  <c r="G2011" i="8"/>
  <c r="G2012" i="8"/>
  <c r="G2013" i="8"/>
  <c r="G2014" i="8"/>
  <c r="G2015" i="8"/>
  <c r="G2016" i="8"/>
  <c r="G2017" i="8"/>
  <c r="G2018" i="8"/>
  <c r="G2019" i="8"/>
  <c r="G2020" i="8"/>
  <c r="G2021" i="8"/>
  <c r="G2022" i="8"/>
  <c r="G2023" i="8"/>
  <c r="G2024" i="8"/>
  <c r="G2025" i="8"/>
  <c r="G2026" i="8"/>
  <c r="G2027" i="8"/>
  <c r="G2028" i="8"/>
  <c r="G2029" i="8"/>
  <c r="G2030" i="8"/>
  <c r="G2031" i="8"/>
  <c r="G2032" i="8"/>
  <c r="G2033" i="8"/>
  <c r="G2034" i="8"/>
  <c r="G2035" i="8"/>
  <c r="G2036" i="8"/>
  <c r="G2037" i="8"/>
  <c r="G2038" i="8"/>
  <c r="G2039" i="8"/>
  <c r="G2040" i="8"/>
  <c r="G2041" i="8"/>
  <c r="G2042" i="8"/>
  <c r="G2043" i="8"/>
  <c r="G2044" i="8"/>
  <c r="G2045" i="8"/>
  <c r="G2046" i="8"/>
  <c r="G2047" i="8"/>
  <c r="G2048" i="8"/>
  <c r="G2049" i="8"/>
  <c r="G2050" i="8"/>
  <c r="G2051" i="8"/>
  <c r="G2052" i="8"/>
  <c r="G2053" i="8"/>
  <c r="G2054" i="8"/>
  <c r="G2055" i="8"/>
  <c r="G2056" i="8"/>
  <c r="G2057" i="8"/>
  <c r="G2058" i="8"/>
  <c r="G2059" i="8"/>
  <c r="G2060" i="8"/>
  <c r="G2061" i="8"/>
  <c r="G2062" i="8"/>
  <c r="G2063" i="8"/>
  <c r="G2064" i="8"/>
  <c r="G2065" i="8"/>
  <c r="G2066" i="8"/>
  <c r="G2067" i="8"/>
  <c r="G2068" i="8"/>
  <c r="G2069" i="8"/>
  <c r="G2070" i="8"/>
  <c r="G2071" i="8"/>
  <c r="G2072" i="8"/>
  <c r="G2073" i="8"/>
  <c r="G2074" i="8"/>
  <c r="G2075" i="8"/>
  <c r="G2076" i="8"/>
  <c r="G2077" i="8"/>
  <c r="G2078" i="8"/>
  <c r="G2079" i="8"/>
  <c r="G2080" i="8"/>
  <c r="G2081" i="8"/>
  <c r="G2082" i="8"/>
  <c r="G2083" i="8"/>
  <c r="G2084" i="8"/>
  <c r="G2085" i="8"/>
  <c r="G2086" i="8"/>
  <c r="G2087" i="8"/>
  <c r="G2088" i="8"/>
  <c r="G2089" i="8"/>
  <c r="G2090" i="8"/>
  <c r="G2091" i="8"/>
  <c r="G2092" i="8"/>
  <c r="G2093" i="8"/>
  <c r="G2094" i="8"/>
  <c r="G2095" i="8"/>
  <c r="G2096" i="8"/>
  <c r="G2097" i="8"/>
  <c r="G2098" i="8"/>
  <c r="G2099" i="8"/>
  <c r="G2100" i="8"/>
  <c r="G2101" i="8"/>
  <c r="G2102" i="8"/>
  <c r="G2103" i="8"/>
  <c r="G2104" i="8"/>
  <c r="G2105" i="8"/>
  <c r="G2106" i="8"/>
  <c r="G2107" i="8"/>
  <c r="G2108" i="8"/>
  <c r="G2109" i="8"/>
  <c r="G2110" i="8"/>
  <c r="G2111" i="8"/>
  <c r="G2112" i="8"/>
  <c r="G2113" i="8"/>
  <c r="G2114" i="8"/>
  <c r="G2115" i="8"/>
  <c r="G2116" i="8"/>
  <c r="G2117" i="8"/>
  <c r="G2118" i="8"/>
  <c r="G2119" i="8"/>
  <c r="G2120" i="8"/>
  <c r="G2121" i="8"/>
  <c r="G2122" i="8"/>
  <c r="G2123" i="8"/>
  <c r="G2124" i="8"/>
  <c r="G2125" i="8"/>
  <c r="G2126" i="8"/>
  <c r="G2127" i="8"/>
  <c r="G2128" i="8"/>
  <c r="G2129" i="8"/>
  <c r="G2130" i="8"/>
  <c r="G2131" i="8"/>
  <c r="G2132" i="8"/>
  <c r="G2133" i="8"/>
  <c r="G2134" i="8"/>
  <c r="G2135" i="8"/>
  <c r="G2136" i="8"/>
  <c r="G2137" i="8"/>
  <c r="G2138" i="8"/>
  <c r="G2139" i="8"/>
  <c r="G2140" i="8"/>
  <c r="G2141" i="8"/>
  <c r="G2142" i="8"/>
  <c r="G2143" i="8"/>
  <c r="G2144" i="8"/>
  <c r="G2145" i="8"/>
  <c r="G2146" i="8"/>
  <c r="G2147" i="8"/>
  <c r="G2148" i="8"/>
  <c r="G2149" i="8"/>
  <c r="G2150" i="8"/>
  <c r="G2151" i="8"/>
  <c r="G2152" i="8"/>
  <c r="G2153" i="8"/>
  <c r="G2154" i="8"/>
  <c r="G2155" i="8"/>
  <c r="G2156" i="8"/>
  <c r="G2157" i="8"/>
  <c r="G2158" i="8"/>
  <c r="G2159" i="8"/>
  <c r="G2160" i="8"/>
  <c r="G2161" i="8"/>
  <c r="G2162" i="8"/>
  <c r="G2163" i="8"/>
  <c r="G2164" i="8"/>
  <c r="G2165" i="8"/>
  <c r="G2166" i="8"/>
  <c r="G2167" i="8"/>
  <c r="G2168" i="8"/>
  <c r="G2169" i="8"/>
  <c r="G2170" i="8"/>
  <c r="G2171" i="8"/>
  <c r="G2172" i="8"/>
  <c r="G2173" i="8"/>
  <c r="G2174" i="8"/>
  <c r="G2175" i="8"/>
  <c r="G2176" i="8"/>
  <c r="G2177" i="8"/>
  <c r="G2178" i="8"/>
  <c r="G2179" i="8"/>
  <c r="G2180" i="8"/>
  <c r="G2181" i="8"/>
  <c r="G2182" i="8"/>
  <c r="G2183" i="8"/>
  <c r="G2184" i="8"/>
  <c r="G2185" i="8"/>
  <c r="G2186" i="8"/>
  <c r="G2187" i="8"/>
  <c r="G2188" i="8"/>
  <c r="G2189" i="8"/>
  <c r="G2190" i="8"/>
  <c r="G2191" i="8"/>
  <c r="G2192" i="8"/>
  <c r="G2193" i="8"/>
  <c r="G2194" i="8"/>
  <c r="G2195" i="8"/>
  <c r="G2196" i="8"/>
  <c r="G2197" i="8"/>
  <c r="G2198" i="8"/>
  <c r="G2199" i="8"/>
  <c r="G2200" i="8"/>
  <c r="G2201" i="8"/>
  <c r="G2202" i="8"/>
  <c r="G2203" i="8"/>
  <c r="G2204" i="8"/>
  <c r="G2205" i="8"/>
  <c r="G2206" i="8"/>
  <c r="G2207" i="8"/>
  <c r="G2208" i="8"/>
  <c r="G2209" i="8"/>
  <c r="G2210" i="8"/>
  <c r="G2211" i="8"/>
  <c r="G2212" i="8"/>
  <c r="G2213" i="8"/>
  <c r="G2214" i="8"/>
  <c r="G2215" i="8"/>
  <c r="G2216" i="8"/>
  <c r="G2217" i="8"/>
  <c r="G2218" i="8"/>
  <c r="G2219" i="8"/>
  <c r="G2220" i="8"/>
  <c r="G2221" i="8"/>
  <c r="G2222" i="8"/>
  <c r="G2223" i="8"/>
  <c r="G2224" i="8"/>
  <c r="G2225" i="8"/>
  <c r="G2226" i="8"/>
  <c r="G2227" i="8"/>
  <c r="G2228" i="8"/>
  <c r="G2229" i="8"/>
  <c r="G2230" i="8"/>
  <c r="G2231" i="8"/>
  <c r="G2232" i="8"/>
  <c r="G2233" i="8"/>
  <c r="G2234" i="8"/>
  <c r="G2235" i="8"/>
  <c r="G2236" i="8"/>
  <c r="G2237" i="8"/>
  <c r="G2238" i="8"/>
  <c r="G2239" i="8"/>
  <c r="G2240" i="8"/>
  <c r="G2241" i="8"/>
  <c r="G2242" i="8"/>
  <c r="G2243" i="8"/>
  <c r="G2244" i="8"/>
  <c r="G2245" i="8"/>
  <c r="G2246" i="8"/>
  <c r="G2247" i="8"/>
  <c r="G2248" i="8"/>
  <c r="G2249" i="8"/>
  <c r="G2250" i="8"/>
  <c r="G2251" i="8"/>
  <c r="G2252" i="8"/>
  <c r="G2253" i="8"/>
  <c r="G2254" i="8"/>
  <c r="G2255" i="8"/>
  <c r="G2256" i="8"/>
  <c r="G2257" i="8"/>
  <c r="G2258" i="8"/>
  <c r="G2259" i="8"/>
  <c r="G2260" i="8"/>
  <c r="G2261" i="8"/>
  <c r="G2262" i="8"/>
  <c r="G2263" i="8"/>
  <c r="G2264" i="8"/>
  <c r="G2265" i="8"/>
  <c r="G2266" i="8"/>
  <c r="G2267" i="8"/>
  <c r="G2268" i="8"/>
  <c r="G2269" i="8"/>
  <c r="G2270" i="8"/>
  <c r="G2271" i="8"/>
  <c r="G2272" i="8"/>
  <c r="G2273" i="8"/>
  <c r="G2274" i="8"/>
  <c r="G2275" i="8"/>
  <c r="G2276" i="8"/>
  <c r="G2277" i="8"/>
  <c r="G2278" i="8"/>
  <c r="G2279" i="8"/>
  <c r="G2280" i="8"/>
  <c r="G2281" i="8"/>
  <c r="G2282" i="8"/>
  <c r="G2283" i="8"/>
  <c r="G2284" i="8"/>
  <c r="G2285" i="8"/>
  <c r="G2286" i="8"/>
  <c r="G2287" i="8"/>
  <c r="G2288" i="8"/>
  <c r="G2289" i="8"/>
  <c r="G2290" i="8"/>
  <c r="G2291" i="8"/>
  <c r="G2292" i="8"/>
  <c r="G2293" i="8"/>
  <c r="G2294" i="8"/>
  <c r="G2295" i="8"/>
  <c r="G2296" i="8"/>
  <c r="G2297" i="8"/>
  <c r="G2298" i="8"/>
  <c r="G2299" i="8"/>
  <c r="G2300" i="8"/>
  <c r="G2301" i="8"/>
  <c r="G2302" i="8"/>
  <c r="G2303" i="8"/>
  <c r="G2304" i="8"/>
  <c r="G2305" i="8"/>
  <c r="G2306" i="8"/>
  <c r="G2307" i="8"/>
  <c r="G2308" i="8"/>
  <c r="G2309" i="8"/>
  <c r="G2310" i="8"/>
  <c r="G2311" i="8"/>
  <c r="G2312" i="8"/>
  <c r="G2313" i="8"/>
  <c r="G2314" i="8"/>
  <c r="G2315" i="8"/>
  <c r="G2316" i="8"/>
  <c r="G2317" i="8"/>
  <c r="G2318" i="8"/>
  <c r="G2319" i="8"/>
  <c r="G2320" i="8"/>
  <c r="G2321" i="8"/>
  <c r="G2322" i="8"/>
  <c r="G2323" i="8"/>
  <c r="G2324" i="8"/>
  <c r="G2325" i="8"/>
  <c r="G2326" i="8"/>
  <c r="G2327" i="8"/>
  <c r="G2328" i="8"/>
  <c r="G2329" i="8"/>
  <c r="G2330" i="8"/>
  <c r="G2331" i="8"/>
  <c r="G2332" i="8"/>
  <c r="G2333" i="8"/>
  <c r="G2334" i="8"/>
  <c r="G2335" i="8"/>
  <c r="G2336" i="8"/>
  <c r="G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016" i="8"/>
  <c r="F1017" i="8"/>
  <c r="F1018" i="8"/>
  <c r="F1019" i="8"/>
  <c r="F1020" i="8"/>
  <c r="F1021" i="8"/>
  <c r="F1022" i="8"/>
  <c r="F1023" i="8"/>
  <c r="F1024" i="8"/>
  <c r="F1025" i="8"/>
  <c r="F1026" i="8"/>
  <c r="F1027" i="8"/>
  <c r="F1028" i="8"/>
  <c r="F1029" i="8"/>
  <c r="F1030" i="8"/>
  <c r="F1031" i="8"/>
  <c r="F1032" i="8"/>
  <c r="F1033" i="8"/>
  <c r="F1034" i="8"/>
  <c r="F1035" i="8"/>
  <c r="F1036" i="8"/>
  <c r="F1037" i="8"/>
  <c r="F1038" i="8"/>
  <c r="F1039" i="8"/>
  <c r="F1040" i="8"/>
  <c r="F1041" i="8"/>
  <c r="F1042" i="8"/>
  <c r="F1043" i="8"/>
  <c r="F1044" i="8"/>
  <c r="F1045" i="8"/>
  <c r="F1046" i="8"/>
  <c r="F1047" i="8"/>
  <c r="F1048" i="8"/>
  <c r="F1049" i="8"/>
  <c r="F1050" i="8"/>
  <c r="F1051" i="8"/>
  <c r="F1052" i="8"/>
  <c r="F1053" i="8"/>
  <c r="F1054" i="8"/>
  <c r="F1055" i="8"/>
  <c r="F1056" i="8"/>
  <c r="F1057" i="8"/>
  <c r="F1058" i="8"/>
  <c r="F1059" i="8"/>
  <c r="F1060" i="8"/>
  <c r="F1061" i="8"/>
  <c r="F1062" i="8"/>
  <c r="F1063" i="8"/>
  <c r="F1064" i="8"/>
  <c r="F1065" i="8"/>
  <c r="F1066" i="8"/>
  <c r="F1067" i="8"/>
  <c r="F1068" i="8"/>
  <c r="F1069" i="8"/>
  <c r="F1070" i="8"/>
  <c r="F1071" i="8"/>
  <c r="F1072" i="8"/>
  <c r="F1073" i="8"/>
  <c r="F1074" i="8"/>
  <c r="F1075" i="8"/>
  <c r="F1076" i="8"/>
  <c r="F1077" i="8"/>
  <c r="F1078" i="8"/>
  <c r="F1079" i="8"/>
  <c r="F1080" i="8"/>
  <c r="F1081" i="8"/>
  <c r="F1082" i="8"/>
  <c r="F1083" i="8"/>
  <c r="F1084" i="8"/>
  <c r="F1085" i="8"/>
  <c r="F1086" i="8"/>
  <c r="F1087" i="8"/>
  <c r="F1088" i="8"/>
  <c r="F1089" i="8"/>
  <c r="F1090" i="8"/>
  <c r="F1091" i="8"/>
  <c r="F1092" i="8"/>
  <c r="F1093" i="8"/>
  <c r="F1094" i="8"/>
  <c r="F1095" i="8"/>
  <c r="F1096" i="8"/>
  <c r="F1097" i="8"/>
  <c r="F1098" i="8"/>
  <c r="F1099" i="8"/>
  <c r="F1100" i="8"/>
  <c r="F1101" i="8"/>
  <c r="F1102" i="8"/>
  <c r="F1103" i="8"/>
  <c r="F1104" i="8"/>
  <c r="F1105" i="8"/>
  <c r="F1106" i="8"/>
  <c r="F1107" i="8"/>
  <c r="F1108" i="8"/>
  <c r="F1109" i="8"/>
  <c r="F1110" i="8"/>
  <c r="F1111" i="8"/>
  <c r="F1112" i="8"/>
  <c r="F1113" i="8"/>
  <c r="F1114" i="8"/>
  <c r="F1115" i="8"/>
  <c r="F1116" i="8"/>
  <c r="F1117" i="8"/>
  <c r="F1118" i="8"/>
  <c r="F1119" i="8"/>
  <c r="F1120" i="8"/>
  <c r="F1121" i="8"/>
  <c r="F1122" i="8"/>
  <c r="F1123" i="8"/>
  <c r="F1124" i="8"/>
  <c r="F1125" i="8"/>
  <c r="F1126" i="8"/>
  <c r="F1127" i="8"/>
  <c r="F1128" i="8"/>
  <c r="F1129" i="8"/>
  <c r="F1130" i="8"/>
  <c r="F1131" i="8"/>
  <c r="F1132" i="8"/>
  <c r="F1133" i="8"/>
  <c r="F1134" i="8"/>
  <c r="F1135" i="8"/>
  <c r="F1136" i="8"/>
  <c r="F1137" i="8"/>
  <c r="F1138" i="8"/>
  <c r="F1139" i="8"/>
  <c r="F1140" i="8"/>
  <c r="F1141" i="8"/>
  <c r="F1142" i="8"/>
  <c r="F1143" i="8"/>
  <c r="F1144" i="8"/>
  <c r="F1145" i="8"/>
  <c r="F1146" i="8"/>
  <c r="F1147" i="8"/>
  <c r="F1148" i="8"/>
  <c r="F1149" i="8"/>
  <c r="F1150" i="8"/>
  <c r="F1151" i="8"/>
  <c r="F1152" i="8"/>
  <c r="F1153" i="8"/>
  <c r="F1154" i="8"/>
  <c r="F1155" i="8"/>
  <c r="F1156" i="8"/>
  <c r="F1157" i="8"/>
  <c r="F1158" i="8"/>
  <c r="F1159" i="8"/>
  <c r="F1160" i="8"/>
  <c r="F1161" i="8"/>
  <c r="F1162" i="8"/>
  <c r="F1163" i="8"/>
  <c r="F1164" i="8"/>
  <c r="F1165" i="8"/>
  <c r="F1166" i="8"/>
  <c r="F1167" i="8"/>
  <c r="F1168"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1195" i="8"/>
  <c r="F1196" i="8"/>
  <c r="F1197" i="8"/>
  <c r="F1198" i="8"/>
  <c r="F1199" i="8"/>
  <c r="F1200" i="8"/>
  <c r="F1201" i="8"/>
  <c r="F1202" i="8"/>
  <c r="F1203" i="8"/>
  <c r="F1204" i="8"/>
  <c r="F1205" i="8"/>
  <c r="F1206" i="8"/>
  <c r="F1207" i="8"/>
  <c r="F1208" i="8"/>
  <c r="F1209" i="8"/>
  <c r="F1210" i="8"/>
  <c r="F1211" i="8"/>
  <c r="F1212" i="8"/>
  <c r="F1213" i="8"/>
  <c r="F1214" i="8"/>
  <c r="F1215" i="8"/>
  <c r="F1216" i="8"/>
  <c r="F1217" i="8"/>
  <c r="F1218" i="8"/>
  <c r="F1219" i="8"/>
  <c r="F1220" i="8"/>
  <c r="F1221" i="8"/>
  <c r="F1222" i="8"/>
  <c r="F1223" i="8"/>
  <c r="F1224" i="8"/>
  <c r="F1225" i="8"/>
  <c r="F1226" i="8"/>
  <c r="F1227" i="8"/>
  <c r="F1228" i="8"/>
  <c r="F1229" i="8"/>
  <c r="F1230" i="8"/>
  <c r="F1231" i="8"/>
  <c r="F1232" i="8"/>
  <c r="F1233" i="8"/>
  <c r="F1234" i="8"/>
  <c r="F1235" i="8"/>
  <c r="F1236" i="8"/>
  <c r="F1237" i="8"/>
  <c r="F1238" i="8"/>
  <c r="F1239" i="8"/>
  <c r="F1240" i="8"/>
  <c r="F1241" i="8"/>
  <c r="F1242" i="8"/>
  <c r="F1243" i="8"/>
  <c r="F1244" i="8"/>
  <c r="F1245" i="8"/>
  <c r="F1246" i="8"/>
  <c r="F1247" i="8"/>
  <c r="F1248" i="8"/>
  <c r="F1249" i="8"/>
  <c r="F1250" i="8"/>
  <c r="F1251" i="8"/>
  <c r="F1252" i="8"/>
  <c r="F1253" i="8"/>
  <c r="F1254" i="8"/>
  <c r="F1255" i="8"/>
  <c r="F1256" i="8"/>
  <c r="F1257" i="8"/>
  <c r="F1258" i="8"/>
  <c r="F1259" i="8"/>
  <c r="F1260" i="8"/>
  <c r="F1261" i="8"/>
  <c r="F1262" i="8"/>
  <c r="F1263" i="8"/>
  <c r="F1264" i="8"/>
  <c r="F1265" i="8"/>
  <c r="F1266" i="8"/>
  <c r="F1267" i="8"/>
  <c r="F1268" i="8"/>
  <c r="F1269" i="8"/>
  <c r="F1270" i="8"/>
  <c r="F1271" i="8"/>
  <c r="F1272" i="8"/>
  <c r="F1273" i="8"/>
  <c r="F1274" i="8"/>
  <c r="F1275" i="8"/>
  <c r="F1276" i="8"/>
  <c r="F1277" i="8"/>
  <c r="F1278" i="8"/>
  <c r="F1279" i="8"/>
  <c r="F1280" i="8"/>
  <c r="F1281" i="8"/>
  <c r="F1282" i="8"/>
  <c r="F1283" i="8"/>
  <c r="F1284" i="8"/>
  <c r="F1285" i="8"/>
  <c r="F1286" i="8"/>
  <c r="F1287" i="8"/>
  <c r="F1288" i="8"/>
  <c r="F1289" i="8"/>
  <c r="F1290" i="8"/>
  <c r="F1291" i="8"/>
  <c r="F1292" i="8"/>
  <c r="F1293" i="8"/>
  <c r="F1294" i="8"/>
  <c r="F1295" i="8"/>
  <c r="F1296" i="8"/>
  <c r="F1297" i="8"/>
  <c r="F1298" i="8"/>
  <c r="F1299" i="8"/>
  <c r="F1300" i="8"/>
  <c r="F1301" i="8"/>
  <c r="F1302" i="8"/>
  <c r="F1303" i="8"/>
  <c r="F1304" i="8"/>
  <c r="F1305" i="8"/>
  <c r="F1306" i="8"/>
  <c r="F1307" i="8"/>
  <c r="F1308" i="8"/>
  <c r="F1309" i="8"/>
  <c r="F1310" i="8"/>
  <c r="F1311" i="8"/>
  <c r="F1312" i="8"/>
  <c r="F1313" i="8"/>
  <c r="F1314" i="8"/>
  <c r="F1315" i="8"/>
  <c r="F1316" i="8"/>
  <c r="F1317" i="8"/>
  <c r="F1318" i="8"/>
  <c r="F1319" i="8"/>
  <c r="F1320" i="8"/>
  <c r="F1321" i="8"/>
  <c r="F1322" i="8"/>
  <c r="F1323" i="8"/>
  <c r="F1324" i="8"/>
  <c r="F1325" i="8"/>
  <c r="F1326" i="8"/>
  <c r="F1327" i="8"/>
  <c r="F1328" i="8"/>
  <c r="F1329" i="8"/>
  <c r="F1330" i="8"/>
  <c r="F1331" i="8"/>
  <c r="F1332" i="8"/>
  <c r="F1333" i="8"/>
  <c r="F1334" i="8"/>
  <c r="F1335" i="8"/>
  <c r="F1336" i="8"/>
  <c r="F1337" i="8"/>
  <c r="F1338" i="8"/>
  <c r="F1339" i="8"/>
  <c r="F1340" i="8"/>
  <c r="F1341" i="8"/>
  <c r="F1342" i="8"/>
  <c r="F1343" i="8"/>
  <c r="F1344" i="8"/>
  <c r="F1345" i="8"/>
  <c r="F1346" i="8"/>
  <c r="F1347" i="8"/>
  <c r="F1348" i="8"/>
  <c r="F1349" i="8"/>
  <c r="F1350" i="8"/>
  <c r="F1351" i="8"/>
  <c r="F1352" i="8"/>
  <c r="F1353" i="8"/>
  <c r="F1354" i="8"/>
  <c r="F1355" i="8"/>
  <c r="F1356" i="8"/>
  <c r="F1357" i="8"/>
  <c r="F1358" i="8"/>
  <c r="F1359" i="8"/>
  <c r="F1360" i="8"/>
  <c r="F1361" i="8"/>
  <c r="F1362" i="8"/>
  <c r="F1363" i="8"/>
  <c r="F1364" i="8"/>
  <c r="F1365" i="8"/>
  <c r="F1366" i="8"/>
  <c r="F1367" i="8"/>
  <c r="F1368" i="8"/>
  <c r="F1369" i="8"/>
  <c r="F1370" i="8"/>
  <c r="F1371" i="8"/>
  <c r="F1372" i="8"/>
  <c r="F1373" i="8"/>
  <c r="F1374" i="8"/>
  <c r="F1375" i="8"/>
  <c r="F1376" i="8"/>
  <c r="F1377" i="8"/>
  <c r="F1378" i="8"/>
  <c r="F1379" i="8"/>
  <c r="F1380" i="8"/>
  <c r="F1381" i="8"/>
  <c r="F1382" i="8"/>
  <c r="F1383" i="8"/>
  <c r="F1384" i="8"/>
  <c r="F1385" i="8"/>
  <c r="F1386" i="8"/>
  <c r="F1387" i="8"/>
  <c r="F1388" i="8"/>
  <c r="F1389" i="8"/>
  <c r="F1390" i="8"/>
  <c r="F1391" i="8"/>
  <c r="F1392" i="8"/>
  <c r="F1393" i="8"/>
  <c r="F1394" i="8"/>
  <c r="F1395" i="8"/>
  <c r="F1396" i="8"/>
  <c r="F1397" i="8"/>
  <c r="F1398" i="8"/>
  <c r="F1399" i="8"/>
  <c r="F1400" i="8"/>
  <c r="F1401" i="8"/>
  <c r="F1402" i="8"/>
  <c r="F1403" i="8"/>
  <c r="F1404" i="8"/>
  <c r="F1405" i="8"/>
  <c r="F1406" i="8"/>
  <c r="F1407" i="8"/>
  <c r="F1408" i="8"/>
  <c r="F1409" i="8"/>
  <c r="F1410" i="8"/>
  <c r="F1411" i="8"/>
  <c r="F1412" i="8"/>
  <c r="F1413" i="8"/>
  <c r="F1414" i="8"/>
  <c r="F1415" i="8"/>
  <c r="F1416" i="8"/>
  <c r="F1417" i="8"/>
  <c r="F1418" i="8"/>
  <c r="F1419" i="8"/>
  <c r="F1420" i="8"/>
  <c r="F1421" i="8"/>
  <c r="F1422" i="8"/>
  <c r="F1423" i="8"/>
  <c r="F1424" i="8"/>
  <c r="F1425" i="8"/>
  <c r="F1426" i="8"/>
  <c r="F1427" i="8"/>
  <c r="F1428" i="8"/>
  <c r="F1429" i="8"/>
  <c r="F1430" i="8"/>
  <c r="F1431" i="8"/>
  <c r="F1432" i="8"/>
  <c r="F1433" i="8"/>
  <c r="F1434" i="8"/>
  <c r="F1435" i="8"/>
  <c r="F1436" i="8"/>
  <c r="F1437" i="8"/>
  <c r="F1438" i="8"/>
  <c r="F1439" i="8"/>
  <c r="F1440" i="8"/>
  <c r="F1441" i="8"/>
  <c r="F1442" i="8"/>
  <c r="F1443" i="8"/>
  <c r="F1444" i="8"/>
  <c r="F1445" i="8"/>
  <c r="F1446" i="8"/>
  <c r="F1447" i="8"/>
  <c r="F1448" i="8"/>
  <c r="F1449" i="8"/>
  <c r="F1450" i="8"/>
  <c r="F1451" i="8"/>
  <c r="F1452" i="8"/>
  <c r="F1453" i="8"/>
  <c r="F1454" i="8"/>
  <c r="F1455" i="8"/>
  <c r="F1456" i="8"/>
  <c r="F1457" i="8"/>
  <c r="F1458" i="8"/>
  <c r="F1459" i="8"/>
  <c r="F1460" i="8"/>
  <c r="F1461" i="8"/>
  <c r="F1462" i="8"/>
  <c r="F1463" i="8"/>
  <c r="F1464" i="8"/>
  <c r="F1465" i="8"/>
  <c r="F1466" i="8"/>
  <c r="F1467" i="8"/>
  <c r="F1468" i="8"/>
  <c r="F1469" i="8"/>
  <c r="F1470" i="8"/>
  <c r="F1471" i="8"/>
  <c r="F1472" i="8"/>
  <c r="F1473" i="8"/>
  <c r="F1474" i="8"/>
  <c r="F1475" i="8"/>
  <c r="F1476" i="8"/>
  <c r="F1477" i="8"/>
  <c r="F1478" i="8"/>
  <c r="F1479" i="8"/>
  <c r="F1480" i="8"/>
  <c r="F1481" i="8"/>
  <c r="F1482" i="8"/>
  <c r="F1483" i="8"/>
  <c r="F1484" i="8"/>
  <c r="F1485" i="8"/>
  <c r="F1486" i="8"/>
  <c r="F1487" i="8"/>
  <c r="F1488" i="8"/>
  <c r="F1489" i="8"/>
  <c r="F1490" i="8"/>
  <c r="F1491" i="8"/>
  <c r="F1492" i="8"/>
  <c r="F1493" i="8"/>
  <c r="F1494" i="8"/>
  <c r="F1495" i="8"/>
  <c r="F1496" i="8"/>
  <c r="F1497" i="8"/>
  <c r="F1498" i="8"/>
  <c r="F1499" i="8"/>
  <c r="F1500" i="8"/>
  <c r="F1501" i="8"/>
  <c r="F1502" i="8"/>
  <c r="F1503" i="8"/>
  <c r="F1504" i="8"/>
  <c r="F1505" i="8"/>
  <c r="F1506" i="8"/>
  <c r="F1507" i="8"/>
  <c r="F1508" i="8"/>
  <c r="F1509" i="8"/>
  <c r="F1510" i="8"/>
  <c r="F1511" i="8"/>
  <c r="F1512" i="8"/>
  <c r="F1513" i="8"/>
  <c r="F1514" i="8"/>
  <c r="F1515" i="8"/>
  <c r="F1516" i="8"/>
  <c r="F1517" i="8"/>
  <c r="F1518" i="8"/>
  <c r="F1519" i="8"/>
  <c r="F1520" i="8"/>
  <c r="F1521" i="8"/>
  <c r="F1522" i="8"/>
  <c r="F1523" i="8"/>
  <c r="F1524" i="8"/>
  <c r="F1525" i="8"/>
  <c r="F1526" i="8"/>
  <c r="F1527" i="8"/>
  <c r="F1528" i="8"/>
  <c r="F1529" i="8"/>
  <c r="F1530" i="8"/>
  <c r="F1531" i="8"/>
  <c r="F1532" i="8"/>
  <c r="F1533" i="8"/>
  <c r="F1534" i="8"/>
  <c r="F1535" i="8"/>
  <c r="F1536" i="8"/>
  <c r="F1537" i="8"/>
  <c r="F1538" i="8"/>
  <c r="F1539" i="8"/>
  <c r="F1540" i="8"/>
  <c r="F1541" i="8"/>
  <c r="F1542" i="8"/>
  <c r="F1543" i="8"/>
  <c r="F1544" i="8"/>
  <c r="F1545" i="8"/>
  <c r="F1546" i="8"/>
  <c r="F1547" i="8"/>
  <c r="F1548" i="8"/>
  <c r="F1549" i="8"/>
  <c r="F1550" i="8"/>
  <c r="F1551" i="8"/>
  <c r="F1552" i="8"/>
  <c r="F1553" i="8"/>
  <c r="F1554" i="8"/>
  <c r="F1555" i="8"/>
  <c r="F1556" i="8"/>
  <c r="F1557" i="8"/>
  <c r="F1558" i="8"/>
  <c r="F1559" i="8"/>
  <c r="F1560" i="8"/>
  <c r="F1561" i="8"/>
  <c r="F1562" i="8"/>
  <c r="F1563" i="8"/>
  <c r="F1564" i="8"/>
  <c r="F1565" i="8"/>
  <c r="F1566" i="8"/>
  <c r="F1567" i="8"/>
  <c r="F1568" i="8"/>
  <c r="F1569" i="8"/>
  <c r="F1570" i="8"/>
  <c r="F1571" i="8"/>
  <c r="F1572" i="8"/>
  <c r="F1573" i="8"/>
  <c r="F1574" i="8"/>
  <c r="F1575" i="8"/>
  <c r="F1576" i="8"/>
  <c r="F1577" i="8"/>
  <c r="F1578" i="8"/>
  <c r="F1579" i="8"/>
  <c r="F1580" i="8"/>
  <c r="F1581" i="8"/>
  <c r="F1582" i="8"/>
  <c r="F1583" i="8"/>
  <c r="F1584" i="8"/>
  <c r="F1585" i="8"/>
  <c r="F1586" i="8"/>
  <c r="F1587" i="8"/>
  <c r="F1588" i="8"/>
  <c r="F1589" i="8"/>
  <c r="F1590" i="8"/>
  <c r="F1591" i="8"/>
  <c r="F1592" i="8"/>
  <c r="F1593" i="8"/>
  <c r="F1594" i="8"/>
  <c r="F1595" i="8"/>
  <c r="F1596" i="8"/>
  <c r="F1597" i="8"/>
  <c r="F1598" i="8"/>
  <c r="F1599" i="8"/>
  <c r="F1600" i="8"/>
  <c r="F1601" i="8"/>
  <c r="F1602" i="8"/>
  <c r="F1603" i="8"/>
  <c r="F1604" i="8"/>
  <c r="F1605" i="8"/>
  <c r="F1606" i="8"/>
  <c r="F1607" i="8"/>
  <c r="F1608" i="8"/>
  <c r="F1609" i="8"/>
  <c r="F1610" i="8"/>
  <c r="F1611" i="8"/>
  <c r="F1612" i="8"/>
  <c r="F1613" i="8"/>
  <c r="F1614" i="8"/>
  <c r="F1615" i="8"/>
  <c r="F1616" i="8"/>
  <c r="F1617" i="8"/>
  <c r="F1618" i="8"/>
  <c r="F1619" i="8"/>
  <c r="F1620" i="8"/>
  <c r="F1621" i="8"/>
  <c r="F1622" i="8"/>
  <c r="F1623" i="8"/>
  <c r="F1624" i="8"/>
  <c r="F1625" i="8"/>
  <c r="F1626" i="8"/>
  <c r="F1627" i="8"/>
  <c r="F1628" i="8"/>
  <c r="F1629" i="8"/>
  <c r="F1630" i="8"/>
  <c r="F1631" i="8"/>
  <c r="F1632" i="8"/>
  <c r="F1633" i="8"/>
  <c r="F1634" i="8"/>
  <c r="F1635" i="8"/>
  <c r="F1636" i="8"/>
  <c r="F1637" i="8"/>
  <c r="F1638" i="8"/>
  <c r="F1639" i="8"/>
  <c r="F1640" i="8"/>
  <c r="F1641" i="8"/>
  <c r="F1642" i="8"/>
  <c r="F1643" i="8"/>
  <c r="F1644" i="8"/>
  <c r="F1645" i="8"/>
  <c r="F1646" i="8"/>
  <c r="F1647" i="8"/>
  <c r="F1648" i="8"/>
  <c r="F1649" i="8"/>
  <c r="F1650" i="8"/>
  <c r="F1651" i="8"/>
  <c r="F1652" i="8"/>
  <c r="F1653" i="8"/>
  <c r="F1654" i="8"/>
  <c r="F1655" i="8"/>
  <c r="F1656" i="8"/>
  <c r="F1657" i="8"/>
  <c r="F1658" i="8"/>
  <c r="F1659" i="8"/>
  <c r="F1660" i="8"/>
  <c r="F1661" i="8"/>
  <c r="F1662" i="8"/>
  <c r="F1663" i="8"/>
  <c r="F1664" i="8"/>
  <c r="F1665" i="8"/>
  <c r="F1666" i="8"/>
  <c r="F1667" i="8"/>
  <c r="F1668" i="8"/>
  <c r="F1669" i="8"/>
  <c r="F1670" i="8"/>
  <c r="F1671" i="8"/>
  <c r="F1672" i="8"/>
  <c r="F1673" i="8"/>
  <c r="F1674" i="8"/>
  <c r="F1675" i="8"/>
  <c r="F1676" i="8"/>
  <c r="F1677" i="8"/>
  <c r="F1678" i="8"/>
  <c r="F1679" i="8"/>
  <c r="F1680" i="8"/>
  <c r="F1681" i="8"/>
  <c r="F1682" i="8"/>
  <c r="F1683" i="8"/>
  <c r="F1684" i="8"/>
  <c r="F1685" i="8"/>
  <c r="F1686" i="8"/>
  <c r="F1687" i="8"/>
  <c r="F1688" i="8"/>
  <c r="F1689" i="8"/>
  <c r="F1690" i="8"/>
  <c r="F1691" i="8"/>
  <c r="F1692" i="8"/>
  <c r="F1693" i="8"/>
  <c r="F1694" i="8"/>
  <c r="F1695" i="8"/>
  <c r="F1696" i="8"/>
  <c r="F1697" i="8"/>
  <c r="F1698" i="8"/>
  <c r="F1699" i="8"/>
  <c r="F1700" i="8"/>
  <c r="F1701" i="8"/>
  <c r="F1702" i="8"/>
  <c r="F1703" i="8"/>
  <c r="F1704" i="8"/>
  <c r="F1705" i="8"/>
  <c r="F1706" i="8"/>
  <c r="F1707" i="8"/>
  <c r="F1708" i="8"/>
  <c r="F1709" i="8"/>
  <c r="F1710" i="8"/>
  <c r="F1711" i="8"/>
  <c r="F1712" i="8"/>
  <c r="F1713" i="8"/>
  <c r="F1714" i="8"/>
  <c r="F1715" i="8"/>
  <c r="F1716" i="8"/>
  <c r="F1717" i="8"/>
  <c r="F1718" i="8"/>
  <c r="F1719" i="8"/>
  <c r="F1720" i="8"/>
  <c r="F1721" i="8"/>
  <c r="F1722" i="8"/>
  <c r="F1723" i="8"/>
  <c r="F1724" i="8"/>
  <c r="F1725" i="8"/>
  <c r="F1726" i="8"/>
  <c r="F1727" i="8"/>
  <c r="F1728" i="8"/>
  <c r="F1729" i="8"/>
  <c r="F1730" i="8"/>
  <c r="F1731" i="8"/>
  <c r="F1732" i="8"/>
  <c r="F1733" i="8"/>
  <c r="F1734" i="8"/>
  <c r="F1735" i="8"/>
  <c r="F1736" i="8"/>
  <c r="F1737" i="8"/>
  <c r="F1738" i="8"/>
  <c r="F1739" i="8"/>
  <c r="F1740" i="8"/>
  <c r="F1741" i="8"/>
  <c r="F1742" i="8"/>
  <c r="F1743" i="8"/>
  <c r="F1744" i="8"/>
  <c r="F1745" i="8"/>
  <c r="F1746" i="8"/>
  <c r="F1747" i="8"/>
  <c r="F1748" i="8"/>
  <c r="F1749" i="8"/>
  <c r="F1750" i="8"/>
  <c r="F1751" i="8"/>
  <c r="F1752" i="8"/>
  <c r="F1753" i="8"/>
  <c r="F1754" i="8"/>
  <c r="F1755" i="8"/>
  <c r="F1756" i="8"/>
  <c r="F1757" i="8"/>
  <c r="F1758" i="8"/>
  <c r="F1759" i="8"/>
  <c r="F1760" i="8"/>
  <c r="F1761" i="8"/>
  <c r="F1762" i="8"/>
  <c r="F1763" i="8"/>
  <c r="F1764" i="8"/>
  <c r="F1765" i="8"/>
  <c r="F1766" i="8"/>
  <c r="F1767" i="8"/>
  <c r="F1768" i="8"/>
  <c r="F1769" i="8"/>
  <c r="F1770" i="8"/>
  <c r="F1771" i="8"/>
  <c r="F1772" i="8"/>
  <c r="F1773" i="8"/>
  <c r="F1774" i="8"/>
  <c r="F1775" i="8"/>
  <c r="F1776" i="8"/>
  <c r="F1777" i="8"/>
  <c r="F1778" i="8"/>
  <c r="F1779" i="8"/>
  <c r="F1780" i="8"/>
  <c r="F1781" i="8"/>
  <c r="F1782" i="8"/>
  <c r="F1783" i="8"/>
  <c r="F1784" i="8"/>
  <c r="F1785" i="8"/>
  <c r="F1786" i="8"/>
  <c r="F1787" i="8"/>
  <c r="F1788" i="8"/>
  <c r="F1789" i="8"/>
  <c r="F1790" i="8"/>
  <c r="F1791" i="8"/>
  <c r="F1792" i="8"/>
  <c r="F1793" i="8"/>
  <c r="F1794" i="8"/>
  <c r="F1795" i="8"/>
  <c r="F1796" i="8"/>
  <c r="F1797" i="8"/>
  <c r="F1798" i="8"/>
  <c r="F1799" i="8"/>
  <c r="F1800" i="8"/>
  <c r="F1801" i="8"/>
  <c r="F1802" i="8"/>
  <c r="F1803" i="8"/>
  <c r="F1804" i="8"/>
  <c r="F1805" i="8"/>
  <c r="F1806" i="8"/>
  <c r="F1807" i="8"/>
  <c r="F1808" i="8"/>
  <c r="F1809" i="8"/>
  <c r="F1810" i="8"/>
  <c r="F1811" i="8"/>
  <c r="F1812" i="8"/>
  <c r="F1813" i="8"/>
  <c r="F1814" i="8"/>
  <c r="F1815" i="8"/>
  <c r="F1816" i="8"/>
  <c r="F1817" i="8"/>
  <c r="F1818" i="8"/>
  <c r="F1819" i="8"/>
  <c r="F1820" i="8"/>
  <c r="F1821" i="8"/>
  <c r="F1822" i="8"/>
  <c r="F1823" i="8"/>
  <c r="F1824" i="8"/>
  <c r="F1825" i="8"/>
  <c r="F1826" i="8"/>
  <c r="F1827" i="8"/>
  <c r="F1828" i="8"/>
  <c r="F1829" i="8"/>
  <c r="F1830" i="8"/>
  <c r="F1831" i="8"/>
  <c r="F1832" i="8"/>
  <c r="F1833" i="8"/>
  <c r="F1834" i="8"/>
  <c r="F1835" i="8"/>
  <c r="F1836" i="8"/>
  <c r="F1837" i="8"/>
  <c r="F1838" i="8"/>
  <c r="F1839" i="8"/>
  <c r="F1840" i="8"/>
  <c r="F1841" i="8"/>
  <c r="F1842" i="8"/>
  <c r="F1843" i="8"/>
  <c r="F1844" i="8"/>
  <c r="F1845" i="8"/>
  <c r="F1846" i="8"/>
  <c r="F1847" i="8"/>
  <c r="F1848" i="8"/>
  <c r="F1849" i="8"/>
  <c r="F1850" i="8"/>
  <c r="F1851" i="8"/>
  <c r="F1852" i="8"/>
  <c r="F1853" i="8"/>
  <c r="F1854" i="8"/>
  <c r="F1855" i="8"/>
  <c r="F1856" i="8"/>
  <c r="F1857" i="8"/>
  <c r="F1858" i="8"/>
  <c r="F1859" i="8"/>
  <c r="F1860" i="8"/>
  <c r="F1861" i="8"/>
  <c r="F1862" i="8"/>
  <c r="F1863" i="8"/>
  <c r="F1864" i="8"/>
  <c r="F1865" i="8"/>
  <c r="F1866" i="8"/>
  <c r="F1867" i="8"/>
  <c r="F1868" i="8"/>
  <c r="F1869" i="8"/>
  <c r="F1870" i="8"/>
  <c r="F1871" i="8"/>
  <c r="F1872" i="8"/>
  <c r="F1873" i="8"/>
  <c r="F1874" i="8"/>
  <c r="F1875" i="8"/>
  <c r="F1876" i="8"/>
  <c r="F1877" i="8"/>
  <c r="F1878" i="8"/>
  <c r="F1879" i="8"/>
  <c r="F1880" i="8"/>
  <c r="F1881" i="8"/>
  <c r="F1882" i="8"/>
  <c r="F1883" i="8"/>
  <c r="F1884" i="8"/>
  <c r="F1885" i="8"/>
  <c r="F1886" i="8"/>
  <c r="F1887" i="8"/>
  <c r="F1888" i="8"/>
  <c r="F1889" i="8"/>
  <c r="F1890" i="8"/>
  <c r="F1891" i="8"/>
  <c r="F1892" i="8"/>
  <c r="F1893" i="8"/>
  <c r="F1894" i="8"/>
  <c r="F1895" i="8"/>
  <c r="F1896" i="8"/>
  <c r="F1897" i="8"/>
  <c r="F1898" i="8"/>
  <c r="F1899" i="8"/>
  <c r="F1900" i="8"/>
  <c r="F1901" i="8"/>
  <c r="F1902" i="8"/>
  <c r="F1903" i="8"/>
  <c r="F1904" i="8"/>
  <c r="F1905" i="8"/>
  <c r="F1906" i="8"/>
  <c r="F1907" i="8"/>
  <c r="F1908" i="8"/>
  <c r="F1909" i="8"/>
  <c r="F1910" i="8"/>
  <c r="F1911" i="8"/>
  <c r="F1912" i="8"/>
  <c r="F1913" i="8"/>
  <c r="F1914" i="8"/>
  <c r="F1915" i="8"/>
  <c r="F1916" i="8"/>
  <c r="F1917" i="8"/>
  <c r="F1918" i="8"/>
  <c r="F1919" i="8"/>
  <c r="F1920" i="8"/>
  <c r="F1921" i="8"/>
  <c r="F1922" i="8"/>
  <c r="F1923" i="8"/>
  <c r="F1924" i="8"/>
  <c r="F1925" i="8"/>
  <c r="F1926" i="8"/>
  <c r="F1927" i="8"/>
  <c r="F1928" i="8"/>
  <c r="F1929" i="8"/>
  <c r="F1930" i="8"/>
  <c r="F1931" i="8"/>
  <c r="F1932" i="8"/>
  <c r="F1933" i="8"/>
  <c r="F1934" i="8"/>
  <c r="F1935" i="8"/>
  <c r="F1936" i="8"/>
  <c r="F1937" i="8"/>
  <c r="F1938" i="8"/>
  <c r="F1939" i="8"/>
  <c r="F1940" i="8"/>
  <c r="F1941" i="8"/>
  <c r="F1942" i="8"/>
  <c r="F1943" i="8"/>
  <c r="F1944" i="8"/>
  <c r="F1945" i="8"/>
  <c r="F1946" i="8"/>
  <c r="F1947" i="8"/>
  <c r="F1948" i="8"/>
  <c r="F1949" i="8"/>
  <c r="F1950" i="8"/>
  <c r="F1951" i="8"/>
  <c r="F1952" i="8"/>
  <c r="F1953" i="8"/>
  <c r="F1954" i="8"/>
  <c r="F1955" i="8"/>
  <c r="F1956" i="8"/>
  <c r="F1957" i="8"/>
  <c r="F1958" i="8"/>
  <c r="F1959" i="8"/>
  <c r="F1960" i="8"/>
  <c r="F1961" i="8"/>
  <c r="F1962" i="8"/>
  <c r="F1963" i="8"/>
  <c r="F1964" i="8"/>
  <c r="F1965" i="8"/>
  <c r="F1966" i="8"/>
  <c r="F1967" i="8"/>
  <c r="F1968" i="8"/>
  <c r="F1969" i="8"/>
  <c r="F1970" i="8"/>
  <c r="F1971" i="8"/>
  <c r="F1972" i="8"/>
  <c r="F1973" i="8"/>
  <c r="F1974" i="8"/>
  <c r="F1975" i="8"/>
  <c r="F1976" i="8"/>
  <c r="F1977" i="8"/>
  <c r="F1978" i="8"/>
  <c r="F1979" i="8"/>
  <c r="F1980" i="8"/>
  <c r="F1981" i="8"/>
  <c r="F1982" i="8"/>
  <c r="F1983" i="8"/>
  <c r="F1984" i="8"/>
  <c r="F1985" i="8"/>
  <c r="F1986" i="8"/>
  <c r="F1987" i="8"/>
  <c r="F1988" i="8"/>
  <c r="F1989" i="8"/>
  <c r="F1990" i="8"/>
  <c r="F1991" i="8"/>
  <c r="F1992" i="8"/>
  <c r="F1993" i="8"/>
  <c r="F1994" i="8"/>
  <c r="F1995" i="8"/>
  <c r="F1996" i="8"/>
  <c r="F1997" i="8"/>
  <c r="F1998" i="8"/>
  <c r="F1999" i="8"/>
  <c r="F2000" i="8"/>
  <c r="F2001" i="8"/>
  <c r="F2002" i="8"/>
  <c r="F2003" i="8"/>
  <c r="F2004" i="8"/>
  <c r="F2005" i="8"/>
  <c r="F2006" i="8"/>
  <c r="F2007" i="8"/>
  <c r="F2008" i="8"/>
  <c r="F2009" i="8"/>
  <c r="F2010" i="8"/>
  <c r="F2011" i="8"/>
  <c r="F2012" i="8"/>
  <c r="F2013" i="8"/>
  <c r="F2014" i="8"/>
  <c r="F2015" i="8"/>
  <c r="F2016" i="8"/>
  <c r="F2017" i="8"/>
  <c r="F2018" i="8"/>
  <c r="F2019" i="8"/>
  <c r="F2020" i="8"/>
  <c r="F2021" i="8"/>
  <c r="F2022" i="8"/>
  <c r="F2023" i="8"/>
  <c r="F2024" i="8"/>
  <c r="F2025" i="8"/>
  <c r="F2026" i="8"/>
  <c r="F2027" i="8"/>
  <c r="F2028" i="8"/>
  <c r="F2029" i="8"/>
  <c r="F2030" i="8"/>
  <c r="F2031" i="8"/>
  <c r="F2032" i="8"/>
  <c r="F2033" i="8"/>
  <c r="F2034" i="8"/>
  <c r="F2035" i="8"/>
  <c r="F2036" i="8"/>
  <c r="F2037" i="8"/>
  <c r="F2038" i="8"/>
  <c r="F2039" i="8"/>
  <c r="F2040" i="8"/>
  <c r="F2041" i="8"/>
  <c r="F2042" i="8"/>
  <c r="F2043" i="8"/>
  <c r="F2044" i="8"/>
  <c r="F2045" i="8"/>
  <c r="F2046" i="8"/>
  <c r="F2047" i="8"/>
  <c r="F2048" i="8"/>
  <c r="F2049" i="8"/>
  <c r="F2050" i="8"/>
  <c r="F2051" i="8"/>
  <c r="F2052" i="8"/>
  <c r="F2053" i="8"/>
  <c r="F2054" i="8"/>
  <c r="F2055" i="8"/>
  <c r="F2056" i="8"/>
  <c r="F2057" i="8"/>
  <c r="F2058" i="8"/>
  <c r="F2059" i="8"/>
  <c r="F2060" i="8"/>
  <c r="F2061" i="8"/>
  <c r="F2062" i="8"/>
  <c r="F2063" i="8"/>
  <c r="F2064" i="8"/>
  <c r="F2065" i="8"/>
  <c r="F2066" i="8"/>
  <c r="F2067" i="8"/>
  <c r="F2068" i="8"/>
  <c r="F2069" i="8"/>
  <c r="F2070" i="8"/>
  <c r="F2071" i="8"/>
  <c r="F2072" i="8"/>
  <c r="F2073" i="8"/>
  <c r="F2074" i="8"/>
  <c r="F2075" i="8"/>
  <c r="F2076" i="8"/>
  <c r="F2077" i="8"/>
  <c r="F2078" i="8"/>
  <c r="F2079" i="8"/>
  <c r="F2080" i="8"/>
  <c r="F2081" i="8"/>
  <c r="F2082" i="8"/>
  <c r="F2083" i="8"/>
  <c r="F2084" i="8"/>
  <c r="F2085" i="8"/>
  <c r="F2086" i="8"/>
  <c r="F2087" i="8"/>
  <c r="F2088" i="8"/>
  <c r="F2089" i="8"/>
  <c r="F2090" i="8"/>
  <c r="F2091" i="8"/>
  <c r="F2092" i="8"/>
  <c r="F2093" i="8"/>
  <c r="F2094" i="8"/>
  <c r="F2095" i="8"/>
  <c r="F2096" i="8"/>
  <c r="F2097" i="8"/>
  <c r="F2098" i="8"/>
  <c r="F2099" i="8"/>
  <c r="F2100" i="8"/>
  <c r="F2101" i="8"/>
  <c r="F2102" i="8"/>
  <c r="F2103" i="8"/>
  <c r="F2104" i="8"/>
  <c r="F2105" i="8"/>
  <c r="F2106" i="8"/>
  <c r="F2107" i="8"/>
  <c r="F2108" i="8"/>
  <c r="F2109" i="8"/>
  <c r="F2110" i="8"/>
  <c r="F2111" i="8"/>
  <c r="F2112" i="8"/>
  <c r="F2113" i="8"/>
  <c r="F2114" i="8"/>
  <c r="F2115" i="8"/>
  <c r="F2116" i="8"/>
  <c r="F2117" i="8"/>
  <c r="F2118" i="8"/>
  <c r="F2119" i="8"/>
  <c r="F2120" i="8"/>
  <c r="F2121" i="8"/>
  <c r="F2122" i="8"/>
  <c r="F2123" i="8"/>
  <c r="F2124" i="8"/>
  <c r="F2125" i="8"/>
  <c r="F2126" i="8"/>
  <c r="F2127" i="8"/>
  <c r="F2128" i="8"/>
  <c r="F2129" i="8"/>
  <c r="F2130" i="8"/>
  <c r="F2131" i="8"/>
  <c r="F2132" i="8"/>
  <c r="F2133" i="8"/>
  <c r="F2134" i="8"/>
  <c r="F2135" i="8"/>
  <c r="F2136" i="8"/>
  <c r="F2137" i="8"/>
  <c r="F2138" i="8"/>
  <c r="F2139" i="8"/>
  <c r="F2140" i="8"/>
  <c r="F2141" i="8"/>
  <c r="F2142" i="8"/>
  <c r="F2143" i="8"/>
  <c r="F2144" i="8"/>
  <c r="F2145" i="8"/>
  <c r="F2146" i="8"/>
  <c r="F2147" i="8"/>
  <c r="F2148" i="8"/>
  <c r="F2149" i="8"/>
  <c r="F2150" i="8"/>
  <c r="F2151" i="8"/>
  <c r="F2152" i="8"/>
  <c r="F2153" i="8"/>
  <c r="F2154" i="8"/>
  <c r="F2155" i="8"/>
  <c r="F2156" i="8"/>
  <c r="F2157" i="8"/>
  <c r="F2158" i="8"/>
  <c r="F2159" i="8"/>
  <c r="F2160" i="8"/>
  <c r="F2161" i="8"/>
  <c r="F2162" i="8"/>
  <c r="F2163" i="8"/>
  <c r="F2164" i="8"/>
  <c r="F2165" i="8"/>
  <c r="F2166" i="8"/>
  <c r="F2167" i="8"/>
  <c r="F2168" i="8"/>
  <c r="F2169" i="8"/>
  <c r="F2170" i="8"/>
  <c r="F2171" i="8"/>
  <c r="F2172" i="8"/>
  <c r="F2173" i="8"/>
  <c r="F2174" i="8"/>
  <c r="F2175" i="8"/>
  <c r="F2176" i="8"/>
  <c r="F2177" i="8"/>
  <c r="F2178" i="8"/>
  <c r="F2179" i="8"/>
  <c r="F2180" i="8"/>
  <c r="F2181" i="8"/>
  <c r="F2182" i="8"/>
  <c r="F2183" i="8"/>
  <c r="F2184" i="8"/>
  <c r="F2185" i="8"/>
  <c r="F2186" i="8"/>
  <c r="F2187" i="8"/>
  <c r="F2188" i="8"/>
  <c r="F2189" i="8"/>
  <c r="F2190" i="8"/>
  <c r="F2191" i="8"/>
  <c r="F2192" i="8"/>
  <c r="F2193" i="8"/>
  <c r="F2194" i="8"/>
  <c r="F2195" i="8"/>
  <c r="F2196" i="8"/>
  <c r="F2197" i="8"/>
  <c r="F2198" i="8"/>
  <c r="F2199" i="8"/>
  <c r="F2200" i="8"/>
  <c r="F2201" i="8"/>
  <c r="F2202" i="8"/>
  <c r="F2203" i="8"/>
  <c r="F2204" i="8"/>
  <c r="F2205" i="8"/>
  <c r="F2206" i="8"/>
  <c r="F2207" i="8"/>
  <c r="F2208" i="8"/>
  <c r="F2209" i="8"/>
  <c r="F2210" i="8"/>
  <c r="F2211" i="8"/>
  <c r="F2212" i="8"/>
  <c r="F2213" i="8"/>
  <c r="F2214" i="8"/>
  <c r="F2215" i="8"/>
  <c r="F2216" i="8"/>
  <c r="F2217" i="8"/>
  <c r="F2218" i="8"/>
  <c r="F2219" i="8"/>
  <c r="F2220" i="8"/>
  <c r="F2221" i="8"/>
  <c r="F2222" i="8"/>
  <c r="F2223" i="8"/>
  <c r="F2224" i="8"/>
  <c r="F2225" i="8"/>
  <c r="F2226" i="8"/>
  <c r="F2227" i="8"/>
  <c r="F2228" i="8"/>
  <c r="F2229" i="8"/>
  <c r="F2230" i="8"/>
  <c r="F2231" i="8"/>
  <c r="F2232" i="8"/>
  <c r="F2233" i="8"/>
  <c r="F2234" i="8"/>
  <c r="F2235" i="8"/>
  <c r="F2236" i="8"/>
  <c r="F2237" i="8"/>
  <c r="F2238" i="8"/>
  <c r="F2239" i="8"/>
  <c r="F2240" i="8"/>
  <c r="F2241" i="8"/>
  <c r="F2242" i="8"/>
  <c r="F2243" i="8"/>
  <c r="F2244" i="8"/>
  <c r="F2245" i="8"/>
  <c r="F2246" i="8"/>
  <c r="F2247" i="8"/>
  <c r="F2248" i="8"/>
  <c r="F2249" i="8"/>
  <c r="F2250" i="8"/>
  <c r="F2251" i="8"/>
  <c r="F2252" i="8"/>
  <c r="F2253" i="8"/>
  <c r="F2254" i="8"/>
  <c r="F2255" i="8"/>
  <c r="F2256" i="8"/>
  <c r="F2257" i="8"/>
  <c r="F2258" i="8"/>
  <c r="F2259" i="8"/>
  <c r="F2260" i="8"/>
  <c r="F2261" i="8"/>
  <c r="F2262" i="8"/>
  <c r="F2263" i="8"/>
  <c r="F2264" i="8"/>
  <c r="F2265" i="8"/>
  <c r="F2266" i="8"/>
  <c r="F2267" i="8"/>
  <c r="F2268" i="8"/>
  <c r="F2269" i="8"/>
  <c r="F2270" i="8"/>
  <c r="F2271" i="8"/>
  <c r="F2272" i="8"/>
  <c r="F2273" i="8"/>
  <c r="F2274" i="8"/>
  <c r="F2275" i="8"/>
  <c r="F2276" i="8"/>
  <c r="F2277" i="8"/>
  <c r="F2278" i="8"/>
  <c r="F2279" i="8"/>
  <c r="F2280" i="8"/>
  <c r="F2281" i="8"/>
  <c r="F2282" i="8"/>
  <c r="F2283" i="8"/>
  <c r="F2284" i="8"/>
  <c r="F2285" i="8"/>
  <c r="F2286" i="8"/>
  <c r="F2287" i="8"/>
  <c r="F2288" i="8"/>
  <c r="F2289" i="8"/>
  <c r="F2290" i="8"/>
  <c r="F2291" i="8"/>
  <c r="F2292" i="8"/>
  <c r="F2293" i="8"/>
  <c r="F2294" i="8"/>
  <c r="F2295" i="8"/>
  <c r="F2296" i="8"/>
  <c r="F2297" i="8"/>
  <c r="F2298" i="8"/>
  <c r="F2299" i="8"/>
  <c r="F2300" i="8"/>
  <c r="F2301" i="8"/>
  <c r="F2302" i="8"/>
  <c r="F2303" i="8"/>
  <c r="F2304" i="8"/>
  <c r="F2305" i="8"/>
  <c r="F2306" i="8"/>
  <c r="F2307" i="8"/>
  <c r="F2308" i="8"/>
  <c r="F2309" i="8"/>
  <c r="F2310" i="8"/>
  <c r="F2311" i="8"/>
  <c r="F2312" i="8"/>
  <c r="F2313" i="8"/>
  <c r="F2314" i="8"/>
  <c r="F2315" i="8"/>
  <c r="F2316" i="8"/>
  <c r="F2317" i="8"/>
  <c r="F2318" i="8"/>
  <c r="F2319" i="8"/>
  <c r="F2320" i="8"/>
  <c r="F2321" i="8"/>
  <c r="F2322" i="8"/>
  <c r="F2323" i="8"/>
  <c r="F2324" i="8"/>
  <c r="F2325" i="8"/>
  <c r="F2326" i="8"/>
  <c r="F2327" i="8"/>
  <c r="F2328" i="8"/>
  <c r="F2329" i="8"/>
  <c r="F2330" i="8"/>
  <c r="F2331" i="8"/>
  <c r="F2332" i="8"/>
  <c r="F2333" i="8"/>
  <c r="F2334" i="8"/>
  <c r="F2335" i="8"/>
  <c r="F2336" i="8"/>
  <c r="F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E2002" i="8"/>
  <c r="E2003" i="8"/>
  <c r="E2004" i="8"/>
  <c r="E2005" i="8"/>
  <c r="E2006" i="8"/>
  <c r="E2007" i="8"/>
  <c r="E2008" i="8"/>
  <c r="E2009" i="8"/>
  <c r="E2010" i="8"/>
  <c r="E2011" i="8"/>
  <c r="E2012" i="8"/>
  <c r="E2013" i="8"/>
  <c r="E2014" i="8"/>
  <c r="E2015" i="8"/>
  <c r="E2016" i="8"/>
  <c r="E2017" i="8"/>
  <c r="E2018" i="8"/>
  <c r="E2019" i="8"/>
  <c r="E2020" i="8"/>
  <c r="E2021" i="8"/>
  <c r="E2022" i="8"/>
  <c r="E2023" i="8"/>
  <c r="E2024" i="8"/>
  <c r="E2025" i="8"/>
  <c r="E2026" i="8"/>
  <c r="E2027" i="8"/>
  <c r="E2028" i="8"/>
  <c r="E2029" i="8"/>
  <c r="E2030" i="8"/>
  <c r="E2031" i="8"/>
  <c r="E2032" i="8"/>
  <c r="E2033" i="8"/>
  <c r="E2034" i="8"/>
  <c r="E2035" i="8"/>
  <c r="E2036" i="8"/>
  <c r="E2037" i="8"/>
  <c r="E2038" i="8"/>
  <c r="E2039" i="8"/>
  <c r="E2040" i="8"/>
  <c r="E2041" i="8"/>
  <c r="E2042" i="8"/>
  <c r="E2043" i="8"/>
  <c r="E2044" i="8"/>
  <c r="E2045" i="8"/>
  <c r="E2046" i="8"/>
  <c r="E2047" i="8"/>
  <c r="E2048" i="8"/>
  <c r="E2049" i="8"/>
  <c r="E2050" i="8"/>
  <c r="E2051" i="8"/>
  <c r="E2052" i="8"/>
  <c r="E2053" i="8"/>
  <c r="E2054" i="8"/>
  <c r="E2055" i="8"/>
  <c r="E2056" i="8"/>
  <c r="E2057" i="8"/>
  <c r="E2058" i="8"/>
  <c r="E2059" i="8"/>
  <c r="E2060" i="8"/>
  <c r="E2061" i="8"/>
  <c r="E2062" i="8"/>
  <c r="E2063" i="8"/>
  <c r="E2064" i="8"/>
  <c r="E2065" i="8"/>
  <c r="E2066" i="8"/>
  <c r="E2067" i="8"/>
  <c r="E2068" i="8"/>
  <c r="E2069" i="8"/>
  <c r="E2070" i="8"/>
  <c r="E2071" i="8"/>
  <c r="E2072" i="8"/>
  <c r="E2073" i="8"/>
  <c r="E2074" i="8"/>
  <c r="E2075" i="8"/>
  <c r="E2076" i="8"/>
  <c r="E2077" i="8"/>
  <c r="E2078" i="8"/>
  <c r="E2079" i="8"/>
  <c r="E2080" i="8"/>
  <c r="E2081" i="8"/>
  <c r="E2082" i="8"/>
  <c r="E2083" i="8"/>
  <c r="E2084" i="8"/>
  <c r="E2085" i="8"/>
  <c r="E2086" i="8"/>
  <c r="E2087" i="8"/>
  <c r="E2088" i="8"/>
  <c r="E2089" i="8"/>
  <c r="E2090" i="8"/>
  <c r="E2091" i="8"/>
  <c r="E2092" i="8"/>
  <c r="E2093" i="8"/>
  <c r="E2094" i="8"/>
  <c r="E2095" i="8"/>
  <c r="E2096" i="8"/>
  <c r="E2097" i="8"/>
  <c r="E2098" i="8"/>
  <c r="E2099" i="8"/>
  <c r="E2100" i="8"/>
  <c r="E2101" i="8"/>
  <c r="E2102" i="8"/>
  <c r="E2103" i="8"/>
  <c r="E2104" i="8"/>
  <c r="E2105" i="8"/>
  <c r="E2106" i="8"/>
  <c r="E2107" i="8"/>
  <c r="E2108" i="8"/>
  <c r="E2109" i="8"/>
  <c r="E2110" i="8"/>
  <c r="E2111" i="8"/>
  <c r="E2112" i="8"/>
  <c r="E2113" i="8"/>
  <c r="E2114" i="8"/>
  <c r="E2115" i="8"/>
  <c r="E2116" i="8"/>
  <c r="E2117" i="8"/>
  <c r="E2118" i="8"/>
  <c r="E2119" i="8"/>
  <c r="E2120" i="8"/>
  <c r="E2121" i="8"/>
  <c r="E2122" i="8"/>
  <c r="E2123" i="8"/>
  <c r="E2124" i="8"/>
  <c r="E2125" i="8"/>
  <c r="E2126" i="8"/>
  <c r="E2127" i="8"/>
  <c r="E2128" i="8"/>
  <c r="E2129" i="8"/>
  <c r="E2130" i="8"/>
  <c r="E2131" i="8"/>
  <c r="E2132" i="8"/>
  <c r="E2133" i="8"/>
  <c r="E2134" i="8"/>
  <c r="E2135" i="8"/>
  <c r="E2136" i="8"/>
  <c r="E2137" i="8"/>
  <c r="E2138" i="8"/>
  <c r="E2139" i="8"/>
  <c r="E2140" i="8"/>
  <c r="E2141" i="8"/>
  <c r="E2142" i="8"/>
  <c r="E2143" i="8"/>
  <c r="E2144" i="8"/>
  <c r="E2145" i="8"/>
  <c r="E2146" i="8"/>
  <c r="E2147" i="8"/>
  <c r="E2148" i="8"/>
  <c r="E2149" i="8"/>
  <c r="E2150" i="8"/>
  <c r="E2151" i="8"/>
  <c r="E2152" i="8"/>
  <c r="E2153" i="8"/>
  <c r="E2154" i="8"/>
  <c r="E2155" i="8"/>
  <c r="E2156" i="8"/>
  <c r="E2157" i="8"/>
  <c r="E2158" i="8"/>
  <c r="E2159" i="8"/>
  <c r="E2160" i="8"/>
  <c r="E2161" i="8"/>
  <c r="E2162" i="8"/>
  <c r="E2163" i="8"/>
  <c r="E2164" i="8"/>
  <c r="E2165" i="8"/>
  <c r="E2166" i="8"/>
  <c r="E2167" i="8"/>
  <c r="E2168" i="8"/>
  <c r="E2169" i="8"/>
  <c r="E2170" i="8"/>
  <c r="E2171" i="8"/>
  <c r="E2172" i="8"/>
  <c r="E2173" i="8"/>
  <c r="E2174" i="8"/>
  <c r="E2175" i="8"/>
  <c r="E2176" i="8"/>
  <c r="E2177" i="8"/>
  <c r="E2178" i="8"/>
  <c r="E2179" i="8"/>
  <c r="E2180" i="8"/>
  <c r="E2181" i="8"/>
  <c r="E2182" i="8"/>
  <c r="E2183" i="8"/>
  <c r="E2184" i="8"/>
  <c r="E2185" i="8"/>
  <c r="E2186" i="8"/>
  <c r="E2187" i="8"/>
  <c r="E2188" i="8"/>
  <c r="E2189" i="8"/>
  <c r="E2190" i="8"/>
  <c r="E2191" i="8"/>
  <c r="E2192" i="8"/>
  <c r="E2193" i="8"/>
  <c r="E2194" i="8"/>
  <c r="E2195" i="8"/>
  <c r="E2196" i="8"/>
  <c r="E2197" i="8"/>
  <c r="E2198" i="8"/>
  <c r="E2199" i="8"/>
  <c r="E2200" i="8"/>
  <c r="E2201" i="8"/>
  <c r="E2202" i="8"/>
  <c r="E2203" i="8"/>
  <c r="E2204" i="8"/>
  <c r="E2205" i="8"/>
  <c r="E2206" i="8"/>
  <c r="E2207" i="8"/>
  <c r="E2208" i="8"/>
  <c r="E2209" i="8"/>
  <c r="E2210" i="8"/>
  <c r="E2211" i="8"/>
  <c r="E2212" i="8"/>
  <c r="E2213" i="8"/>
  <c r="E2214" i="8"/>
  <c r="E2215" i="8"/>
  <c r="E2216" i="8"/>
  <c r="E2217" i="8"/>
  <c r="E2218" i="8"/>
  <c r="E2219" i="8"/>
  <c r="E2220" i="8"/>
  <c r="E2221" i="8"/>
  <c r="E2222" i="8"/>
  <c r="E2223" i="8"/>
  <c r="E2224" i="8"/>
  <c r="E2225" i="8"/>
  <c r="E2226" i="8"/>
  <c r="E2227" i="8"/>
  <c r="E2228" i="8"/>
  <c r="E2229" i="8"/>
  <c r="E2230" i="8"/>
  <c r="E2231" i="8"/>
  <c r="E2232" i="8"/>
  <c r="E2233" i="8"/>
  <c r="E2234" i="8"/>
  <c r="E2235" i="8"/>
  <c r="E2236" i="8"/>
  <c r="E2237" i="8"/>
  <c r="E2238" i="8"/>
  <c r="E2239" i="8"/>
  <c r="E2240" i="8"/>
  <c r="E2241" i="8"/>
  <c r="E2242" i="8"/>
  <c r="E2243" i="8"/>
  <c r="E2244" i="8"/>
  <c r="E2245" i="8"/>
  <c r="E2246" i="8"/>
  <c r="E2247" i="8"/>
  <c r="E2248" i="8"/>
  <c r="E2249" i="8"/>
  <c r="E2250" i="8"/>
  <c r="E2251" i="8"/>
  <c r="E2252" i="8"/>
  <c r="E2253" i="8"/>
  <c r="E2254" i="8"/>
  <c r="E2255" i="8"/>
  <c r="E2256" i="8"/>
  <c r="E2257" i="8"/>
  <c r="E2258" i="8"/>
  <c r="E2259" i="8"/>
  <c r="E2260" i="8"/>
  <c r="E2261" i="8"/>
  <c r="E2262" i="8"/>
  <c r="E2263" i="8"/>
  <c r="E2264" i="8"/>
  <c r="E2265" i="8"/>
  <c r="E2266" i="8"/>
  <c r="E2267" i="8"/>
  <c r="E2268" i="8"/>
  <c r="E2269" i="8"/>
  <c r="E2270" i="8"/>
  <c r="E2271" i="8"/>
  <c r="E2272" i="8"/>
  <c r="E2273" i="8"/>
  <c r="E2274" i="8"/>
  <c r="E2275" i="8"/>
  <c r="E2276" i="8"/>
  <c r="E2277" i="8"/>
  <c r="E2278" i="8"/>
  <c r="E2279" i="8"/>
  <c r="E2280" i="8"/>
  <c r="E2281" i="8"/>
  <c r="E2282" i="8"/>
  <c r="E2283" i="8"/>
  <c r="E2284" i="8"/>
  <c r="E2285" i="8"/>
  <c r="E2286" i="8"/>
  <c r="E2287" i="8"/>
  <c r="E2288" i="8"/>
  <c r="E2289" i="8"/>
  <c r="E2290" i="8"/>
  <c r="E2291" i="8"/>
  <c r="E2292" i="8"/>
  <c r="E2293" i="8"/>
  <c r="E2294" i="8"/>
  <c r="E2295" i="8"/>
  <c r="E2296" i="8"/>
  <c r="E2297" i="8"/>
  <c r="E2298" i="8"/>
  <c r="E2299" i="8"/>
  <c r="E2300" i="8"/>
  <c r="E2301" i="8"/>
  <c r="E2302" i="8"/>
  <c r="E2303" i="8"/>
  <c r="E2304" i="8"/>
  <c r="E2305" i="8"/>
  <c r="E2306" i="8"/>
  <c r="E2307" i="8"/>
  <c r="E2308" i="8"/>
  <c r="E2309" i="8"/>
  <c r="E2310" i="8"/>
  <c r="E2311" i="8"/>
  <c r="E2312" i="8"/>
  <c r="E2313" i="8"/>
  <c r="E2314" i="8"/>
  <c r="E2315" i="8"/>
  <c r="E2316" i="8"/>
  <c r="E2317" i="8"/>
  <c r="E2318" i="8"/>
  <c r="E2319" i="8"/>
  <c r="E2320" i="8"/>
  <c r="E2321" i="8"/>
  <c r="E2322" i="8"/>
  <c r="E2323" i="8"/>
  <c r="E2324" i="8"/>
  <c r="E2325" i="8"/>
  <c r="E2326" i="8"/>
  <c r="E2327" i="8"/>
  <c r="E2328" i="8"/>
  <c r="E2329" i="8"/>
  <c r="E2330" i="8"/>
  <c r="E2331" i="8"/>
  <c r="E2332" i="8"/>
  <c r="E2333" i="8"/>
  <c r="E2334" i="8"/>
  <c r="E2335" i="8"/>
  <c r="E2336" i="8"/>
  <c r="E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 r="D2002" i="8"/>
  <c r="D2003" i="8"/>
  <c r="D2004" i="8"/>
  <c r="D2005" i="8"/>
  <c r="D2006" i="8"/>
  <c r="D2007" i="8"/>
  <c r="D2008" i="8"/>
  <c r="D2009" i="8"/>
  <c r="D2010" i="8"/>
  <c r="D2011" i="8"/>
  <c r="D2012" i="8"/>
  <c r="D2013" i="8"/>
  <c r="D2014" i="8"/>
  <c r="D2015" i="8"/>
  <c r="D2016" i="8"/>
  <c r="D2017" i="8"/>
  <c r="D2018" i="8"/>
  <c r="D2019" i="8"/>
  <c r="D2020" i="8"/>
  <c r="D2021" i="8"/>
  <c r="D2022" i="8"/>
  <c r="D2023" i="8"/>
  <c r="D2024" i="8"/>
  <c r="D2025" i="8"/>
  <c r="D2026" i="8"/>
  <c r="D2027" i="8"/>
  <c r="D2028" i="8"/>
  <c r="D2029" i="8"/>
  <c r="D2030" i="8"/>
  <c r="D2031" i="8"/>
  <c r="D2032" i="8"/>
  <c r="D2033" i="8"/>
  <c r="D2034" i="8"/>
  <c r="D2035" i="8"/>
  <c r="D2036" i="8"/>
  <c r="D2037" i="8"/>
  <c r="D2038" i="8"/>
  <c r="D2039" i="8"/>
  <c r="D2040" i="8"/>
  <c r="D2041" i="8"/>
  <c r="D2042" i="8"/>
  <c r="D2043" i="8"/>
  <c r="D2044" i="8"/>
  <c r="D2045" i="8"/>
  <c r="D2046" i="8"/>
  <c r="D2047" i="8"/>
  <c r="D2048" i="8"/>
  <c r="D2049" i="8"/>
  <c r="D2050" i="8"/>
  <c r="D2051" i="8"/>
  <c r="D2052" i="8"/>
  <c r="D2053" i="8"/>
  <c r="D2054" i="8"/>
  <c r="D2055" i="8"/>
  <c r="D2056" i="8"/>
  <c r="D2057" i="8"/>
  <c r="D2058" i="8"/>
  <c r="D2059" i="8"/>
  <c r="D2060" i="8"/>
  <c r="D2061" i="8"/>
  <c r="D2062" i="8"/>
  <c r="D2063" i="8"/>
  <c r="D2064" i="8"/>
  <c r="D2065" i="8"/>
  <c r="D2066" i="8"/>
  <c r="D2067" i="8"/>
  <c r="D2068" i="8"/>
  <c r="D2069" i="8"/>
  <c r="D2070" i="8"/>
  <c r="D2071" i="8"/>
  <c r="D2072" i="8"/>
  <c r="D2073" i="8"/>
  <c r="D2074" i="8"/>
  <c r="D2075" i="8"/>
  <c r="D2076" i="8"/>
  <c r="D2077" i="8"/>
  <c r="D2078" i="8"/>
  <c r="D2079" i="8"/>
  <c r="D2080" i="8"/>
  <c r="D2081" i="8"/>
  <c r="D2082" i="8"/>
  <c r="D2083" i="8"/>
  <c r="D2084" i="8"/>
  <c r="D2085" i="8"/>
  <c r="D2086" i="8"/>
  <c r="D2087" i="8"/>
  <c r="D2088" i="8"/>
  <c r="D2089" i="8"/>
  <c r="D2090" i="8"/>
  <c r="D2091" i="8"/>
  <c r="D2092" i="8"/>
  <c r="D2093" i="8"/>
  <c r="D2094" i="8"/>
  <c r="D2095" i="8"/>
  <c r="D2096" i="8"/>
  <c r="D2097" i="8"/>
  <c r="D2098" i="8"/>
  <c r="D2099" i="8"/>
  <c r="D2100" i="8"/>
  <c r="D2101" i="8"/>
  <c r="D2102" i="8"/>
  <c r="D2103" i="8"/>
  <c r="D2104" i="8"/>
  <c r="D2105" i="8"/>
  <c r="D2106" i="8"/>
  <c r="D2107" i="8"/>
  <c r="D2108" i="8"/>
  <c r="D2109" i="8"/>
  <c r="D2110" i="8"/>
  <c r="D2111" i="8"/>
  <c r="D2112" i="8"/>
  <c r="D2113" i="8"/>
  <c r="D2114" i="8"/>
  <c r="D2115" i="8"/>
  <c r="D2116" i="8"/>
  <c r="D2117" i="8"/>
  <c r="D2118" i="8"/>
  <c r="D2119" i="8"/>
  <c r="D2120" i="8"/>
  <c r="D2121" i="8"/>
  <c r="D2122" i="8"/>
  <c r="D2123" i="8"/>
  <c r="D2124" i="8"/>
  <c r="D2125" i="8"/>
  <c r="D2126" i="8"/>
  <c r="D2127" i="8"/>
  <c r="D2128" i="8"/>
  <c r="D2129" i="8"/>
  <c r="D2130" i="8"/>
  <c r="D2131" i="8"/>
  <c r="D2132" i="8"/>
  <c r="D2133" i="8"/>
  <c r="D2134" i="8"/>
  <c r="D2135" i="8"/>
  <c r="D2136" i="8"/>
  <c r="D2137" i="8"/>
  <c r="D2138" i="8"/>
  <c r="D2139" i="8"/>
  <c r="D2140" i="8"/>
  <c r="D2141" i="8"/>
  <c r="D2142" i="8"/>
  <c r="D2143" i="8"/>
  <c r="D2144" i="8"/>
  <c r="D2145" i="8"/>
  <c r="D2146" i="8"/>
  <c r="D2147" i="8"/>
  <c r="D2148" i="8"/>
  <c r="D2149" i="8"/>
  <c r="D2150" i="8"/>
  <c r="D2151" i="8"/>
  <c r="D2152" i="8"/>
  <c r="D2153" i="8"/>
  <c r="D2154" i="8"/>
  <c r="D2155" i="8"/>
  <c r="D2156" i="8"/>
  <c r="D2157" i="8"/>
  <c r="D2158" i="8"/>
  <c r="D2159" i="8"/>
  <c r="D2160" i="8"/>
  <c r="D2161" i="8"/>
  <c r="D2162" i="8"/>
  <c r="D2163" i="8"/>
  <c r="D2164" i="8"/>
  <c r="D2165" i="8"/>
  <c r="D2166" i="8"/>
  <c r="D2167" i="8"/>
  <c r="D2168" i="8"/>
  <c r="D2169" i="8"/>
  <c r="D2170" i="8"/>
  <c r="D2171" i="8"/>
  <c r="D2172" i="8"/>
  <c r="D2173" i="8"/>
  <c r="D2174" i="8"/>
  <c r="D2175" i="8"/>
  <c r="D2176" i="8"/>
  <c r="D2177" i="8"/>
  <c r="D2178" i="8"/>
  <c r="D2179" i="8"/>
  <c r="D2180" i="8"/>
  <c r="D2181" i="8"/>
  <c r="D2182" i="8"/>
  <c r="D2183" i="8"/>
  <c r="D2184" i="8"/>
  <c r="D2185" i="8"/>
  <c r="D2186" i="8"/>
  <c r="D2187" i="8"/>
  <c r="D2188" i="8"/>
  <c r="D2189" i="8"/>
  <c r="D2190" i="8"/>
  <c r="D2191" i="8"/>
  <c r="D2192" i="8"/>
  <c r="D2193" i="8"/>
  <c r="D2194" i="8"/>
  <c r="D2195" i="8"/>
  <c r="D2196" i="8"/>
  <c r="D2197" i="8"/>
  <c r="D2198" i="8"/>
  <c r="D2199" i="8"/>
  <c r="D2200" i="8"/>
  <c r="D2201" i="8"/>
  <c r="D2202" i="8"/>
  <c r="D2203" i="8"/>
  <c r="D2204" i="8"/>
  <c r="D2205" i="8"/>
  <c r="D2206" i="8"/>
  <c r="D2207" i="8"/>
  <c r="D2208" i="8"/>
  <c r="D2209" i="8"/>
  <c r="D2210" i="8"/>
  <c r="D2211" i="8"/>
  <c r="D2212" i="8"/>
  <c r="D2213" i="8"/>
  <c r="D2214" i="8"/>
  <c r="D2215" i="8"/>
  <c r="D2216" i="8"/>
  <c r="D2217" i="8"/>
  <c r="D2218" i="8"/>
  <c r="D2219" i="8"/>
  <c r="D2220" i="8"/>
  <c r="D2221" i="8"/>
  <c r="D2222" i="8"/>
  <c r="D2223" i="8"/>
  <c r="D2224" i="8"/>
  <c r="D2225" i="8"/>
  <c r="D2226" i="8"/>
  <c r="D2227" i="8"/>
  <c r="D2228" i="8"/>
  <c r="D2229" i="8"/>
  <c r="D2230" i="8"/>
  <c r="D2231" i="8"/>
  <c r="D2232" i="8"/>
  <c r="D2233" i="8"/>
  <c r="D2234" i="8"/>
  <c r="D2235" i="8"/>
  <c r="D2236" i="8"/>
  <c r="D2237" i="8"/>
  <c r="D2238" i="8"/>
  <c r="D2239" i="8"/>
  <c r="D2240" i="8"/>
  <c r="D2241" i="8"/>
  <c r="D2242" i="8"/>
  <c r="D2243" i="8"/>
  <c r="D2244" i="8"/>
  <c r="D2245" i="8"/>
  <c r="D2246" i="8"/>
  <c r="D2247" i="8"/>
  <c r="D2248" i="8"/>
  <c r="D2249" i="8"/>
  <c r="D2250" i="8"/>
  <c r="D2251" i="8"/>
  <c r="D2252" i="8"/>
  <c r="D2253" i="8"/>
  <c r="D2254" i="8"/>
  <c r="D2255" i="8"/>
  <c r="D2256" i="8"/>
  <c r="D2257" i="8"/>
  <c r="D2258" i="8"/>
  <c r="D2259" i="8"/>
  <c r="D2260" i="8"/>
  <c r="D2261" i="8"/>
  <c r="D2262" i="8"/>
  <c r="D2263" i="8"/>
  <c r="D2264" i="8"/>
  <c r="D2265" i="8"/>
  <c r="D2266" i="8"/>
  <c r="D2267" i="8"/>
  <c r="D2268" i="8"/>
  <c r="D2269" i="8"/>
  <c r="D2270" i="8"/>
  <c r="D2271" i="8"/>
  <c r="D2272" i="8"/>
  <c r="D2273" i="8"/>
  <c r="D2274" i="8"/>
  <c r="D2275" i="8"/>
  <c r="D2276" i="8"/>
  <c r="D2277" i="8"/>
  <c r="D2278" i="8"/>
  <c r="D2279" i="8"/>
  <c r="D2280" i="8"/>
  <c r="D2281" i="8"/>
  <c r="D2282" i="8"/>
  <c r="D2283" i="8"/>
  <c r="D2284" i="8"/>
  <c r="D2285" i="8"/>
  <c r="D2286" i="8"/>
  <c r="D2287" i="8"/>
  <c r="D2288" i="8"/>
  <c r="D2289" i="8"/>
  <c r="D2290" i="8"/>
  <c r="D2291" i="8"/>
  <c r="D2292" i="8"/>
  <c r="D2293" i="8"/>
  <c r="D2294" i="8"/>
  <c r="D2295" i="8"/>
  <c r="D2296" i="8"/>
  <c r="D2297" i="8"/>
  <c r="D2298" i="8"/>
  <c r="D2299" i="8"/>
  <c r="D2300" i="8"/>
  <c r="D2301" i="8"/>
  <c r="D2302" i="8"/>
  <c r="D2303" i="8"/>
  <c r="D2304" i="8"/>
  <c r="D2305" i="8"/>
  <c r="D2306" i="8"/>
  <c r="D2307" i="8"/>
  <c r="D2308" i="8"/>
  <c r="D2309" i="8"/>
  <c r="D2310" i="8"/>
  <c r="D2311" i="8"/>
  <c r="D2312" i="8"/>
  <c r="D2313" i="8"/>
  <c r="D2314" i="8"/>
  <c r="D2315" i="8"/>
  <c r="D2316" i="8"/>
  <c r="D2317" i="8"/>
  <c r="D2318" i="8"/>
  <c r="D2319" i="8"/>
  <c r="D2320" i="8"/>
  <c r="D2321" i="8"/>
  <c r="D2322" i="8"/>
  <c r="D2323" i="8"/>
  <c r="D2324" i="8"/>
  <c r="D2325" i="8"/>
  <c r="D2326" i="8"/>
  <c r="D2327" i="8"/>
  <c r="D2328" i="8"/>
  <c r="D2329" i="8"/>
  <c r="D2330" i="8"/>
  <c r="D2331" i="8"/>
  <c r="D2332" i="8"/>
  <c r="D2333" i="8"/>
  <c r="D2334" i="8"/>
  <c r="D2335" i="8"/>
  <c r="D2336" i="8"/>
  <c r="D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B1009" i="8"/>
  <c r="B1010" i="8"/>
  <c r="B1011" i="8"/>
  <c r="B1012" i="8"/>
  <c r="B1013" i="8"/>
  <c r="B1014" i="8"/>
  <c r="B1015" i="8"/>
  <c r="B1016" i="8"/>
  <c r="B1017" i="8"/>
  <c r="B1018" i="8"/>
  <c r="B1019" i="8"/>
  <c r="B1020" i="8"/>
  <c r="B1021" i="8"/>
  <c r="B1022" i="8"/>
  <c r="B1023" i="8"/>
  <c r="B1024" i="8"/>
  <c r="B1025" i="8"/>
  <c r="B1026" i="8"/>
  <c r="B1027" i="8"/>
  <c r="B1028" i="8"/>
  <c r="B1029" i="8"/>
  <c r="B1030" i="8"/>
  <c r="B1031" i="8"/>
  <c r="B1032" i="8"/>
  <c r="B1033" i="8"/>
  <c r="B1034" i="8"/>
  <c r="B1035" i="8"/>
  <c r="B1036" i="8"/>
  <c r="B1037" i="8"/>
  <c r="B1038" i="8"/>
  <c r="B1039" i="8"/>
  <c r="B1040" i="8"/>
  <c r="B1041" i="8"/>
  <c r="B1042" i="8"/>
  <c r="B1043" i="8"/>
  <c r="B1044" i="8"/>
  <c r="B1045" i="8"/>
  <c r="B1046" i="8"/>
  <c r="B1047" i="8"/>
  <c r="B1048" i="8"/>
  <c r="B1049" i="8"/>
  <c r="B1050" i="8"/>
  <c r="B1051" i="8"/>
  <c r="B1052" i="8"/>
  <c r="B1053" i="8"/>
  <c r="B1054" i="8"/>
  <c r="B1055" i="8"/>
  <c r="B1056" i="8"/>
  <c r="B1057" i="8"/>
  <c r="B1058" i="8"/>
  <c r="B1059" i="8"/>
  <c r="B1060" i="8"/>
  <c r="B1061" i="8"/>
  <c r="B1062" i="8"/>
  <c r="B1063" i="8"/>
  <c r="B1064" i="8"/>
  <c r="B1065" i="8"/>
  <c r="B1066" i="8"/>
  <c r="B1067" i="8"/>
  <c r="B1068" i="8"/>
  <c r="B1069" i="8"/>
  <c r="B1070" i="8"/>
  <c r="B1071" i="8"/>
  <c r="B1072" i="8"/>
  <c r="B1073" i="8"/>
  <c r="B1074" i="8"/>
  <c r="B1075" i="8"/>
  <c r="B1076" i="8"/>
  <c r="B1077" i="8"/>
  <c r="B1078" i="8"/>
  <c r="B1079" i="8"/>
  <c r="B1080" i="8"/>
  <c r="B1081" i="8"/>
  <c r="B1082" i="8"/>
  <c r="B1083" i="8"/>
  <c r="B1084" i="8"/>
  <c r="B1085" i="8"/>
  <c r="B1086" i="8"/>
  <c r="B1087" i="8"/>
  <c r="B1088" i="8"/>
  <c r="B1089" i="8"/>
  <c r="B1090" i="8"/>
  <c r="B1091" i="8"/>
  <c r="B1092" i="8"/>
  <c r="B1093" i="8"/>
  <c r="B1094" i="8"/>
  <c r="B1095" i="8"/>
  <c r="B1096" i="8"/>
  <c r="B1097" i="8"/>
  <c r="B1098" i="8"/>
  <c r="B1099" i="8"/>
  <c r="B1100" i="8"/>
  <c r="B1101" i="8"/>
  <c r="B1102" i="8"/>
  <c r="B1103" i="8"/>
  <c r="B1104" i="8"/>
  <c r="B1105" i="8"/>
  <c r="B1106" i="8"/>
  <c r="B1107" i="8"/>
  <c r="B1108" i="8"/>
  <c r="B1109" i="8"/>
  <c r="B1110" i="8"/>
  <c r="B1111" i="8"/>
  <c r="B1112" i="8"/>
  <c r="B1113" i="8"/>
  <c r="B1114" i="8"/>
  <c r="B1115" i="8"/>
  <c r="B1116" i="8"/>
  <c r="B1117" i="8"/>
  <c r="B1118" i="8"/>
  <c r="B1119" i="8"/>
  <c r="B1120" i="8"/>
  <c r="B1121" i="8"/>
  <c r="B1122" i="8"/>
  <c r="B1123" i="8"/>
  <c r="B1124" i="8"/>
  <c r="B1125" i="8"/>
  <c r="B1126" i="8"/>
  <c r="B1127" i="8"/>
  <c r="B1128" i="8"/>
  <c r="B1129" i="8"/>
  <c r="B1130" i="8"/>
  <c r="B1131" i="8"/>
  <c r="B1132" i="8"/>
  <c r="B1133" i="8"/>
  <c r="B1134" i="8"/>
  <c r="B1135" i="8"/>
  <c r="B1136" i="8"/>
  <c r="B1137" i="8"/>
  <c r="B1138" i="8"/>
  <c r="B1139" i="8"/>
  <c r="B1140" i="8"/>
  <c r="B1141" i="8"/>
  <c r="B1142" i="8"/>
  <c r="B1143" i="8"/>
  <c r="B1144" i="8"/>
  <c r="B1145" i="8"/>
  <c r="B1146" i="8"/>
  <c r="B1147" i="8"/>
  <c r="B1148" i="8"/>
  <c r="B1149" i="8"/>
  <c r="B1150" i="8"/>
  <c r="B1151" i="8"/>
  <c r="B1152" i="8"/>
  <c r="B1153" i="8"/>
  <c r="B1154" i="8"/>
  <c r="B1155" i="8"/>
  <c r="B1156" i="8"/>
  <c r="B1157" i="8"/>
  <c r="B1158" i="8"/>
  <c r="B1159" i="8"/>
  <c r="B1160" i="8"/>
  <c r="B1161" i="8"/>
  <c r="B1162" i="8"/>
  <c r="B1163" i="8"/>
  <c r="B1164" i="8"/>
  <c r="B1165" i="8"/>
  <c r="B1166" i="8"/>
  <c r="B1167" i="8"/>
  <c r="B1168" i="8"/>
  <c r="B1169" i="8"/>
  <c r="B1170" i="8"/>
  <c r="B1171" i="8"/>
  <c r="B1172" i="8"/>
  <c r="B1173" i="8"/>
  <c r="B1174" i="8"/>
  <c r="B1175" i="8"/>
  <c r="B1176" i="8"/>
  <c r="B1177" i="8"/>
  <c r="B1178" i="8"/>
  <c r="B1179" i="8"/>
  <c r="B1180" i="8"/>
  <c r="B1181" i="8"/>
  <c r="B1182" i="8"/>
  <c r="B1183" i="8"/>
  <c r="B1184" i="8"/>
  <c r="B1185" i="8"/>
  <c r="B1186" i="8"/>
  <c r="B1187" i="8"/>
  <c r="B1188" i="8"/>
  <c r="B1189" i="8"/>
  <c r="B1190" i="8"/>
  <c r="B1191" i="8"/>
  <c r="B1192" i="8"/>
  <c r="B1193" i="8"/>
  <c r="B1194" i="8"/>
  <c r="B1195" i="8"/>
  <c r="B1196" i="8"/>
  <c r="B1197" i="8"/>
  <c r="B1198" i="8"/>
  <c r="B1199" i="8"/>
  <c r="B1200" i="8"/>
  <c r="B1201" i="8"/>
  <c r="B1202" i="8"/>
  <c r="B1203" i="8"/>
  <c r="B1204" i="8"/>
  <c r="B1205" i="8"/>
  <c r="B1206" i="8"/>
  <c r="B1207" i="8"/>
  <c r="B1208" i="8"/>
  <c r="B1209" i="8"/>
  <c r="B1210" i="8"/>
  <c r="B1211" i="8"/>
  <c r="B1212" i="8"/>
  <c r="B1213" i="8"/>
  <c r="B1214" i="8"/>
  <c r="B1215" i="8"/>
  <c r="B1216" i="8"/>
  <c r="B1217" i="8"/>
  <c r="B1218" i="8"/>
  <c r="B1219" i="8"/>
  <c r="B1220" i="8"/>
  <c r="B1221" i="8"/>
  <c r="B1222" i="8"/>
  <c r="B1223" i="8"/>
  <c r="B1224" i="8"/>
  <c r="B1225" i="8"/>
  <c r="B1226" i="8"/>
  <c r="B1227" i="8"/>
  <c r="B1228" i="8"/>
  <c r="B1229" i="8"/>
  <c r="B1230" i="8"/>
  <c r="B1231" i="8"/>
  <c r="B1232" i="8"/>
  <c r="B1233" i="8"/>
  <c r="B1234" i="8"/>
  <c r="B1235" i="8"/>
  <c r="B1236" i="8"/>
  <c r="B1237" i="8"/>
  <c r="B1238" i="8"/>
  <c r="B1239" i="8"/>
  <c r="B1240" i="8"/>
  <c r="B1241" i="8"/>
  <c r="B1242" i="8"/>
  <c r="B1243" i="8"/>
  <c r="B1244" i="8"/>
  <c r="B1245" i="8"/>
  <c r="B1246" i="8"/>
  <c r="B1247" i="8"/>
  <c r="B1248" i="8"/>
  <c r="B1249" i="8"/>
  <c r="B1250" i="8"/>
  <c r="B1251" i="8"/>
  <c r="B1252" i="8"/>
  <c r="B1253" i="8"/>
  <c r="B1254" i="8"/>
  <c r="B1255" i="8"/>
  <c r="B1256" i="8"/>
  <c r="B1257" i="8"/>
  <c r="B1258" i="8"/>
  <c r="B1259" i="8"/>
  <c r="B1260" i="8"/>
  <c r="B1261" i="8"/>
  <c r="B1262" i="8"/>
  <c r="B1263" i="8"/>
  <c r="B1264" i="8"/>
  <c r="B1265" i="8"/>
  <c r="B1266" i="8"/>
  <c r="B1267" i="8"/>
  <c r="B1268" i="8"/>
  <c r="B1269" i="8"/>
  <c r="B1270" i="8"/>
  <c r="B1271" i="8"/>
  <c r="B1272" i="8"/>
  <c r="B1273" i="8"/>
  <c r="B1274" i="8"/>
  <c r="B1275" i="8"/>
  <c r="B1276" i="8"/>
  <c r="B1277" i="8"/>
  <c r="B1278" i="8"/>
  <c r="B1279" i="8"/>
  <c r="B1280" i="8"/>
  <c r="B1281" i="8"/>
  <c r="B1282" i="8"/>
  <c r="B1283" i="8"/>
  <c r="B1284" i="8"/>
  <c r="B1285" i="8"/>
  <c r="B1286" i="8"/>
  <c r="B1287" i="8"/>
  <c r="B1288" i="8"/>
  <c r="B1289" i="8"/>
  <c r="B1290" i="8"/>
  <c r="B1291" i="8"/>
  <c r="B1292" i="8"/>
  <c r="B1293" i="8"/>
  <c r="B1294" i="8"/>
  <c r="B1295" i="8"/>
  <c r="B1296" i="8"/>
  <c r="B1297" i="8"/>
  <c r="B1298" i="8"/>
  <c r="B1299" i="8"/>
  <c r="B1300" i="8"/>
  <c r="B1301" i="8"/>
  <c r="B1302" i="8"/>
  <c r="B1303" i="8"/>
  <c r="B1304" i="8"/>
  <c r="B1305" i="8"/>
  <c r="B1306" i="8"/>
  <c r="B1307" i="8"/>
  <c r="B1308" i="8"/>
  <c r="B1309" i="8"/>
  <c r="B1310" i="8"/>
  <c r="B1311" i="8"/>
  <c r="B1312" i="8"/>
  <c r="B1313" i="8"/>
  <c r="B1314" i="8"/>
  <c r="B1315" i="8"/>
  <c r="B1316" i="8"/>
  <c r="B1317" i="8"/>
  <c r="B1318" i="8"/>
  <c r="B1319" i="8"/>
  <c r="B1320" i="8"/>
  <c r="B1321" i="8"/>
  <c r="B1322" i="8"/>
  <c r="B1323" i="8"/>
  <c r="B1324" i="8"/>
  <c r="B1325" i="8"/>
  <c r="B1326" i="8"/>
  <c r="B1327" i="8"/>
  <c r="B1328" i="8"/>
  <c r="B1329" i="8"/>
  <c r="B1330" i="8"/>
  <c r="B1331" i="8"/>
  <c r="B1332" i="8"/>
  <c r="B1333" i="8"/>
  <c r="B1334" i="8"/>
  <c r="B1335" i="8"/>
  <c r="B1336" i="8"/>
  <c r="B1337" i="8"/>
  <c r="B1338" i="8"/>
  <c r="B1339" i="8"/>
  <c r="B1340" i="8"/>
  <c r="B1341" i="8"/>
  <c r="B1342" i="8"/>
  <c r="B1343" i="8"/>
  <c r="B1344" i="8"/>
  <c r="B1345" i="8"/>
  <c r="B1346" i="8"/>
  <c r="B1347" i="8"/>
  <c r="B1348" i="8"/>
  <c r="B1349" i="8"/>
  <c r="B1350" i="8"/>
  <c r="B1351" i="8"/>
  <c r="B1352" i="8"/>
  <c r="B1353" i="8"/>
  <c r="B1354" i="8"/>
  <c r="B1355" i="8"/>
  <c r="B1356" i="8"/>
  <c r="B1357" i="8"/>
  <c r="B1358" i="8"/>
  <c r="B1359" i="8"/>
  <c r="B1360" i="8"/>
  <c r="B1361" i="8"/>
  <c r="B1362" i="8"/>
  <c r="B1363" i="8"/>
  <c r="B1364" i="8"/>
  <c r="B1365" i="8"/>
  <c r="B1366" i="8"/>
  <c r="B1367" i="8"/>
  <c r="B1368" i="8"/>
  <c r="B1369" i="8"/>
  <c r="B1370" i="8"/>
  <c r="B1371" i="8"/>
  <c r="B1372" i="8"/>
  <c r="B1373" i="8"/>
  <c r="B1374" i="8"/>
  <c r="B1375" i="8"/>
  <c r="B1376" i="8"/>
  <c r="B1377" i="8"/>
  <c r="B1378" i="8"/>
  <c r="B1379" i="8"/>
  <c r="B1380" i="8"/>
  <c r="B1381" i="8"/>
  <c r="B1382" i="8"/>
  <c r="B1383" i="8"/>
  <c r="B1384" i="8"/>
  <c r="B1385" i="8"/>
  <c r="B1386" i="8"/>
  <c r="B1387" i="8"/>
  <c r="B1388" i="8"/>
  <c r="B1389" i="8"/>
  <c r="B1390" i="8"/>
  <c r="B1391" i="8"/>
  <c r="B1392" i="8"/>
  <c r="B1393" i="8"/>
  <c r="B1394" i="8"/>
  <c r="B1395" i="8"/>
  <c r="B1396" i="8"/>
  <c r="B1397" i="8"/>
  <c r="B1398" i="8"/>
  <c r="B1399" i="8"/>
  <c r="B1400" i="8"/>
  <c r="B1401" i="8"/>
  <c r="B1402" i="8"/>
  <c r="B1403" i="8"/>
  <c r="B1404" i="8"/>
  <c r="B1405" i="8"/>
  <c r="B1406" i="8"/>
  <c r="B1407" i="8"/>
  <c r="B1408" i="8"/>
  <c r="B1409" i="8"/>
  <c r="B1410" i="8"/>
  <c r="B1411" i="8"/>
  <c r="B1412" i="8"/>
  <c r="B1413" i="8"/>
  <c r="B1414" i="8"/>
  <c r="B1415" i="8"/>
  <c r="B1416" i="8"/>
  <c r="B1417" i="8"/>
  <c r="B1418" i="8"/>
  <c r="B1419" i="8"/>
  <c r="B1420" i="8"/>
  <c r="B1421" i="8"/>
  <c r="B1422" i="8"/>
  <c r="B1423" i="8"/>
  <c r="B1424" i="8"/>
  <c r="B1425" i="8"/>
  <c r="B1426" i="8"/>
  <c r="B1427" i="8"/>
  <c r="B1428" i="8"/>
  <c r="B1429" i="8"/>
  <c r="B1430" i="8"/>
  <c r="B1431" i="8"/>
  <c r="B1432" i="8"/>
  <c r="B1433" i="8"/>
  <c r="B1434" i="8"/>
  <c r="B1435" i="8"/>
  <c r="B1436" i="8"/>
  <c r="B1437" i="8"/>
  <c r="B1438" i="8"/>
  <c r="B1439" i="8"/>
  <c r="B1440" i="8"/>
  <c r="B1441" i="8"/>
  <c r="B1442" i="8"/>
  <c r="B1443" i="8"/>
  <c r="B1444" i="8"/>
  <c r="B1445" i="8"/>
  <c r="B1446" i="8"/>
  <c r="B1447" i="8"/>
  <c r="B1448" i="8"/>
  <c r="B1449" i="8"/>
  <c r="B1450" i="8"/>
  <c r="B1451" i="8"/>
  <c r="B1452" i="8"/>
  <c r="B1453" i="8"/>
  <c r="B1454" i="8"/>
  <c r="B1455" i="8"/>
  <c r="B1456" i="8"/>
  <c r="B1457" i="8"/>
  <c r="B1458" i="8"/>
  <c r="B1459" i="8"/>
  <c r="B1460" i="8"/>
  <c r="B1461" i="8"/>
  <c r="B1462" i="8"/>
  <c r="B1463" i="8"/>
  <c r="B1464" i="8"/>
  <c r="B1465" i="8"/>
  <c r="B1466" i="8"/>
  <c r="B1467" i="8"/>
  <c r="B1468" i="8"/>
  <c r="B1469" i="8"/>
  <c r="B1470" i="8"/>
  <c r="B1471" i="8"/>
  <c r="B1472" i="8"/>
  <c r="B1473" i="8"/>
  <c r="B1474" i="8"/>
  <c r="B1475" i="8"/>
  <c r="B1476" i="8"/>
  <c r="B1477" i="8"/>
  <c r="B1478" i="8"/>
  <c r="B1479" i="8"/>
  <c r="B1480" i="8"/>
  <c r="B1481" i="8"/>
  <c r="B1482" i="8"/>
  <c r="B1483" i="8"/>
  <c r="B1484" i="8"/>
  <c r="B1485" i="8"/>
  <c r="B1486" i="8"/>
  <c r="B1487" i="8"/>
  <c r="B1488" i="8"/>
  <c r="B1489" i="8"/>
  <c r="B1490" i="8"/>
  <c r="B1491" i="8"/>
  <c r="B1492" i="8"/>
  <c r="B1493" i="8"/>
  <c r="B1494" i="8"/>
  <c r="B1495" i="8"/>
  <c r="B1496" i="8"/>
  <c r="B1497" i="8"/>
  <c r="B1498" i="8"/>
  <c r="B1499" i="8"/>
  <c r="B1500" i="8"/>
  <c r="B1501" i="8"/>
  <c r="B1502" i="8"/>
  <c r="B1503" i="8"/>
  <c r="B1504" i="8"/>
  <c r="B1505" i="8"/>
  <c r="B1506" i="8"/>
  <c r="B1507" i="8"/>
  <c r="B1508" i="8"/>
  <c r="B1509" i="8"/>
  <c r="B1510" i="8"/>
  <c r="B1511" i="8"/>
  <c r="B1512" i="8"/>
  <c r="B1513" i="8"/>
  <c r="B1514" i="8"/>
  <c r="B1515" i="8"/>
  <c r="B1516" i="8"/>
  <c r="B1517" i="8"/>
  <c r="B1518" i="8"/>
  <c r="B1519" i="8"/>
  <c r="B1520" i="8"/>
  <c r="B1521" i="8"/>
  <c r="B1522" i="8"/>
  <c r="B1523" i="8"/>
  <c r="B1524" i="8"/>
  <c r="B1525" i="8"/>
  <c r="B1526" i="8"/>
  <c r="B1527" i="8"/>
  <c r="B1528" i="8"/>
  <c r="B1529" i="8"/>
  <c r="B1530" i="8"/>
  <c r="B1531" i="8"/>
  <c r="B1532" i="8"/>
  <c r="B1533" i="8"/>
  <c r="B1534" i="8"/>
  <c r="B1535" i="8"/>
  <c r="B1536" i="8"/>
  <c r="B1537" i="8"/>
  <c r="B1538" i="8"/>
  <c r="B1539" i="8"/>
  <c r="B1540" i="8"/>
  <c r="B1541" i="8"/>
  <c r="B1542" i="8"/>
  <c r="B1543" i="8"/>
  <c r="B1544" i="8"/>
  <c r="B1545" i="8"/>
  <c r="B1546" i="8"/>
  <c r="B1547" i="8"/>
  <c r="B1548" i="8"/>
  <c r="B1549" i="8"/>
  <c r="B1550" i="8"/>
  <c r="B1551" i="8"/>
  <c r="B1552" i="8"/>
  <c r="B1553" i="8"/>
  <c r="B1554" i="8"/>
  <c r="B1555" i="8"/>
  <c r="B1556" i="8"/>
  <c r="B1557" i="8"/>
  <c r="B1558" i="8"/>
  <c r="B1559" i="8"/>
  <c r="B1560" i="8"/>
  <c r="B1561" i="8"/>
  <c r="B1562" i="8"/>
  <c r="B1563" i="8"/>
  <c r="B1564" i="8"/>
  <c r="B1565" i="8"/>
  <c r="B1566" i="8"/>
  <c r="B1567" i="8"/>
  <c r="B1568" i="8"/>
  <c r="B1569" i="8"/>
  <c r="B1570" i="8"/>
  <c r="B1571" i="8"/>
  <c r="B1572" i="8"/>
  <c r="B1573" i="8"/>
  <c r="B1574" i="8"/>
  <c r="B1575" i="8"/>
  <c r="B1576" i="8"/>
  <c r="B1577" i="8"/>
  <c r="B1578" i="8"/>
  <c r="B1579" i="8"/>
  <c r="B1580" i="8"/>
  <c r="B1581" i="8"/>
  <c r="B1582" i="8"/>
  <c r="B1583" i="8"/>
  <c r="B1584" i="8"/>
  <c r="B1585" i="8"/>
  <c r="B1586" i="8"/>
  <c r="B1587" i="8"/>
  <c r="B1588" i="8"/>
  <c r="B1589" i="8"/>
  <c r="B1590" i="8"/>
  <c r="B1591" i="8"/>
  <c r="B1592" i="8"/>
  <c r="B1593" i="8"/>
  <c r="B1594" i="8"/>
  <c r="B1595" i="8"/>
  <c r="B1596" i="8"/>
  <c r="B1597" i="8"/>
  <c r="B1598" i="8"/>
  <c r="B1599" i="8"/>
  <c r="B1600" i="8"/>
  <c r="B1601" i="8"/>
  <c r="B1602" i="8"/>
  <c r="B1603" i="8"/>
  <c r="B1604" i="8"/>
  <c r="B1605" i="8"/>
  <c r="B1606" i="8"/>
  <c r="B1607" i="8"/>
  <c r="B1608" i="8"/>
  <c r="B1609" i="8"/>
  <c r="B1610" i="8"/>
  <c r="B1611" i="8"/>
  <c r="B1612" i="8"/>
  <c r="B1613" i="8"/>
  <c r="B1614" i="8"/>
  <c r="B1615" i="8"/>
  <c r="B1616" i="8"/>
  <c r="B1617" i="8"/>
  <c r="B1618" i="8"/>
  <c r="B1619" i="8"/>
  <c r="B1620" i="8"/>
  <c r="B1621" i="8"/>
  <c r="B1622" i="8"/>
  <c r="B1623" i="8"/>
  <c r="B1624" i="8"/>
  <c r="B1625" i="8"/>
  <c r="B1626" i="8"/>
  <c r="B1627" i="8"/>
  <c r="B1628" i="8"/>
  <c r="B1629" i="8"/>
  <c r="B1630" i="8"/>
  <c r="B1631" i="8"/>
  <c r="B1632" i="8"/>
  <c r="B1633" i="8"/>
  <c r="B1634" i="8"/>
  <c r="B1635" i="8"/>
  <c r="B1636" i="8"/>
  <c r="B1637" i="8"/>
  <c r="B1638" i="8"/>
  <c r="B1639" i="8"/>
  <c r="B1640" i="8"/>
  <c r="B1641" i="8"/>
  <c r="B1642" i="8"/>
  <c r="B1643" i="8"/>
  <c r="B1644" i="8"/>
  <c r="B1645" i="8"/>
  <c r="B1646" i="8"/>
  <c r="B1647" i="8"/>
  <c r="B1648" i="8"/>
  <c r="B1649" i="8"/>
  <c r="B1650" i="8"/>
  <c r="B1651" i="8"/>
  <c r="B1652" i="8"/>
  <c r="B1653" i="8"/>
  <c r="B1654" i="8"/>
  <c r="B1655" i="8"/>
  <c r="B1656" i="8"/>
  <c r="B1657" i="8"/>
  <c r="B1658" i="8"/>
  <c r="B1659" i="8"/>
  <c r="B1660" i="8"/>
  <c r="B1661" i="8"/>
  <c r="B1662" i="8"/>
  <c r="B1663" i="8"/>
  <c r="B1664" i="8"/>
  <c r="B1665" i="8"/>
  <c r="B1666" i="8"/>
  <c r="B1667" i="8"/>
  <c r="B1668" i="8"/>
  <c r="B1669" i="8"/>
  <c r="B1670" i="8"/>
  <c r="B1671" i="8"/>
  <c r="B1672" i="8"/>
  <c r="B1673" i="8"/>
  <c r="B1674" i="8"/>
  <c r="B1675" i="8"/>
  <c r="B1676" i="8"/>
  <c r="B1677" i="8"/>
  <c r="B1678" i="8"/>
  <c r="B1679" i="8"/>
  <c r="B1680" i="8"/>
  <c r="B1681" i="8"/>
  <c r="B1682" i="8"/>
  <c r="B1683" i="8"/>
  <c r="B1684" i="8"/>
  <c r="B1685" i="8"/>
  <c r="B1686" i="8"/>
  <c r="B1687" i="8"/>
  <c r="B1688" i="8"/>
  <c r="B1689" i="8"/>
  <c r="B1690" i="8"/>
  <c r="B1691" i="8"/>
  <c r="B1692" i="8"/>
  <c r="B1693" i="8"/>
  <c r="B1694" i="8"/>
  <c r="B1695" i="8"/>
  <c r="B1696" i="8"/>
  <c r="B1697" i="8"/>
  <c r="B1698" i="8"/>
  <c r="B1699" i="8"/>
  <c r="B1700" i="8"/>
  <c r="B1701" i="8"/>
  <c r="B1702" i="8"/>
  <c r="B1703" i="8"/>
  <c r="B1704" i="8"/>
  <c r="B1705" i="8"/>
  <c r="B1706" i="8"/>
  <c r="B1707" i="8"/>
  <c r="B1708" i="8"/>
  <c r="B1709" i="8"/>
  <c r="B1710" i="8"/>
  <c r="B1711" i="8"/>
  <c r="B1712" i="8"/>
  <c r="B1713" i="8"/>
  <c r="B1714" i="8"/>
  <c r="B1715" i="8"/>
  <c r="B1716" i="8"/>
  <c r="B1717" i="8"/>
  <c r="B1718" i="8"/>
  <c r="B1719" i="8"/>
  <c r="B1720" i="8"/>
  <c r="B1721" i="8"/>
  <c r="B1722" i="8"/>
  <c r="B1723" i="8"/>
  <c r="B1724" i="8"/>
  <c r="B1725" i="8"/>
  <c r="B1726" i="8"/>
  <c r="B1727" i="8"/>
  <c r="B1728" i="8"/>
  <c r="B1729" i="8"/>
  <c r="B1730" i="8"/>
  <c r="B1731" i="8"/>
  <c r="B1732" i="8"/>
  <c r="B1733" i="8"/>
  <c r="B1734" i="8"/>
  <c r="B1735" i="8"/>
  <c r="B1736" i="8"/>
  <c r="B1737" i="8"/>
  <c r="B1738" i="8"/>
  <c r="B1739" i="8"/>
  <c r="B1740" i="8"/>
  <c r="B1741" i="8"/>
  <c r="B1742" i="8"/>
  <c r="B1743" i="8"/>
  <c r="B1744" i="8"/>
  <c r="B1745" i="8"/>
  <c r="B1746" i="8"/>
  <c r="B1747" i="8"/>
  <c r="B1748" i="8"/>
  <c r="B1749" i="8"/>
  <c r="B1750" i="8"/>
  <c r="B1751" i="8"/>
  <c r="B1752" i="8"/>
  <c r="B1753" i="8"/>
  <c r="B1754" i="8"/>
  <c r="B1755" i="8"/>
  <c r="B1756" i="8"/>
  <c r="B1757" i="8"/>
  <c r="B1758" i="8"/>
  <c r="B1759" i="8"/>
  <c r="B1760" i="8"/>
  <c r="B1761" i="8"/>
  <c r="B1762" i="8"/>
  <c r="B1763" i="8"/>
  <c r="B1764" i="8"/>
  <c r="B1765" i="8"/>
  <c r="B1766" i="8"/>
  <c r="B1767" i="8"/>
  <c r="B1768" i="8"/>
  <c r="B1769" i="8"/>
  <c r="B1770" i="8"/>
  <c r="B1771" i="8"/>
  <c r="B1772" i="8"/>
  <c r="B1773" i="8"/>
  <c r="B1774" i="8"/>
  <c r="B1775" i="8"/>
  <c r="B1776" i="8"/>
  <c r="B1777" i="8"/>
  <c r="B1778" i="8"/>
  <c r="B1779" i="8"/>
  <c r="B1780" i="8"/>
  <c r="B1781" i="8"/>
  <c r="B1782" i="8"/>
  <c r="B1783" i="8"/>
  <c r="B1784" i="8"/>
  <c r="B1785" i="8"/>
  <c r="B1786" i="8"/>
  <c r="B1787" i="8"/>
  <c r="B1788" i="8"/>
  <c r="B1789" i="8"/>
  <c r="B1790" i="8"/>
  <c r="B1791" i="8"/>
  <c r="B1792" i="8"/>
  <c r="B1793" i="8"/>
  <c r="B1794" i="8"/>
  <c r="B1795" i="8"/>
  <c r="B1796" i="8"/>
  <c r="B1797" i="8"/>
  <c r="B1798" i="8"/>
  <c r="B1799" i="8"/>
  <c r="B1800" i="8"/>
  <c r="B1801" i="8"/>
  <c r="B1802" i="8"/>
  <c r="B1803" i="8"/>
  <c r="B1804" i="8"/>
  <c r="B1805" i="8"/>
  <c r="B1806" i="8"/>
  <c r="B1807" i="8"/>
  <c r="B1808" i="8"/>
  <c r="B1809" i="8"/>
  <c r="B1810" i="8"/>
  <c r="B1811" i="8"/>
  <c r="B1812" i="8"/>
  <c r="B1813" i="8"/>
  <c r="B1814" i="8"/>
  <c r="B1815" i="8"/>
  <c r="B1816" i="8"/>
  <c r="B1817" i="8"/>
  <c r="B1818" i="8"/>
  <c r="B1819" i="8"/>
  <c r="B1820" i="8"/>
  <c r="B1821" i="8"/>
  <c r="B1822" i="8"/>
  <c r="B1823" i="8"/>
  <c r="B1824" i="8"/>
  <c r="B1825" i="8"/>
  <c r="B1826" i="8"/>
  <c r="B1827" i="8"/>
  <c r="B1828" i="8"/>
  <c r="B1829" i="8"/>
  <c r="B1830" i="8"/>
  <c r="B1831" i="8"/>
  <c r="B1832" i="8"/>
  <c r="B1833" i="8"/>
  <c r="B1834" i="8"/>
  <c r="B1835" i="8"/>
  <c r="B1836" i="8"/>
  <c r="B1837" i="8"/>
  <c r="B1838" i="8"/>
  <c r="B1839" i="8"/>
  <c r="B1840" i="8"/>
  <c r="B1841" i="8"/>
  <c r="B1842" i="8"/>
  <c r="B1843" i="8"/>
  <c r="B1844" i="8"/>
  <c r="B1845" i="8"/>
  <c r="B1846" i="8"/>
  <c r="B1847" i="8"/>
  <c r="B1848" i="8"/>
  <c r="B1849" i="8"/>
  <c r="B1850" i="8"/>
  <c r="B1851" i="8"/>
  <c r="B1852" i="8"/>
  <c r="B1853" i="8"/>
  <c r="B1854" i="8"/>
  <c r="B1855" i="8"/>
  <c r="B1856" i="8"/>
  <c r="B1857" i="8"/>
  <c r="B1858" i="8"/>
  <c r="B1859" i="8"/>
  <c r="B1860" i="8"/>
  <c r="B1861" i="8"/>
  <c r="B1862" i="8"/>
  <c r="B1863" i="8"/>
  <c r="B1864" i="8"/>
  <c r="B1865" i="8"/>
  <c r="B1866" i="8"/>
  <c r="B1867" i="8"/>
  <c r="B1868" i="8"/>
  <c r="B1869" i="8"/>
  <c r="B1870" i="8"/>
  <c r="B1871" i="8"/>
  <c r="B1872" i="8"/>
  <c r="B1873" i="8"/>
  <c r="B1874" i="8"/>
  <c r="B1875" i="8"/>
  <c r="B1876" i="8"/>
  <c r="B1877" i="8"/>
  <c r="B1878" i="8"/>
  <c r="B1879" i="8"/>
  <c r="B1880" i="8"/>
  <c r="B1881" i="8"/>
  <c r="B1882" i="8"/>
  <c r="B1883" i="8"/>
  <c r="B1884" i="8"/>
  <c r="B1885" i="8"/>
  <c r="B1886" i="8"/>
  <c r="B1887" i="8"/>
  <c r="B1888" i="8"/>
  <c r="B1889" i="8"/>
  <c r="B1890" i="8"/>
  <c r="B1891" i="8"/>
  <c r="B1892" i="8"/>
  <c r="B1893" i="8"/>
  <c r="B1894" i="8"/>
  <c r="B1895" i="8"/>
  <c r="B1896" i="8"/>
  <c r="B1897" i="8"/>
  <c r="B1898" i="8"/>
  <c r="B1899" i="8"/>
  <c r="B1900" i="8"/>
  <c r="B1901" i="8"/>
  <c r="B1902" i="8"/>
  <c r="B1903" i="8"/>
  <c r="B1904" i="8"/>
  <c r="B1905" i="8"/>
  <c r="B1906" i="8"/>
  <c r="B1907" i="8"/>
  <c r="B1908" i="8"/>
  <c r="B1909" i="8"/>
  <c r="B1910" i="8"/>
  <c r="B1911" i="8"/>
  <c r="B1912" i="8"/>
  <c r="B1913" i="8"/>
  <c r="B1914" i="8"/>
  <c r="B1915" i="8"/>
  <c r="B1916" i="8"/>
  <c r="B1917" i="8"/>
  <c r="B1918" i="8"/>
  <c r="B1919" i="8"/>
  <c r="B1920" i="8"/>
  <c r="B1921" i="8"/>
  <c r="B1922" i="8"/>
  <c r="B1923" i="8"/>
  <c r="B1924" i="8"/>
  <c r="B1925" i="8"/>
  <c r="B1926" i="8"/>
  <c r="B1927" i="8"/>
  <c r="B1928" i="8"/>
  <c r="B1929" i="8"/>
  <c r="B1930" i="8"/>
  <c r="B1931" i="8"/>
  <c r="B1932" i="8"/>
  <c r="B1933" i="8"/>
  <c r="B1934" i="8"/>
  <c r="B1935" i="8"/>
  <c r="B1936" i="8"/>
  <c r="B1937" i="8"/>
  <c r="B1938" i="8"/>
  <c r="B1939" i="8"/>
  <c r="B1940" i="8"/>
  <c r="B1941" i="8"/>
  <c r="B1942" i="8"/>
  <c r="B1943" i="8"/>
  <c r="B1944" i="8"/>
  <c r="B1945" i="8"/>
  <c r="B1946" i="8"/>
  <c r="B1947" i="8"/>
  <c r="B1948" i="8"/>
  <c r="B1949" i="8"/>
  <c r="B1950" i="8"/>
  <c r="B1951" i="8"/>
  <c r="B1952" i="8"/>
  <c r="B1953" i="8"/>
  <c r="B1954" i="8"/>
  <c r="B1955" i="8"/>
  <c r="B1956" i="8"/>
  <c r="B1957" i="8"/>
  <c r="B1958" i="8"/>
  <c r="B1959" i="8"/>
  <c r="B1960" i="8"/>
  <c r="B1961" i="8"/>
  <c r="B1962" i="8"/>
  <c r="B1963" i="8"/>
  <c r="B1964" i="8"/>
  <c r="B1965" i="8"/>
  <c r="B1966" i="8"/>
  <c r="B1967" i="8"/>
  <c r="B1968" i="8"/>
  <c r="B1969" i="8"/>
  <c r="B1970" i="8"/>
  <c r="B1971" i="8"/>
  <c r="B1972" i="8"/>
  <c r="B1973" i="8"/>
  <c r="B1974" i="8"/>
  <c r="B1975" i="8"/>
  <c r="B1976" i="8"/>
  <c r="B1977" i="8"/>
  <c r="B1978" i="8"/>
  <c r="B1979" i="8"/>
  <c r="B1980" i="8"/>
  <c r="B1981" i="8"/>
  <c r="B1982" i="8"/>
  <c r="B1983" i="8"/>
  <c r="B1984" i="8"/>
  <c r="B1985" i="8"/>
  <c r="B1986" i="8"/>
  <c r="B1987" i="8"/>
  <c r="B1988" i="8"/>
  <c r="B1989" i="8"/>
  <c r="B1990" i="8"/>
  <c r="B1991" i="8"/>
  <c r="B1992" i="8"/>
  <c r="B1993" i="8"/>
  <c r="B1994" i="8"/>
  <c r="B1995" i="8"/>
  <c r="B1996" i="8"/>
  <c r="B1997" i="8"/>
  <c r="B1998" i="8"/>
  <c r="B1999" i="8"/>
  <c r="B2000" i="8"/>
  <c r="B2001" i="8"/>
  <c r="B2002" i="8"/>
  <c r="B2003" i="8"/>
  <c r="B2004" i="8"/>
  <c r="B2005" i="8"/>
  <c r="B2006" i="8"/>
  <c r="B2007" i="8"/>
  <c r="B2008" i="8"/>
  <c r="B2009" i="8"/>
  <c r="B2010" i="8"/>
  <c r="B2011" i="8"/>
  <c r="B2012" i="8"/>
  <c r="B2013" i="8"/>
  <c r="B2014" i="8"/>
  <c r="B2015" i="8"/>
  <c r="B2016" i="8"/>
  <c r="B2017" i="8"/>
  <c r="B2018" i="8"/>
  <c r="B2019" i="8"/>
  <c r="B2020" i="8"/>
  <c r="B2021" i="8"/>
  <c r="B2022" i="8"/>
  <c r="B2023" i="8"/>
  <c r="B2024" i="8"/>
  <c r="B2025" i="8"/>
  <c r="B2026" i="8"/>
  <c r="B2027" i="8"/>
  <c r="B2028" i="8"/>
  <c r="B2029" i="8"/>
  <c r="B2030" i="8"/>
  <c r="B2031" i="8"/>
  <c r="B2032" i="8"/>
  <c r="B2033" i="8"/>
  <c r="B2034" i="8"/>
  <c r="B2035" i="8"/>
  <c r="B2036" i="8"/>
  <c r="B2037" i="8"/>
  <c r="B2038" i="8"/>
  <c r="B2039" i="8"/>
  <c r="B2040" i="8"/>
  <c r="B2041" i="8"/>
  <c r="B2042" i="8"/>
  <c r="B2043" i="8"/>
  <c r="B2044" i="8"/>
  <c r="B2045" i="8"/>
  <c r="B2046" i="8"/>
  <c r="B2047" i="8"/>
  <c r="B2048" i="8"/>
  <c r="B2049" i="8"/>
  <c r="B2050" i="8"/>
  <c r="B2051" i="8"/>
  <c r="B2052" i="8"/>
  <c r="B2053" i="8"/>
  <c r="B2054" i="8"/>
  <c r="B2055" i="8"/>
  <c r="B2056" i="8"/>
  <c r="B2057" i="8"/>
  <c r="B2058" i="8"/>
  <c r="B2059" i="8"/>
  <c r="B2060" i="8"/>
  <c r="B2061" i="8"/>
  <c r="B2062" i="8"/>
  <c r="B2063" i="8"/>
  <c r="B2064" i="8"/>
  <c r="B2065" i="8"/>
  <c r="B2066" i="8"/>
  <c r="B2067" i="8"/>
  <c r="B2068" i="8"/>
  <c r="B2069" i="8"/>
  <c r="B2070" i="8"/>
  <c r="B2071" i="8"/>
  <c r="B2072" i="8"/>
  <c r="B2073" i="8"/>
  <c r="B2074" i="8"/>
  <c r="B2075" i="8"/>
  <c r="B2076" i="8"/>
  <c r="B2077" i="8"/>
  <c r="B2078" i="8"/>
  <c r="B2079" i="8"/>
  <c r="B2080" i="8"/>
  <c r="B2081" i="8"/>
  <c r="B2082" i="8"/>
  <c r="B2083" i="8"/>
  <c r="B2084" i="8"/>
  <c r="B2085" i="8"/>
  <c r="B2086" i="8"/>
  <c r="B2087" i="8"/>
  <c r="B2088" i="8"/>
  <c r="B2089" i="8"/>
  <c r="B2090" i="8"/>
  <c r="B2091" i="8"/>
  <c r="B2092" i="8"/>
  <c r="B2093" i="8"/>
  <c r="B2094" i="8"/>
  <c r="B2095" i="8"/>
  <c r="B2096" i="8"/>
  <c r="B2097" i="8"/>
  <c r="B2098" i="8"/>
  <c r="B2099" i="8"/>
  <c r="B2100" i="8"/>
  <c r="B2101" i="8"/>
  <c r="B2102" i="8"/>
  <c r="B2103" i="8"/>
  <c r="B2104" i="8"/>
  <c r="B2105" i="8"/>
  <c r="B2106" i="8"/>
  <c r="B2107" i="8"/>
  <c r="B2108" i="8"/>
  <c r="B2109" i="8"/>
  <c r="B2110" i="8"/>
  <c r="B2111" i="8"/>
  <c r="B2112" i="8"/>
  <c r="B2113" i="8"/>
  <c r="B2114" i="8"/>
  <c r="B2115" i="8"/>
  <c r="B2116" i="8"/>
  <c r="B2117" i="8"/>
  <c r="B2118" i="8"/>
  <c r="B2119" i="8"/>
  <c r="B2120" i="8"/>
  <c r="B2121" i="8"/>
  <c r="B2122" i="8"/>
  <c r="B2123" i="8"/>
  <c r="B2124" i="8"/>
  <c r="B2125" i="8"/>
  <c r="B2126" i="8"/>
  <c r="B2127" i="8"/>
  <c r="B2128" i="8"/>
  <c r="B2129" i="8"/>
  <c r="B2130" i="8"/>
  <c r="B2131" i="8"/>
  <c r="B2132" i="8"/>
  <c r="B2133" i="8"/>
  <c r="B2134" i="8"/>
  <c r="B2135" i="8"/>
  <c r="B2136" i="8"/>
  <c r="B2137" i="8"/>
  <c r="B2138" i="8"/>
  <c r="B2139" i="8"/>
  <c r="B2140" i="8"/>
  <c r="B2141" i="8"/>
  <c r="B2142" i="8"/>
  <c r="B2143" i="8"/>
  <c r="B2144" i="8"/>
  <c r="B2145" i="8"/>
  <c r="B2146" i="8"/>
  <c r="B2147" i="8"/>
  <c r="B2148" i="8"/>
  <c r="B2149" i="8"/>
  <c r="B2150" i="8"/>
  <c r="B2151" i="8"/>
  <c r="B2152" i="8"/>
  <c r="B2153" i="8"/>
  <c r="B2154" i="8"/>
  <c r="B2155" i="8"/>
  <c r="B2156" i="8"/>
  <c r="B2157" i="8"/>
  <c r="B2158" i="8"/>
  <c r="B2159" i="8"/>
  <c r="B2160" i="8"/>
  <c r="B2161" i="8"/>
  <c r="B2162" i="8"/>
  <c r="B2163" i="8"/>
  <c r="B2164" i="8"/>
  <c r="B2165" i="8"/>
  <c r="B2166" i="8"/>
  <c r="B2167" i="8"/>
  <c r="B2168" i="8"/>
  <c r="B2169" i="8"/>
  <c r="B2170" i="8"/>
  <c r="B2171" i="8"/>
  <c r="B2172" i="8"/>
  <c r="B2173" i="8"/>
  <c r="B2174" i="8"/>
  <c r="B2175" i="8"/>
  <c r="B2176" i="8"/>
  <c r="B2177" i="8"/>
  <c r="B2178" i="8"/>
  <c r="B2179" i="8"/>
  <c r="B2180" i="8"/>
  <c r="B2181" i="8"/>
  <c r="B2182" i="8"/>
  <c r="B2183" i="8"/>
  <c r="B2184" i="8"/>
  <c r="B2185" i="8"/>
  <c r="B2186" i="8"/>
  <c r="B2187" i="8"/>
  <c r="B2188" i="8"/>
  <c r="B2189" i="8"/>
  <c r="B2190" i="8"/>
  <c r="B2191" i="8"/>
  <c r="B2192" i="8"/>
  <c r="B2193" i="8"/>
  <c r="B2194" i="8"/>
  <c r="B2195" i="8"/>
  <c r="B2196" i="8"/>
  <c r="B2197" i="8"/>
  <c r="B2198" i="8"/>
  <c r="B2199" i="8"/>
  <c r="B2200" i="8"/>
  <c r="B2201" i="8"/>
  <c r="B2202" i="8"/>
  <c r="B2203" i="8"/>
  <c r="B2204" i="8"/>
  <c r="B2205" i="8"/>
  <c r="B2206" i="8"/>
  <c r="B2207" i="8"/>
  <c r="B2208" i="8"/>
  <c r="B2209" i="8"/>
  <c r="B2210" i="8"/>
  <c r="B2211" i="8"/>
  <c r="B2212" i="8"/>
  <c r="B2213" i="8"/>
  <c r="B2214" i="8"/>
  <c r="B2215" i="8"/>
  <c r="B2216" i="8"/>
  <c r="B2217" i="8"/>
  <c r="B2218" i="8"/>
  <c r="B2219" i="8"/>
  <c r="B2220" i="8"/>
  <c r="B2221" i="8"/>
  <c r="B2222" i="8"/>
  <c r="B2223" i="8"/>
  <c r="B2224" i="8"/>
  <c r="B2225" i="8"/>
  <c r="B2226" i="8"/>
  <c r="B2227" i="8"/>
  <c r="B2228" i="8"/>
  <c r="B2229" i="8"/>
  <c r="B2230" i="8"/>
  <c r="B2231" i="8"/>
  <c r="B2232" i="8"/>
  <c r="B2233" i="8"/>
  <c r="B2234" i="8"/>
  <c r="B2235" i="8"/>
  <c r="B2236" i="8"/>
  <c r="B2237" i="8"/>
  <c r="B2238" i="8"/>
  <c r="B2239" i="8"/>
  <c r="B2240" i="8"/>
  <c r="B2241" i="8"/>
  <c r="B2242" i="8"/>
  <c r="B2243" i="8"/>
  <c r="B2244" i="8"/>
  <c r="B2245" i="8"/>
  <c r="B2246" i="8"/>
  <c r="B2247" i="8"/>
  <c r="B2248" i="8"/>
  <c r="B2249" i="8"/>
  <c r="B2250" i="8"/>
  <c r="B2251" i="8"/>
  <c r="B2252" i="8"/>
  <c r="B2253" i="8"/>
  <c r="B2254" i="8"/>
  <c r="B2255" i="8"/>
  <c r="B2256" i="8"/>
  <c r="B2257" i="8"/>
  <c r="B2258" i="8"/>
  <c r="B2259" i="8"/>
  <c r="B2260" i="8"/>
  <c r="B2261" i="8"/>
  <c r="B2262" i="8"/>
  <c r="B2263" i="8"/>
  <c r="B2264" i="8"/>
  <c r="B2265" i="8"/>
  <c r="B2266" i="8"/>
  <c r="B2267" i="8"/>
  <c r="B2268" i="8"/>
  <c r="B2269" i="8"/>
  <c r="B2270" i="8"/>
  <c r="B2271" i="8"/>
  <c r="B2272" i="8"/>
  <c r="B2273" i="8"/>
  <c r="B2274" i="8"/>
  <c r="B2275" i="8"/>
  <c r="B2276" i="8"/>
  <c r="B2277" i="8"/>
  <c r="B2278" i="8"/>
  <c r="B2279" i="8"/>
  <c r="B2280" i="8"/>
  <c r="B2281" i="8"/>
  <c r="B2282" i="8"/>
  <c r="B2283" i="8"/>
  <c r="B2284" i="8"/>
  <c r="B2285" i="8"/>
  <c r="B2286" i="8"/>
  <c r="B2287" i="8"/>
  <c r="B2288" i="8"/>
  <c r="B2289" i="8"/>
  <c r="B2290" i="8"/>
  <c r="B2291" i="8"/>
  <c r="B2292" i="8"/>
  <c r="B2293" i="8"/>
  <c r="B2294" i="8"/>
  <c r="B2295" i="8"/>
  <c r="B2296" i="8"/>
  <c r="B2297" i="8"/>
  <c r="B2298" i="8"/>
  <c r="B2299" i="8"/>
  <c r="B2300" i="8"/>
  <c r="B2301" i="8"/>
  <c r="B2302" i="8"/>
  <c r="B2303" i="8"/>
  <c r="B2304" i="8"/>
  <c r="B2305" i="8"/>
  <c r="B2306" i="8"/>
  <c r="B2307" i="8"/>
  <c r="B2308" i="8"/>
  <c r="B2309" i="8"/>
  <c r="B2310" i="8"/>
  <c r="B2311" i="8"/>
  <c r="B2312" i="8"/>
  <c r="B2313" i="8"/>
  <c r="B2314" i="8"/>
  <c r="B2315" i="8"/>
  <c r="B2316" i="8"/>
  <c r="B2317" i="8"/>
  <c r="B2318" i="8"/>
  <c r="B2319" i="8"/>
  <c r="B2320" i="8"/>
  <c r="B2321" i="8"/>
  <c r="B2322" i="8"/>
  <c r="B2323" i="8"/>
  <c r="B2324" i="8"/>
  <c r="B2325" i="8"/>
  <c r="B2326" i="8"/>
  <c r="B2327" i="8"/>
  <c r="B2328" i="8"/>
  <c r="B2329" i="8"/>
  <c r="B2330" i="8"/>
  <c r="B2331" i="8"/>
  <c r="B2332" i="8"/>
  <c r="B2333" i="8"/>
  <c r="B2334" i="8"/>
  <c r="B2335" i="8"/>
  <c r="B2336" i="8"/>
  <c r="B2"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1009" i="8"/>
  <c r="C1010" i="8"/>
  <c r="C1011" i="8"/>
  <c r="C1012" i="8"/>
  <c r="C1013" i="8"/>
  <c r="C1014" i="8"/>
  <c r="C1015" i="8"/>
  <c r="C1016" i="8"/>
  <c r="C1017" i="8"/>
  <c r="C1018" i="8"/>
  <c r="C1019" i="8"/>
  <c r="C1020" i="8"/>
  <c r="C1021" i="8"/>
  <c r="C1022" i="8"/>
  <c r="C1023" i="8"/>
  <c r="C1024" i="8"/>
  <c r="C1025" i="8"/>
  <c r="C1026" i="8"/>
  <c r="C1027" i="8"/>
  <c r="C1028" i="8"/>
  <c r="C1029" i="8"/>
  <c r="C1030" i="8"/>
  <c r="C1031" i="8"/>
  <c r="C1032" i="8"/>
  <c r="C1033" i="8"/>
  <c r="C1034" i="8"/>
  <c r="C1035" i="8"/>
  <c r="C1036" i="8"/>
  <c r="C1037" i="8"/>
  <c r="C1038" i="8"/>
  <c r="C1039" i="8"/>
  <c r="C1040" i="8"/>
  <c r="C1041" i="8"/>
  <c r="C1042" i="8"/>
  <c r="C1043" i="8"/>
  <c r="C1044" i="8"/>
  <c r="C1045" i="8"/>
  <c r="C1046" i="8"/>
  <c r="C1047" i="8"/>
  <c r="C1048" i="8"/>
  <c r="C1049" i="8"/>
  <c r="C1050" i="8"/>
  <c r="C1051" i="8"/>
  <c r="C1052" i="8"/>
  <c r="C1053" i="8"/>
  <c r="C1054" i="8"/>
  <c r="C1055" i="8"/>
  <c r="C1056" i="8"/>
  <c r="C1057" i="8"/>
  <c r="C1058" i="8"/>
  <c r="C1059" i="8"/>
  <c r="C1060" i="8"/>
  <c r="C1061" i="8"/>
  <c r="C1062" i="8"/>
  <c r="C1063" i="8"/>
  <c r="C1064" i="8"/>
  <c r="C1065" i="8"/>
  <c r="C1066" i="8"/>
  <c r="C1067" i="8"/>
  <c r="C1068" i="8"/>
  <c r="C1069" i="8"/>
  <c r="C1070" i="8"/>
  <c r="C1071" i="8"/>
  <c r="C1072" i="8"/>
  <c r="C1073" i="8"/>
  <c r="C1074" i="8"/>
  <c r="C1075" i="8"/>
  <c r="C1076" i="8"/>
  <c r="C1077" i="8"/>
  <c r="C1078" i="8"/>
  <c r="C1079" i="8"/>
  <c r="C1080" i="8"/>
  <c r="C1081" i="8"/>
  <c r="C1082" i="8"/>
  <c r="C1083" i="8"/>
  <c r="C1084" i="8"/>
  <c r="C1085" i="8"/>
  <c r="C1086" i="8"/>
  <c r="C1087" i="8"/>
  <c r="C1088" i="8"/>
  <c r="C1089" i="8"/>
  <c r="C1090" i="8"/>
  <c r="C1091" i="8"/>
  <c r="C1092" i="8"/>
  <c r="C1093" i="8"/>
  <c r="C1094" i="8"/>
  <c r="C1095" i="8"/>
  <c r="C1096" i="8"/>
  <c r="C1097" i="8"/>
  <c r="C1098" i="8"/>
  <c r="C1099" i="8"/>
  <c r="C1100" i="8"/>
  <c r="C1101" i="8"/>
  <c r="C1102" i="8"/>
  <c r="C1103" i="8"/>
  <c r="C1104" i="8"/>
  <c r="C1105" i="8"/>
  <c r="C1106" i="8"/>
  <c r="C1107" i="8"/>
  <c r="C1108" i="8"/>
  <c r="C1109" i="8"/>
  <c r="C1110" i="8"/>
  <c r="C1111" i="8"/>
  <c r="C1112" i="8"/>
  <c r="C1113" i="8"/>
  <c r="C1114" i="8"/>
  <c r="C1115" i="8"/>
  <c r="C1116" i="8"/>
  <c r="C1117" i="8"/>
  <c r="C1118" i="8"/>
  <c r="C1119" i="8"/>
  <c r="C1120" i="8"/>
  <c r="C1121" i="8"/>
  <c r="C1122" i="8"/>
  <c r="C1123" i="8"/>
  <c r="C1124" i="8"/>
  <c r="C1125" i="8"/>
  <c r="C1126" i="8"/>
  <c r="C1127" i="8"/>
  <c r="C1128" i="8"/>
  <c r="C1129" i="8"/>
  <c r="C1130" i="8"/>
  <c r="C1131" i="8"/>
  <c r="C1132" i="8"/>
  <c r="C1133" i="8"/>
  <c r="C1134" i="8"/>
  <c r="C1135" i="8"/>
  <c r="C1136" i="8"/>
  <c r="C1137" i="8"/>
  <c r="C1138" i="8"/>
  <c r="C1139" i="8"/>
  <c r="C1140" i="8"/>
  <c r="C1141" i="8"/>
  <c r="C1142" i="8"/>
  <c r="C1143" i="8"/>
  <c r="C1144" i="8"/>
  <c r="C1145" i="8"/>
  <c r="C1146" i="8"/>
  <c r="C1147" i="8"/>
  <c r="C1148" i="8"/>
  <c r="C1149" i="8"/>
  <c r="C1150" i="8"/>
  <c r="C1151" i="8"/>
  <c r="C1152" i="8"/>
  <c r="C1153" i="8"/>
  <c r="C1154" i="8"/>
  <c r="C1155" i="8"/>
  <c r="C1156" i="8"/>
  <c r="C1157" i="8"/>
  <c r="C1158" i="8"/>
  <c r="C1159" i="8"/>
  <c r="C1160" i="8"/>
  <c r="C1161" i="8"/>
  <c r="C1162" i="8"/>
  <c r="C1163" i="8"/>
  <c r="C1164" i="8"/>
  <c r="C1165" i="8"/>
  <c r="C1166" i="8"/>
  <c r="C1167" i="8"/>
  <c r="C1168" i="8"/>
  <c r="C1169" i="8"/>
  <c r="C1170" i="8"/>
  <c r="C1171" i="8"/>
  <c r="C1172" i="8"/>
  <c r="C1173" i="8"/>
  <c r="C1174" i="8"/>
  <c r="C1175" i="8"/>
  <c r="C1176" i="8"/>
  <c r="C1177" i="8"/>
  <c r="C1178" i="8"/>
  <c r="C1179" i="8"/>
  <c r="C1180" i="8"/>
  <c r="C1181" i="8"/>
  <c r="C1182" i="8"/>
  <c r="C1183" i="8"/>
  <c r="C1184" i="8"/>
  <c r="C1185" i="8"/>
  <c r="C1186" i="8"/>
  <c r="C1187" i="8"/>
  <c r="C1188" i="8"/>
  <c r="C1189" i="8"/>
  <c r="C1190" i="8"/>
  <c r="C1191" i="8"/>
  <c r="C1192" i="8"/>
  <c r="C1193" i="8"/>
  <c r="C1194" i="8"/>
  <c r="C1195" i="8"/>
  <c r="C1196" i="8"/>
  <c r="C1197" i="8"/>
  <c r="C1198" i="8"/>
  <c r="C1199" i="8"/>
  <c r="C1200" i="8"/>
  <c r="C1201" i="8"/>
  <c r="C1202" i="8"/>
  <c r="C1203" i="8"/>
  <c r="C1204" i="8"/>
  <c r="C1205" i="8"/>
  <c r="C1206" i="8"/>
  <c r="C1207" i="8"/>
  <c r="C1208" i="8"/>
  <c r="C1209" i="8"/>
  <c r="C1210" i="8"/>
  <c r="C1211" i="8"/>
  <c r="C1212" i="8"/>
  <c r="C1213" i="8"/>
  <c r="C1214" i="8"/>
  <c r="C1215" i="8"/>
  <c r="C1216" i="8"/>
  <c r="C1217" i="8"/>
  <c r="C1218" i="8"/>
  <c r="C1219" i="8"/>
  <c r="C1220" i="8"/>
  <c r="C1221" i="8"/>
  <c r="C1222" i="8"/>
  <c r="C1223" i="8"/>
  <c r="C1224" i="8"/>
  <c r="C1225" i="8"/>
  <c r="C1226" i="8"/>
  <c r="C1227" i="8"/>
  <c r="C1228" i="8"/>
  <c r="C1229" i="8"/>
  <c r="C1230" i="8"/>
  <c r="C1231" i="8"/>
  <c r="C1232" i="8"/>
  <c r="C1233" i="8"/>
  <c r="C1234" i="8"/>
  <c r="C1235" i="8"/>
  <c r="C1236" i="8"/>
  <c r="C1237" i="8"/>
  <c r="C1238" i="8"/>
  <c r="C1239" i="8"/>
  <c r="C1240" i="8"/>
  <c r="C1241" i="8"/>
  <c r="C1242" i="8"/>
  <c r="C1243" i="8"/>
  <c r="C1244" i="8"/>
  <c r="C1245" i="8"/>
  <c r="C1246" i="8"/>
  <c r="C1247" i="8"/>
  <c r="C1248" i="8"/>
  <c r="C1249" i="8"/>
  <c r="C1250" i="8"/>
  <c r="C1251" i="8"/>
  <c r="C1252" i="8"/>
  <c r="C1253" i="8"/>
  <c r="C1254" i="8"/>
  <c r="C1255" i="8"/>
  <c r="C1256" i="8"/>
  <c r="C1257" i="8"/>
  <c r="C1258" i="8"/>
  <c r="C1259" i="8"/>
  <c r="C1260" i="8"/>
  <c r="C1261" i="8"/>
  <c r="C1262" i="8"/>
  <c r="C1263" i="8"/>
  <c r="C1264" i="8"/>
  <c r="C1265" i="8"/>
  <c r="C1266" i="8"/>
  <c r="C1267" i="8"/>
  <c r="C1268" i="8"/>
  <c r="C1269" i="8"/>
  <c r="C1270" i="8"/>
  <c r="C1271" i="8"/>
  <c r="C1272" i="8"/>
  <c r="C1273" i="8"/>
  <c r="C1274" i="8"/>
  <c r="C1275" i="8"/>
  <c r="C1276" i="8"/>
  <c r="C1277" i="8"/>
  <c r="C1278" i="8"/>
  <c r="C1279" i="8"/>
  <c r="C1280" i="8"/>
  <c r="C1281" i="8"/>
  <c r="C1282" i="8"/>
  <c r="C1283" i="8"/>
  <c r="C1284" i="8"/>
  <c r="C1285" i="8"/>
  <c r="C1286" i="8"/>
  <c r="C1287" i="8"/>
  <c r="C1288" i="8"/>
  <c r="C1289" i="8"/>
  <c r="C1290" i="8"/>
  <c r="C1291" i="8"/>
  <c r="C1292" i="8"/>
  <c r="C1293" i="8"/>
  <c r="C1294" i="8"/>
  <c r="C1295" i="8"/>
  <c r="C1296" i="8"/>
  <c r="C1297" i="8"/>
  <c r="C1298" i="8"/>
  <c r="C1299" i="8"/>
  <c r="C1300" i="8"/>
  <c r="C1301" i="8"/>
  <c r="C1302" i="8"/>
  <c r="C1303" i="8"/>
  <c r="C1304" i="8"/>
  <c r="C1305" i="8"/>
  <c r="C1306" i="8"/>
  <c r="C1307" i="8"/>
  <c r="C1308" i="8"/>
  <c r="C1309" i="8"/>
  <c r="C1310" i="8"/>
  <c r="C1311" i="8"/>
  <c r="C1312" i="8"/>
  <c r="C1313" i="8"/>
  <c r="C1314" i="8"/>
  <c r="C1315" i="8"/>
  <c r="C1316" i="8"/>
  <c r="C1317" i="8"/>
  <c r="C1318" i="8"/>
  <c r="C1319" i="8"/>
  <c r="C1320" i="8"/>
  <c r="C1321" i="8"/>
  <c r="C1322" i="8"/>
  <c r="C1323" i="8"/>
  <c r="C1324" i="8"/>
  <c r="C1325" i="8"/>
  <c r="C1326" i="8"/>
  <c r="C1327" i="8"/>
  <c r="C1328" i="8"/>
  <c r="C1329" i="8"/>
  <c r="C1330" i="8"/>
  <c r="C1331" i="8"/>
  <c r="C1332" i="8"/>
  <c r="C1333" i="8"/>
  <c r="C1334" i="8"/>
  <c r="C1335" i="8"/>
  <c r="C1336" i="8"/>
  <c r="C1337" i="8"/>
  <c r="C1338" i="8"/>
  <c r="C1339" i="8"/>
  <c r="C1340" i="8"/>
  <c r="C1341" i="8"/>
  <c r="C1342" i="8"/>
  <c r="C1343" i="8"/>
  <c r="C1344" i="8"/>
  <c r="C1345" i="8"/>
  <c r="C1346" i="8"/>
  <c r="C1347" i="8"/>
  <c r="C1348" i="8"/>
  <c r="C1349" i="8"/>
  <c r="C1350" i="8"/>
  <c r="C1351" i="8"/>
  <c r="C1352" i="8"/>
  <c r="C1353" i="8"/>
  <c r="C1354" i="8"/>
  <c r="C1355" i="8"/>
  <c r="C1356" i="8"/>
  <c r="C1357" i="8"/>
  <c r="C1358" i="8"/>
  <c r="C1359" i="8"/>
  <c r="C1360" i="8"/>
  <c r="C1361" i="8"/>
  <c r="C1362" i="8"/>
  <c r="C1363" i="8"/>
  <c r="C1364" i="8"/>
  <c r="C1365" i="8"/>
  <c r="C1366" i="8"/>
  <c r="C1367" i="8"/>
  <c r="C1368" i="8"/>
  <c r="C1369" i="8"/>
  <c r="C1370" i="8"/>
  <c r="C1371" i="8"/>
  <c r="C1372" i="8"/>
  <c r="C1373" i="8"/>
  <c r="C1374" i="8"/>
  <c r="C1375" i="8"/>
  <c r="C1376" i="8"/>
  <c r="C1377" i="8"/>
  <c r="C1378" i="8"/>
  <c r="C1379" i="8"/>
  <c r="C1380" i="8"/>
  <c r="C1381" i="8"/>
  <c r="C1382" i="8"/>
  <c r="C1383" i="8"/>
  <c r="C1384" i="8"/>
  <c r="C1385" i="8"/>
  <c r="C1386" i="8"/>
  <c r="C1387" i="8"/>
  <c r="C1388" i="8"/>
  <c r="C1389" i="8"/>
  <c r="C1390" i="8"/>
  <c r="C1391" i="8"/>
  <c r="C1392" i="8"/>
  <c r="C1393" i="8"/>
  <c r="C1394" i="8"/>
  <c r="C1395" i="8"/>
  <c r="C1396" i="8"/>
  <c r="C1397" i="8"/>
  <c r="C1398" i="8"/>
  <c r="C1399" i="8"/>
  <c r="C1400" i="8"/>
  <c r="C1401" i="8"/>
  <c r="C1402" i="8"/>
  <c r="C1403" i="8"/>
  <c r="C1404" i="8"/>
  <c r="C1405" i="8"/>
  <c r="C1406" i="8"/>
  <c r="C1407" i="8"/>
  <c r="C1408" i="8"/>
  <c r="C1409" i="8"/>
  <c r="C1410" i="8"/>
  <c r="C1411" i="8"/>
  <c r="C1412" i="8"/>
  <c r="C1413" i="8"/>
  <c r="C1414" i="8"/>
  <c r="C1415" i="8"/>
  <c r="C1416" i="8"/>
  <c r="C1417" i="8"/>
  <c r="C1418" i="8"/>
  <c r="C1419" i="8"/>
  <c r="C1420" i="8"/>
  <c r="C1421" i="8"/>
  <c r="C1422" i="8"/>
  <c r="C1423" i="8"/>
  <c r="C1424" i="8"/>
  <c r="C1425" i="8"/>
  <c r="C1426" i="8"/>
  <c r="C1427" i="8"/>
  <c r="C1428" i="8"/>
  <c r="C1429" i="8"/>
  <c r="C1430" i="8"/>
  <c r="C1431" i="8"/>
  <c r="C1432" i="8"/>
  <c r="C1433" i="8"/>
  <c r="C1434" i="8"/>
  <c r="C1435" i="8"/>
  <c r="C1436" i="8"/>
  <c r="C1437" i="8"/>
  <c r="C1438" i="8"/>
  <c r="C1439" i="8"/>
  <c r="C1440" i="8"/>
  <c r="C1441" i="8"/>
  <c r="C1442" i="8"/>
  <c r="C1443" i="8"/>
  <c r="C1444" i="8"/>
  <c r="C1445" i="8"/>
  <c r="C1446" i="8"/>
  <c r="C1447" i="8"/>
  <c r="C1448" i="8"/>
  <c r="C1449" i="8"/>
  <c r="C1450" i="8"/>
  <c r="C1451" i="8"/>
  <c r="C1452" i="8"/>
  <c r="C1453" i="8"/>
  <c r="C1454" i="8"/>
  <c r="C1455" i="8"/>
  <c r="C1456" i="8"/>
  <c r="C1457" i="8"/>
  <c r="C1458" i="8"/>
  <c r="C1459" i="8"/>
  <c r="C1460" i="8"/>
  <c r="C1461" i="8"/>
  <c r="C1462" i="8"/>
  <c r="C1463" i="8"/>
  <c r="C1464" i="8"/>
  <c r="C1465" i="8"/>
  <c r="C1466" i="8"/>
  <c r="C1467" i="8"/>
  <c r="C1468" i="8"/>
  <c r="C1469" i="8"/>
  <c r="C1470" i="8"/>
  <c r="C1471" i="8"/>
  <c r="C1472" i="8"/>
  <c r="C1473" i="8"/>
  <c r="C1474" i="8"/>
  <c r="C1475" i="8"/>
  <c r="C1476" i="8"/>
  <c r="C1477" i="8"/>
  <c r="C1478" i="8"/>
  <c r="C1479" i="8"/>
  <c r="C1480" i="8"/>
  <c r="C1481" i="8"/>
  <c r="C1482" i="8"/>
  <c r="C1483" i="8"/>
  <c r="C1484" i="8"/>
  <c r="C1485" i="8"/>
  <c r="C1486" i="8"/>
  <c r="C1487" i="8"/>
  <c r="C1488" i="8"/>
  <c r="C1489" i="8"/>
  <c r="C1490" i="8"/>
  <c r="C1491" i="8"/>
  <c r="C1492" i="8"/>
  <c r="C1493" i="8"/>
  <c r="C1494" i="8"/>
  <c r="C1495" i="8"/>
  <c r="C1496" i="8"/>
  <c r="C1497" i="8"/>
  <c r="C1498" i="8"/>
  <c r="C1499" i="8"/>
  <c r="C1500" i="8"/>
  <c r="C1501" i="8"/>
  <c r="C1502" i="8"/>
  <c r="C1503" i="8"/>
  <c r="C1504" i="8"/>
  <c r="C1505" i="8"/>
  <c r="C1506" i="8"/>
  <c r="C1507" i="8"/>
  <c r="C1508" i="8"/>
  <c r="C1509" i="8"/>
  <c r="C1510" i="8"/>
  <c r="C1511" i="8"/>
  <c r="C1512" i="8"/>
  <c r="C1513" i="8"/>
  <c r="C1514" i="8"/>
  <c r="C1515" i="8"/>
  <c r="C1516" i="8"/>
  <c r="C1517" i="8"/>
  <c r="C1518" i="8"/>
  <c r="C1519" i="8"/>
  <c r="C1520" i="8"/>
  <c r="C1521" i="8"/>
  <c r="C1522" i="8"/>
  <c r="C1523" i="8"/>
  <c r="C1524" i="8"/>
  <c r="C1525" i="8"/>
  <c r="C1526" i="8"/>
  <c r="C1527" i="8"/>
  <c r="C1528" i="8"/>
  <c r="C1529" i="8"/>
  <c r="C1530" i="8"/>
  <c r="C1531" i="8"/>
  <c r="C1532" i="8"/>
  <c r="C1533" i="8"/>
  <c r="C1534" i="8"/>
  <c r="C1535" i="8"/>
  <c r="C1536" i="8"/>
  <c r="C1537" i="8"/>
  <c r="C1538" i="8"/>
  <c r="C1539" i="8"/>
  <c r="C1540" i="8"/>
  <c r="C1541" i="8"/>
  <c r="C1542" i="8"/>
  <c r="C1543" i="8"/>
  <c r="C1544" i="8"/>
  <c r="C1545" i="8"/>
  <c r="C1546" i="8"/>
  <c r="C1547" i="8"/>
  <c r="C1548" i="8"/>
  <c r="C1549" i="8"/>
  <c r="C1550" i="8"/>
  <c r="C1551" i="8"/>
  <c r="C1552" i="8"/>
  <c r="C1553" i="8"/>
  <c r="C1554" i="8"/>
  <c r="C1555" i="8"/>
  <c r="C1556" i="8"/>
  <c r="C1557" i="8"/>
  <c r="C1558" i="8"/>
  <c r="C1559" i="8"/>
  <c r="C1560" i="8"/>
  <c r="C1561" i="8"/>
  <c r="C1562" i="8"/>
  <c r="C1563" i="8"/>
  <c r="C1564" i="8"/>
  <c r="C1565" i="8"/>
  <c r="C1566" i="8"/>
  <c r="C1567" i="8"/>
  <c r="C1568" i="8"/>
  <c r="C1569" i="8"/>
  <c r="C1570" i="8"/>
  <c r="C1571" i="8"/>
  <c r="C1572" i="8"/>
  <c r="C1573" i="8"/>
  <c r="C1574" i="8"/>
  <c r="C1575" i="8"/>
  <c r="C1576" i="8"/>
  <c r="C1577" i="8"/>
  <c r="C1578" i="8"/>
  <c r="C1579" i="8"/>
  <c r="C1580" i="8"/>
  <c r="C1581" i="8"/>
  <c r="C1582" i="8"/>
  <c r="C1583" i="8"/>
  <c r="C1584" i="8"/>
  <c r="C1585" i="8"/>
  <c r="C1586" i="8"/>
  <c r="C1587" i="8"/>
  <c r="C1588" i="8"/>
  <c r="C1589" i="8"/>
  <c r="C1590" i="8"/>
  <c r="C1591" i="8"/>
  <c r="C1592" i="8"/>
  <c r="C1593" i="8"/>
  <c r="C1594" i="8"/>
  <c r="C1595" i="8"/>
  <c r="C1596" i="8"/>
  <c r="C1597" i="8"/>
  <c r="C1598" i="8"/>
  <c r="C1599" i="8"/>
  <c r="C1600" i="8"/>
  <c r="C1601" i="8"/>
  <c r="C1602" i="8"/>
  <c r="C1603" i="8"/>
  <c r="C1604" i="8"/>
  <c r="C1605" i="8"/>
  <c r="C1606" i="8"/>
  <c r="C1607" i="8"/>
  <c r="C1608" i="8"/>
  <c r="C1609" i="8"/>
  <c r="C1610" i="8"/>
  <c r="C1611" i="8"/>
  <c r="C1612" i="8"/>
  <c r="C1613" i="8"/>
  <c r="C1614" i="8"/>
  <c r="C1615" i="8"/>
  <c r="C1616" i="8"/>
  <c r="C1617" i="8"/>
  <c r="C1618" i="8"/>
  <c r="C1619" i="8"/>
  <c r="C1620" i="8"/>
  <c r="C1621" i="8"/>
  <c r="C1622" i="8"/>
  <c r="C1623" i="8"/>
  <c r="C1624" i="8"/>
  <c r="C1625" i="8"/>
  <c r="C1626" i="8"/>
  <c r="C1627" i="8"/>
  <c r="C1628" i="8"/>
  <c r="C1629" i="8"/>
  <c r="C1630" i="8"/>
  <c r="C1631" i="8"/>
  <c r="C1632" i="8"/>
  <c r="C1633" i="8"/>
  <c r="C1634" i="8"/>
  <c r="C1635" i="8"/>
  <c r="C1636" i="8"/>
  <c r="C1637" i="8"/>
  <c r="C1638" i="8"/>
  <c r="C1639" i="8"/>
  <c r="C1640" i="8"/>
  <c r="C1641" i="8"/>
  <c r="C1642" i="8"/>
  <c r="C1643" i="8"/>
  <c r="C1644" i="8"/>
  <c r="C1645" i="8"/>
  <c r="C1646" i="8"/>
  <c r="C1647" i="8"/>
  <c r="C1648" i="8"/>
  <c r="C1649" i="8"/>
  <c r="C1650" i="8"/>
  <c r="C1651" i="8"/>
  <c r="C1652" i="8"/>
  <c r="C1653" i="8"/>
  <c r="C1654" i="8"/>
  <c r="C1655" i="8"/>
  <c r="C1656" i="8"/>
  <c r="C1657" i="8"/>
  <c r="C1658" i="8"/>
  <c r="C1659" i="8"/>
  <c r="C1660" i="8"/>
  <c r="C1661" i="8"/>
  <c r="C1662" i="8"/>
  <c r="C1663" i="8"/>
  <c r="C1664" i="8"/>
  <c r="C1665" i="8"/>
  <c r="C1666" i="8"/>
  <c r="C1667" i="8"/>
  <c r="C1668" i="8"/>
  <c r="C1669" i="8"/>
  <c r="C1670" i="8"/>
  <c r="C1671" i="8"/>
  <c r="C1672" i="8"/>
  <c r="C1673" i="8"/>
  <c r="C1674" i="8"/>
  <c r="C1675" i="8"/>
  <c r="C1676" i="8"/>
  <c r="C1677" i="8"/>
  <c r="C1678" i="8"/>
  <c r="C1679" i="8"/>
  <c r="C1680" i="8"/>
  <c r="C1681" i="8"/>
  <c r="C1682" i="8"/>
  <c r="C1683" i="8"/>
  <c r="C1684" i="8"/>
  <c r="C1685" i="8"/>
  <c r="C1686" i="8"/>
  <c r="C1687" i="8"/>
  <c r="C1688" i="8"/>
  <c r="C1689" i="8"/>
  <c r="C1690" i="8"/>
  <c r="C1691" i="8"/>
  <c r="C1692" i="8"/>
  <c r="C1693" i="8"/>
  <c r="C1694" i="8"/>
  <c r="C1695" i="8"/>
  <c r="C1696" i="8"/>
  <c r="C1697" i="8"/>
  <c r="C1698" i="8"/>
  <c r="C1699" i="8"/>
  <c r="C1700" i="8"/>
  <c r="C1701" i="8"/>
  <c r="C1702" i="8"/>
  <c r="C1703" i="8"/>
  <c r="C1704" i="8"/>
  <c r="C1705" i="8"/>
  <c r="C1706" i="8"/>
  <c r="C1707" i="8"/>
  <c r="C1708" i="8"/>
  <c r="C1709" i="8"/>
  <c r="C1710" i="8"/>
  <c r="C1711" i="8"/>
  <c r="C1712" i="8"/>
  <c r="C1713" i="8"/>
  <c r="C1714" i="8"/>
  <c r="C1715" i="8"/>
  <c r="C1716" i="8"/>
  <c r="C1717" i="8"/>
  <c r="C1718" i="8"/>
  <c r="C1719" i="8"/>
  <c r="C1720" i="8"/>
  <c r="C1721" i="8"/>
  <c r="C1722" i="8"/>
  <c r="C1723" i="8"/>
  <c r="C1724" i="8"/>
  <c r="C1725" i="8"/>
  <c r="C1726" i="8"/>
  <c r="C1727" i="8"/>
  <c r="C1728" i="8"/>
  <c r="C1729" i="8"/>
  <c r="C1730" i="8"/>
  <c r="C1731" i="8"/>
  <c r="C1732" i="8"/>
  <c r="C1733" i="8"/>
  <c r="C1734" i="8"/>
  <c r="C1735" i="8"/>
  <c r="C1736" i="8"/>
  <c r="C1737" i="8"/>
  <c r="C1738" i="8"/>
  <c r="C1739" i="8"/>
  <c r="C1740" i="8"/>
  <c r="C1741" i="8"/>
  <c r="C1742" i="8"/>
  <c r="C1743" i="8"/>
  <c r="C1744" i="8"/>
  <c r="C1745" i="8"/>
  <c r="C1746" i="8"/>
  <c r="C1747" i="8"/>
  <c r="C1748" i="8"/>
  <c r="C1749" i="8"/>
  <c r="C1750" i="8"/>
  <c r="C1751" i="8"/>
  <c r="C1752" i="8"/>
  <c r="C1753" i="8"/>
  <c r="C1754" i="8"/>
  <c r="C1755" i="8"/>
  <c r="C1756" i="8"/>
  <c r="C1757" i="8"/>
  <c r="C1758" i="8"/>
  <c r="C1759" i="8"/>
  <c r="C1760" i="8"/>
  <c r="C1761" i="8"/>
  <c r="C1762" i="8"/>
  <c r="C1763" i="8"/>
  <c r="C1764" i="8"/>
  <c r="C1765" i="8"/>
  <c r="C1766" i="8"/>
  <c r="C1767" i="8"/>
  <c r="C1768" i="8"/>
  <c r="C1769" i="8"/>
  <c r="C1770" i="8"/>
  <c r="C1771" i="8"/>
  <c r="C1772" i="8"/>
  <c r="C1773" i="8"/>
  <c r="C1774" i="8"/>
  <c r="C1775" i="8"/>
  <c r="C1776" i="8"/>
  <c r="C1777" i="8"/>
  <c r="C1778" i="8"/>
  <c r="C1779" i="8"/>
  <c r="C1780" i="8"/>
  <c r="C1781" i="8"/>
  <c r="C1782" i="8"/>
  <c r="C1783" i="8"/>
  <c r="C1784" i="8"/>
  <c r="C1785" i="8"/>
  <c r="C1786" i="8"/>
  <c r="C1787" i="8"/>
  <c r="C1788" i="8"/>
  <c r="C1789" i="8"/>
  <c r="C1790" i="8"/>
  <c r="C1791" i="8"/>
  <c r="C1792" i="8"/>
  <c r="C1793" i="8"/>
  <c r="C1794" i="8"/>
  <c r="C1795" i="8"/>
  <c r="C1796" i="8"/>
  <c r="C1797" i="8"/>
  <c r="C1798" i="8"/>
  <c r="C1799" i="8"/>
  <c r="C1800" i="8"/>
  <c r="C1801" i="8"/>
  <c r="C1802" i="8"/>
  <c r="C1803" i="8"/>
  <c r="C1804" i="8"/>
  <c r="C1805" i="8"/>
  <c r="C1806" i="8"/>
  <c r="C1807" i="8"/>
  <c r="C1808" i="8"/>
  <c r="C1809" i="8"/>
  <c r="C1810" i="8"/>
  <c r="C1811" i="8"/>
  <c r="C1812" i="8"/>
  <c r="C1813" i="8"/>
  <c r="C1814" i="8"/>
  <c r="C1815" i="8"/>
  <c r="C1816" i="8"/>
  <c r="C1817" i="8"/>
  <c r="C1818" i="8"/>
  <c r="C1819" i="8"/>
  <c r="C1820" i="8"/>
  <c r="C1821" i="8"/>
  <c r="C1822" i="8"/>
  <c r="C1823" i="8"/>
  <c r="C1824" i="8"/>
  <c r="C1825" i="8"/>
  <c r="C1826" i="8"/>
  <c r="C1827" i="8"/>
  <c r="C1828" i="8"/>
  <c r="C1829" i="8"/>
  <c r="C1830" i="8"/>
  <c r="C1831" i="8"/>
  <c r="C1832" i="8"/>
  <c r="C1833" i="8"/>
  <c r="C1834" i="8"/>
  <c r="C1835" i="8"/>
  <c r="C1836" i="8"/>
  <c r="C1837" i="8"/>
  <c r="C1838" i="8"/>
  <c r="C1839" i="8"/>
  <c r="C1840" i="8"/>
  <c r="C1841" i="8"/>
  <c r="C1842" i="8"/>
  <c r="C1843" i="8"/>
  <c r="C1844" i="8"/>
  <c r="C1845" i="8"/>
  <c r="C1846" i="8"/>
  <c r="C1847" i="8"/>
  <c r="C1848" i="8"/>
  <c r="C1849" i="8"/>
  <c r="C1850" i="8"/>
  <c r="C1851" i="8"/>
  <c r="C1852" i="8"/>
  <c r="C1853" i="8"/>
  <c r="C1854" i="8"/>
  <c r="C1855" i="8"/>
  <c r="C1856" i="8"/>
  <c r="C1857" i="8"/>
  <c r="C1858" i="8"/>
  <c r="C1859" i="8"/>
  <c r="C1860" i="8"/>
  <c r="C1861" i="8"/>
  <c r="C1862" i="8"/>
  <c r="C1863" i="8"/>
  <c r="C1864" i="8"/>
  <c r="C1865" i="8"/>
  <c r="C1866" i="8"/>
  <c r="C1867" i="8"/>
  <c r="C1868" i="8"/>
  <c r="C1869" i="8"/>
  <c r="C1870" i="8"/>
  <c r="C1871" i="8"/>
  <c r="C1872" i="8"/>
  <c r="C1873" i="8"/>
  <c r="C1874" i="8"/>
  <c r="C1875" i="8"/>
  <c r="C1876" i="8"/>
  <c r="C1877" i="8"/>
  <c r="C1878" i="8"/>
  <c r="C1879" i="8"/>
  <c r="C1880" i="8"/>
  <c r="C1881" i="8"/>
  <c r="C1882" i="8"/>
  <c r="C1883" i="8"/>
  <c r="C1884" i="8"/>
  <c r="C1885" i="8"/>
  <c r="C1886" i="8"/>
  <c r="C1887" i="8"/>
  <c r="C1888" i="8"/>
  <c r="C1889" i="8"/>
  <c r="C1890" i="8"/>
  <c r="C1891" i="8"/>
  <c r="C1892" i="8"/>
  <c r="C1893" i="8"/>
  <c r="C1894" i="8"/>
  <c r="C1895" i="8"/>
  <c r="C1896" i="8"/>
  <c r="C1897" i="8"/>
  <c r="C1898" i="8"/>
  <c r="C1899" i="8"/>
  <c r="C1900" i="8"/>
  <c r="C1901" i="8"/>
  <c r="C1902" i="8"/>
  <c r="C1903" i="8"/>
  <c r="C1904" i="8"/>
  <c r="C1905" i="8"/>
  <c r="C1906" i="8"/>
  <c r="C1907" i="8"/>
  <c r="C1908" i="8"/>
  <c r="C1909" i="8"/>
  <c r="C1910" i="8"/>
  <c r="C1911" i="8"/>
  <c r="C1912" i="8"/>
  <c r="C1913" i="8"/>
  <c r="C1914" i="8"/>
  <c r="C1915" i="8"/>
  <c r="C1916" i="8"/>
  <c r="C1917" i="8"/>
  <c r="C1918" i="8"/>
  <c r="C1919" i="8"/>
  <c r="C1920" i="8"/>
  <c r="C1921" i="8"/>
  <c r="C1922" i="8"/>
  <c r="C1923" i="8"/>
  <c r="C1924" i="8"/>
  <c r="C1925" i="8"/>
  <c r="C1926" i="8"/>
  <c r="C1927" i="8"/>
  <c r="C1928" i="8"/>
  <c r="C1929" i="8"/>
  <c r="C1930" i="8"/>
  <c r="C1931" i="8"/>
  <c r="C1932" i="8"/>
  <c r="C1933" i="8"/>
  <c r="C1934" i="8"/>
  <c r="C1935" i="8"/>
  <c r="C1936" i="8"/>
  <c r="C1937" i="8"/>
  <c r="C1938" i="8"/>
  <c r="C1939" i="8"/>
  <c r="C1940" i="8"/>
  <c r="C1941" i="8"/>
  <c r="C1942" i="8"/>
  <c r="C1943" i="8"/>
  <c r="C1944" i="8"/>
  <c r="C1945" i="8"/>
  <c r="C1946" i="8"/>
  <c r="C1947" i="8"/>
  <c r="C1948" i="8"/>
  <c r="C1949" i="8"/>
  <c r="C1950" i="8"/>
  <c r="C1951" i="8"/>
  <c r="C1952" i="8"/>
  <c r="C1953" i="8"/>
  <c r="C1954" i="8"/>
  <c r="C1955" i="8"/>
  <c r="C1956" i="8"/>
  <c r="C1957" i="8"/>
  <c r="C1958" i="8"/>
  <c r="C1959" i="8"/>
  <c r="C1960" i="8"/>
  <c r="C1961" i="8"/>
  <c r="C1962" i="8"/>
  <c r="C1963" i="8"/>
  <c r="C1964" i="8"/>
  <c r="C1965" i="8"/>
  <c r="C1966" i="8"/>
  <c r="C1967" i="8"/>
  <c r="C1968" i="8"/>
  <c r="C1969" i="8"/>
  <c r="C1970" i="8"/>
  <c r="C1971" i="8"/>
  <c r="C1972" i="8"/>
  <c r="C1973" i="8"/>
  <c r="C1974" i="8"/>
  <c r="C1975" i="8"/>
  <c r="C1976" i="8"/>
  <c r="C1977" i="8"/>
  <c r="C1978" i="8"/>
  <c r="C1979" i="8"/>
  <c r="C1980" i="8"/>
  <c r="C1981" i="8"/>
  <c r="C1982" i="8"/>
  <c r="C1983" i="8"/>
  <c r="C1984" i="8"/>
  <c r="C1985" i="8"/>
  <c r="C1986" i="8"/>
  <c r="C1987" i="8"/>
  <c r="C1988" i="8"/>
  <c r="C1989" i="8"/>
  <c r="C1990" i="8"/>
  <c r="C1991" i="8"/>
  <c r="C1992" i="8"/>
  <c r="C1993" i="8"/>
  <c r="C1994" i="8"/>
  <c r="C1995" i="8"/>
  <c r="C1996" i="8"/>
  <c r="C1997" i="8"/>
  <c r="C1998" i="8"/>
  <c r="C1999" i="8"/>
  <c r="C2000" i="8"/>
  <c r="C2001" i="8"/>
  <c r="C2002" i="8"/>
  <c r="C2003" i="8"/>
  <c r="C2004" i="8"/>
  <c r="C2005" i="8"/>
  <c r="C2006" i="8"/>
  <c r="C2007" i="8"/>
  <c r="C2008" i="8"/>
  <c r="C2009" i="8"/>
  <c r="C2010" i="8"/>
  <c r="C2011" i="8"/>
  <c r="C2012" i="8"/>
  <c r="C2013" i="8"/>
  <c r="C2014" i="8"/>
  <c r="C2015" i="8"/>
  <c r="C2016" i="8"/>
  <c r="C2017" i="8"/>
  <c r="C2018" i="8"/>
  <c r="C2019" i="8"/>
  <c r="C2020" i="8"/>
  <c r="C2021" i="8"/>
  <c r="C2022" i="8"/>
  <c r="C2023" i="8"/>
  <c r="C2024" i="8"/>
  <c r="C2025" i="8"/>
  <c r="C2026" i="8"/>
  <c r="C2027" i="8"/>
  <c r="C2028" i="8"/>
  <c r="C2029" i="8"/>
  <c r="C2030" i="8"/>
  <c r="C2031" i="8"/>
  <c r="C2032" i="8"/>
  <c r="C2033" i="8"/>
  <c r="C2034" i="8"/>
  <c r="C2035" i="8"/>
  <c r="C2036" i="8"/>
  <c r="C2037" i="8"/>
  <c r="C2038" i="8"/>
  <c r="C2039" i="8"/>
  <c r="C2040" i="8"/>
  <c r="C2041" i="8"/>
  <c r="C2042" i="8"/>
  <c r="C2043" i="8"/>
  <c r="C2044" i="8"/>
  <c r="C2045" i="8"/>
  <c r="C2046" i="8"/>
  <c r="C2047" i="8"/>
  <c r="C2048" i="8"/>
  <c r="C2049" i="8"/>
  <c r="C2050" i="8"/>
  <c r="C2051" i="8"/>
  <c r="C2052" i="8"/>
  <c r="C2053" i="8"/>
  <c r="C2054" i="8"/>
  <c r="C2055" i="8"/>
  <c r="C2056" i="8"/>
  <c r="C2057" i="8"/>
  <c r="C2058" i="8"/>
  <c r="C2059" i="8"/>
  <c r="C2060" i="8"/>
  <c r="C2061" i="8"/>
  <c r="C2062" i="8"/>
  <c r="C2063" i="8"/>
  <c r="C2064" i="8"/>
  <c r="C2065" i="8"/>
  <c r="C2066" i="8"/>
  <c r="C2067" i="8"/>
  <c r="C2068" i="8"/>
  <c r="C2069" i="8"/>
  <c r="C2070" i="8"/>
  <c r="C2071" i="8"/>
  <c r="C2072" i="8"/>
  <c r="C2073" i="8"/>
  <c r="C2074" i="8"/>
  <c r="C2075" i="8"/>
  <c r="C2076" i="8"/>
  <c r="C2077" i="8"/>
  <c r="C2078" i="8"/>
  <c r="C2079" i="8"/>
  <c r="C2080" i="8"/>
  <c r="C2081" i="8"/>
  <c r="C2082" i="8"/>
  <c r="C2083" i="8"/>
  <c r="C2084" i="8"/>
  <c r="C2085" i="8"/>
  <c r="C2086" i="8"/>
  <c r="C2087" i="8"/>
  <c r="C2088" i="8"/>
  <c r="C2089" i="8"/>
  <c r="C2090" i="8"/>
  <c r="C2091" i="8"/>
  <c r="C2092" i="8"/>
  <c r="C2093" i="8"/>
  <c r="C2094" i="8"/>
  <c r="C2095" i="8"/>
  <c r="C2096" i="8"/>
  <c r="C2097" i="8"/>
  <c r="C2098" i="8"/>
  <c r="C2099" i="8"/>
  <c r="C2100" i="8"/>
  <c r="C2101" i="8"/>
  <c r="C2102" i="8"/>
  <c r="C2103" i="8"/>
  <c r="C2104" i="8"/>
  <c r="C2105" i="8"/>
  <c r="C2106" i="8"/>
  <c r="C2107" i="8"/>
  <c r="C2108" i="8"/>
  <c r="C2109" i="8"/>
  <c r="C2110" i="8"/>
  <c r="C2111" i="8"/>
  <c r="C2112" i="8"/>
  <c r="C2113" i="8"/>
  <c r="C2114" i="8"/>
  <c r="C2115" i="8"/>
  <c r="C2116" i="8"/>
  <c r="C2117" i="8"/>
  <c r="C2118" i="8"/>
  <c r="C2119" i="8"/>
  <c r="C2120" i="8"/>
  <c r="C2121" i="8"/>
  <c r="C2122" i="8"/>
  <c r="C2123" i="8"/>
  <c r="C2124" i="8"/>
  <c r="C2125" i="8"/>
  <c r="C2126" i="8"/>
  <c r="C2127" i="8"/>
  <c r="C2128" i="8"/>
  <c r="C2129" i="8"/>
  <c r="C2130" i="8"/>
  <c r="C2131" i="8"/>
  <c r="C2132" i="8"/>
  <c r="C2133" i="8"/>
  <c r="C2134" i="8"/>
  <c r="C2135" i="8"/>
  <c r="C2136" i="8"/>
  <c r="C2137" i="8"/>
  <c r="C2138" i="8"/>
  <c r="C2139" i="8"/>
  <c r="C2140" i="8"/>
  <c r="C2141" i="8"/>
  <c r="C2142" i="8"/>
  <c r="C2143" i="8"/>
  <c r="C2144" i="8"/>
  <c r="C2145" i="8"/>
  <c r="C2146" i="8"/>
  <c r="C2147" i="8"/>
  <c r="C2148" i="8"/>
  <c r="C2149" i="8"/>
  <c r="C2150" i="8"/>
  <c r="C2151" i="8"/>
  <c r="C2152" i="8"/>
  <c r="C2153" i="8"/>
  <c r="C2154" i="8"/>
  <c r="C2155" i="8"/>
  <c r="C2156" i="8"/>
  <c r="C2157" i="8"/>
  <c r="C2158" i="8"/>
  <c r="C2159" i="8"/>
  <c r="C2160" i="8"/>
  <c r="C2161" i="8"/>
  <c r="C2162" i="8"/>
  <c r="C2163" i="8"/>
  <c r="C2164" i="8"/>
  <c r="C2165" i="8"/>
  <c r="C2166" i="8"/>
  <c r="C2167" i="8"/>
  <c r="C2168" i="8"/>
  <c r="C2169" i="8"/>
  <c r="C2170" i="8"/>
  <c r="C2171" i="8"/>
  <c r="C2172" i="8"/>
  <c r="C2173" i="8"/>
  <c r="C2174" i="8"/>
  <c r="C2175" i="8"/>
  <c r="C2176" i="8"/>
  <c r="C2177" i="8"/>
  <c r="C2178" i="8"/>
  <c r="C2179" i="8"/>
  <c r="C2180" i="8"/>
  <c r="C2181" i="8"/>
  <c r="C2182" i="8"/>
  <c r="C2183" i="8"/>
  <c r="C2184" i="8"/>
  <c r="C2185" i="8"/>
  <c r="C2186" i="8"/>
  <c r="C2187" i="8"/>
  <c r="C2188" i="8"/>
  <c r="C2189" i="8"/>
  <c r="C2190" i="8"/>
  <c r="C2191" i="8"/>
  <c r="C2192" i="8"/>
  <c r="C2193" i="8"/>
  <c r="C2194" i="8"/>
  <c r="C2195" i="8"/>
  <c r="C2196" i="8"/>
  <c r="C2197" i="8"/>
  <c r="C2198" i="8"/>
  <c r="C2199" i="8"/>
  <c r="C2200" i="8"/>
  <c r="C2201" i="8"/>
  <c r="C2202" i="8"/>
  <c r="C2203" i="8"/>
  <c r="C2204" i="8"/>
  <c r="C2205" i="8"/>
  <c r="C2206" i="8"/>
  <c r="C2207" i="8"/>
  <c r="C2208" i="8"/>
  <c r="C2209" i="8"/>
  <c r="C2210" i="8"/>
  <c r="C2211" i="8"/>
  <c r="C2212" i="8"/>
  <c r="C2213" i="8"/>
  <c r="C2214" i="8"/>
  <c r="C2215" i="8"/>
  <c r="C2216" i="8"/>
  <c r="C2217" i="8"/>
  <c r="C2218" i="8"/>
  <c r="C2219" i="8"/>
  <c r="C2220" i="8"/>
  <c r="C2221" i="8"/>
  <c r="C2222" i="8"/>
  <c r="C2223" i="8"/>
  <c r="C2224" i="8"/>
  <c r="C2225" i="8"/>
  <c r="C2226" i="8"/>
  <c r="C2227" i="8"/>
  <c r="C2228" i="8"/>
  <c r="C2229" i="8"/>
  <c r="C2230" i="8"/>
  <c r="C2231" i="8"/>
  <c r="C2232" i="8"/>
  <c r="C2233" i="8"/>
  <c r="C2234" i="8"/>
  <c r="C2235" i="8"/>
  <c r="C2236" i="8"/>
  <c r="C2237" i="8"/>
  <c r="C2238" i="8"/>
  <c r="C2239" i="8"/>
  <c r="C2240" i="8"/>
  <c r="C2241" i="8"/>
  <c r="C2242" i="8"/>
  <c r="C2243" i="8"/>
  <c r="C2244" i="8"/>
  <c r="C2245" i="8"/>
  <c r="C2246" i="8"/>
  <c r="C2247" i="8"/>
  <c r="C2248" i="8"/>
  <c r="C2249" i="8"/>
  <c r="C2250" i="8"/>
  <c r="C2251" i="8"/>
  <c r="C2252" i="8"/>
  <c r="C2253" i="8"/>
  <c r="C2254" i="8"/>
  <c r="C2255" i="8"/>
  <c r="C2256" i="8"/>
  <c r="C2257" i="8"/>
  <c r="C2258" i="8"/>
  <c r="C2259" i="8"/>
  <c r="C2260" i="8"/>
  <c r="C2261" i="8"/>
  <c r="C2262" i="8"/>
  <c r="C2263" i="8"/>
  <c r="C2264" i="8"/>
  <c r="C2265" i="8"/>
  <c r="C2266" i="8"/>
  <c r="C2267" i="8"/>
  <c r="C2268" i="8"/>
  <c r="C2269" i="8"/>
  <c r="C2270" i="8"/>
  <c r="C2271" i="8"/>
  <c r="C2272" i="8"/>
  <c r="C2273" i="8"/>
  <c r="C2274" i="8"/>
  <c r="C2275" i="8"/>
  <c r="C2276" i="8"/>
  <c r="C2277" i="8"/>
  <c r="C2278" i="8"/>
  <c r="C2279" i="8"/>
  <c r="C2280" i="8"/>
  <c r="C2281" i="8"/>
  <c r="C2282" i="8"/>
  <c r="C2283" i="8"/>
  <c r="C2284" i="8"/>
  <c r="C2285" i="8"/>
  <c r="C2286" i="8"/>
  <c r="C2287" i="8"/>
  <c r="C2288" i="8"/>
  <c r="C2289" i="8"/>
  <c r="C2290" i="8"/>
  <c r="C2291" i="8"/>
  <c r="C2292" i="8"/>
  <c r="C2293" i="8"/>
  <c r="C2294" i="8"/>
  <c r="C2295" i="8"/>
  <c r="C2296" i="8"/>
  <c r="C2297" i="8"/>
  <c r="C2298" i="8"/>
  <c r="C2299" i="8"/>
  <c r="C2300" i="8"/>
  <c r="C2301" i="8"/>
  <c r="C2302" i="8"/>
  <c r="C2303" i="8"/>
  <c r="C2304" i="8"/>
  <c r="C2305" i="8"/>
  <c r="C2306" i="8"/>
  <c r="C2307" i="8"/>
  <c r="C2308" i="8"/>
  <c r="C2309" i="8"/>
  <c r="C2310" i="8"/>
  <c r="C2311" i="8"/>
  <c r="C2312" i="8"/>
  <c r="C2313" i="8"/>
  <c r="C2314" i="8"/>
  <c r="C2315" i="8"/>
  <c r="C2316" i="8"/>
  <c r="C2317" i="8"/>
  <c r="C2318" i="8"/>
  <c r="C2319" i="8"/>
  <c r="C2320" i="8"/>
  <c r="C2321" i="8"/>
  <c r="C2322" i="8"/>
  <c r="C2323" i="8"/>
  <c r="C2324" i="8"/>
  <c r="C2325" i="8"/>
  <c r="C2326" i="8"/>
  <c r="C2327" i="8"/>
  <c r="C2328" i="8"/>
  <c r="C2329" i="8"/>
  <c r="C2330" i="8"/>
  <c r="C2331" i="8"/>
  <c r="C2332" i="8"/>
  <c r="C2333" i="8"/>
  <c r="C2334" i="8"/>
  <c r="C2335" i="8"/>
  <c r="C2336" i="8"/>
  <c r="C2" i="8"/>
  <c r="Y26" i="7"/>
  <c r="Y27" i="7"/>
  <c r="Y28" i="7"/>
  <c r="Y29" i="7"/>
  <c r="Y30" i="7"/>
  <c r="Y31" i="7"/>
  <c r="Y32" i="7"/>
  <c r="Y33" i="7"/>
  <c r="Y34" i="7"/>
  <c r="Y35" i="7"/>
  <c r="Y36" i="7"/>
  <c r="Y37" i="7"/>
  <c r="Y38" i="7"/>
  <c r="Y39" i="7"/>
  <c r="Y40" i="7"/>
  <c r="Y41" i="7"/>
  <c r="Y42" i="7"/>
  <c r="Y43" i="7"/>
  <c r="Y44" i="7"/>
  <c r="Y45" i="7"/>
  <c r="Y46" i="7"/>
  <c r="Y47" i="7"/>
  <c r="Y48" i="7"/>
  <c r="Y49" i="7"/>
  <c r="Y50" i="7"/>
  <c r="Y51" i="7"/>
  <c r="Y52" i="7"/>
  <c r="Y53" i="7"/>
  <c r="Y54" i="7"/>
  <c r="Y55" i="7"/>
  <c r="Y56" i="7"/>
  <c r="Y57" i="7"/>
  <c r="Y58" i="7"/>
  <c r="Y59" i="7"/>
  <c r="Y60" i="7"/>
  <c r="Y61" i="7"/>
  <c r="Y62" i="7"/>
  <c r="Y63" i="7"/>
  <c r="Y64" i="7"/>
  <c r="Y65" i="7"/>
  <c r="Y66" i="7"/>
  <c r="Y67" i="7"/>
  <c r="Y68" i="7"/>
  <c r="Y69" i="7"/>
  <c r="Y70" i="7"/>
  <c r="Y71" i="7"/>
  <c r="Y72" i="7"/>
  <c r="Y73" i="7"/>
  <c r="Y74" i="7"/>
  <c r="Y75" i="7"/>
  <c r="Y76" i="7"/>
  <c r="Y77" i="7"/>
  <c r="Y78" i="7"/>
  <c r="Y79" i="7"/>
  <c r="Y80" i="7"/>
  <c r="Y81" i="7"/>
  <c r="Y82" i="7"/>
  <c r="Y83" i="7"/>
  <c r="Y84" i="7"/>
  <c r="Y85" i="7"/>
  <c r="Y86" i="7"/>
  <c r="Y87" i="7"/>
  <c r="Y88" i="7"/>
  <c r="Y89" i="7"/>
  <c r="Y90" i="7"/>
  <c r="Y91" i="7"/>
  <c r="Y92" i="7"/>
  <c r="Y93" i="7"/>
  <c r="Y94" i="7"/>
  <c r="Y95" i="7"/>
  <c r="Y96" i="7"/>
  <c r="Y97" i="7"/>
  <c r="Y98" i="7"/>
  <c r="Y99" i="7"/>
  <c r="Y100" i="7"/>
  <c r="Y101" i="7"/>
  <c r="Y102" i="7"/>
  <c r="Y103" i="7"/>
  <c r="Y104" i="7"/>
  <c r="Y105" i="7"/>
  <c r="Y106" i="7"/>
  <c r="Y107" i="7"/>
  <c r="Y108" i="7"/>
  <c r="Y109" i="7"/>
  <c r="Y110" i="7"/>
  <c r="Y111" i="7"/>
  <c r="Y112" i="7"/>
  <c r="Y113" i="7"/>
  <c r="Y114" i="7"/>
  <c r="Y115" i="7"/>
  <c r="Y116" i="7"/>
  <c r="Y117" i="7"/>
  <c r="Y118" i="7"/>
  <c r="Y119" i="7"/>
  <c r="Y120" i="7"/>
  <c r="Y121" i="7"/>
  <c r="Y122" i="7"/>
  <c r="Y123" i="7"/>
  <c r="Y124" i="7"/>
  <c r="Y125" i="7"/>
  <c r="Y126" i="7"/>
  <c r="Y127" i="7"/>
  <c r="Y128" i="7"/>
  <c r="Y129" i="7"/>
  <c r="Y130" i="7"/>
  <c r="Y131" i="7"/>
  <c r="Y132" i="7"/>
  <c r="Y133" i="7"/>
  <c r="Y134" i="7"/>
  <c r="Y135" i="7"/>
  <c r="Y136" i="7"/>
  <c r="Y137" i="7"/>
  <c r="Y138" i="7"/>
  <c r="Y139" i="7"/>
  <c r="Y140" i="7"/>
  <c r="Y141" i="7"/>
  <c r="Y142" i="7"/>
  <c r="Y143" i="7"/>
  <c r="Y144" i="7"/>
  <c r="Y145" i="7"/>
  <c r="Y146" i="7"/>
  <c r="Y147" i="7"/>
  <c r="Y148" i="7"/>
  <c r="Y149" i="7"/>
  <c r="Y150" i="7"/>
  <c r="Y151" i="7"/>
  <c r="Y152" i="7"/>
  <c r="Y153" i="7"/>
  <c r="Y154" i="7"/>
  <c r="Y155" i="7"/>
  <c r="Y156" i="7"/>
  <c r="Y157" i="7"/>
  <c r="Y158" i="7"/>
  <c r="Y159" i="7"/>
  <c r="Y160" i="7"/>
  <c r="Y161" i="7"/>
  <c r="Y162" i="7"/>
  <c r="Y163" i="7"/>
  <c r="Y164" i="7"/>
  <c r="Y165" i="7"/>
  <c r="Y166" i="7"/>
  <c r="Y167" i="7"/>
  <c r="Y168" i="7"/>
  <c r="Y169" i="7"/>
  <c r="Y170" i="7"/>
  <c r="Y171" i="7"/>
  <c r="Y172" i="7"/>
  <c r="Y173" i="7"/>
  <c r="Y174" i="7"/>
  <c r="Y175" i="7"/>
  <c r="Y176" i="7"/>
  <c r="Y177" i="7"/>
  <c r="Y178" i="7"/>
  <c r="Y179" i="7"/>
  <c r="Y180" i="7"/>
  <c r="Y181" i="7"/>
  <c r="Y182" i="7"/>
  <c r="Y183" i="7"/>
  <c r="Y184" i="7"/>
  <c r="Y185" i="7"/>
  <c r="Y186" i="7"/>
  <c r="Y187" i="7"/>
  <c r="Y188" i="7"/>
  <c r="Y189" i="7"/>
  <c r="Y190" i="7"/>
  <c r="Y191" i="7"/>
  <c r="Y192" i="7"/>
  <c r="Y193" i="7"/>
  <c r="Y194" i="7"/>
  <c r="Y195" i="7"/>
  <c r="Y196" i="7"/>
  <c r="Y197" i="7"/>
  <c r="Y198" i="7"/>
  <c r="Y199" i="7"/>
  <c r="Y200" i="7"/>
  <c r="Y201" i="7"/>
  <c r="Y202" i="7"/>
  <c r="Y203" i="7"/>
  <c r="Y204" i="7"/>
  <c r="Y205" i="7"/>
  <c r="Y206" i="7"/>
  <c r="Y207" i="7"/>
  <c r="Y208" i="7"/>
  <c r="Y209" i="7"/>
  <c r="Y210" i="7"/>
  <c r="Y211" i="7"/>
  <c r="Y212" i="7"/>
  <c r="Y213" i="7"/>
  <c r="Y214" i="7"/>
  <c r="Y215" i="7"/>
  <c r="Y216" i="7"/>
  <c r="Y217" i="7"/>
  <c r="Y218" i="7"/>
  <c r="Y219" i="7"/>
  <c r="Y220" i="7"/>
  <c r="Y221" i="7"/>
  <c r="Y222" i="7"/>
  <c r="Y223" i="7"/>
  <c r="Y224" i="7"/>
  <c r="Y225" i="7"/>
  <c r="Y226" i="7"/>
  <c r="Y227" i="7"/>
  <c r="Y228" i="7"/>
  <c r="Y229" i="7"/>
  <c r="Y230" i="7"/>
  <c r="Y231" i="7"/>
  <c r="Y232" i="7"/>
  <c r="Y233" i="7"/>
  <c r="Y234" i="7"/>
  <c r="Y235" i="7"/>
  <c r="Y236" i="7"/>
  <c r="Y237" i="7"/>
  <c r="Y238" i="7"/>
  <c r="Y239" i="7"/>
  <c r="Y240" i="7"/>
  <c r="Y241" i="7"/>
  <c r="Y242" i="7"/>
  <c r="Y243" i="7"/>
  <c r="Y244" i="7"/>
  <c r="Y245" i="7"/>
  <c r="Y246" i="7"/>
  <c r="Y247" i="7"/>
  <c r="Y248" i="7"/>
  <c r="Y249" i="7"/>
  <c r="Y250" i="7"/>
  <c r="Y251" i="7"/>
  <c r="Y252" i="7"/>
  <c r="Y253" i="7"/>
  <c r="Y254" i="7"/>
  <c r="Y255" i="7"/>
  <c r="Y256" i="7"/>
  <c r="Y257" i="7"/>
  <c r="Y258" i="7"/>
  <c r="Y259" i="7"/>
  <c r="Y260" i="7"/>
  <c r="Y261" i="7"/>
  <c r="Y262" i="7"/>
  <c r="Y263" i="7"/>
  <c r="Y264" i="7"/>
  <c r="Y265" i="7"/>
  <c r="Y266" i="7"/>
  <c r="Y267" i="7"/>
  <c r="Y268" i="7"/>
  <c r="Y269" i="7"/>
  <c r="Y270" i="7"/>
  <c r="Y271" i="7"/>
  <c r="Y272" i="7"/>
  <c r="Y273" i="7"/>
  <c r="Y274" i="7"/>
  <c r="Y275" i="7"/>
  <c r="Y276" i="7"/>
  <c r="Y277" i="7"/>
  <c r="Y278" i="7"/>
  <c r="Y279" i="7"/>
  <c r="Y280" i="7"/>
  <c r="Y281" i="7"/>
  <c r="Y282" i="7"/>
  <c r="Y283" i="7"/>
  <c r="Y284" i="7"/>
  <c r="Y285" i="7"/>
  <c r="Y286" i="7"/>
  <c r="Y287" i="7"/>
  <c r="Y288" i="7"/>
  <c r="Y289" i="7"/>
  <c r="Y290" i="7"/>
  <c r="Y291" i="7"/>
  <c r="Y292" i="7"/>
  <c r="Y293" i="7"/>
  <c r="Y294" i="7"/>
  <c r="Y295" i="7"/>
  <c r="Y296" i="7"/>
  <c r="Y297" i="7"/>
  <c r="Y298" i="7"/>
  <c r="Y299" i="7"/>
  <c r="Y300" i="7"/>
  <c r="Y301" i="7"/>
  <c r="Y302" i="7"/>
  <c r="Y303" i="7"/>
  <c r="Y304" i="7"/>
  <c r="Y305" i="7"/>
  <c r="Y306" i="7"/>
  <c r="Y307" i="7"/>
  <c r="Y308" i="7"/>
  <c r="Y309" i="7"/>
  <c r="Y310" i="7"/>
  <c r="Y311" i="7"/>
  <c r="Y312" i="7"/>
  <c r="Y313" i="7"/>
  <c r="Y314" i="7"/>
  <c r="Y315" i="7"/>
  <c r="Y316" i="7"/>
  <c r="Y317" i="7"/>
  <c r="Y318" i="7"/>
  <c r="Y319" i="7"/>
  <c r="Y320" i="7"/>
  <c r="Y321" i="7"/>
  <c r="Y322" i="7"/>
  <c r="Y323" i="7"/>
  <c r="Y324" i="7"/>
  <c r="Y325" i="7"/>
  <c r="Y326" i="7"/>
  <c r="Y327" i="7"/>
  <c r="Y328" i="7"/>
  <c r="Y329" i="7"/>
  <c r="Y330" i="7"/>
  <c r="Y331" i="7"/>
  <c r="Y332" i="7"/>
  <c r="Y333" i="7"/>
  <c r="Y334" i="7"/>
  <c r="Y335" i="7"/>
  <c r="Y336" i="7"/>
  <c r="Y337" i="7"/>
  <c r="Y338" i="7"/>
  <c r="Y339" i="7"/>
  <c r="Y340" i="7"/>
  <c r="Y341" i="7"/>
  <c r="Y342" i="7"/>
  <c r="Y343" i="7"/>
  <c r="Y344" i="7"/>
  <c r="Y345" i="7"/>
  <c r="Y346" i="7"/>
  <c r="Y347" i="7"/>
  <c r="Y348" i="7"/>
  <c r="Y349" i="7"/>
  <c r="Y350" i="7"/>
  <c r="Y351" i="7"/>
  <c r="Y352" i="7"/>
  <c r="Y353" i="7"/>
  <c r="Y354" i="7"/>
  <c r="Y355" i="7"/>
  <c r="Y356" i="7"/>
  <c r="Y357" i="7"/>
  <c r="Y358" i="7"/>
  <c r="Y359" i="7"/>
  <c r="Y360" i="7"/>
  <c r="Y361" i="7"/>
  <c r="Y362" i="7"/>
  <c r="Y363" i="7"/>
  <c r="Y364" i="7"/>
  <c r="Y365" i="7"/>
  <c r="Y366" i="7"/>
  <c r="Y367" i="7"/>
  <c r="Y368" i="7"/>
  <c r="Y369" i="7"/>
  <c r="Y370" i="7"/>
  <c r="Y371" i="7"/>
  <c r="Y372" i="7"/>
  <c r="Y373" i="7"/>
  <c r="Y374" i="7"/>
  <c r="Y375" i="7"/>
  <c r="Y376" i="7"/>
  <c r="Y377" i="7"/>
  <c r="Y378" i="7"/>
  <c r="Y379" i="7"/>
  <c r="Y380" i="7"/>
  <c r="Y381" i="7"/>
  <c r="Y382" i="7"/>
  <c r="Y383" i="7"/>
  <c r="Y384" i="7"/>
  <c r="Y385" i="7"/>
  <c r="Y386" i="7"/>
  <c r="Y387" i="7"/>
  <c r="Y388" i="7"/>
  <c r="Y389" i="7"/>
  <c r="Y390" i="7"/>
  <c r="Y391" i="7"/>
  <c r="Y392" i="7"/>
  <c r="Y393" i="7"/>
  <c r="Y394" i="7"/>
  <c r="Y395" i="7"/>
  <c r="Y396" i="7"/>
  <c r="Y397" i="7"/>
  <c r="Y398" i="7"/>
  <c r="Y399" i="7"/>
  <c r="Y400" i="7"/>
  <c r="Y401" i="7"/>
  <c r="Y402" i="7"/>
  <c r="Y403" i="7"/>
  <c r="Y404" i="7"/>
  <c r="Y405" i="7"/>
  <c r="Y406" i="7"/>
  <c r="Y407" i="7"/>
  <c r="Y408" i="7"/>
  <c r="Y409" i="7"/>
  <c r="Y410" i="7"/>
  <c r="Y411" i="7"/>
  <c r="Y412" i="7"/>
  <c r="Y413" i="7"/>
  <c r="Y414" i="7"/>
  <c r="Y415" i="7"/>
  <c r="Y416" i="7"/>
  <c r="Y417" i="7"/>
  <c r="Y418" i="7"/>
  <c r="Y419" i="7"/>
  <c r="Y420" i="7"/>
  <c r="Y421" i="7"/>
  <c r="Y422" i="7"/>
  <c r="Y423" i="7"/>
  <c r="Y424" i="7"/>
  <c r="Y425" i="7"/>
  <c r="Y426" i="7"/>
  <c r="Y427" i="7"/>
  <c r="Y428" i="7"/>
  <c r="Y429" i="7"/>
  <c r="Y430" i="7"/>
  <c r="Y431" i="7"/>
  <c r="Y432" i="7"/>
  <c r="Y433" i="7"/>
  <c r="Y434" i="7"/>
  <c r="Y435" i="7"/>
  <c r="Y436" i="7"/>
  <c r="Y437" i="7"/>
  <c r="Y438" i="7"/>
  <c r="Y439" i="7"/>
  <c r="Y440" i="7"/>
  <c r="Y441" i="7"/>
  <c r="Y442" i="7"/>
  <c r="Y443" i="7"/>
  <c r="Y444" i="7"/>
  <c r="Y445" i="7"/>
  <c r="Y446" i="7"/>
  <c r="Y447" i="7"/>
  <c r="Y448" i="7"/>
  <c r="Y449" i="7"/>
  <c r="Y450" i="7"/>
  <c r="Y451" i="7"/>
  <c r="Y452" i="7"/>
  <c r="Y453" i="7"/>
  <c r="Y454" i="7"/>
  <c r="Y455" i="7"/>
  <c r="Y456" i="7"/>
  <c r="Y457" i="7"/>
  <c r="Y458" i="7"/>
  <c r="Y459" i="7"/>
  <c r="Y460" i="7"/>
  <c r="Y461" i="7"/>
  <c r="Y462" i="7"/>
  <c r="Y463" i="7"/>
  <c r="Y464" i="7"/>
  <c r="Y465" i="7"/>
  <c r="Y466" i="7"/>
  <c r="Y467" i="7"/>
  <c r="Y468" i="7"/>
  <c r="Y469" i="7"/>
  <c r="Y470" i="7"/>
  <c r="Y471" i="7"/>
  <c r="Y472" i="7"/>
  <c r="Y473" i="7"/>
  <c r="Y474" i="7"/>
  <c r="Y475" i="7"/>
  <c r="Y476" i="7"/>
  <c r="Y477" i="7"/>
  <c r="Y478" i="7"/>
  <c r="Y479" i="7"/>
  <c r="Y480" i="7"/>
  <c r="Y481" i="7"/>
  <c r="Y482" i="7"/>
  <c r="Y483" i="7"/>
  <c r="Y484" i="7"/>
  <c r="Y485" i="7"/>
  <c r="Y486" i="7"/>
  <c r="Y487" i="7"/>
  <c r="Y488" i="7"/>
  <c r="Y489" i="7"/>
  <c r="Y490" i="7"/>
  <c r="Y491" i="7"/>
  <c r="Y492" i="7"/>
  <c r="Y493" i="7"/>
  <c r="Y494" i="7"/>
  <c r="Y495" i="7"/>
  <c r="Y496" i="7"/>
  <c r="Y497" i="7"/>
  <c r="Y498" i="7"/>
  <c r="Y499" i="7"/>
  <c r="Y500" i="7"/>
  <c r="Y501" i="7"/>
  <c r="Y502" i="7"/>
  <c r="Y503" i="7"/>
  <c r="Y504" i="7"/>
  <c r="Y505" i="7"/>
  <c r="Y506" i="7"/>
  <c r="Y507" i="7"/>
  <c r="Y508" i="7"/>
  <c r="Y509" i="7"/>
  <c r="Y510" i="7"/>
  <c r="Y511" i="7"/>
  <c r="Y512" i="7"/>
  <c r="Y513" i="7"/>
  <c r="Y514" i="7"/>
  <c r="Y515" i="7"/>
  <c r="Y516" i="7"/>
  <c r="Y517" i="7"/>
  <c r="Y518" i="7"/>
  <c r="Y519" i="7"/>
  <c r="Y520" i="7"/>
  <c r="Y521" i="7"/>
  <c r="Y522" i="7"/>
  <c r="Y523" i="7"/>
  <c r="Y524" i="7"/>
  <c r="Y525" i="7"/>
  <c r="Y526" i="7"/>
  <c r="Y527" i="7"/>
  <c r="Y528" i="7"/>
  <c r="Y529" i="7"/>
  <c r="Y530" i="7"/>
  <c r="Y531" i="7"/>
  <c r="Y532" i="7"/>
  <c r="Y533" i="7"/>
  <c r="Y534" i="7"/>
  <c r="Y535" i="7"/>
  <c r="Y536" i="7"/>
  <c r="Y537" i="7"/>
  <c r="Y538" i="7"/>
  <c r="Y539" i="7"/>
  <c r="Y540" i="7"/>
  <c r="Y541" i="7"/>
  <c r="Y542" i="7"/>
  <c r="Y543" i="7"/>
  <c r="Y544" i="7"/>
  <c r="Y545" i="7"/>
  <c r="Y546" i="7"/>
  <c r="Y547" i="7"/>
  <c r="Y548" i="7"/>
  <c r="Y549" i="7"/>
  <c r="Y550" i="7"/>
  <c r="Y551" i="7"/>
  <c r="Y552" i="7"/>
  <c r="Y553" i="7"/>
  <c r="Y554" i="7"/>
  <c r="Y555" i="7"/>
  <c r="Y556" i="7"/>
  <c r="Y557" i="7"/>
  <c r="Y558" i="7"/>
  <c r="Y559" i="7"/>
  <c r="Y560" i="7"/>
  <c r="Y561" i="7"/>
  <c r="Y562" i="7"/>
  <c r="Y563" i="7"/>
  <c r="Y564" i="7"/>
  <c r="Y565" i="7"/>
  <c r="Y566" i="7"/>
  <c r="Y567" i="7"/>
  <c r="Y568" i="7"/>
  <c r="Y569" i="7"/>
  <c r="Y570" i="7"/>
  <c r="Y571" i="7"/>
  <c r="Y572" i="7"/>
  <c r="Y573" i="7"/>
  <c r="Y574" i="7"/>
  <c r="Y575" i="7"/>
  <c r="Y576" i="7"/>
  <c r="Y577" i="7"/>
  <c r="Y578" i="7"/>
  <c r="Y579" i="7"/>
  <c r="Y580" i="7"/>
  <c r="Y581" i="7"/>
  <c r="Y582" i="7"/>
  <c r="Y583" i="7"/>
  <c r="Y584" i="7"/>
  <c r="Y585" i="7"/>
  <c r="Y586" i="7"/>
  <c r="Y587" i="7"/>
  <c r="Y588" i="7"/>
  <c r="Y589" i="7"/>
  <c r="Y590" i="7"/>
  <c r="Y591" i="7"/>
  <c r="Y592" i="7"/>
  <c r="Y593" i="7"/>
  <c r="Y594" i="7"/>
  <c r="Y595" i="7"/>
  <c r="Y596" i="7"/>
  <c r="Y597" i="7"/>
  <c r="Y598" i="7"/>
  <c r="Y599" i="7"/>
  <c r="Y600" i="7"/>
  <c r="Y601" i="7"/>
  <c r="Y602" i="7"/>
  <c r="Y603" i="7"/>
  <c r="Y604" i="7"/>
  <c r="Y605" i="7"/>
  <c r="Y606" i="7"/>
  <c r="Y607" i="7"/>
  <c r="Y608" i="7"/>
  <c r="Y609" i="7"/>
  <c r="Y610" i="7"/>
  <c r="Y611" i="7"/>
  <c r="Y612" i="7"/>
  <c r="Y613" i="7"/>
  <c r="Y614" i="7"/>
  <c r="Y615" i="7"/>
  <c r="Y616" i="7"/>
  <c r="Y617" i="7"/>
  <c r="Y618" i="7"/>
  <c r="Y619" i="7"/>
  <c r="Y620" i="7"/>
  <c r="Y621" i="7"/>
  <c r="Y622" i="7"/>
  <c r="Y623" i="7"/>
  <c r="Y624" i="7"/>
  <c r="Y625" i="7"/>
  <c r="Y626" i="7"/>
  <c r="Y627" i="7"/>
  <c r="Y628" i="7"/>
  <c r="Y629" i="7"/>
  <c r="Y630" i="7"/>
  <c r="Y631" i="7"/>
  <c r="Y632" i="7"/>
  <c r="Y633" i="7"/>
  <c r="Y634" i="7"/>
  <c r="Y635" i="7"/>
  <c r="Y636" i="7"/>
  <c r="Y637" i="7"/>
  <c r="Y638" i="7"/>
  <c r="Y639" i="7"/>
  <c r="Y640" i="7"/>
  <c r="Y641" i="7"/>
  <c r="Y642" i="7"/>
  <c r="Y643" i="7"/>
  <c r="Y644" i="7"/>
  <c r="Y645" i="7"/>
  <c r="Y646" i="7"/>
  <c r="Y647" i="7"/>
  <c r="Y648" i="7"/>
  <c r="Y649" i="7"/>
  <c r="Y650" i="7"/>
  <c r="Y651" i="7"/>
  <c r="Y652" i="7"/>
  <c r="Y653" i="7"/>
  <c r="Y654" i="7"/>
  <c r="Y655" i="7"/>
  <c r="Y656" i="7"/>
  <c r="Y657" i="7"/>
  <c r="Y658" i="7"/>
  <c r="Y659" i="7"/>
  <c r="Y660" i="7"/>
  <c r="Y661" i="7"/>
  <c r="Y662" i="7"/>
  <c r="Y663" i="7"/>
  <c r="Y664" i="7"/>
  <c r="Y665" i="7"/>
  <c r="Y666" i="7"/>
  <c r="Y667" i="7"/>
  <c r="Y668" i="7"/>
  <c r="Y669" i="7"/>
  <c r="Y670" i="7"/>
  <c r="Y671" i="7"/>
  <c r="Y672" i="7"/>
  <c r="Y673" i="7"/>
  <c r="Y674" i="7"/>
  <c r="Y675" i="7"/>
  <c r="Y676" i="7"/>
  <c r="Y677" i="7"/>
  <c r="Y678" i="7"/>
  <c r="Y679" i="7"/>
  <c r="Y680" i="7"/>
  <c r="Y681" i="7"/>
  <c r="Y682" i="7"/>
  <c r="Y683" i="7"/>
  <c r="Y684" i="7"/>
  <c r="Y685" i="7"/>
  <c r="Y686" i="7"/>
  <c r="Y687" i="7"/>
  <c r="Y688" i="7"/>
  <c r="Y689" i="7"/>
  <c r="Y690" i="7"/>
  <c r="Y691" i="7"/>
  <c r="Y692" i="7"/>
  <c r="Y693" i="7"/>
  <c r="Y694" i="7"/>
  <c r="Y695" i="7"/>
  <c r="Y696" i="7"/>
  <c r="Y697" i="7"/>
  <c r="Y698" i="7"/>
  <c r="Y699" i="7"/>
  <c r="Y700" i="7"/>
  <c r="Y701" i="7"/>
  <c r="Y702" i="7"/>
  <c r="Y703" i="7"/>
  <c r="Y704" i="7"/>
  <c r="Y705" i="7"/>
  <c r="Y706" i="7"/>
  <c r="Y707" i="7"/>
  <c r="Y708" i="7"/>
  <c r="Y709" i="7"/>
  <c r="Y710" i="7"/>
  <c r="Y711" i="7"/>
  <c r="Y712" i="7"/>
  <c r="Y713" i="7"/>
  <c r="Y714" i="7"/>
  <c r="Y715" i="7"/>
  <c r="Y716" i="7"/>
  <c r="Y717" i="7"/>
  <c r="Y718" i="7"/>
  <c r="Y719" i="7"/>
  <c r="Y720" i="7"/>
  <c r="Y721" i="7"/>
  <c r="Y722" i="7"/>
  <c r="Y723" i="7"/>
  <c r="Y724" i="7"/>
  <c r="Y725" i="7"/>
  <c r="Y726" i="7"/>
  <c r="Y727" i="7"/>
  <c r="Y728" i="7"/>
  <c r="Y729" i="7"/>
  <c r="Y730" i="7"/>
  <c r="Y731" i="7"/>
  <c r="Y732" i="7"/>
  <c r="Y733" i="7"/>
  <c r="Y734" i="7"/>
  <c r="Y735" i="7"/>
  <c r="Y736" i="7"/>
  <c r="Y737" i="7"/>
  <c r="Y738" i="7"/>
  <c r="Y739" i="7"/>
  <c r="Y740" i="7"/>
  <c r="Y741" i="7"/>
  <c r="Y742" i="7"/>
  <c r="Y743" i="7"/>
  <c r="Y744" i="7"/>
  <c r="Y745" i="7"/>
  <c r="Y746" i="7"/>
  <c r="Y747" i="7"/>
  <c r="Y748" i="7"/>
  <c r="Y749" i="7"/>
  <c r="Y750" i="7"/>
  <c r="Y751" i="7"/>
  <c r="Y752" i="7"/>
  <c r="Y753" i="7"/>
  <c r="Y754" i="7"/>
  <c r="Y755" i="7"/>
  <c r="Y756" i="7"/>
  <c r="Y757" i="7"/>
  <c r="Y758" i="7"/>
  <c r="Y759" i="7"/>
  <c r="Y760" i="7"/>
  <c r="Y761" i="7"/>
  <c r="Y762" i="7"/>
  <c r="Y763" i="7"/>
  <c r="Y764" i="7"/>
  <c r="Y765" i="7"/>
  <c r="Y766" i="7"/>
  <c r="Y767" i="7"/>
  <c r="Y768" i="7"/>
  <c r="Y769" i="7"/>
  <c r="Y770" i="7"/>
  <c r="Y771" i="7"/>
  <c r="Y772" i="7"/>
  <c r="Y773" i="7"/>
  <c r="Y774" i="7"/>
  <c r="Y775" i="7"/>
  <c r="Y776" i="7"/>
  <c r="Y777" i="7"/>
  <c r="Y778" i="7"/>
  <c r="Y779" i="7"/>
  <c r="Y780" i="7"/>
  <c r="Y781" i="7"/>
  <c r="Y782" i="7"/>
  <c r="Y783" i="7"/>
  <c r="Y784" i="7"/>
  <c r="Y785" i="7"/>
  <c r="Y786" i="7"/>
  <c r="Y787" i="7"/>
  <c r="Y788" i="7"/>
  <c r="Y789" i="7"/>
  <c r="Y790" i="7"/>
  <c r="Y791" i="7"/>
  <c r="Y792" i="7"/>
  <c r="Y793" i="7"/>
  <c r="Y794" i="7"/>
  <c r="Y795" i="7"/>
  <c r="Y796" i="7"/>
  <c r="Y797" i="7"/>
  <c r="Y798" i="7"/>
  <c r="Y799" i="7"/>
  <c r="Y800" i="7"/>
  <c r="Y801" i="7"/>
  <c r="Y802" i="7"/>
  <c r="Y803" i="7"/>
  <c r="Y804" i="7"/>
  <c r="Y805" i="7"/>
  <c r="Y806" i="7"/>
  <c r="Y807" i="7"/>
  <c r="Y808" i="7"/>
  <c r="Y809" i="7"/>
  <c r="Y810" i="7"/>
  <c r="Y811" i="7"/>
  <c r="Y812" i="7"/>
  <c r="Y813" i="7"/>
  <c r="Y814" i="7"/>
  <c r="Y815" i="7"/>
  <c r="Y816" i="7"/>
  <c r="Y817" i="7"/>
  <c r="Y818" i="7"/>
  <c r="Y819" i="7"/>
  <c r="Y820" i="7"/>
  <c r="Y821" i="7"/>
  <c r="Y822" i="7"/>
  <c r="Y823" i="7"/>
  <c r="Y824" i="7"/>
  <c r="Y825" i="7"/>
  <c r="Y826" i="7"/>
  <c r="Y827" i="7"/>
  <c r="Y828" i="7"/>
  <c r="Y829" i="7"/>
  <c r="Y830" i="7"/>
  <c r="Y831" i="7"/>
  <c r="Y832" i="7"/>
  <c r="Y833" i="7"/>
  <c r="Y834" i="7"/>
  <c r="Y835" i="7"/>
  <c r="Y836" i="7"/>
  <c r="Y837" i="7"/>
  <c r="Y838" i="7"/>
  <c r="Y839" i="7"/>
  <c r="Y840" i="7"/>
  <c r="Y841" i="7"/>
  <c r="Y842" i="7"/>
  <c r="Y843" i="7"/>
  <c r="Y844" i="7"/>
  <c r="Y845" i="7"/>
  <c r="Y846" i="7"/>
  <c r="Y847" i="7"/>
  <c r="Y848" i="7"/>
  <c r="Y849" i="7"/>
  <c r="Y850" i="7"/>
  <c r="Y851" i="7"/>
  <c r="Y852" i="7"/>
  <c r="Y853" i="7"/>
  <c r="Y854" i="7"/>
  <c r="Y855" i="7"/>
  <c r="Y856" i="7"/>
  <c r="Y857" i="7"/>
  <c r="Y858" i="7"/>
  <c r="Y859" i="7"/>
  <c r="Y860" i="7"/>
  <c r="Y861" i="7"/>
  <c r="Y862" i="7"/>
  <c r="Y863" i="7"/>
  <c r="Y864" i="7"/>
  <c r="Y865" i="7"/>
  <c r="Y866" i="7"/>
  <c r="Y867" i="7"/>
  <c r="Y868" i="7"/>
  <c r="Y869" i="7"/>
  <c r="Y870" i="7"/>
  <c r="Y871" i="7"/>
  <c r="Y872" i="7"/>
  <c r="Y873" i="7"/>
  <c r="Y874" i="7"/>
  <c r="Y875" i="7"/>
  <c r="Y876" i="7"/>
  <c r="Y877" i="7"/>
  <c r="Y878" i="7"/>
  <c r="Y879" i="7"/>
  <c r="Y880" i="7"/>
  <c r="Y881" i="7"/>
  <c r="Y882" i="7"/>
  <c r="Y883" i="7"/>
  <c r="Y884" i="7"/>
  <c r="Y885" i="7"/>
  <c r="Y886" i="7"/>
  <c r="Y887" i="7"/>
  <c r="Y888" i="7"/>
  <c r="Y889" i="7"/>
  <c r="Y890" i="7"/>
  <c r="Y891" i="7"/>
  <c r="Y892" i="7"/>
  <c r="Y893" i="7"/>
  <c r="Y894" i="7"/>
  <c r="Y895" i="7"/>
  <c r="Y896" i="7"/>
  <c r="Y897" i="7"/>
  <c r="Y898" i="7"/>
  <c r="Y899" i="7"/>
  <c r="Y900" i="7"/>
  <c r="Y901" i="7"/>
  <c r="Y902" i="7"/>
  <c r="Y903" i="7"/>
  <c r="Y904" i="7"/>
  <c r="Y905" i="7"/>
  <c r="Y906" i="7"/>
  <c r="Y907" i="7"/>
  <c r="Y908" i="7"/>
  <c r="Y909" i="7"/>
  <c r="Y910" i="7"/>
  <c r="Y911" i="7"/>
  <c r="Y912" i="7"/>
  <c r="Y913" i="7"/>
  <c r="Y914" i="7"/>
  <c r="Y915" i="7"/>
  <c r="Y916" i="7"/>
  <c r="Y917" i="7"/>
  <c r="Y918" i="7"/>
  <c r="Y919" i="7"/>
  <c r="Y920" i="7"/>
  <c r="Y921" i="7"/>
  <c r="Y922" i="7"/>
  <c r="Y923" i="7"/>
  <c r="Y924" i="7"/>
  <c r="Y925" i="7"/>
  <c r="Y926" i="7"/>
  <c r="Y927" i="7"/>
  <c r="Y928" i="7"/>
  <c r="Y929" i="7"/>
  <c r="Y930" i="7"/>
  <c r="Y931" i="7"/>
  <c r="Y932" i="7"/>
  <c r="Y933" i="7"/>
  <c r="Y934" i="7"/>
  <c r="Y935" i="7"/>
  <c r="Y936" i="7"/>
  <c r="Y937" i="7"/>
  <c r="Y938" i="7"/>
  <c r="Y939" i="7"/>
  <c r="Y940" i="7"/>
  <c r="Y941" i="7"/>
  <c r="Y942" i="7"/>
  <c r="Y943" i="7"/>
  <c r="Y944" i="7"/>
  <c r="Y945" i="7"/>
  <c r="Y946" i="7"/>
  <c r="Y947" i="7"/>
  <c r="Y948" i="7"/>
  <c r="Y949" i="7"/>
  <c r="Y950" i="7"/>
  <c r="Y951" i="7"/>
  <c r="Y952" i="7"/>
  <c r="Y953" i="7"/>
  <c r="Y954" i="7"/>
  <c r="Y955" i="7"/>
  <c r="Y956" i="7"/>
  <c r="Y957" i="7"/>
  <c r="Y958" i="7"/>
  <c r="Y959" i="7"/>
  <c r="Y960" i="7"/>
  <c r="Y961" i="7"/>
  <c r="Y962" i="7"/>
  <c r="Y963" i="7"/>
  <c r="Y964" i="7"/>
  <c r="Y965" i="7"/>
  <c r="Y966" i="7"/>
  <c r="Y967" i="7"/>
  <c r="Y968" i="7"/>
  <c r="Y969" i="7"/>
  <c r="Y970" i="7"/>
  <c r="Y971" i="7"/>
  <c r="Y972" i="7"/>
  <c r="Y973" i="7"/>
  <c r="Y974" i="7"/>
  <c r="Y975" i="7"/>
  <c r="Y976" i="7"/>
  <c r="Y977" i="7"/>
  <c r="Y978" i="7"/>
  <c r="Y979" i="7"/>
  <c r="Y980" i="7"/>
  <c r="Y981" i="7"/>
  <c r="Y982" i="7"/>
  <c r="Y983" i="7"/>
  <c r="Y984" i="7"/>
  <c r="Y985" i="7"/>
  <c r="Y986" i="7"/>
  <c r="Y987" i="7"/>
  <c r="Y988" i="7"/>
  <c r="Y989" i="7"/>
  <c r="Y990" i="7"/>
  <c r="Y991" i="7"/>
  <c r="Y992" i="7"/>
  <c r="Y993" i="7"/>
  <c r="Y994" i="7"/>
  <c r="Y995" i="7"/>
  <c r="Y996" i="7"/>
  <c r="Y997" i="7"/>
  <c r="Y998" i="7"/>
  <c r="Y999" i="7"/>
  <c r="Y1000" i="7"/>
  <c r="Y1001" i="7"/>
  <c r="Y1002" i="7"/>
  <c r="Y1003" i="7"/>
  <c r="Y1004" i="7"/>
  <c r="Y1005" i="7"/>
  <c r="Y1006" i="7"/>
  <c r="Y1007" i="7"/>
  <c r="Y1008" i="7"/>
  <c r="Y1009" i="7"/>
  <c r="Y1010" i="7"/>
  <c r="Y1011" i="7"/>
  <c r="Y1012" i="7"/>
  <c r="Y1013" i="7"/>
  <c r="Y1014" i="7"/>
  <c r="Y1015" i="7"/>
  <c r="Y1016" i="7"/>
  <c r="Y1017" i="7"/>
  <c r="Y1018" i="7"/>
  <c r="Y1019" i="7"/>
  <c r="Y1020" i="7"/>
  <c r="Y1021" i="7"/>
  <c r="Y1022" i="7"/>
  <c r="Y1023" i="7"/>
  <c r="Y1024" i="7"/>
  <c r="Y1025" i="7"/>
  <c r="Y1026" i="7"/>
  <c r="Y1027" i="7"/>
  <c r="Y1028" i="7"/>
  <c r="Y1029" i="7"/>
  <c r="Y1030" i="7"/>
  <c r="Y1031" i="7"/>
  <c r="Y1032" i="7"/>
  <c r="Y1033" i="7"/>
  <c r="Y1034" i="7"/>
  <c r="Y1035" i="7"/>
  <c r="Y1036" i="7"/>
  <c r="Y1037" i="7"/>
  <c r="Y1038" i="7"/>
  <c r="Y1039" i="7"/>
  <c r="Y1040" i="7"/>
  <c r="Y1041" i="7"/>
  <c r="Y1042" i="7"/>
  <c r="Y1043" i="7"/>
  <c r="Y1044" i="7"/>
  <c r="Y1045" i="7"/>
  <c r="Y1046" i="7"/>
  <c r="Y1047" i="7"/>
  <c r="Y1048" i="7"/>
  <c r="Y1049" i="7"/>
  <c r="Y1050" i="7"/>
  <c r="Y1051" i="7"/>
  <c r="Y1052" i="7"/>
  <c r="Y1053" i="7"/>
  <c r="Y1054" i="7"/>
  <c r="Y1055" i="7"/>
  <c r="Y1056" i="7"/>
  <c r="Y1057" i="7"/>
  <c r="Y1058" i="7"/>
  <c r="Y1059" i="7"/>
  <c r="Y1060" i="7"/>
  <c r="Y1061" i="7"/>
  <c r="Y1062" i="7"/>
  <c r="Y1063" i="7"/>
  <c r="Y1064" i="7"/>
  <c r="Y1065" i="7"/>
  <c r="Y1066" i="7"/>
  <c r="Y1067" i="7"/>
  <c r="Y1068" i="7"/>
  <c r="Y1069" i="7"/>
  <c r="Y1070" i="7"/>
  <c r="Y1071" i="7"/>
  <c r="Y1072" i="7"/>
  <c r="Y1073" i="7"/>
  <c r="Y1074" i="7"/>
  <c r="Y1075" i="7"/>
  <c r="Y1076" i="7"/>
  <c r="Y1077" i="7"/>
  <c r="Y1078" i="7"/>
  <c r="Y1079" i="7"/>
  <c r="Y1080" i="7"/>
  <c r="Y1081" i="7"/>
  <c r="Y1082" i="7"/>
  <c r="Y1083" i="7"/>
  <c r="Y1084" i="7"/>
  <c r="Y1085" i="7"/>
  <c r="Y1086" i="7"/>
  <c r="Y1087" i="7"/>
  <c r="Y1088" i="7"/>
  <c r="Y1089" i="7"/>
  <c r="Y1090" i="7"/>
  <c r="Y1091" i="7"/>
  <c r="Y1092" i="7"/>
  <c r="Y1093" i="7"/>
  <c r="Y1094" i="7"/>
  <c r="Y1095" i="7"/>
  <c r="Y1096" i="7"/>
  <c r="Y1097" i="7"/>
  <c r="Y1098" i="7"/>
  <c r="Y1099" i="7"/>
  <c r="Y1100" i="7"/>
  <c r="Y1101" i="7"/>
  <c r="Y1102" i="7"/>
  <c r="Y1103" i="7"/>
  <c r="Y1104" i="7"/>
  <c r="Y1105" i="7"/>
  <c r="Y1106" i="7"/>
  <c r="Y1107" i="7"/>
  <c r="Y1108" i="7"/>
  <c r="Y1109" i="7"/>
  <c r="Y1110" i="7"/>
  <c r="Y1111" i="7"/>
  <c r="Y1112" i="7"/>
  <c r="Y1113" i="7"/>
  <c r="Y1114" i="7"/>
  <c r="Y1115" i="7"/>
  <c r="Y1116" i="7"/>
  <c r="Y1117" i="7"/>
  <c r="Y1118" i="7"/>
  <c r="Y1119" i="7"/>
  <c r="Y1120" i="7"/>
  <c r="Y1121" i="7"/>
  <c r="Y1122" i="7"/>
  <c r="Y1123" i="7"/>
  <c r="Y1124" i="7"/>
  <c r="Y1125" i="7"/>
  <c r="Y1126" i="7"/>
  <c r="Y1127" i="7"/>
  <c r="Y1128" i="7"/>
  <c r="Y1129" i="7"/>
  <c r="Y1130" i="7"/>
  <c r="Y1131" i="7"/>
  <c r="Y1132" i="7"/>
  <c r="Y1133" i="7"/>
  <c r="Y1134" i="7"/>
  <c r="Y1135" i="7"/>
  <c r="Y1136" i="7"/>
  <c r="Y1137" i="7"/>
  <c r="Y1138" i="7"/>
  <c r="Y1139" i="7"/>
  <c r="Y1140" i="7"/>
  <c r="Y1141" i="7"/>
  <c r="Y1142" i="7"/>
  <c r="Y1143" i="7"/>
  <c r="Y1144" i="7"/>
  <c r="Y1145" i="7"/>
  <c r="Y1146" i="7"/>
  <c r="Y1147" i="7"/>
  <c r="Y1148" i="7"/>
  <c r="Y1149" i="7"/>
  <c r="Y1150" i="7"/>
  <c r="Y1151" i="7"/>
  <c r="Y1152" i="7"/>
  <c r="Y1153" i="7"/>
  <c r="Y1154" i="7"/>
  <c r="Y1155" i="7"/>
  <c r="Y1156" i="7"/>
  <c r="Y1157" i="7"/>
  <c r="Y1158" i="7"/>
  <c r="Y1159" i="7"/>
  <c r="Y1160" i="7"/>
  <c r="Y1161" i="7"/>
  <c r="Y1162" i="7"/>
  <c r="Y1163" i="7"/>
  <c r="Y1164" i="7"/>
  <c r="Y1165" i="7"/>
  <c r="Y1166" i="7"/>
  <c r="Y1167" i="7"/>
  <c r="Y1168" i="7"/>
  <c r="Y1169" i="7"/>
  <c r="Y1170" i="7"/>
  <c r="Y1171" i="7"/>
  <c r="Y1172" i="7"/>
  <c r="Y1173" i="7"/>
  <c r="Y1174" i="7"/>
  <c r="Y1175" i="7"/>
  <c r="Y1176" i="7"/>
  <c r="Y1177" i="7"/>
  <c r="Y1178" i="7"/>
  <c r="Y1179" i="7"/>
  <c r="Y1180" i="7"/>
  <c r="Y1181" i="7"/>
  <c r="Y1182" i="7"/>
  <c r="Y1183" i="7"/>
  <c r="Y1184" i="7"/>
  <c r="Y1185" i="7"/>
  <c r="Y1186" i="7"/>
  <c r="Y1187" i="7"/>
  <c r="Y1188" i="7"/>
  <c r="Y1189" i="7"/>
  <c r="Y1190" i="7"/>
  <c r="Y1191" i="7"/>
  <c r="Y1192" i="7"/>
  <c r="Y1193" i="7"/>
  <c r="Y1194" i="7"/>
  <c r="Y1195" i="7"/>
  <c r="Y1196" i="7"/>
  <c r="Y1197" i="7"/>
  <c r="Y1198" i="7"/>
  <c r="Y1199" i="7"/>
  <c r="Y1200" i="7"/>
  <c r="Y1201" i="7"/>
  <c r="Y1202" i="7"/>
  <c r="Y1203" i="7"/>
  <c r="Y1204" i="7"/>
  <c r="Y1205" i="7"/>
  <c r="Y1206" i="7"/>
  <c r="Y1207" i="7"/>
  <c r="Y1208" i="7"/>
  <c r="Y1209" i="7"/>
  <c r="Y1210" i="7"/>
  <c r="Y1211" i="7"/>
  <c r="Y1212" i="7"/>
  <c r="Y1213" i="7"/>
  <c r="Y1214" i="7"/>
  <c r="Y1215" i="7"/>
  <c r="Y1216" i="7"/>
  <c r="Y1217" i="7"/>
  <c r="Y1218" i="7"/>
  <c r="Y1219" i="7"/>
  <c r="Y1220" i="7"/>
  <c r="Y1221" i="7"/>
  <c r="Y1222" i="7"/>
  <c r="Y1223" i="7"/>
  <c r="Y1224" i="7"/>
  <c r="Y1225" i="7"/>
  <c r="Y1226" i="7"/>
  <c r="Y1227" i="7"/>
  <c r="Y1228" i="7"/>
  <c r="Y1229" i="7"/>
  <c r="Y1230" i="7"/>
  <c r="Y1231" i="7"/>
  <c r="Y1232" i="7"/>
  <c r="Y1233" i="7"/>
  <c r="Y1234" i="7"/>
  <c r="Y1235" i="7"/>
  <c r="Y1236" i="7"/>
  <c r="Y1237" i="7"/>
  <c r="Y1238" i="7"/>
  <c r="Y1239" i="7"/>
  <c r="Y1240" i="7"/>
  <c r="Y1241" i="7"/>
  <c r="Y1242" i="7"/>
  <c r="Y1243" i="7"/>
  <c r="Y1244" i="7"/>
  <c r="Y1245" i="7"/>
  <c r="Y1246" i="7"/>
  <c r="Y1247" i="7"/>
  <c r="Y1248" i="7"/>
  <c r="Y1249" i="7"/>
  <c r="Y1250" i="7"/>
  <c r="Y1251" i="7"/>
  <c r="Y1252" i="7"/>
  <c r="Y1253" i="7"/>
  <c r="Y1254" i="7"/>
  <c r="Y1255" i="7"/>
  <c r="Y1256" i="7"/>
  <c r="Y1257" i="7"/>
  <c r="Y1258" i="7"/>
  <c r="Y1259" i="7"/>
  <c r="Y1260" i="7"/>
  <c r="Y1261" i="7"/>
  <c r="Y1262" i="7"/>
  <c r="Y1263" i="7"/>
  <c r="Y1264" i="7"/>
  <c r="Y1265" i="7"/>
  <c r="Y1266" i="7"/>
  <c r="Y1267" i="7"/>
  <c r="Y1268" i="7"/>
  <c r="Y1269" i="7"/>
  <c r="Y1270" i="7"/>
  <c r="Y1271" i="7"/>
  <c r="Y1272" i="7"/>
  <c r="Y1273" i="7"/>
  <c r="Y1274" i="7"/>
  <c r="Y1275" i="7"/>
  <c r="Y1276" i="7"/>
  <c r="Y1277" i="7"/>
  <c r="Y1278" i="7"/>
  <c r="Y1279" i="7"/>
  <c r="Y1280" i="7"/>
  <c r="Y1281" i="7"/>
  <c r="Y1282" i="7"/>
  <c r="Y1283" i="7"/>
  <c r="Y1284" i="7"/>
  <c r="Y1285" i="7"/>
  <c r="Y1286" i="7"/>
  <c r="Y1287" i="7"/>
  <c r="Y1288" i="7"/>
  <c r="Y1289" i="7"/>
  <c r="Y1290" i="7"/>
  <c r="Y1291" i="7"/>
  <c r="Y1292" i="7"/>
  <c r="Y1293" i="7"/>
  <c r="Y1294" i="7"/>
  <c r="Y1295" i="7"/>
  <c r="Y1296" i="7"/>
  <c r="Y1297" i="7"/>
  <c r="Y1298" i="7"/>
  <c r="Y1299" i="7"/>
  <c r="Y1300" i="7"/>
  <c r="Y1301" i="7"/>
  <c r="Y1302" i="7"/>
  <c r="Y1303" i="7"/>
  <c r="Y1304" i="7"/>
  <c r="Y1305" i="7"/>
  <c r="Y1306" i="7"/>
  <c r="Y1307" i="7"/>
  <c r="Y1308" i="7"/>
  <c r="Y1309" i="7"/>
  <c r="Y1310" i="7"/>
  <c r="Y1311" i="7"/>
  <c r="Y1312" i="7"/>
  <c r="Y1313" i="7"/>
  <c r="Y1314" i="7"/>
  <c r="Y1315" i="7"/>
  <c r="Y1316" i="7"/>
  <c r="Y1317" i="7"/>
  <c r="Y1318" i="7"/>
  <c r="Y1319" i="7"/>
  <c r="Y1320" i="7"/>
  <c r="Y1321" i="7"/>
  <c r="Y1322" i="7"/>
  <c r="Y1323" i="7"/>
  <c r="Y1324" i="7"/>
  <c r="Y1325" i="7"/>
  <c r="Y1326" i="7"/>
  <c r="Y1327" i="7"/>
  <c r="Y1328" i="7"/>
  <c r="Y1329" i="7"/>
  <c r="Y1330" i="7"/>
  <c r="Y1331" i="7"/>
  <c r="Y1332" i="7"/>
  <c r="Y1333" i="7"/>
  <c r="Y1334" i="7"/>
  <c r="Y1335" i="7"/>
  <c r="Y1336" i="7"/>
  <c r="Y1337" i="7"/>
  <c r="Y1338" i="7"/>
  <c r="Y1339" i="7"/>
  <c r="Y1340" i="7"/>
  <c r="Y1341" i="7"/>
  <c r="Y1342" i="7"/>
  <c r="Y1343" i="7"/>
  <c r="Y1344" i="7"/>
  <c r="Y1345" i="7"/>
  <c r="Y1346" i="7"/>
  <c r="Y1347" i="7"/>
  <c r="Y1348" i="7"/>
  <c r="Y1349" i="7"/>
  <c r="Y1350" i="7"/>
  <c r="Y1351" i="7"/>
  <c r="Y1352" i="7"/>
  <c r="Y1353" i="7"/>
  <c r="Y1354" i="7"/>
  <c r="Y1355" i="7"/>
  <c r="Y1356" i="7"/>
  <c r="Y1357" i="7"/>
  <c r="Y1358" i="7"/>
  <c r="Y1359" i="7"/>
  <c r="Y1360" i="7"/>
  <c r="Y1361" i="7"/>
  <c r="Y1362" i="7"/>
  <c r="Y1363" i="7"/>
  <c r="Y1364" i="7"/>
  <c r="Y1365" i="7"/>
  <c r="Y1366" i="7"/>
  <c r="Y1367" i="7"/>
  <c r="Y1368" i="7"/>
  <c r="Y1369" i="7"/>
  <c r="Y1370" i="7"/>
  <c r="Y1371" i="7"/>
  <c r="Y1372" i="7"/>
  <c r="Y1373" i="7"/>
  <c r="Y1374" i="7"/>
  <c r="Y1375" i="7"/>
  <c r="Y1376" i="7"/>
  <c r="Y1377" i="7"/>
  <c r="Y1378" i="7"/>
  <c r="Y1379" i="7"/>
  <c r="Y1380" i="7"/>
  <c r="Y1381" i="7"/>
  <c r="Y1382" i="7"/>
  <c r="Y1383" i="7"/>
  <c r="Y1384" i="7"/>
  <c r="Y1385" i="7"/>
  <c r="Y1386" i="7"/>
  <c r="Y1387" i="7"/>
  <c r="Y1388" i="7"/>
  <c r="Y1389" i="7"/>
  <c r="Y1390" i="7"/>
  <c r="Y1391" i="7"/>
  <c r="Y1392" i="7"/>
  <c r="Y1393" i="7"/>
  <c r="Y1394" i="7"/>
  <c r="Y1395" i="7"/>
  <c r="Y1396" i="7"/>
  <c r="Y1397" i="7"/>
  <c r="Y1398" i="7"/>
  <c r="Y1399" i="7"/>
  <c r="Y1400" i="7"/>
  <c r="Y1401" i="7"/>
  <c r="Y1402" i="7"/>
  <c r="Y1403" i="7"/>
  <c r="Y1404" i="7"/>
  <c r="Y1405" i="7"/>
  <c r="Y1406" i="7"/>
  <c r="Y1407" i="7"/>
  <c r="Y1408" i="7"/>
  <c r="Y1409" i="7"/>
  <c r="Y1410" i="7"/>
  <c r="Y1411" i="7"/>
  <c r="Y1412" i="7"/>
  <c r="Y1413" i="7"/>
  <c r="Y1414" i="7"/>
  <c r="Y1415" i="7"/>
  <c r="Y1416" i="7"/>
  <c r="Y1417" i="7"/>
  <c r="Y1418" i="7"/>
  <c r="Y1419" i="7"/>
  <c r="Y1420" i="7"/>
  <c r="Y1421" i="7"/>
  <c r="Y1422" i="7"/>
  <c r="Y1423" i="7"/>
  <c r="Y1424" i="7"/>
  <c r="Y1425" i="7"/>
  <c r="Y1426" i="7"/>
  <c r="Y1427" i="7"/>
  <c r="Y1428" i="7"/>
  <c r="Y1429" i="7"/>
  <c r="Y1430" i="7"/>
  <c r="Y1431" i="7"/>
  <c r="Y1432" i="7"/>
  <c r="Y1433" i="7"/>
  <c r="Y1434" i="7"/>
  <c r="Y1435" i="7"/>
  <c r="Y1436" i="7"/>
  <c r="Y1437" i="7"/>
  <c r="Y1438" i="7"/>
  <c r="Y1439" i="7"/>
  <c r="Y1440" i="7"/>
  <c r="Y1441" i="7"/>
  <c r="Y1442" i="7"/>
  <c r="Y1443" i="7"/>
  <c r="Y1444" i="7"/>
  <c r="Y1445" i="7"/>
  <c r="Y1446" i="7"/>
  <c r="Y1447" i="7"/>
  <c r="Y1448" i="7"/>
  <c r="Y1449" i="7"/>
  <c r="Y1450" i="7"/>
  <c r="Y1451" i="7"/>
  <c r="Y1452" i="7"/>
  <c r="Y1453" i="7"/>
  <c r="Y1454" i="7"/>
  <c r="Y1455" i="7"/>
  <c r="Y1456" i="7"/>
  <c r="Y1457" i="7"/>
  <c r="Y1458" i="7"/>
  <c r="Y1459" i="7"/>
  <c r="Y1460" i="7"/>
  <c r="Y1461" i="7"/>
  <c r="Y1462" i="7"/>
  <c r="Y1463" i="7"/>
  <c r="Y1464" i="7"/>
  <c r="Y1465" i="7"/>
  <c r="Y1466" i="7"/>
  <c r="Y1467" i="7"/>
  <c r="Y1468" i="7"/>
  <c r="Y1469" i="7"/>
  <c r="Y1470" i="7"/>
  <c r="Y1471" i="7"/>
  <c r="Y1472" i="7"/>
  <c r="Y1473" i="7"/>
  <c r="Y1474" i="7"/>
  <c r="Y1475" i="7"/>
  <c r="Y1476" i="7"/>
  <c r="Y1477" i="7"/>
  <c r="Y1478" i="7"/>
  <c r="Y1479" i="7"/>
  <c r="Y1480" i="7"/>
  <c r="Y1481" i="7"/>
  <c r="Y1482" i="7"/>
  <c r="Y1483" i="7"/>
  <c r="Y1484" i="7"/>
  <c r="Y1485" i="7"/>
  <c r="Y1486" i="7"/>
  <c r="Y1487" i="7"/>
  <c r="Y1488" i="7"/>
  <c r="Y1489" i="7"/>
  <c r="Y1490" i="7"/>
  <c r="Y1491" i="7"/>
  <c r="Y1492" i="7"/>
  <c r="Y1493" i="7"/>
  <c r="Y1494" i="7"/>
  <c r="Y1495" i="7"/>
  <c r="Y1496" i="7"/>
  <c r="Y1497" i="7"/>
  <c r="Y1498" i="7"/>
  <c r="Y1499" i="7"/>
  <c r="Y1500" i="7"/>
  <c r="Y1501" i="7"/>
  <c r="Y1502" i="7"/>
  <c r="Y1503" i="7"/>
  <c r="Y1504" i="7"/>
  <c r="Y1505" i="7"/>
  <c r="Y1506" i="7"/>
  <c r="Y1507" i="7"/>
  <c r="Y1508" i="7"/>
  <c r="Y1509" i="7"/>
  <c r="Y1510" i="7"/>
  <c r="Y1511" i="7"/>
  <c r="Y1512" i="7"/>
  <c r="Y1513" i="7"/>
  <c r="Y1514" i="7"/>
  <c r="Y1515" i="7"/>
  <c r="Y1516" i="7"/>
  <c r="Y1517" i="7"/>
  <c r="Y1518" i="7"/>
  <c r="Y1519" i="7"/>
  <c r="Y1520" i="7"/>
  <c r="Y1521" i="7"/>
  <c r="Y1522" i="7"/>
  <c r="Y1523" i="7"/>
  <c r="Y1524" i="7"/>
  <c r="Y1525" i="7"/>
  <c r="Y1526" i="7"/>
  <c r="Y1527" i="7"/>
  <c r="Y1528" i="7"/>
  <c r="Y1529" i="7"/>
  <c r="Y1530" i="7"/>
  <c r="Y1531" i="7"/>
  <c r="Y1532" i="7"/>
  <c r="Y1533" i="7"/>
  <c r="Y1534" i="7"/>
  <c r="Y1535" i="7"/>
  <c r="Y1536" i="7"/>
  <c r="Y1537" i="7"/>
  <c r="Y1538" i="7"/>
  <c r="Y1539" i="7"/>
  <c r="Y1540" i="7"/>
  <c r="Y1541" i="7"/>
  <c r="Y1542" i="7"/>
  <c r="Y1543" i="7"/>
  <c r="Y1544" i="7"/>
  <c r="Y1545" i="7"/>
  <c r="Y1546" i="7"/>
  <c r="Y1547" i="7"/>
  <c r="Y1548" i="7"/>
  <c r="Y1549" i="7"/>
  <c r="Y1550" i="7"/>
  <c r="Y1551" i="7"/>
  <c r="Y1552" i="7"/>
  <c r="Y1553" i="7"/>
  <c r="Y1554" i="7"/>
  <c r="Y1555" i="7"/>
  <c r="Y1556" i="7"/>
  <c r="Y1557" i="7"/>
  <c r="Y1558" i="7"/>
  <c r="Y1559" i="7"/>
  <c r="Y1560" i="7"/>
  <c r="Y1561" i="7"/>
  <c r="Y1562" i="7"/>
  <c r="Y1563" i="7"/>
  <c r="Y1564" i="7"/>
  <c r="Y1565" i="7"/>
  <c r="Y1566" i="7"/>
  <c r="Y1567" i="7"/>
  <c r="Y1568" i="7"/>
  <c r="Y1569" i="7"/>
  <c r="Y1570" i="7"/>
  <c r="Y1571" i="7"/>
  <c r="Y1572" i="7"/>
  <c r="Y1573" i="7"/>
  <c r="Y1574" i="7"/>
  <c r="Y1575" i="7"/>
  <c r="Y1576" i="7"/>
  <c r="Y1577" i="7"/>
  <c r="Y1578" i="7"/>
  <c r="Y1579" i="7"/>
  <c r="Y1580" i="7"/>
  <c r="Y1581" i="7"/>
  <c r="Y1582" i="7"/>
  <c r="Y1583" i="7"/>
  <c r="Y1584" i="7"/>
  <c r="Y1585" i="7"/>
  <c r="Y1586" i="7"/>
  <c r="Y1587" i="7"/>
  <c r="Y1588" i="7"/>
  <c r="Y1589" i="7"/>
  <c r="Y1590" i="7"/>
  <c r="Y1591" i="7"/>
  <c r="Y1592" i="7"/>
  <c r="Y1593" i="7"/>
  <c r="Y1594" i="7"/>
  <c r="Y1595" i="7"/>
  <c r="Y1596" i="7"/>
  <c r="Y1597" i="7"/>
  <c r="Y1598" i="7"/>
  <c r="Y1599" i="7"/>
  <c r="Y1600" i="7"/>
  <c r="Y1601" i="7"/>
  <c r="Y1602" i="7"/>
  <c r="Y1603" i="7"/>
  <c r="Y1604" i="7"/>
  <c r="Y1605" i="7"/>
  <c r="Y1606" i="7"/>
  <c r="Y1607" i="7"/>
  <c r="Y1608" i="7"/>
  <c r="Y1609" i="7"/>
  <c r="Y1610" i="7"/>
  <c r="Y1611" i="7"/>
  <c r="Y1612" i="7"/>
  <c r="Y1613" i="7"/>
  <c r="Y1614" i="7"/>
  <c r="Y1615" i="7"/>
  <c r="Y1616" i="7"/>
  <c r="Y1617" i="7"/>
  <c r="Y1618" i="7"/>
  <c r="Y1619" i="7"/>
  <c r="Y1620" i="7"/>
  <c r="Y1621" i="7"/>
  <c r="Y1622" i="7"/>
  <c r="Y1623" i="7"/>
  <c r="Y1624" i="7"/>
  <c r="Y1625" i="7"/>
  <c r="Y1626" i="7"/>
  <c r="Y1627" i="7"/>
  <c r="Y1628" i="7"/>
  <c r="Y1629" i="7"/>
  <c r="Y1630" i="7"/>
  <c r="Y1631" i="7"/>
  <c r="Y1632" i="7"/>
  <c r="Y1633" i="7"/>
  <c r="Y1634" i="7"/>
  <c r="Y1635" i="7"/>
  <c r="Y1636" i="7"/>
  <c r="Y1637" i="7"/>
  <c r="Y1638" i="7"/>
  <c r="Y1639" i="7"/>
  <c r="Y1640" i="7"/>
  <c r="Y1641" i="7"/>
  <c r="Y1642" i="7"/>
  <c r="Y1643" i="7"/>
  <c r="Y1644" i="7"/>
  <c r="Y1645" i="7"/>
  <c r="Y1646" i="7"/>
  <c r="Y1647" i="7"/>
  <c r="Y1648" i="7"/>
  <c r="Y1649" i="7"/>
  <c r="Y1650" i="7"/>
  <c r="Y1651" i="7"/>
  <c r="Y1652" i="7"/>
  <c r="Y1653" i="7"/>
  <c r="Y1654" i="7"/>
  <c r="Y1655" i="7"/>
  <c r="Y1656" i="7"/>
  <c r="Y1657" i="7"/>
  <c r="Y1658" i="7"/>
  <c r="Y1659" i="7"/>
  <c r="Y1660" i="7"/>
  <c r="Y1661" i="7"/>
  <c r="Y1662" i="7"/>
  <c r="Y1663" i="7"/>
  <c r="Y1664" i="7"/>
  <c r="Y1665" i="7"/>
  <c r="Y1666" i="7"/>
  <c r="Y1667" i="7"/>
  <c r="Y1668" i="7"/>
  <c r="Y1669" i="7"/>
  <c r="Y1670" i="7"/>
  <c r="Y1671" i="7"/>
  <c r="Y1672" i="7"/>
  <c r="Y1673" i="7"/>
  <c r="Y1674" i="7"/>
  <c r="Y1675" i="7"/>
  <c r="Y1676" i="7"/>
  <c r="Y1677" i="7"/>
  <c r="Y1678" i="7"/>
  <c r="Y1679" i="7"/>
  <c r="Y1680" i="7"/>
  <c r="Y1681" i="7"/>
  <c r="Y1682" i="7"/>
  <c r="Y1683" i="7"/>
  <c r="Y1684" i="7"/>
  <c r="Y1685" i="7"/>
  <c r="Y1686" i="7"/>
  <c r="Y1687" i="7"/>
  <c r="Y1688" i="7"/>
  <c r="Y1689" i="7"/>
  <c r="Y1690" i="7"/>
  <c r="Y1691" i="7"/>
  <c r="Y1692" i="7"/>
  <c r="Y1693" i="7"/>
  <c r="Y1694" i="7"/>
  <c r="Y1695" i="7"/>
  <c r="Y1696" i="7"/>
  <c r="Y1697" i="7"/>
  <c r="Y1698" i="7"/>
  <c r="Y1699" i="7"/>
  <c r="Y1700" i="7"/>
  <c r="Y1701" i="7"/>
  <c r="Y1702" i="7"/>
  <c r="Y1703" i="7"/>
  <c r="Y1704" i="7"/>
  <c r="Y1705" i="7"/>
  <c r="Y1706" i="7"/>
  <c r="Y1707" i="7"/>
  <c r="Y1708" i="7"/>
  <c r="Y1709" i="7"/>
  <c r="Y1710" i="7"/>
  <c r="Y1711" i="7"/>
  <c r="Y1712" i="7"/>
  <c r="Y1713" i="7"/>
  <c r="Y1714" i="7"/>
  <c r="Y1715" i="7"/>
  <c r="Y1716" i="7"/>
  <c r="Y1717" i="7"/>
  <c r="Y1718" i="7"/>
  <c r="Y1719" i="7"/>
  <c r="Y1720" i="7"/>
  <c r="Y1721" i="7"/>
  <c r="Y1722" i="7"/>
  <c r="Y1723" i="7"/>
  <c r="Y1724" i="7"/>
  <c r="Y1725" i="7"/>
  <c r="Y1726" i="7"/>
  <c r="Y1727" i="7"/>
  <c r="Y1728" i="7"/>
  <c r="Y1729" i="7"/>
  <c r="Y1730" i="7"/>
  <c r="Y1731" i="7"/>
  <c r="Y1732" i="7"/>
  <c r="Y1733" i="7"/>
  <c r="Y1734" i="7"/>
  <c r="Y1735" i="7"/>
  <c r="Y1736" i="7"/>
  <c r="Y1737" i="7"/>
  <c r="Y1738" i="7"/>
  <c r="Y1739" i="7"/>
  <c r="Y1740" i="7"/>
  <c r="Y1741" i="7"/>
  <c r="Y1742" i="7"/>
  <c r="Y1743" i="7"/>
  <c r="Y1744" i="7"/>
  <c r="Y1745" i="7"/>
  <c r="Y1746" i="7"/>
  <c r="Y1747" i="7"/>
  <c r="Y1748" i="7"/>
  <c r="Y1749" i="7"/>
  <c r="Y1750" i="7"/>
  <c r="Y1751" i="7"/>
  <c r="Y1752" i="7"/>
  <c r="Y1753" i="7"/>
  <c r="Y1754" i="7"/>
  <c r="Y1755" i="7"/>
  <c r="Y1756" i="7"/>
  <c r="Y1757" i="7"/>
  <c r="Y1758" i="7"/>
  <c r="Y1759" i="7"/>
  <c r="Y1760" i="7"/>
  <c r="Y1761" i="7"/>
  <c r="Y1762" i="7"/>
  <c r="Y1763" i="7"/>
  <c r="Y1764" i="7"/>
  <c r="Y1765" i="7"/>
  <c r="Y1766" i="7"/>
  <c r="Y1767" i="7"/>
  <c r="Y1768" i="7"/>
  <c r="Y1769" i="7"/>
  <c r="Y1770" i="7"/>
  <c r="Y1771" i="7"/>
  <c r="Y1772" i="7"/>
  <c r="Y1773" i="7"/>
  <c r="Y1774" i="7"/>
  <c r="Y1775" i="7"/>
  <c r="Y1776" i="7"/>
  <c r="Y1777" i="7"/>
  <c r="Y1778" i="7"/>
  <c r="Y1779" i="7"/>
  <c r="Y1780" i="7"/>
  <c r="Y1781" i="7"/>
  <c r="Y1782" i="7"/>
  <c r="Y1783" i="7"/>
  <c r="Y1784" i="7"/>
  <c r="Y1785" i="7"/>
  <c r="Y1786" i="7"/>
  <c r="Y1787" i="7"/>
  <c r="Y1788" i="7"/>
  <c r="Y1789" i="7"/>
  <c r="Y1790" i="7"/>
  <c r="Y1791" i="7"/>
  <c r="Y1792" i="7"/>
  <c r="Y1793" i="7"/>
  <c r="Y1794" i="7"/>
  <c r="Y1795" i="7"/>
  <c r="Y1796" i="7"/>
  <c r="Y1797" i="7"/>
  <c r="Y1798" i="7"/>
  <c r="Y1799" i="7"/>
  <c r="Y1800" i="7"/>
  <c r="Y1801" i="7"/>
  <c r="Y1802" i="7"/>
  <c r="Y1803" i="7"/>
  <c r="Y1804" i="7"/>
  <c r="Y1805" i="7"/>
  <c r="Y1806" i="7"/>
  <c r="Y1807" i="7"/>
  <c r="Y1808" i="7"/>
  <c r="Y1809" i="7"/>
  <c r="Y1810" i="7"/>
  <c r="Y1811" i="7"/>
  <c r="Y1812" i="7"/>
  <c r="Y1813" i="7"/>
  <c r="Y1814" i="7"/>
  <c r="Y1815" i="7"/>
  <c r="Y1816" i="7"/>
  <c r="Y1817" i="7"/>
  <c r="Y1818" i="7"/>
  <c r="Y1819" i="7"/>
  <c r="Y1820" i="7"/>
  <c r="Y1821" i="7"/>
  <c r="Y1822" i="7"/>
  <c r="Y1823" i="7"/>
  <c r="Y1824" i="7"/>
  <c r="Y1825" i="7"/>
  <c r="Y1826" i="7"/>
  <c r="Y1827" i="7"/>
  <c r="Y1828" i="7"/>
  <c r="Y1829" i="7"/>
  <c r="Y1830" i="7"/>
  <c r="Y1831" i="7"/>
  <c r="Y1832" i="7"/>
  <c r="Y1833" i="7"/>
  <c r="Y1834" i="7"/>
  <c r="Y1835" i="7"/>
  <c r="Y1836" i="7"/>
  <c r="Y1837" i="7"/>
  <c r="Y1838" i="7"/>
  <c r="Y1839" i="7"/>
  <c r="Y1840" i="7"/>
  <c r="Y1841" i="7"/>
  <c r="Y1842" i="7"/>
  <c r="Y1843" i="7"/>
  <c r="Y1844" i="7"/>
  <c r="Y1845" i="7"/>
  <c r="Y1846" i="7"/>
  <c r="Y1847" i="7"/>
  <c r="Y1848" i="7"/>
  <c r="Y1849" i="7"/>
  <c r="Y1850" i="7"/>
  <c r="Y1851" i="7"/>
  <c r="Y1852" i="7"/>
  <c r="Y1853" i="7"/>
  <c r="Y1854" i="7"/>
  <c r="Y1855" i="7"/>
  <c r="Y1856" i="7"/>
  <c r="Y1857" i="7"/>
  <c r="Y1858" i="7"/>
  <c r="Y1859" i="7"/>
  <c r="Y1860" i="7"/>
  <c r="Y1861" i="7"/>
  <c r="Y1862" i="7"/>
  <c r="Y1863" i="7"/>
  <c r="Y1864" i="7"/>
  <c r="Y1865" i="7"/>
  <c r="Y1866" i="7"/>
  <c r="Y1867" i="7"/>
  <c r="Y1868" i="7"/>
  <c r="Y1869" i="7"/>
  <c r="Y1870" i="7"/>
  <c r="Y1871" i="7"/>
  <c r="Y1872" i="7"/>
  <c r="Y1873" i="7"/>
  <c r="Y1874" i="7"/>
  <c r="Y1875" i="7"/>
  <c r="Y1876" i="7"/>
  <c r="Y1877" i="7"/>
  <c r="Y1878" i="7"/>
  <c r="Y1879" i="7"/>
  <c r="Y1880" i="7"/>
  <c r="Y1881" i="7"/>
  <c r="Y1882" i="7"/>
  <c r="Y1883" i="7"/>
  <c r="Y1884" i="7"/>
  <c r="Y1885" i="7"/>
  <c r="Y1886" i="7"/>
  <c r="Y1887" i="7"/>
  <c r="Y1888" i="7"/>
  <c r="Y1889" i="7"/>
  <c r="Y1890" i="7"/>
  <c r="Y1891" i="7"/>
  <c r="Y1892" i="7"/>
  <c r="Y1893" i="7"/>
  <c r="Y1894" i="7"/>
  <c r="Y1895" i="7"/>
  <c r="Y1896" i="7"/>
  <c r="Y1897" i="7"/>
  <c r="Y1898" i="7"/>
  <c r="Y1899" i="7"/>
  <c r="Y1900" i="7"/>
  <c r="Y1901" i="7"/>
  <c r="Y1902" i="7"/>
  <c r="Y1903" i="7"/>
  <c r="Y1904" i="7"/>
  <c r="Y1905" i="7"/>
  <c r="Y1906" i="7"/>
  <c r="Y1907" i="7"/>
  <c r="Y1908" i="7"/>
  <c r="Y1909" i="7"/>
  <c r="Y1910" i="7"/>
  <c r="Y1911" i="7"/>
  <c r="Y1912" i="7"/>
  <c r="Y1913" i="7"/>
  <c r="Y1914" i="7"/>
  <c r="Y1915" i="7"/>
  <c r="Y1916" i="7"/>
  <c r="Y1917" i="7"/>
  <c r="Y1918" i="7"/>
  <c r="Y1919" i="7"/>
  <c r="Y1920" i="7"/>
  <c r="Y1921" i="7"/>
  <c r="Y1922" i="7"/>
  <c r="Y1923" i="7"/>
  <c r="Y1924" i="7"/>
  <c r="Y1925" i="7"/>
  <c r="Y1926" i="7"/>
  <c r="Y1927" i="7"/>
  <c r="Y1928" i="7"/>
  <c r="Y1929" i="7"/>
  <c r="Y1930" i="7"/>
  <c r="Y1931" i="7"/>
  <c r="Y1932" i="7"/>
  <c r="Y1933" i="7"/>
  <c r="Y1934" i="7"/>
  <c r="Y1935" i="7"/>
  <c r="Y1936" i="7"/>
  <c r="Y1937" i="7"/>
  <c r="Y1938" i="7"/>
  <c r="Y1939" i="7"/>
  <c r="Y1940" i="7"/>
  <c r="Y1941" i="7"/>
  <c r="Y1942" i="7"/>
  <c r="Y1943" i="7"/>
  <c r="Y1944" i="7"/>
  <c r="Y1945" i="7"/>
  <c r="Y1946" i="7"/>
  <c r="Y1947" i="7"/>
  <c r="Y1948" i="7"/>
  <c r="Y1949" i="7"/>
  <c r="Y1950" i="7"/>
  <c r="Y1951" i="7"/>
  <c r="Y1952" i="7"/>
  <c r="Y1953" i="7"/>
  <c r="Y1954" i="7"/>
  <c r="Y1955" i="7"/>
  <c r="Y1956" i="7"/>
  <c r="Y1957" i="7"/>
  <c r="Y1958" i="7"/>
  <c r="Y1959" i="7"/>
  <c r="Y1960" i="7"/>
  <c r="Y1961" i="7"/>
  <c r="Y1962" i="7"/>
  <c r="Y1963" i="7"/>
  <c r="Y1964" i="7"/>
  <c r="Y1965" i="7"/>
  <c r="Y1966" i="7"/>
  <c r="Y1967" i="7"/>
  <c r="Y1968" i="7"/>
  <c r="Y1969" i="7"/>
  <c r="Y1970" i="7"/>
  <c r="Y1971" i="7"/>
  <c r="Y1972" i="7"/>
  <c r="Y1973" i="7"/>
  <c r="Y1974" i="7"/>
  <c r="Y1975" i="7"/>
  <c r="Y1976" i="7"/>
  <c r="Y1977" i="7"/>
  <c r="Y1978" i="7"/>
  <c r="Y1979" i="7"/>
  <c r="Y1980" i="7"/>
  <c r="Y1981" i="7"/>
  <c r="Y1982" i="7"/>
  <c r="Y1983" i="7"/>
  <c r="Y1984" i="7"/>
  <c r="Y1985" i="7"/>
  <c r="Y1986" i="7"/>
  <c r="Y1987" i="7"/>
  <c r="Y1988" i="7"/>
  <c r="Y1989" i="7"/>
  <c r="Y1990" i="7"/>
  <c r="Y1991" i="7"/>
  <c r="Y1992" i="7"/>
  <c r="Y1993" i="7"/>
  <c r="Y1994" i="7"/>
  <c r="Y1995" i="7"/>
  <c r="Y1996" i="7"/>
  <c r="Y1997" i="7"/>
  <c r="Y1998" i="7"/>
  <c r="Y1999" i="7"/>
  <c r="Y2000" i="7"/>
  <c r="Y2001" i="7"/>
  <c r="Y2002" i="7"/>
  <c r="Y2003" i="7"/>
  <c r="Y2004" i="7"/>
  <c r="Y2005" i="7"/>
  <c r="Y2006" i="7"/>
  <c r="Y2007" i="7"/>
  <c r="Y2008" i="7"/>
  <c r="Y2009" i="7"/>
  <c r="Y2010" i="7"/>
  <c r="Y2011" i="7"/>
  <c r="Y2012" i="7"/>
  <c r="Y2013" i="7"/>
  <c r="Y2014" i="7"/>
  <c r="Y2015" i="7"/>
  <c r="Y2016" i="7"/>
  <c r="Y2017" i="7"/>
  <c r="Y2018" i="7"/>
  <c r="Y2019" i="7"/>
  <c r="Y2020" i="7"/>
  <c r="Y2021" i="7"/>
  <c r="Y2022" i="7"/>
  <c r="Y2023" i="7"/>
  <c r="Y2024" i="7"/>
  <c r="Y2025" i="7"/>
  <c r="Y2026" i="7"/>
  <c r="Y2027" i="7"/>
  <c r="Y2028" i="7"/>
  <c r="Y2029" i="7"/>
  <c r="Y2030" i="7"/>
  <c r="Y2031" i="7"/>
  <c r="Y2032" i="7"/>
  <c r="Y2033" i="7"/>
  <c r="Y2034" i="7"/>
  <c r="Y2035" i="7"/>
  <c r="Y2036" i="7"/>
  <c r="Y2037" i="7"/>
  <c r="Y2038" i="7"/>
  <c r="Y2039" i="7"/>
  <c r="Y2040" i="7"/>
  <c r="Y2041" i="7"/>
  <c r="Y2042" i="7"/>
  <c r="Y2043" i="7"/>
  <c r="Y2044" i="7"/>
  <c r="Y2045" i="7"/>
  <c r="Y2046" i="7"/>
  <c r="Y2047" i="7"/>
  <c r="Y2048" i="7"/>
  <c r="Y2049" i="7"/>
  <c r="Y2050" i="7"/>
  <c r="Y2051" i="7"/>
  <c r="Y2052" i="7"/>
  <c r="Y2053" i="7"/>
  <c r="Y2054" i="7"/>
  <c r="Y2055" i="7"/>
  <c r="Y2056" i="7"/>
  <c r="Y2057" i="7"/>
  <c r="Y2058" i="7"/>
  <c r="Y2059" i="7"/>
  <c r="Y2060" i="7"/>
  <c r="Y2061" i="7"/>
  <c r="Y2062" i="7"/>
  <c r="Y2063" i="7"/>
  <c r="Y2064" i="7"/>
  <c r="Y2065" i="7"/>
  <c r="Y2066" i="7"/>
  <c r="Y2067" i="7"/>
  <c r="Y2068" i="7"/>
  <c r="Y2069" i="7"/>
  <c r="Y2070" i="7"/>
  <c r="Y2071" i="7"/>
  <c r="Y2072" i="7"/>
  <c r="Y2073" i="7"/>
  <c r="Y2074" i="7"/>
  <c r="Y2075" i="7"/>
  <c r="Y2076" i="7"/>
  <c r="Y2077" i="7"/>
  <c r="Y2078" i="7"/>
  <c r="Y2079" i="7"/>
  <c r="Y2080" i="7"/>
  <c r="Y2081" i="7"/>
  <c r="Y2082" i="7"/>
  <c r="Y2083" i="7"/>
  <c r="Y2084" i="7"/>
  <c r="Y2085" i="7"/>
  <c r="Y2086" i="7"/>
  <c r="Y2087" i="7"/>
  <c r="Y2088" i="7"/>
  <c r="Y2089" i="7"/>
  <c r="Y2090" i="7"/>
  <c r="Y2091" i="7"/>
  <c r="Y2092" i="7"/>
  <c r="Y2093" i="7"/>
  <c r="Y2094" i="7"/>
  <c r="Y2095" i="7"/>
  <c r="Y2096" i="7"/>
  <c r="Y2097" i="7"/>
  <c r="Y2098" i="7"/>
  <c r="Y2099" i="7"/>
  <c r="Y2100" i="7"/>
  <c r="Y2101" i="7"/>
  <c r="Y2102" i="7"/>
  <c r="Y2103" i="7"/>
  <c r="Y2104" i="7"/>
  <c r="Y2105" i="7"/>
  <c r="Y2106" i="7"/>
  <c r="Y2107" i="7"/>
  <c r="Y2108" i="7"/>
  <c r="Y2109" i="7"/>
  <c r="Y2110" i="7"/>
  <c r="Y2111" i="7"/>
  <c r="Y2112" i="7"/>
  <c r="Y2113" i="7"/>
  <c r="Y2114" i="7"/>
  <c r="Y2115" i="7"/>
  <c r="Y2116" i="7"/>
  <c r="Y2117" i="7"/>
  <c r="Y2118" i="7"/>
  <c r="Y2119" i="7"/>
  <c r="Y2120" i="7"/>
  <c r="Y2121" i="7"/>
  <c r="Y2122" i="7"/>
  <c r="Y2123" i="7"/>
  <c r="Y2124" i="7"/>
  <c r="Y2125" i="7"/>
  <c r="Y2126" i="7"/>
  <c r="Y2127" i="7"/>
  <c r="Y2128" i="7"/>
  <c r="Y2129" i="7"/>
  <c r="Y2130" i="7"/>
  <c r="Y2131" i="7"/>
  <c r="Y2132" i="7"/>
  <c r="Y2133" i="7"/>
  <c r="Y2134" i="7"/>
  <c r="Y2135" i="7"/>
  <c r="Y2136" i="7"/>
  <c r="Y2137" i="7"/>
  <c r="Y2138" i="7"/>
  <c r="Y2139" i="7"/>
  <c r="Y2140" i="7"/>
  <c r="Y2141" i="7"/>
  <c r="Y2142" i="7"/>
  <c r="Y2143" i="7"/>
  <c r="Y2144" i="7"/>
  <c r="Y2145" i="7"/>
  <c r="Y2146" i="7"/>
  <c r="Y2147" i="7"/>
  <c r="Y2148" i="7"/>
  <c r="Y2149" i="7"/>
  <c r="Y2150" i="7"/>
  <c r="Y2151" i="7"/>
  <c r="Y2152" i="7"/>
  <c r="Y2153" i="7"/>
  <c r="Y2154" i="7"/>
  <c r="Y2155" i="7"/>
  <c r="Y2156" i="7"/>
  <c r="Y2157" i="7"/>
  <c r="Y2158" i="7"/>
  <c r="Y2159" i="7"/>
  <c r="Y2160" i="7"/>
  <c r="Y2161" i="7"/>
  <c r="Y2162" i="7"/>
  <c r="Y2163" i="7"/>
  <c r="Y2164" i="7"/>
  <c r="Y2165" i="7"/>
  <c r="Y2166" i="7"/>
  <c r="Y2167" i="7"/>
  <c r="Y2168" i="7"/>
  <c r="Y2169" i="7"/>
  <c r="Y2170" i="7"/>
  <c r="Y2171" i="7"/>
  <c r="Y2172" i="7"/>
  <c r="Y2173" i="7"/>
  <c r="Y2174" i="7"/>
  <c r="Y2175" i="7"/>
  <c r="Y2176" i="7"/>
  <c r="Y2177" i="7"/>
  <c r="Y2178" i="7"/>
  <c r="Y2179" i="7"/>
  <c r="Y2180" i="7"/>
  <c r="Y2181" i="7"/>
  <c r="Y2182" i="7"/>
  <c r="Y2183" i="7"/>
  <c r="Y2184" i="7"/>
  <c r="Y2185" i="7"/>
  <c r="Y2186" i="7"/>
  <c r="Y2187" i="7"/>
  <c r="Y2188" i="7"/>
  <c r="Y2189" i="7"/>
  <c r="Y2190" i="7"/>
  <c r="Y2191" i="7"/>
  <c r="Y2192" i="7"/>
  <c r="Y2193" i="7"/>
  <c r="Y2194" i="7"/>
  <c r="Y2195" i="7"/>
  <c r="Y2196" i="7"/>
  <c r="Y2197" i="7"/>
  <c r="Y2198" i="7"/>
  <c r="Y2199" i="7"/>
  <c r="Y2200" i="7"/>
  <c r="Y2201" i="7"/>
  <c r="Y2202" i="7"/>
  <c r="Y2203" i="7"/>
  <c r="Y2204" i="7"/>
  <c r="Y2205" i="7"/>
  <c r="Y2206" i="7"/>
  <c r="Y2207" i="7"/>
  <c r="Y2208" i="7"/>
  <c r="Y2209" i="7"/>
  <c r="Y2210" i="7"/>
  <c r="Y2211" i="7"/>
  <c r="Y2212" i="7"/>
  <c r="Y2213" i="7"/>
  <c r="Y2214" i="7"/>
  <c r="Y2215" i="7"/>
  <c r="Y2216" i="7"/>
  <c r="Y2217" i="7"/>
  <c r="Y2218" i="7"/>
  <c r="Y2219" i="7"/>
  <c r="Y2220" i="7"/>
  <c r="Y2221" i="7"/>
  <c r="Y2222" i="7"/>
  <c r="Y2223" i="7"/>
  <c r="Y2224" i="7"/>
  <c r="Y2225" i="7"/>
  <c r="Y2226" i="7"/>
  <c r="Y2227" i="7"/>
  <c r="Y2228" i="7"/>
  <c r="Y2229" i="7"/>
  <c r="Y2230" i="7"/>
  <c r="Y2231" i="7"/>
  <c r="Y2232" i="7"/>
  <c r="Y2233" i="7"/>
  <c r="Y2234" i="7"/>
  <c r="Y2235" i="7"/>
  <c r="Y2236" i="7"/>
  <c r="Y2237" i="7"/>
  <c r="Y2238" i="7"/>
  <c r="Y2239" i="7"/>
  <c r="Y2240" i="7"/>
  <c r="Y2241" i="7"/>
  <c r="Y2242" i="7"/>
  <c r="Y2243" i="7"/>
  <c r="Y2244" i="7"/>
  <c r="Y2245" i="7"/>
  <c r="Y2246" i="7"/>
  <c r="Y2247" i="7"/>
  <c r="Y2248" i="7"/>
  <c r="Y2249" i="7"/>
  <c r="Y2250" i="7"/>
  <c r="Y2251" i="7"/>
  <c r="Y2252" i="7"/>
  <c r="Y2253" i="7"/>
  <c r="Y2254" i="7"/>
  <c r="Y2255" i="7"/>
  <c r="Y2256" i="7"/>
  <c r="Y2257" i="7"/>
  <c r="Y2258" i="7"/>
  <c r="Y2259" i="7"/>
  <c r="Y2260" i="7"/>
  <c r="Y2261" i="7"/>
  <c r="Y2262" i="7"/>
  <c r="Y2263" i="7"/>
  <c r="Y2264" i="7"/>
  <c r="Y2265" i="7"/>
  <c r="Y2266" i="7"/>
  <c r="Y2267" i="7"/>
  <c r="Y2268" i="7"/>
  <c r="Y2269" i="7"/>
  <c r="Y2270" i="7"/>
  <c r="Y2271" i="7"/>
  <c r="Y2272" i="7"/>
  <c r="Y2273" i="7"/>
  <c r="Y2274" i="7"/>
  <c r="Y2275" i="7"/>
  <c r="Y2276" i="7"/>
  <c r="Y2277" i="7"/>
  <c r="Y2278" i="7"/>
  <c r="Y2279" i="7"/>
  <c r="Y2280" i="7"/>
  <c r="Y2281" i="7"/>
  <c r="Y2282" i="7"/>
  <c r="Y2283" i="7"/>
  <c r="Y2284" i="7"/>
  <c r="Y2285" i="7"/>
  <c r="Y2286" i="7"/>
  <c r="Y2287" i="7"/>
  <c r="Y2288" i="7"/>
  <c r="Y2289" i="7"/>
  <c r="Y2290" i="7"/>
  <c r="Y2291" i="7"/>
  <c r="Y2292" i="7"/>
  <c r="Y2293" i="7"/>
  <c r="Y2294" i="7"/>
  <c r="Y2295" i="7"/>
  <c r="Y2296" i="7"/>
  <c r="Y2297" i="7"/>
  <c r="Y2298" i="7"/>
  <c r="Y2299" i="7"/>
  <c r="Y2300" i="7"/>
  <c r="Y2301" i="7"/>
  <c r="Y2302" i="7"/>
  <c r="Y2303" i="7"/>
  <c r="Y2304" i="7"/>
  <c r="Y2305" i="7"/>
  <c r="Y2306" i="7"/>
  <c r="Y2307" i="7"/>
  <c r="Y2308" i="7"/>
  <c r="Y2309" i="7"/>
  <c r="Y2310" i="7"/>
  <c r="Y2311" i="7"/>
  <c r="Y2312" i="7"/>
  <c r="Y2313" i="7"/>
  <c r="Y2314" i="7"/>
  <c r="Y2315" i="7"/>
  <c r="Y2316" i="7"/>
  <c r="Y2317" i="7"/>
  <c r="Y2318" i="7"/>
  <c r="Y2319" i="7"/>
  <c r="Y2320" i="7"/>
  <c r="Y2321" i="7"/>
  <c r="Y2322" i="7"/>
  <c r="Y2323" i="7"/>
  <c r="Y2324" i="7"/>
  <c r="Y2325" i="7"/>
  <c r="Y2326" i="7"/>
  <c r="Y2327" i="7"/>
  <c r="Y2328" i="7"/>
  <c r="Y2329" i="7"/>
  <c r="Y2330" i="7"/>
  <c r="Y2331" i="7"/>
  <c r="Y2332" i="7"/>
  <c r="Y2333" i="7"/>
  <c r="Y2334" i="7"/>
  <c r="Y2335" i="7"/>
  <c r="Y2336" i="7"/>
  <c r="Y2337" i="7"/>
  <c r="Y2338" i="7"/>
  <c r="Y2339" i="7"/>
  <c r="Y2340" i="7"/>
  <c r="Y2341" i="7"/>
  <c r="Y2342" i="7"/>
  <c r="Y2343" i="7"/>
  <c r="Y2344" i="7"/>
  <c r="Y2345" i="7"/>
  <c r="Y2346" i="7"/>
  <c r="Y2347" i="7"/>
  <c r="Y25" i="7"/>
  <c r="Y6" i="7"/>
  <c r="Y7" i="7"/>
  <c r="Y8" i="7"/>
  <c r="Y9" i="7"/>
  <c r="Y10" i="7"/>
  <c r="Y11" i="7"/>
  <c r="Y12" i="7"/>
  <c r="Y13" i="7"/>
  <c r="Y14" i="7"/>
  <c r="Y15" i="7"/>
  <c r="Y16" i="7"/>
  <c r="Y17" i="7"/>
  <c r="Y18" i="7"/>
  <c r="Y19" i="7"/>
  <c r="Y20" i="7"/>
  <c r="Y21" i="7"/>
  <c r="Y22" i="7"/>
  <c r="Y23" i="7"/>
  <c r="Y24" i="7"/>
  <c r="Y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W44" i="7"/>
  <c r="W45" i="7"/>
  <c r="W46" i="7"/>
  <c r="W47" i="7"/>
  <c r="W48" i="7"/>
  <c r="W49" i="7"/>
  <c r="W50" i="7"/>
  <c r="W51" i="7"/>
  <c r="W52" i="7"/>
  <c r="W53" i="7"/>
  <c r="W54" i="7"/>
  <c r="W55" i="7"/>
  <c r="W56" i="7"/>
  <c r="W57" i="7"/>
  <c r="W58" i="7"/>
  <c r="W59" i="7"/>
  <c r="W60" i="7"/>
  <c r="W61" i="7"/>
  <c r="W62" i="7"/>
  <c r="W63" i="7"/>
  <c r="W64" i="7"/>
  <c r="W65" i="7"/>
  <c r="W66" i="7"/>
  <c r="W67" i="7"/>
  <c r="W68" i="7"/>
  <c r="W69" i="7"/>
  <c r="W70" i="7"/>
  <c r="W71" i="7"/>
  <c r="W72" i="7"/>
  <c r="W73" i="7"/>
  <c r="W74" i="7"/>
  <c r="W75" i="7"/>
  <c r="W76" i="7"/>
  <c r="W77" i="7"/>
  <c r="W78" i="7"/>
  <c r="W79" i="7"/>
  <c r="W80" i="7"/>
  <c r="W81" i="7"/>
  <c r="W82" i="7"/>
  <c r="W83" i="7"/>
  <c r="W84" i="7"/>
  <c r="W85" i="7"/>
  <c r="W86" i="7"/>
  <c r="W87" i="7"/>
  <c r="W88" i="7"/>
  <c r="W89" i="7"/>
  <c r="W90" i="7"/>
  <c r="W91" i="7"/>
  <c r="W92" i="7"/>
  <c r="W93" i="7"/>
  <c r="W94" i="7"/>
  <c r="W95" i="7"/>
  <c r="W96" i="7"/>
  <c r="W97" i="7"/>
  <c r="W98" i="7"/>
  <c r="W99" i="7"/>
  <c r="W100" i="7"/>
  <c r="W101" i="7"/>
  <c r="W102" i="7"/>
  <c r="W103" i="7"/>
  <c r="W104" i="7"/>
  <c r="W105" i="7"/>
  <c r="W106" i="7"/>
  <c r="W107" i="7"/>
  <c r="W108" i="7"/>
  <c r="W109" i="7"/>
  <c r="W110" i="7"/>
  <c r="W111" i="7"/>
  <c r="W112" i="7"/>
  <c r="W113" i="7"/>
  <c r="W114" i="7"/>
  <c r="W115" i="7"/>
  <c r="W116" i="7"/>
  <c r="W117" i="7"/>
  <c r="W118" i="7"/>
  <c r="W119" i="7"/>
  <c r="W120" i="7"/>
  <c r="W121" i="7"/>
  <c r="W122" i="7"/>
  <c r="W123" i="7"/>
  <c r="W124" i="7"/>
  <c r="W125" i="7"/>
  <c r="W126" i="7"/>
  <c r="W127" i="7"/>
  <c r="W128" i="7"/>
  <c r="W129" i="7"/>
  <c r="W130" i="7"/>
  <c r="W131" i="7"/>
  <c r="W132" i="7"/>
  <c r="W133" i="7"/>
  <c r="W134" i="7"/>
  <c r="W135" i="7"/>
  <c r="W136" i="7"/>
  <c r="W137" i="7"/>
  <c r="W138" i="7"/>
  <c r="W139" i="7"/>
  <c r="W140" i="7"/>
  <c r="W141" i="7"/>
  <c r="W142" i="7"/>
  <c r="W143" i="7"/>
  <c r="W144" i="7"/>
  <c r="W145" i="7"/>
  <c r="W146" i="7"/>
  <c r="W147" i="7"/>
  <c r="W148" i="7"/>
  <c r="W149" i="7"/>
  <c r="W150" i="7"/>
  <c r="W151" i="7"/>
  <c r="W152" i="7"/>
  <c r="W153" i="7"/>
  <c r="W154" i="7"/>
  <c r="W155" i="7"/>
  <c r="W156" i="7"/>
  <c r="W157" i="7"/>
  <c r="W158" i="7"/>
  <c r="W159" i="7"/>
  <c r="W160" i="7"/>
  <c r="W161" i="7"/>
  <c r="W162" i="7"/>
  <c r="W163" i="7"/>
  <c r="W164" i="7"/>
  <c r="W165" i="7"/>
  <c r="W166" i="7"/>
  <c r="W167" i="7"/>
  <c r="W168" i="7"/>
  <c r="W169" i="7"/>
  <c r="W170" i="7"/>
  <c r="W171" i="7"/>
  <c r="W172" i="7"/>
  <c r="W173" i="7"/>
  <c r="W174" i="7"/>
  <c r="W175" i="7"/>
  <c r="W176" i="7"/>
  <c r="W177" i="7"/>
  <c r="W178" i="7"/>
  <c r="W179" i="7"/>
  <c r="W180" i="7"/>
  <c r="W181" i="7"/>
  <c r="W182" i="7"/>
  <c r="W183" i="7"/>
  <c r="W184" i="7"/>
  <c r="W185" i="7"/>
  <c r="W186" i="7"/>
  <c r="W187" i="7"/>
  <c r="W188" i="7"/>
  <c r="W189" i="7"/>
  <c r="W190" i="7"/>
  <c r="W191" i="7"/>
  <c r="W192" i="7"/>
  <c r="W193" i="7"/>
  <c r="W194" i="7"/>
  <c r="W195" i="7"/>
  <c r="W196" i="7"/>
  <c r="W197" i="7"/>
  <c r="W198" i="7"/>
  <c r="W199" i="7"/>
  <c r="W200" i="7"/>
  <c r="W201" i="7"/>
  <c r="W202" i="7"/>
  <c r="W203" i="7"/>
  <c r="W204" i="7"/>
  <c r="W205" i="7"/>
  <c r="W206" i="7"/>
  <c r="W207" i="7"/>
  <c r="W208" i="7"/>
  <c r="W209" i="7"/>
  <c r="W210" i="7"/>
  <c r="W211" i="7"/>
  <c r="W212" i="7"/>
  <c r="W213" i="7"/>
  <c r="W214" i="7"/>
  <c r="W215" i="7"/>
  <c r="W216" i="7"/>
  <c r="W217" i="7"/>
  <c r="W218" i="7"/>
  <c r="W219" i="7"/>
  <c r="W220" i="7"/>
  <c r="W221" i="7"/>
  <c r="W222" i="7"/>
  <c r="W223" i="7"/>
  <c r="W224" i="7"/>
  <c r="W225" i="7"/>
  <c r="W226" i="7"/>
  <c r="W227" i="7"/>
  <c r="W228" i="7"/>
  <c r="W229" i="7"/>
  <c r="W230" i="7"/>
  <c r="W231" i="7"/>
  <c r="W232" i="7"/>
  <c r="W233" i="7"/>
  <c r="W234" i="7"/>
  <c r="W235" i="7"/>
  <c r="W236" i="7"/>
  <c r="W237" i="7"/>
  <c r="W238" i="7"/>
  <c r="W239" i="7"/>
  <c r="W240" i="7"/>
  <c r="W241" i="7"/>
  <c r="W242" i="7"/>
  <c r="W243" i="7"/>
  <c r="W244" i="7"/>
  <c r="W245" i="7"/>
  <c r="W246" i="7"/>
  <c r="W247" i="7"/>
  <c r="W248" i="7"/>
  <c r="W249" i="7"/>
  <c r="W250" i="7"/>
  <c r="W251" i="7"/>
  <c r="W252" i="7"/>
  <c r="W253" i="7"/>
  <c r="W254" i="7"/>
  <c r="W255" i="7"/>
  <c r="W256" i="7"/>
  <c r="W257" i="7"/>
  <c r="W258" i="7"/>
  <c r="W259" i="7"/>
  <c r="W260" i="7"/>
  <c r="W261" i="7"/>
  <c r="W262" i="7"/>
  <c r="W263" i="7"/>
  <c r="W264" i="7"/>
  <c r="W265" i="7"/>
  <c r="W266" i="7"/>
  <c r="W267" i="7"/>
  <c r="W268" i="7"/>
  <c r="W269" i="7"/>
  <c r="W270" i="7"/>
  <c r="W271" i="7"/>
  <c r="W272" i="7"/>
  <c r="W273" i="7"/>
  <c r="W274" i="7"/>
  <c r="W275" i="7"/>
  <c r="W276" i="7"/>
  <c r="W277" i="7"/>
  <c r="W278" i="7"/>
  <c r="W279" i="7"/>
  <c r="W280" i="7"/>
  <c r="W281" i="7"/>
  <c r="W282" i="7"/>
  <c r="W283" i="7"/>
  <c r="W284" i="7"/>
  <c r="W285" i="7"/>
  <c r="W286" i="7"/>
  <c r="W287" i="7"/>
  <c r="W288" i="7"/>
  <c r="W289" i="7"/>
  <c r="W290" i="7"/>
  <c r="W291" i="7"/>
  <c r="W292" i="7"/>
  <c r="W293" i="7"/>
  <c r="W294" i="7"/>
  <c r="W295" i="7"/>
  <c r="W296" i="7"/>
  <c r="W297" i="7"/>
  <c r="W298" i="7"/>
  <c r="W299" i="7"/>
  <c r="W300" i="7"/>
  <c r="W301" i="7"/>
  <c r="W302" i="7"/>
  <c r="W303" i="7"/>
  <c r="W304" i="7"/>
  <c r="W305" i="7"/>
  <c r="W306" i="7"/>
  <c r="W307" i="7"/>
  <c r="W308" i="7"/>
  <c r="W309" i="7"/>
  <c r="W310" i="7"/>
  <c r="W311" i="7"/>
  <c r="W312" i="7"/>
  <c r="W313" i="7"/>
  <c r="W314" i="7"/>
  <c r="W315" i="7"/>
  <c r="W316" i="7"/>
  <c r="W317" i="7"/>
  <c r="W318" i="7"/>
  <c r="W319" i="7"/>
  <c r="W320" i="7"/>
  <c r="W321" i="7"/>
  <c r="W322" i="7"/>
  <c r="W323" i="7"/>
  <c r="W324" i="7"/>
  <c r="W325" i="7"/>
  <c r="W326" i="7"/>
  <c r="W327" i="7"/>
  <c r="W328" i="7"/>
  <c r="W329" i="7"/>
  <c r="W330" i="7"/>
  <c r="W331" i="7"/>
  <c r="W332" i="7"/>
  <c r="W333" i="7"/>
  <c r="W334" i="7"/>
  <c r="W335" i="7"/>
  <c r="W336" i="7"/>
  <c r="W337" i="7"/>
  <c r="W338" i="7"/>
  <c r="W339" i="7"/>
  <c r="W340" i="7"/>
  <c r="W341" i="7"/>
  <c r="W342" i="7"/>
  <c r="W343" i="7"/>
  <c r="W344" i="7"/>
  <c r="W345" i="7"/>
  <c r="W346" i="7"/>
  <c r="W347" i="7"/>
  <c r="W348" i="7"/>
  <c r="W349" i="7"/>
  <c r="W350" i="7"/>
  <c r="W351" i="7"/>
  <c r="W352" i="7"/>
  <c r="W353" i="7"/>
  <c r="W354" i="7"/>
  <c r="W355" i="7"/>
  <c r="W356" i="7"/>
  <c r="W357" i="7"/>
  <c r="W358" i="7"/>
  <c r="W359" i="7"/>
  <c r="W360" i="7"/>
  <c r="W361" i="7"/>
  <c r="W362" i="7"/>
  <c r="W363" i="7"/>
  <c r="W364" i="7"/>
  <c r="W365" i="7"/>
  <c r="W366" i="7"/>
  <c r="W367" i="7"/>
  <c r="W368" i="7"/>
  <c r="W369" i="7"/>
  <c r="W370" i="7"/>
  <c r="W371" i="7"/>
  <c r="W372" i="7"/>
  <c r="W373" i="7"/>
  <c r="W374" i="7"/>
  <c r="W375" i="7"/>
  <c r="W376" i="7"/>
  <c r="W377" i="7"/>
  <c r="W378" i="7"/>
  <c r="W379" i="7"/>
  <c r="W380" i="7"/>
  <c r="W381" i="7"/>
  <c r="W382" i="7"/>
  <c r="W383" i="7"/>
  <c r="W384" i="7"/>
  <c r="W385" i="7"/>
  <c r="W386" i="7"/>
  <c r="W387" i="7"/>
  <c r="W388" i="7"/>
  <c r="W389" i="7"/>
  <c r="W390" i="7"/>
  <c r="W391" i="7"/>
  <c r="W392" i="7"/>
  <c r="W393" i="7"/>
  <c r="W394" i="7"/>
  <c r="W395" i="7"/>
  <c r="W396" i="7"/>
  <c r="W397" i="7"/>
  <c r="W398" i="7"/>
  <c r="W399" i="7"/>
  <c r="W400" i="7"/>
  <c r="W401" i="7"/>
  <c r="W402" i="7"/>
  <c r="W403" i="7"/>
  <c r="W404" i="7"/>
  <c r="W405" i="7"/>
  <c r="W406" i="7"/>
  <c r="W407" i="7"/>
  <c r="W408" i="7"/>
  <c r="W409" i="7"/>
  <c r="W410" i="7"/>
  <c r="W411" i="7"/>
  <c r="W412" i="7"/>
  <c r="W413" i="7"/>
  <c r="W414" i="7"/>
  <c r="W415" i="7"/>
  <c r="W416" i="7"/>
  <c r="W417" i="7"/>
  <c r="W418" i="7"/>
  <c r="W419" i="7"/>
  <c r="W420" i="7"/>
  <c r="W421" i="7"/>
  <c r="W422" i="7"/>
  <c r="W423" i="7"/>
  <c r="W424" i="7"/>
  <c r="W425" i="7"/>
  <c r="W426" i="7"/>
  <c r="W427" i="7"/>
  <c r="W428" i="7"/>
  <c r="W429" i="7"/>
  <c r="W430" i="7"/>
  <c r="W431" i="7"/>
  <c r="W432" i="7"/>
  <c r="W433" i="7"/>
  <c r="W434" i="7"/>
  <c r="W435" i="7"/>
  <c r="W436" i="7"/>
  <c r="W437" i="7"/>
  <c r="W438" i="7"/>
  <c r="W439" i="7"/>
  <c r="W440" i="7"/>
  <c r="W441" i="7"/>
  <c r="W442" i="7"/>
  <c r="W443" i="7"/>
  <c r="W444" i="7"/>
  <c r="W445" i="7"/>
  <c r="W446" i="7"/>
  <c r="W447" i="7"/>
  <c r="W448" i="7"/>
  <c r="W449" i="7"/>
  <c r="W450" i="7"/>
  <c r="W451" i="7"/>
  <c r="W452" i="7"/>
  <c r="W453" i="7"/>
  <c r="W454" i="7"/>
  <c r="W455" i="7"/>
  <c r="W456" i="7"/>
  <c r="W457" i="7"/>
  <c r="W458" i="7"/>
  <c r="W459" i="7"/>
  <c r="W460" i="7"/>
  <c r="W461" i="7"/>
  <c r="W462" i="7"/>
  <c r="W463" i="7"/>
  <c r="W464" i="7"/>
  <c r="W465" i="7"/>
  <c r="W466" i="7"/>
  <c r="W467" i="7"/>
  <c r="W468" i="7"/>
  <c r="W469" i="7"/>
  <c r="W470" i="7"/>
  <c r="W471" i="7"/>
  <c r="W472" i="7"/>
  <c r="W473" i="7"/>
  <c r="W474" i="7"/>
  <c r="W475" i="7"/>
  <c r="W476" i="7"/>
  <c r="W477" i="7"/>
  <c r="W478" i="7"/>
  <c r="W479" i="7"/>
  <c r="W480" i="7"/>
  <c r="W481" i="7"/>
  <c r="W482" i="7"/>
  <c r="W483" i="7"/>
  <c r="W484" i="7"/>
  <c r="W485" i="7"/>
  <c r="W486" i="7"/>
  <c r="W487" i="7"/>
  <c r="W488" i="7"/>
  <c r="W489" i="7"/>
  <c r="W490" i="7"/>
  <c r="W491" i="7"/>
  <c r="W492" i="7"/>
  <c r="W493" i="7"/>
  <c r="W494" i="7"/>
  <c r="W495" i="7"/>
  <c r="W496" i="7"/>
  <c r="W497" i="7"/>
  <c r="W498" i="7"/>
  <c r="W499" i="7"/>
  <c r="W500" i="7"/>
  <c r="W501" i="7"/>
  <c r="W502" i="7"/>
  <c r="W503" i="7"/>
  <c r="W504" i="7"/>
  <c r="W505" i="7"/>
  <c r="W506" i="7"/>
  <c r="W507" i="7"/>
  <c r="W508" i="7"/>
  <c r="W509" i="7"/>
  <c r="W510" i="7"/>
  <c r="W511" i="7"/>
  <c r="W512" i="7"/>
  <c r="W513" i="7"/>
  <c r="W514" i="7"/>
  <c r="W515" i="7"/>
  <c r="W516" i="7"/>
  <c r="W517" i="7"/>
  <c r="W518" i="7"/>
  <c r="W519" i="7"/>
  <c r="W520" i="7"/>
  <c r="W521" i="7"/>
  <c r="W522" i="7"/>
  <c r="W523" i="7"/>
  <c r="W524" i="7"/>
  <c r="W525" i="7"/>
  <c r="W526" i="7"/>
  <c r="W527" i="7"/>
  <c r="W528" i="7"/>
  <c r="W529" i="7"/>
  <c r="W530" i="7"/>
  <c r="W531" i="7"/>
  <c r="W532" i="7"/>
  <c r="W533" i="7"/>
  <c r="W534" i="7"/>
  <c r="W535" i="7"/>
  <c r="W536" i="7"/>
  <c r="W537" i="7"/>
  <c r="W538" i="7"/>
  <c r="W539" i="7"/>
  <c r="W540" i="7"/>
  <c r="W541" i="7"/>
  <c r="W542" i="7"/>
  <c r="W543" i="7"/>
  <c r="W544" i="7"/>
  <c r="W545" i="7"/>
  <c r="W546" i="7"/>
  <c r="W547" i="7"/>
  <c r="W548" i="7"/>
  <c r="W549" i="7"/>
  <c r="W550" i="7"/>
  <c r="W551" i="7"/>
  <c r="W552" i="7"/>
  <c r="W553" i="7"/>
  <c r="W554" i="7"/>
  <c r="W555" i="7"/>
  <c r="W556" i="7"/>
  <c r="W557" i="7"/>
  <c r="W558" i="7"/>
  <c r="W559" i="7"/>
  <c r="W560" i="7"/>
  <c r="W561" i="7"/>
  <c r="W562" i="7"/>
  <c r="W563" i="7"/>
  <c r="W564" i="7"/>
  <c r="W565" i="7"/>
  <c r="W566" i="7"/>
  <c r="W567" i="7"/>
  <c r="W568" i="7"/>
  <c r="W569" i="7"/>
  <c r="W570" i="7"/>
  <c r="W571" i="7"/>
  <c r="W572" i="7"/>
  <c r="W573" i="7"/>
  <c r="W574" i="7"/>
  <c r="W575" i="7"/>
  <c r="W576" i="7"/>
  <c r="W577" i="7"/>
  <c r="W578" i="7"/>
  <c r="W579" i="7"/>
  <c r="W580" i="7"/>
  <c r="W581" i="7"/>
  <c r="W582" i="7"/>
  <c r="W583" i="7"/>
  <c r="W584" i="7"/>
  <c r="W585" i="7"/>
  <c r="W586" i="7"/>
  <c r="W587" i="7"/>
  <c r="W588" i="7"/>
  <c r="W589" i="7"/>
  <c r="W590" i="7"/>
  <c r="W591" i="7"/>
  <c r="W592" i="7"/>
  <c r="W593" i="7"/>
  <c r="W594" i="7"/>
  <c r="W595" i="7"/>
  <c r="W596" i="7"/>
  <c r="W597" i="7"/>
  <c r="W598" i="7"/>
  <c r="W599" i="7"/>
  <c r="W600" i="7"/>
  <c r="W601" i="7"/>
  <c r="W602" i="7"/>
  <c r="W603" i="7"/>
  <c r="W604" i="7"/>
  <c r="W605" i="7"/>
  <c r="W606" i="7"/>
  <c r="W607" i="7"/>
  <c r="W608" i="7"/>
  <c r="W609" i="7"/>
  <c r="W610" i="7"/>
  <c r="W611" i="7"/>
  <c r="W612" i="7"/>
  <c r="W613" i="7"/>
  <c r="W614" i="7"/>
  <c r="W615" i="7"/>
  <c r="W616" i="7"/>
  <c r="W617" i="7"/>
  <c r="W618" i="7"/>
  <c r="W619" i="7"/>
  <c r="W620" i="7"/>
  <c r="W621" i="7"/>
  <c r="W622" i="7"/>
  <c r="W623" i="7"/>
  <c r="W624" i="7"/>
  <c r="W625" i="7"/>
  <c r="W626" i="7"/>
  <c r="W627" i="7"/>
  <c r="W628" i="7"/>
  <c r="W629" i="7"/>
  <c r="W630" i="7"/>
  <c r="W631" i="7"/>
  <c r="W632" i="7"/>
  <c r="W633" i="7"/>
  <c r="W634" i="7"/>
  <c r="W635" i="7"/>
  <c r="W636" i="7"/>
  <c r="W637" i="7"/>
  <c r="W638" i="7"/>
  <c r="W639" i="7"/>
  <c r="W640" i="7"/>
  <c r="W641" i="7"/>
  <c r="W642" i="7"/>
  <c r="W643" i="7"/>
  <c r="W644" i="7"/>
  <c r="W645" i="7"/>
  <c r="W646" i="7"/>
  <c r="W647" i="7"/>
  <c r="W648" i="7"/>
  <c r="W649" i="7"/>
  <c r="W650" i="7"/>
  <c r="W651" i="7"/>
  <c r="W652" i="7"/>
  <c r="W653" i="7"/>
  <c r="W654" i="7"/>
  <c r="W655" i="7"/>
  <c r="W656" i="7"/>
  <c r="W657" i="7"/>
  <c r="W658" i="7"/>
  <c r="W659" i="7"/>
  <c r="W660" i="7"/>
  <c r="W661" i="7"/>
  <c r="W662" i="7"/>
  <c r="W663" i="7"/>
  <c r="W664" i="7"/>
  <c r="W665" i="7"/>
  <c r="W666" i="7"/>
  <c r="W667" i="7"/>
  <c r="W668" i="7"/>
  <c r="W669" i="7"/>
  <c r="W670" i="7"/>
  <c r="W671" i="7"/>
  <c r="W672" i="7"/>
  <c r="W673" i="7"/>
  <c r="W674" i="7"/>
  <c r="W675" i="7"/>
  <c r="W676" i="7"/>
  <c r="W677" i="7"/>
  <c r="W678" i="7"/>
  <c r="W679" i="7"/>
  <c r="W680" i="7"/>
  <c r="W681" i="7"/>
  <c r="W682" i="7"/>
  <c r="W683" i="7"/>
  <c r="W684" i="7"/>
  <c r="W685" i="7"/>
  <c r="W686" i="7"/>
  <c r="W687" i="7"/>
  <c r="W688" i="7"/>
  <c r="W689" i="7"/>
  <c r="W690" i="7"/>
  <c r="W691" i="7"/>
  <c r="W692" i="7"/>
  <c r="W693" i="7"/>
  <c r="W694" i="7"/>
  <c r="W695" i="7"/>
  <c r="W696" i="7"/>
  <c r="W697" i="7"/>
  <c r="W698" i="7"/>
  <c r="W699" i="7"/>
  <c r="W700" i="7"/>
  <c r="W701" i="7"/>
  <c r="W702" i="7"/>
  <c r="W703" i="7"/>
  <c r="W704" i="7"/>
  <c r="W705" i="7"/>
  <c r="W706" i="7"/>
  <c r="W707" i="7"/>
  <c r="W708" i="7"/>
  <c r="W709" i="7"/>
  <c r="W710" i="7"/>
  <c r="W711" i="7"/>
  <c r="W712" i="7"/>
  <c r="W713" i="7"/>
  <c r="W714" i="7"/>
  <c r="W715" i="7"/>
  <c r="W716" i="7"/>
  <c r="W717" i="7"/>
  <c r="W718" i="7"/>
  <c r="W719" i="7"/>
  <c r="W720" i="7"/>
  <c r="W721" i="7"/>
  <c r="W722" i="7"/>
  <c r="W723" i="7"/>
  <c r="W724" i="7"/>
  <c r="W725" i="7"/>
  <c r="W726" i="7"/>
  <c r="W727" i="7"/>
  <c r="W728" i="7"/>
  <c r="W729" i="7"/>
  <c r="W730" i="7"/>
  <c r="W731" i="7"/>
  <c r="W732" i="7"/>
  <c r="W733" i="7"/>
  <c r="W734" i="7"/>
  <c r="W735" i="7"/>
  <c r="W736" i="7"/>
  <c r="W737" i="7"/>
  <c r="W738" i="7"/>
  <c r="W739" i="7"/>
  <c r="W740" i="7"/>
  <c r="W741" i="7"/>
  <c r="W742" i="7"/>
  <c r="W743" i="7"/>
  <c r="W744" i="7"/>
  <c r="W745" i="7"/>
  <c r="W746" i="7"/>
  <c r="W747" i="7"/>
  <c r="W748" i="7"/>
  <c r="W749" i="7"/>
  <c r="W750" i="7"/>
  <c r="W751" i="7"/>
  <c r="W752" i="7"/>
  <c r="W753" i="7"/>
  <c r="W754" i="7"/>
  <c r="W755" i="7"/>
  <c r="W756" i="7"/>
  <c r="W757" i="7"/>
  <c r="W758" i="7"/>
  <c r="W759" i="7"/>
  <c r="W760" i="7"/>
  <c r="W761" i="7"/>
  <c r="W762" i="7"/>
  <c r="W763" i="7"/>
  <c r="W764" i="7"/>
  <c r="W765" i="7"/>
  <c r="W766" i="7"/>
  <c r="W767" i="7"/>
  <c r="W768" i="7"/>
  <c r="W769" i="7"/>
  <c r="W770" i="7"/>
  <c r="W771" i="7"/>
  <c r="W772" i="7"/>
  <c r="W773" i="7"/>
  <c r="W774" i="7"/>
  <c r="W775" i="7"/>
  <c r="W776" i="7"/>
  <c r="W777" i="7"/>
  <c r="W778" i="7"/>
  <c r="W779" i="7"/>
  <c r="W780" i="7"/>
  <c r="W781" i="7"/>
  <c r="W782" i="7"/>
  <c r="W783" i="7"/>
  <c r="W784" i="7"/>
  <c r="W785" i="7"/>
  <c r="W786" i="7"/>
  <c r="W787" i="7"/>
  <c r="W788" i="7"/>
  <c r="W789" i="7"/>
  <c r="W790" i="7"/>
  <c r="W791" i="7"/>
  <c r="W792" i="7"/>
  <c r="W793" i="7"/>
  <c r="W794" i="7"/>
  <c r="W795" i="7"/>
  <c r="W796" i="7"/>
  <c r="W797" i="7"/>
  <c r="W798" i="7"/>
  <c r="W799" i="7"/>
  <c r="W800" i="7"/>
  <c r="W801" i="7"/>
  <c r="W802" i="7"/>
  <c r="W803" i="7"/>
  <c r="W804" i="7"/>
  <c r="W805" i="7"/>
  <c r="W806" i="7"/>
  <c r="W807" i="7"/>
  <c r="W808" i="7"/>
  <c r="W809" i="7"/>
  <c r="W810" i="7"/>
  <c r="W811" i="7"/>
  <c r="W812" i="7"/>
  <c r="W813" i="7"/>
  <c r="W814" i="7"/>
  <c r="W815" i="7"/>
  <c r="W816" i="7"/>
  <c r="W817" i="7"/>
  <c r="W818" i="7"/>
  <c r="W819" i="7"/>
  <c r="W820" i="7"/>
  <c r="W821" i="7"/>
  <c r="W822" i="7"/>
  <c r="W823" i="7"/>
  <c r="W824" i="7"/>
  <c r="W825" i="7"/>
  <c r="W826" i="7"/>
  <c r="W827" i="7"/>
  <c r="W828" i="7"/>
  <c r="W829" i="7"/>
  <c r="W830" i="7"/>
  <c r="W831" i="7"/>
  <c r="W832" i="7"/>
  <c r="W833" i="7"/>
  <c r="W834" i="7"/>
  <c r="W835" i="7"/>
  <c r="W836" i="7"/>
  <c r="W837" i="7"/>
  <c r="W838" i="7"/>
  <c r="W839" i="7"/>
  <c r="W840" i="7"/>
  <c r="W841" i="7"/>
  <c r="W842" i="7"/>
  <c r="W843" i="7"/>
  <c r="W844" i="7"/>
  <c r="W845" i="7"/>
  <c r="W846" i="7"/>
  <c r="W847" i="7"/>
  <c r="W848" i="7"/>
  <c r="W849" i="7"/>
  <c r="W850" i="7"/>
  <c r="W851" i="7"/>
  <c r="W852" i="7"/>
  <c r="W853" i="7"/>
  <c r="W854" i="7"/>
  <c r="W855" i="7"/>
  <c r="W856" i="7"/>
  <c r="W857" i="7"/>
  <c r="W858" i="7"/>
  <c r="W859" i="7"/>
  <c r="W860" i="7"/>
  <c r="W861" i="7"/>
  <c r="W862" i="7"/>
  <c r="W863" i="7"/>
  <c r="W864" i="7"/>
  <c r="W865" i="7"/>
  <c r="W866" i="7"/>
  <c r="W867" i="7"/>
  <c r="W868" i="7"/>
  <c r="W869" i="7"/>
  <c r="W870" i="7"/>
  <c r="W871" i="7"/>
  <c r="W872" i="7"/>
  <c r="W873" i="7"/>
  <c r="W874" i="7"/>
  <c r="W875" i="7"/>
  <c r="W876" i="7"/>
  <c r="W877" i="7"/>
  <c r="W878" i="7"/>
  <c r="W879" i="7"/>
  <c r="W880" i="7"/>
  <c r="W881" i="7"/>
  <c r="W882" i="7"/>
  <c r="W883" i="7"/>
  <c r="W884" i="7"/>
  <c r="W885" i="7"/>
  <c r="W886" i="7"/>
  <c r="W887" i="7"/>
  <c r="W888" i="7"/>
  <c r="W889" i="7"/>
  <c r="W890" i="7"/>
  <c r="W891" i="7"/>
  <c r="W892" i="7"/>
  <c r="W893" i="7"/>
  <c r="W894" i="7"/>
  <c r="W895" i="7"/>
  <c r="W896" i="7"/>
  <c r="W897" i="7"/>
  <c r="W898" i="7"/>
  <c r="W899" i="7"/>
  <c r="W900" i="7"/>
  <c r="W901" i="7"/>
  <c r="W902" i="7"/>
  <c r="W903" i="7"/>
  <c r="W904" i="7"/>
  <c r="W905" i="7"/>
  <c r="W906" i="7"/>
  <c r="W907" i="7"/>
  <c r="W908" i="7"/>
  <c r="W909" i="7"/>
  <c r="W910" i="7"/>
  <c r="W911" i="7"/>
  <c r="W912" i="7"/>
  <c r="W913" i="7"/>
  <c r="W914" i="7"/>
  <c r="W915" i="7"/>
  <c r="W916" i="7"/>
  <c r="W917" i="7"/>
  <c r="W918" i="7"/>
  <c r="W919" i="7"/>
  <c r="W920" i="7"/>
  <c r="W921" i="7"/>
  <c r="W922" i="7"/>
  <c r="W923" i="7"/>
  <c r="W924" i="7"/>
  <c r="W925" i="7"/>
  <c r="W926" i="7"/>
  <c r="W927" i="7"/>
  <c r="W928" i="7"/>
  <c r="W929" i="7"/>
  <c r="W930" i="7"/>
  <c r="W931" i="7"/>
  <c r="W932" i="7"/>
  <c r="W933" i="7"/>
  <c r="W934" i="7"/>
  <c r="W935" i="7"/>
  <c r="W936" i="7"/>
  <c r="W937" i="7"/>
  <c r="W938" i="7"/>
  <c r="W939" i="7"/>
  <c r="W940" i="7"/>
  <c r="W941" i="7"/>
  <c r="W942" i="7"/>
  <c r="W943" i="7"/>
  <c r="W944" i="7"/>
  <c r="W945" i="7"/>
  <c r="W946" i="7"/>
  <c r="W947" i="7"/>
  <c r="W948" i="7"/>
  <c r="W949" i="7"/>
  <c r="W950" i="7"/>
  <c r="W951" i="7"/>
  <c r="W952" i="7"/>
  <c r="W953" i="7"/>
  <c r="W954" i="7"/>
  <c r="W955" i="7"/>
  <c r="W956" i="7"/>
  <c r="W957" i="7"/>
  <c r="W958" i="7"/>
  <c r="W959" i="7"/>
  <c r="W960" i="7"/>
  <c r="W961" i="7"/>
  <c r="W962" i="7"/>
  <c r="W963" i="7"/>
  <c r="W964" i="7"/>
  <c r="W965" i="7"/>
  <c r="W966" i="7"/>
  <c r="W967" i="7"/>
  <c r="W968" i="7"/>
  <c r="W969" i="7"/>
  <c r="W970" i="7"/>
  <c r="W971" i="7"/>
  <c r="W972" i="7"/>
  <c r="W973" i="7"/>
  <c r="W974" i="7"/>
  <c r="W975" i="7"/>
  <c r="W976" i="7"/>
  <c r="W977" i="7"/>
  <c r="W978" i="7"/>
  <c r="W979" i="7"/>
  <c r="W980" i="7"/>
  <c r="W981" i="7"/>
  <c r="W982" i="7"/>
  <c r="W983" i="7"/>
  <c r="W984" i="7"/>
  <c r="W985" i="7"/>
  <c r="W986" i="7"/>
  <c r="W987" i="7"/>
  <c r="W988" i="7"/>
  <c r="W989" i="7"/>
  <c r="W990" i="7"/>
  <c r="W991" i="7"/>
  <c r="W992" i="7"/>
  <c r="W993" i="7"/>
  <c r="W994" i="7"/>
  <c r="W995" i="7"/>
  <c r="W996" i="7"/>
  <c r="W997" i="7"/>
  <c r="W998" i="7"/>
  <c r="W999" i="7"/>
  <c r="W1000" i="7"/>
  <c r="W1001" i="7"/>
  <c r="W1002" i="7"/>
  <c r="W1003" i="7"/>
  <c r="W1004" i="7"/>
  <c r="W1005" i="7"/>
  <c r="W1006" i="7"/>
  <c r="W1007" i="7"/>
  <c r="W1008" i="7"/>
  <c r="W1009" i="7"/>
  <c r="W1010" i="7"/>
  <c r="W1011" i="7"/>
  <c r="W1012" i="7"/>
  <c r="W1013" i="7"/>
  <c r="W1014" i="7"/>
  <c r="W1015" i="7"/>
  <c r="W1016" i="7"/>
  <c r="W1017" i="7"/>
  <c r="W1018" i="7"/>
  <c r="W1019" i="7"/>
  <c r="W1020" i="7"/>
  <c r="W1021" i="7"/>
  <c r="W1022" i="7"/>
  <c r="W1023" i="7"/>
  <c r="W1024" i="7"/>
  <c r="W1025" i="7"/>
  <c r="W1026" i="7"/>
  <c r="W1027" i="7"/>
  <c r="W1028" i="7"/>
  <c r="W1029" i="7"/>
  <c r="W1030" i="7"/>
  <c r="W1031" i="7"/>
  <c r="W1032" i="7"/>
  <c r="W1033" i="7"/>
  <c r="W1034" i="7"/>
  <c r="W1035" i="7"/>
  <c r="W1036" i="7"/>
  <c r="W1037" i="7"/>
  <c r="W1038" i="7"/>
  <c r="W1039" i="7"/>
  <c r="W1040" i="7"/>
  <c r="W1041" i="7"/>
  <c r="W1042" i="7"/>
  <c r="W1043" i="7"/>
  <c r="W1044" i="7"/>
  <c r="W1045" i="7"/>
  <c r="W1046" i="7"/>
  <c r="W1047" i="7"/>
  <c r="W1048" i="7"/>
  <c r="W1049" i="7"/>
  <c r="W1050" i="7"/>
  <c r="W1051" i="7"/>
  <c r="W1052" i="7"/>
  <c r="W1053" i="7"/>
  <c r="W1054" i="7"/>
  <c r="W1055" i="7"/>
  <c r="W1056" i="7"/>
  <c r="W1057" i="7"/>
  <c r="W1058" i="7"/>
  <c r="W1059" i="7"/>
  <c r="W1060" i="7"/>
  <c r="W1061" i="7"/>
  <c r="W1062" i="7"/>
  <c r="W1063" i="7"/>
  <c r="W1064" i="7"/>
  <c r="W1065" i="7"/>
  <c r="W1066" i="7"/>
  <c r="W1067" i="7"/>
  <c r="W1068" i="7"/>
  <c r="W1069" i="7"/>
  <c r="W1070" i="7"/>
  <c r="W1071" i="7"/>
  <c r="W1072" i="7"/>
  <c r="W1073" i="7"/>
  <c r="W1074" i="7"/>
  <c r="W1075" i="7"/>
  <c r="W1076" i="7"/>
  <c r="W1077" i="7"/>
  <c r="W1078" i="7"/>
  <c r="W1079" i="7"/>
  <c r="W1080" i="7"/>
  <c r="W1081" i="7"/>
  <c r="W1082" i="7"/>
  <c r="W1083" i="7"/>
  <c r="W1084" i="7"/>
  <c r="W1085" i="7"/>
  <c r="W1086" i="7"/>
  <c r="W1087" i="7"/>
  <c r="W1088" i="7"/>
  <c r="W1089" i="7"/>
  <c r="W1090" i="7"/>
  <c r="W1091" i="7"/>
  <c r="W1092" i="7"/>
  <c r="W1093" i="7"/>
  <c r="W1094" i="7"/>
  <c r="W1095" i="7"/>
  <c r="W1096" i="7"/>
  <c r="W1097" i="7"/>
  <c r="W1098" i="7"/>
  <c r="W1099" i="7"/>
  <c r="W1100" i="7"/>
  <c r="W1101" i="7"/>
  <c r="W1102" i="7"/>
  <c r="W1103" i="7"/>
  <c r="W1104" i="7"/>
  <c r="W1105" i="7"/>
  <c r="W1106" i="7"/>
  <c r="W1107" i="7"/>
  <c r="W1108" i="7"/>
  <c r="W1109" i="7"/>
  <c r="W1110" i="7"/>
  <c r="W1111" i="7"/>
  <c r="W1112" i="7"/>
  <c r="W1113" i="7"/>
  <c r="W1114" i="7"/>
  <c r="W1115" i="7"/>
  <c r="W1116" i="7"/>
  <c r="W1117" i="7"/>
  <c r="W1118" i="7"/>
  <c r="W1119" i="7"/>
  <c r="W1120" i="7"/>
  <c r="W1121" i="7"/>
  <c r="W1122" i="7"/>
  <c r="W1123" i="7"/>
  <c r="W1124" i="7"/>
  <c r="W1125" i="7"/>
  <c r="W1126" i="7"/>
  <c r="W1127" i="7"/>
  <c r="W1128" i="7"/>
  <c r="W1129" i="7"/>
  <c r="W1130" i="7"/>
  <c r="W1131" i="7"/>
  <c r="W1132" i="7"/>
  <c r="W1133" i="7"/>
  <c r="W1134" i="7"/>
  <c r="W1135" i="7"/>
  <c r="W1136" i="7"/>
  <c r="W1137" i="7"/>
  <c r="W1138" i="7"/>
  <c r="W1139" i="7"/>
  <c r="W1140" i="7"/>
  <c r="W1141" i="7"/>
  <c r="W1142" i="7"/>
  <c r="W1143" i="7"/>
  <c r="W1144" i="7"/>
  <c r="W1145" i="7"/>
  <c r="W1146" i="7"/>
  <c r="W1147" i="7"/>
  <c r="W1148" i="7"/>
  <c r="W1149" i="7"/>
  <c r="W1150" i="7"/>
  <c r="W1151" i="7"/>
  <c r="W1152" i="7"/>
  <c r="W1153" i="7"/>
  <c r="W1154" i="7"/>
  <c r="W1155" i="7"/>
  <c r="W1156" i="7"/>
  <c r="W1157" i="7"/>
  <c r="W1158" i="7"/>
  <c r="W1159" i="7"/>
  <c r="W1160" i="7"/>
  <c r="W1161" i="7"/>
  <c r="W1162" i="7"/>
  <c r="W1163" i="7"/>
  <c r="W1164" i="7"/>
  <c r="W1165" i="7"/>
  <c r="W1166" i="7"/>
  <c r="W1167" i="7"/>
  <c r="W1168" i="7"/>
  <c r="W1169" i="7"/>
  <c r="W1170" i="7"/>
  <c r="W1171" i="7"/>
  <c r="W1172" i="7"/>
  <c r="W1173" i="7"/>
  <c r="W1174" i="7"/>
  <c r="W1175" i="7"/>
  <c r="W1176" i="7"/>
  <c r="W1177" i="7"/>
  <c r="W1178" i="7"/>
  <c r="W1179" i="7"/>
  <c r="W1180" i="7"/>
  <c r="W1181" i="7"/>
  <c r="W1182" i="7"/>
  <c r="W1183" i="7"/>
  <c r="W1184" i="7"/>
  <c r="W1185" i="7"/>
  <c r="W1186" i="7"/>
  <c r="W1187" i="7"/>
  <c r="W1188" i="7"/>
  <c r="W1189" i="7"/>
  <c r="W1190" i="7"/>
  <c r="W1191" i="7"/>
  <c r="W1192" i="7"/>
  <c r="W1193" i="7"/>
  <c r="W1194" i="7"/>
  <c r="W1195" i="7"/>
  <c r="W1196" i="7"/>
  <c r="W1197" i="7"/>
  <c r="W1198" i="7"/>
  <c r="W1199" i="7"/>
  <c r="W1200" i="7"/>
  <c r="W1201" i="7"/>
  <c r="W1202" i="7"/>
  <c r="W1203" i="7"/>
  <c r="W1204" i="7"/>
  <c r="W1205" i="7"/>
  <c r="W1206" i="7"/>
  <c r="W1207" i="7"/>
  <c r="W1208" i="7"/>
  <c r="W1209" i="7"/>
  <c r="W1210" i="7"/>
  <c r="W1211" i="7"/>
  <c r="W1212" i="7"/>
  <c r="W1213" i="7"/>
  <c r="W1214" i="7"/>
  <c r="W1215" i="7"/>
  <c r="W1216" i="7"/>
  <c r="W1217" i="7"/>
  <c r="W1218" i="7"/>
  <c r="W1219" i="7"/>
  <c r="W1220" i="7"/>
  <c r="W1221" i="7"/>
  <c r="W1222" i="7"/>
  <c r="W1223" i="7"/>
  <c r="W1224" i="7"/>
  <c r="W1225" i="7"/>
  <c r="W1226" i="7"/>
  <c r="W1227" i="7"/>
  <c r="W1228" i="7"/>
  <c r="W1229" i="7"/>
  <c r="W1230" i="7"/>
  <c r="W1231" i="7"/>
  <c r="W1232" i="7"/>
  <c r="W1233" i="7"/>
  <c r="W1234" i="7"/>
  <c r="W1235" i="7"/>
  <c r="W1236" i="7"/>
  <c r="W1237" i="7"/>
  <c r="W1238" i="7"/>
  <c r="W1239" i="7"/>
  <c r="W1240" i="7"/>
  <c r="W1241" i="7"/>
  <c r="W1242" i="7"/>
  <c r="W1243" i="7"/>
  <c r="W1244" i="7"/>
  <c r="W1245" i="7"/>
  <c r="W1246" i="7"/>
  <c r="W1247" i="7"/>
  <c r="W1248" i="7"/>
  <c r="W1249" i="7"/>
  <c r="W1250" i="7"/>
  <c r="W1251" i="7"/>
  <c r="W1252" i="7"/>
  <c r="W1253" i="7"/>
  <c r="W1254" i="7"/>
  <c r="W1255" i="7"/>
  <c r="W1256" i="7"/>
  <c r="W1257" i="7"/>
  <c r="W1258" i="7"/>
  <c r="W1259" i="7"/>
  <c r="W1260" i="7"/>
  <c r="W1261" i="7"/>
  <c r="W1262" i="7"/>
  <c r="W1263" i="7"/>
  <c r="W1264" i="7"/>
  <c r="W1265" i="7"/>
  <c r="W1266" i="7"/>
  <c r="W1267" i="7"/>
  <c r="W1268" i="7"/>
  <c r="W1269" i="7"/>
  <c r="W1270" i="7"/>
  <c r="W1271" i="7"/>
  <c r="W1272" i="7"/>
  <c r="W1273" i="7"/>
  <c r="W1274" i="7"/>
  <c r="W1275" i="7"/>
  <c r="W1276" i="7"/>
  <c r="W1277" i="7"/>
  <c r="W1278" i="7"/>
  <c r="W1279" i="7"/>
  <c r="W1280" i="7"/>
  <c r="W1281" i="7"/>
  <c r="W1282" i="7"/>
  <c r="W1283" i="7"/>
  <c r="W1284" i="7"/>
  <c r="W1285" i="7"/>
  <c r="W1286" i="7"/>
  <c r="W1287" i="7"/>
  <c r="W1288" i="7"/>
  <c r="W1289" i="7"/>
  <c r="W1290" i="7"/>
  <c r="W1291" i="7"/>
  <c r="W1292" i="7"/>
  <c r="W1293" i="7"/>
  <c r="W1294" i="7"/>
  <c r="W1295" i="7"/>
  <c r="W1296" i="7"/>
  <c r="W1297" i="7"/>
  <c r="W1298" i="7"/>
  <c r="W1299" i="7"/>
  <c r="W1300" i="7"/>
  <c r="W1301" i="7"/>
  <c r="W1302" i="7"/>
  <c r="W1303" i="7"/>
  <c r="W1304" i="7"/>
  <c r="W1305" i="7"/>
  <c r="W1306" i="7"/>
  <c r="W1307" i="7"/>
  <c r="W1308" i="7"/>
  <c r="W1309" i="7"/>
  <c r="W1310" i="7"/>
  <c r="W1311" i="7"/>
  <c r="W1312" i="7"/>
  <c r="W1313" i="7"/>
  <c r="W1314" i="7"/>
  <c r="W1315" i="7"/>
  <c r="W1316" i="7"/>
  <c r="W1317" i="7"/>
  <c r="W1318" i="7"/>
  <c r="W1319" i="7"/>
  <c r="W1320" i="7"/>
  <c r="W1321" i="7"/>
  <c r="W1322" i="7"/>
  <c r="W1323" i="7"/>
  <c r="W1324" i="7"/>
  <c r="W1325" i="7"/>
  <c r="W1326" i="7"/>
  <c r="W1327" i="7"/>
  <c r="W1328" i="7"/>
  <c r="W1329" i="7"/>
  <c r="W1330" i="7"/>
  <c r="W1331" i="7"/>
  <c r="W1332" i="7"/>
  <c r="W1333" i="7"/>
  <c r="W1334" i="7"/>
  <c r="W1335" i="7"/>
  <c r="W1336" i="7"/>
  <c r="W1337" i="7"/>
  <c r="W1338" i="7"/>
  <c r="W1339" i="7"/>
  <c r="W1340" i="7"/>
  <c r="W1341" i="7"/>
  <c r="W1342" i="7"/>
  <c r="W1343" i="7"/>
  <c r="W1344" i="7"/>
  <c r="W1345" i="7"/>
  <c r="W1346" i="7"/>
  <c r="W1347" i="7"/>
  <c r="W1348" i="7"/>
  <c r="W1349" i="7"/>
  <c r="W1350" i="7"/>
  <c r="W1351" i="7"/>
  <c r="W1352" i="7"/>
  <c r="W1353" i="7"/>
  <c r="W1354" i="7"/>
  <c r="W1355" i="7"/>
  <c r="W1356" i="7"/>
  <c r="W1357" i="7"/>
  <c r="W1358" i="7"/>
  <c r="W1359" i="7"/>
  <c r="W1360" i="7"/>
  <c r="W1361" i="7"/>
  <c r="W1362" i="7"/>
  <c r="W1363" i="7"/>
  <c r="W1364" i="7"/>
  <c r="W1365" i="7"/>
  <c r="W1366" i="7"/>
  <c r="W1367" i="7"/>
  <c r="W1368" i="7"/>
  <c r="W1369" i="7"/>
  <c r="W1370" i="7"/>
  <c r="W1371" i="7"/>
  <c r="W1372" i="7"/>
  <c r="W1373" i="7"/>
  <c r="W1374" i="7"/>
  <c r="W1375" i="7"/>
  <c r="W1376" i="7"/>
  <c r="W1377" i="7"/>
  <c r="W1378" i="7"/>
  <c r="W1379" i="7"/>
  <c r="W1380" i="7"/>
  <c r="W1381" i="7"/>
  <c r="W1382" i="7"/>
  <c r="W1383" i="7"/>
  <c r="W1384" i="7"/>
  <c r="W1385" i="7"/>
  <c r="W1386" i="7"/>
  <c r="W1387" i="7"/>
  <c r="W1388" i="7"/>
  <c r="W1389" i="7"/>
  <c r="W1390" i="7"/>
  <c r="W1391" i="7"/>
  <c r="W1392" i="7"/>
  <c r="W1393" i="7"/>
  <c r="W1394" i="7"/>
  <c r="W1395" i="7"/>
  <c r="W1396" i="7"/>
  <c r="W1397" i="7"/>
  <c r="W1398" i="7"/>
  <c r="W1399" i="7"/>
  <c r="W1400" i="7"/>
  <c r="W1401" i="7"/>
  <c r="W1402" i="7"/>
  <c r="W1403" i="7"/>
  <c r="W1404" i="7"/>
  <c r="W1405" i="7"/>
  <c r="W1406" i="7"/>
  <c r="W1407" i="7"/>
  <c r="W1408" i="7"/>
  <c r="W1409" i="7"/>
  <c r="W1410" i="7"/>
  <c r="W1411" i="7"/>
  <c r="W1412" i="7"/>
  <c r="W1413" i="7"/>
  <c r="W1414" i="7"/>
  <c r="W1415" i="7"/>
  <c r="W1416" i="7"/>
  <c r="W1417" i="7"/>
  <c r="W1418" i="7"/>
  <c r="W1419" i="7"/>
  <c r="W1420" i="7"/>
  <c r="W1421" i="7"/>
  <c r="W1422" i="7"/>
  <c r="W1423" i="7"/>
  <c r="W1424" i="7"/>
  <c r="W1425" i="7"/>
  <c r="W1426" i="7"/>
  <c r="W1427" i="7"/>
  <c r="W1428" i="7"/>
  <c r="W1429" i="7"/>
  <c r="W1430" i="7"/>
  <c r="W1431" i="7"/>
  <c r="W1432" i="7"/>
  <c r="W1433" i="7"/>
  <c r="W1434" i="7"/>
  <c r="W1435" i="7"/>
  <c r="W1436" i="7"/>
  <c r="W1437" i="7"/>
  <c r="W1438" i="7"/>
  <c r="W1439" i="7"/>
  <c r="W1440" i="7"/>
  <c r="W1441" i="7"/>
  <c r="W1442" i="7"/>
  <c r="W1443" i="7"/>
  <c r="W1444" i="7"/>
  <c r="W1445" i="7"/>
  <c r="W1446" i="7"/>
  <c r="W1447" i="7"/>
  <c r="W1448" i="7"/>
  <c r="W1449" i="7"/>
  <c r="W1450" i="7"/>
  <c r="W1451" i="7"/>
  <c r="W1452" i="7"/>
  <c r="W1453" i="7"/>
  <c r="W1454" i="7"/>
  <c r="W1455" i="7"/>
  <c r="W1456" i="7"/>
  <c r="W1457" i="7"/>
  <c r="W1458" i="7"/>
  <c r="W1459" i="7"/>
  <c r="W1460" i="7"/>
  <c r="W1461" i="7"/>
  <c r="W1462" i="7"/>
  <c r="W1463" i="7"/>
  <c r="W1464" i="7"/>
  <c r="W1465" i="7"/>
  <c r="W1466" i="7"/>
  <c r="W1467" i="7"/>
  <c r="W1468" i="7"/>
  <c r="W1469" i="7"/>
  <c r="W1470" i="7"/>
  <c r="W1471" i="7"/>
  <c r="W1472" i="7"/>
  <c r="W1473" i="7"/>
  <c r="W1474" i="7"/>
  <c r="W1475" i="7"/>
  <c r="W1476" i="7"/>
  <c r="W1477" i="7"/>
  <c r="W1478" i="7"/>
  <c r="W1479" i="7"/>
  <c r="W1480" i="7"/>
  <c r="W1481" i="7"/>
  <c r="W1482" i="7"/>
  <c r="W1483" i="7"/>
  <c r="W1484" i="7"/>
  <c r="W1485" i="7"/>
  <c r="W1486" i="7"/>
  <c r="W1487" i="7"/>
  <c r="W1488" i="7"/>
  <c r="W1489" i="7"/>
  <c r="W1490" i="7"/>
  <c r="W1491" i="7"/>
  <c r="W1492" i="7"/>
  <c r="W1493" i="7"/>
  <c r="W1494" i="7"/>
  <c r="W1495" i="7"/>
  <c r="W1496" i="7"/>
  <c r="W1497" i="7"/>
  <c r="W1498" i="7"/>
  <c r="W1499" i="7"/>
  <c r="W1500" i="7"/>
  <c r="W1501" i="7"/>
  <c r="W1502" i="7"/>
  <c r="W1503" i="7"/>
  <c r="W1504" i="7"/>
  <c r="W1505" i="7"/>
  <c r="W1506" i="7"/>
  <c r="W1507" i="7"/>
  <c r="W1508" i="7"/>
  <c r="W1509" i="7"/>
  <c r="W1510" i="7"/>
  <c r="W1511" i="7"/>
  <c r="W1512" i="7"/>
  <c r="W1513" i="7"/>
  <c r="W1514" i="7"/>
  <c r="W1515" i="7"/>
  <c r="W1516" i="7"/>
  <c r="W1517" i="7"/>
  <c r="W1518" i="7"/>
  <c r="W1519" i="7"/>
  <c r="W1520" i="7"/>
  <c r="W1521" i="7"/>
  <c r="W1522" i="7"/>
  <c r="W1523" i="7"/>
  <c r="W1524" i="7"/>
  <c r="W1525" i="7"/>
  <c r="W1526" i="7"/>
  <c r="W1527" i="7"/>
  <c r="W1528" i="7"/>
  <c r="W1529" i="7"/>
  <c r="W1530" i="7"/>
  <c r="W1531" i="7"/>
  <c r="W1532" i="7"/>
  <c r="W1533" i="7"/>
  <c r="W1534" i="7"/>
  <c r="W1535" i="7"/>
  <c r="W1536" i="7"/>
  <c r="W1537" i="7"/>
  <c r="W1538" i="7"/>
  <c r="W1539" i="7"/>
  <c r="W1540" i="7"/>
  <c r="W1541" i="7"/>
  <c r="W1542" i="7"/>
  <c r="W1543" i="7"/>
  <c r="W1544" i="7"/>
  <c r="W1545" i="7"/>
  <c r="W1546" i="7"/>
  <c r="W1547" i="7"/>
  <c r="W1548" i="7"/>
  <c r="W1549" i="7"/>
  <c r="W1550" i="7"/>
  <c r="W1551" i="7"/>
  <c r="W1552" i="7"/>
  <c r="W1553" i="7"/>
  <c r="W1554" i="7"/>
  <c r="W1555" i="7"/>
  <c r="W1556" i="7"/>
  <c r="W1557" i="7"/>
  <c r="W1558" i="7"/>
  <c r="W1559" i="7"/>
  <c r="W1560" i="7"/>
  <c r="W1561" i="7"/>
  <c r="W1562" i="7"/>
  <c r="W1563" i="7"/>
  <c r="W1564" i="7"/>
  <c r="W1565" i="7"/>
  <c r="W1566" i="7"/>
  <c r="W1567" i="7"/>
  <c r="W1568" i="7"/>
  <c r="W1569" i="7"/>
  <c r="W1570" i="7"/>
  <c r="W1571" i="7"/>
  <c r="W1572" i="7"/>
  <c r="W1573" i="7"/>
  <c r="W1574" i="7"/>
  <c r="W1575" i="7"/>
  <c r="W1576" i="7"/>
  <c r="W1577" i="7"/>
  <c r="W1578" i="7"/>
  <c r="W1579" i="7"/>
  <c r="W1580" i="7"/>
  <c r="W1581" i="7"/>
  <c r="W1582" i="7"/>
  <c r="W1583" i="7"/>
  <c r="W1584" i="7"/>
  <c r="W1585" i="7"/>
  <c r="W1586" i="7"/>
  <c r="W1587" i="7"/>
  <c r="W1588" i="7"/>
  <c r="W1589" i="7"/>
  <c r="W1590" i="7"/>
  <c r="W1591" i="7"/>
  <c r="W1592" i="7"/>
  <c r="W1593" i="7"/>
  <c r="W1594" i="7"/>
  <c r="W1595" i="7"/>
  <c r="W1596" i="7"/>
  <c r="W1597" i="7"/>
  <c r="W1598" i="7"/>
  <c r="W1599" i="7"/>
  <c r="W1600" i="7"/>
  <c r="W1601" i="7"/>
  <c r="W1602" i="7"/>
  <c r="W1603" i="7"/>
  <c r="W1604" i="7"/>
  <c r="W1605" i="7"/>
  <c r="W1606" i="7"/>
  <c r="W1607" i="7"/>
  <c r="W1608" i="7"/>
  <c r="W1609" i="7"/>
  <c r="W1610" i="7"/>
  <c r="W1611" i="7"/>
  <c r="W1612" i="7"/>
  <c r="W1613" i="7"/>
  <c r="W1614" i="7"/>
  <c r="W1615" i="7"/>
  <c r="W1616" i="7"/>
  <c r="W1617" i="7"/>
  <c r="W1618" i="7"/>
  <c r="W1619" i="7"/>
  <c r="W1620" i="7"/>
  <c r="W1621" i="7"/>
  <c r="W1622" i="7"/>
  <c r="W1623" i="7"/>
  <c r="W1624" i="7"/>
  <c r="W1625" i="7"/>
  <c r="W1626" i="7"/>
  <c r="W1627" i="7"/>
  <c r="W1628" i="7"/>
  <c r="W1629" i="7"/>
  <c r="W1630" i="7"/>
  <c r="W1631" i="7"/>
  <c r="W1632" i="7"/>
  <c r="W1633" i="7"/>
  <c r="W1634" i="7"/>
  <c r="W1635" i="7"/>
  <c r="W1636" i="7"/>
  <c r="W1637" i="7"/>
  <c r="W1638" i="7"/>
  <c r="W1639" i="7"/>
  <c r="W1640" i="7"/>
  <c r="W1641" i="7"/>
  <c r="W1642" i="7"/>
  <c r="W1643" i="7"/>
  <c r="W1644" i="7"/>
  <c r="W1645" i="7"/>
  <c r="W1646" i="7"/>
  <c r="W1647" i="7"/>
  <c r="W1648" i="7"/>
  <c r="W1649" i="7"/>
  <c r="W1650" i="7"/>
  <c r="W1651" i="7"/>
  <c r="W1652" i="7"/>
  <c r="W1653" i="7"/>
  <c r="W1654" i="7"/>
  <c r="W1655" i="7"/>
  <c r="W1656" i="7"/>
  <c r="W1657" i="7"/>
  <c r="W1658" i="7"/>
  <c r="W1659" i="7"/>
  <c r="W1660" i="7"/>
  <c r="W1661" i="7"/>
  <c r="W1662" i="7"/>
  <c r="W1663" i="7"/>
  <c r="W1664" i="7"/>
  <c r="W1665" i="7"/>
  <c r="W1666" i="7"/>
  <c r="W1667" i="7"/>
  <c r="W1668" i="7"/>
  <c r="W1669" i="7"/>
  <c r="W1670" i="7"/>
  <c r="W1671" i="7"/>
  <c r="W1672" i="7"/>
  <c r="W1673" i="7"/>
  <c r="W1674" i="7"/>
  <c r="W1675" i="7"/>
  <c r="W1676" i="7"/>
  <c r="W1677" i="7"/>
  <c r="W1678" i="7"/>
  <c r="W1679" i="7"/>
  <c r="W1680" i="7"/>
  <c r="W1681" i="7"/>
  <c r="W1682" i="7"/>
  <c r="W1683" i="7"/>
  <c r="W1684" i="7"/>
  <c r="W1685" i="7"/>
  <c r="W1686" i="7"/>
  <c r="W1687" i="7"/>
  <c r="W1688" i="7"/>
  <c r="W1689" i="7"/>
  <c r="W1690" i="7"/>
  <c r="W1691" i="7"/>
  <c r="W1692" i="7"/>
  <c r="W1693" i="7"/>
  <c r="W1694" i="7"/>
  <c r="W1695" i="7"/>
  <c r="W1696" i="7"/>
  <c r="W1697" i="7"/>
  <c r="W1698" i="7"/>
  <c r="W1699" i="7"/>
  <c r="W1700" i="7"/>
  <c r="W1701" i="7"/>
  <c r="W1702" i="7"/>
  <c r="W1703" i="7"/>
  <c r="W1704" i="7"/>
  <c r="W1705" i="7"/>
  <c r="W1706" i="7"/>
  <c r="W1707" i="7"/>
  <c r="W1708" i="7"/>
  <c r="W1709" i="7"/>
  <c r="W1710" i="7"/>
  <c r="W1711" i="7"/>
  <c r="W1712" i="7"/>
  <c r="W1713" i="7"/>
  <c r="W1714" i="7"/>
  <c r="W1715" i="7"/>
  <c r="W1716" i="7"/>
  <c r="W1717" i="7"/>
  <c r="W1718" i="7"/>
  <c r="W1719" i="7"/>
  <c r="W1720" i="7"/>
  <c r="W1721" i="7"/>
  <c r="W1722" i="7"/>
  <c r="W1723" i="7"/>
  <c r="W1724" i="7"/>
  <c r="W1725" i="7"/>
  <c r="W1726" i="7"/>
  <c r="W1727" i="7"/>
  <c r="W1728" i="7"/>
  <c r="W1729" i="7"/>
  <c r="W1730" i="7"/>
  <c r="W1731" i="7"/>
  <c r="W1732" i="7"/>
  <c r="W1733" i="7"/>
  <c r="W1734" i="7"/>
  <c r="W1735" i="7"/>
  <c r="W1736" i="7"/>
  <c r="W1737" i="7"/>
  <c r="W1738" i="7"/>
  <c r="W1739" i="7"/>
  <c r="W1740" i="7"/>
  <c r="W1741" i="7"/>
  <c r="W1742" i="7"/>
  <c r="W1743" i="7"/>
  <c r="W1744" i="7"/>
  <c r="W1745" i="7"/>
  <c r="W1746" i="7"/>
  <c r="W1747" i="7"/>
  <c r="W1748" i="7"/>
  <c r="W1749" i="7"/>
  <c r="W1750" i="7"/>
  <c r="W1751" i="7"/>
  <c r="W1752" i="7"/>
  <c r="W1753" i="7"/>
  <c r="W1754" i="7"/>
  <c r="W1755" i="7"/>
  <c r="W1756" i="7"/>
  <c r="W1757" i="7"/>
  <c r="W1758" i="7"/>
  <c r="W1759" i="7"/>
  <c r="W1760" i="7"/>
  <c r="W1761" i="7"/>
  <c r="W1762" i="7"/>
  <c r="W1763" i="7"/>
  <c r="W1764" i="7"/>
  <c r="W1765" i="7"/>
  <c r="W1766" i="7"/>
  <c r="W1767" i="7"/>
  <c r="W1768" i="7"/>
  <c r="W1769" i="7"/>
  <c r="W1770" i="7"/>
  <c r="W1771" i="7"/>
  <c r="W1772" i="7"/>
  <c r="W1773" i="7"/>
  <c r="W1774" i="7"/>
  <c r="W1775" i="7"/>
  <c r="W1776" i="7"/>
  <c r="W1777" i="7"/>
  <c r="W1778" i="7"/>
  <c r="W1779" i="7"/>
  <c r="W1780" i="7"/>
  <c r="W1781" i="7"/>
  <c r="W1782" i="7"/>
  <c r="W1783" i="7"/>
  <c r="W1784" i="7"/>
  <c r="W1785" i="7"/>
  <c r="W1786" i="7"/>
  <c r="W1787" i="7"/>
  <c r="W1788" i="7"/>
  <c r="W1789" i="7"/>
  <c r="W1790" i="7"/>
  <c r="W1791" i="7"/>
  <c r="W1792" i="7"/>
  <c r="W1793" i="7"/>
  <c r="W1794" i="7"/>
  <c r="W1795" i="7"/>
  <c r="W1796" i="7"/>
  <c r="W1797" i="7"/>
  <c r="W1798" i="7"/>
  <c r="W1799" i="7"/>
  <c r="W1800" i="7"/>
  <c r="W1801" i="7"/>
  <c r="W1802" i="7"/>
  <c r="W1803" i="7"/>
  <c r="W1804" i="7"/>
  <c r="W1805" i="7"/>
  <c r="W1806" i="7"/>
  <c r="W1807" i="7"/>
  <c r="W1808" i="7"/>
  <c r="W1809" i="7"/>
  <c r="W1810" i="7"/>
  <c r="W1811" i="7"/>
  <c r="W1812" i="7"/>
  <c r="W1813" i="7"/>
  <c r="W1814" i="7"/>
  <c r="W1815" i="7"/>
  <c r="W1816" i="7"/>
  <c r="W1817" i="7"/>
  <c r="W1818" i="7"/>
  <c r="W1819" i="7"/>
  <c r="W1820" i="7"/>
  <c r="W1821" i="7"/>
  <c r="W1822" i="7"/>
  <c r="W1823" i="7"/>
  <c r="W1824" i="7"/>
  <c r="W1825" i="7"/>
  <c r="W1826" i="7"/>
  <c r="W1827" i="7"/>
  <c r="W1828" i="7"/>
  <c r="W1829" i="7"/>
  <c r="W1830" i="7"/>
  <c r="W1831" i="7"/>
  <c r="W1832" i="7"/>
  <c r="W1833" i="7"/>
  <c r="W1834" i="7"/>
  <c r="W1835" i="7"/>
  <c r="W1836" i="7"/>
  <c r="W1837" i="7"/>
  <c r="W1838" i="7"/>
  <c r="W1839" i="7"/>
  <c r="W1840" i="7"/>
  <c r="W1841" i="7"/>
  <c r="W1842" i="7"/>
  <c r="W1843" i="7"/>
  <c r="W1844" i="7"/>
  <c r="W1845" i="7"/>
  <c r="W1846" i="7"/>
  <c r="W1847" i="7"/>
  <c r="W1848" i="7"/>
  <c r="W1849" i="7"/>
  <c r="W1850" i="7"/>
  <c r="W1851" i="7"/>
  <c r="W1852" i="7"/>
  <c r="W1853" i="7"/>
  <c r="W1854" i="7"/>
  <c r="W1855" i="7"/>
  <c r="W1856" i="7"/>
  <c r="W1857" i="7"/>
  <c r="W1858" i="7"/>
  <c r="W1859" i="7"/>
  <c r="W1860" i="7"/>
  <c r="W1861" i="7"/>
  <c r="W1862" i="7"/>
  <c r="W1863" i="7"/>
  <c r="W1864" i="7"/>
  <c r="W1865" i="7"/>
  <c r="W1866" i="7"/>
  <c r="W1867" i="7"/>
  <c r="W1868" i="7"/>
  <c r="W1869" i="7"/>
  <c r="W1870" i="7"/>
  <c r="W1871" i="7"/>
  <c r="W1872" i="7"/>
  <c r="W1873" i="7"/>
  <c r="W1874" i="7"/>
  <c r="W1875" i="7"/>
  <c r="W1876" i="7"/>
  <c r="W1877" i="7"/>
  <c r="W1878" i="7"/>
  <c r="W1879" i="7"/>
  <c r="W1880" i="7"/>
  <c r="W1881" i="7"/>
  <c r="W1882" i="7"/>
  <c r="W1883" i="7"/>
  <c r="W1884" i="7"/>
  <c r="W1885" i="7"/>
  <c r="W1886" i="7"/>
  <c r="W1887" i="7"/>
  <c r="W1888" i="7"/>
  <c r="W1889" i="7"/>
  <c r="W1890" i="7"/>
  <c r="W1891" i="7"/>
  <c r="W1892" i="7"/>
  <c r="W1893" i="7"/>
  <c r="W1894" i="7"/>
  <c r="W1895" i="7"/>
  <c r="W1896" i="7"/>
  <c r="W1897" i="7"/>
  <c r="W1898" i="7"/>
  <c r="W1899" i="7"/>
  <c r="W1900" i="7"/>
  <c r="W1901" i="7"/>
  <c r="W1902" i="7"/>
  <c r="W1903" i="7"/>
  <c r="W1904" i="7"/>
  <c r="W1905" i="7"/>
  <c r="W1906" i="7"/>
  <c r="W1907" i="7"/>
  <c r="W1908" i="7"/>
  <c r="W1909" i="7"/>
  <c r="W1910" i="7"/>
  <c r="W1911" i="7"/>
  <c r="W1912" i="7"/>
  <c r="W1913" i="7"/>
  <c r="W1914" i="7"/>
  <c r="W1915" i="7"/>
  <c r="W1916" i="7"/>
  <c r="W1917" i="7"/>
  <c r="W1918" i="7"/>
  <c r="W1919" i="7"/>
  <c r="W1920" i="7"/>
  <c r="W1921" i="7"/>
  <c r="W1922" i="7"/>
  <c r="W1923" i="7"/>
  <c r="W1924" i="7"/>
  <c r="W1925" i="7"/>
  <c r="W1926" i="7"/>
  <c r="W1927" i="7"/>
  <c r="W1928" i="7"/>
  <c r="W1929" i="7"/>
  <c r="W1930" i="7"/>
  <c r="W1931" i="7"/>
  <c r="W1932" i="7"/>
  <c r="W1933" i="7"/>
  <c r="W1934" i="7"/>
  <c r="W1935" i="7"/>
  <c r="W1936" i="7"/>
  <c r="W1937" i="7"/>
  <c r="W1938" i="7"/>
  <c r="W1939" i="7"/>
  <c r="W1940" i="7"/>
  <c r="W1941" i="7"/>
  <c r="W1942" i="7"/>
  <c r="W1943" i="7"/>
  <c r="W1944" i="7"/>
  <c r="W1945" i="7"/>
  <c r="W1946" i="7"/>
  <c r="W1947" i="7"/>
  <c r="W1948" i="7"/>
  <c r="W1949" i="7"/>
  <c r="W1950" i="7"/>
  <c r="W1951" i="7"/>
  <c r="W1952" i="7"/>
  <c r="W1953" i="7"/>
  <c r="W1954" i="7"/>
  <c r="W1955" i="7"/>
  <c r="W1956" i="7"/>
  <c r="W1957" i="7"/>
  <c r="W1958" i="7"/>
  <c r="W1959" i="7"/>
  <c r="W1960" i="7"/>
  <c r="W1961" i="7"/>
  <c r="W1962" i="7"/>
  <c r="W1963" i="7"/>
  <c r="W1964" i="7"/>
  <c r="W1965" i="7"/>
  <c r="W1966" i="7"/>
  <c r="W1967" i="7"/>
  <c r="W1968" i="7"/>
  <c r="W1969" i="7"/>
  <c r="W1970" i="7"/>
  <c r="W1971" i="7"/>
  <c r="W1972" i="7"/>
  <c r="W1973" i="7"/>
  <c r="W1974" i="7"/>
  <c r="W1975" i="7"/>
  <c r="W1976" i="7"/>
  <c r="W1977" i="7"/>
  <c r="W1978" i="7"/>
  <c r="W1979" i="7"/>
  <c r="W1980" i="7"/>
  <c r="W1981" i="7"/>
  <c r="W1982" i="7"/>
  <c r="W1983" i="7"/>
  <c r="W1984" i="7"/>
  <c r="W1985" i="7"/>
  <c r="W1986" i="7"/>
  <c r="W1987" i="7"/>
  <c r="W1988" i="7"/>
  <c r="W1989" i="7"/>
  <c r="W1990" i="7"/>
  <c r="W1991" i="7"/>
  <c r="W1992" i="7"/>
  <c r="W1993" i="7"/>
  <c r="W1994" i="7"/>
  <c r="W1995" i="7"/>
  <c r="W1996" i="7"/>
  <c r="W1997" i="7"/>
  <c r="W1998" i="7"/>
  <c r="W1999" i="7"/>
  <c r="W2000" i="7"/>
  <c r="W2001" i="7"/>
  <c r="W2002" i="7"/>
  <c r="W2003" i="7"/>
  <c r="W2004" i="7"/>
  <c r="W2005" i="7"/>
  <c r="W2006" i="7"/>
  <c r="W2007" i="7"/>
  <c r="W2008" i="7"/>
  <c r="W2009" i="7"/>
  <c r="W2010" i="7"/>
  <c r="W2011" i="7"/>
  <c r="W2012" i="7"/>
  <c r="W2013" i="7"/>
  <c r="W2014" i="7"/>
  <c r="W2015" i="7"/>
  <c r="W2016" i="7"/>
  <c r="W2017" i="7"/>
  <c r="W2018" i="7"/>
  <c r="W2019" i="7"/>
  <c r="W2020" i="7"/>
  <c r="W2021" i="7"/>
  <c r="W2022" i="7"/>
  <c r="W2023" i="7"/>
  <c r="W2024" i="7"/>
  <c r="W2025" i="7"/>
  <c r="W2026" i="7"/>
  <c r="W2027" i="7"/>
  <c r="W2028" i="7"/>
  <c r="W2029" i="7"/>
  <c r="W2030" i="7"/>
  <c r="W2031" i="7"/>
  <c r="W2032" i="7"/>
  <c r="W2033" i="7"/>
  <c r="W2034" i="7"/>
  <c r="W2035" i="7"/>
  <c r="W2036" i="7"/>
  <c r="W2037" i="7"/>
  <c r="W2038" i="7"/>
  <c r="W2039" i="7"/>
  <c r="W2040" i="7"/>
  <c r="W2041" i="7"/>
  <c r="W2042" i="7"/>
  <c r="W2043" i="7"/>
  <c r="W2044" i="7"/>
  <c r="W2045" i="7"/>
  <c r="W2046" i="7"/>
  <c r="W2047" i="7"/>
  <c r="W2048" i="7"/>
  <c r="W2049" i="7"/>
  <c r="W2050" i="7"/>
  <c r="W2051" i="7"/>
  <c r="W2052" i="7"/>
  <c r="W2053" i="7"/>
  <c r="W2054" i="7"/>
  <c r="W2055" i="7"/>
  <c r="W2056" i="7"/>
  <c r="W2057" i="7"/>
  <c r="W2058" i="7"/>
  <c r="W2059" i="7"/>
  <c r="W2060" i="7"/>
  <c r="W2061" i="7"/>
  <c r="W2062" i="7"/>
  <c r="W2063" i="7"/>
  <c r="W2064" i="7"/>
  <c r="W2065" i="7"/>
  <c r="W2066" i="7"/>
  <c r="W2067" i="7"/>
  <c r="W2068" i="7"/>
  <c r="W2069" i="7"/>
  <c r="W2070" i="7"/>
  <c r="W2071" i="7"/>
  <c r="W2072" i="7"/>
  <c r="W2073" i="7"/>
  <c r="W2074" i="7"/>
  <c r="W2075" i="7"/>
  <c r="W2076" i="7"/>
  <c r="W2077" i="7"/>
  <c r="W2078" i="7"/>
  <c r="W2079" i="7"/>
  <c r="W2080" i="7"/>
  <c r="W2081" i="7"/>
  <c r="W2082" i="7"/>
  <c r="W2083" i="7"/>
  <c r="W2084" i="7"/>
  <c r="W2085" i="7"/>
  <c r="W2086" i="7"/>
  <c r="W2087" i="7"/>
  <c r="W2088" i="7"/>
  <c r="W2089" i="7"/>
  <c r="W2090" i="7"/>
  <c r="W2091" i="7"/>
  <c r="W2092" i="7"/>
  <c r="W2093" i="7"/>
  <c r="W2094" i="7"/>
  <c r="W2095" i="7"/>
  <c r="W2096" i="7"/>
  <c r="W2097" i="7"/>
  <c r="W2098" i="7"/>
  <c r="W2099" i="7"/>
  <c r="W2100" i="7"/>
  <c r="W2101" i="7"/>
  <c r="W2102" i="7"/>
  <c r="W2103" i="7"/>
  <c r="W2104" i="7"/>
  <c r="W2105" i="7"/>
  <c r="W2106" i="7"/>
  <c r="W2107" i="7"/>
  <c r="W2108" i="7"/>
  <c r="W2109" i="7"/>
  <c r="W2110" i="7"/>
  <c r="W2111" i="7"/>
  <c r="W2112" i="7"/>
  <c r="W2113" i="7"/>
  <c r="W2114" i="7"/>
  <c r="W2115" i="7"/>
  <c r="W2116" i="7"/>
  <c r="W2117" i="7"/>
  <c r="W2118" i="7"/>
  <c r="W2119" i="7"/>
  <c r="W2120" i="7"/>
  <c r="W2121" i="7"/>
  <c r="W2122" i="7"/>
  <c r="W2123" i="7"/>
  <c r="W2124" i="7"/>
  <c r="W2125" i="7"/>
  <c r="W2126" i="7"/>
  <c r="W2127" i="7"/>
  <c r="W2128" i="7"/>
  <c r="W2129" i="7"/>
  <c r="W2130" i="7"/>
  <c r="W2131" i="7"/>
  <c r="W2132" i="7"/>
  <c r="W2133" i="7"/>
  <c r="W2134" i="7"/>
  <c r="W2135" i="7"/>
  <c r="W2136" i="7"/>
  <c r="W2137" i="7"/>
  <c r="W2138" i="7"/>
  <c r="W2139" i="7"/>
  <c r="W2140" i="7"/>
  <c r="W2141" i="7"/>
  <c r="W2142" i="7"/>
  <c r="W2143" i="7"/>
  <c r="W2144" i="7"/>
  <c r="W2145" i="7"/>
  <c r="W2146" i="7"/>
  <c r="W2147" i="7"/>
  <c r="W2148" i="7"/>
  <c r="W2149" i="7"/>
  <c r="W2150" i="7"/>
  <c r="W2151" i="7"/>
  <c r="W2152" i="7"/>
  <c r="W2153" i="7"/>
  <c r="W2154" i="7"/>
  <c r="W2155" i="7"/>
  <c r="W2156" i="7"/>
  <c r="W2157" i="7"/>
  <c r="W2158" i="7"/>
  <c r="W2159" i="7"/>
  <c r="W2160" i="7"/>
  <c r="W2161" i="7"/>
  <c r="W2162" i="7"/>
  <c r="W2163" i="7"/>
  <c r="W2164" i="7"/>
  <c r="W2165" i="7"/>
  <c r="W2166" i="7"/>
  <c r="W2167" i="7"/>
  <c r="W2168" i="7"/>
  <c r="W2169" i="7"/>
  <c r="W2170" i="7"/>
  <c r="W2171" i="7"/>
  <c r="W2172" i="7"/>
  <c r="W2173" i="7"/>
  <c r="W2174" i="7"/>
  <c r="W2175" i="7"/>
  <c r="W2176" i="7"/>
  <c r="W2177" i="7"/>
  <c r="W2178" i="7"/>
  <c r="W2179" i="7"/>
  <c r="W2180" i="7"/>
  <c r="W2181" i="7"/>
  <c r="W2182" i="7"/>
  <c r="W2183" i="7"/>
  <c r="W2184" i="7"/>
  <c r="W2185" i="7"/>
  <c r="W2186" i="7"/>
  <c r="W2187" i="7"/>
  <c r="W2188" i="7"/>
  <c r="W2189" i="7"/>
  <c r="W2190" i="7"/>
  <c r="W2191" i="7"/>
  <c r="W2192" i="7"/>
  <c r="W2193" i="7"/>
  <c r="W2194" i="7"/>
  <c r="W2195" i="7"/>
  <c r="W2196" i="7"/>
  <c r="W2197" i="7"/>
  <c r="W2198" i="7"/>
  <c r="W2199" i="7"/>
  <c r="W2200" i="7"/>
  <c r="W2201" i="7"/>
  <c r="W2202" i="7"/>
  <c r="W2203" i="7"/>
  <c r="W2204" i="7"/>
  <c r="W2205" i="7"/>
  <c r="W2206" i="7"/>
  <c r="W2207" i="7"/>
  <c r="W2208" i="7"/>
  <c r="W2209" i="7"/>
  <c r="W2210" i="7"/>
  <c r="W2211" i="7"/>
  <c r="W2212" i="7"/>
  <c r="W2213" i="7"/>
  <c r="W2214" i="7"/>
  <c r="W2215" i="7"/>
  <c r="W2216" i="7"/>
  <c r="W2217" i="7"/>
  <c r="W2218" i="7"/>
  <c r="W2219" i="7"/>
  <c r="W2220" i="7"/>
  <c r="W2221" i="7"/>
  <c r="W2222" i="7"/>
  <c r="W2223" i="7"/>
  <c r="W2224" i="7"/>
  <c r="W2225" i="7"/>
  <c r="W2226" i="7"/>
  <c r="W2227" i="7"/>
  <c r="W2228" i="7"/>
  <c r="W2229" i="7"/>
  <c r="W2230" i="7"/>
  <c r="W2231" i="7"/>
  <c r="W2232" i="7"/>
  <c r="W2233" i="7"/>
  <c r="W2234" i="7"/>
  <c r="W2235" i="7"/>
  <c r="W2236" i="7"/>
  <c r="W2237" i="7"/>
  <c r="W2238" i="7"/>
  <c r="W2239" i="7"/>
  <c r="W2240" i="7"/>
  <c r="W2241" i="7"/>
  <c r="W2242" i="7"/>
  <c r="W2243" i="7"/>
  <c r="W2244" i="7"/>
  <c r="W2245" i="7"/>
  <c r="W2246" i="7"/>
  <c r="W2247" i="7"/>
  <c r="W2248" i="7"/>
  <c r="W2249" i="7"/>
  <c r="W2250" i="7"/>
  <c r="W2251" i="7"/>
  <c r="W2252" i="7"/>
  <c r="W2253" i="7"/>
  <c r="W2254" i="7"/>
  <c r="W2255" i="7"/>
  <c r="W2256" i="7"/>
  <c r="W2257" i="7"/>
  <c r="W2258" i="7"/>
  <c r="W2259" i="7"/>
  <c r="W2260" i="7"/>
  <c r="W2261" i="7"/>
  <c r="W2262" i="7"/>
  <c r="W2263" i="7"/>
  <c r="W2264" i="7"/>
  <c r="W2265" i="7"/>
  <c r="W2266" i="7"/>
  <c r="W2267" i="7"/>
  <c r="W2268" i="7"/>
  <c r="W2269" i="7"/>
  <c r="W2270" i="7"/>
  <c r="W2271" i="7"/>
  <c r="W2272" i="7"/>
  <c r="W2273" i="7"/>
  <c r="W2274" i="7"/>
  <c r="W2275" i="7"/>
  <c r="W2276" i="7"/>
  <c r="W2277" i="7"/>
  <c r="W2278" i="7"/>
  <c r="W2279" i="7"/>
  <c r="W2280" i="7"/>
  <c r="W2281" i="7"/>
  <c r="W2282" i="7"/>
  <c r="W2283" i="7"/>
  <c r="W2284" i="7"/>
  <c r="W2285" i="7"/>
  <c r="W2286" i="7"/>
  <c r="W2287" i="7"/>
  <c r="W2288" i="7"/>
  <c r="W2289" i="7"/>
  <c r="W2290" i="7"/>
  <c r="W2291" i="7"/>
  <c r="W2292" i="7"/>
  <c r="W2293" i="7"/>
  <c r="W2294" i="7"/>
  <c r="W2295" i="7"/>
  <c r="W2296" i="7"/>
  <c r="W2297" i="7"/>
  <c r="W2298" i="7"/>
  <c r="W2299" i="7"/>
  <c r="W2300" i="7"/>
  <c r="W2301" i="7"/>
  <c r="W2302" i="7"/>
  <c r="W2303" i="7"/>
  <c r="W2304" i="7"/>
  <c r="W2305" i="7"/>
  <c r="W2306" i="7"/>
  <c r="W2307" i="7"/>
  <c r="W2308" i="7"/>
  <c r="W2309" i="7"/>
  <c r="W2310" i="7"/>
  <c r="W2311" i="7"/>
  <c r="W2312" i="7"/>
  <c r="W2313" i="7"/>
  <c r="W2314" i="7"/>
  <c r="W2315" i="7"/>
  <c r="W2316" i="7"/>
  <c r="W2317" i="7"/>
  <c r="W2318" i="7"/>
  <c r="W2319" i="7"/>
  <c r="W2320" i="7"/>
  <c r="W2321" i="7"/>
  <c r="W2322" i="7"/>
  <c r="W2323" i="7"/>
  <c r="W2324" i="7"/>
  <c r="W2325" i="7"/>
  <c r="W2326" i="7"/>
  <c r="W2327" i="7"/>
  <c r="W2328" i="7"/>
  <c r="W2329" i="7"/>
  <c r="W2330" i="7"/>
  <c r="W2331" i="7"/>
  <c r="W2332" i="7"/>
  <c r="W2333" i="7"/>
  <c r="W2334" i="7"/>
  <c r="W2335" i="7"/>
  <c r="W2336" i="7"/>
  <c r="W2337" i="7"/>
  <c r="W2338" i="7"/>
  <c r="W2339" i="7"/>
  <c r="W2340" i="7"/>
  <c r="W2341" i="7"/>
  <c r="W2342" i="7"/>
  <c r="W2343" i="7"/>
  <c r="W2344" i="7"/>
  <c r="W2345" i="7"/>
  <c r="W2346" i="7"/>
  <c r="W2347" i="7"/>
  <c r="W5"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315" i="7"/>
  <c r="R316" i="7"/>
  <c r="R317" i="7"/>
  <c r="R318" i="7"/>
  <c r="R319" i="7"/>
  <c r="R320" i="7"/>
  <c r="R321" i="7"/>
  <c r="R322" i="7"/>
  <c r="R323" i="7"/>
  <c r="R324" i="7"/>
  <c r="R325" i="7"/>
  <c r="R326" i="7"/>
  <c r="R327" i="7"/>
  <c r="R328" i="7"/>
  <c r="R329" i="7"/>
  <c r="R330" i="7"/>
  <c r="R331" i="7"/>
  <c r="R332" i="7"/>
  <c r="R333" i="7"/>
  <c r="R334" i="7"/>
  <c r="R335" i="7"/>
  <c r="R336" i="7"/>
  <c r="R337" i="7"/>
  <c r="R338" i="7"/>
  <c r="R339" i="7"/>
  <c r="R340" i="7"/>
  <c r="R341" i="7"/>
  <c r="R342" i="7"/>
  <c r="R343" i="7"/>
  <c r="R344" i="7"/>
  <c r="R345" i="7"/>
  <c r="R346" i="7"/>
  <c r="R347" i="7"/>
  <c r="R348" i="7"/>
  <c r="R349" i="7"/>
  <c r="R350" i="7"/>
  <c r="R351" i="7"/>
  <c r="R352" i="7"/>
  <c r="R353" i="7"/>
  <c r="R354" i="7"/>
  <c r="R355" i="7"/>
  <c r="R356" i="7"/>
  <c r="R357" i="7"/>
  <c r="R358" i="7"/>
  <c r="R359" i="7"/>
  <c r="R360" i="7"/>
  <c r="R361" i="7"/>
  <c r="R362" i="7"/>
  <c r="R363" i="7"/>
  <c r="R364" i="7"/>
  <c r="R365" i="7"/>
  <c r="R366" i="7"/>
  <c r="R367" i="7"/>
  <c r="R368" i="7"/>
  <c r="R369" i="7"/>
  <c r="R370" i="7"/>
  <c r="R371" i="7"/>
  <c r="R372" i="7"/>
  <c r="R373" i="7"/>
  <c r="R374" i="7"/>
  <c r="R375" i="7"/>
  <c r="R376" i="7"/>
  <c r="R377" i="7"/>
  <c r="R378" i="7"/>
  <c r="R379" i="7"/>
  <c r="R380" i="7"/>
  <c r="R381" i="7"/>
  <c r="R382" i="7"/>
  <c r="R383" i="7"/>
  <c r="R384" i="7"/>
  <c r="R385" i="7"/>
  <c r="R386" i="7"/>
  <c r="R387" i="7"/>
  <c r="R388" i="7"/>
  <c r="R389" i="7"/>
  <c r="R390" i="7"/>
  <c r="R391" i="7"/>
  <c r="R392" i="7"/>
  <c r="R393" i="7"/>
  <c r="R394" i="7"/>
  <c r="R395" i="7"/>
  <c r="R396" i="7"/>
  <c r="R397" i="7"/>
  <c r="R398" i="7"/>
  <c r="R399" i="7"/>
  <c r="R400" i="7"/>
  <c r="R401" i="7"/>
  <c r="R402" i="7"/>
  <c r="R403" i="7"/>
  <c r="R404" i="7"/>
  <c r="R405" i="7"/>
  <c r="R406" i="7"/>
  <c r="R407" i="7"/>
  <c r="R408" i="7"/>
  <c r="R409" i="7"/>
  <c r="R410" i="7"/>
  <c r="R411" i="7"/>
  <c r="R412" i="7"/>
  <c r="R413" i="7"/>
  <c r="R414" i="7"/>
  <c r="R415" i="7"/>
  <c r="R416" i="7"/>
  <c r="R417" i="7"/>
  <c r="R418" i="7"/>
  <c r="R419" i="7"/>
  <c r="R420" i="7"/>
  <c r="R421" i="7"/>
  <c r="R422" i="7"/>
  <c r="R423" i="7"/>
  <c r="R424" i="7"/>
  <c r="R425" i="7"/>
  <c r="R426" i="7"/>
  <c r="R427" i="7"/>
  <c r="R428" i="7"/>
  <c r="R429" i="7"/>
  <c r="R430" i="7"/>
  <c r="R431" i="7"/>
  <c r="R432" i="7"/>
  <c r="R433" i="7"/>
  <c r="R434" i="7"/>
  <c r="R435" i="7"/>
  <c r="R436" i="7"/>
  <c r="R437" i="7"/>
  <c r="R438" i="7"/>
  <c r="R439" i="7"/>
  <c r="R440" i="7"/>
  <c r="R441" i="7"/>
  <c r="R442" i="7"/>
  <c r="R443" i="7"/>
  <c r="R444" i="7"/>
  <c r="R445" i="7"/>
  <c r="R446" i="7"/>
  <c r="R447" i="7"/>
  <c r="R448" i="7"/>
  <c r="R449" i="7"/>
  <c r="R450" i="7"/>
  <c r="R451" i="7"/>
  <c r="R452" i="7"/>
  <c r="R453" i="7"/>
  <c r="R454" i="7"/>
  <c r="R455" i="7"/>
  <c r="R456" i="7"/>
  <c r="R457" i="7"/>
  <c r="R458" i="7"/>
  <c r="R459" i="7"/>
  <c r="R460" i="7"/>
  <c r="R461" i="7"/>
  <c r="R462" i="7"/>
  <c r="R463" i="7"/>
  <c r="R464" i="7"/>
  <c r="R465" i="7"/>
  <c r="R466" i="7"/>
  <c r="R467" i="7"/>
  <c r="R468" i="7"/>
  <c r="R469" i="7"/>
  <c r="R470" i="7"/>
  <c r="R471" i="7"/>
  <c r="R472" i="7"/>
  <c r="R473" i="7"/>
  <c r="R474" i="7"/>
  <c r="R475" i="7"/>
  <c r="R476" i="7"/>
  <c r="R477" i="7"/>
  <c r="R478" i="7"/>
  <c r="R479" i="7"/>
  <c r="R480" i="7"/>
  <c r="R481" i="7"/>
  <c r="R482" i="7"/>
  <c r="R483" i="7"/>
  <c r="R484" i="7"/>
  <c r="R485" i="7"/>
  <c r="R486" i="7"/>
  <c r="R487" i="7"/>
  <c r="R488" i="7"/>
  <c r="R489" i="7"/>
  <c r="R490" i="7"/>
  <c r="R491" i="7"/>
  <c r="R492" i="7"/>
  <c r="R493" i="7"/>
  <c r="R494" i="7"/>
  <c r="R495" i="7"/>
  <c r="R496" i="7"/>
  <c r="R497" i="7"/>
  <c r="R498" i="7"/>
  <c r="R499" i="7"/>
  <c r="R500" i="7"/>
  <c r="R501" i="7"/>
  <c r="R502" i="7"/>
  <c r="R503" i="7"/>
  <c r="R504" i="7"/>
  <c r="R505" i="7"/>
  <c r="R506" i="7"/>
  <c r="R507" i="7"/>
  <c r="R508" i="7"/>
  <c r="R509" i="7"/>
  <c r="R510" i="7"/>
  <c r="R511" i="7"/>
  <c r="R512" i="7"/>
  <c r="R513" i="7"/>
  <c r="R514" i="7"/>
  <c r="R515" i="7"/>
  <c r="R516" i="7"/>
  <c r="R517" i="7"/>
  <c r="R518" i="7"/>
  <c r="R519" i="7"/>
  <c r="R520" i="7"/>
  <c r="R521" i="7"/>
  <c r="R522" i="7"/>
  <c r="R523" i="7"/>
  <c r="R524" i="7"/>
  <c r="R525" i="7"/>
  <c r="R526" i="7"/>
  <c r="R527" i="7"/>
  <c r="R528" i="7"/>
  <c r="R529" i="7"/>
  <c r="R530" i="7"/>
  <c r="R531" i="7"/>
  <c r="R532" i="7"/>
  <c r="R533" i="7"/>
  <c r="R534" i="7"/>
  <c r="R535" i="7"/>
  <c r="R536" i="7"/>
  <c r="R537" i="7"/>
  <c r="R538" i="7"/>
  <c r="R539" i="7"/>
  <c r="R540" i="7"/>
  <c r="R541" i="7"/>
  <c r="R542" i="7"/>
  <c r="R543" i="7"/>
  <c r="R544" i="7"/>
  <c r="R545" i="7"/>
  <c r="R546" i="7"/>
  <c r="R547" i="7"/>
  <c r="R548" i="7"/>
  <c r="R549" i="7"/>
  <c r="R550" i="7"/>
  <c r="R551" i="7"/>
  <c r="R552" i="7"/>
  <c r="R553" i="7"/>
  <c r="R554" i="7"/>
  <c r="R555" i="7"/>
  <c r="R556" i="7"/>
  <c r="R557" i="7"/>
  <c r="R558" i="7"/>
  <c r="R559" i="7"/>
  <c r="R560" i="7"/>
  <c r="R561" i="7"/>
  <c r="R562" i="7"/>
  <c r="R563" i="7"/>
  <c r="R564" i="7"/>
  <c r="R565" i="7"/>
  <c r="R566" i="7"/>
  <c r="R567" i="7"/>
  <c r="R568" i="7"/>
  <c r="R569" i="7"/>
  <c r="R570" i="7"/>
  <c r="R571" i="7"/>
  <c r="R572" i="7"/>
  <c r="R573" i="7"/>
  <c r="R574" i="7"/>
  <c r="R575" i="7"/>
  <c r="R576" i="7"/>
  <c r="R577" i="7"/>
  <c r="R578" i="7"/>
  <c r="R579" i="7"/>
  <c r="R580" i="7"/>
  <c r="R581" i="7"/>
  <c r="R582" i="7"/>
  <c r="R583" i="7"/>
  <c r="R584" i="7"/>
  <c r="R585" i="7"/>
  <c r="R586" i="7"/>
  <c r="R587" i="7"/>
  <c r="R588" i="7"/>
  <c r="R589" i="7"/>
  <c r="R590" i="7"/>
  <c r="R591" i="7"/>
  <c r="R592" i="7"/>
  <c r="R593" i="7"/>
  <c r="R594" i="7"/>
  <c r="R595" i="7"/>
  <c r="R596" i="7"/>
  <c r="R597" i="7"/>
  <c r="R598" i="7"/>
  <c r="R599" i="7"/>
  <c r="R600" i="7"/>
  <c r="R601" i="7"/>
  <c r="R602" i="7"/>
  <c r="R603" i="7"/>
  <c r="R604" i="7"/>
  <c r="R605" i="7"/>
  <c r="R606" i="7"/>
  <c r="R607" i="7"/>
  <c r="R608" i="7"/>
  <c r="R609" i="7"/>
  <c r="R610" i="7"/>
  <c r="R611" i="7"/>
  <c r="R612" i="7"/>
  <c r="R613" i="7"/>
  <c r="R614" i="7"/>
  <c r="R615" i="7"/>
  <c r="R616" i="7"/>
  <c r="R617" i="7"/>
  <c r="R618" i="7"/>
  <c r="R619" i="7"/>
  <c r="R620" i="7"/>
  <c r="R621" i="7"/>
  <c r="R622" i="7"/>
  <c r="R623" i="7"/>
  <c r="R624" i="7"/>
  <c r="R625" i="7"/>
  <c r="R626" i="7"/>
  <c r="R627" i="7"/>
  <c r="R628" i="7"/>
  <c r="R629" i="7"/>
  <c r="R630" i="7"/>
  <c r="R631" i="7"/>
  <c r="R632" i="7"/>
  <c r="R633" i="7"/>
  <c r="R634" i="7"/>
  <c r="R635" i="7"/>
  <c r="R636" i="7"/>
  <c r="R637" i="7"/>
  <c r="R638" i="7"/>
  <c r="R639" i="7"/>
  <c r="R640" i="7"/>
  <c r="R641" i="7"/>
  <c r="R642" i="7"/>
  <c r="R643" i="7"/>
  <c r="R644" i="7"/>
  <c r="R645" i="7"/>
  <c r="R646" i="7"/>
  <c r="R647" i="7"/>
  <c r="R648" i="7"/>
  <c r="R649" i="7"/>
  <c r="R650" i="7"/>
  <c r="R651" i="7"/>
  <c r="R652" i="7"/>
  <c r="R653" i="7"/>
  <c r="R654" i="7"/>
  <c r="R655" i="7"/>
  <c r="R656" i="7"/>
  <c r="R657" i="7"/>
  <c r="R658" i="7"/>
  <c r="R659" i="7"/>
  <c r="R660" i="7"/>
  <c r="R661" i="7"/>
  <c r="R662" i="7"/>
  <c r="R663" i="7"/>
  <c r="R664" i="7"/>
  <c r="R665" i="7"/>
  <c r="R666" i="7"/>
  <c r="R667" i="7"/>
  <c r="R668" i="7"/>
  <c r="R669" i="7"/>
  <c r="R670" i="7"/>
  <c r="R671" i="7"/>
  <c r="R672" i="7"/>
  <c r="R673" i="7"/>
  <c r="R674" i="7"/>
  <c r="R675" i="7"/>
  <c r="R676" i="7"/>
  <c r="R677" i="7"/>
  <c r="R678" i="7"/>
  <c r="R679" i="7"/>
  <c r="R680" i="7"/>
  <c r="R681" i="7"/>
  <c r="R682" i="7"/>
  <c r="R683" i="7"/>
  <c r="R684" i="7"/>
  <c r="R685" i="7"/>
  <c r="R686" i="7"/>
  <c r="R687" i="7"/>
  <c r="R688" i="7"/>
  <c r="R689" i="7"/>
  <c r="R690" i="7"/>
  <c r="R691" i="7"/>
  <c r="R692" i="7"/>
  <c r="R693" i="7"/>
  <c r="R694" i="7"/>
  <c r="R695" i="7"/>
  <c r="R696" i="7"/>
  <c r="R697" i="7"/>
  <c r="R698" i="7"/>
  <c r="R699" i="7"/>
  <c r="R700" i="7"/>
  <c r="R701" i="7"/>
  <c r="R702" i="7"/>
  <c r="R703" i="7"/>
  <c r="R704" i="7"/>
  <c r="R705" i="7"/>
  <c r="R706" i="7"/>
  <c r="R707" i="7"/>
  <c r="R708" i="7"/>
  <c r="R709" i="7"/>
  <c r="R710" i="7"/>
  <c r="R711" i="7"/>
  <c r="R712" i="7"/>
  <c r="R713" i="7"/>
  <c r="R714" i="7"/>
  <c r="R715" i="7"/>
  <c r="R716" i="7"/>
  <c r="R717" i="7"/>
  <c r="R718" i="7"/>
  <c r="R719" i="7"/>
  <c r="R720" i="7"/>
  <c r="R721" i="7"/>
  <c r="R722" i="7"/>
  <c r="R723" i="7"/>
  <c r="R724" i="7"/>
  <c r="R725" i="7"/>
  <c r="R726" i="7"/>
  <c r="R727" i="7"/>
  <c r="R728" i="7"/>
  <c r="R729" i="7"/>
  <c r="R730" i="7"/>
  <c r="R731" i="7"/>
  <c r="R732" i="7"/>
  <c r="R733" i="7"/>
  <c r="R734" i="7"/>
  <c r="R735" i="7"/>
  <c r="R736" i="7"/>
  <c r="R737" i="7"/>
  <c r="R738" i="7"/>
  <c r="R739" i="7"/>
  <c r="R740" i="7"/>
  <c r="R741" i="7"/>
  <c r="R742" i="7"/>
  <c r="R743" i="7"/>
  <c r="R744" i="7"/>
  <c r="R745" i="7"/>
  <c r="R746" i="7"/>
  <c r="R747" i="7"/>
  <c r="R748" i="7"/>
  <c r="R749" i="7"/>
  <c r="R750" i="7"/>
  <c r="R751" i="7"/>
  <c r="R752" i="7"/>
  <c r="R753" i="7"/>
  <c r="R754" i="7"/>
  <c r="R755" i="7"/>
  <c r="R756" i="7"/>
  <c r="R757" i="7"/>
  <c r="R758" i="7"/>
  <c r="R759" i="7"/>
  <c r="R760" i="7"/>
  <c r="R761" i="7"/>
  <c r="R762" i="7"/>
  <c r="R763" i="7"/>
  <c r="R764" i="7"/>
  <c r="R765" i="7"/>
  <c r="R766" i="7"/>
  <c r="R767" i="7"/>
  <c r="R768" i="7"/>
  <c r="R769" i="7"/>
  <c r="R770" i="7"/>
  <c r="R771" i="7"/>
  <c r="R772" i="7"/>
  <c r="R773" i="7"/>
  <c r="R774" i="7"/>
  <c r="R775" i="7"/>
  <c r="R776" i="7"/>
  <c r="R777" i="7"/>
  <c r="R778" i="7"/>
  <c r="R779" i="7"/>
  <c r="R780" i="7"/>
  <c r="R781" i="7"/>
  <c r="R782" i="7"/>
  <c r="R783" i="7"/>
  <c r="R784" i="7"/>
  <c r="R785" i="7"/>
  <c r="R786" i="7"/>
  <c r="R787" i="7"/>
  <c r="R788" i="7"/>
  <c r="R789" i="7"/>
  <c r="R790" i="7"/>
  <c r="R791" i="7"/>
  <c r="R792" i="7"/>
  <c r="R793" i="7"/>
  <c r="R794" i="7"/>
  <c r="R795" i="7"/>
  <c r="R796" i="7"/>
  <c r="R797" i="7"/>
  <c r="R798" i="7"/>
  <c r="R799" i="7"/>
  <c r="R800" i="7"/>
  <c r="R801" i="7"/>
  <c r="R802" i="7"/>
  <c r="R803" i="7"/>
  <c r="R804" i="7"/>
  <c r="R805" i="7"/>
  <c r="R806" i="7"/>
  <c r="R807" i="7"/>
  <c r="R808" i="7"/>
  <c r="R809" i="7"/>
  <c r="R810" i="7"/>
  <c r="R811" i="7"/>
  <c r="R812" i="7"/>
  <c r="R813" i="7"/>
  <c r="R814" i="7"/>
  <c r="R815" i="7"/>
  <c r="R816" i="7"/>
  <c r="R817" i="7"/>
  <c r="R818" i="7"/>
  <c r="R819" i="7"/>
  <c r="R820" i="7"/>
  <c r="R821" i="7"/>
  <c r="R822" i="7"/>
  <c r="R823" i="7"/>
  <c r="R824" i="7"/>
  <c r="R825" i="7"/>
  <c r="R826" i="7"/>
  <c r="R827" i="7"/>
  <c r="R828" i="7"/>
  <c r="R829" i="7"/>
  <c r="R830" i="7"/>
  <c r="R831" i="7"/>
  <c r="R832" i="7"/>
  <c r="R833" i="7"/>
  <c r="R834" i="7"/>
  <c r="R835" i="7"/>
  <c r="R836" i="7"/>
  <c r="R837" i="7"/>
  <c r="R838" i="7"/>
  <c r="R839" i="7"/>
  <c r="R840" i="7"/>
  <c r="R841" i="7"/>
  <c r="R842" i="7"/>
  <c r="R843" i="7"/>
  <c r="R844" i="7"/>
  <c r="R845" i="7"/>
  <c r="R846" i="7"/>
  <c r="R847" i="7"/>
  <c r="R848" i="7"/>
  <c r="R849" i="7"/>
  <c r="R850" i="7"/>
  <c r="R851" i="7"/>
  <c r="R852" i="7"/>
  <c r="R853" i="7"/>
  <c r="R854" i="7"/>
  <c r="R855" i="7"/>
  <c r="R856" i="7"/>
  <c r="R857" i="7"/>
  <c r="R858" i="7"/>
  <c r="R859" i="7"/>
  <c r="R860" i="7"/>
  <c r="R861" i="7"/>
  <c r="R862" i="7"/>
  <c r="R863" i="7"/>
  <c r="R864" i="7"/>
  <c r="R865" i="7"/>
  <c r="R866" i="7"/>
  <c r="R867" i="7"/>
  <c r="R868" i="7"/>
  <c r="R869" i="7"/>
  <c r="R870" i="7"/>
  <c r="R871" i="7"/>
  <c r="R872" i="7"/>
  <c r="R873" i="7"/>
  <c r="R874" i="7"/>
  <c r="R875" i="7"/>
  <c r="R876" i="7"/>
  <c r="R877" i="7"/>
  <c r="R878" i="7"/>
  <c r="R879" i="7"/>
  <c r="R880" i="7"/>
  <c r="R881" i="7"/>
  <c r="R882" i="7"/>
  <c r="R883" i="7"/>
  <c r="R884" i="7"/>
  <c r="R885" i="7"/>
  <c r="R886" i="7"/>
  <c r="R887" i="7"/>
  <c r="R888" i="7"/>
  <c r="R889" i="7"/>
  <c r="R890" i="7"/>
  <c r="R891" i="7"/>
  <c r="R892" i="7"/>
  <c r="R893" i="7"/>
  <c r="R894" i="7"/>
  <c r="R895" i="7"/>
  <c r="R896" i="7"/>
  <c r="R897" i="7"/>
  <c r="R898" i="7"/>
  <c r="R899" i="7"/>
  <c r="R900" i="7"/>
  <c r="R901" i="7"/>
  <c r="R902" i="7"/>
  <c r="R903" i="7"/>
  <c r="R904" i="7"/>
  <c r="R905" i="7"/>
  <c r="R906" i="7"/>
  <c r="R907" i="7"/>
  <c r="R908" i="7"/>
  <c r="R909" i="7"/>
  <c r="R910" i="7"/>
  <c r="R911" i="7"/>
  <c r="R912" i="7"/>
  <c r="R913" i="7"/>
  <c r="R914" i="7"/>
  <c r="R915" i="7"/>
  <c r="R916" i="7"/>
  <c r="R917" i="7"/>
  <c r="R918" i="7"/>
  <c r="R919" i="7"/>
  <c r="R920" i="7"/>
  <c r="R921" i="7"/>
  <c r="R922" i="7"/>
  <c r="R923" i="7"/>
  <c r="R924" i="7"/>
  <c r="R925" i="7"/>
  <c r="R926" i="7"/>
  <c r="R927" i="7"/>
  <c r="R928" i="7"/>
  <c r="R929" i="7"/>
  <c r="R930" i="7"/>
  <c r="R931" i="7"/>
  <c r="R932" i="7"/>
  <c r="R933" i="7"/>
  <c r="R934" i="7"/>
  <c r="R935" i="7"/>
  <c r="R936" i="7"/>
  <c r="R937" i="7"/>
  <c r="R938" i="7"/>
  <c r="R939" i="7"/>
  <c r="R940" i="7"/>
  <c r="R941" i="7"/>
  <c r="R942" i="7"/>
  <c r="R943" i="7"/>
  <c r="R944" i="7"/>
  <c r="R945" i="7"/>
  <c r="R946" i="7"/>
  <c r="R947" i="7"/>
  <c r="R948" i="7"/>
  <c r="R949" i="7"/>
  <c r="R950" i="7"/>
  <c r="R951" i="7"/>
  <c r="R952" i="7"/>
  <c r="R953" i="7"/>
  <c r="R954" i="7"/>
  <c r="R955" i="7"/>
  <c r="R956" i="7"/>
  <c r="R957" i="7"/>
  <c r="R958" i="7"/>
  <c r="R959" i="7"/>
  <c r="R960" i="7"/>
  <c r="R961" i="7"/>
  <c r="R962" i="7"/>
  <c r="R963" i="7"/>
  <c r="R964" i="7"/>
  <c r="R965" i="7"/>
  <c r="R966" i="7"/>
  <c r="R967" i="7"/>
  <c r="R968" i="7"/>
  <c r="R969" i="7"/>
  <c r="R970" i="7"/>
  <c r="R971" i="7"/>
  <c r="R972" i="7"/>
  <c r="R973" i="7"/>
  <c r="R974" i="7"/>
  <c r="R975" i="7"/>
  <c r="R976" i="7"/>
  <c r="R977" i="7"/>
  <c r="R978" i="7"/>
  <c r="R979" i="7"/>
  <c r="R980" i="7"/>
  <c r="R981" i="7"/>
  <c r="R982" i="7"/>
  <c r="R983" i="7"/>
  <c r="R984" i="7"/>
  <c r="R985" i="7"/>
  <c r="R986" i="7"/>
  <c r="R987" i="7"/>
  <c r="R988" i="7"/>
  <c r="R989" i="7"/>
  <c r="R990" i="7"/>
  <c r="R991" i="7"/>
  <c r="R992" i="7"/>
  <c r="R993" i="7"/>
  <c r="R994" i="7"/>
  <c r="R995" i="7"/>
  <c r="R996" i="7"/>
  <c r="R997" i="7"/>
  <c r="R998" i="7"/>
  <c r="R999" i="7"/>
  <c r="R1000" i="7"/>
  <c r="R1001" i="7"/>
  <c r="R1002" i="7"/>
  <c r="R1003" i="7"/>
  <c r="R1004" i="7"/>
  <c r="R1005" i="7"/>
  <c r="R1006" i="7"/>
  <c r="R1007" i="7"/>
  <c r="R1008" i="7"/>
  <c r="R1009" i="7"/>
  <c r="R1010" i="7"/>
  <c r="R1011" i="7"/>
  <c r="R1012" i="7"/>
  <c r="R1013" i="7"/>
  <c r="R1014" i="7"/>
  <c r="R1015" i="7"/>
  <c r="R1016" i="7"/>
  <c r="R1017" i="7"/>
  <c r="R1018" i="7"/>
  <c r="R1019" i="7"/>
  <c r="R1020" i="7"/>
  <c r="R1021" i="7"/>
  <c r="R1022" i="7"/>
  <c r="R1023" i="7"/>
  <c r="R1024" i="7"/>
  <c r="R1025" i="7"/>
  <c r="R1026" i="7"/>
  <c r="R1027" i="7"/>
  <c r="R1028" i="7"/>
  <c r="R1029" i="7"/>
  <c r="R1030" i="7"/>
  <c r="R1031" i="7"/>
  <c r="R1032" i="7"/>
  <c r="R1033" i="7"/>
  <c r="R1034" i="7"/>
  <c r="R1035" i="7"/>
  <c r="R1036" i="7"/>
  <c r="R1037" i="7"/>
  <c r="R1038" i="7"/>
  <c r="R1039" i="7"/>
  <c r="R1040" i="7"/>
  <c r="R1041" i="7"/>
  <c r="R1042" i="7"/>
  <c r="R1043" i="7"/>
  <c r="R1044" i="7"/>
  <c r="R1045" i="7"/>
  <c r="R1046" i="7"/>
  <c r="R1047" i="7"/>
  <c r="R1048" i="7"/>
  <c r="R1049" i="7"/>
  <c r="R1050" i="7"/>
  <c r="R1051" i="7"/>
  <c r="R1052" i="7"/>
  <c r="R1053" i="7"/>
  <c r="R1054" i="7"/>
  <c r="R1055" i="7"/>
  <c r="R1056" i="7"/>
  <c r="R1057" i="7"/>
  <c r="R1058" i="7"/>
  <c r="R1059" i="7"/>
  <c r="R1060" i="7"/>
  <c r="R1061" i="7"/>
  <c r="R1062" i="7"/>
  <c r="R1063" i="7"/>
  <c r="R1064" i="7"/>
  <c r="R1065" i="7"/>
  <c r="R1066" i="7"/>
  <c r="R1067" i="7"/>
  <c r="R1068" i="7"/>
  <c r="R1069" i="7"/>
  <c r="R1070" i="7"/>
  <c r="R1071" i="7"/>
  <c r="R1072" i="7"/>
  <c r="R1073" i="7"/>
  <c r="R1074" i="7"/>
  <c r="R1075" i="7"/>
  <c r="R1076" i="7"/>
  <c r="R1077" i="7"/>
  <c r="R1078" i="7"/>
  <c r="R1079" i="7"/>
  <c r="R1080" i="7"/>
  <c r="R1081" i="7"/>
  <c r="R1082" i="7"/>
  <c r="R1083" i="7"/>
  <c r="R1084" i="7"/>
  <c r="R1085" i="7"/>
  <c r="R1086" i="7"/>
  <c r="R1087" i="7"/>
  <c r="R1088" i="7"/>
  <c r="R1089" i="7"/>
  <c r="R1090" i="7"/>
  <c r="R1091" i="7"/>
  <c r="R1092" i="7"/>
  <c r="R1093" i="7"/>
  <c r="R1094" i="7"/>
  <c r="R1095" i="7"/>
  <c r="R1096" i="7"/>
  <c r="R1097" i="7"/>
  <c r="R1098" i="7"/>
  <c r="R1099" i="7"/>
  <c r="R1100" i="7"/>
  <c r="R1101" i="7"/>
  <c r="R1102" i="7"/>
  <c r="R1103" i="7"/>
  <c r="R1104" i="7"/>
  <c r="R1105" i="7"/>
  <c r="R1106" i="7"/>
  <c r="R1107" i="7"/>
  <c r="R1108" i="7"/>
  <c r="R1109" i="7"/>
  <c r="R1110" i="7"/>
  <c r="R1111" i="7"/>
  <c r="R1112" i="7"/>
  <c r="R1113" i="7"/>
  <c r="R1114" i="7"/>
  <c r="R1115" i="7"/>
  <c r="R1116" i="7"/>
  <c r="R1117" i="7"/>
  <c r="R1118" i="7"/>
  <c r="R1119" i="7"/>
  <c r="R1120" i="7"/>
  <c r="R1121" i="7"/>
  <c r="R1122" i="7"/>
  <c r="R1123" i="7"/>
  <c r="R1124" i="7"/>
  <c r="R1125" i="7"/>
  <c r="R1126" i="7"/>
  <c r="R1127" i="7"/>
  <c r="R1128" i="7"/>
  <c r="R1129" i="7"/>
  <c r="R1130" i="7"/>
  <c r="R1131" i="7"/>
  <c r="R1132" i="7"/>
  <c r="R1133" i="7"/>
  <c r="R1134" i="7"/>
  <c r="R1135" i="7"/>
  <c r="R1136" i="7"/>
  <c r="R1137" i="7"/>
  <c r="R1138" i="7"/>
  <c r="R1139" i="7"/>
  <c r="R1140" i="7"/>
  <c r="R1141" i="7"/>
  <c r="R1142" i="7"/>
  <c r="R1143" i="7"/>
  <c r="R1144" i="7"/>
  <c r="R1145" i="7"/>
  <c r="R1146" i="7"/>
  <c r="R1147" i="7"/>
  <c r="R1148" i="7"/>
  <c r="R1149" i="7"/>
  <c r="R1150" i="7"/>
  <c r="R1151" i="7"/>
  <c r="R1152" i="7"/>
  <c r="R1153" i="7"/>
  <c r="R1154" i="7"/>
  <c r="R1155" i="7"/>
  <c r="R1156" i="7"/>
  <c r="R1157" i="7"/>
  <c r="R1158" i="7"/>
  <c r="R1159" i="7"/>
  <c r="R1160" i="7"/>
  <c r="R1161" i="7"/>
  <c r="R1162" i="7"/>
  <c r="R1163" i="7"/>
  <c r="R1164" i="7"/>
  <c r="R1165" i="7"/>
  <c r="R1166" i="7"/>
  <c r="R1167" i="7"/>
  <c r="R1168" i="7"/>
  <c r="R1169" i="7"/>
  <c r="R1170" i="7"/>
  <c r="R1171" i="7"/>
  <c r="R1172" i="7"/>
  <c r="R1173" i="7"/>
  <c r="R1174" i="7"/>
  <c r="R1175" i="7"/>
  <c r="R1176" i="7"/>
  <c r="R1177" i="7"/>
  <c r="R1178" i="7"/>
  <c r="R1179" i="7"/>
  <c r="R1180" i="7"/>
  <c r="R1181" i="7"/>
  <c r="R1182" i="7"/>
  <c r="R1183" i="7"/>
  <c r="R1184" i="7"/>
  <c r="R1185" i="7"/>
  <c r="R1186" i="7"/>
  <c r="R1187" i="7"/>
  <c r="R1188" i="7"/>
  <c r="R1189" i="7"/>
  <c r="R1190" i="7"/>
  <c r="R1191" i="7"/>
  <c r="R1192" i="7"/>
  <c r="R1193" i="7"/>
  <c r="R1194" i="7"/>
  <c r="R1195" i="7"/>
  <c r="R1196" i="7"/>
  <c r="R1197" i="7"/>
  <c r="R1198" i="7"/>
  <c r="R1199" i="7"/>
  <c r="R1200" i="7"/>
  <c r="R1201" i="7"/>
  <c r="R1202" i="7"/>
  <c r="R1203" i="7"/>
  <c r="R1204" i="7"/>
  <c r="R1205" i="7"/>
  <c r="R1206" i="7"/>
  <c r="R1207" i="7"/>
  <c r="R1208" i="7"/>
  <c r="R1209" i="7"/>
  <c r="R1210" i="7"/>
  <c r="R1211" i="7"/>
  <c r="R1212" i="7"/>
  <c r="R1213" i="7"/>
  <c r="R1214" i="7"/>
  <c r="R1215" i="7"/>
  <c r="R1216" i="7"/>
  <c r="R1217" i="7"/>
  <c r="R1218" i="7"/>
  <c r="R1219" i="7"/>
  <c r="R1220" i="7"/>
  <c r="R1221" i="7"/>
  <c r="R1222" i="7"/>
  <c r="R1223" i="7"/>
  <c r="R1224" i="7"/>
  <c r="R1225" i="7"/>
  <c r="R1226" i="7"/>
  <c r="R1227" i="7"/>
  <c r="R1228" i="7"/>
  <c r="R1229" i="7"/>
  <c r="R1230" i="7"/>
  <c r="R1231" i="7"/>
  <c r="R1232" i="7"/>
  <c r="R1233" i="7"/>
  <c r="R1234" i="7"/>
  <c r="R1235" i="7"/>
  <c r="R1236" i="7"/>
  <c r="R1237" i="7"/>
  <c r="R1238" i="7"/>
  <c r="R1239" i="7"/>
  <c r="R1240" i="7"/>
  <c r="R1241" i="7"/>
  <c r="R1242" i="7"/>
  <c r="R1243" i="7"/>
  <c r="R1244" i="7"/>
  <c r="R1245" i="7"/>
  <c r="R1246" i="7"/>
  <c r="R1247" i="7"/>
  <c r="R1248" i="7"/>
  <c r="R1249" i="7"/>
  <c r="R1250" i="7"/>
  <c r="R1251" i="7"/>
  <c r="R1252" i="7"/>
  <c r="R1253" i="7"/>
  <c r="R1254" i="7"/>
  <c r="R1255" i="7"/>
  <c r="R1256" i="7"/>
  <c r="R1257" i="7"/>
  <c r="R1258" i="7"/>
  <c r="R1259" i="7"/>
  <c r="R1260" i="7"/>
  <c r="R1261" i="7"/>
  <c r="R1262" i="7"/>
  <c r="R1263" i="7"/>
  <c r="R1264" i="7"/>
  <c r="R1265" i="7"/>
  <c r="R1266" i="7"/>
  <c r="R1267" i="7"/>
  <c r="R1268" i="7"/>
  <c r="R1269" i="7"/>
  <c r="R1270" i="7"/>
  <c r="R1271" i="7"/>
  <c r="R1272" i="7"/>
  <c r="R1273" i="7"/>
  <c r="R1274" i="7"/>
  <c r="R1275" i="7"/>
  <c r="R1276" i="7"/>
  <c r="R1277" i="7"/>
  <c r="R1278" i="7"/>
  <c r="R1279" i="7"/>
  <c r="R1280" i="7"/>
  <c r="R1281" i="7"/>
  <c r="R1282" i="7"/>
  <c r="R1283" i="7"/>
  <c r="R1284" i="7"/>
  <c r="R1285" i="7"/>
  <c r="R1286" i="7"/>
  <c r="R1287" i="7"/>
  <c r="R1288" i="7"/>
  <c r="R1289" i="7"/>
  <c r="R1290" i="7"/>
  <c r="R1291" i="7"/>
  <c r="R1292" i="7"/>
  <c r="R1293" i="7"/>
  <c r="R1294" i="7"/>
  <c r="R1295" i="7"/>
  <c r="R1296" i="7"/>
  <c r="R1297" i="7"/>
  <c r="R1298" i="7"/>
  <c r="R1299" i="7"/>
  <c r="R1300" i="7"/>
  <c r="R1301" i="7"/>
  <c r="R1302" i="7"/>
  <c r="R1303" i="7"/>
  <c r="R1304" i="7"/>
  <c r="R1305" i="7"/>
  <c r="R1306" i="7"/>
  <c r="R1307" i="7"/>
  <c r="R1308" i="7"/>
  <c r="R1309" i="7"/>
  <c r="R1310" i="7"/>
  <c r="R1311" i="7"/>
  <c r="R1312" i="7"/>
  <c r="R1313" i="7"/>
  <c r="R1314" i="7"/>
  <c r="R1315" i="7"/>
  <c r="R1316" i="7"/>
  <c r="R1317" i="7"/>
  <c r="R1318" i="7"/>
  <c r="R1319" i="7"/>
  <c r="R1320" i="7"/>
  <c r="R1321" i="7"/>
  <c r="R1322" i="7"/>
  <c r="R1323" i="7"/>
  <c r="R1324" i="7"/>
  <c r="R1325" i="7"/>
  <c r="R1326" i="7"/>
  <c r="R1327" i="7"/>
  <c r="R1328" i="7"/>
  <c r="R1329" i="7"/>
  <c r="R1330" i="7"/>
  <c r="R1331" i="7"/>
  <c r="R1332" i="7"/>
  <c r="R1333" i="7"/>
  <c r="R1334" i="7"/>
  <c r="R1335" i="7"/>
  <c r="R1336" i="7"/>
  <c r="R1337" i="7"/>
  <c r="R1338" i="7"/>
  <c r="R1339" i="7"/>
  <c r="R1340" i="7"/>
  <c r="R1341" i="7"/>
  <c r="R1342" i="7"/>
  <c r="R1343" i="7"/>
  <c r="R1344" i="7"/>
  <c r="R1345" i="7"/>
  <c r="R1346" i="7"/>
  <c r="R1347" i="7"/>
  <c r="R1348" i="7"/>
  <c r="R1349" i="7"/>
  <c r="R1350" i="7"/>
  <c r="R1351" i="7"/>
  <c r="R1352" i="7"/>
  <c r="R1353" i="7"/>
  <c r="R1354" i="7"/>
  <c r="R1355" i="7"/>
  <c r="R1356" i="7"/>
  <c r="R1357" i="7"/>
  <c r="R1358" i="7"/>
  <c r="R1359" i="7"/>
  <c r="R1360" i="7"/>
  <c r="R1361" i="7"/>
  <c r="R1362" i="7"/>
  <c r="R1363" i="7"/>
  <c r="R1364" i="7"/>
  <c r="R1365" i="7"/>
  <c r="R1366" i="7"/>
  <c r="R1367" i="7"/>
  <c r="R1368" i="7"/>
  <c r="R1369" i="7"/>
  <c r="R1370" i="7"/>
  <c r="R1371" i="7"/>
  <c r="R1372" i="7"/>
  <c r="R1373" i="7"/>
  <c r="R1374" i="7"/>
  <c r="R1375" i="7"/>
  <c r="R1376" i="7"/>
  <c r="R1377" i="7"/>
  <c r="R1378" i="7"/>
  <c r="R1379" i="7"/>
  <c r="R1380" i="7"/>
  <c r="R1381" i="7"/>
  <c r="R1382" i="7"/>
  <c r="R1383" i="7"/>
  <c r="R1384" i="7"/>
  <c r="R1385" i="7"/>
  <c r="R1386" i="7"/>
  <c r="R1387" i="7"/>
  <c r="R1388" i="7"/>
  <c r="R1389" i="7"/>
  <c r="R1390" i="7"/>
  <c r="R1391" i="7"/>
  <c r="R1392" i="7"/>
  <c r="R1393" i="7"/>
  <c r="R1394" i="7"/>
  <c r="R1395" i="7"/>
  <c r="R1396" i="7"/>
  <c r="R1397" i="7"/>
  <c r="R1398" i="7"/>
  <c r="R1399" i="7"/>
  <c r="R1400" i="7"/>
  <c r="R1401" i="7"/>
  <c r="R1402" i="7"/>
  <c r="R1403" i="7"/>
  <c r="R1404" i="7"/>
  <c r="R1405" i="7"/>
  <c r="R1406" i="7"/>
  <c r="R1407" i="7"/>
  <c r="R1408" i="7"/>
  <c r="R1409" i="7"/>
  <c r="R1410" i="7"/>
  <c r="R1411" i="7"/>
  <c r="R1412" i="7"/>
  <c r="R1413" i="7"/>
  <c r="R1414" i="7"/>
  <c r="R1415" i="7"/>
  <c r="R1416" i="7"/>
  <c r="R1417" i="7"/>
  <c r="R1418" i="7"/>
  <c r="R1419" i="7"/>
  <c r="R1420" i="7"/>
  <c r="R1421" i="7"/>
  <c r="R1422" i="7"/>
  <c r="R1423" i="7"/>
  <c r="R1424" i="7"/>
  <c r="R1425" i="7"/>
  <c r="R1426" i="7"/>
  <c r="R1427" i="7"/>
  <c r="R1428" i="7"/>
  <c r="R1429" i="7"/>
  <c r="R1430" i="7"/>
  <c r="R1431" i="7"/>
  <c r="R1432" i="7"/>
  <c r="R1433" i="7"/>
  <c r="R1434" i="7"/>
  <c r="R1435" i="7"/>
  <c r="R1436" i="7"/>
  <c r="R1437" i="7"/>
  <c r="R1438" i="7"/>
  <c r="R1439" i="7"/>
  <c r="R1440" i="7"/>
  <c r="R1441" i="7"/>
  <c r="R1442" i="7"/>
  <c r="R1443" i="7"/>
  <c r="R1444" i="7"/>
  <c r="R1445" i="7"/>
  <c r="R1446" i="7"/>
  <c r="R1447" i="7"/>
  <c r="R1448" i="7"/>
  <c r="R1449" i="7"/>
  <c r="R1450" i="7"/>
  <c r="R1451" i="7"/>
  <c r="R1452" i="7"/>
  <c r="R1453" i="7"/>
  <c r="R1454" i="7"/>
  <c r="R1455" i="7"/>
  <c r="R1456" i="7"/>
  <c r="R1457" i="7"/>
  <c r="R1458" i="7"/>
  <c r="R1459" i="7"/>
  <c r="R1460" i="7"/>
  <c r="R1461" i="7"/>
  <c r="R1462" i="7"/>
  <c r="R1463" i="7"/>
  <c r="R1464" i="7"/>
  <c r="R1465" i="7"/>
  <c r="R1466" i="7"/>
  <c r="R1467" i="7"/>
  <c r="R1468" i="7"/>
  <c r="R1469" i="7"/>
  <c r="R1470" i="7"/>
  <c r="R1471" i="7"/>
  <c r="R1472" i="7"/>
  <c r="R1473" i="7"/>
  <c r="R1474" i="7"/>
  <c r="R1475" i="7"/>
  <c r="R1476" i="7"/>
  <c r="R1477" i="7"/>
  <c r="R1478" i="7"/>
  <c r="R1479" i="7"/>
  <c r="R1480" i="7"/>
  <c r="R1481" i="7"/>
  <c r="R1482" i="7"/>
  <c r="R1483" i="7"/>
  <c r="R1484" i="7"/>
  <c r="R1485" i="7"/>
  <c r="R1486" i="7"/>
  <c r="R1487" i="7"/>
  <c r="R1488" i="7"/>
  <c r="R1489" i="7"/>
  <c r="R1490" i="7"/>
  <c r="R1491" i="7"/>
  <c r="R1492" i="7"/>
  <c r="R1493" i="7"/>
  <c r="R1494" i="7"/>
  <c r="R1495" i="7"/>
  <c r="R1496" i="7"/>
  <c r="R1497" i="7"/>
  <c r="R1498" i="7"/>
  <c r="R1499" i="7"/>
  <c r="R1500" i="7"/>
  <c r="R1501" i="7"/>
  <c r="R1502" i="7"/>
  <c r="R1503" i="7"/>
  <c r="R1504" i="7"/>
  <c r="R1505" i="7"/>
  <c r="R1506" i="7"/>
  <c r="R1507" i="7"/>
  <c r="R1508" i="7"/>
  <c r="R1509" i="7"/>
  <c r="R1510" i="7"/>
  <c r="R1511" i="7"/>
  <c r="R1512" i="7"/>
  <c r="R1513" i="7"/>
  <c r="R1514" i="7"/>
  <c r="R1515" i="7"/>
  <c r="R1516" i="7"/>
  <c r="R1517" i="7"/>
  <c r="R1518" i="7"/>
  <c r="R1519" i="7"/>
  <c r="R1520" i="7"/>
  <c r="R1521" i="7"/>
  <c r="R1522" i="7"/>
  <c r="R1523" i="7"/>
  <c r="R1524" i="7"/>
  <c r="R1525" i="7"/>
  <c r="R1526" i="7"/>
  <c r="R1527" i="7"/>
  <c r="R1528" i="7"/>
  <c r="R1529" i="7"/>
  <c r="R1530" i="7"/>
  <c r="R1531" i="7"/>
  <c r="R1532" i="7"/>
  <c r="R1533" i="7"/>
  <c r="R1534" i="7"/>
  <c r="R1535" i="7"/>
  <c r="R1536" i="7"/>
  <c r="R1537" i="7"/>
  <c r="R1538" i="7"/>
  <c r="R1539" i="7"/>
  <c r="R1540" i="7"/>
  <c r="R1541" i="7"/>
  <c r="R1542" i="7"/>
  <c r="R1543" i="7"/>
  <c r="R1544" i="7"/>
  <c r="R1545" i="7"/>
  <c r="R1546" i="7"/>
  <c r="R1547" i="7"/>
  <c r="R1548" i="7"/>
  <c r="R1549" i="7"/>
  <c r="R1550" i="7"/>
  <c r="R1551" i="7"/>
  <c r="R1552" i="7"/>
  <c r="R1553" i="7"/>
  <c r="R1554" i="7"/>
  <c r="R1555" i="7"/>
  <c r="R1556" i="7"/>
  <c r="R1557" i="7"/>
  <c r="R1558" i="7"/>
  <c r="R1559" i="7"/>
  <c r="R1560" i="7"/>
  <c r="R1561" i="7"/>
  <c r="R1562" i="7"/>
  <c r="R1563" i="7"/>
  <c r="R1564" i="7"/>
  <c r="R1565" i="7"/>
  <c r="R1566" i="7"/>
  <c r="R1567" i="7"/>
  <c r="R1568" i="7"/>
  <c r="R1569" i="7"/>
  <c r="R1570" i="7"/>
  <c r="R1571" i="7"/>
  <c r="R1572" i="7"/>
  <c r="R1573" i="7"/>
  <c r="R1574" i="7"/>
  <c r="R1575" i="7"/>
  <c r="R1576" i="7"/>
  <c r="R1577" i="7"/>
  <c r="R1578" i="7"/>
  <c r="R1579" i="7"/>
  <c r="R1580" i="7"/>
  <c r="R1581" i="7"/>
  <c r="R1582" i="7"/>
  <c r="R1583" i="7"/>
  <c r="R1584" i="7"/>
  <c r="R1585" i="7"/>
  <c r="R1586" i="7"/>
  <c r="R1587" i="7"/>
  <c r="R1588" i="7"/>
  <c r="R1589" i="7"/>
  <c r="R1590" i="7"/>
  <c r="R1591" i="7"/>
  <c r="R1592" i="7"/>
  <c r="R1593" i="7"/>
  <c r="R1594" i="7"/>
  <c r="R1595" i="7"/>
  <c r="R1596" i="7"/>
  <c r="R1597" i="7"/>
  <c r="R1598" i="7"/>
  <c r="R1599" i="7"/>
  <c r="R1600" i="7"/>
  <c r="R1601" i="7"/>
  <c r="R1602" i="7"/>
  <c r="R1603" i="7"/>
  <c r="R1604" i="7"/>
  <c r="R1605" i="7"/>
  <c r="R1606" i="7"/>
  <c r="R1607" i="7"/>
  <c r="R1608" i="7"/>
  <c r="R1609" i="7"/>
  <c r="R1610" i="7"/>
  <c r="R1611" i="7"/>
  <c r="R1612" i="7"/>
  <c r="R1613" i="7"/>
  <c r="R1614" i="7"/>
  <c r="R1615" i="7"/>
  <c r="R1616" i="7"/>
  <c r="R1617" i="7"/>
  <c r="R1618" i="7"/>
  <c r="R1619" i="7"/>
  <c r="R1620" i="7"/>
  <c r="R1621" i="7"/>
  <c r="R1622" i="7"/>
  <c r="R1623" i="7"/>
  <c r="R1624" i="7"/>
  <c r="R1625" i="7"/>
  <c r="R1626" i="7"/>
  <c r="R1627" i="7"/>
  <c r="R1628" i="7"/>
  <c r="R1629" i="7"/>
  <c r="R1630" i="7"/>
  <c r="R1631" i="7"/>
  <c r="R1632" i="7"/>
  <c r="R1633" i="7"/>
  <c r="R1634" i="7"/>
  <c r="R1635" i="7"/>
  <c r="R1636" i="7"/>
  <c r="R1637" i="7"/>
  <c r="R1638" i="7"/>
  <c r="R1639" i="7"/>
  <c r="R1640" i="7"/>
  <c r="R1641" i="7"/>
  <c r="R1642" i="7"/>
  <c r="R1643" i="7"/>
  <c r="R1644" i="7"/>
  <c r="R1645" i="7"/>
  <c r="R1646" i="7"/>
  <c r="R1647" i="7"/>
  <c r="R1648" i="7"/>
  <c r="R1649" i="7"/>
  <c r="R1650" i="7"/>
  <c r="R1651" i="7"/>
  <c r="R1652" i="7"/>
  <c r="R1653" i="7"/>
  <c r="R1654" i="7"/>
  <c r="R1655" i="7"/>
  <c r="R1656" i="7"/>
  <c r="R1657" i="7"/>
  <c r="R1658" i="7"/>
  <c r="R1659" i="7"/>
  <c r="R1660" i="7"/>
  <c r="R1661" i="7"/>
  <c r="R1662" i="7"/>
  <c r="R1663" i="7"/>
  <c r="R1664" i="7"/>
  <c r="R1665" i="7"/>
  <c r="R1666" i="7"/>
  <c r="R1667" i="7"/>
  <c r="R1668" i="7"/>
  <c r="R1669" i="7"/>
  <c r="R1670" i="7"/>
  <c r="R1671" i="7"/>
  <c r="R1672" i="7"/>
  <c r="R1673" i="7"/>
  <c r="R1674" i="7"/>
  <c r="R1675" i="7"/>
  <c r="R1676" i="7"/>
  <c r="R1677" i="7"/>
  <c r="R1678" i="7"/>
  <c r="R1679" i="7"/>
  <c r="R1680" i="7"/>
  <c r="R1681" i="7"/>
  <c r="R1682" i="7"/>
  <c r="R1683" i="7"/>
  <c r="R1684" i="7"/>
  <c r="R1685" i="7"/>
  <c r="R1686" i="7"/>
  <c r="R1687" i="7"/>
  <c r="R1688" i="7"/>
  <c r="R1689" i="7"/>
  <c r="R1690" i="7"/>
  <c r="R1691" i="7"/>
  <c r="R1692" i="7"/>
  <c r="R1693" i="7"/>
  <c r="R1694" i="7"/>
  <c r="R1695" i="7"/>
  <c r="R1696" i="7"/>
  <c r="R1697" i="7"/>
  <c r="R1698" i="7"/>
  <c r="R1699" i="7"/>
  <c r="R1700" i="7"/>
  <c r="R1701" i="7"/>
  <c r="R1702" i="7"/>
  <c r="R1703" i="7"/>
  <c r="R1704" i="7"/>
  <c r="R1705" i="7"/>
  <c r="R1706" i="7"/>
  <c r="R1707" i="7"/>
  <c r="R1708" i="7"/>
  <c r="R1709" i="7"/>
  <c r="R1710" i="7"/>
  <c r="R1711" i="7"/>
  <c r="R1712" i="7"/>
  <c r="R1713" i="7"/>
  <c r="R1714" i="7"/>
  <c r="R1715" i="7"/>
  <c r="R1716" i="7"/>
  <c r="R1717" i="7"/>
  <c r="R1718" i="7"/>
  <c r="R1719" i="7"/>
  <c r="R1720" i="7"/>
  <c r="R1721" i="7"/>
  <c r="R1722" i="7"/>
  <c r="R1723" i="7"/>
  <c r="R1724" i="7"/>
  <c r="R1725" i="7"/>
  <c r="R1726" i="7"/>
  <c r="R1727" i="7"/>
  <c r="R1728" i="7"/>
  <c r="R1729" i="7"/>
  <c r="R1730" i="7"/>
  <c r="R1731" i="7"/>
  <c r="R1732" i="7"/>
  <c r="R1733" i="7"/>
  <c r="R1734" i="7"/>
  <c r="R1735" i="7"/>
  <c r="R1736" i="7"/>
  <c r="R1737" i="7"/>
  <c r="R1738" i="7"/>
  <c r="R1739" i="7"/>
  <c r="R1740" i="7"/>
  <c r="R1741" i="7"/>
  <c r="R1742" i="7"/>
  <c r="R1743" i="7"/>
  <c r="R1744" i="7"/>
  <c r="R1745" i="7"/>
  <c r="R1746" i="7"/>
  <c r="R1747" i="7"/>
  <c r="R1748" i="7"/>
  <c r="R1749" i="7"/>
  <c r="R1750" i="7"/>
  <c r="R1751" i="7"/>
  <c r="R1752" i="7"/>
  <c r="R1753" i="7"/>
  <c r="R1754" i="7"/>
  <c r="R1755" i="7"/>
  <c r="R1756" i="7"/>
  <c r="R1757" i="7"/>
  <c r="R1758" i="7"/>
  <c r="R1759" i="7"/>
  <c r="R1760" i="7"/>
  <c r="R1761" i="7"/>
  <c r="R1762" i="7"/>
  <c r="R1763" i="7"/>
  <c r="R1764" i="7"/>
  <c r="R1765" i="7"/>
  <c r="R1766" i="7"/>
  <c r="R1767" i="7"/>
  <c r="R1768" i="7"/>
  <c r="R1769" i="7"/>
  <c r="R1770" i="7"/>
  <c r="R1771" i="7"/>
  <c r="R1772" i="7"/>
  <c r="R1773" i="7"/>
  <c r="R1774" i="7"/>
  <c r="R1775" i="7"/>
  <c r="R1776" i="7"/>
  <c r="R1777" i="7"/>
  <c r="R1778" i="7"/>
  <c r="R1779" i="7"/>
  <c r="R1780" i="7"/>
  <c r="R1781" i="7"/>
  <c r="R1782" i="7"/>
  <c r="R1783" i="7"/>
  <c r="R1784" i="7"/>
  <c r="R1785" i="7"/>
  <c r="R1786" i="7"/>
  <c r="R1787" i="7"/>
  <c r="R1788" i="7"/>
  <c r="R1789" i="7"/>
  <c r="R1790" i="7"/>
  <c r="R1791" i="7"/>
  <c r="R1792" i="7"/>
  <c r="R1793" i="7"/>
  <c r="R1794" i="7"/>
  <c r="R1795" i="7"/>
  <c r="R1796" i="7"/>
  <c r="R1797" i="7"/>
  <c r="R1798" i="7"/>
  <c r="R1799" i="7"/>
  <c r="R1800" i="7"/>
  <c r="R1801" i="7"/>
  <c r="R1802" i="7"/>
  <c r="R1803" i="7"/>
  <c r="R1804" i="7"/>
  <c r="R1805" i="7"/>
  <c r="R1806" i="7"/>
  <c r="R1807" i="7"/>
  <c r="R1808" i="7"/>
  <c r="R1809" i="7"/>
  <c r="R1810" i="7"/>
  <c r="R1811" i="7"/>
  <c r="R1812" i="7"/>
  <c r="R1813" i="7"/>
  <c r="R1814" i="7"/>
  <c r="R1815" i="7"/>
  <c r="R1816" i="7"/>
  <c r="R1817" i="7"/>
  <c r="R1818" i="7"/>
  <c r="R1819" i="7"/>
  <c r="R1820" i="7"/>
  <c r="R1821" i="7"/>
  <c r="R1822" i="7"/>
  <c r="R1823" i="7"/>
  <c r="R1824" i="7"/>
  <c r="R1825" i="7"/>
  <c r="R1826" i="7"/>
  <c r="R1827" i="7"/>
  <c r="R1828" i="7"/>
  <c r="R1829" i="7"/>
  <c r="R1830" i="7"/>
  <c r="R1831" i="7"/>
  <c r="R1832" i="7"/>
  <c r="R1833" i="7"/>
  <c r="R1834" i="7"/>
  <c r="R1835" i="7"/>
  <c r="R1836" i="7"/>
  <c r="R1837" i="7"/>
  <c r="R1838" i="7"/>
  <c r="R1839" i="7"/>
  <c r="R1840" i="7"/>
  <c r="R1841" i="7"/>
  <c r="R1842" i="7"/>
  <c r="R1843" i="7"/>
  <c r="R1844" i="7"/>
  <c r="R1845" i="7"/>
  <c r="R1846" i="7"/>
  <c r="R1847" i="7"/>
  <c r="R1848" i="7"/>
  <c r="R1849" i="7"/>
  <c r="R1850" i="7"/>
  <c r="R1851" i="7"/>
  <c r="R1852" i="7"/>
  <c r="R1853" i="7"/>
  <c r="R1854" i="7"/>
  <c r="R1855" i="7"/>
  <c r="R1856" i="7"/>
  <c r="R1857" i="7"/>
  <c r="R1858" i="7"/>
  <c r="R1859" i="7"/>
  <c r="R1860" i="7"/>
  <c r="R1861" i="7"/>
  <c r="R1862" i="7"/>
  <c r="R1863" i="7"/>
  <c r="R1864" i="7"/>
  <c r="R1865" i="7"/>
  <c r="R1866" i="7"/>
  <c r="R1867" i="7"/>
  <c r="R1868" i="7"/>
  <c r="R1869" i="7"/>
  <c r="R1870" i="7"/>
  <c r="R1871" i="7"/>
  <c r="R1872" i="7"/>
  <c r="R1873" i="7"/>
  <c r="R1874" i="7"/>
  <c r="R1875" i="7"/>
  <c r="R1876" i="7"/>
  <c r="R1877" i="7"/>
  <c r="R1878" i="7"/>
  <c r="R1879" i="7"/>
  <c r="R1880" i="7"/>
  <c r="R1881" i="7"/>
  <c r="R1882" i="7"/>
  <c r="R1883" i="7"/>
  <c r="R1884" i="7"/>
  <c r="R1885" i="7"/>
  <c r="R1886" i="7"/>
  <c r="R1887" i="7"/>
  <c r="R1888" i="7"/>
  <c r="R1889" i="7"/>
  <c r="R1890" i="7"/>
  <c r="R1891" i="7"/>
  <c r="R1892" i="7"/>
  <c r="R1893" i="7"/>
  <c r="R1894" i="7"/>
  <c r="R1895" i="7"/>
  <c r="R1896" i="7"/>
  <c r="R1897" i="7"/>
  <c r="R1898" i="7"/>
  <c r="R1899" i="7"/>
  <c r="R1900" i="7"/>
  <c r="R1901" i="7"/>
  <c r="R1902" i="7"/>
  <c r="R1903" i="7"/>
  <c r="R1904" i="7"/>
  <c r="R1905" i="7"/>
  <c r="R1906" i="7"/>
  <c r="R1907" i="7"/>
  <c r="R1908" i="7"/>
  <c r="R1909" i="7"/>
  <c r="R1910" i="7"/>
  <c r="R1911" i="7"/>
  <c r="R1912" i="7"/>
  <c r="R1913" i="7"/>
  <c r="R1914" i="7"/>
  <c r="R1915" i="7"/>
  <c r="R1916" i="7"/>
  <c r="R1917" i="7"/>
  <c r="R1918" i="7"/>
  <c r="R1919" i="7"/>
  <c r="R1920" i="7"/>
  <c r="R1921" i="7"/>
  <c r="R1922" i="7"/>
  <c r="R1923" i="7"/>
  <c r="R1924" i="7"/>
  <c r="R1925" i="7"/>
  <c r="R1926" i="7"/>
  <c r="R1927" i="7"/>
  <c r="R1928" i="7"/>
  <c r="R1929" i="7"/>
  <c r="R1930" i="7"/>
  <c r="R1931" i="7"/>
  <c r="R1932" i="7"/>
  <c r="R1933" i="7"/>
  <c r="R1934" i="7"/>
  <c r="R1935" i="7"/>
  <c r="R1936" i="7"/>
  <c r="R1937" i="7"/>
  <c r="R1938" i="7"/>
  <c r="R1939" i="7"/>
  <c r="R1940" i="7"/>
  <c r="R1941" i="7"/>
  <c r="R1942" i="7"/>
  <c r="R1943" i="7"/>
  <c r="R1944" i="7"/>
  <c r="R1945" i="7"/>
  <c r="R1946" i="7"/>
  <c r="R1947" i="7"/>
  <c r="R1948" i="7"/>
  <c r="R1949" i="7"/>
  <c r="R1950" i="7"/>
  <c r="R1951" i="7"/>
  <c r="R1952" i="7"/>
  <c r="R1953" i="7"/>
  <c r="R1954" i="7"/>
  <c r="R1955" i="7"/>
  <c r="R1956" i="7"/>
  <c r="R1957" i="7"/>
  <c r="R1958" i="7"/>
  <c r="R1959" i="7"/>
  <c r="R1960" i="7"/>
  <c r="R1961" i="7"/>
  <c r="R1962" i="7"/>
  <c r="R1963" i="7"/>
  <c r="R1964" i="7"/>
  <c r="R1965" i="7"/>
  <c r="R1966" i="7"/>
  <c r="R1967" i="7"/>
  <c r="R1968" i="7"/>
  <c r="R1969" i="7"/>
  <c r="R1970" i="7"/>
  <c r="R1971" i="7"/>
  <c r="R1972" i="7"/>
  <c r="R1973" i="7"/>
  <c r="R1974" i="7"/>
  <c r="R1975" i="7"/>
  <c r="R1976" i="7"/>
  <c r="R1977" i="7"/>
  <c r="R1978" i="7"/>
  <c r="R1979" i="7"/>
  <c r="R1980" i="7"/>
  <c r="R1981" i="7"/>
  <c r="R1982" i="7"/>
  <c r="R1983" i="7"/>
  <c r="R1984" i="7"/>
  <c r="R1985" i="7"/>
  <c r="R1986" i="7"/>
  <c r="R1987" i="7"/>
  <c r="R1988" i="7"/>
  <c r="R1989" i="7"/>
  <c r="R1990" i="7"/>
  <c r="R1991" i="7"/>
  <c r="R1992" i="7"/>
  <c r="R1993" i="7"/>
  <c r="R1994" i="7"/>
  <c r="R1995" i="7"/>
  <c r="R1996" i="7"/>
  <c r="R1997" i="7"/>
  <c r="R1998" i="7"/>
  <c r="R1999" i="7"/>
  <c r="R2000" i="7"/>
  <c r="R2001" i="7"/>
  <c r="R2002" i="7"/>
  <c r="R2003" i="7"/>
  <c r="R2004" i="7"/>
  <c r="R2005" i="7"/>
  <c r="R2006" i="7"/>
  <c r="R2007" i="7"/>
  <c r="R2008" i="7"/>
  <c r="R2009" i="7"/>
  <c r="R2010" i="7"/>
  <c r="R2011" i="7"/>
  <c r="R2012" i="7"/>
  <c r="R2013" i="7"/>
  <c r="R2014" i="7"/>
  <c r="R2015" i="7"/>
  <c r="R2016" i="7"/>
  <c r="R2017" i="7"/>
  <c r="R2018" i="7"/>
  <c r="R2019" i="7"/>
  <c r="R2020" i="7"/>
  <c r="R2021" i="7"/>
  <c r="R2022" i="7"/>
  <c r="R2023" i="7"/>
  <c r="R2024" i="7"/>
  <c r="R2025" i="7"/>
  <c r="R2026" i="7"/>
  <c r="R2027" i="7"/>
  <c r="R2028" i="7"/>
  <c r="R2029" i="7"/>
  <c r="R2030" i="7"/>
  <c r="R2031" i="7"/>
  <c r="R2032" i="7"/>
  <c r="R2033" i="7"/>
  <c r="R2034" i="7"/>
  <c r="R2035" i="7"/>
  <c r="R2036" i="7"/>
  <c r="R2037" i="7"/>
  <c r="R2038" i="7"/>
  <c r="R2039" i="7"/>
  <c r="R2040" i="7"/>
  <c r="R2041" i="7"/>
  <c r="R2042" i="7"/>
  <c r="R2043" i="7"/>
  <c r="R2044" i="7"/>
  <c r="R2045" i="7"/>
  <c r="R2046" i="7"/>
  <c r="R2047" i="7"/>
  <c r="R2048" i="7"/>
  <c r="R2049" i="7"/>
  <c r="R2050" i="7"/>
  <c r="R2051" i="7"/>
  <c r="R2052" i="7"/>
  <c r="R2053" i="7"/>
  <c r="R2054" i="7"/>
  <c r="R2055" i="7"/>
  <c r="R2056" i="7"/>
  <c r="R2057" i="7"/>
  <c r="R2058" i="7"/>
  <c r="R2059" i="7"/>
  <c r="R2060" i="7"/>
  <c r="R2061" i="7"/>
  <c r="R2062" i="7"/>
  <c r="R2063" i="7"/>
  <c r="R2064" i="7"/>
  <c r="R2065" i="7"/>
  <c r="R2066" i="7"/>
  <c r="R2067" i="7"/>
  <c r="R2068" i="7"/>
  <c r="R2069" i="7"/>
  <c r="R2070" i="7"/>
  <c r="R2071" i="7"/>
  <c r="R2072" i="7"/>
  <c r="R2073" i="7"/>
  <c r="R2074" i="7"/>
  <c r="R2075" i="7"/>
  <c r="R2076" i="7"/>
  <c r="R2077" i="7"/>
  <c r="R2078" i="7"/>
  <c r="R2079" i="7"/>
  <c r="R2080" i="7"/>
  <c r="R2081" i="7"/>
  <c r="R2082" i="7"/>
  <c r="R2083" i="7"/>
  <c r="R2084" i="7"/>
  <c r="R2085" i="7"/>
  <c r="R2086" i="7"/>
  <c r="R2087" i="7"/>
  <c r="R2088" i="7"/>
  <c r="R2089" i="7"/>
  <c r="R2090" i="7"/>
  <c r="R2091" i="7"/>
  <c r="R2092" i="7"/>
  <c r="R2093" i="7"/>
  <c r="R2094" i="7"/>
  <c r="R2095" i="7"/>
  <c r="R2096" i="7"/>
  <c r="R2097" i="7"/>
  <c r="R2098" i="7"/>
  <c r="R2099" i="7"/>
  <c r="R2100" i="7"/>
  <c r="R2101" i="7"/>
  <c r="R2102" i="7"/>
  <c r="R2103" i="7"/>
  <c r="R2104" i="7"/>
  <c r="R2105" i="7"/>
  <c r="R2106" i="7"/>
  <c r="R2107" i="7"/>
  <c r="R2108" i="7"/>
  <c r="R2109" i="7"/>
  <c r="R2110" i="7"/>
  <c r="R2111" i="7"/>
  <c r="R2112" i="7"/>
  <c r="R2113" i="7"/>
  <c r="R2114" i="7"/>
  <c r="R2115" i="7"/>
  <c r="R2116" i="7"/>
  <c r="R2117" i="7"/>
  <c r="R2118" i="7"/>
  <c r="R2119" i="7"/>
  <c r="R2120" i="7"/>
  <c r="R2121" i="7"/>
  <c r="R2122" i="7"/>
  <c r="R2123" i="7"/>
  <c r="R2124" i="7"/>
  <c r="R2125" i="7"/>
  <c r="R2126" i="7"/>
  <c r="R2127" i="7"/>
  <c r="R2128" i="7"/>
  <c r="R2129" i="7"/>
  <c r="R2130" i="7"/>
  <c r="R2131" i="7"/>
  <c r="R2132" i="7"/>
  <c r="R2133" i="7"/>
  <c r="R2134" i="7"/>
  <c r="R2135" i="7"/>
  <c r="R2136" i="7"/>
  <c r="R2137" i="7"/>
  <c r="R2138" i="7"/>
  <c r="R2139" i="7"/>
  <c r="R2140" i="7"/>
  <c r="R2141" i="7"/>
  <c r="R2142" i="7"/>
  <c r="R2143" i="7"/>
  <c r="R2144" i="7"/>
  <c r="R2145" i="7"/>
  <c r="R2146" i="7"/>
  <c r="R2147" i="7"/>
  <c r="R2148" i="7"/>
  <c r="R2149" i="7"/>
  <c r="R2150" i="7"/>
  <c r="R2151" i="7"/>
  <c r="R2152" i="7"/>
  <c r="R2153" i="7"/>
  <c r="R2154" i="7"/>
  <c r="R2155" i="7"/>
  <c r="R2156" i="7"/>
  <c r="R2157" i="7"/>
  <c r="R2158" i="7"/>
  <c r="R2159" i="7"/>
  <c r="R2160" i="7"/>
  <c r="R2161" i="7"/>
  <c r="R2162" i="7"/>
  <c r="R2163" i="7"/>
  <c r="R2164" i="7"/>
  <c r="R2165" i="7"/>
  <c r="R2166" i="7"/>
  <c r="R2167" i="7"/>
  <c r="R2168" i="7"/>
  <c r="R2169" i="7"/>
  <c r="R2170" i="7"/>
  <c r="R2171" i="7"/>
  <c r="R2172" i="7"/>
  <c r="R2173" i="7"/>
  <c r="R2174" i="7"/>
  <c r="R2175" i="7"/>
  <c r="R2176" i="7"/>
  <c r="R2177" i="7"/>
  <c r="R2178" i="7"/>
  <c r="R2179" i="7"/>
  <c r="R2180" i="7"/>
  <c r="R2181" i="7"/>
  <c r="R2182" i="7"/>
  <c r="R2183" i="7"/>
  <c r="R2184" i="7"/>
  <c r="R2185" i="7"/>
  <c r="R2186" i="7"/>
  <c r="R2187" i="7"/>
  <c r="R2188" i="7"/>
  <c r="R2189" i="7"/>
  <c r="R2190" i="7"/>
  <c r="R2191" i="7"/>
  <c r="R2192" i="7"/>
  <c r="R2193" i="7"/>
  <c r="R2194" i="7"/>
  <c r="R2195" i="7"/>
  <c r="R2196" i="7"/>
  <c r="R2197" i="7"/>
  <c r="R2198" i="7"/>
  <c r="R2199" i="7"/>
  <c r="R2200" i="7"/>
  <c r="R2201" i="7"/>
  <c r="R2202" i="7"/>
  <c r="R2203" i="7"/>
  <c r="R2204" i="7"/>
  <c r="R2205" i="7"/>
  <c r="R2206" i="7"/>
  <c r="R2207" i="7"/>
  <c r="R2208" i="7"/>
  <c r="R2209" i="7"/>
  <c r="R2210" i="7"/>
  <c r="R2211" i="7"/>
  <c r="R2212" i="7"/>
  <c r="R2213" i="7"/>
  <c r="R2214" i="7"/>
  <c r="R2215" i="7"/>
  <c r="R2216" i="7"/>
  <c r="R2217" i="7"/>
  <c r="R2218" i="7"/>
  <c r="R2219" i="7"/>
  <c r="R2220" i="7"/>
  <c r="R2221" i="7"/>
  <c r="R2222" i="7"/>
  <c r="R2223" i="7"/>
  <c r="R2224" i="7"/>
  <c r="R2225" i="7"/>
  <c r="R2226" i="7"/>
  <c r="R2227" i="7"/>
  <c r="R2228" i="7"/>
  <c r="R2229" i="7"/>
  <c r="R2230" i="7"/>
  <c r="R2231" i="7"/>
  <c r="R2232" i="7"/>
  <c r="R2233" i="7"/>
  <c r="R2234" i="7"/>
  <c r="R2235" i="7"/>
  <c r="R2236" i="7"/>
  <c r="R2237" i="7"/>
  <c r="R2238" i="7"/>
  <c r="R2239" i="7"/>
  <c r="R2240" i="7"/>
  <c r="R2241" i="7"/>
  <c r="R2242" i="7"/>
  <c r="R2243" i="7"/>
  <c r="R2244" i="7"/>
  <c r="R2245" i="7"/>
  <c r="R2246" i="7"/>
  <c r="R2247" i="7"/>
  <c r="R2248" i="7"/>
  <c r="R2249" i="7"/>
  <c r="R2250" i="7"/>
  <c r="R2251" i="7"/>
  <c r="R2252" i="7"/>
  <c r="R2253" i="7"/>
  <c r="R2254" i="7"/>
  <c r="R2255" i="7"/>
  <c r="R2256" i="7"/>
  <c r="R2257" i="7"/>
  <c r="R2258" i="7"/>
  <c r="R2259" i="7"/>
  <c r="R2260" i="7"/>
  <c r="R2261" i="7"/>
  <c r="R2262" i="7"/>
  <c r="R2263" i="7"/>
  <c r="R2264" i="7"/>
  <c r="R2265" i="7"/>
  <c r="R2266" i="7"/>
  <c r="R2267" i="7"/>
  <c r="R2268" i="7"/>
  <c r="R2269" i="7"/>
  <c r="R2270" i="7"/>
  <c r="R2271" i="7"/>
  <c r="R2272" i="7"/>
  <c r="R2273" i="7"/>
  <c r="R2274" i="7"/>
  <c r="R2275" i="7"/>
  <c r="R2276" i="7"/>
  <c r="R2277" i="7"/>
  <c r="R2278" i="7"/>
  <c r="R2279" i="7"/>
  <c r="R2280" i="7"/>
  <c r="R2281" i="7"/>
  <c r="R2282" i="7"/>
  <c r="R2283" i="7"/>
  <c r="R2284" i="7"/>
  <c r="R2285" i="7"/>
  <c r="R2286" i="7"/>
  <c r="R2287" i="7"/>
  <c r="R2288" i="7"/>
  <c r="R2289" i="7"/>
  <c r="R2290" i="7"/>
  <c r="R2291" i="7"/>
  <c r="R2292" i="7"/>
  <c r="R2293" i="7"/>
  <c r="R2294" i="7"/>
  <c r="R2295" i="7"/>
  <c r="R2296" i="7"/>
  <c r="R2297" i="7"/>
  <c r="R2298" i="7"/>
  <c r="R2299" i="7"/>
  <c r="R2300" i="7"/>
  <c r="R2301" i="7"/>
  <c r="R2302" i="7"/>
  <c r="R2303" i="7"/>
  <c r="R2304" i="7"/>
  <c r="R2305" i="7"/>
  <c r="R2306" i="7"/>
  <c r="R2307" i="7"/>
  <c r="R2308" i="7"/>
  <c r="R2309" i="7"/>
  <c r="R2310" i="7"/>
  <c r="R2311" i="7"/>
  <c r="R2312" i="7"/>
  <c r="R2313" i="7"/>
  <c r="R2314" i="7"/>
  <c r="R2315" i="7"/>
  <c r="R2316" i="7"/>
  <c r="R2317" i="7"/>
  <c r="R2318" i="7"/>
  <c r="R2319" i="7"/>
  <c r="R2320" i="7"/>
  <c r="R2321" i="7"/>
  <c r="R2322" i="7"/>
  <c r="R2323" i="7"/>
  <c r="R2324" i="7"/>
  <c r="R2325" i="7"/>
  <c r="R2326" i="7"/>
  <c r="R2327" i="7"/>
  <c r="R2328" i="7"/>
  <c r="R2329" i="7"/>
  <c r="R2330" i="7"/>
  <c r="R2331" i="7"/>
  <c r="R2332" i="7"/>
  <c r="R2333" i="7"/>
  <c r="R2334" i="7"/>
  <c r="R2335" i="7"/>
  <c r="R2336" i="7"/>
  <c r="R2337" i="7"/>
  <c r="R2338" i="7"/>
  <c r="R2339"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337" i="7"/>
  <c r="O2338" i="7"/>
  <c r="O2339" i="7"/>
  <c r="O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K2337" i="7"/>
  <c r="K2338" i="7"/>
  <c r="K2339" i="7"/>
  <c r="K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J2337" i="7"/>
  <c r="J2338" i="7"/>
  <c r="J2339" i="7"/>
  <c r="J5"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G2337" i="7"/>
  <c r="G2338" i="7"/>
  <c r="G2339"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D2337" i="7"/>
  <c r="D2338" i="7"/>
  <c r="D2339"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337" i="7"/>
  <c r="B2338" i="7"/>
  <c r="B2339" i="7"/>
  <c r="B5" i="7"/>
  <c r="D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337" i="7"/>
  <c r="C2338" i="7"/>
  <c r="C2339" i="7"/>
  <c r="C5" i="7"/>
  <c r="AG6" i="4"/>
  <c r="AG7" i="4"/>
  <c r="AG8" i="4"/>
  <c r="AG9" i="4"/>
  <c r="AG10" i="4"/>
  <c r="AG11" i="4"/>
  <c r="AG12" i="4"/>
  <c r="AG13" i="4"/>
  <c r="AG14" i="4"/>
  <c r="AG15" i="4"/>
  <c r="AG16" i="4"/>
  <c r="AG17" i="4"/>
  <c r="AG18" i="4"/>
  <c r="AG19" i="4"/>
  <c r="AG20" i="4"/>
  <c r="AG21" i="4"/>
  <c r="AG22" i="4"/>
  <c r="AG23" i="4"/>
  <c r="AG24" i="4"/>
  <c r="AG25" i="4"/>
  <c r="AG26" i="4"/>
  <c r="AG27" i="4"/>
  <c r="AG28" i="4"/>
  <c r="AG29" i="4"/>
  <c r="AG30" i="4"/>
  <c r="AG31" i="4"/>
  <c r="AG32" i="4"/>
  <c r="AG33" i="4"/>
  <c r="AG34" i="4"/>
  <c r="AG35" i="4"/>
  <c r="AG36" i="4"/>
  <c r="AG37" i="4"/>
  <c r="AG38" i="4"/>
  <c r="AG39" i="4"/>
  <c r="AG40" i="4"/>
  <c r="AG41" i="4"/>
  <c r="AG42" i="4"/>
  <c r="AG43" i="4"/>
  <c r="AG44" i="4"/>
  <c r="AG45" i="4"/>
  <c r="AG46" i="4"/>
  <c r="AG47" i="4"/>
  <c r="AG48" i="4"/>
  <c r="AG49" i="4"/>
  <c r="AG50" i="4"/>
  <c r="AG51" i="4"/>
  <c r="AG52" i="4"/>
  <c r="AG53" i="4"/>
  <c r="AG54" i="4"/>
  <c r="AG55" i="4"/>
  <c r="AG56" i="4"/>
  <c r="AG57" i="4"/>
  <c r="AG58" i="4"/>
  <c r="AG59" i="4"/>
  <c r="AG60" i="4"/>
  <c r="AG61" i="4"/>
  <c r="AG62" i="4"/>
  <c r="AG63" i="4"/>
  <c r="AG64" i="4"/>
  <c r="AG65" i="4"/>
  <c r="AG66" i="4"/>
  <c r="AG67" i="4"/>
  <c r="AG68" i="4"/>
  <c r="AG69" i="4"/>
  <c r="AG70" i="4"/>
  <c r="AG71" i="4"/>
  <c r="AG72" i="4"/>
  <c r="AG73" i="4"/>
  <c r="AG74" i="4"/>
  <c r="AG75" i="4"/>
  <c r="AG76" i="4"/>
  <c r="AG77" i="4"/>
  <c r="AG78" i="4"/>
  <c r="AG79" i="4"/>
  <c r="AG80" i="4"/>
  <c r="AG81" i="4"/>
  <c r="AG82" i="4"/>
  <c r="AG83" i="4"/>
  <c r="AG84" i="4"/>
  <c r="AG85" i="4"/>
  <c r="AG86" i="4"/>
  <c r="AG87" i="4"/>
  <c r="AG88" i="4"/>
  <c r="AG89" i="4"/>
  <c r="AG90" i="4"/>
  <c r="AG91" i="4"/>
  <c r="AG92" i="4"/>
  <c r="AG93" i="4"/>
  <c r="AG94" i="4"/>
  <c r="AG95" i="4"/>
  <c r="AG96" i="4"/>
  <c r="AG97" i="4"/>
  <c r="AG98" i="4"/>
  <c r="AG99" i="4"/>
  <c r="AG100" i="4"/>
  <c r="AG101" i="4"/>
  <c r="AG102" i="4"/>
  <c r="AG103" i="4"/>
  <c r="AG104" i="4"/>
  <c r="AG105" i="4"/>
  <c r="AG106" i="4"/>
  <c r="AG107" i="4"/>
  <c r="AG108" i="4"/>
  <c r="AG109" i="4"/>
  <c r="AG110" i="4"/>
  <c r="AG111" i="4"/>
  <c r="AG112" i="4"/>
  <c r="AG113" i="4"/>
  <c r="AG114" i="4"/>
  <c r="AG115" i="4"/>
  <c r="AG116" i="4"/>
  <c r="AG117" i="4"/>
  <c r="AG118" i="4"/>
  <c r="AG119" i="4"/>
  <c r="AG120" i="4"/>
  <c r="AG121" i="4"/>
  <c r="AG122" i="4"/>
  <c r="AG123" i="4"/>
  <c r="AG124" i="4"/>
  <c r="AG125" i="4"/>
  <c r="AG126" i="4"/>
  <c r="AG127" i="4"/>
  <c r="AG128" i="4"/>
  <c r="AG129" i="4"/>
  <c r="AG130" i="4"/>
  <c r="AG131" i="4"/>
  <c r="AG132" i="4"/>
  <c r="AG133" i="4"/>
  <c r="AG134" i="4"/>
  <c r="AG135" i="4"/>
  <c r="AG136" i="4"/>
  <c r="AG137" i="4"/>
  <c r="AG138" i="4"/>
  <c r="AG139" i="4"/>
  <c r="AG140" i="4"/>
  <c r="AG141" i="4"/>
  <c r="AG142" i="4"/>
  <c r="AG143" i="4"/>
  <c r="AG144" i="4"/>
  <c r="AG145" i="4"/>
  <c r="AG146" i="4"/>
  <c r="AG147" i="4"/>
  <c r="AG148" i="4"/>
  <c r="AG149" i="4"/>
  <c r="AG150" i="4"/>
  <c r="AG151" i="4"/>
  <c r="AG152" i="4"/>
  <c r="AG153" i="4"/>
  <c r="AG154" i="4"/>
  <c r="AG155" i="4"/>
  <c r="AG156" i="4"/>
  <c r="AG157" i="4"/>
  <c r="AG158" i="4"/>
  <c r="AG159" i="4"/>
  <c r="AG160" i="4"/>
  <c r="AG161" i="4"/>
  <c r="AG162" i="4"/>
  <c r="AG163" i="4"/>
  <c r="AG164" i="4"/>
  <c r="AG165" i="4"/>
  <c r="AG166" i="4"/>
  <c r="AG167" i="4"/>
  <c r="AG168" i="4"/>
  <c r="AG169" i="4"/>
  <c r="AG170" i="4"/>
  <c r="AG171" i="4"/>
  <c r="AG172" i="4"/>
  <c r="AG173" i="4"/>
  <c r="AG174" i="4"/>
  <c r="AG175" i="4"/>
  <c r="AG176" i="4"/>
  <c r="AG177" i="4"/>
  <c r="AG178" i="4"/>
  <c r="AG179" i="4"/>
  <c r="AG180" i="4"/>
  <c r="AG181" i="4"/>
  <c r="AG182" i="4"/>
  <c r="AG183" i="4"/>
  <c r="AG184" i="4"/>
  <c r="AG185" i="4"/>
  <c r="AG186" i="4"/>
  <c r="AG187" i="4"/>
  <c r="AG188" i="4"/>
  <c r="AG189" i="4"/>
  <c r="AG190" i="4"/>
  <c r="AG191" i="4"/>
  <c r="AG192" i="4"/>
  <c r="AG193" i="4"/>
  <c r="AG194" i="4"/>
  <c r="AG195" i="4"/>
  <c r="AG196" i="4"/>
  <c r="AG197" i="4"/>
  <c r="AG198" i="4"/>
  <c r="AG199" i="4"/>
  <c r="AG200" i="4"/>
  <c r="AG201" i="4"/>
  <c r="AG202" i="4"/>
  <c r="AG203" i="4"/>
  <c r="AG204" i="4"/>
  <c r="AG205" i="4"/>
  <c r="AG206" i="4"/>
  <c r="AG207" i="4"/>
  <c r="AG208" i="4"/>
  <c r="AG209" i="4"/>
  <c r="AG210" i="4"/>
  <c r="AG211" i="4"/>
  <c r="AG212" i="4"/>
  <c r="AG213" i="4"/>
  <c r="AG214" i="4"/>
  <c r="AG215" i="4"/>
  <c r="AG216" i="4"/>
  <c r="AG217" i="4"/>
  <c r="AG218" i="4"/>
  <c r="AG219" i="4"/>
  <c r="AG220" i="4"/>
  <c r="AG221" i="4"/>
  <c r="AG222" i="4"/>
  <c r="AG223" i="4"/>
  <c r="AG224" i="4"/>
  <c r="AG225" i="4"/>
  <c r="AG226" i="4"/>
  <c r="AG227" i="4"/>
  <c r="AG228" i="4"/>
  <c r="AG229" i="4"/>
  <c r="AG230" i="4"/>
  <c r="AG231" i="4"/>
  <c r="AG232" i="4"/>
  <c r="AG233" i="4"/>
  <c r="AG234" i="4"/>
  <c r="AG235" i="4"/>
  <c r="AG236" i="4"/>
  <c r="AG237" i="4"/>
  <c r="AG238" i="4"/>
  <c r="AG239" i="4"/>
  <c r="AG240" i="4"/>
  <c r="AG241" i="4"/>
  <c r="AG242" i="4"/>
  <c r="AG243" i="4"/>
  <c r="AG244" i="4"/>
  <c r="AG245" i="4"/>
  <c r="AG246" i="4"/>
  <c r="AG247" i="4"/>
  <c r="AG248" i="4"/>
  <c r="AG249" i="4"/>
  <c r="AG250" i="4"/>
  <c r="AG251" i="4"/>
  <c r="AG252" i="4"/>
  <c r="AG253" i="4"/>
  <c r="AG254" i="4"/>
  <c r="AG255" i="4"/>
  <c r="AG256" i="4"/>
  <c r="AG257" i="4"/>
  <c r="AG258" i="4"/>
  <c r="AG259" i="4"/>
  <c r="AG260" i="4"/>
  <c r="AG261" i="4"/>
  <c r="AG262" i="4"/>
  <c r="AG263" i="4"/>
  <c r="AG264" i="4"/>
  <c r="AG265" i="4"/>
  <c r="AG266" i="4"/>
  <c r="AG267" i="4"/>
  <c r="AG268" i="4"/>
  <c r="AG269" i="4"/>
  <c r="AG270" i="4"/>
  <c r="AG271" i="4"/>
  <c r="AG272" i="4"/>
  <c r="AG273" i="4"/>
  <c r="AG274" i="4"/>
  <c r="AG275" i="4"/>
  <c r="AG276" i="4"/>
  <c r="AG277" i="4"/>
  <c r="AG278" i="4"/>
  <c r="AG279" i="4"/>
  <c r="AG280" i="4"/>
  <c r="AG281" i="4"/>
  <c r="AG282" i="4"/>
  <c r="AG283" i="4"/>
  <c r="AG284" i="4"/>
  <c r="AG285" i="4"/>
  <c r="AG286" i="4"/>
  <c r="AG287" i="4"/>
  <c r="AG288" i="4"/>
  <c r="AG289" i="4"/>
  <c r="AG290" i="4"/>
  <c r="AG291" i="4"/>
  <c r="AG292" i="4"/>
  <c r="AG293" i="4"/>
  <c r="AG294" i="4"/>
  <c r="AG295" i="4"/>
  <c r="AG296" i="4"/>
  <c r="AG297" i="4"/>
  <c r="AG298" i="4"/>
  <c r="AG299" i="4"/>
  <c r="AG300" i="4"/>
  <c r="AG301" i="4"/>
  <c r="AG302" i="4"/>
  <c r="AG303" i="4"/>
  <c r="AG304" i="4"/>
  <c r="AG305" i="4"/>
  <c r="AG306" i="4"/>
  <c r="AG307" i="4"/>
  <c r="AG308" i="4"/>
  <c r="AG309" i="4"/>
  <c r="AG310" i="4"/>
  <c r="AG311" i="4"/>
  <c r="AG312" i="4"/>
  <c r="AG313" i="4"/>
  <c r="AG314" i="4"/>
  <c r="AG315" i="4"/>
  <c r="AG316" i="4"/>
  <c r="AG317" i="4"/>
  <c r="AG318" i="4"/>
  <c r="AG319" i="4"/>
  <c r="AG320" i="4"/>
  <c r="AG321" i="4"/>
  <c r="AG322" i="4"/>
  <c r="AG323" i="4"/>
  <c r="AG324" i="4"/>
  <c r="AG325" i="4"/>
  <c r="AG326" i="4"/>
  <c r="AG327" i="4"/>
  <c r="AG328" i="4"/>
  <c r="AG329" i="4"/>
  <c r="AG330" i="4"/>
  <c r="AG331" i="4"/>
  <c r="AG332" i="4"/>
  <c r="AG333" i="4"/>
  <c r="AG334" i="4"/>
  <c r="AG335" i="4"/>
  <c r="AG336" i="4"/>
  <c r="AG337" i="4"/>
  <c r="AG338" i="4"/>
  <c r="AG339" i="4"/>
  <c r="AG340" i="4"/>
  <c r="AG341" i="4"/>
  <c r="AG342" i="4"/>
  <c r="AG343" i="4"/>
  <c r="AG344" i="4"/>
  <c r="AG345" i="4"/>
  <c r="AG346" i="4"/>
  <c r="AG347" i="4"/>
  <c r="AG348" i="4"/>
  <c r="AG349" i="4"/>
  <c r="AG350" i="4"/>
  <c r="AG351" i="4"/>
  <c r="AG352" i="4"/>
  <c r="AG353" i="4"/>
  <c r="AG354" i="4"/>
  <c r="AG355" i="4"/>
  <c r="AG356" i="4"/>
  <c r="AG357" i="4"/>
  <c r="AG358" i="4"/>
  <c r="AG359" i="4"/>
  <c r="AG360" i="4"/>
  <c r="AG361" i="4"/>
  <c r="AG362" i="4"/>
  <c r="AG363" i="4"/>
  <c r="AG364" i="4"/>
  <c r="AG365" i="4"/>
  <c r="AG366" i="4"/>
  <c r="AG367" i="4"/>
  <c r="AG368" i="4"/>
  <c r="AG369" i="4"/>
  <c r="AG370" i="4"/>
  <c r="AG371" i="4"/>
  <c r="AG372" i="4"/>
  <c r="AG373" i="4"/>
  <c r="AG374" i="4"/>
  <c r="AG375" i="4"/>
  <c r="AG376" i="4"/>
  <c r="AG377" i="4"/>
  <c r="AG378" i="4"/>
  <c r="AG379" i="4"/>
  <c r="AG380" i="4"/>
  <c r="AG381" i="4"/>
  <c r="AG382" i="4"/>
  <c r="AG383" i="4"/>
  <c r="AG384" i="4"/>
  <c r="AG385" i="4"/>
  <c r="AG386" i="4"/>
  <c r="AG387" i="4"/>
  <c r="AG388" i="4"/>
  <c r="AG389" i="4"/>
  <c r="AG390" i="4"/>
  <c r="AG391" i="4"/>
  <c r="AG392" i="4"/>
  <c r="AG393" i="4"/>
  <c r="AG394" i="4"/>
  <c r="AG395" i="4"/>
  <c r="AG396" i="4"/>
  <c r="AG397" i="4"/>
  <c r="AG398" i="4"/>
  <c r="AG399" i="4"/>
  <c r="AG400" i="4"/>
  <c r="AG401" i="4"/>
  <c r="AG402" i="4"/>
  <c r="AG403" i="4"/>
  <c r="AG404" i="4"/>
  <c r="AG405" i="4"/>
  <c r="AG406" i="4"/>
  <c r="AG407" i="4"/>
  <c r="AG408" i="4"/>
  <c r="AG409" i="4"/>
  <c r="AG410" i="4"/>
  <c r="AG411" i="4"/>
  <c r="AG412" i="4"/>
  <c r="AG413" i="4"/>
  <c r="AG414" i="4"/>
  <c r="AG415" i="4"/>
  <c r="AG416" i="4"/>
  <c r="AG417" i="4"/>
  <c r="AG418" i="4"/>
  <c r="AG419" i="4"/>
  <c r="AG420" i="4"/>
  <c r="AG421" i="4"/>
  <c r="AG422" i="4"/>
  <c r="AG423" i="4"/>
  <c r="AG424" i="4"/>
  <c r="AG425" i="4"/>
  <c r="AG426" i="4"/>
  <c r="AG427" i="4"/>
  <c r="AG428" i="4"/>
  <c r="AG429" i="4"/>
  <c r="AG430" i="4"/>
  <c r="AG431" i="4"/>
  <c r="AG432" i="4"/>
  <c r="AG433" i="4"/>
  <c r="AG434" i="4"/>
  <c r="AG435" i="4"/>
  <c r="AG436" i="4"/>
  <c r="AG437" i="4"/>
  <c r="AG438" i="4"/>
  <c r="AG439" i="4"/>
  <c r="AG440" i="4"/>
  <c r="AG441" i="4"/>
  <c r="AG442" i="4"/>
  <c r="AG443" i="4"/>
  <c r="AG444" i="4"/>
  <c r="AG445" i="4"/>
  <c r="AG446" i="4"/>
  <c r="AG447" i="4"/>
  <c r="AG448" i="4"/>
  <c r="AG449" i="4"/>
  <c r="AG450" i="4"/>
  <c r="AG451" i="4"/>
  <c r="AG452" i="4"/>
  <c r="AG453" i="4"/>
  <c r="AG454" i="4"/>
  <c r="AG455" i="4"/>
  <c r="AG456" i="4"/>
  <c r="AG457" i="4"/>
  <c r="AG458" i="4"/>
  <c r="AG459" i="4"/>
  <c r="AG460" i="4"/>
  <c r="AG461" i="4"/>
  <c r="AG462" i="4"/>
  <c r="AG463" i="4"/>
  <c r="AG464" i="4"/>
  <c r="AG465" i="4"/>
  <c r="AG466" i="4"/>
  <c r="AG467" i="4"/>
  <c r="AG468" i="4"/>
  <c r="AG469" i="4"/>
  <c r="AG470" i="4"/>
  <c r="AG471" i="4"/>
  <c r="AG472" i="4"/>
  <c r="AG473" i="4"/>
  <c r="AG474" i="4"/>
  <c r="AG475" i="4"/>
  <c r="AG476" i="4"/>
  <c r="AG477" i="4"/>
  <c r="AG478" i="4"/>
  <c r="AG479" i="4"/>
  <c r="AG480" i="4"/>
  <c r="AG481" i="4"/>
  <c r="AG482" i="4"/>
  <c r="AG483" i="4"/>
  <c r="AG484" i="4"/>
  <c r="AG485" i="4"/>
  <c r="AG486" i="4"/>
  <c r="AG487" i="4"/>
  <c r="AG488" i="4"/>
  <c r="AG489" i="4"/>
  <c r="AG490" i="4"/>
  <c r="AG491" i="4"/>
  <c r="AG492" i="4"/>
  <c r="AG493" i="4"/>
  <c r="AG494" i="4"/>
  <c r="AG495" i="4"/>
  <c r="AG496" i="4"/>
  <c r="AG497" i="4"/>
  <c r="AG498" i="4"/>
  <c r="AG499" i="4"/>
  <c r="AG500" i="4"/>
  <c r="AG501" i="4"/>
  <c r="AG502" i="4"/>
  <c r="AG503" i="4"/>
  <c r="AG504" i="4"/>
  <c r="AG505" i="4"/>
  <c r="AG506" i="4"/>
  <c r="AG507" i="4"/>
  <c r="AG508" i="4"/>
  <c r="AG509" i="4"/>
  <c r="AG510" i="4"/>
  <c r="AG511" i="4"/>
  <c r="AG512" i="4"/>
  <c r="AG513" i="4"/>
  <c r="AG514" i="4"/>
  <c r="AG515" i="4"/>
  <c r="AG516" i="4"/>
  <c r="AG517" i="4"/>
  <c r="AG518" i="4"/>
  <c r="AG519" i="4"/>
  <c r="AG520" i="4"/>
  <c r="AG521" i="4"/>
  <c r="AG522" i="4"/>
  <c r="AG523" i="4"/>
  <c r="AG524" i="4"/>
  <c r="AG525" i="4"/>
  <c r="AG526" i="4"/>
  <c r="AG527" i="4"/>
  <c r="AG528" i="4"/>
  <c r="AG529" i="4"/>
  <c r="AG530" i="4"/>
  <c r="AG531" i="4"/>
  <c r="AG532" i="4"/>
  <c r="AG533" i="4"/>
  <c r="AG534" i="4"/>
  <c r="AG535" i="4"/>
  <c r="AG536" i="4"/>
  <c r="AG537" i="4"/>
  <c r="AG538" i="4"/>
  <c r="AG539" i="4"/>
  <c r="AG540" i="4"/>
  <c r="AG541" i="4"/>
  <c r="AG542" i="4"/>
  <c r="AG543" i="4"/>
  <c r="AG544" i="4"/>
  <c r="AG545" i="4"/>
  <c r="AG546" i="4"/>
  <c r="AG547" i="4"/>
  <c r="AG548" i="4"/>
  <c r="AG549" i="4"/>
  <c r="AG550" i="4"/>
  <c r="AG551" i="4"/>
  <c r="AG552" i="4"/>
  <c r="AG553" i="4"/>
  <c r="AG554" i="4"/>
  <c r="AG555" i="4"/>
  <c r="AG556" i="4"/>
  <c r="AG557" i="4"/>
  <c r="AG558" i="4"/>
  <c r="AG559" i="4"/>
  <c r="AG560" i="4"/>
  <c r="AG561" i="4"/>
  <c r="AG562" i="4"/>
  <c r="AG563" i="4"/>
  <c r="AG564" i="4"/>
  <c r="AG565" i="4"/>
  <c r="AG566" i="4"/>
  <c r="AG567" i="4"/>
  <c r="AG568" i="4"/>
  <c r="AG569" i="4"/>
  <c r="AG570" i="4"/>
  <c r="AG571" i="4"/>
  <c r="AG572" i="4"/>
  <c r="AG573" i="4"/>
  <c r="AG574" i="4"/>
  <c r="AG575" i="4"/>
  <c r="AG576" i="4"/>
  <c r="AG577" i="4"/>
  <c r="AG578" i="4"/>
  <c r="AG579" i="4"/>
  <c r="AG580" i="4"/>
  <c r="AG581" i="4"/>
  <c r="AG582" i="4"/>
  <c r="AG583" i="4"/>
  <c r="AG584" i="4"/>
  <c r="AG585" i="4"/>
  <c r="AG586" i="4"/>
  <c r="AG587" i="4"/>
  <c r="AG588" i="4"/>
  <c r="AG589" i="4"/>
  <c r="AG590" i="4"/>
  <c r="AG591" i="4"/>
  <c r="AG592" i="4"/>
  <c r="AG593" i="4"/>
  <c r="AG594" i="4"/>
  <c r="AG595" i="4"/>
  <c r="AG596" i="4"/>
  <c r="AG597" i="4"/>
  <c r="AG598" i="4"/>
  <c r="AG599" i="4"/>
  <c r="AG600" i="4"/>
  <c r="AG601" i="4"/>
  <c r="AG602" i="4"/>
  <c r="AG603" i="4"/>
  <c r="AG604" i="4"/>
  <c r="AG605" i="4"/>
  <c r="AG606" i="4"/>
  <c r="AG607" i="4"/>
  <c r="AG608" i="4"/>
  <c r="AG609" i="4"/>
  <c r="AG610" i="4"/>
  <c r="AG611" i="4"/>
  <c r="AG612" i="4"/>
  <c r="AG613" i="4"/>
  <c r="AG614" i="4"/>
  <c r="AG615" i="4"/>
  <c r="AG616" i="4"/>
  <c r="AG617" i="4"/>
  <c r="AG618" i="4"/>
  <c r="AG619" i="4"/>
  <c r="AG620" i="4"/>
  <c r="AG621" i="4"/>
  <c r="AG622" i="4"/>
  <c r="AG623" i="4"/>
  <c r="AG624" i="4"/>
  <c r="AG625" i="4"/>
  <c r="AG626" i="4"/>
  <c r="AG627" i="4"/>
  <c r="AG628" i="4"/>
  <c r="AG629" i="4"/>
  <c r="AG630" i="4"/>
  <c r="AG631" i="4"/>
  <c r="AG632" i="4"/>
  <c r="AG633" i="4"/>
  <c r="AG634" i="4"/>
  <c r="AG635" i="4"/>
  <c r="AG636" i="4"/>
  <c r="AG637" i="4"/>
  <c r="AG638" i="4"/>
  <c r="AG639" i="4"/>
  <c r="AG640" i="4"/>
  <c r="AG641" i="4"/>
  <c r="AG642" i="4"/>
  <c r="AG643" i="4"/>
  <c r="AG644" i="4"/>
  <c r="AG645" i="4"/>
  <c r="AG646" i="4"/>
  <c r="AG647" i="4"/>
  <c r="AG648" i="4"/>
  <c r="AG649" i="4"/>
  <c r="AG650" i="4"/>
  <c r="AG651" i="4"/>
  <c r="AG652" i="4"/>
  <c r="AG653" i="4"/>
  <c r="AG654" i="4"/>
  <c r="AG655" i="4"/>
  <c r="AG656" i="4"/>
  <c r="AG657" i="4"/>
  <c r="AG658" i="4"/>
  <c r="AG659" i="4"/>
  <c r="AG660" i="4"/>
  <c r="AG661" i="4"/>
  <c r="AG662" i="4"/>
  <c r="AG663" i="4"/>
  <c r="AG664" i="4"/>
  <c r="AG665" i="4"/>
  <c r="AG666" i="4"/>
  <c r="AG667" i="4"/>
  <c r="AG668" i="4"/>
  <c r="AG669" i="4"/>
  <c r="AG670" i="4"/>
  <c r="AG671" i="4"/>
  <c r="AG672" i="4"/>
  <c r="AG673" i="4"/>
  <c r="AG674" i="4"/>
  <c r="AG675" i="4"/>
  <c r="AG676" i="4"/>
  <c r="AG677" i="4"/>
  <c r="AG678" i="4"/>
  <c r="AG679" i="4"/>
  <c r="AG680" i="4"/>
  <c r="AG681" i="4"/>
  <c r="AG682" i="4"/>
  <c r="AG683" i="4"/>
  <c r="AG684" i="4"/>
  <c r="AG685" i="4"/>
  <c r="AG686" i="4"/>
  <c r="AG687" i="4"/>
  <c r="AG688" i="4"/>
  <c r="AG689" i="4"/>
  <c r="AG690" i="4"/>
  <c r="AG691" i="4"/>
  <c r="AG692" i="4"/>
  <c r="AG693" i="4"/>
  <c r="AG694" i="4"/>
  <c r="AG695" i="4"/>
  <c r="AG696" i="4"/>
  <c r="AG697" i="4"/>
  <c r="AG698" i="4"/>
  <c r="AG699" i="4"/>
  <c r="AG700" i="4"/>
  <c r="AG701" i="4"/>
  <c r="AG702" i="4"/>
  <c r="AG703" i="4"/>
  <c r="AG704" i="4"/>
  <c r="AG705" i="4"/>
  <c r="AG706" i="4"/>
  <c r="AG707" i="4"/>
  <c r="AG708" i="4"/>
  <c r="AG709" i="4"/>
  <c r="AG710" i="4"/>
  <c r="AG711" i="4"/>
  <c r="AG712" i="4"/>
  <c r="AG713" i="4"/>
  <c r="AG714" i="4"/>
  <c r="AG715" i="4"/>
  <c r="AG716" i="4"/>
  <c r="AG717" i="4"/>
  <c r="AG718" i="4"/>
  <c r="AG719" i="4"/>
  <c r="AG720" i="4"/>
  <c r="AG721" i="4"/>
  <c r="AG722" i="4"/>
  <c r="AG723" i="4"/>
  <c r="AG724" i="4"/>
  <c r="AG725" i="4"/>
  <c r="AG726" i="4"/>
  <c r="AG727" i="4"/>
  <c r="AG728" i="4"/>
  <c r="AG729" i="4"/>
  <c r="AG730" i="4"/>
  <c r="AG731" i="4"/>
  <c r="AG732" i="4"/>
  <c r="AG733" i="4"/>
  <c r="AG734" i="4"/>
  <c r="AG735" i="4"/>
  <c r="AG736" i="4"/>
  <c r="AG737" i="4"/>
  <c r="AG738" i="4"/>
  <c r="AG739" i="4"/>
  <c r="AG740" i="4"/>
  <c r="AG741" i="4"/>
  <c r="AG742" i="4"/>
  <c r="AG743" i="4"/>
  <c r="AG744" i="4"/>
  <c r="AG745" i="4"/>
  <c r="AG746" i="4"/>
  <c r="AG747" i="4"/>
  <c r="AG748" i="4"/>
  <c r="AG749" i="4"/>
  <c r="AG750" i="4"/>
  <c r="AG751" i="4"/>
  <c r="AG752" i="4"/>
  <c r="AG753" i="4"/>
  <c r="AG754" i="4"/>
  <c r="AG755" i="4"/>
  <c r="AG756" i="4"/>
  <c r="AG757" i="4"/>
  <c r="AG758" i="4"/>
  <c r="AG759" i="4"/>
  <c r="AG760" i="4"/>
  <c r="AG761" i="4"/>
  <c r="AG762" i="4"/>
  <c r="AG763" i="4"/>
  <c r="AG764" i="4"/>
  <c r="AG765" i="4"/>
  <c r="AG766" i="4"/>
  <c r="AG767" i="4"/>
  <c r="AG768" i="4"/>
  <c r="AG769" i="4"/>
  <c r="AG770" i="4"/>
  <c r="AG771" i="4"/>
  <c r="AG772" i="4"/>
  <c r="AG773" i="4"/>
  <c r="AG774" i="4"/>
  <c r="AG775" i="4"/>
  <c r="AG776" i="4"/>
  <c r="AG777" i="4"/>
  <c r="AG778" i="4"/>
  <c r="AG779" i="4"/>
  <c r="AG780" i="4"/>
  <c r="AG781" i="4"/>
  <c r="AG782" i="4"/>
  <c r="AG783" i="4"/>
  <c r="AG784" i="4"/>
  <c r="AG785" i="4"/>
  <c r="AG786" i="4"/>
  <c r="AG787" i="4"/>
  <c r="AG788" i="4"/>
  <c r="AG789" i="4"/>
  <c r="AG790" i="4"/>
  <c r="AG791" i="4"/>
  <c r="AG792" i="4"/>
  <c r="AG793" i="4"/>
  <c r="AG794" i="4"/>
  <c r="AG795" i="4"/>
  <c r="AG796" i="4"/>
  <c r="AG797" i="4"/>
  <c r="AG798" i="4"/>
  <c r="AG799" i="4"/>
  <c r="AG800" i="4"/>
  <c r="AG801" i="4"/>
  <c r="AG802" i="4"/>
  <c r="AG803" i="4"/>
  <c r="AG804" i="4"/>
  <c r="AG805" i="4"/>
  <c r="AG806" i="4"/>
  <c r="AG807" i="4"/>
  <c r="AG808" i="4"/>
  <c r="AG809" i="4"/>
  <c r="AG810" i="4"/>
  <c r="AG811" i="4"/>
  <c r="AG812" i="4"/>
  <c r="AG813" i="4"/>
  <c r="AG814" i="4"/>
  <c r="AG815" i="4"/>
  <c r="AG816" i="4"/>
  <c r="AG817" i="4"/>
  <c r="AG818" i="4"/>
  <c r="AG819" i="4"/>
  <c r="AG820" i="4"/>
  <c r="AG821" i="4"/>
  <c r="AG822" i="4"/>
  <c r="AG823" i="4"/>
  <c r="AG824" i="4"/>
  <c r="AG825" i="4"/>
  <c r="AG826" i="4"/>
  <c r="AG827" i="4"/>
  <c r="AG828" i="4"/>
  <c r="AG829" i="4"/>
  <c r="AG830" i="4"/>
  <c r="AG831" i="4"/>
  <c r="AG832" i="4"/>
  <c r="AG833" i="4"/>
  <c r="AG834" i="4"/>
  <c r="AG835" i="4"/>
  <c r="AG836" i="4"/>
  <c r="AG837" i="4"/>
  <c r="AG838" i="4"/>
  <c r="AG839" i="4"/>
  <c r="AG840" i="4"/>
  <c r="AG841" i="4"/>
  <c r="AG842" i="4"/>
  <c r="AG843" i="4"/>
  <c r="AG844" i="4"/>
  <c r="AG845" i="4"/>
  <c r="AG846" i="4"/>
  <c r="AG847" i="4"/>
  <c r="AG848" i="4"/>
  <c r="AG849" i="4"/>
  <c r="AG850" i="4"/>
  <c r="AG851" i="4"/>
  <c r="AG852" i="4"/>
  <c r="AG853" i="4"/>
  <c r="AG854" i="4"/>
  <c r="AG855" i="4"/>
  <c r="AG856" i="4"/>
  <c r="AG857" i="4"/>
  <c r="AG858" i="4"/>
  <c r="AG859" i="4"/>
  <c r="AG860" i="4"/>
  <c r="AG861" i="4"/>
  <c r="AG862" i="4"/>
  <c r="AG863" i="4"/>
  <c r="AG864" i="4"/>
  <c r="AG865" i="4"/>
  <c r="AG866" i="4"/>
  <c r="AG867" i="4"/>
  <c r="AG868" i="4"/>
  <c r="AG869" i="4"/>
  <c r="AG870" i="4"/>
  <c r="AG871" i="4"/>
  <c r="AG872" i="4"/>
  <c r="AG873" i="4"/>
  <c r="AG874" i="4"/>
  <c r="AG875" i="4"/>
  <c r="AG876" i="4"/>
  <c r="AG877" i="4"/>
  <c r="AG878" i="4"/>
  <c r="AG879" i="4"/>
  <c r="AG880" i="4"/>
  <c r="AG881" i="4"/>
  <c r="AG882" i="4"/>
  <c r="AG883" i="4"/>
  <c r="AG884" i="4"/>
  <c r="AG885" i="4"/>
  <c r="AG886" i="4"/>
  <c r="AG887" i="4"/>
  <c r="AG888" i="4"/>
  <c r="AG889" i="4"/>
  <c r="AG890" i="4"/>
  <c r="AG891" i="4"/>
  <c r="AG892" i="4"/>
  <c r="AG893" i="4"/>
  <c r="AG894" i="4"/>
  <c r="AG895" i="4"/>
  <c r="AG896" i="4"/>
  <c r="AG897" i="4"/>
  <c r="AG898" i="4"/>
  <c r="AG899" i="4"/>
  <c r="AG900" i="4"/>
  <c r="AG901" i="4"/>
  <c r="AG902" i="4"/>
  <c r="AG903" i="4"/>
  <c r="AG904" i="4"/>
  <c r="AG905" i="4"/>
  <c r="AG906" i="4"/>
  <c r="AG907" i="4"/>
  <c r="AG908" i="4"/>
  <c r="AG909" i="4"/>
  <c r="AG910" i="4"/>
  <c r="AG911" i="4"/>
  <c r="AG912" i="4"/>
  <c r="AG913" i="4"/>
  <c r="AG914" i="4"/>
  <c r="AG915" i="4"/>
  <c r="AG916" i="4"/>
  <c r="AG917" i="4"/>
  <c r="AG918" i="4"/>
  <c r="AG919" i="4"/>
  <c r="AG920" i="4"/>
  <c r="AG921" i="4"/>
  <c r="AG922" i="4"/>
  <c r="AG923" i="4"/>
  <c r="AG924" i="4"/>
  <c r="AG925" i="4"/>
  <c r="AG926" i="4"/>
  <c r="AG927" i="4"/>
  <c r="AG928" i="4"/>
  <c r="AG929" i="4"/>
  <c r="AG930" i="4"/>
  <c r="AG931" i="4"/>
  <c r="AG932" i="4"/>
  <c r="AG933" i="4"/>
  <c r="AG934" i="4"/>
  <c r="AG935" i="4"/>
  <c r="AG936" i="4"/>
  <c r="AG937" i="4"/>
  <c r="AG938" i="4"/>
  <c r="AG939" i="4"/>
  <c r="AG940" i="4"/>
  <c r="AG941" i="4"/>
  <c r="AG942" i="4"/>
  <c r="AG943" i="4"/>
  <c r="AG944" i="4"/>
  <c r="AG945" i="4"/>
  <c r="AG946" i="4"/>
  <c r="AG947" i="4"/>
  <c r="AG948" i="4"/>
  <c r="AG949" i="4"/>
  <c r="AG950" i="4"/>
  <c r="AG951" i="4"/>
  <c r="AG952" i="4"/>
  <c r="AG953" i="4"/>
  <c r="AG954" i="4"/>
  <c r="AG955" i="4"/>
  <c r="AG956" i="4"/>
  <c r="AG957" i="4"/>
  <c r="AG958" i="4"/>
  <c r="AG959" i="4"/>
  <c r="AG960" i="4"/>
  <c r="AG961" i="4"/>
  <c r="AG962" i="4"/>
  <c r="AG963" i="4"/>
  <c r="AG964" i="4"/>
  <c r="AG965" i="4"/>
  <c r="AG966" i="4"/>
  <c r="AG967" i="4"/>
  <c r="AG968" i="4"/>
  <c r="AG969" i="4"/>
  <c r="AG970" i="4"/>
  <c r="AG971" i="4"/>
  <c r="AG972" i="4"/>
  <c r="AG973" i="4"/>
  <c r="AG974" i="4"/>
  <c r="AG975" i="4"/>
  <c r="AG976" i="4"/>
  <c r="AG977" i="4"/>
  <c r="AG978" i="4"/>
  <c r="AG979" i="4"/>
  <c r="AG980" i="4"/>
  <c r="AG981" i="4"/>
  <c r="AG982" i="4"/>
  <c r="AG983" i="4"/>
  <c r="AG984" i="4"/>
  <c r="AG985" i="4"/>
  <c r="AG986" i="4"/>
  <c r="AG987" i="4"/>
  <c r="AG988" i="4"/>
  <c r="AG989" i="4"/>
  <c r="AG990" i="4"/>
  <c r="AG991" i="4"/>
  <c r="AG992" i="4"/>
  <c r="AG993" i="4"/>
  <c r="AG994" i="4"/>
  <c r="AG995" i="4"/>
  <c r="AG996" i="4"/>
  <c r="AG997" i="4"/>
  <c r="AG998" i="4"/>
  <c r="AG999" i="4"/>
  <c r="AG1000" i="4"/>
  <c r="AG1001" i="4"/>
  <c r="AG1002" i="4"/>
  <c r="AG1003" i="4"/>
  <c r="AG1004" i="4"/>
  <c r="AG1005" i="4"/>
  <c r="AG1006" i="4"/>
  <c r="AG1007" i="4"/>
  <c r="AG1008" i="4"/>
  <c r="AG1009" i="4"/>
  <c r="AG1010" i="4"/>
  <c r="AG1011" i="4"/>
  <c r="AG1012" i="4"/>
  <c r="AG1013" i="4"/>
  <c r="AG1014" i="4"/>
  <c r="AG1015" i="4"/>
  <c r="AG1016" i="4"/>
  <c r="AG1017" i="4"/>
  <c r="AG1018" i="4"/>
  <c r="AG1019" i="4"/>
  <c r="AG1020" i="4"/>
  <c r="AG1021" i="4"/>
  <c r="AG1022" i="4"/>
  <c r="AG1023" i="4"/>
  <c r="AG1024" i="4"/>
  <c r="AG1025" i="4"/>
  <c r="AG1026" i="4"/>
  <c r="AG1027" i="4"/>
  <c r="AG1028" i="4"/>
  <c r="AG1029" i="4"/>
  <c r="AG1030" i="4"/>
  <c r="AG1031" i="4"/>
  <c r="AG1032" i="4"/>
  <c r="AG1033" i="4"/>
  <c r="AG1034" i="4"/>
  <c r="AG1035" i="4"/>
  <c r="AG1036" i="4"/>
  <c r="AG1037" i="4"/>
  <c r="AG1038" i="4"/>
  <c r="AG1039" i="4"/>
  <c r="AG1040" i="4"/>
  <c r="AG1041" i="4"/>
  <c r="AG1042" i="4"/>
  <c r="AG1043" i="4"/>
  <c r="AG1044" i="4"/>
  <c r="AG1045" i="4"/>
  <c r="AG1046" i="4"/>
  <c r="AG1047" i="4"/>
  <c r="AG1048" i="4"/>
  <c r="AG1049" i="4"/>
  <c r="AG1050" i="4"/>
  <c r="AG1051" i="4"/>
  <c r="AG1052" i="4"/>
  <c r="AG1053" i="4"/>
  <c r="AG1054" i="4"/>
  <c r="AG1055" i="4"/>
  <c r="AG1056" i="4"/>
  <c r="AG1057" i="4"/>
  <c r="AG1058" i="4"/>
  <c r="AG1059" i="4"/>
  <c r="AG1060" i="4"/>
  <c r="AG1061" i="4"/>
  <c r="AG1062" i="4"/>
  <c r="AG1063" i="4"/>
  <c r="AG1064" i="4"/>
  <c r="AG1065" i="4"/>
  <c r="AG1066" i="4"/>
  <c r="AG1067" i="4"/>
  <c r="AG1068" i="4"/>
  <c r="AG1069" i="4"/>
  <c r="AG1070" i="4"/>
  <c r="AG1071" i="4"/>
  <c r="AG1072" i="4"/>
  <c r="AG1073" i="4"/>
  <c r="AG1074" i="4"/>
  <c r="AG1075" i="4"/>
  <c r="AG1076" i="4"/>
  <c r="AG1077" i="4"/>
  <c r="AG1078" i="4"/>
  <c r="AG1079" i="4"/>
  <c r="AG1080" i="4"/>
  <c r="AG1081" i="4"/>
  <c r="AG1082" i="4"/>
  <c r="AG1083" i="4"/>
  <c r="AG1084" i="4"/>
  <c r="AG1085" i="4"/>
  <c r="AG1086" i="4"/>
  <c r="AG1087" i="4"/>
  <c r="AG1088" i="4"/>
  <c r="AG1089" i="4"/>
  <c r="AG1090" i="4"/>
  <c r="AG1091" i="4"/>
  <c r="AG1092" i="4"/>
  <c r="AG1093" i="4"/>
  <c r="AG1094" i="4"/>
  <c r="AG1095" i="4"/>
  <c r="AG1096" i="4"/>
  <c r="AG1097" i="4"/>
  <c r="AG1098" i="4"/>
  <c r="AG1099" i="4"/>
  <c r="AG1100" i="4"/>
  <c r="AG1101" i="4"/>
  <c r="AG1102" i="4"/>
  <c r="AG1103" i="4"/>
  <c r="AG1104" i="4"/>
  <c r="AG1105" i="4"/>
  <c r="AG1106" i="4"/>
  <c r="AG1107" i="4"/>
  <c r="AG1108" i="4"/>
  <c r="AG1109" i="4"/>
  <c r="AG1110" i="4"/>
  <c r="AG1111" i="4"/>
  <c r="AG1112" i="4"/>
  <c r="AG1113" i="4"/>
  <c r="AG1114" i="4"/>
  <c r="AG1115" i="4"/>
  <c r="AG1116" i="4"/>
  <c r="AG1117" i="4"/>
  <c r="AG1118" i="4"/>
  <c r="AG1119" i="4"/>
  <c r="AG1120" i="4"/>
  <c r="AG1121" i="4"/>
  <c r="AG1122" i="4"/>
  <c r="AG1123" i="4"/>
  <c r="AG1124" i="4"/>
  <c r="AG1125" i="4"/>
  <c r="AG1126" i="4"/>
  <c r="AG1127" i="4"/>
  <c r="AG1128" i="4"/>
  <c r="AG1129" i="4"/>
  <c r="AG1130" i="4"/>
  <c r="AG1131" i="4"/>
  <c r="AG1132" i="4"/>
  <c r="AG1133" i="4"/>
  <c r="AG1134" i="4"/>
  <c r="AG1135" i="4"/>
  <c r="AG1136" i="4"/>
  <c r="AG1137" i="4"/>
  <c r="AG1138" i="4"/>
  <c r="AG1139" i="4"/>
  <c r="AG1140" i="4"/>
  <c r="AG1141" i="4"/>
  <c r="AG1142" i="4"/>
  <c r="AG1143" i="4"/>
  <c r="AG1144" i="4"/>
  <c r="AG1145" i="4"/>
  <c r="AG1146" i="4"/>
  <c r="AG1147" i="4"/>
  <c r="AG1148" i="4"/>
  <c r="AG1149" i="4"/>
  <c r="AG1150" i="4"/>
  <c r="AG1151" i="4"/>
  <c r="AG1152" i="4"/>
  <c r="AG1153" i="4"/>
  <c r="AG1154" i="4"/>
  <c r="AG1155" i="4"/>
  <c r="AG1156" i="4"/>
  <c r="AG1157" i="4"/>
  <c r="AG1158" i="4"/>
  <c r="AG1159" i="4"/>
  <c r="AG1160" i="4"/>
  <c r="AG1161" i="4"/>
  <c r="AG1162" i="4"/>
  <c r="AG1163" i="4"/>
  <c r="AG1164" i="4"/>
  <c r="AG1165" i="4"/>
  <c r="AG1166" i="4"/>
  <c r="AG1167" i="4"/>
  <c r="AG1168" i="4"/>
  <c r="AG1169" i="4"/>
  <c r="AG1170" i="4"/>
  <c r="AG1171" i="4"/>
  <c r="AG1172" i="4"/>
  <c r="AG1173" i="4"/>
  <c r="AG1174" i="4"/>
  <c r="AG1175" i="4"/>
  <c r="AG1176" i="4"/>
  <c r="AG1177" i="4"/>
  <c r="AG1178" i="4"/>
  <c r="AG1179" i="4"/>
  <c r="AG1180" i="4"/>
  <c r="AG1181" i="4"/>
  <c r="AG1182" i="4"/>
  <c r="AG1183" i="4"/>
  <c r="AG1184" i="4"/>
  <c r="AG1185" i="4"/>
  <c r="AG1186" i="4"/>
  <c r="AG1187" i="4"/>
  <c r="AG1188" i="4"/>
  <c r="AG1189" i="4"/>
  <c r="AG1190" i="4"/>
  <c r="AG1191" i="4"/>
  <c r="AG1192" i="4"/>
  <c r="AG1193" i="4"/>
  <c r="AG1194" i="4"/>
  <c r="AG1195" i="4"/>
  <c r="AG1196" i="4"/>
  <c r="AG1197" i="4"/>
  <c r="AG1198" i="4"/>
  <c r="AG1199" i="4"/>
  <c r="AG1200" i="4"/>
  <c r="AG1201" i="4"/>
  <c r="AG1202" i="4"/>
  <c r="AG1203" i="4"/>
  <c r="AG1204" i="4"/>
  <c r="AG1205" i="4"/>
  <c r="AG1206" i="4"/>
  <c r="AG1207" i="4"/>
  <c r="AG1208" i="4"/>
  <c r="AG1209" i="4"/>
  <c r="AG1210" i="4"/>
  <c r="AG1211" i="4"/>
  <c r="AG1212" i="4"/>
  <c r="AG1213" i="4"/>
  <c r="AG1214" i="4"/>
  <c r="AG1215" i="4"/>
  <c r="AG1216" i="4"/>
  <c r="AG1217" i="4"/>
  <c r="AG1218" i="4"/>
  <c r="AG1219" i="4"/>
  <c r="AG1220" i="4"/>
  <c r="AG1221" i="4"/>
  <c r="AG1222" i="4"/>
  <c r="AG1223" i="4"/>
  <c r="AG1224" i="4"/>
  <c r="AG1225" i="4"/>
  <c r="AG1226" i="4"/>
  <c r="AG1227" i="4"/>
  <c r="AG1228" i="4"/>
  <c r="AG1229" i="4"/>
  <c r="AG1230" i="4"/>
  <c r="AG1231" i="4"/>
  <c r="AG1232" i="4"/>
  <c r="AG1233" i="4"/>
  <c r="AG1234" i="4"/>
  <c r="AG1235" i="4"/>
  <c r="AG1236" i="4"/>
  <c r="AG1237" i="4"/>
  <c r="AG1238" i="4"/>
  <c r="AG1239" i="4"/>
  <c r="AG1240" i="4"/>
  <c r="AG1241" i="4"/>
  <c r="AG1242" i="4"/>
  <c r="AG1243" i="4"/>
  <c r="AG1244" i="4"/>
  <c r="AG1245" i="4"/>
  <c r="AG1246" i="4"/>
  <c r="AG1247" i="4"/>
  <c r="AG1248" i="4"/>
  <c r="AG1249" i="4"/>
  <c r="AG1250" i="4"/>
  <c r="AG1251" i="4"/>
  <c r="AG1252" i="4"/>
  <c r="AG1253" i="4"/>
  <c r="AG1254" i="4"/>
  <c r="AG1255" i="4"/>
  <c r="AG1256" i="4"/>
  <c r="AG1257" i="4"/>
  <c r="AG1258" i="4"/>
  <c r="AG1259" i="4"/>
  <c r="AG1260" i="4"/>
  <c r="AG1261" i="4"/>
  <c r="AG1262" i="4"/>
  <c r="AG1263" i="4"/>
  <c r="AG1264" i="4"/>
  <c r="AG1265" i="4"/>
  <c r="AG1266" i="4"/>
  <c r="AG1267" i="4"/>
  <c r="AG1268" i="4"/>
  <c r="AG1269" i="4"/>
  <c r="AG1270" i="4"/>
  <c r="AG1271" i="4"/>
  <c r="AG1272" i="4"/>
  <c r="AG1273" i="4"/>
  <c r="AG1274" i="4"/>
  <c r="AG1275" i="4"/>
  <c r="AG1276" i="4"/>
  <c r="AG1277" i="4"/>
  <c r="AG1278" i="4"/>
  <c r="AG1279" i="4"/>
  <c r="AG1280" i="4"/>
  <c r="AG1281" i="4"/>
  <c r="AG1282" i="4"/>
  <c r="AG1283" i="4"/>
  <c r="AG1284" i="4"/>
  <c r="AG1285" i="4"/>
  <c r="AG1286" i="4"/>
  <c r="AG1287" i="4"/>
  <c r="AG1288" i="4"/>
  <c r="AG1289" i="4"/>
  <c r="AG1290" i="4"/>
  <c r="AG1291" i="4"/>
  <c r="AG1292" i="4"/>
  <c r="AG1293" i="4"/>
  <c r="AG1294" i="4"/>
  <c r="AG1295" i="4"/>
  <c r="AG1296" i="4"/>
  <c r="AG1297" i="4"/>
  <c r="AG1298" i="4"/>
  <c r="AG1299" i="4"/>
  <c r="AG1300" i="4"/>
  <c r="AG1301" i="4"/>
  <c r="AG1302" i="4"/>
  <c r="AG1303" i="4"/>
  <c r="AG1304" i="4"/>
  <c r="AG1305" i="4"/>
  <c r="AG1306" i="4"/>
  <c r="AG1307" i="4"/>
  <c r="AG1308" i="4"/>
  <c r="AG1309" i="4"/>
  <c r="AG1310" i="4"/>
  <c r="AG1311" i="4"/>
  <c r="AG1312" i="4"/>
  <c r="AG1313" i="4"/>
  <c r="AG1314" i="4"/>
  <c r="AG1315" i="4"/>
  <c r="AG1316" i="4"/>
  <c r="AG1317" i="4"/>
  <c r="AG1318" i="4"/>
  <c r="AG1319" i="4"/>
  <c r="AG1320" i="4"/>
  <c r="AG1321" i="4"/>
  <c r="AG1322" i="4"/>
  <c r="AG1323" i="4"/>
  <c r="AG1324" i="4"/>
  <c r="AG1325" i="4"/>
  <c r="AG1326" i="4"/>
  <c r="AG1327" i="4"/>
  <c r="AG1328" i="4"/>
  <c r="AG1329" i="4"/>
  <c r="AG1330" i="4"/>
  <c r="AG1331" i="4"/>
  <c r="AG1332" i="4"/>
  <c r="AG1333" i="4"/>
  <c r="AG1334" i="4"/>
  <c r="AG1335" i="4"/>
  <c r="AG1336" i="4"/>
  <c r="AG1337" i="4"/>
  <c r="AG1338" i="4"/>
  <c r="AG1339" i="4"/>
  <c r="AG1340" i="4"/>
  <c r="AG1341" i="4"/>
  <c r="AG1342" i="4"/>
  <c r="AG1343" i="4"/>
  <c r="AG1344" i="4"/>
  <c r="AG1345" i="4"/>
  <c r="AG1346" i="4"/>
  <c r="AG1347" i="4"/>
  <c r="AG1348" i="4"/>
  <c r="AG1349" i="4"/>
  <c r="AG1350" i="4"/>
  <c r="AG1351" i="4"/>
  <c r="AG1352" i="4"/>
  <c r="AG1353" i="4"/>
  <c r="AG1354" i="4"/>
  <c r="AG1355" i="4"/>
  <c r="AG1356" i="4"/>
  <c r="AG1357" i="4"/>
  <c r="AG1358" i="4"/>
  <c r="AG1359" i="4"/>
  <c r="AG1360" i="4"/>
  <c r="AG1361" i="4"/>
  <c r="AG1362" i="4"/>
  <c r="AG1363" i="4"/>
  <c r="AG1364" i="4"/>
  <c r="AG1365" i="4"/>
  <c r="AG1366" i="4"/>
  <c r="AG1367" i="4"/>
  <c r="AG1368" i="4"/>
  <c r="AG1369" i="4"/>
  <c r="AG1370" i="4"/>
  <c r="AG1371" i="4"/>
  <c r="AG1372" i="4"/>
  <c r="AG1373" i="4"/>
  <c r="AG1374" i="4"/>
  <c r="AG1375" i="4"/>
  <c r="AG1376" i="4"/>
  <c r="AG1377" i="4"/>
  <c r="AG1378" i="4"/>
  <c r="AG1379" i="4"/>
  <c r="AG1380" i="4"/>
  <c r="AG1381" i="4"/>
  <c r="AG1382" i="4"/>
  <c r="AG1383" i="4"/>
  <c r="AG1384" i="4"/>
  <c r="AG1385" i="4"/>
  <c r="AG1386" i="4"/>
  <c r="AG1387" i="4"/>
  <c r="AG1388" i="4"/>
  <c r="AG1389" i="4"/>
  <c r="AG1390" i="4"/>
  <c r="AG1391" i="4"/>
  <c r="AG1392" i="4"/>
  <c r="AG1393" i="4"/>
  <c r="AG1394" i="4"/>
  <c r="AG1395" i="4"/>
  <c r="AG1396" i="4"/>
  <c r="AG1397" i="4"/>
  <c r="AG1398" i="4"/>
  <c r="AG1399" i="4"/>
  <c r="AG1400" i="4"/>
  <c r="AG1401" i="4"/>
  <c r="AG1402" i="4"/>
  <c r="AG1403" i="4"/>
  <c r="AG1404" i="4"/>
  <c r="AG1405" i="4"/>
  <c r="AG1406" i="4"/>
  <c r="AG1407" i="4"/>
  <c r="AG1408" i="4"/>
  <c r="AG1409" i="4"/>
  <c r="AG1410" i="4"/>
  <c r="AG1411" i="4"/>
  <c r="AG1412" i="4"/>
  <c r="AG1413" i="4"/>
  <c r="AG1414" i="4"/>
  <c r="AG1415" i="4"/>
  <c r="AG1416" i="4"/>
  <c r="AG1417" i="4"/>
  <c r="AG1418" i="4"/>
  <c r="AG1419" i="4"/>
  <c r="AG1420" i="4"/>
  <c r="AG1421" i="4"/>
  <c r="AG1422" i="4"/>
  <c r="AG1423" i="4"/>
  <c r="AG1424" i="4"/>
  <c r="AG1425" i="4"/>
  <c r="AG1426" i="4"/>
  <c r="AG1427" i="4"/>
  <c r="AG1428" i="4"/>
  <c r="AG1429" i="4"/>
  <c r="AG1430" i="4"/>
  <c r="AG1431" i="4"/>
  <c r="AG1432" i="4"/>
  <c r="AG1433" i="4"/>
  <c r="AG1434" i="4"/>
  <c r="AG1435" i="4"/>
  <c r="AG1436" i="4"/>
  <c r="AG1437" i="4"/>
  <c r="AG1438" i="4"/>
  <c r="AG1439" i="4"/>
  <c r="AG1440" i="4"/>
  <c r="AG1441" i="4"/>
  <c r="AG1442" i="4"/>
  <c r="AG1443" i="4"/>
  <c r="AG1444" i="4"/>
  <c r="AG1445" i="4"/>
  <c r="AG1446" i="4"/>
  <c r="AG1447" i="4"/>
  <c r="AG1448" i="4"/>
  <c r="AG1449" i="4"/>
  <c r="AG1450" i="4"/>
  <c r="AG1451" i="4"/>
  <c r="AG1452" i="4"/>
  <c r="AG1453" i="4"/>
  <c r="AG1454" i="4"/>
  <c r="AG1455" i="4"/>
  <c r="AG1456" i="4"/>
  <c r="AG1457" i="4"/>
  <c r="AG1458" i="4"/>
  <c r="AG1459" i="4"/>
  <c r="AG1460" i="4"/>
  <c r="AG1461" i="4"/>
  <c r="AG1462" i="4"/>
  <c r="AG1463" i="4"/>
  <c r="AG1464" i="4"/>
  <c r="AG1465" i="4"/>
  <c r="AG1466" i="4"/>
  <c r="AG1467" i="4"/>
  <c r="AG1468" i="4"/>
  <c r="AG1469" i="4"/>
  <c r="AG1470" i="4"/>
  <c r="AG1471" i="4"/>
  <c r="AG1472" i="4"/>
  <c r="AG1473" i="4"/>
  <c r="AG1474" i="4"/>
  <c r="AG1475" i="4"/>
  <c r="AG1476" i="4"/>
  <c r="AG1477" i="4"/>
  <c r="AG1478" i="4"/>
  <c r="AG1479" i="4"/>
  <c r="AG1480" i="4"/>
  <c r="AG1481" i="4"/>
  <c r="AG1482" i="4"/>
  <c r="AG1483" i="4"/>
  <c r="AG1484" i="4"/>
  <c r="AG1485" i="4"/>
  <c r="AG1486" i="4"/>
  <c r="AG1487" i="4"/>
  <c r="AG1488" i="4"/>
  <c r="AG1489" i="4"/>
  <c r="AG1490" i="4"/>
  <c r="AG1491" i="4"/>
  <c r="AG1492" i="4"/>
  <c r="AG1493" i="4"/>
  <c r="AG1494" i="4"/>
  <c r="AG1495" i="4"/>
  <c r="AG1496" i="4"/>
  <c r="AG1497" i="4"/>
  <c r="AG1498" i="4"/>
  <c r="AG1499" i="4"/>
  <c r="AG1500" i="4"/>
  <c r="AG1501" i="4"/>
  <c r="AG1502" i="4"/>
  <c r="AG1503" i="4"/>
  <c r="AG1504" i="4"/>
  <c r="AG1505" i="4"/>
  <c r="AG1506" i="4"/>
  <c r="AG1507" i="4"/>
  <c r="AG1508" i="4"/>
  <c r="AG1509" i="4"/>
  <c r="AG1510" i="4"/>
  <c r="AG1511" i="4"/>
  <c r="AG1512" i="4"/>
  <c r="AG1513" i="4"/>
  <c r="AG1514" i="4"/>
  <c r="AG1515" i="4"/>
  <c r="AG1516" i="4"/>
  <c r="AG1517" i="4"/>
  <c r="AG1518" i="4"/>
  <c r="AG1519" i="4"/>
  <c r="AG1520" i="4"/>
  <c r="AG1521" i="4"/>
  <c r="AG1522" i="4"/>
  <c r="AG1523" i="4"/>
  <c r="AG1524" i="4"/>
  <c r="AG1525" i="4"/>
  <c r="AG1526" i="4"/>
  <c r="AG1527" i="4"/>
  <c r="AG1528" i="4"/>
  <c r="AG1529" i="4"/>
  <c r="AG1530" i="4"/>
  <c r="AG1531" i="4"/>
  <c r="AG1532" i="4"/>
  <c r="AG1533" i="4"/>
  <c r="AG1534" i="4"/>
  <c r="AG1535" i="4"/>
  <c r="AG1536" i="4"/>
  <c r="AG1537" i="4"/>
  <c r="AG1538" i="4"/>
  <c r="AG1539" i="4"/>
  <c r="AG1540" i="4"/>
  <c r="AG1541" i="4"/>
  <c r="AG1542" i="4"/>
  <c r="AG1543" i="4"/>
  <c r="AG1544" i="4"/>
  <c r="AG1545" i="4"/>
  <c r="AG1546" i="4"/>
  <c r="AG1547" i="4"/>
  <c r="AG1548" i="4"/>
  <c r="AG1549" i="4"/>
  <c r="AG1550" i="4"/>
  <c r="AG1551" i="4"/>
  <c r="AG1552" i="4"/>
  <c r="AG1553" i="4"/>
  <c r="AG1554" i="4"/>
  <c r="AG1555" i="4"/>
  <c r="AG1556" i="4"/>
  <c r="AG1557" i="4"/>
  <c r="AG1558" i="4"/>
  <c r="AG1559" i="4"/>
  <c r="AG1560" i="4"/>
  <c r="AG1561" i="4"/>
  <c r="AG1562" i="4"/>
  <c r="AG1563" i="4"/>
  <c r="AG1564" i="4"/>
  <c r="AG1565" i="4"/>
  <c r="AG1566" i="4"/>
  <c r="AG1567" i="4"/>
  <c r="AG1568" i="4"/>
  <c r="AG1569" i="4"/>
  <c r="AG1570" i="4"/>
  <c r="AG1571" i="4"/>
  <c r="AG1572" i="4"/>
  <c r="AG1573" i="4"/>
  <c r="AG1574" i="4"/>
  <c r="AG1575" i="4"/>
  <c r="AG1576" i="4"/>
  <c r="AG1577" i="4"/>
  <c r="AG1578" i="4"/>
  <c r="AG1579" i="4"/>
  <c r="AG1580" i="4"/>
  <c r="AG1581" i="4"/>
  <c r="AG1582" i="4"/>
  <c r="AG1583" i="4"/>
  <c r="AG1584" i="4"/>
  <c r="AG1585" i="4"/>
  <c r="AG1586" i="4"/>
  <c r="AG1587" i="4"/>
  <c r="AG1588" i="4"/>
  <c r="AG1589" i="4"/>
  <c r="AG1590" i="4"/>
  <c r="AG1591" i="4"/>
  <c r="AG1592" i="4"/>
  <c r="AG1593" i="4"/>
  <c r="AG1594" i="4"/>
  <c r="AG1595" i="4"/>
  <c r="AG1596" i="4"/>
  <c r="AG1597" i="4"/>
  <c r="AG1598" i="4"/>
  <c r="AG1599" i="4"/>
  <c r="AG1600" i="4"/>
  <c r="AG1601" i="4"/>
  <c r="AG1602" i="4"/>
  <c r="AG1603" i="4"/>
  <c r="AG1604" i="4"/>
  <c r="AG1605" i="4"/>
  <c r="AG1606" i="4"/>
  <c r="AG1607" i="4"/>
  <c r="AG1608" i="4"/>
  <c r="AG1609" i="4"/>
  <c r="AG1610" i="4"/>
  <c r="AG1611" i="4"/>
  <c r="AG1612" i="4"/>
  <c r="AG1613" i="4"/>
  <c r="AG1614" i="4"/>
  <c r="AG1615" i="4"/>
  <c r="AG1616" i="4"/>
  <c r="AG1617" i="4"/>
  <c r="AG1618" i="4"/>
  <c r="AG1619" i="4"/>
  <c r="AG1620" i="4"/>
  <c r="AG1621" i="4"/>
  <c r="AG1622" i="4"/>
  <c r="AG1623" i="4"/>
  <c r="AG1624" i="4"/>
  <c r="AG1625" i="4"/>
  <c r="AG1626" i="4"/>
  <c r="AG1627" i="4"/>
  <c r="AG1628" i="4"/>
  <c r="AG1629" i="4"/>
  <c r="AG1630" i="4"/>
  <c r="AG1631" i="4"/>
  <c r="AG1632" i="4"/>
  <c r="AG1633" i="4"/>
  <c r="AG1634" i="4"/>
  <c r="AG1635" i="4"/>
  <c r="AG1636" i="4"/>
  <c r="AG1637" i="4"/>
  <c r="AG1638" i="4"/>
  <c r="AG1639" i="4"/>
  <c r="AG1640" i="4"/>
  <c r="AG1641" i="4"/>
  <c r="AG1642" i="4"/>
  <c r="AG1643" i="4"/>
  <c r="AG1644" i="4"/>
  <c r="AG1645" i="4"/>
  <c r="AG1646" i="4"/>
  <c r="AG1647" i="4"/>
  <c r="AG1648" i="4"/>
  <c r="AG1649" i="4"/>
  <c r="AG1650" i="4"/>
  <c r="AG1651" i="4"/>
  <c r="AG1652" i="4"/>
  <c r="AG1653" i="4"/>
  <c r="AG1654" i="4"/>
  <c r="AG1655" i="4"/>
  <c r="AG1656" i="4"/>
  <c r="AG1657" i="4"/>
  <c r="AG1658" i="4"/>
  <c r="AG1659" i="4"/>
  <c r="AG1660" i="4"/>
  <c r="AG1661" i="4"/>
  <c r="AG1662" i="4"/>
  <c r="AG1663" i="4"/>
  <c r="AG1664" i="4"/>
  <c r="AG1665" i="4"/>
  <c r="AG1666" i="4"/>
  <c r="AG1667" i="4"/>
  <c r="AG1668" i="4"/>
  <c r="AG1669" i="4"/>
  <c r="AG1670" i="4"/>
  <c r="AG1671" i="4"/>
  <c r="AG1672" i="4"/>
  <c r="AG1673" i="4"/>
  <c r="AG1674" i="4"/>
  <c r="AG1675" i="4"/>
  <c r="AG1676" i="4"/>
  <c r="AG1677" i="4"/>
  <c r="AG1678" i="4"/>
  <c r="AG1679" i="4"/>
  <c r="AG1680" i="4"/>
  <c r="AG1681" i="4"/>
  <c r="AG1682" i="4"/>
  <c r="AG1683" i="4"/>
  <c r="AG1684" i="4"/>
  <c r="AG1685" i="4"/>
  <c r="AG1686" i="4"/>
  <c r="AG1687" i="4"/>
  <c r="AG1688" i="4"/>
  <c r="AG1689" i="4"/>
  <c r="AG1690" i="4"/>
  <c r="AG1691" i="4"/>
  <c r="AG1692" i="4"/>
  <c r="AG1693" i="4"/>
  <c r="AG1694" i="4"/>
  <c r="AG1695" i="4"/>
  <c r="AG1696" i="4"/>
  <c r="AG1697" i="4"/>
  <c r="AG1698" i="4"/>
  <c r="AG1699" i="4"/>
  <c r="AG1700" i="4"/>
  <c r="AG1701" i="4"/>
  <c r="AG1702" i="4"/>
  <c r="AG1703" i="4"/>
  <c r="AG1704" i="4"/>
  <c r="AG1705" i="4"/>
  <c r="AG1706" i="4"/>
  <c r="AG1707" i="4"/>
  <c r="AG1708" i="4"/>
  <c r="AG1709" i="4"/>
  <c r="AG1710" i="4"/>
  <c r="AG1711" i="4"/>
  <c r="AG1712" i="4"/>
  <c r="AG1713" i="4"/>
  <c r="AG1714" i="4"/>
  <c r="AG1715" i="4"/>
  <c r="AG1716" i="4"/>
  <c r="AG1717" i="4"/>
  <c r="AG1718" i="4"/>
  <c r="AG1719" i="4"/>
  <c r="AG1720" i="4"/>
  <c r="AG1721" i="4"/>
  <c r="AG1722" i="4"/>
  <c r="AG1723" i="4"/>
  <c r="AG1724" i="4"/>
  <c r="AG1725" i="4"/>
  <c r="AG1726" i="4"/>
  <c r="AG1727" i="4"/>
  <c r="AG1728" i="4"/>
  <c r="AG1729" i="4"/>
  <c r="AG1730" i="4"/>
  <c r="AG1731" i="4"/>
  <c r="AG1732" i="4"/>
  <c r="AG1733" i="4"/>
  <c r="AG1734" i="4"/>
  <c r="AG1735" i="4"/>
  <c r="AG1736" i="4"/>
  <c r="AG1737" i="4"/>
  <c r="AG1738" i="4"/>
  <c r="AG1739" i="4"/>
  <c r="AG1740" i="4"/>
  <c r="AG1741" i="4"/>
  <c r="AG1742" i="4"/>
  <c r="AG1743" i="4"/>
  <c r="AG1744" i="4"/>
  <c r="AG1745" i="4"/>
  <c r="AG1746" i="4"/>
  <c r="AG1747" i="4"/>
  <c r="AG1748" i="4"/>
  <c r="AG1749" i="4"/>
  <c r="AG1750" i="4"/>
  <c r="AG1751" i="4"/>
  <c r="AG1752" i="4"/>
  <c r="AG1753" i="4"/>
  <c r="AG1754" i="4"/>
  <c r="AG1755" i="4"/>
  <c r="AG1756" i="4"/>
  <c r="AG1757" i="4"/>
  <c r="AG1758" i="4"/>
  <c r="AG1759" i="4"/>
  <c r="AG1760" i="4"/>
  <c r="AG1761" i="4"/>
  <c r="AG1762" i="4"/>
  <c r="AG1763" i="4"/>
  <c r="AG1764" i="4"/>
  <c r="AG1765" i="4"/>
  <c r="AG1766" i="4"/>
  <c r="AG1767" i="4"/>
  <c r="AG1768" i="4"/>
  <c r="AG1769" i="4"/>
  <c r="AG1770" i="4"/>
  <c r="AG1771" i="4"/>
  <c r="AG1772" i="4"/>
  <c r="AG1773" i="4"/>
  <c r="AG1774" i="4"/>
  <c r="AG1775" i="4"/>
  <c r="AG1776" i="4"/>
  <c r="AG1777" i="4"/>
  <c r="AG1778" i="4"/>
  <c r="AG1779" i="4"/>
  <c r="AG1780" i="4"/>
  <c r="AG1781" i="4"/>
  <c r="AG1782" i="4"/>
  <c r="AG1783" i="4"/>
  <c r="AG1784" i="4"/>
  <c r="AG1785" i="4"/>
  <c r="AG1786" i="4"/>
  <c r="AG1787" i="4"/>
  <c r="AG1788" i="4"/>
  <c r="AG1789" i="4"/>
  <c r="AG1790" i="4"/>
  <c r="AG1791" i="4"/>
  <c r="AG1792" i="4"/>
  <c r="AG1793" i="4"/>
  <c r="AG1794" i="4"/>
  <c r="AG1795" i="4"/>
  <c r="AG1796" i="4"/>
  <c r="AG1797" i="4"/>
  <c r="AG1798" i="4"/>
  <c r="AG1799" i="4"/>
  <c r="AG1800" i="4"/>
  <c r="AG1801" i="4"/>
  <c r="AG1802" i="4"/>
  <c r="AG1803" i="4"/>
  <c r="AG1804" i="4"/>
  <c r="AG1805" i="4"/>
  <c r="AG1806" i="4"/>
  <c r="AG1807" i="4"/>
  <c r="AG1808" i="4"/>
  <c r="AG1809" i="4"/>
  <c r="AG1810" i="4"/>
  <c r="AG1811" i="4"/>
  <c r="AG1812" i="4"/>
  <c r="AG1813" i="4"/>
  <c r="AG1814" i="4"/>
  <c r="AG1815" i="4"/>
  <c r="AG1816" i="4"/>
  <c r="AG1817" i="4"/>
  <c r="AG1818" i="4"/>
  <c r="AG1819" i="4"/>
  <c r="AG1820" i="4"/>
  <c r="AG1821" i="4"/>
  <c r="AG1822" i="4"/>
  <c r="AG1823" i="4"/>
  <c r="AG1824" i="4"/>
  <c r="AG1825" i="4"/>
  <c r="AG1826" i="4"/>
  <c r="AG1827" i="4"/>
  <c r="AG1828" i="4"/>
  <c r="AG1829" i="4"/>
  <c r="AG1830" i="4"/>
  <c r="AG1831" i="4"/>
  <c r="AG1832" i="4"/>
  <c r="AG1833" i="4"/>
  <c r="AG1834" i="4"/>
  <c r="AG1835" i="4"/>
  <c r="AG1836" i="4"/>
  <c r="AG1837" i="4"/>
  <c r="AG1838" i="4"/>
  <c r="AG1839" i="4"/>
  <c r="AG1840" i="4"/>
  <c r="AG1841" i="4"/>
  <c r="AG1842" i="4"/>
  <c r="AG1843" i="4"/>
  <c r="AG1844" i="4"/>
  <c r="AG1845" i="4"/>
  <c r="AG1846" i="4"/>
  <c r="AG1847" i="4"/>
  <c r="AG1848" i="4"/>
  <c r="AG1849" i="4"/>
  <c r="AG1850" i="4"/>
  <c r="AG1851" i="4"/>
  <c r="AG1852" i="4"/>
  <c r="AG1853" i="4"/>
  <c r="AG1854" i="4"/>
  <c r="AG1855" i="4"/>
  <c r="AG1856" i="4"/>
  <c r="AG1857" i="4"/>
  <c r="AG1858" i="4"/>
  <c r="AG1859" i="4"/>
  <c r="AG1860" i="4"/>
  <c r="AG1861" i="4"/>
  <c r="AG1862" i="4"/>
  <c r="AG1863" i="4"/>
  <c r="AG1864" i="4"/>
  <c r="AG1865" i="4"/>
  <c r="AG1866" i="4"/>
  <c r="AG1867" i="4"/>
  <c r="AG1868" i="4"/>
  <c r="AG1869" i="4"/>
  <c r="AG1870" i="4"/>
  <c r="AG1871" i="4"/>
  <c r="AG1872" i="4"/>
  <c r="AG1873" i="4"/>
  <c r="AG1874" i="4"/>
  <c r="AG1875" i="4"/>
  <c r="AG1876" i="4"/>
  <c r="AG1877" i="4"/>
  <c r="AG1878" i="4"/>
  <c r="AG1879" i="4"/>
  <c r="AG1880" i="4"/>
  <c r="AG1881" i="4"/>
  <c r="AG1882" i="4"/>
  <c r="AG1883" i="4"/>
  <c r="AG1884" i="4"/>
  <c r="AG1885" i="4"/>
  <c r="AG1886" i="4"/>
  <c r="AG1887" i="4"/>
  <c r="AG1888" i="4"/>
  <c r="AG1889" i="4"/>
  <c r="AG1890" i="4"/>
  <c r="AG1891" i="4"/>
  <c r="AG1892" i="4"/>
  <c r="AG1893" i="4"/>
  <c r="AG1894" i="4"/>
  <c r="AG1895" i="4"/>
  <c r="AG1896" i="4"/>
  <c r="AG1897" i="4"/>
  <c r="AG1898" i="4"/>
  <c r="AG1899" i="4"/>
  <c r="AG1900" i="4"/>
  <c r="AG1901" i="4"/>
  <c r="AG1902" i="4"/>
  <c r="AG1903" i="4"/>
  <c r="AG1904" i="4"/>
  <c r="AG1905" i="4"/>
  <c r="AG1906" i="4"/>
  <c r="AG1907" i="4"/>
  <c r="AG1908" i="4"/>
  <c r="AG1909" i="4"/>
  <c r="AG1910" i="4"/>
  <c r="AG1911" i="4"/>
  <c r="AG1912" i="4"/>
  <c r="AG1913" i="4"/>
  <c r="AG1914" i="4"/>
  <c r="AG1915" i="4"/>
  <c r="AG1916" i="4"/>
  <c r="AG1917" i="4"/>
  <c r="AG1918" i="4"/>
  <c r="AG1919" i="4"/>
  <c r="AG1920" i="4"/>
  <c r="AG1921" i="4"/>
  <c r="AG1922" i="4"/>
  <c r="AG1923" i="4"/>
  <c r="AG1924" i="4"/>
  <c r="AG1925" i="4"/>
  <c r="AG1926" i="4"/>
  <c r="AG1927" i="4"/>
  <c r="AG1928" i="4"/>
  <c r="AG1929" i="4"/>
  <c r="AG1930" i="4"/>
  <c r="AG1931" i="4"/>
  <c r="AG1932" i="4"/>
  <c r="AG1933" i="4"/>
  <c r="AG1934" i="4"/>
  <c r="AG1935" i="4"/>
  <c r="AG1936" i="4"/>
  <c r="AG1937" i="4"/>
  <c r="AG1938" i="4"/>
  <c r="AG1939" i="4"/>
  <c r="AG1940" i="4"/>
  <c r="AG1941" i="4"/>
  <c r="AG1942" i="4"/>
  <c r="AG1943" i="4"/>
  <c r="AG1944" i="4"/>
  <c r="AG1945" i="4"/>
  <c r="AG1946" i="4"/>
  <c r="AG1947" i="4"/>
  <c r="AG1948" i="4"/>
  <c r="AG1949" i="4"/>
  <c r="AG1950" i="4"/>
  <c r="AG1951" i="4"/>
  <c r="AG1952" i="4"/>
  <c r="AG1953" i="4"/>
  <c r="AG1954" i="4"/>
  <c r="AG1955" i="4"/>
  <c r="AG1956" i="4"/>
  <c r="AG1957" i="4"/>
  <c r="AG1958" i="4"/>
  <c r="AG1959" i="4"/>
  <c r="AG1960" i="4"/>
  <c r="AG1961" i="4"/>
  <c r="AG1962" i="4"/>
  <c r="AG1963" i="4"/>
  <c r="AG1964" i="4"/>
  <c r="AG1965" i="4"/>
  <c r="AG1966" i="4"/>
  <c r="AG1967" i="4"/>
  <c r="AG1968" i="4"/>
  <c r="AG1969" i="4"/>
  <c r="AG1970" i="4"/>
  <c r="AG1971" i="4"/>
  <c r="AG1972" i="4"/>
  <c r="AG1973" i="4"/>
  <c r="AG1974" i="4"/>
  <c r="AG1975" i="4"/>
  <c r="AG1976" i="4"/>
  <c r="AG1977" i="4"/>
  <c r="AG1978" i="4"/>
  <c r="AG1979" i="4"/>
  <c r="AG1980" i="4"/>
  <c r="AG1981" i="4"/>
  <c r="AG1982" i="4"/>
  <c r="AG1983" i="4"/>
  <c r="AG1984" i="4"/>
  <c r="AG1985" i="4"/>
  <c r="AG1986" i="4"/>
  <c r="AG1987" i="4"/>
  <c r="AG1988" i="4"/>
  <c r="AG1989" i="4"/>
  <c r="AG1990" i="4"/>
  <c r="AG1991" i="4"/>
  <c r="AG1992" i="4"/>
  <c r="AG1993" i="4"/>
  <c r="AG1994" i="4"/>
  <c r="AG1995" i="4"/>
  <c r="AG1996" i="4"/>
  <c r="AG1997" i="4"/>
  <c r="AG1998" i="4"/>
  <c r="AG1999" i="4"/>
  <c r="AG2000" i="4"/>
  <c r="AG2001" i="4"/>
  <c r="AG2002" i="4"/>
  <c r="AG2003" i="4"/>
  <c r="AG2004" i="4"/>
  <c r="AG2005" i="4"/>
  <c r="AG2006" i="4"/>
  <c r="AG2007" i="4"/>
  <c r="AG2008" i="4"/>
  <c r="AG2009" i="4"/>
  <c r="AG2010" i="4"/>
  <c r="AG2011" i="4"/>
  <c r="AG2012" i="4"/>
  <c r="AG2013" i="4"/>
  <c r="AG2014" i="4"/>
  <c r="AG2015" i="4"/>
  <c r="AG2016" i="4"/>
  <c r="AG2017" i="4"/>
  <c r="AG2018" i="4"/>
  <c r="AG2019" i="4"/>
  <c r="AG2020" i="4"/>
  <c r="AG2021" i="4"/>
  <c r="AG2022" i="4"/>
  <c r="AG2023" i="4"/>
  <c r="AG2024" i="4"/>
  <c r="AG2025" i="4"/>
  <c r="AG2026" i="4"/>
  <c r="AG2027" i="4"/>
  <c r="AG2028" i="4"/>
  <c r="AG2029" i="4"/>
  <c r="AG2030" i="4"/>
  <c r="AG2031" i="4"/>
  <c r="AG2032" i="4"/>
  <c r="AG2033" i="4"/>
  <c r="AG2034" i="4"/>
  <c r="AG2035" i="4"/>
  <c r="AG2036" i="4"/>
  <c r="AG2037" i="4"/>
  <c r="AG2038" i="4"/>
  <c r="AG2039" i="4"/>
  <c r="AG2040" i="4"/>
  <c r="AG2041" i="4"/>
  <c r="AG2042" i="4"/>
  <c r="AG2043" i="4"/>
  <c r="AG2044" i="4"/>
  <c r="AG2045" i="4"/>
  <c r="AG2046" i="4"/>
  <c r="AG2047" i="4"/>
  <c r="AG2048" i="4"/>
  <c r="AG2049" i="4"/>
  <c r="AG2050" i="4"/>
  <c r="AG2051" i="4"/>
  <c r="AG2052" i="4"/>
  <c r="AG2053" i="4"/>
  <c r="AG2054" i="4"/>
  <c r="AG2055" i="4"/>
  <c r="AG2056" i="4"/>
  <c r="AG2057" i="4"/>
  <c r="AG2058" i="4"/>
  <c r="AG2059" i="4"/>
  <c r="AG2060" i="4"/>
  <c r="AG2061" i="4"/>
  <c r="AG2062" i="4"/>
  <c r="AG2063" i="4"/>
  <c r="AG2064" i="4"/>
  <c r="AG2065" i="4"/>
  <c r="AG2066" i="4"/>
  <c r="AG2067" i="4"/>
  <c r="AG2068" i="4"/>
  <c r="AG2069" i="4"/>
  <c r="AG2070" i="4"/>
  <c r="AG2071" i="4"/>
  <c r="AG2072" i="4"/>
  <c r="AG2073" i="4"/>
  <c r="AG2074" i="4"/>
  <c r="AG2075" i="4"/>
  <c r="AG2076" i="4"/>
  <c r="AG2077" i="4"/>
  <c r="AG2078" i="4"/>
  <c r="AG2079" i="4"/>
  <c r="AG2080" i="4"/>
  <c r="AG2081" i="4"/>
  <c r="AG2082" i="4"/>
  <c r="AG2083" i="4"/>
  <c r="AG2084" i="4"/>
  <c r="AG2085" i="4"/>
  <c r="AG2086" i="4"/>
  <c r="AG2087" i="4"/>
  <c r="AG2088" i="4"/>
  <c r="AG2089" i="4"/>
  <c r="AG2090" i="4"/>
  <c r="AG2091" i="4"/>
  <c r="AG2092" i="4"/>
  <c r="AG2093" i="4"/>
  <c r="AG2094" i="4"/>
  <c r="AG2095" i="4"/>
  <c r="AG2096" i="4"/>
  <c r="AG2097" i="4"/>
  <c r="AG2098" i="4"/>
  <c r="AG2099" i="4"/>
  <c r="AG2100" i="4"/>
  <c r="AG2101" i="4"/>
  <c r="AG2102" i="4"/>
  <c r="AG2103" i="4"/>
  <c r="AG2104" i="4"/>
  <c r="AG2105" i="4"/>
  <c r="AG2106" i="4"/>
  <c r="AG2107" i="4"/>
  <c r="AG2108" i="4"/>
  <c r="AG2109" i="4"/>
  <c r="AG2110" i="4"/>
  <c r="AG2111" i="4"/>
  <c r="AG2112" i="4"/>
  <c r="AG2113" i="4"/>
  <c r="AG2114" i="4"/>
  <c r="AG2115" i="4"/>
  <c r="AG2116" i="4"/>
  <c r="AG2117" i="4"/>
  <c r="AG2118" i="4"/>
  <c r="AG2119" i="4"/>
  <c r="AG2120" i="4"/>
  <c r="AG2121" i="4"/>
  <c r="AG2122" i="4"/>
  <c r="AG2123" i="4"/>
  <c r="AG2124" i="4"/>
  <c r="AG2125" i="4"/>
  <c r="AG2126" i="4"/>
  <c r="AG2127" i="4"/>
  <c r="AG2128" i="4"/>
  <c r="AG2129" i="4"/>
  <c r="AG2130" i="4"/>
  <c r="AG2131" i="4"/>
  <c r="AG2132" i="4"/>
  <c r="AG2133" i="4"/>
  <c r="AG2134" i="4"/>
  <c r="AG2135" i="4"/>
  <c r="AG2136" i="4"/>
  <c r="AG2137" i="4"/>
  <c r="AG2138" i="4"/>
  <c r="AG2139" i="4"/>
  <c r="AG2140" i="4"/>
  <c r="AG2141" i="4"/>
  <c r="AG2142" i="4"/>
  <c r="AG2143" i="4"/>
  <c r="AG2144" i="4"/>
  <c r="AG2145" i="4"/>
  <c r="AG2146" i="4"/>
  <c r="AG2147" i="4"/>
  <c r="AG2148" i="4"/>
  <c r="AG2149" i="4"/>
  <c r="AG2150" i="4"/>
  <c r="AG2151" i="4"/>
  <c r="AG2152" i="4"/>
  <c r="AG2153" i="4"/>
  <c r="AG2154" i="4"/>
  <c r="AG2155" i="4"/>
  <c r="AG2156" i="4"/>
  <c r="AG2157" i="4"/>
  <c r="AG2158" i="4"/>
  <c r="AG2159" i="4"/>
  <c r="AG2160" i="4"/>
  <c r="AG2161" i="4"/>
  <c r="AG2162" i="4"/>
  <c r="AG2163" i="4"/>
  <c r="AG2164" i="4"/>
  <c r="AG2165" i="4"/>
  <c r="AG2166" i="4"/>
  <c r="AG2167" i="4"/>
  <c r="AG2168" i="4"/>
  <c r="AG2169" i="4"/>
  <c r="AG2170" i="4"/>
  <c r="AG2171" i="4"/>
  <c r="AG2172" i="4"/>
  <c r="AG2173" i="4"/>
  <c r="AG2174" i="4"/>
  <c r="AG2175" i="4"/>
  <c r="AG2176" i="4"/>
  <c r="AG2177" i="4"/>
  <c r="AG2178" i="4"/>
  <c r="AG2179" i="4"/>
  <c r="AG2180" i="4"/>
  <c r="AG2181" i="4"/>
  <c r="AG2182" i="4"/>
  <c r="AG2183" i="4"/>
  <c r="AG2184" i="4"/>
  <c r="AG2185" i="4"/>
  <c r="AG2186" i="4"/>
  <c r="AG2187" i="4"/>
  <c r="AG2188" i="4"/>
  <c r="AG2189" i="4"/>
  <c r="AG2190" i="4"/>
  <c r="AG2191" i="4"/>
  <c r="AG2192" i="4"/>
  <c r="AG2193" i="4"/>
  <c r="AG2194" i="4"/>
  <c r="AG2195" i="4"/>
  <c r="AG2196" i="4"/>
  <c r="AG2197" i="4"/>
  <c r="AG2198" i="4"/>
  <c r="AG2199" i="4"/>
  <c r="AG2200" i="4"/>
  <c r="AG2201" i="4"/>
  <c r="AG2202" i="4"/>
  <c r="AG2203" i="4"/>
  <c r="AG2204" i="4"/>
  <c r="AG2205" i="4"/>
  <c r="AG2206" i="4"/>
  <c r="AG2207" i="4"/>
  <c r="AG2208" i="4"/>
  <c r="AG2209" i="4"/>
  <c r="AG2210" i="4"/>
  <c r="AG2211" i="4"/>
  <c r="AG2212" i="4"/>
  <c r="AG2213" i="4"/>
  <c r="AG2214" i="4"/>
  <c r="AG2215" i="4"/>
  <c r="AG2216" i="4"/>
  <c r="AG2217" i="4"/>
  <c r="AG2218" i="4"/>
  <c r="AG2219" i="4"/>
  <c r="AG2220" i="4"/>
  <c r="AG2221" i="4"/>
  <c r="AG2222" i="4"/>
  <c r="AG2223" i="4"/>
  <c r="AG2224" i="4"/>
  <c r="AG2225" i="4"/>
  <c r="AG2226" i="4"/>
  <c r="AG2227" i="4"/>
  <c r="AG2228" i="4"/>
  <c r="AG2229" i="4"/>
  <c r="AG2230" i="4"/>
  <c r="AG2231" i="4"/>
  <c r="AG2232" i="4"/>
  <c r="AG2233" i="4"/>
  <c r="AG2234" i="4"/>
  <c r="AG2235" i="4"/>
  <c r="AG2236" i="4"/>
  <c r="AG2237" i="4"/>
  <c r="AG2238" i="4"/>
  <c r="AG2239" i="4"/>
  <c r="AG2240" i="4"/>
  <c r="AG2241" i="4"/>
  <c r="AG2242" i="4"/>
  <c r="AG2243" i="4"/>
  <c r="AG2244" i="4"/>
  <c r="AG2245" i="4"/>
  <c r="AG2246" i="4"/>
  <c r="AG2247" i="4"/>
  <c r="AG2248" i="4"/>
  <c r="AG2249" i="4"/>
  <c r="AG2250" i="4"/>
  <c r="AG2251" i="4"/>
  <c r="AG2252" i="4"/>
  <c r="AG2253" i="4"/>
  <c r="AG2254" i="4"/>
  <c r="AG2255" i="4"/>
  <c r="AG2256" i="4"/>
  <c r="AG2257" i="4"/>
  <c r="AG2258" i="4"/>
  <c r="AG2259" i="4"/>
  <c r="AG2260" i="4"/>
  <c r="AG2261" i="4"/>
  <c r="AG2262" i="4"/>
  <c r="AG2263" i="4"/>
  <c r="AG2264" i="4"/>
  <c r="AG2265" i="4"/>
  <c r="AG2266" i="4"/>
  <c r="AG2267" i="4"/>
  <c r="AG2268" i="4"/>
  <c r="AG2269" i="4"/>
  <c r="AG2270" i="4"/>
  <c r="AG2271" i="4"/>
  <c r="AG2272" i="4"/>
  <c r="AG2273" i="4"/>
  <c r="AG2274" i="4"/>
  <c r="AG2275" i="4"/>
  <c r="AG2276" i="4"/>
  <c r="AG2277" i="4"/>
  <c r="AG2278" i="4"/>
  <c r="AG2279" i="4"/>
  <c r="AG2280" i="4"/>
  <c r="AG2281" i="4"/>
  <c r="AG2282" i="4"/>
  <c r="AG2283" i="4"/>
  <c r="AG2284" i="4"/>
  <c r="AG2285" i="4"/>
  <c r="AG2286" i="4"/>
  <c r="AG2287" i="4"/>
  <c r="AG2288" i="4"/>
  <c r="AG2289" i="4"/>
  <c r="AG2290" i="4"/>
  <c r="AG2291" i="4"/>
  <c r="AG2292" i="4"/>
  <c r="AG2293" i="4"/>
  <c r="AG2294" i="4"/>
  <c r="AG2295" i="4"/>
  <c r="AG2296" i="4"/>
  <c r="AG2297" i="4"/>
  <c r="AG2298" i="4"/>
  <c r="AG2299" i="4"/>
  <c r="AG2300" i="4"/>
  <c r="AG2301" i="4"/>
  <c r="AG2302" i="4"/>
  <c r="AG2303" i="4"/>
  <c r="AG2304" i="4"/>
  <c r="AG2305" i="4"/>
  <c r="AG2306" i="4"/>
  <c r="AG2307" i="4"/>
  <c r="AG2308" i="4"/>
  <c r="AG2309" i="4"/>
  <c r="AG2310" i="4"/>
  <c r="AG2311" i="4"/>
  <c r="AG2312" i="4"/>
  <c r="AG2313" i="4"/>
  <c r="AG2314" i="4"/>
  <c r="AG2315" i="4"/>
  <c r="AG2316" i="4"/>
  <c r="AG2317" i="4"/>
  <c r="AG2318" i="4"/>
  <c r="AG2319" i="4"/>
  <c r="AG2320" i="4"/>
  <c r="AG2321" i="4"/>
  <c r="AG2322" i="4"/>
  <c r="AG2323" i="4"/>
  <c r="AG2324" i="4"/>
  <c r="AG2325" i="4"/>
  <c r="AG2326" i="4"/>
  <c r="AG2327" i="4"/>
  <c r="AG2328" i="4"/>
  <c r="AG2329" i="4"/>
  <c r="AG2330" i="4"/>
  <c r="AG2331" i="4"/>
  <c r="AG2332" i="4"/>
  <c r="AG2333" i="4"/>
  <c r="AG2334" i="4"/>
  <c r="AG2335" i="4"/>
  <c r="AG2336" i="4"/>
  <c r="AG2337" i="4"/>
  <c r="AG2338" i="4"/>
  <c r="AG2339" i="4"/>
  <c r="AG2340" i="4"/>
  <c r="AG2341" i="4"/>
  <c r="AG2342" i="4"/>
  <c r="AG2343" i="4"/>
  <c r="AG2344" i="4"/>
  <c r="AG2345" i="4"/>
  <c r="AG2346" i="4"/>
  <c r="AG2347" i="4"/>
  <c r="AG5" i="4"/>
  <c r="U4" i="4"/>
  <c r="R5" i="4"/>
  <c r="Q5" i="4"/>
  <c r="P5" i="4"/>
  <c r="O5" i="4"/>
  <c r="N5" i="4"/>
  <c r="M5" i="4"/>
  <c r="L5" i="4"/>
  <c r="K5" i="4"/>
  <c r="J5" i="4"/>
  <c r="H5" i="4"/>
  <c r="G5" i="4"/>
  <c r="F5" i="4"/>
  <c r="E5" i="4"/>
  <c r="D5" i="4"/>
  <c r="C5" i="4"/>
  <c r="B5" i="4"/>
  <c r="A5" i="4"/>
</calcChain>
</file>

<file path=xl/sharedStrings.xml><?xml version="1.0" encoding="utf-8"?>
<sst xmlns="http://schemas.openxmlformats.org/spreadsheetml/2006/main" count="46766" uniqueCount="4774">
  <si>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</si>
  <si>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</si>
  <si>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</si>
  <si>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</si>
  <si>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</si>
  <si>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</si>
  <si>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</si>
  <si>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</si>
  <si>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</si>
  <si>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</si>
  <si>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</si>
  <si>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</si>
  <si>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</si>
  <si>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</si>
  <si>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</si>
  <si>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</si>
  <si>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</si>
  <si>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</si>
  <si>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</si>
  <si>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</si>
  <si>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</si>
  <si>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</si>
  <si>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</si>
  <si>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</si>
  <si>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</si>
  <si>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</si>
  <si>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</si>
  <si>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</si>
  <si>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</si>
  <si>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</si>
  <si>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</si>
  <si>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</si>
  <si>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</si>
  <si>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</si>
  <si>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</si>
  <si>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</si>
  <si>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</si>
  <si>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</si>
  <si>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</si>
  <si>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</si>
  <si>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</si>
  <si>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</si>
  <si>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</si>
  <si>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</si>
  <si>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</si>
  <si>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</si>
  <si>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</si>
  <si>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</si>
  <si>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</si>
  <si>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</si>
  <si>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</si>
  <si>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</si>
  <si>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</si>
  <si>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</si>
  <si>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</si>
  <si>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</si>
  <si>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</si>
  <si>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</si>
  <si>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</si>
  <si>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</si>
  <si>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</si>
  <si>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</si>
  <si>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</si>
  <si>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</si>
  <si>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</si>
  <si>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</si>
  <si>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</si>
  <si>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</si>
  <si>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</si>
  <si>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</si>
  <si>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</si>
  <si>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</si>
  <si>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</si>
  <si>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</si>
  <si>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</si>
  <si>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</si>
  <si>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</si>
  <si>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</si>
  <si>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</si>
  <si>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</si>
  <si>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</si>
  <si>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</si>
  <si>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</si>
  <si>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</si>
  <si>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</si>
  <si>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</si>
  <si>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</si>
  <si>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</si>
  <si>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</si>
  <si>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</si>
  <si>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</si>
  <si>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</si>
  <si>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</si>
  <si>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</si>
  <si>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</si>
  <si>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</si>
  <si>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</si>
  <si>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</si>
  <si>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</si>
  <si>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</si>
  <si>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</si>
  <si>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</si>
  <si>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</si>
  <si>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</si>
  <si>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</si>
  <si>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</si>
  <si>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</si>
  <si>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</si>
  <si>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</si>
  <si>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</si>
  <si>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</si>
  <si>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</si>
  <si>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</si>
  <si>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</si>
  <si>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</si>
  <si>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</si>
  <si>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</si>
  <si>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</si>
  <si>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</si>
  <si>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</si>
  <si>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</si>
  <si>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</si>
  <si>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</si>
  <si>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</si>
  <si>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</si>
  <si>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</si>
  <si>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</si>
  <si>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</si>
  <si>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</si>
  <si>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</si>
  <si>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</si>
  <si>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</si>
  <si>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</si>
  <si>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</si>
  <si>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</si>
  <si>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</si>
  <si>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</si>
  <si>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</si>
  <si>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</si>
  <si>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</si>
  <si>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</si>
  <si>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</si>
  <si>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</si>
  <si>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</si>
  <si>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</si>
  <si>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</si>
  <si>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</si>
  <si>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</si>
  <si>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</si>
  <si>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</si>
  <si>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</si>
  <si>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</si>
  <si>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</si>
  <si>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</si>
  <si>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</si>
  <si>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</si>
  <si>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</si>
  <si>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</si>
  <si>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</si>
  <si>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</si>
  <si>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</si>
  <si>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</si>
  <si>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</si>
  <si>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</si>
  <si>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</si>
  <si>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</si>
  <si>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</si>
  <si>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</si>
  <si>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</si>
  <si>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</si>
  <si>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</si>
  <si>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</si>
  <si>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</si>
  <si>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</si>
  <si>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</si>
  <si>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</si>
  <si>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</si>
  <si>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</si>
  <si>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</si>
  <si>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</si>
  <si>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</si>
  <si>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</si>
  <si>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</si>
  <si>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</si>
  <si>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</si>
  <si>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</si>
  <si>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</si>
  <si>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</si>
  <si>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</si>
  <si>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</si>
  <si>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</si>
  <si>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</si>
  <si>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</si>
  <si>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</si>
  <si>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</si>
  <si>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</si>
  <si>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</si>
  <si>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</si>
  <si>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</si>
  <si>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</si>
  <si>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</si>
  <si>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</si>
  <si>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</si>
  <si>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</si>
  <si>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</si>
  <si>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</si>
  <si>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</si>
  <si>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</si>
  <si>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</si>
  <si>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</si>
  <si>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</si>
  <si>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</si>
  <si>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</si>
  <si>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</si>
  <si>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</si>
  <si>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</si>
  <si>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</si>
  <si>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</si>
  <si>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</si>
  <si>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</si>
  <si>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</si>
  <si>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</si>
  <si>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</si>
  <si>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</si>
  <si>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</si>
  <si>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</si>
  <si>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</si>
  <si>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</si>
  <si>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</si>
  <si>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</si>
  <si>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</si>
  <si>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</si>
  <si>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</si>
  <si>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</si>
  <si>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</si>
  <si>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</si>
  <si>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</si>
  <si>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</si>
  <si>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</si>
  <si>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</si>
  <si>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</si>
  <si>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</si>
  <si>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</si>
  <si>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</si>
  <si>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</si>
  <si>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</si>
  <si>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</si>
  <si>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</si>
  <si>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</si>
  <si>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</si>
  <si>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</si>
  <si>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</si>
  <si>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</si>
  <si>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</si>
  <si>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</si>
  <si>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</si>
  <si>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</si>
  <si>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</si>
  <si>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</si>
  <si>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</si>
  <si>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</si>
  <si>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</si>
  <si>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</si>
  <si>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</si>
  <si>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</si>
  <si>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</si>
  <si>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</si>
  <si>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</si>
  <si>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</si>
  <si>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</si>
  <si>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</si>
  <si>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</si>
  <si>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</si>
  <si>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</si>
  <si>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</si>
  <si>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</si>
  <si>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</si>
  <si>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</si>
  <si>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</si>
  <si>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</si>
  <si>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</si>
  <si>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</si>
  <si>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</si>
  <si>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</si>
  <si>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</si>
  <si>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</si>
  <si>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</si>
  <si>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</si>
  <si>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</si>
  <si>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</si>
  <si>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</si>
  <si>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</si>
  <si>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</si>
  <si>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</si>
  <si>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</si>
  <si>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</si>
  <si>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</si>
  <si>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</si>
  <si>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</si>
  <si>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</si>
  <si>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</si>
  <si>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</si>
  <si>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</si>
  <si>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</si>
  <si>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</si>
  <si>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</si>
  <si>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</si>
  <si>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</si>
  <si>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</si>
  <si>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</si>
  <si>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</si>
  <si>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</si>
  <si>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</si>
  <si>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</si>
  <si>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</si>
  <si>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</si>
  <si>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</si>
  <si>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</si>
  <si>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</si>
  <si>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</si>
  <si>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</si>
  <si>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</si>
  <si>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</si>
  <si>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</si>
  <si>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</si>
  <si>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</si>
  <si>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</si>
  <si>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</si>
  <si>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</si>
  <si>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</si>
  <si>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</si>
  <si>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</si>
  <si>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</si>
  <si>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</si>
  <si>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</si>
  <si>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</si>
  <si>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</si>
  <si>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</si>
  <si>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</si>
  <si>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</si>
  <si>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</si>
  <si>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</si>
  <si>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</si>
  <si>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</si>
  <si>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</si>
  <si>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</si>
  <si>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</si>
  <si>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</si>
  <si>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</si>
  <si>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</si>
  <si>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</si>
  <si>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</si>
  <si>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</si>
  <si>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</si>
  <si>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</si>
  <si>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</si>
  <si>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</si>
  <si>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</si>
  <si>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</si>
  <si>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</si>
  <si>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</si>
  <si>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</si>
  <si>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</si>
  <si>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</si>
  <si>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</si>
  <si>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</si>
  <si>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</si>
  <si>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</si>
  <si>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</si>
  <si>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</si>
  <si>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</si>
  <si>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</si>
  <si>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</si>
  <si>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</si>
  <si>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</si>
  <si>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</si>
  <si>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</si>
  <si>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</si>
  <si>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</si>
  <si>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</si>
  <si>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</si>
  <si>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</si>
  <si>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</si>
  <si>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</si>
  <si>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</si>
  <si>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</si>
  <si>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</si>
  <si>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</si>
  <si>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</si>
  <si>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</si>
  <si>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</si>
  <si>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</si>
  <si>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</si>
  <si>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</si>
  <si>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</si>
  <si>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</si>
  <si>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</si>
  <si>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</si>
  <si>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</si>
  <si>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</si>
  <si>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</si>
  <si>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</si>
  <si>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</si>
  <si>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</si>
  <si>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</si>
  <si>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</si>
  <si>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</si>
  <si>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</si>
  <si>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</si>
  <si>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</si>
  <si>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</si>
  <si>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</si>
  <si>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</si>
  <si>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</si>
  <si>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</si>
  <si>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</si>
  <si>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</si>
  <si>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</si>
  <si>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</si>
  <si>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</si>
  <si>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</si>
  <si>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</si>
  <si>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</si>
  <si>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</si>
  <si>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</si>
  <si>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</si>
  <si>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</si>
  <si>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</si>
  <si>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</si>
  <si>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</si>
  <si>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</si>
  <si>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</si>
  <si>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</si>
  <si>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</si>
  <si>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</si>
  <si>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</si>
  <si>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</si>
  <si>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</si>
  <si>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</si>
  <si>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</si>
  <si>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</si>
  <si>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</si>
  <si>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</si>
  <si>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</si>
  <si>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</si>
  <si>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</si>
  <si>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</si>
  <si>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</si>
  <si>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</si>
  <si>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</si>
  <si>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</si>
  <si>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</si>
  <si>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</si>
  <si>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</si>
  <si>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</si>
  <si>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</si>
  <si>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</si>
  <si>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</si>
  <si>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</si>
  <si>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</si>
  <si>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</si>
  <si>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</si>
  <si>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</si>
  <si>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</si>
  <si>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</si>
  <si>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</si>
  <si>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</si>
  <si>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</si>
  <si>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</si>
  <si>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</si>
  <si>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</si>
  <si>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</si>
  <si>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</si>
  <si>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</si>
  <si>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</si>
  <si>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</si>
  <si>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</si>
  <si>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</si>
  <si>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</si>
  <si>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</si>
  <si>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</si>
  <si>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</si>
  <si>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</si>
  <si>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</si>
  <si>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</si>
  <si>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</si>
  <si>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</si>
  <si>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</si>
  <si>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</si>
  <si>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</si>
  <si>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</si>
  <si>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</si>
  <si>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</si>
  <si>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</si>
  <si>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</si>
  <si>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</si>
  <si>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</si>
  <si>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</si>
  <si>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</si>
  <si>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</si>
  <si>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</si>
  <si>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</si>
  <si>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</si>
  <si>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</si>
  <si>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</si>
  <si>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</si>
  <si>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</si>
  <si>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</si>
  <si>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</si>
  <si>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</si>
  <si>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</si>
  <si>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</si>
  <si>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</si>
  <si>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</si>
  <si>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</si>
  <si>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</si>
  <si>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</si>
  <si>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</si>
  <si>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</si>
  <si>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</si>
  <si>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</si>
  <si>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</si>
  <si>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</si>
  <si>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</si>
  <si>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</si>
  <si>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</si>
  <si>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</si>
  <si>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</si>
  <si>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</si>
  <si>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</si>
  <si>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</si>
  <si>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</si>
  <si>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</si>
  <si>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</si>
  <si>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</si>
  <si>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</si>
  <si>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</si>
  <si>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</si>
  <si>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</si>
  <si>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</si>
  <si>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</si>
  <si>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</si>
  <si>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</si>
  <si>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</si>
  <si>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</si>
  <si>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</si>
  <si>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</si>
  <si>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</si>
  <si>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</si>
  <si>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</si>
  <si>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</si>
  <si>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</si>
  <si>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</si>
  <si>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</si>
  <si>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</si>
  <si>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</si>
  <si>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</si>
  <si>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</si>
  <si>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</si>
  <si>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</si>
  <si>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</si>
  <si>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</si>
  <si>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</si>
  <si>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</si>
  <si>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</si>
  <si>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</si>
  <si>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</si>
  <si>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</si>
  <si>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</si>
  <si>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</si>
  <si>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</si>
  <si>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</si>
  <si>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</si>
  <si>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</si>
  <si>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</si>
  <si>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</si>
  <si>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</si>
  <si>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</si>
  <si>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</si>
  <si>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</si>
  <si>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</si>
  <si>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</si>
  <si>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</si>
  <si>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</si>
  <si>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</si>
  <si>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</si>
  <si>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</si>
  <si>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</si>
  <si>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</si>
  <si>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</si>
  <si>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</si>
  <si>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</si>
  <si>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</si>
  <si>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</si>
  <si>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</si>
  <si>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</si>
  <si>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</si>
  <si>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</si>
  <si>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</si>
  <si>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</si>
  <si>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</si>
  <si>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</si>
  <si>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</si>
  <si>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</si>
  <si>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</si>
  <si>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</si>
  <si>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</si>
  <si>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</si>
  <si>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</si>
  <si>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</si>
  <si>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</si>
  <si>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</si>
  <si>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</si>
  <si>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</si>
  <si>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</si>
  <si>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</si>
  <si>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</si>
  <si>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</si>
  <si>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</si>
  <si>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</si>
  <si>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</si>
  <si>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</si>
  <si>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</si>
  <si>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</si>
  <si>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</si>
  <si>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</si>
  <si>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</si>
  <si>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</si>
  <si>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</si>
  <si>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</si>
  <si>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</si>
  <si>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</si>
  <si>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</si>
  <si>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</si>
  <si>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</si>
  <si>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</si>
  <si>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</si>
  <si>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</si>
  <si>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</si>
  <si>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</si>
  <si>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</si>
  <si>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</si>
  <si>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</si>
  <si>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</si>
  <si>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</si>
  <si>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</si>
  <si>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</si>
  <si>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</si>
  <si>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</si>
  <si>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</si>
  <si>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</si>
  <si>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</si>
  <si>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</si>
  <si>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</si>
  <si>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</si>
  <si>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</si>
  <si>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</si>
  <si>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</si>
  <si>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</si>
  <si>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</si>
  <si>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</si>
  <si>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</si>
  <si>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</si>
  <si>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</si>
  <si>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</si>
  <si>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</si>
  <si>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</si>
  <si>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</si>
  <si>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</si>
  <si>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</si>
  <si>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</si>
  <si>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</si>
  <si>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</si>
  <si>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</si>
  <si>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</si>
  <si>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</si>
  <si>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</si>
  <si>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</si>
  <si>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</si>
  <si>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</si>
  <si>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</si>
  <si>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</si>
  <si>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</si>
  <si>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</si>
  <si>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</si>
  <si>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</si>
  <si>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</si>
  <si>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</si>
  <si>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</si>
  <si>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</si>
  <si>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</si>
  <si>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</si>
  <si>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</si>
  <si>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</si>
  <si>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</si>
  <si>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</si>
  <si>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</si>
  <si>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</si>
  <si>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</si>
  <si>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</si>
  <si>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</si>
  <si>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</si>
  <si>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</si>
  <si>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</si>
  <si>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</si>
  <si>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</si>
  <si>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</si>
  <si>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</si>
  <si>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</si>
  <si>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</si>
  <si>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</si>
  <si>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</si>
  <si>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</si>
  <si>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</si>
  <si>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</si>
  <si>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</si>
  <si>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</si>
  <si>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</si>
  <si>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</si>
  <si>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</si>
  <si>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</si>
  <si>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</si>
  <si>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</si>
  <si>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</si>
  <si>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</si>
  <si>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</si>
  <si>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</si>
  <si>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</si>
  <si>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</si>
  <si>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</si>
  <si>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</si>
  <si>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</si>
  <si>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</si>
  <si>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</si>
  <si>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</si>
  <si>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</si>
  <si>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</si>
  <si>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</si>
  <si>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</si>
  <si>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</si>
  <si>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</si>
  <si>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</si>
  <si>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</si>
  <si>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</si>
  <si>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</si>
  <si>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</si>
  <si>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</si>
  <si>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</si>
  <si>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</si>
  <si>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</si>
  <si>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</si>
  <si>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</si>
  <si>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</si>
  <si>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</si>
  <si>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</si>
  <si>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</si>
  <si>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</si>
  <si>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</si>
  <si>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</si>
  <si>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</si>
  <si>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</si>
  <si>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</si>
  <si>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</si>
  <si>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</si>
  <si>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</si>
  <si>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</si>
  <si>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</si>
  <si>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</si>
  <si>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</si>
  <si>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</si>
  <si>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</si>
  <si>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</si>
  <si>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</si>
  <si>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</si>
  <si>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</si>
  <si>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</si>
  <si>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</si>
  <si>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</si>
  <si>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</si>
  <si>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</si>
  <si>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</si>
  <si>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</si>
  <si>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</si>
  <si>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</si>
  <si>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</si>
  <si>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</si>
  <si>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</si>
  <si>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</si>
  <si>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</si>
  <si>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</si>
  <si>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</si>
  <si>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</si>
  <si>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</si>
  <si>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</si>
  <si>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</si>
  <si>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</si>
  <si>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</si>
  <si>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</si>
  <si>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</si>
  <si>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</si>
  <si>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</si>
  <si>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</si>
  <si>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</si>
  <si>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</si>
  <si>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</si>
  <si>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</si>
  <si>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</si>
  <si>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</si>
  <si>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</si>
  <si>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</si>
  <si>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</si>
  <si>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</si>
  <si>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</si>
  <si>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</si>
  <si>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</si>
  <si>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</si>
  <si>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</si>
  <si>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</si>
  <si>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</si>
  <si>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</si>
  <si>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</si>
  <si>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</si>
  <si>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</si>
  <si>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</si>
  <si>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</si>
  <si>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</si>
  <si>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</si>
  <si>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</si>
  <si>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</si>
  <si>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</si>
  <si>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</si>
  <si>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</si>
  <si>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</si>
  <si>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</si>
  <si>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</si>
  <si>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</si>
  <si>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</si>
  <si>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</si>
  <si>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</si>
  <si>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</si>
  <si>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</si>
  <si>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</si>
  <si>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</si>
  <si>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</si>
  <si>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</si>
  <si>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</si>
  <si>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</si>
  <si>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</si>
  <si>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</si>
  <si>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</si>
  <si>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</si>
  <si>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</si>
  <si>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</si>
  <si>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</si>
  <si>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</si>
  <si>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</si>
  <si>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</si>
  <si>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</si>
  <si>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</si>
  <si>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</si>
  <si>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</si>
  <si>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</si>
  <si>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</si>
  <si>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</si>
  <si>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</si>
  <si>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</si>
  <si>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</si>
  <si>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</si>
  <si>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</si>
  <si>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</si>
  <si>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</si>
  <si>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</si>
  <si>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</si>
  <si>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</si>
  <si>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</si>
  <si>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</si>
  <si>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</si>
  <si>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</si>
  <si>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</si>
  <si>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</si>
  <si>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</si>
  <si>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</si>
  <si>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</si>
  <si>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</si>
  <si>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</si>
  <si>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</si>
  <si>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</si>
  <si>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</si>
  <si>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</si>
  <si>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</si>
  <si>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</si>
  <si>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</si>
  <si>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</si>
  <si>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</si>
  <si>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</si>
  <si>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</si>
  <si>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</si>
  <si>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</si>
  <si>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</si>
  <si>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</si>
  <si>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</si>
  <si>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</si>
  <si>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</si>
  <si>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</si>
  <si>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</si>
  <si>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</si>
  <si>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</si>
  <si>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</si>
  <si>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</si>
  <si>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</si>
  <si>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</si>
  <si>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</si>
  <si>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</si>
  <si>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</si>
  <si>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</si>
  <si>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</si>
  <si>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</si>
  <si>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</si>
  <si>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</si>
  <si>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</si>
  <si>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</si>
  <si>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</si>
  <si>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</si>
  <si>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</si>
  <si>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</si>
  <si>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</si>
  <si>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</si>
  <si>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</si>
  <si>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</si>
  <si>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</si>
  <si>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</si>
  <si>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</si>
  <si>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</si>
  <si>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</si>
  <si>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</si>
  <si>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</si>
  <si>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</si>
  <si>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</si>
  <si>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</si>
  <si>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</si>
  <si>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</si>
  <si>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</si>
  <si>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</si>
  <si>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</si>
  <si>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</si>
  <si>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</si>
  <si>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</si>
  <si>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</si>
  <si>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</si>
  <si>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</si>
  <si>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</si>
  <si>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</si>
  <si>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</si>
  <si>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</si>
  <si>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</si>
  <si>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</si>
  <si>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</si>
  <si>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</si>
  <si>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</si>
  <si>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</si>
  <si>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</si>
  <si>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</si>
  <si>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</si>
  <si>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</si>
  <si>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</si>
  <si>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</si>
  <si>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</si>
  <si>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</si>
  <si>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</si>
  <si>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</si>
  <si>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</si>
  <si>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</si>
  <si>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</si>
  <si>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</si>
  <si>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</si>
  <si>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</si>
  <si>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</si>
  <si>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</si>
  <si>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</si>
  <si>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</si>
  <si>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</si>
  <si>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</si>
  <si>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</si>
  <si>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</si>
  <si>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</si>
  <si>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</si>
  <si>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</si>
  <si>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</si>
  <si>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</si>
  <si>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</si>
  <si>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</si>
  <si>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</si>
  <si>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</si>
  <si>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</si>
  <si>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</si>
  <si>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</si>
  <si>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</si>
  <si>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</si>
  <si>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</si>
  <si>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</si>
  <si>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</si>
  <si>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</si>
  <si>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</si>
  <si>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</si>
  <si>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</si>
  <si>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</si>
  <si>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</si>
  <si>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</si>
  <si>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</si>
  <si>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</si>
  <si>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</si>
  <si>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</si>
  <si>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</si>
  <si>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</si>
  <si>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</si>
  <si>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</si>
  <si>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</si>
  <si>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</si>
  <si>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</si>
  <si>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</si>
  <si>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</si>
  <si>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</si>
  <si>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</si>
  <si>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</si>
  <si>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</si>
  <si>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</si>
  <si>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</si>
  <si>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</si>
  <si>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</si>
  <si>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</si>
  <si>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</si>
  <si>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</si>
  <si>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</si>
  <si>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</si>
  <si>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</si>
  <si>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</si>
  <si>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</si>
  <si>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</si>
  <si>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</si>
  <si>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</si>
  <si>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</si>
  <si>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</si>
  <si>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</si>
  <si>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</si>
  <si>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</si>
  <si>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</si>
  <si>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</si>
  <si>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</si>
  <si>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</si>
  <si>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</si>
  <si>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</si>
  <si>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</si>
  <si>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</si>
  <si>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</si>
  <si>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</si>
  <si>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</si>
  <si>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</si>
  <si>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</si>
  <si>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</si>
  <si>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</si>
  <si>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</si>
  <si>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</si>
  <si>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</si>
  <si>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</si>
  <si>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</si>
  <si>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</si>
  <si>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</si>
  <si>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</si>
  <si>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</si>
  <si>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</si>
  <si>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</si>
  <si>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</si>
  <si>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</si>
  <si>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</si>
  <si>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</si>
  <si>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</si>
  <si>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</si>
  <si>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</si>
  <si>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</si>
  <si>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</si>
  <si>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</si>
  <si>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</si>
  <si>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</si>
  <si>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</si>
  <si>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</si>
  <si>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</si>
  <si>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</si>
  <si>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</si>
  <si>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</si>
  <si>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</si>
  <si>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</si>
  <si>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</si>
  <si>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</si>
  <si>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</si>
  <si>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</si>
  <si>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</si>
  <si>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</si>
  <si>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</si>
  <si>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</si>
  <si>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</si>
  <si>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</si>
  <si>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</si>
  <si>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</si>
  <si>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</si>
  <si>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</si>
  <si>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</si>
  <si>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</si>
  <si>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</si>
  <si>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</si>
  <si>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</si>
  <si>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</si>
  <si>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</si>
  <si>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</si>
  <si>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</si>
  <si>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</si>
  <si>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</si>
  <si>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</si>
  <si>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</si>
  <si>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</si>
  <si>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</si>
  <si>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</si>
  <si>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</si>
  <si>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</si>
  <si>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</si>
  <si>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</si>
  <si>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</si>
  <si>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</si>
  <si>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</si>
  <si>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</si>
  <si>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</si>
  <si>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</si>
  <si>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</si>
  <si>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</si>
  <si>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</si>
  <si>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</si>
  <si>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</si>
  <si>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</si>
  <si>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</si>
  <si>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</si>
  <si>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</si>
  <si>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</si>
  <si>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</si>
  <si>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</si>
  <si>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</si>
  <si>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</si>
  <si>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</si>
  <si>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</si>
  <si>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</si>
  <si>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</si>
  <si>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</si>
  <si>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</si>
  <si>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</si>
  <si>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</si>
  <si>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</si>
  <si>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</si>
  <si>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</si>
  <si>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</si>
  <si>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</si>
  <si>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</si>
  <si>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</si>
  <si>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</si>
  <si>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</si>
  <si>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</si>
  <si>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</si>
  <si>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</si>
  <si>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</si>
  <si>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</si>
  <si>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</si>
  <si>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</si>
  <si>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</si>
  <si>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</si>
  <si>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</si>
  <si>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</si>
  <si>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</si>
  <si>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</si>
  <si>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</si>
  <si>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</si>
  <si>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</si>
  <si>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</si>
  <si>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</si>
  <si>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</si>
  <si>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</si>
  <si>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</si>
  <si>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</si>
  <si>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</si>
  <si>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</si>
  <si>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</si>
  <si>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</si>
  <si>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</si>
  <si>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</si>
  <si>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</si>
  <si>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</si>
  <si>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</si>
  <si>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</si>
  <si>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</si>
  <si>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</si>
  <si>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</si>
  <si>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</si>
  <si>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</si>
  <si>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</si>
  <si>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</si>
  <si>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</si>
  <si>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</si>
  <si>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</si>
  <si>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</si>
  <si>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</si>
  <si>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</si>
  <si>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</si>
  <si>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</si>
  <si>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</si>
  <si>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</si>
  <si>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</si>
  <si>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</si>
  <si>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</si>
  <si>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</si>
  <si>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</si>
  <si>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</si>
  <si>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</si>
  <si>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</si>
  <si>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</si>
  <si>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</si>
  <si>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</si>
  <si>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</si>
  <si>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</si>
  <si>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</si>
  <si>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</si>
  <si>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</si>
  <si>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</si>
  <si>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</si>
  <si>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</si>
  <si>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</si>
  <si>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</si>
  <si>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</si>
  <si>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</si>
  <si>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</si>
  <si>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</si>
  <si>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</si>
  <si>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</si>
  <si>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</si>
  <si>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</si>
  <si>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</si>
  <si>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</si>
  <si>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</si>
  <si>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</si>
  <si>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</si>
  <si>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</si>
  <si>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</si>
  <si>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</si>
  <si>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</si>
  <si>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</si>
  <si>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</si>
  <si>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</si>
  <si>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</si>
  <si>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</si>
  <si>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</si>
  <si>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</si>
  <si>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</si>
  <si>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</si>
  <si>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</si>
  <si>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</si>
  <si>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</si>
  <si>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</si>
  <si>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</si>
  <si>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</si>
  <si>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</si>
  <si>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</si>
  <si>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</si>
  <si>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</si>
  <si>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</si>
  <si>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</si>
  <si>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</si>
  <si>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</si>
  <si>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</si>
  <si>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</si>
  <si>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</si>
  <si>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</si>
  <si>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</si>
  <si>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</si>
  <si>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</si>
  <si>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</si>
  <si>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</si>
  <si>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</si>
  <si>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</si>
  <si>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</si>
  <si>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</si>
  <si>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</si>
  <si>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</si>
  <si>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</si>
  <si>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</si>
  <si>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</si>
  <si>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</si>
  <si>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</si>
  <si>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</si>
  <si>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</si>
  <si>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</si>
  <si>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</si>
  <si>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</si>
  <si>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</si>
  <si>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</si>
  <si>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</si>
  <si>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</si>
  <si>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</si>
  <si>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</si>
  <si>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</si>
  <si>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</si>
  <si>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</si>
  <si>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</si>
  <si>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</si>
  <si>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</si>
  <si>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</si>
  <si>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</si>
  <si>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</si>
  <si>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</si>
  <si>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</si>
  <si>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</si>
  <si>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</si>
  <si>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</si>
  <si>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</si>
  <si>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</si>
  <si>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</si>
  <si>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</si>
  <si>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</si>
  <si>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</si>
  <si>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</si>
  <si>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</si>
  <si>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</si>
  <si>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</si>
  <si>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</si>
  <si>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</si>
  <si>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</si>
  <si>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</si>
  <si>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</si>
  <si>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</si>
  <si>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</si>
  <si>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</si>
  <si>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</si>
  <si>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</si>
  <si>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</si>
  <si>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</si>
  <si>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</si>
  <si>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</si>
  <si>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</si>
  <si>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</si>
  <si>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</si>
  <si>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</si>
  <si>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</si>
  <si>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</si>
  <si>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</si>
  <si>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</si>
  <si>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</si>
  <si>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</si>
  <si>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</si>
  <si>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</si>
  <si>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</si>
  <si>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</si>
  <si>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</si>
  <si>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</si>
  <si>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</si>
  <si>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</si>
  <si>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</si>
  <si>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</si>
  <si>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</si>
  <si>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</si>
  <si>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</si>
  <si>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</si>
  <si>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</si>
  <si>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</si>
  <si>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</si>
  <si>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</si>
  <si>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</si>
  <si>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</si>
  <si>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</si>
  <si>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</si>
  <si>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</si>
  <si>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</si>
  <si>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</si>
  <si>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</si>
  <si>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</si>
  <si>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</si>
  <si>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</si>
  <si>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</si>
  <si>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</si>
  <si>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</si>
  <si>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</si>
  <si>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</si>
  <si>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</si>
  <si>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</si>
  <si>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</si>
  <si>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</si>
  <si>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</si>
  <si>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</si>
  <si>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</si>
  <si>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</si>
  <si>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</si>
  <si>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</si>
  <si>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</si>
  <si>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</si>
  <si>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</si>
  <si>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</si>
  <si>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</si>
  <si>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</si>
  <si>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</si>
  <si>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</si>
  <si>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</si>
  <si>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</si>
  <si>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</si>
  <si>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</si>
  <si>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</si>
  <si>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</si>
  <si>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</si>
  <si>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</si>
  <si>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</si>
  <si>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</si>
  <si>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</si>
  <si>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</si>
  <si>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</si>
  <si>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</si>
  <si>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</si>
  <si>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</si>
  <si>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</si>
  <si>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</si>
  <si>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</si>
  <si>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</si>
  <si>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</si>
  <si>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</si>
  <si>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</si>
  <si>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</si>
  <si>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</si>
  <si>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</si>
  <si>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</si>
  <si>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</si>
  <si>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</si>
  <si>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</si>
  <si>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</si>
  <si>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</si>
  <si>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</si>
  <si>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</si>
  <si>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</si>
  <si>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</si>
  <si>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</si>
  <si>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</si>
  <si>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</si>
  <si>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</si>
  <si>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</si>
  <si>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</si>
  <si>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</si>
  <si>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</si>
  <si>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</si>
  <si>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</si>
  <si>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</si>
  <si>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</si>
  <si>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</si>
  <si>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</si>
  <si>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</si>
  <si>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</si>
  <si>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</si>
  <si>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</si>
  <si>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</si>
  <si>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</si>
  <si>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</si>
  <si>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</si>
  <si>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</si>
  <si>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</si>
  <si>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</si>
  <si>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</si>
  <si>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</si>
  <si>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</si>
  <si>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</si>
  <si>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</si>
  <si>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</si>
  <si>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</si>
  <si>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</si>
  <si>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</si>
  <si>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</si>
  <si>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</si>
  <si>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</si>
  <si>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</si>
  <si>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</si>
  <si>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</si>
  <si>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</si>
  <si>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</si>
  <si>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</si>
  <si>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</si>
  <si>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</si>
  <si>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</si>
  <si>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</si>
  <si>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</si>
  <si>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</si>
  <si>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</si>
  <si>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</si>
  <si>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</si>
  <si>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</si>
  <si>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</si>
  <si>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</si>
  <si>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</si>
  <si>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</si>
  <si>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</si>
  <si>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</si>
  <si>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</si>
  <si>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</si>
  <si>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</si>
  <si>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</si>
  <si>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</si>
  <si>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</si>
  <si>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</si>
  <si>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</si>
  <si>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</si>
  <si>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</si>
  <si>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</si>
  <si>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</si>
  <si>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</si>
  <si>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</si>
  <si>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</si>
  <si>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</si>
  <si>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</si>
  <si>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</si>
  <si>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</si>
  <si>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</si>
  <si>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</si>
  <si>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</si>
  <si>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</si>
  <si>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</si>
  <si>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</si>
  <si>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</si>
  <si>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</si>
  <si>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</si>
  <si>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</si>
  <si>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</si>
  <si>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</si>
  <si>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</si>
  <si>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</si>
  <si>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</si>
  <si>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</si>
  <si>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</si>
  <si>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</si>
  <si>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</si>
  <si>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</si>
  <si>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</si>
  <si>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</si>
  <si>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</si>
  <si>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</si>
  <si>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</si>
  <si>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</si>
  <si>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</si>
  <si>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</si>
  <si>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</si>
  <si>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</si>
  <si>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</si>
  <si>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</si>
  <si>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</si>
  <si>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</si>
  <si>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</si>
  <si>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</si>
  <si>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</si>
  <si>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</si>
  <si>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</si>
  <si>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</si>
  <si>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</si>
  <si>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</si>
  <si>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</si>
  <si>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</si>
  <si>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</si>
  <si>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</si>
  <si>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</si>
  <si>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</si>
  <si>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</si>
  <si>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</si>
  <si>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</si>
  <si>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</si>
  <si>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</si>
  <si>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</si>
  <si>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</si>
  <si>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</si>
  <si>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</si>
  <si>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</si>
  <si>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</si>
  <si>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</si>
  <si>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</si>
  <si>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</si>
  <si>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</si>
  <si>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</si>
  <si>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</si>
  <si>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</si>
  <si>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</si>
  <si>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</si>
  <si>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</si>
  <si>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</si>
  <si>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</si>
  <si>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</si>
  <si>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</si>
  <si>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</si>
  <si>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</si>
  <si>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</si>
  <si>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</si>
  <si>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</si>
  <si>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</si>
  <si>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</si>
  <si>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</si>
  <si>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</si>
  <si>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</si>
  <si>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</si>
  <si>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</si>
  <si>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</si>
  <si>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</si>
  <si>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</si>
  <si>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</si>
  <si>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</si>
  <si>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</si>
  <si>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</si>
  <si>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</si>
  <si>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</si>
  <si>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</si>
  <si>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</si>
  <si>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</si>
  <si>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</si>
  <si>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</si>
  <si>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</si>
  <si>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</si>
  <si>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</si>
  <si>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</si>
  <si>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</si>
  <si>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</si>
  <si>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</si>
  <si>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</si>
  <si>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</si>
  <si>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</si>
  <si>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</si>
  <si>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</si>
  <si>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</si>
  <si>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</si>
  <si>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</si>
  <si>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</si>
  <si>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</si>
  <si>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</si>
  <si>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</si>
  <si>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</si>
  <si>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</si>
  <si>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</si>
  <si>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</si>
  <si>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</si>
  <si>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</si>
  <si>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</si>
  <si>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</si>
  <si>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</si>
  <si>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</si>
  <si>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</si>
  <si>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</si>
  <si>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</si>
  <si>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</si>
  <si>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</si>
  <si>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</si>
  <si>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</si>
  <si>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</si>
  <si>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</si>
  <si>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</si>
  <si>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</si>
  <si>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</si>
  <si>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</si>
  <si>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</si>
  <si>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</si>
  <si>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</si>
  <si>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</si>
  <si>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</si>
  <si>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</si>
  <si>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</si>
  <si>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</si>
  <si>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</si>
  <si>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</si>
  <si>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</si>
  <si>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</si>
  <si>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</si>
  <si>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</si>
  <si>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</si>
  <si>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</si>
  <si>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</si>
  <si>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</si>
  <si>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</si>
  <si>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</si>
  <si>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</si>
  <si>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</si>
  <si>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</si>
  <si>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</si>
  <si>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</si>
  <si>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</si>
  <si>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</si>
  <si>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</si>
  <si>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</si>
  <si>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</si>
  <si>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</si>
  <si>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</si>
  <si>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</si>
  <si>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</si>
  <si>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</si>
  <si>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</si>
  <si>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</si>
  <si>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</si>
  <si>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</si>
  <si>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</si>
  <si>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</si>
  <si>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</si>
  <si>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</si>
  <si>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</si>
  <si>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</si>
  <si>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</si>
  <si>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</si>
  <si>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</si>
  <si>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</si>
  <si>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</si>
  <si>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</si>
  <si>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</si>
  <si>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</si>
  <si>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</si>
  <si>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</si>
  <si>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</si>
  <si>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</si>
  <si>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</si>
  <si>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</si>
  <si>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</si>
  <si>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</si>
  <si>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</si>
  <si>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</si>
  <si>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</si>
  <si>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</si>
  <si>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</si>
  <si>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</si>
  <si>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</si>
  <si>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</si>
  <si>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</si>
  <si>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</si>
  <si>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</si>
  <si>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</si>
  <si>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</si>
  <si>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</si>
  <si>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</si>
  <si>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</si>
  <si>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</si>
  <si>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</si>
  <si>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</si>
  <si>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</si>
  <si>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</si>
  <si>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</si>
  <si>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</si>
  <si>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</si>
  <si>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</si>
  <si>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</si>
  <si>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</si>
  <si>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</si>
  <si>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</si>
  <si>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</si>
  <si>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</si>
  <si>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</si>
  <si>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</si>
  <si>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</si>
  <si>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</si>
  <si>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</si>
  <si>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</si>
  <si>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</si>
  <si>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</si>
  <si>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</si>
  <si>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</si>
  <si>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</si>
  <si>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</si>
  <si>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</si>
  <si>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</si>
  <si>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</si>
  <si>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</si>
  <si>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</si>
  <si>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</si>
  <si>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</si>
  <si>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</si>
  <si>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</si>
  <si>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</si>
  <si>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</si>
  <si>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</si>
  <si>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</si>
  <si>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</si>
  <si>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</si>
  <si>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</si>
  <si>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</si>
  <si>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</si>
  <si>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</si>
  <si>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</si>
  <si>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</si>
  <si>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</si>
  <si>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</si>
  <si>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</si>
  <si>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</si>
  <si>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</si>
  <si>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</si>
  <si>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</si>
  <si>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</si>
  <si>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</si>
  <si>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</si>
  <si>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</si>
  <si>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</si>
  <si>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</si>
  <si>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</si>
  <si>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</si>
  <si>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</si>
  <si>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</si>
  <si>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</si>
  <si>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</si>
  <si>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</si>
  <si>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</si>
  <si>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</si>
  <si>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</si>
  <si>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</si>
  <si>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</si>
  <si>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</si>
  <si>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</si>
  <si>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</si>
  <si>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</si>
  <si>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</si>
  <si>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</si>
  <si>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</si>
  <si>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</si>
  <si>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</si>
  <si>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</si>
  <si>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</si>
  <si>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</si>
  <si>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</si>
  <si>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</si>
  <si>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</si>
  <si>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</si>
  <si>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</si>
  <si>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</si>
  <si>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</si>
  <si>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</si>
  <si>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</si>
  <si>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</si>
  <si>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</si>
  <si>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</si>
  <si>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</si>
  <si>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</si>
  <si>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</si>
  <si>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</si>
  <si>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</si>
  <si>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</si>
  <si>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</si>
  <si>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</si>
  <si>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</si>
  <si>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</si>
  <si>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</si>
  <si>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</si>
  <si>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</si>
  <si>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</si>
  <si>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</si>
  <si>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</si>
  <si>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</si>
  <si>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</si>
  <si>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</si>
  <si>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</si>
  <si>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</si>
  <si>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</si>
  <si>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</si>
  <si>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</si>
  <si>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</si>
  <si>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</si>
  <si>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</si>
  <si>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</si>
  <si>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</si>
  <si>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</si>
  <si>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</si>
  <si>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</si>
  <si>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</si>
  <si>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</si>
  <si>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</si>
  <si>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</si>
  <si>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</si>
  <si>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</si>
  <si>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</si>
  <si>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</si>
  <si>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</si>
  <si>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</si>
  <si>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</si>
  <si>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</si>
  <si>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</si>
  <si>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</si>
  <si>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</si>
  <si>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</si>
  <si>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</si>
  <si>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</si>
  <si>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</si>
  <si>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</si>
  <si>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</si>
  <si>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</si>
  <si>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</si>
  <si>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</si>
  <si>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</si>
  <si>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</si>
  <si>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</si>
  <si>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</si>
  <si>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</si>
  <si>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</si>
  <si>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</si>
  <si>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</si>
  <si>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</si>
  <si>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</si>
  <si>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</si>
  <si>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</si>
  <si>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</si>
  <si>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</si>
  <si>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</si>
  <si>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</si>
  <si>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</si>
  <si>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</si>
  <si>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</si>
  <si>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</si>
  <si>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</si>
  <si>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</si>
  <si>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</si>
  <si>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</si>
  <si>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</si>
  <si>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</si>
  <si>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</si>
  <si>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</si>
  <si>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</si>
  <si>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</si>
  <si>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</si>
  <si>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</si>
  <si>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</si>
  <si>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</si>
  <si>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</si>
  <si>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</si>
  <si>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</si>
  <si>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</si>
  <si>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</si>
  <si>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</si>
  <si>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</si>
  <si>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</si>
  <si>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</si>
  <si>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</si>
  <si>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</si>
  <si>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</si>
  <si>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</si>
  <si>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</si>
  <si>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</si>
  <si>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</si>
  <si>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</si>
  <si>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</si>
  <si>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</si>
  <si>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</si>
  <si>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</si>
  <si>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</si>
  <si>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</si>
  <si>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</si>
  <si>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</si>
  <si>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</si>
  <si>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</si>
  <si>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</si>
  <si>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</si>
  <si>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</si>
  <si>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</si>
  <si>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</si>
  <si>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</si>
  <si>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</si>
  <si>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</si>
  <si>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</si>
  <si>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</si>
  <si>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</si>
  <si>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</si>
  <si>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</si>
  <si>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</si>
  <si>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</si>
  <si>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</si>
  <si>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</si>
  <si>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</si>
  <si>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</si>
  <si>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</si>
  <si>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</si>
  <si>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</si>
  <si>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</si>
  <si>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</si>
  <si>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</si>
  <si>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</si>
  <si>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</si>
  <si>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</si>
  <si>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</si>
  <si>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</si>
  <si>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</si>
  <si>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</si>
  <si>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</si>
  <si>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</si>
  <si>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</si>
  <si>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</si>
  <si>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</si>
  <si>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</si>
  <si>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</si>
  <si>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</si>
  <si>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</si>
  <si>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</si>
  <si>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</si>
  <si>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</si>
  <si>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</si>
  <si>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</si>
  <si>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</si>
  <si>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</si>
  <si>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</si>
  <si>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</si>
  <si>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</si>
  <si>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</si>
  <si>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</si>
  <si>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</si>
  <si>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</si>
  <si>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</si>
  <si>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</si>
  <si>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</si>
  <si>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</si>
  <si>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</si>
  <si>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</si>
  <si>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</si>
  <si>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</si>
  <si>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</si>
  <si>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</si>
  <si>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</si>
  <si>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</si>
  <si>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</si>
  <si>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</si>
  <si>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</si>
  <si>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</si>
  <si>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</si>
  <si>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</si>
  <si>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</si>
  <si>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</si>
  <si>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</si>
  <si>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</si>
  <si>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</si>
  <si>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</si>
  <si>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</si>
  <si>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</si>
  <si>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</si>
  <si>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</si>
  <si>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</si>
  <si>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</si>
  <si>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</si>
  <si>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</si>
  <si>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</si>
  <si>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</si>
  <si>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</si>
  <si>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</si>
  <si>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</si>
  <si>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</si>
  <si>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</si>
  <si>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</si>
  <si>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</si>
  <si>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</si>
  <si>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</si>
  <si>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</si>
  <si>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</si>
  <si>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</si>
  <si>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</si>
  <si>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</si>
  <si>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</si>
  <si>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</si>
  <si>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</si>
  <si>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</si>
  <si>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</si>
  <si>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</si>
  <si>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</si>
  <si>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</si>
  <si>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</si>
  <si>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</si>
  <si>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</si>
  <si>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</si>
  <si>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</si>
  <si>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</si>
  <si>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</si>
  <si>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</si>
  <si>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</si>
  <si>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</si>
  <si>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</si>
  <si>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</si>
  <si>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</si>
  <si>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</si>
  <si>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</si>
  <si>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</si>
  <si>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</si>
  <si>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</si>
  <si>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</si>
  <si>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</si>
  <si>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</si>
  <si>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</si>
  <si>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</si>
  <si>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</si>
  <si>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</si>
  <si>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</si>
  <si>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</si>
  <si>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</si>
  <si>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</si>
  <si>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</si>
  <si>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</si>
  <si>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</si>
  <si>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</si>
  <si>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</si>
  <si>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</si>
  <si>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</si>
  <si>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</si>
  <si>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</si>
  <si>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</si>
  <si>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</si>
  <si>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</si>
  <si>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</si>
  <si>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</si>
  <si>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</si>
  <si>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</si>
  <si>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</si>
  <si>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</si>
  <si>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</si>
  <si>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</si>
  <si>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</si>
  <si>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</si>
  <si>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</si>
  <si>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</si>
  <si>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</si>
  <si>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</si>
  <si>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</si>
  <si>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</si>
  <si>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</si>
  <si>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</si>
  <si>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</si>
  <si>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</si>
  <si>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</si>
  <si>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</si>
  <si>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</si>
  <si>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</si>
  <si>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</si>
  <si>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</si>
  <si>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</si>
  <si>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</si>
  <si>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</si>
  <si>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</si>
  <si>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</si>
  <si>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</si>
  <si>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</si>
  <si>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</si>
  <si>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</si>
  <si>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</si>
  <si>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</si>
  <si>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</si>
  <si>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</si>
  <si>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</si>
  <si>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</si>
  <si>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</si>
  <si>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</si>
  <si>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</si>
  <si>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</si>
  <si>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</si>
  <si>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</si>
  <si>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</si>
  <si>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</si>
  <si>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</si>
  <si>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</si>
  <si>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</si>
  <si>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</si>
  <si>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</si>
  <si>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</si>
  <si>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</si>
  <si>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</si>
  <si>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</si>
  <si>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</si>
  <si>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</si>
  <si>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</si>
  <si>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</si>
  <si>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</si>
  <si>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</si>
  <si>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</si>
  <si>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</si>
  <si>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</si>
  <si>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</si>
  <si>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</si>
  <si>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</si>
  <si>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</si>
  <si>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</si>
  <si>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</si>
  <si>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</si>
  <si>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</si>
  <si>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</si>
  <si>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</si>
  <si>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</si>
  <si>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</si>
  <si>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</si>
  <si>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</si>
  <si>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</si>
  <si>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</si>
  <si>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</si>
  <si>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</si>
  <si>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</si>
  <si>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</si>
  <si>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</si>
  <si>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</si>
  <si>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</si>
  <si>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</si>
  <si>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</si>
  <si>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</si>
  <si>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</si>
  <si>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</si>
  <si>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</si>
  <si>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</si>
  <si>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</si>
  <si>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</si>
  <si>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</si>
  <si>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</si>
  <si>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</si>
  <si>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</si>
  <si>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</si>
  <si>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</si>
  <si>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</si>
  <si>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</si>
  <si>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</si>
  <si>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</si>
  <si>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</si>
  <si>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</si>
  <si>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</si>
  <si>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</si>
  <si>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</si>
  <si>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</si>
  <si>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</si>
  <si>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</si>
  <si>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</si>
  <si>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</si>
  <si>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</si>
  <si>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</si>
  <si>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</si>
  <si>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</si>
  <si>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</si>
  <si>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</si>
  <si>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</si>
  <si>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</si>
  <si>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</si>
  <si>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</si>
  <si>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</si>
  <si>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</si>
  <si>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</si>
  <si>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</si>
  <si>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</si>
  <si>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</si>
  <si>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</si>
  <si>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</si>
  <si>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</si>
  <si>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</si>
  <si>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</si>
  <si>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</si>
  <si>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</si>
  <si>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</si>
  <si>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</si>
  <si>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</si>
  <si>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</si>
  <si>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</si>
  <si>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</si>
  <si>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</si>
  <si>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</si>
  <si>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</si>
  <si>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</si>
  <si>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</si>
  <si>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</si>
  <si>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</si>
  <si>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</si>
  <si>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</si>
  <si>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</si>
  <si>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</si>
  <si>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</si>
  <si>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</si>
  <si>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</si>
  <si>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</si>
  <si>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</si>
  <si>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</si>
  <si>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</si>
  <si>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</si>
  <si>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</si>
  <si>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</si>
  <si>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</si>
  <si>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</si>
  <si>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</si>
  <si>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</si>
  <si>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</si>
  <si>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</si>
  <si>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</si>
  <si>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</si>
  <si>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</si>
  <si>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</si>
  <si>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</si>
  <si>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</si>
  <si>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</si>
  <si>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</si>
  <si>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</si>
  <si>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</si>
  <si>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</si>
  <si>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</si>
  <si>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</si>
  <si>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</si>
  <si>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</si>
  <si>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</si>
  <si>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</si>
  <si>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</si>
  <si>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</si>
  <si>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</si>
  <si>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</si>
  <si>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</si>
  <si>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</si>
  <si>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</si>
  <si>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</si>
  <si>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</si>
  <si>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</si>
  <si>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</si>
  <si>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</si>
  <si>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</si>
  <si>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</si>
  <si>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</si>
  <si>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</si>
  <si>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</si>
  <si>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</si>
  <si>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</si>
  <si>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</si>
  <si>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</si>
  <si>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</si>
  <si>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</si>
  <si>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</si>
  <si>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</si>
  <si>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</si>
  <si>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</si>
  <si>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</si>
  <si>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</si>
  <si>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</si>
  <si>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</si>
  <si>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</si>
  <si>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</si>
  <si>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</si>
  <si>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</si>
  <si>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</si>
  <si>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</si>
  <si>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</si>
  <si>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</si>
  <si>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</si>
  <si>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</si>
  <si>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</si>
  <si>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</si>
  <si>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</si>
  <si>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</si>
  <si>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</si>
  <si>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</si>
  <si>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</si>
  <si>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</si>
  <si>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</si>
  <si>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</si>
  <si>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</si>
  <si>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</si>
  <si>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</si>
  <si>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</si>
  <si>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</si>
  <si>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</si>
  <si>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</si>
  <si>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</si>
  <si>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</si>
  <si>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</si>
  <si>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</si>
  <si>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</si>
  <si>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</si>
  <si>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</si>
  <si>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</si>
  <si>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</si>
  <si>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</si>
  <si>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</si>
  <si>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</si>
  <si>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</si>
  <si>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</si>
  <si>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</si>
  <si>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</si>
  <si>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</si>
  <si>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</si>
  <si>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</si>
  <si>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</si>
  <si>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</si>
  <si>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</si>
  <si>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</si>
  <si>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</si>
  <si>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</si>
  <si>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</si>
  <si>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</si>
  <si>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</si>
  <si>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</si>
  <si>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</si>
  <si>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</si>
  <si>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</si>
  <si>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</si>
  <si>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</si>
  <si>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</si>
  <si>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</si>
  <si>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</si>
  <si>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</si>
  <si>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</si>
  <si>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</si>
  <si>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</si>
  <si>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</si>
  <si>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</si>
  <si>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</si>
  <si>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</si>
  <si>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</si>
  <si>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</si>
  <si>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</si>
  <si>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</si>
  <si>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</si>
  <si>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</si>
  <si>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</si>
  <si>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</si>
  <si>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</si>
  <si>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</si>
  <si>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</si>
  <si>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</si>
  <si>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</si>
  <si>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</si>
  <si>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</si>
  <si>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</si>
  <si>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</si>
  <si>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</si>
  <si>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</si>
  <si>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</si>
  <si>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</si>
  <si>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</si>
  <si>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</si>
  <si>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</si>
  <si>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</si>
  <si>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</si>
  <si>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</si>
  <si>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</si>
  <si>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</si>
  <si>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</si>
  <si>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</si>
  <si>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</si>
  <si>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</si>
  <si>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</si>
  <si>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</si>
  <si>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</si>
  <si>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</si>
  <si>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</si>
  <si>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</si>
  <si>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</si>
  <si>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</si>
  <si>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</si>
  <si>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</si>
  <si>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</si>
  <si>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</si>
  <si>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</si>
  <si>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</si>
  <si>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</si>
  <si>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</si>
  <si>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</si>
  <si>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</si>
  <si>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</si>
  <si>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</si>
  <si>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</si>
  <si>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</si>
  <si>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</si>
  <si>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</si>
  <si>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</si>
  <si>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</si>
  <si>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</si>
  <si>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</si>
  <si>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</si>
  <si>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</si>
  <si>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</si>
  <si>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</si>
  <si>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</si>
  <si>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</si>
  <si>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</si>
  <si>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</si>
  <si>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</si>
  <si>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</si>
  <si>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</si>
  <si>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</si>
  <si>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</si>
  <si>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</si>
  <si>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</si>
  <si>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</si>
  <si>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</si>
  <si>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</si>
  <si>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</si>
  <si>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</si>
  <si>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</si>
  <si>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</si>
  <si>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</si>
  <si>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</si>
  <si>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</si>
  <si>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</si>
  <si>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</si>
  <si>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</si>
  <si>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</si>
  <si>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</si>
  <si>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</si>
  <si>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</si>
  <si>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</si>
  <si>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</si>
  <si>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</si>
  <si>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</si>
  <si>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</si>
  <si>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</si>
  <si>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</si>
  <si>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</si>
  <si>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</si>
  <si>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</si>
  <si>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</si>
  <si>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</si>
  <si>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</si>
  <si>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</si>
  <si>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</si>
  <si>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</si>
  <si>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</si>
  <si>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</si>
  <si>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</si>
  <si>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</si>
  <si>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</si>
  <si>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</si>
  <si>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</si>
  <si>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</si>
  <si>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</si>
  <si>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</si>
  <si>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</si>
  <si>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</si>
  <si>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</si>
  <si>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</si>
  <si>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</si>
  <si>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</si>
  <si>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</si>
  <si>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</si>
  <si>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</si>
  <si>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</si>
  <si>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</si>
  <si>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</si>
  <si>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</si>
  <si>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</si>
  <si>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</si>
  <si>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</si>
  <si>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</si>
  <si>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</si>
  <si>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</si>
  <si>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</si>
  <si>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</si>
  <si>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</si>
  <si>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</si>
  <si>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</si>
  <si>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</si>
  <si>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</si>
  <si>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</si>
  <si>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</si>
  <si>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</si>
  <si>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</si>
  <si>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</si>
  <si>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</si>
  <si>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</si>
  <si>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</si>
  <si>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</si>
  <si>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</si>
  <si>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</si>
  <si>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</si>
  <si>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</si>
  <si>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</si>
  <si>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</si>
  <si>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</si>
  <si>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</si>
  <si>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</si>
  <si>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</si>
  <si>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</si>
  <si>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</si>
  <si>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</si>
  <si>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</si>
  <si>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</si>
  <si>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</si>
  <si>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</si>
  <si>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</si>
  <si>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</si>
  <si>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</si>
  <si>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</si>
  <si>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</si>
  <si>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</si>
  <si>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</si>
  <si>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</si>
  <si>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</si>
  <si>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</si>
  <si>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</si>
  <si>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</si>
  <si>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</si>
  <si>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</si>
  <si>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</si>
  <si>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</si>
  <si>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</si>
  <si>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</si>
  <si>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</si>
  <si>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</si>
  <si>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</si>
  <si>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</si>
  <si>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</si>
  <si>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</si>
  <si>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</si>
  <si>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</si>
  <si>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</si>
  <si>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</si>
  <si>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</si>
  <si>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</si>
  <si>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</si>
  <si>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</si>
  <si>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</si>
  <si>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</si>
  <si>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</si>
  <si>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</si>
  <si>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</si>
  <si>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</si>
  <si>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</si>
  <si>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</si>
  <si>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</si>
  <si>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</si>
  <si>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</si>
  <si>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</si>
  <si>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</si>
  <si>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</si>
  <si>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</si>
  <si>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</si>
  <si>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</si>
  <si>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</si>
  <si>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</si>
  <si>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</si>
  <si>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</si>
  <si>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</si>
  <si>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</si>
  <si>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</si>
  <si>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</si>
  <si>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</si>
  <si>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</si>
  <si>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</si>
  <si>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</si>
  <si>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</si>
  <si>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</si>
  <si>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</si>
  <si>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</si>
  <si>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</si>
  <si>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</si>
  <si>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</si>
  <si>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</si>
  <si>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</si>
  <si>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</si>
  <si>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</si>
  <si>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</si>
  <si>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</si>
  <si>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</si>
  <si>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</si>
  <si>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</si>
  <si>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</si>
  <si>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</si>
  <si>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</si>
  <si>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</si>
  <si>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</si>
  <si>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</si>
  <si>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</si>
  <si>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</si>
  <si>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</si>
  <si>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</si>
  <si>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</si>
  <si>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</si>
  <si>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</si>
  <si>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</si>
  <si>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</si>
  <si>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</si>
  <si>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</si>
  <si>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</si>
  <si>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</si>
  <si>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</si>
  <si>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</si>
  <si>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</si>
  <si>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</si>
  <si>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</si>
  <si>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</si>
  <si>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</si>
  <si>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</si>
  <si>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</si>
  <si>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</si>
  <si>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</si>
  <si>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</si>
  <si>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</si>
  <si>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</si>
  <si>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</si>
  <si>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</si>
  <si>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</si>
  <si>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</si>
  <si>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</si>
  <si>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</si>
  <si>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</si>
  <si>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</si>
  <si>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</si>
  <si>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</si>
  <si>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</si>
  <si>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</si>
  <si>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</si>
  <si>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</si>
  <si>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</si>
  <si>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</si>
  <si>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</si>
  <si>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</si>
  <si>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</si>
  <si>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</si>
  <si>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</si>
  <si>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</si>
  <si>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</si>
  <si>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</si>
  <si>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</si>
  <si>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</si>
  <si>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</si>
  <si>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</si>
  <si>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</si>
  <si>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</si>
  <si>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</si>
  <si>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</si>
  <si>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</si>
  <si>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</si>
  <si>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</si>
  <si>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</si>
  <si>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</si>
  <si>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</si>
  <si>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</si>
  <si>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</si>
  <si>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</si>
  <si>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</si>
  <si>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</si>
  <si>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</si>
  <si>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</si>
  <si>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</si>
  <si>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</si>
  <si>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</si>
  <si>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</si>
  <si>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</si>
  <si>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</si>
  <si>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</si>
  <si>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</si>
  <si>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</si>
  <si>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</si>
  <si>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</si>
  <si>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</si>
  <si>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</si>
  <si>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</si>
  <si>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</si>
  <si>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</si>
  <si>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</si>
  <si>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</si>
  <si>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</si>
  <si>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</si>
  <si>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</si>
  <si>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</si>
  <si>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</si>
  <si>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</si>
  <si>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</si>
  <si>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</si>
  <si>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</si>
  <si>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</si>
  <si>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</si>
  <si>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</si>
  <si>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</si>
  <si>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</si>
  <si>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</si>
  <si>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</si>
  <si>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</si>
  <si>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</si>
  <si>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</si>
  <si>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</si>
  <si>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</si>
  <si>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</si>
  <si>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</si>
  <si>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</si>
  <si>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</si>
  <si>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</si>
  <si>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</si>
  <si>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</si>
  <si>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</si>
  <si>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</si>
  <si>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</si>
  <si>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</si>
  <si>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</si>
  <si>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</si>
  <si>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</si>
  <si>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</si>
  <si>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</si>
  <si>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</si>
  <si>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</si>
  <si>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</si>
  <si>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</si>
  <si>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</si>
  <si>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</si>
  <si>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</si>
  <si>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</si>
  <si>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</si>
  <si>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</si>
  <si>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</si>
  <si>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</si>
  <si>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</si>
  <si>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</si>
  <si>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</si>
  <si>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</si>
  <si>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</si>
  <si>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</si>
  <si>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</si>
  <si>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</si>
  <si>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</si>
  <si>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</si>
  <si>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</si>
  <si>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</si>
  <si>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</si>
  <si>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</si>
  <si>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</si>
  <si>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</si>
  <si>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</si>
  <si>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</si>
  <si>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</si>
  <si>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</si>
  <si>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</si>
  <si>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</si>
  <si>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</si>
  <si>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</si>
  <si>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</si>
  <si>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</si>
  <si>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</si>
  <si>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</si>
  <si>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</si>
  <si>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</si>
  <si>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</si>
  <si>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</si>
  <si>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</si>
  <si>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</si>
  <si>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</si>
  <si>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</si>
  <si>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</si>
  <si>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</si>
  <si>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</si>
  <si>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</si>
  <si>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</si>
  <si>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</si>
  <si>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</si>
  <si>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</si>
  <si>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</si>
  <si>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</si>
  <si>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</si>
  <si>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</si>
  <si>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</si>
  <si>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</si>
  <si>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</si>
  <si>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</si>
  <si>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</si>
  <si>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</si>
  <si>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</si>
  <si>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</si>
  <si>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</si>
  <si>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</si>
  <si>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</si>
  <si>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</si>
  <si>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</si>
  <si>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</si>
  <si>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</si>
  <si>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</si>
  <si>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</si>
  <si>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</si>
  <si>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</si>
  <si>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</si>
  <si>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</si>
  <si>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</si>
  <si>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</si>
  <si>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</si>
  <si>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</si>
  <si>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</si>
  <si>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</si>
  <si>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</si>
  <si>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</si>
  <si>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</si>
  <si>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</si>
  <si>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</si>
  <si>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</si>
  <si>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</si>
  <si>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</si>
  <si>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</si>
  <si>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</si>
  <si>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</si>
  <si>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</si>
  <si>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</si>
  <si>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</si>
  <si>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</si>
  <si>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</si>
  <si>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</si>
  <si>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</si>
  <si>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</si>
  <si>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</si>
  <si>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</si>
  <si>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</si>
  <si>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</si>
  <si>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</si>
  <si>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</si>
  <si>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</si>
  <si>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</si>
  <si>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</si>
  <si>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</si>
  <si>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</si>
  <si>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</si>
  <si>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</si>
  <si>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</si>
  <si>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</si>
  <si>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</si>
  <si>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</si>
  <si>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</si>
  <si>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</si>
  <si>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</si>
  <si>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</si>
  <si>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</si>
  <si>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</si>
  <si>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</si>
  <si>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</si>
  <si>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</si>
  <si>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</si>
  <si>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</si>
  <si>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</si>
  <si>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</si>
  <si>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</si>
  <si>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</si>
  <si>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</si>
  <si>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</si>
  <si>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</si>
  <si>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</si>
  <si>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</si>
  <si>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</si>
  <si>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</si>
  <si>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</si>
  <si>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</si>
  <si>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</si>
  <si>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</si>
  <si>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</si>
  <si>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</si>
  <si>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</si>
  <si>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</si>
  <si>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</si>
  <si>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</si>
  <si>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</si>
  <si>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</si>
  <si>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</si>
  <si>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</si>
  <si>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</si>
  <si>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</si>
  <si>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</si>
  <si>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</si>
  <si>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</si>
  <si>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</si>
  <si>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</si>
  <si>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</si>
  <si>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</si>
  <si>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</si>
  <si>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</si>
  <si>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</si>
  <si>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</si>
  <si>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</si>
  <si>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</si>
  <si>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</si>
  <si>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</si>
  <si>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</si>
  <si>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</si>
  <si>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</si>
  <si>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</si>
  <si>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</si>
  <si>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</si>
  <si>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</si>
  <si>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</si>
  <si>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</si>
  <si>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</si>
  <si>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</si>
  <si>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</si>
  <si>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</si>
  <si>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</si>
  <si>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</si>
  <si>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</si>
  <si>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</si>
  <si>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</si>
  <si>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</si>
  <si>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</si>
  <si>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</si>
  <si>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</si>
  <si>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</si>
  <si>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</si>
  <si>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</si>
  <si>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</si>
  <si>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</si>
  <si>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</si>
  <si>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</si>
  <si>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</si>
  <si>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</si>
  <si>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</si>
  <si>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</si>
  <si>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</si>
  <si>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</si>
  <si>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</si>
  <si>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</si>
  <si>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</si>
  <si>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</si>
  <si>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</si>
  <si>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</si>
  <si>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</si>
  <si>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</si>
  <si>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</si>
  <si>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</si>
  <si>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</si>
  <si>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</si>
  <si>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</si>
  <si>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</si>
  <si>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</si>
  <si>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</si>
  <si>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</si>
  <si>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</si>
  <si>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</si>
  <si>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</si>
  <si>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</si>
  <si>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</si>
  <si>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</si>
  <si>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</si>
  <si>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</si>
  <si>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</si>
  <si>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</si>
  <si>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</si>
  <si>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</si>
  <si>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</si>
  <si>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</si>
  <si>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</si>
  <si>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</si>
  <si>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</si>
  <si>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</si>
  <si>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</si>
  <si>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</si>
  <si>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</si>
  <si>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</si>
  <si>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</si>
  <si>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</si>
  <si>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</si>
  <si>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</si>
  <si>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</si>
  <si>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</si>
  <si>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</si>
  <si>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</si>
  <si>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</si>
  <si>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</si>
  <si>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</si>
  <si>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</si>
  <si>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</si>
  <si>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</si>
  <si>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</si>
  <si>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</si>
  <si>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</si>
  <si>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</si>
  <si>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</si>
  <si>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</si>
  <si>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</si>
  <si>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</si>
  <si>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</si>
  <si>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</si>
  <si>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</si>
  <si>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</si>
  <si>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</si>
  <si>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</si>
  <si>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</si>
  <si>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</si>
  <si>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</si>
  <si>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</si>
  <si>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</si>
  <si>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</si>
  <si>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</si>
  <si>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</si>
  <si>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</si>
  <si>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</si>
  <si>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</si>
  <si>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</si>
  <si>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</si>
  <si>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</si>
  <si>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</si>
  <si>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</si>
  <si>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</si>
  <si>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</si>
  <si>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</si>
  <si>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</si>
  <si>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</si>
  <si>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</si>
  <si>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</si>
  <si>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</si>
  <si>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</si>
  <si>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</si>
  <si>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</si>
  <si>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</si>
  <si>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</si>
  <si>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</si>
  <si>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</si>
  <si>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</si>
  <si>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</si>
  <si>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</si>
  <si>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</si>
  <si>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</si>
  <si>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</si>
  <si>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</si>
  <si>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</si>
  <si>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</si>
  <si>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</si>
  <si>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</si>
  <si>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</si>
  <si>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</si>
  <si>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</si>
  <si>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</si>
  <si>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</si>
  <si>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</si>
  <si>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</si>
  <si>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</si>
  <si>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</si>
  <si>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</si>
  <si>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</si>
  <si>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</si>
  <si>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</si>
  <si>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</si>
  <si>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</si>
  <si>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</si>
  <si>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</si>
  <si>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</si>
  <si>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</si>
  <si>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</si>
  <si>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</si>
  <si>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</si>
  <si>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</si>
  <si>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</si>
  <si>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</si>
  <si>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</si>
  <si>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</si>
  <si>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</si>
  <si>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</si>
  <si>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</si>
  <si>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</si>
  <si>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</si>
  <si>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</si>
  <si>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</si>
  <si>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</si>
  <si>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</si>
  <si>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</si>
  <si>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</si>
  <si>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</si>
  <si>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</si>
  <si>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</si>
  <si>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</si>
  <si>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</si>
  <si>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</si>
  <si>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</si>
  <si>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</si>
  <si>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</si>
  <si>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</si>
  <si>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</si>
  <si>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</si>
  <si>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</si>
  <si>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</si>
  <si>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</si>
  <si>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</si>
  <si>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</si>
  <si>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</si>
  <si>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</si>
  <si>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</si>
  <si>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</si>
  <si>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</si>
  <si>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</si>
  <si>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</si>
  <si>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</si>
  <si>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</si>
  <si>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</si>
  <si>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</si>
  <si>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</si>
  <si>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</si>
  <si>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</si>
  <si>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</si>
  <si>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</si>
  <si>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</si>
  <si>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</si>
  <si>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</si>
  <si>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</si>
  <si>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</si>
  <si>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</si>
  <si>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</si>
  <si>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</si>
  <si>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</si>
  <si>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</si>
  <si>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</si>
  <si>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</si>
  <si>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</si>
  <si>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</si>
  <si>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</si>
  <si>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</si>
  <si>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</si>
  <si>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</si>
  <si>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</si>
  <si>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</si>
  <si>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</si>
  <si>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</si>
  <si>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</si>
  <si>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</si>
  <si>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</si>
  <si>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</si>
  <si>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</si>
  <si>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</si>
  <si>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</si>
  <si>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</si>
  <si>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</si>
  <si>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</si>
  <si>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</si>
  <si>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</si>
  <si>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</si>
  <si>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</si>
  <si>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</si>
  <si>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</si>
  <si>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</si>
  <si>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</si>
  <si>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</si>
  <si>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</si>
  <si>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</si>
  <si>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</si>
  <si>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</si>
  <si>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</si>
  <si>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</si>
  <si>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</si>
  <si>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</si>
  <si>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</si>
  <si>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</si>
  <si>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</si>
  <si>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</si>
  <si>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</si>
  <si>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</si>
  <si>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</si>
  <si>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</si>
  <si>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</si>
  <si>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</si>
  <si>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</si>
  <si>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</si>
  <si>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</si>
  <si>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</si>
  <si>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</si>
  <si>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</si>
  <si>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</si>
  <si>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</si>
  <si>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</si>
  <si>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</si>
  <si>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</si>
  <si>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</si>
  <si>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</si>
  <si>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</si>
  <si>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</si>
  <si>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</si>
  <si>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</si>
  <si>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</si>
  <si>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</si>
  <si>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</si>
  <si>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</si>
  <si>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</si>
  <si>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</si>
  <si>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</si>
  <si>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</si>
  <si>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</si>
  <si>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</si>
  <si>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</si>
  <si>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</si>
  <si>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</si>
  <si>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</si>
  <si>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</si>
  <si>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</si>
  <si>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</si>
  <si>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</si>
  <si>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</si>
  <si>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</si>
  <si>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</si>
  <si>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</si>
  <si>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</si>
  <si>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</si>
  <si>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</si>
  <si>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</si>
  <si>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</si>
  <si>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</si>
  <si>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</si>
  <si>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</si>
  <si>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</si>
  <si>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</si>
  <si>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</si>
  <si>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</si>
  <si>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</si>
  <si>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</si>
  <si>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</si>
  <si>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</si>
  <si>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</si>
  <si>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</si>
  <si>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</si>
  <si>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</si>
  <si>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</si>
  <si>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</si>
  <si>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</si>
  <si>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</si>
  <si>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</si>
  <si>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</si>
  <si>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</si>
  <si>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</si>
  <si>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</si>
  <si>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</si>
  <si>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</si>
  <si>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</si>
  <si>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</si>
  <si>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</si>
  <si>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</si>
  <si>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</si>
  <si>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</si>
  <si>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</si>
  <si>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</si>
  <si>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</si>
  <si>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</si>
  <si>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</si>
  <si>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</si>
  <si>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</si>
  <si>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</si>
  <si>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</si>
  <si>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</si>
  <si>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</si>
  <si>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</si>
  <si>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</si>
  <si>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</si>
  <si>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</si>
  <si>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</si>
  <si>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</si>
  <si>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</si>
  <si>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</si>
  <si>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</si>
  <si>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</si>
  <si>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</si>
  <si>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</si>
  <si>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</si>
  <si>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</si>
  <si>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</si>
  <si>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</si>
  <si>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</si>
  <si>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</si>
  <si>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</si>
  <si>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</si>
  <si>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</si>
  <si>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</si>
  <si>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</si>
  <si>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</si>
  <si>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</si>
  <si>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</si>
  <si>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</si>
  <si>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</si>
  <si>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</si>
  <si>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</si>
  <si>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</si>
  <si>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</si>
  <si>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</si>
  <si>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</si>
  <si>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</si>
  <si>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</si>
  <si>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</si>
  <si>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</si>
  <si>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</si>
  <si>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</si>
  <si>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</si>
  <si>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</si>
  <si>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</si>
  <si>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</si>
  <si>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</si>
  <si>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</si>
  <si>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</si>
  <si>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</si>
  <si>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</si>
  <si>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</si>
  <si>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</si>
  <si>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</si>
  <si>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</si>
  <si>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</si>
  <si>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</si>
  <si>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</si>
  <si>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</si>
  <si>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</si>
  <si>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</si>
  <si>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</si>
  <si>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</si>
  <si>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</si>
  <si>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</si>
  <si>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</si>
  <si>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</si>
  <si>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</si>
  <si>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</si>
  <si>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</si>
  <si>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</si>
  <si>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</si>
  <si>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</si>
  <si>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</si>
  <si>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</si>
  <si>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</si>
  <si>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</si>
  <si>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</si>
  <si>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</si>
  <si>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</si>
  <si>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</si>
  <si>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</si>
  <si>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</si>
  <si>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</si>
  <si>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</si>
  <si>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</si>
  <si>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</si>
  <si>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</si>
  <si>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</si>
  <si>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</si>
  <si>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</si>
  <si>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</si>
  <si>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</si>
  <si>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</si>
  <si>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</si>
  <si>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</si>
  <si>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</si>
  <si>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</si>
  <si>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</si>
  <si>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</si>
  <si>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</si>
  <si>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</si>
  <si>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</si>
  <si>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</si>
  <si>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</si>
  <si>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</si>
  <si>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</si>
  <si>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</si>
  <si>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</si>
  <si>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</si>
  <si>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</si>
  <si>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</si>
  <si>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</si>
  <si>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</si>
  <si>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</si>
  <si>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</si>
  <si>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</si>
  <si>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</si>
  <si>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</si>
  <si>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</si>
  <si>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</si>
  <si>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</si>
  <si>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</si>
  <si>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</si>
  <si>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</si>
  <si>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</si>
  <si>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</si>
  <si>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</si>
  <si>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</si>
  <si>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</si>
  <si>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</si>
  <si>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</si>
  <si>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</si>
  <si>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</si>
  <si>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</si>
  <si>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</si>
  <si>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</si>
  <si>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</si>
  <si>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</si>
  <si>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</si>
  <si>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</si>
  <si>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</si>
  <si>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</si>
  <si>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</si>
  <si>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</si>
  <si>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</si>
  <si>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</si>
  <si>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</si>
  <si>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</si>
  <si>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</si>
  <si>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</si>
  <si>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</si>
  <si>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</si>
  <si>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</si>
  <si>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</si>
  <si>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</si>
  <si>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</si>
  <si>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</si>
  <si>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</si>
  <si>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</si>
  <si>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</si>
  <si>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</si>
  <si>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</si>
  <si>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</si>
  <si>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</si>
  <si>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</si>
  <si>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</si>
  <si>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</si>
  <si>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</si>
  <si>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</si>
  <si>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</si>
  <si>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</si>
  <si>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</si>
  <si>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</si>
  <si>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</si>
  <si>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</si>
  <si>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</si>
  <si>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</si>
  <si>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</si>
  <si>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</si>
  <si>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</si>
  <si>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</si>
  <si>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</si>
  <si>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</si>
  <si>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</si>
  <si>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</si>
  <si>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</si>
  <si>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</si>
  <si>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</si>
  <si>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</si>
  <si>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</si>
  <si>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</si>
  <si>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</si>
  <si>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</si>
  <si>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</si>
  <si>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</si>
  <si>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</si>
  <si>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</si>
  <si>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</si>
  <si>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</si>
  <si>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</si>
  <si>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</si>
  <si>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</si>
  <si>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</si>
  <si>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</si>
  <si>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</si>
  <si>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</si>
  <si>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</si>
  <si>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</si>
  <si>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</si>
  <si>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</si>
  <si>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</si>
  <si>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</si>
  <si>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</si>
  <si>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</si>
  <si>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</si>
  <si>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</si>
  <si>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</si>
  <si>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</si>
  <si>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</si>
  <si>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</si>
  <si>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</si>
  <si>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</si>
  <si>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</si>
  <si>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</si>
  <si>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</si>
  <si>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</si>
  <si>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</si>
  <si>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</si>
  <si>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</si>
  <si>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</si>
  <si>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</si>
  <si>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</si>
  <si>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</si>
  <si>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</si>
  <si>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</si>
  <si>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</si>
  <si>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</si>
  <si>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</si>
  <si>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</si>
  <si>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</si>
  <si>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</si>
  <si>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</si>
  <si>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</si>
  <si>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</si>
  <si>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</si>
  <si>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</si>
  <si>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</si>
  <si>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</si>
  <si>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</si>
  <si>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</si>
  <si>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</si>
  <si>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</si>
  <si>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</si>
  <si>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</si>
  <si>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</si>
  <si>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</si>
  <si>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</si>
  <si>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</si>
  <si>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</si>
  <si>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</si>
  <si>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</si>
  <si>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</si>
  <si>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</si>
  <si>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</si>
  <si>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</si>
  <si>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</si>
  <si>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</si>
  <si>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</si>
  <si>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</si>
  <si>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</si>
  <si>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</si>
  <si>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</si>
  <si>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</si>
  <si>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</si>
  <si>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</si>
  <si>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</si>
  <si>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</si>
  <si>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</si>
  <si>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</si>
  <si>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</si>
  <si>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</si>
  <si>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</si>
  <si>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</si>
  <si>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</si>
  <si>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</si>
  <si>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</si>
  <si>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</si>
  <si>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</si>
  <si>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</si>
  <si>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</si>
  <si>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</si>
  <si>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</si>
  <si>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</si>
  <si>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</si>
  <si>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</si>
  <si>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</si>
  <si>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</si>
  <si>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</si>
  <si>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</si>
  <si>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</si>
  <si>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</si>
  <si>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</si>
  <si>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</si>
  <si>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</si>
  <si>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</si>
  <si>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</si>
  <si>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</si>
  <si>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</si>
  <si>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</si>
  <si>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</si>
  <si>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</si>
  <si>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</si>
  <si>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</si>
  <si>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</si>
  <si>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</si>
  <si>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</si>
  <si>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</si>
  <si>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</si>
  <si>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</si>
  <si>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</si>
  <si>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</si>
  <si>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</si>
  <si>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</si>
  <si>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</si>
  <si>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</si>
  <si>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</si>
  <si>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</si>
  <si>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</si>
  <si>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</si>
  <si>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</si>
  <si>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</si>
  <si>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</si>
  <si>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</si>
  <si>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</si>
  <si>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</si>
  <si>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</si>
  <si>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</si>
  <si>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</si>
  <si>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</si>
  <si>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</si>
  <si>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</si>
  <si>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</si>
  <si>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</si>
  <si>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</si>
  <si>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</si>
  <si>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</si>
  <si>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</si>
  <si>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</si>
  <si>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</si>
  <si>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</si>
  <si>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</si>
  <si>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</si>
  <si>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</si>
  <si>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</si>
  <si>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</si>
  <si>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</si>
  <si>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</si>
  <si>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</si>
  <si>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</si>
  <si>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</si>
  <si>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</si>
  <si>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</si>
  <si>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</si>
  <si>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</si>
  <si>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</si>
  <si>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</si>
  <si>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</si>
  <si>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</si>
  <si>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</si>
  <si>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</si>
  <si>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</si>
  <si>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</si>
  <si>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</si>
  <si>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</si>
  <si>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</si>
  <si>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</si>
  <si>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</si>
  <si>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</si>
  <si>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</si>
  <si>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</si>
  <si>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</si>
  <si>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</si>
  <si>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</si>
  <si>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</si>
  <si>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</si>
  <si>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</si>
  <si>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</si>
  <si>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</si>
  <si>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</si>
  <si>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</si>
  <si>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</si>
  <si>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</si>
  <si>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</si>
  <si>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</si>
  <si>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</si>
  <si>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</si>
  <si>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</si>
  <si>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</si>
  <si>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</si>
  <si>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</si>
  <si>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</si>
  <si>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</si>
  <si>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</si>
  <si>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</si>
  <si>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</si>
  <si>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</si>
  <si>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</si>
  <si>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</si>
  <si>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</si>
  <si>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</si>
  <si>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</si>
  <si>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</si>
  <si>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</si>
  <si>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</si>
  <si>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</si>
  <si>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</si>
  <si>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</si>
  <si>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</si>
  <si>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</si>
  <si>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</si>
  <si>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</si>
  <si>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</si>
  <si>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</si>
  <si>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</si>
  <si>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</si>
  <si>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</si>
  <si>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</si>
  <si>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</si>
  <si>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</si>
  <si>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</si>
  <si>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</si>
  <si>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</si>
  <si>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</si>
  <si>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</si>
  <si>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</si>
  <si>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</si>
  <si>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</si>
  <si>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</si>
  <si>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</si>
  <si>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</si>
  <si>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</si>
  <si>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</si>
  <si>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</si>
  <si>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</si>
  <si>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</si>
  <si>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</si>
  <si>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</si>
  <si>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</si>
  <si>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</si>
  <si>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</si>
  <si>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</si>
  <si>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</si>
  <si>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</si>
  <si>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</si>
  <si>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</si>
  <si>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</si>
  <si>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</si>
  <si>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</si>
  <si>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</si>
  <si>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</si>
  <si>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</si>
  <si>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</si>
  <si>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</si>
  <si>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</si>
  <si>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</si>
  <si>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</si>
  <si>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</si>
  <si>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</si>
  <si>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</si>
  <si>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</si>
  <si>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</si>
  <si>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</si>
  <si>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</si>
  <si>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</si>
  <si>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</si>
  <si>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</si>
  <si>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</si>
  <si>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</si>
  <si>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</si>
  <si>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</si>
  <si>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</si>
  <si>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</si>
  <si>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</si>
  <si>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</si>
  <si>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</si>
  <si>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</si>
  <si>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</si>
  <si>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</si>
  <si>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</si>
  <si>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</si>
  <si>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</si>
  <si>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</si>
  <si>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</si>
  <si>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</si>
  <si>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</si>
  <si>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</si>
  <si>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</si>
  <si>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</si>
  <si>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</si>
  <si>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</si>
  <si>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</si>
  <si>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</si>
  <si>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</si>
  <si>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</si>
  <si>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</si>
  <si>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</si>
  <si>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</si>
  <si>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</si>
  <si>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</si>
  <si>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</si>
  <si>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</si>
  <si>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</si>
  <si>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</si>
  <si>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</si>
  <si>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</si>
  <si>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</si>
  <si>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</si>
  <si>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</si>
  <si>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</si>
  <si>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</si>
  <si>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</si>
  <si>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</si>
  <si>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</si>
  <si>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</si>
  <si>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</si>
  <si>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</si>
  <si>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</si>
  <si>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</si>
  <si>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</si>
  <si>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</si>
  <si>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</si>
  <si>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</si>
  <si>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</si>
  <si>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</si>
  <si>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</si>
  <si>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</si>
  <si>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</si>
  <si>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</si>
  <si>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</si>
  <si>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</si>
  <si>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</si>
  <si>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</si>
  <si>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</si>
  <si>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</si>
  <si>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</si>
  <si>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</si>
  <si>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</si>
  <si>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</si>
  <si>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</si>
  <si>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</si>
  <si>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</si>
  <si>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</si>
  <si>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</si>
  <si>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</si>
  <si>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</si>
  <si>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</si>
  <si>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</si>
  <si>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</si>
  <si>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</si>
  <si>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</si>
  <si>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</si>
  <si>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</si>
  <si>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</si>
  <si>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</si>
  <si>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</si>
  <si>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</si>
  <si>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</si>
  <si>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</si>
  <si>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</si>
  <si>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</si>
  <si>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</si>
  <si>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</si>
  <si>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</si>
  <si>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</si>
  <si>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</si>
  <si>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</si>
  <si>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</si>
  <si>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</si>
  <si>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</si>
  <si>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</si>
  <si>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</si>
  <si>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</si>
  <si>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</si>
  <si>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</si>
  <si>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</si>
  <si>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</si>
  <si>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</si>
  <si>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</si>
  <si>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</si>
  <si>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</si>
  <si>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</si>
  <si>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</si>
  <si>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</si>
  <si>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</si>
  <si>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</si>
  <si>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</si>
  <si>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</si>
  <si>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</si>
  <si>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</si>
  <si>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</si>
  <si>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</si>
  <si>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</si>
  <si>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</si>
  <si>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</si>
  <si>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</si>
  <si>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</si>
  <si>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</si>
  <si>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</si>
  <si>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</si>
  <si>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</si>
  <si>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</si>
  <si>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</si>
  <si>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</si>
  <si>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</si>
  <si>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</si>
  <si>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</si>
  <si>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</si>
  <si>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</si>
  <si>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</si>
  <si>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</si>
  <si>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</si>
  <si>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</si>
  <si>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</si>
  <si>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</si>
  <si>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</si>
  <si>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</si>
  <si>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</si>
  <si>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</si>
  <si>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</si>
  <si>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</si>
  <si>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</si>
  <si>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</si>
  <si>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</si>
  <si>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</si>
  <si>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</si>
  <si>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</si>
  <si>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</si>
  <si>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</si>
  <si>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</si>
  <si>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</si>
  <si>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</si>
  <si>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</si>
  <si>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</si>
  <si>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</si>
  <si>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</si>
  <si>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</si>
  <si>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</si>
  <si>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</si>
  <si>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</si>
  <si>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</si>
  <si>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</si>
  <si>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</si>
  <si>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</si>
  <si>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</si>
  <si>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</si>
  <si>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</si>
  <si>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</si>
  <si>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</si>
  <si>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</si>
  <si>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</si>
  <si>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</si>
  <si>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</si>
  <si>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</si>
  <si>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</si>
  <si>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</si>
  <si>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</si>
  <si>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</si>
  <si>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</si>
  <si>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</si>
  <si>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</si>
  <si>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</si>
  <si>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</si>
  <si>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</si>
  <si>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</si>
  <si>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</si>
  <si>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</si>
  <si>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</si>
  <si>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</si>
  <si>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</si>
  <si>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</si>
  <si>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</si>
  <si>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</si>
  <si>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</si>
  <si>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</si>
  <si>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</si>
  <si>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</si>
  <si>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</si>
  <si>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</si>
  <si>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</si>
  <si>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</si>
  <si>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</si>
  <si>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</si>
  <si>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</si>
  <si>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</si>
  <si>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</si>
  <si>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</si>
  <si>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</si>
  <si>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</si>
  <si>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</si>
  <si>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</si>
  <si>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</si>
  <si>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</si>
  <si>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</si>
  <si>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</si>
  <si>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</si>
  <si>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</si>
  <si>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</si>
  <si>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</si>
  <si>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</si>
  <si>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</si>
  <si>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</si>
  <si>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</si>
  <si>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</si>
  <si>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</si>
  <si>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</si>
  <si>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</si>
  <si>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</si>
  <si>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</si>
  <si>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</si>
  <si>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</si>
  <si>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</si>
  <si>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</si>
  <si>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</si>
  <si>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</si>
  <si>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</si>
  <si>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</si>
  <si>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</si>
  <si>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</si>
  <si>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</si>
  <si>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</si>
  <si>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</si>
  <si>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</si>
  <si>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</si>
  <si>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</si>
  <si>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</si>
  <si>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</si>
  <si>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</si>
  <si>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</si>
  <si>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</si>
  <si>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</si>
  <si>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</si>
  <si>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</si>
  <si>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</si>
  <si>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</si>
  <si>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</si>
  <si>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</si>
  <si>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</si>
  <si>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</si>
  <si>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</si>
  <si>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</si>
  <si>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</si>
  <si>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</si>
  <si>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</si>
  <si>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</si>
  <si>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</si>
  <si>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</si>
  <si>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</si>
  <si>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</si>
  <si>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</si>
  <si>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</si>
  <si>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</si>
  <si>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</si>
  <si>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</si>
  <si>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</si>
  <si>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</si>
  <si>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</si>
  <si>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</si>
  <si>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</si>
  <si>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</si>
  <si>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</si>
  <si>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</si>
  <si>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</si>
  <si>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</si>
  <si>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</si>
  <si>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</si>
  <si>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</si>
  <si>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</si>
  <si>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</si>
  <si>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</si>
  <si>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</si>
  <si>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</si>
  <si>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</si>
  <si>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</si>
  <si>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</si>
  <si>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</si>
  <si>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</si>
  <si>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</si>
  <si>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</si>
  <si>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</si>
  <si>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</si>
  <si>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</si>
  <si>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</si>
  <si>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</si>
  <si>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</si>
  <si>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</si>
  <si>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</si>
  <si>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</si>
  <si>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</si>
  <si>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</si>
  <si>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</si>
  <si>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</si>
  <si>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</si>
  <si>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</si>
  <si>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</si>
  <si>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</si>
  <si>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</si>
  <si>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</si>
  <si>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</si>
  <si>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</si>
  <si>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</si>
  <si>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</si>
  <si>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</si>
  <si>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</si>
  <si>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</si>
  <si>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</si>
  <si>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</si>
  <si>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</si>
  <si>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</si>
  <si>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</si>
  <si>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</si>
  <si>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</si>
  <si>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</si>
  <si>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</si>
  <si>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</si>
  <si>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</si>
  <si>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</si>
  <si>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</si>
  <si>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</si>
  <si>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</si>
  <si>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</si>
  <si>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</si>
  <si>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</si>
  <si>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</si>
  <si>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</si>
  <si>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</si>
  <si>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</si>
  <si>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</si>
  <si>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</si>
  <si>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</si>
  <si>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</si>
  <si>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</si>
  <si>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</si>
  <si>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</si>
  <si>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</si>
  <si>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</si>
  <si>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</si>
  <si>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</si>
  <si>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</si>
  <si>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</si>
  <si>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</si>
  <si>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</si>
  <si>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</si>
  <si>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</si>
  <si>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</si>
  <si>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</si>
  <si>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</si>
  <si>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</si>
  <si>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</si>
  <si>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</si>
  <si>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</si>
  <si>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</si>
  <si>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</si>
  <si>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</si>
  <si>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</si>
  <si>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</si>
  <si>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</si>
  <si>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</si>
  <si>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</si>
  <si>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</si>
  <si>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</si>
  <si>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</si>
  <si>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</si>
  <si>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</si>
  <si>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</si>
  <si>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</si>
  <si>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</si>
  <si>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</si>
  <si>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</si>
  <si>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</si>
  <si>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</si>
  <si>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</si>
  <si>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</si>
  <si>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</si>
  <si>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</si>
  <si>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</si>
  <si>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</si>
  <si>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</si>
  <si>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</si>
  <si>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</si>
  <si>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</si>
  <si>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</si>
  <si>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</si>
  <si>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</si>
  <si>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</si>
  <si>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</si>
  <si>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</si>
  <si>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</si>
  <si>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</si>
  <si>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</si>
  <si>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</si>
  <si>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</si>
  <si>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</si>
  <si>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</si>
  <si>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</si>
  <si>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</si>
  <si>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</si>
  <si>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</si>
  <si>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</si>
  <si>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</si>
  <si>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</si>
  <si>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</si>
  <si>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</si>
  <si>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</si>
  <si>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</si>
  <si>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</si>
  <si>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</si>
  <si>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</si>
  <si>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</si>
  <si>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</si>
  <si>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</si>
  <si>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</si>
  <si>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</si>
  <si>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</si>
  <si>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</si>
  <si>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</si>
  <si>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</si>
  <si>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</si>
  <si>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</si>
  <si>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</si>
  <si>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</si>
  <si>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</si>
  <si>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</si>
  <si>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</si>
  <si>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</si>
  <si>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</si>
  <si>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</si>
  <si>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</si>
  <si>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</si>
  <si>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</si>
  <si>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</si>
  <si>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</si>
  <si>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</si>
  <si>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</si>
  <si>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</si>
  <si>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</si>
  <si>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</si>
  <si>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</si>
  <si>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</si>
  <si>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</si>
  <si>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</si>
  <si>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</si>
  <si>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</si>
  <si>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</si>
  <si>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</si>
  <si>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</si>
  <si>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</si>
  <si>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</si>
  <si>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</si>
  <si>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</si>
  <si>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</si>
  <si>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</si>
  <si>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</si>
  <si>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</si>
  <si>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</si>
  <si>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</si>
  <si>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</si>
  <si>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</si>
  <si>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</si>
  <si>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</si>
  <si>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</si>
  <si>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</si>
  <si>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</si>
  <si>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</si>
  <si>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</si>
  <si>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</si>
  <si>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</si>
  <si>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</si>
  <si>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</si>
  <si>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</si>
  <si>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</si>
  <si>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</si>
  <si>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</si>
  <si>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</si>
  <si>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</si>
  <si>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</si>
  <si>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</si>
  <si>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</si>
  <si>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</si>
  <si>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</si>
  <si>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</si>
  <si>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</si>
  <si>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</si>
  <si>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</si>
  <si>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</si>
  <si>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</si>
  <si>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</si>
  <si>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</si>
  <si>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</si>
  <si>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</si>
  <si>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</si>
  <si>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</si>
  <si>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</si>
  <si>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</si>
  <si>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</si>
  <si>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</si>
  <si>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</si>
  <si>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</si>
  <si>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</si>
  <si>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</si>
  <si>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</si>
  <si>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</si>
  <si>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</si>
  <si>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</si>
  <si>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</si>
  <si>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</si>
  <si>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</si>
  <si>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</si>
  <si>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</si>
  <si>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</si>
  <si>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</si>
  <si>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</si>
  <si>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</si>
  <si>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</si>
  <si>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</si>
  <si>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</si>
  <si>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</si>
  <si>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</si>
  <si>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</si>
  <si>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</si>
  <si>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</si>
  <si>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</si>
  <si>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</si>
  <si>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</si>
  <si>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</si>
  <si>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</si>
  <si>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</si>
  <si>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</si>
  <si>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</si>
  <si>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</si>
  <si>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</si>
  <si>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</si>
  <si>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</si>
  <si>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</si>
  <si>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</si>
  <si>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</si>
  <si>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</si>
  <si>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</si>
  <si>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</si>
  <si>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</si>
  <si>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</si>
  <si>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</si>
  <si>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</si>
  <si>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</si>
  <si>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</si>
  <si>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</si>
  <si>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</si>
  <si>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</si>
  <si>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</si>
  <si>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</si>
  <si>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</si>
  <si>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</si>
  <si>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</si>
  <si>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</si>
  <si>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</si>
  <si>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</si>
  <si>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</si>
  <si>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</si>
  <si>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</si>
  <si>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</si>
  <si>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</si>
  <si>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</si>
  <si>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</si>
  <si>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</si>
  <si>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</si>
  <si>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</si>
  <si>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</si>
  <si>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</si>
  <si>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</si>
  <si>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</si>
  <si>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</si>
  <si>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</si>
  <si>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</si>
  <si>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</si>
  <si>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</si>
  <si>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</si>
  <si>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</si>
  <si>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</si>
  <si>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</si>
  <si>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</si>
  <si>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</si>
  <si>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</si>
  <si>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</si>
  <si>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</si>
  <si>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</si>
  <si>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</si>
  <si>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</si>
  <si>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</si>
  <si>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</si>
  <si>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</si>
  <si>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</si>
  <si>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</si>
  <si>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</si>
  <si>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</si>
  <si>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</si>
  <si>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</si>
  <si>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</si>
  <si>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</si>
  <si>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</si>
  <si>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</si>
  <si>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</si>
  <si>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</si>
  <si>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</si>
  <si>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</si>
  <si>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</si>
  <si>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</si>
  <si>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</si>
  <si>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</si>
  <si>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</si>
  <si>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</si>
  <si>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</si>
  <si>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</si>
  <si>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</si>
  <si>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</si>
  <si>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</si>
  <si>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</si>
  <si>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</si>
  <si>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</si>
  <si>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</si>
  <si>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</si>
  <si>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</si>
  <si>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</si>
  <si>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</si>
  <si>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</si>
  <si>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</si>
  <si>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</si>
  <si>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</si>
  <si>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</si>
  <si>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</si>
  <si>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</si>
  <si>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</si>
  <si>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</si>
  <si>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</si>
  <si>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</si>
  <si>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</si>
  <si>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</si>
  <si>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</si>
  <si>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</si>
  <si>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</si>
  <si>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</si>
  <si>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</si>
  <si>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</si>
  <si>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</si>
  <si>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</si>
  <si>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</si>
  <si>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</si>
  <si>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</si>
  <si>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</si>
  <si>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</si>
  <si>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</si>
  <si>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</si>
  <si>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</si>
  <si>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</si>
  <si>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</si>
  <si>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</si>
  <si>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</si>
  <si>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</si>
  <si>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</si>
  <si>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</si>
  <si>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</si>
  <si>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</si>
  <si>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</si>
  <si>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</si>
  <si>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</si>
  <si>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</si>
  <si>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</si>
  <si>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</si>
  <si>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</si>
  <si>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</si>
  <si>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</si>
  <si>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</si>
  <si>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</si>
  <si>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</si>
  <si>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</si>
  <si>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</si>
  <si>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</si>
  <si>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</si>
  <si>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</si>
  <si>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</si>
  <si>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</si>
  <si>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</si>
  <si>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</si>
  <si>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</si>
  <si>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</si>
  <si>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</si>
  <si>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</si>
  <si>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</si>
  <si>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</si>
  <si>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</si>
  <si>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</si>
  <si>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</si>
  <si>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</si>
  <si>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</si>
  <si>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</si>
  <si>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</si>
  <si>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</si>
  <si>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</si>
  <si>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</si>
  <si>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</si>
  <si>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</si>
  <si>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</si>
  <si>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</si>
  <si>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</si>
  <si>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</si>
  <si>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</si>
  <si>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</si>
  <si>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</si>
  <si>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</si>
  <si>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</si>
  <si>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</si>
  <si>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</si>
  <si>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</si>
  <si>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</si>
  <si>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</si>
  <si>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</si>
  <si>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</si>
  <si>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</si>
  <si>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</si>
  <si>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</si>
  <si>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</si>
  <si>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</si>
  <si>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</si>
  <si>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</si>
  <si>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</si>
  <si>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</si>
  <si>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</si>
  <si>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</si>
  <si>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</si>
  <si>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</si>
  <si>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</si>
  <si>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</si>
  <si>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</si>
  <si>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</si>
  <si>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</si>
  <si>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</si>
  <si>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</si>
  <si>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</si>
  <si>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</si>
  <si>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</si>
  <si>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</si>
  <si>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</si>
  <si>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</si>
  <si>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</si>
  <si>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</si>
  <si>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</si>
  <si>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</si>
  <si>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</si>
  <si>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</si>
  <si>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</si>
  <si>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</si>
  <si>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</si>
  <si>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</si>
  <si>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</si>
  <si>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</si>
  <si>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</si>
  <si>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</si>
  <si>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</si>
  <si>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</si>
  <si>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</si>
  <si>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</si>
  <si>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</si>
  <si>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</si>
  <si>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</si>
  <si>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</si>
  <si>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</si>
  <si>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</si>
  <si>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</si>
  <si>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</si>
  <si>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</si>
  <si>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</si>
  <si>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</si>
  <si>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</si>
  <si>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</si>
  <si>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</si>
  <si>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</si>
  <si>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</si>
  <si>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</si>
  <si>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</si>
  <si>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</si>
  <si>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</si>
  <si>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</si>
  <si>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</si>
  <si>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</si>
  <si>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</si>
  <si>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</si>
  <si>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</si>
  <si>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</si>
  <si>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</si>
  <si>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</si>
  <si>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</si>
  <si>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</si>
  <si>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</si>
  <si>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</si>
  <si>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</si>
  <si>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</si>
  <si>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</si>
  <si>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</si>
  <si>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</si>
  <si>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</si>
  <si>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</si>
  <si>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</si>
  <si>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</si>
  <si>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</si>
  <si>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</si>
  <si>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</si>
  <si>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</si>
  <si>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</si>
  <si>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</si>
  <si>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</si>
  <si>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</si>
  <si>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</si>
  <si>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</si>
  <si>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</si>
  <si>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</si>
  <si>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</si>
  <si>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</si>
  <si>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</si>
  <si>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</si>
  <si>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</si>
  <si>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</si>
  <si>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</si>
  <si>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</si>
  <si>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</si>
  <si>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</si>
  <si>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</si>
  <si>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</si>
  <si>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</si>
  <si>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</si>
  <si>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</si>
  <si>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</si>
  <si>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</si>
  <si>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</si>
  <si>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</si>
  <si>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</si>
  <si>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</si>
  <si>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</si>
  <si>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</si>
  <si>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</si>
  <si>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</si>
  <si>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</si>
  <si>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</si>
  <si>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</si>
  <si>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</si>
  <si>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</si>
  <si>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</si>
  <si>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</si>
  <si>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</si>
  <si>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</si>
  <si>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</si>
  <si>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</si>
  <si>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</si>
  <si>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</si>
  <si>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</si>
  <si>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</si>
  <si>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</si>
  <si>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</si>
  <si>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</si>
  <si>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</si>
  <si>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</si>
  <si>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</si>
  <si>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</si>
  <si>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</si>
  <si>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</si>
  <si>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</si>
  <si>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</si>
  <si>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</si>
  <si>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</si>
  <si>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</si>
  <si>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</si>
  <si>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</si>
  <si>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</si>
  <si>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</si>
  <si>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</si>
  <si>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</si>
  <si>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</si>
  <si>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</si>
  <si>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</si>
  <si>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</si>
  <si>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</si>
  <si>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</si>
  <si>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</si>
  <si>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</si>
  <si>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</si>
  <si>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</si>
  <si>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</si>
  <si>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</si>
  <si>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</si>
  <si>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</si>
  <si>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</si>
  <si>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</si>
  <si>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</si>
  <si>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</si>
  <si>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</si>
  <si>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</si>
  <si>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</si>
  <si>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</si>
  <si>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</si>
  <si>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</si>
  <si>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Data Cleaning</t>
  </si>
  <si>
    <t>1. Missing Values</t>
  </si>
  <si>
    <t>Medical Examination Tab</t>
  </si>
  <si>
    <t>Hospitalisation Details</t>
  </si>
  <si>
    <t>Find &amp; Replace</t>
  </si>
  <si>
    <t>Average year:</t>
  </si>
  <si>
    <t>2. Fill in the missing values of month and Year</t>
  </si>
  <si>
    <t>Fill Missing Smoker, Hospital Tier, City Tier</t>
  </si>
  <si>
    <t>Row Labels</t>
  </si>
  <si>
    <t>(blank)</t>
  </si>
  <si>
    <t>Grand Total</t>
  </si>
  <si>
    <t>Count of smoker</t>
  </si>
  <si>
    <t>Smoker List</t>
  </si>
  <si>
    <t>Count of Hospital tier</t>
  </si>
  <si>
    <t>Count of City tier</t>
  </si>
  <si>
    <t>Missing State ID</t>
  </si>
  <si>
    <t>Data Transformation:</t>
  </si>
  <si>
    <t>Split the ‘names’</t>
  </si>
  <si>
    <t>Title</t>
  </si>
  <si>
    <t>Last Name</t>
  </si>
  <si>
    <t>First Name</t>
  </si>
  <si>
    <t>Convert Data</t>
  </si>
  <si>
    <t>Numeric Data</t>
  </si>
  <si>
    <t>Here I gave "0" to No major Surgery .</t>
  </si>
  <si>
    <t xml:space="preserve">Correcting inconsistencies </t>
  </si>
  <si>
    <t>Here I updated data into proper case</t>
  </si>
  <si>
    <t>Categorization</t>
  </si>
  <si>
    <t>Weight Status</t>
  </si>
  <si>
    <t>Diabetes Status</t>
  </si>
  <si>
    <t>Merger</t>
  </si>
  <si>
    <t>Date of Birth</t>
  </si>
  <si>
    <t>Calucations</t>
  </si>
  <si>
    <t>Age</t>
  </si>
  <si>
    <t>Formatting</t>
  </si>
  <si>
    <t>Name</t>
  </si>
  <si>
    <t>Column Labels</t>
  </si>
  <si>
    <t>Count of Customer ID</t>
  </si>
  <si>
    <t>Distribution of cancer history among smokers and non-smokers</t>
  </si>
  <si>
    <t>Count of NumberOfMajorSurgeries</t>
  </si>
  <si>
    <t>Sum of HBA1C</t>
  </si>
  <si>
    <t>Differ between patients with and without a history of transplants?</t>
  </si>
  <si>
    <t>Healthcare charges by weight and diabetes status</t>
  </si>
  <si>
    <t>Obesity</t>
  </si>
  <si>
    <t>Diabetes</t>
  </si>
  <si>
    <t>Prediabetes</t>
  </si>
  <si>
    <t>Normal</t>
  </si>
  <si>
    <t>Overweight</t>
  </si>
  <si>
    <t>Normal Weight</t>
  </si>
  <si>
    <t>Underweight</t>
  </si>
  <si>
    <t>Sum of charges</t>
  </si>
  <si>
    <t>Average charges by hospital tier within states</t>
  </si>
  <si>
    <t>Correlation of age with BMI and HBA1C</t>
  </si>
  <si>
    <t>Age vs Charges</t>
  </si>
  <si>
    <t>HEALTHCARE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</si>
</sst>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9" formatCode="&quot;$&quot;#,##0.00"/>
  </numFmts>
  <fonts count="14"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0"/>
      <name val="Calibri"/>
      <family val="2"/>
      <scheme val="minor"/>
    </font>
    <font>
      <b/>
      <sz val="11"/>
      <color theme="1"/>
      <name val="Calibri"/>
      <family val="2"/>
      <scheme val="minor"/>
    </font>
    <font>
      <b/>
      <sz val="16"/>
      <color theme="1"/>
      <name val="Calibri"/>
      <family val="2"/>
      <scheme val="minor"/>
    </font>
    <font>
      <b/>
      <sz val="8"/>
      <color theme="1"/>
      <name val="Segoe UI"/>
      <family val="2"/>
    </font>
    <font>
      <b/>
      <sz val="14"/>
      <color theme="1"/>
      <name val="Calibri"/>
      <family val="2"/>
      <scheme val="minor"/>
    </font>
    <font>
      <b/>
      <sz val="22"/>
      <color theme="1"/>
      <name val="Calibri"/>
      <family val="2"/>
      <scheme val="minor"/>
    </font>
    <font>
      <b/>
      <sz val="12"/>
      <color theme="1"/>
      <name val="Calibri"/>
      <family val="2"/>
      <scheme val="minor"/>
    </font>
    <font>
      <b/>
      <sz val="18"/>
      <color theme="1"/>
      <name val="Calibri"/>
      <family val="2"/>
      <scheme val="minor"/>
    </font>
    <font>
      <b/>
      <sz val="12"/>
      <color theme="1"/>
      <name val="Segoe UI"/>
      <family val="2"/>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00B050"/>
        <bgColor indexed="64"/>
      </patternFill>
    </fill>
    <fill>
      <patternFill patternType="solid">
        <fgColor rgb="FFC9E7A7"/>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s>
  <cellStyleXfs count="2">
    <xf numFmtId="0" fontId="0" fillId="0" borderId="0"/>
    <xf numFmtId="0" fontId="1" fillId="0" borderId="0"/>
  </cellStyleXfs>
  <cellXfs count="46">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6" fillId="0" borderId="0" xfId="0" applyFont="1"/>
    <xf numFmtId="0" fontId="6" fillId="0" borderId="0" xfId="0" applyFont="1" applyAlignment="1">
      <alignment horizontal="center"/>
    </xf>
    <xf numFmtId="0" fontId="7" fillId="0" borderId="0" xfId="0" applyFont="1" applyAlignment="1">
      <alignment horizontal="center"/>
    </xf>
    <xf numFmtId="14" fontId="0" fillId="0" borderId="0" xfId="0" applyNumberFormat="1"/>
    <xf numFmtId="0" fontId="8" fillId="0" borderId="0" xfId="0" applyFont="1" applyAlignment="1">
      <alignment vertical="center"/>
    </xf>
    <xf numFmtId="0" fontId="7" fillId="0" borderId="0" xfId="0" applyFont="1" applyAlignment="1">
      <alignment horizontal="center"/>
    </xf>
    <xf numFmtId="0" fontId="9" fillId="0" borderId="0" xfId="0" applyFont="1" applyAlignment="1">
      <alignment horizontal="center"/>
    </xf>
    <xf numFmtId="0" fontId="0" fillId="0" borderId="0" xfId="0" applyFill="1"/>
    <xf numFmtId="0" fontId="9" fillId="0" borderId="0" xfId="0" applyFont="1" applyFill="1" applyAlignment="1">
      <alignment horizontal="center"/>
    </xf>
    <xf numFmtId="0" fontId="8" fillId="0" borderId="0" xfId="0" applyFont="1" applyFill="1" applyAlignment="1">
      <alignment vertical="center"/>
    </xf>
    <xf numFmtId="0" fontId="2" fillId="0" borderId="0"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3" fillId="0" borderId="1" xfId="0" applyFont="1" applyFill="1" applyBorder="1" applyAlignment="1">
      <alignment horizontal="center" vertical="center"/>
    </xf>
    <xf numFmtId="0" fontId="7" fillId="0" borderId="3" xfId="0" applyFont="1" applyBorder="1" applyAlignment="1">
      <alignment horizontal="center"/>
    </xf>
    <xf numFmtId="0" fontId="7" fillId="5" borderId="0" xfId="0" applyFont="1" applyFill="1"/>
    <xf numFmtId="0" fontId="10" fillId="5" borderId="0" xfId="0" applyFont="1" applyFill="1"/>
    <xf numFmtId="0" fontId="7" fillId="0" borderId="0" xfId="0" applyFont="1" applyFill="1"/>
    <xf numFmtId="0" fontId="5" fillId="4" borderId="0" xfId="0" applyFont="1" applyFill="1"/>
    <xf numFmtId="0" fontId="11" fillId="0" borderId="0" xfId="0" applyFont="1" applyAlignment="1">
      <alignment horizontal="center"/>
    </xf>
    <xf numFmtId="0" fontId="6" fillId="2" borderId="0" xfId="0" applyFont="1" applyFill="1" applyBorder="1"/>
    <xf numFmtId="0" fontId="6" fillId="0" borderId="0" xfId="0" applyFont="1" applyAlignment="1">
      <alignment horizontal="center" vertical="center"/>
    </xf>
    <xf numFmtId="0" fontId="0" fillId="6" borderId="0" xfId="0" applyFill="1"/>
    <xf numFmtId="0" fontId="6" fillId="0" borderId="3" xfId="0" applyFont="1" applyBorder="1" applyAlignment="1">
      <alignment horizontal="center"/>
    </xf>
    <xf numFmtId="0" fontId="6" fillId="0" borderId="0" xfId="0" applyFont="1" applyBorder="1" applyAlignment="1">
      <alignment horizontal="center"/>
    </xf>
    <xf numFmtId="0" fontId="2" fillId="3" borderId="4" xfId="0" applyFont="1" applyFill="1" applyBorder="1" applyAlignment="1">
      <alignment horizontal="center" vertical="center"/>
    </xf>
    <xf numFmtId="0" fontId="6" fillId="0" borderId="0" xfId="0" applyFont="1" applyAlignment="1"/>
    <xf numFmtId="169" fontId="2" fillId="3" borderId="2" xfId="0" applyNumberFormat="1" applyFont="1" applyFill="1" applyBorder="1" applyAlignment="1">
      <alignment horizontal="center" vertical="center"/>
    </xf>
    <xf numFmtId="169" fontId="0" fillId="0" borderId="0" xfId="0" applyNumberFormat="1"/>
    <xf numFmtId="0" fontId="12" fillId="0" borderId="0" xfId="0" applyFont="1" applyAlignment="1">
      <alignment horizontal="center"/>
    </xf>
    <xf numFmtId="0" fontId="0" fillId="2" borderId="0" xfId="0" applyFill="1"/>
    <xf numFmtId="0" fontId="9" fillId="0" borderId="4" xfId="0" applyFont="1" applyBorder="1" applyAlignment="1">
      <alignment horizontal="center"/>
    </xf>
    <xf numFmtId="0" fontId="9" fillId="0" borderId="0" xfId="0" applyFont="1" applyBorder="1" applyAlignment="1">
      <alignment horizontal="center"/>
    </xf>
    <xf numFmtId="0" fontId="13" fillId="0" borderId="0" xfId="0" applyFont="1" applyAlignment="1">
      <alignment horizontal="center" vertical="center"/>
    </xf>
    <xf numFmtId="0" fontId="10" fillId="7" borderId="0" xfId="0" applyFont="1" applyFill="1" applyAlignment="1">
      <alignment horizontal="center"/>
    </xf>
    <xf numFmtId="0" fontId="0" fillId="7" borderId="0" xfId="0" applyFill="1"/>
    <xf numFmtId="0" fontId="0" fillId="8" borderId="0" xfId="0" applyFill="1"/>
    <xf numFmtId="0" fontId="10" fillId="8" borderId="0" xfId="0" applyFont="1" applyFill="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C9E7A7"/>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1 - EXCEL.xlsx]Analysis using Chart !PivotTable10</c:name>
    <c:fmtId val="6"/>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 using Chart '!$B$21</c:f>
              <c:strCache>
                <c:ptCount val="1"/>
                <c:pt idx="0">
                  <c:v>Count of NumberOfMajorSurgeries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'Analysis using Chart '!$A$22:$A$24</c:f>
              <c:strCache>
                <c:ptCount val="2"/>
                <c:pt idx="0">
                  <c:v>No</c:v>
                </c:pt>
                <c:pt idx="1">
                  <c:v>yes</c:v>
                </c:pt>
              </c:strCache>
            </c:strRef>
          </c:cat>
          <c:val>
            <c:numRef>
              <c:f>'Analysis using Chart '!$B$22:$B$24</c:f>
              <c:numCache>
                <c:formatCode>General</c:formatCode>
                <c:ptCount val="2"/>
                <c:pt idx="0">
                  <c:v>2191</c:v>
                </c:pt>
                <c:pt idx="1">
                  <c:v>144</c:v>
                </c:pt>
              </c:numCache>
            </c:numRef>
          </c:val>
          <c:extLst>
            <c:ext xmlns:c16="http://schemas.microsoft.com/office/drawing/2014/chart" uri="{C3380CC4-5D6E-409C-BE32-E72D297353CC}">
              <c16:uniqueId val="{00000000-033A-4C71-8992-C30136451455}"/>
            </c:ext>
          </c:extLst>
        </c:ser>
        <c:ser>
          <c:idx val="1"/>
          <c:order val="1"/>
          <c:tx>
            <c:strRef>
              <c:f>'Analysis using Chart '!$C$21</c:f>
              <c:strCache>
                <c:ptCount val="1"/>
                <c:pt idx="0">
                  <c:v>Sum of HBA1C</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'Analysis using Chart '!$A$22:$A$24</c:f>
              <c:strCache>
                <c:ptCount val="2"/>
                <c:pt idx="0">
                  <c:v>No</c:v>
                </c:pt>
                <c:pt idx="1">
                  <c:v>yes</c:v>
                </c:pt>
              </c:strCache>
            </c:strRef>
          </c:cat>
          <c:val>
            <c:numRef>
              <c:f>'Analysis using Chart '!$C$22:$C$24</c:f>
              <c:numCache>
                <c:formatCode>General</c:formatCode>
                <c:ptCount val="2"/>
                <c:pt idx="0">
                  <c:v>14614.940000000015</c:v>
                </c:pt>
                <c:pt idx="1">
                  <c:v>747.0200000000001</c:v>
                </c:pt>
              </c:numCache>
            </c:numRef>
          </c:val>
          <c:extLst>
            <c:ext xmlns:c16="http://schemas.microsoft.com/office/drawing/2014/chart" uri="{C3380CC4-5D6E-409C-BE32-E72D297353CC}">
              <c16:uniqueId val="{00000001-033A-4C71-8992-C3013645145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1 - EXCEL.xlsx]Analysis using Chart !PivotTable13</c:name>
    <c:fmtId val="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 using Chart '!$Y$2:$Y$3</c:f>
              <c:strCache>
                <c:ptCount val="1"/>
                <c:pt idx="0">
                  <c:v>Diabetes</c:v>
                </c:pt>
              </c:strCache>
            </c:strRef>
          </c:tx>
          <c:spPr>
            <a:solidFill>
              <a:schemeClr val="accent1"/>
            </a:solidFill>
            <a:ln>
              <a:noFill/>
            </a:ln>
            <a:effectLst/>
            <a:sp3d/>
          </c:spPr>
          <c:invertIfNegative val="0"/>
          <c:cat>
            <c:strRef>
              <c:f>'Analysis using Chart '!$X$4:$X$8</c:f>
              <c:strCache>
                <c:ptCount val="4"/>
                <c:pt idx="0">
                  <c:v>Normal Weight</c:v>
                </c:pt>
                <c:pt idx="1">
                  <c:v>Obesity</c:v>
                </c:pt>
                <c:pt idx="2">
                  <c:v>Overweight</c:v>
                </c:pt>
                <c:pt idx="3">
                  <c:v>Underweight</c:v>
                </c:pt>
              </c:strCache>
            </c:strRef>
          </c:cat>
          <c:val>
            <c:numRef>
              <c:f>'Analysis using Chart '!$Y$4:$Y$8</c:f>
              <c:numCache>
                <c:formatCode>General</c:formatCode>
                <c:ptCount val="4"/>
                <c:pt idx="0">
                  <c:v>1600454.07</c:v>
                </c:pt>
                <c:pt idx="1">
                  <c:v>3133305.98</c:v>
                </c:pt>
                <c:pt idx="2">
                  <c:v>1555305.67</c:v>
                </c:pt>
                <c:pt idx="3">
                  <c:v>1178108.67</c:v>
                </c:pt>
              </c:numCache>
            </c:numRef>
          </c:val>
          <c:extLst>
            <c:ext xmlns:c16="http://schemas.microsoft.com/office/drawing/2014/chart" uri="{C3380CC4-5D6E-409C-BE32-E72D297353CC}">
              <c16:uniqueId val="{00000000-DF10-4BAC-9610-E0B9EF6B1124}"/>
            </c:ext>
          </c:extLst>
        </c:ser>
        <c:ser>
          <c:idx val="1"/>
          <c:order val="1"/>
          <c:tx>
            <c:strRef>
              <c:f>'Analysis using Chart '!$Z$2:$Z$3</c:f>
              <c:strCache>
                <c:ptCount val="1"/>
                <c:pt idx="0">
                  <c:v>Normal</c:v>
                </c:pt>
              </c:strCache>
            </c:strRef>
          </c:tx>
          <c:spPr>
            <a:solidFill>
              <a:schemeClr val="accent2"/>
            </a:solidFill>
            <a:ln>
              <a:noFill/>
            </a:ln>
            <a:effectLst/>
            <a:sp3d/>
          </c:spPr>
          <c:invertIfNegative val="0"/>
          <c:cat>
            <c:strRef>
              <c:f>'Analysis using Chart '!$X$4:$X$8</c:f>
              <c:strCache>
                <c:ptCount val="4"/>
                <c:pt idx="0">
                  <c:v>Normal Weight</c:v>
                </c:pt>
                <c:pt idx="1">
                  <c:v>Obesity</c:v>
                </c:pt>
                <c:pt idx="2">
                  <c:v>Overweight</c:v>
                </c:pt>
                <c:pt idx="3">
                  <c:v>Underweight</c:v>
                </c:pt>
              </c:strCache>
            </c:strRef>
          </c:cat>
          <c:val>
            <c:numRef>
              <c:f>'Analysis using Chart '!$Z$4:$Z$8</c:f>
              <c:numCache>
                <c:formatCode>General</c:formatCode>
                <c:ptCount val="4"/>
                <c:pt idx="0">
                  <c:v>4437473</c:v>
                </c:pt>
                <c:pt idx="1">
                  <c:v>6922656.8999999994</c:v>
                </c:pt>
                <c:pt idx="2">
                  <c:v>3629088.6099999994</c:v>
                </c:pt>
                <c:pt idx="3">
                  <c:v>2202772.36</c:v>
                </c:pt>
              </c:numCache>
            </c:numRef>
          </c:val>
          <c:extLst>
            <c:ext xmlns:c16="http://schemas.microsoft.com/office/drawing/2014/chart" uri="{C3380CC4-5D6E-409C-BE32-E72D297353CC}">
              <c16:uniqueId val="{00000001-DF10-4BAC-9610-E0B9EF6B1124}"/>
            </c:ext>
          </c:extLst>
        </c:ser>
        <c:ser>
          <c:idx val="2"/>
          <c:order val="2"/>
          <c:tx>
            <c:strRef>
              <c:f>'Analysis using Chart '!$AA$2:$AA$3</c:f>
              <c:strCache>
                <c:ptCount val="1"/>
                <c:pt idx="0">
                  <c:v>Prediabetes</c:v>
                </c:pt>
              </c:strCache>
            </c:strRef>
          </c:tx>
          <c:spPr>
            <a:solidFill>
              <a:schemeClr val="accent3"/>
            </a:solidFill>
            <a:ln>
              <a:noFill/>
            </a:ln>
            <a:effectLst/>
            <a:sp3d/>
          </c:spPr>
          <c:invertIfNegative val="0"/>
          <c:cat>
            <c:strRef>
              <c:f>'Analysis using Chart '!$X$4:$X$8</c:f>
              <c:strCache>
                <c:ptCount val="4"/>
                <c:pt idx="0">
                  <c:v>Normal Weight</c:v>
                </c:pt>
                <c:pt idx="1">
                  <c:v>Obesity</c:v>
                </c:pt>
                <c:pt idx="2">
                  <c:v>Overweight</c:v>
                </c:pt>
                <c:pt idx="3">
                  <c:v>Underweight</c:v>
                </c:pt>
              </c:strCache>
            </c:strRef>
          </c:cat>
          <c:val>
            <c:numRef>
              <c:f>'Analysis using Chart '!$AA$4:$AA$8</c:f>
              <c:numCache>
                <c:formatCode>General</c:formatCode>
                <c:ptCount val="4"/>
                <c:pt idx="0">
                  <c:v>1515604.7499999995</c:v>
                </c:pt>
                <c:pt idx="1">
                  <c:v>2744960.83</c:v>
                </c:pt>
                <c:pt idx="2">
                  <c:v>1660575.9800000002</c:v>
                </c:pt>
                <c:pt idx="3">
                  <c:v>735134.98</c:v>
                </c:pt>
              </c:numCache>
            </c:numRef>
          </c:val>
          <c:extLst>
            <c:ext xmlns:c16="http://schemas.microsoft.com/office/drawing/2014/chart" uri="{C3380CC4-5D6E-409C-BE32-E72D297353CC}">
              <c16:uniqueId val="{00000002-DF10-4BAC-9610-E0B9EF6B1124}"/>
            </c:ext>
          </c:extLst>
        </c:ser>
        <c:dLbls>
          <c:showLegendKey val="0"/>
          <c:showVal val="0"/>
          <c:showCatName val="0"/>
          <c:showSerName val="0"/>
          <c:showPercent val="0"/>
          <c:showBubbleSize val="0"/>
        </c:dLbls>
        <c:gapWidth val="150"/>
        <c:shape val="box"/>
        <c:axId val="680252992"/>
        <c:axId val="501044048"/>
        <c:axId val="0"/>
      </c:bar3DChart>
      <c:catAx>
        <c:axId val="680252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44048"/>
        <c:crosses val="autoZero"/>
        <c:auto val="1"/>
        <c:lblAlgn val="ctr"/>
        <c:lblOffset val="100"/>
        <c:noMultiLvlLbl val="0"/>
      </c:catAx>
      <c:valAx>
        <c:axId val="501044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25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1 - EXCEL.xlsx]Analysis using Chart !PivotTable14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 using Chart '!$B$37:$B$38</c:f>
              <c:strCache>
                <c:ptCount val="1"/>
                <c:pt idx="0">
                  <c:v>tier - 1</c:v>
                </c:pt>
              </c:strCache>
            </c:strRef>
          </c:tx>
          <c:spPr>
            <a:solidFill>
              <a:schemeClr val="accent1"/>
            </a:solidFill>
            <a:ln>
              <a:noFill/>
            </a:ln>
            <a:effectLst/>
          </c:spPr>
          <c:invertIfNegative val="0"/>
          <c:cat>
            <c:strRef>
              <c:f>'Analysis using Chart '!$A$39:$A$55</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'Analysis using Chart '!$B$39:$B$55</c:f>
              <c:numCache>
                <c:formatCode>General</c:formatCode>
                <c:ptCount val="16"/>
                <c:pt idx="0">
                  <c:v>3948573.4100000011</c:v>
                </c:pt>
                <c:pt idx="1">
                  <c:v>1651225.7499999998</c:v>
                </c:pt>
                <c:pt idx="2">
                  <c:v>2133286.0199999996</c:v>
                </c:pt>
                <c:pt idx="3">
                  <c:v>138918.59999999998</c:v>
                </c:pt>
                <c:pt idx="4">
                  <c:v>43047.040000000001</c:v>
                </c:pt>
                <c:pt idx="5">
                  <c:v>318948.93</c:v>
                </c:pt>
                <c:pt idx="6">
                  <c:v>238494.17</c:v>
                </c:pt>
                <c:pt idx="7">
                  <c:v>33475.82</c:v>
                </c:pt>
                <c:pt idx="8">
                  <c:v>138108.04999999999</c:v>
                </c:pt>
                <c:pt idx="12">
                  <c:v>73047.03</c:v>
                </c:pt>
                <c:pt idx="13">
                  <c:v>458250.62</c:v>
                </c:pt>
                <c:pt idx="15">
                  <c:v>93548.989999999991</c:v>
                </c:pt>
              </c:numCache>
            </c:numRef>
          </c:val>
          <c:extLst>
            <c:ext xmlns:c16="http://schemas.microsoft.com/office/drawing/2014/chart" uri="{C3380CC4-5D6E-409C-BE32-E72D297353CC}">
              <c16:uniqueId val="{00000000-F236-4B5A-AC0F-D0F7C869141D}"/>
            </c:ext>
          </c:extLst>
        </c:ser>
        <c:ser>
          <c:idx val="1"/>
          <c:order val="1"/>
          <c:tx>
            <c:strRef>
              <c:f>'Analysis using Chart '!$C$37:$C$38</c:f>
              <c:strCache>
                <c:ptCount val="1"/>
                <c:pt idx="0">
                  <c:v>tier - 2</c:v>
                </c:pt>
              </c:strCache>
            </c:strRef>
          </c:tx>
          <c:spPr>
            <a:solidFill>
              <a:schemeClr val="accent2"/>
            </a:solidFill>
            <a:ln>
              <a:noFill/>
            </a:ln>
            <a:effectLst/>
          </c:spPr>
          <c:invertIfNegative val="0"/>
          <c:cat>
            <c:strRef>
              <c:f>'Analysis using Chart '!$A$39:$A$55</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'Analysis using Chart '!$C$39:$C$55</c:f>
              <c:numCache>
                <c:formatCode>General</c:formatCode>
                <c:ptCount val="16"/>
                <c:pt idx="0">
                  <c:v>6041135.2599999988</c:v>
                </c:pt>
                <c:pt idx="1">
                  <c:v>3506095.8800000022</c:v>
                </c:pt>
                <c:pt idx="2">
                  <c:v>3164731.6499999994</c:v>
                </c:pt>
                <c:pt idx="3">
                  <c:v>2395.17</c:v>
                </c:pt>
                <c:pt idx="4">
                  <c:v>115037.35</c:v>
                </c:pt>
                <c:pt idx="5">
                  <c:v>192911.55999999997</c:v>
                </c:pt>
                <c:pt idx="6">
                  <c:v>181849.95</c:v>
                </c:pt>
                <c:pt idx="7">
                  <c:v>60837.32</c:v>
                </c:pt>
                <c:pt idx="8">
                  <c:v>89283.919999999984</c:v>
                </c:pt>
                <c:pt idx="9">
                  <c:v>20281.629999999997</c:v>
                </c:pt>
                <c:pt idx="10">
                  <c:v>360404.40000000014</c:v>
                </c:pt>
                <c:pt idx="11">
                  <c:v>90918.24</c:v>
                </c:pt>
                <c:pt idx="12">
                  <c:v>322970.27</c:v>
                </c:pt>
                <c:pt idx="13">
                  <c:v>1119178.06</c:v>
                </c:pt>
                <c:pt idx="14">
                  <c:v>130834.70000000001</c:v>
                </c:pt>
                <c:pt idx="15">
                  <c:v>500623.52999999997</c:v>
                </c:pt>
              </c:numCache>
            </c:numRef>
          </c:val>
          <c:extLst>
            <c:ext xmlns:c16="http://schemas.microsoft.com/office/drawing/2014/chart" uri="{C3380CC4-5D6E-409C-BE32-E72D297353CC}">
              <c16:uniqueId val="{00000001-F236-4B5A-AC0F-D0F7C869141D}"/>
            </c:ext>
          </c:extLst>
        </c:ser>
        <c:ser>
          <c:idx val="2"/>
          <c:order val="2"/>
          <c:tx>
            <c:strRef>
              <c:f>'Analysis using Chart '!$D$37:$D$38</c:f>
              <c:strCache>
                <c:ptCount val="1"/>
                <c:pt idx="0">
                  <c:v>tier - 3</c:v>
                </c:pt>
              </c:strCache>
            </c:strRef>
          </c:tx>
          <c:spPr>
            <a:solidFill>
              <a:schemeClr val="accent3"/>
            </a:solidFill>
            <a:ln>
              <a:noFill/>
            </a:ln>
            <a:effectLst/>
          </c:spPr>
          <c:invertIfNegative val="0"/>
          <c:cat>
            <c:strRef>
              <c:f>'Analysis using Chart '!$A$39:$A$55</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'Analysis using Chart '!$D$39:$D$55</c:f>
              <c:numCache>
                <c:formatCode>General</c:formatCode>
                <c:ptCount val="16"/>
                <c:pt idx="0">
                  <c:v>1295050.6500000004</c:v>
                </c:pt>
                <c:pt idx="1">
                  <c:v>1761129.9600000002</c:v>
                </c:pt>
                <c:pt idx="2">
                  <c:v>1172565.67</c:v>
                </c:pt>
                <c:pt idx="3">
                  <c:v>33900.97</c:v>
                </c:pt>
                <c:pt idx="4">
                  <c:v>30283.02</c:v>
                </c:pt>
                <c:pt idx="5">
                  <c:v>357852.37</c:v>
                </c:pt>
                <c:pt idx="6">
                  <c:v>112675.76000000001</c:v>
                </c:pt>
                <c:pt idx="7">
                  <c:v>25141.940000000002</c:v>
                </c:pt>
                <c:pt idx="8">
                  <c:v>127069.76000000001</c:v>
                </c:pt>
                <c:pt idx="9">
                  <c:v>35149.360000000001</c:v>
                </c:pt>
                <c:pt idx="10">
                  <c:v>264932.07</c:v>
                </c:pt>
                <c:pt idx="11">
                  <c:v>58189.060000000005</c:v>
                </c:pt>
                <c:pt idx="12">
                  <c:v>127856.37000000001</c:v>
                </c:pt>
                <c:pt idx="13">
                  <c:v>480995.24</c:v>
                </c:pt>
                <c:pt idx="14">
                  <c:v>220716.59000000003</c:v>
                </c:pt>
                <c:pt idx="15">
                  <c:v>454980.84999999992</c:v>
                </c:pt>
              </c:numCache>
            </c:numRef>
          </c:val>
          <c:extLst>
            <c:ext xmlns:c16="http://schemas.microsoft.com/office/drawing/2014/chart" uri="{C3380CC4-5D6E-409C-BE32-E72D297353CC}">
              <c16:uniqueId val="{00000002-F236-4B5A-AC0F-D0F7C869141D}"/>
            </c:ext>
          </c:extLst>
        </c:ser>
        <c:dLbls>
          <c:showLegendKey val="0"/>
          <c:showVal val="0"/>
          <c:showCatName val="0"/>
          <c:showSerName val="0"/>
          <c:showPercent val="0"/>
          <c:showBubbleSize val="0"/>
        </c:dLbls>
        <c:gapWidth val="150"/>
        <c:overlap val="100"/>
        <c:axId val="680250208"/>
        <c:axId val="501054608"/>
      </c:barChart>
      <c:catAx>
        <c:axId val="68025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54608"/>
        <c:crosses val="autoZero"/>
        <c:auto val="1"/>
        <c:lblAlgn val="ctr"/>
        <c:lblOffset val="100"/>
        <c:noMultiLvlLbl val="0"/>
      </c:catAx>
      <c:valAx>
        <c:axId val="50105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25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 using Chart '!$AD$1</c:f>
              <c:strCache>
                <c:ptCount val="1"/>
                <c:pt idx="0">
                  <c:v>BMI</c:v>
                </c:pt>
              </c:strCache>
            </c:strRef>
          </c:tx>
          <c:spPr>
            <a:ln w="28575" cap="rnd">
              <a:solidFill>
                <a:schemeClr val="accent1"/>
              </a:solidFill>
              <a:round/>
            </a:ln>
            <a:effectLst/>
          </c:spPr>
          <c:marker>
            <c:symbol val="none"/>
          </c:marker>
          <c:val>
            <c:numRef>
              <c:f>'Analysis using Chart '!$AD$2:$AD$2344</c:f>
              <c:numCache>
                <c:formatCode>General</c:formatCode>
                <c:ptCount val="2343"/>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val>
          <c:smooth val="0"/>
          <c:extLst>
            <c:ext xmlns:c16="http://schemas.microsoft.com/office/drawing/2014/chart" uri="{C3380CC4-5D6E-409C-BE32-E72D297353CC}">
              <c16:uniqueId val="{00000000-04FF-4BA8-9CF0-75B0DEC9CC80}"/>
            </c:ext>
          </c:extLst>
        </c:ser>
        <c:ser>
          <c:idx val="1"/>
          <c:order val="1"/>
          <c:tx>
            <c:strRef>
              <c:f>'Analysis using Chart '!$AE$1</c:f>
              <c:strCache>
                <c:ptCount val="1"/>
                <c:pt idx="0">
                  <c:v>HBA1C</c:v>
                </c:pt>
              </c:strCache>
            </c:strRef>
          </c:tx>
          <c:spPr>
            <a:ln w="28575" cap="rnd">
              <a:solidFill>
                <a:schemeClr val="accent2"/>
              </a:solidFill>
              <a:round/>
            </a:ln>
            <a:effectLst/>
          </c:spPr>
          <c:marker>
            <c:symbol val="none"/>
          </c:marker>
          <c:val>
            <c:numRef>
              <c:f>'Analysis using Chart '!$AE$2:$AE$2344</c:f>
              <c:numCache>
                <c:formatCode>General</c:formatCode>
                <c:ptCount val="2343"/>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val>
          <c:smooth val="0"/>
          <c:extLst>
            <c:ext xmlns:c16="http://schemas.microsoft.com/office/drawing/2014/chart" uri="{C3380CC4-5D6E-409C-BE32-E72D297353CC}">
              <c16:uniqueId val="{00000001-04FF-4BA8-9CF0-75B0DEC9CC80}"/>
            </c:ext>
          </c:extLst>
        </c:ser>
        <c:dLbls>
          <c:showLegendKey val="0"/>
          <c:showVal val="0"/>
          <c:showCatName val="0"/>
          <c:showSerName val="0"/>
          <c:showPercent val="0"/>
          <c:showBubbleSize val="0"/>
        </c:dLbls>
        <c:smooth val="0"/>
        <c:axId val="726519040"/>
        <c:axId val="501062768"/>
      </c:lineChart>
      <c:catAx>
        <c:axId val="7265190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62768"/>
        <c:crosses val="autoZero"/>
        <c:auto val="1"/>
        <c:lblAlgn val="ctr"/>
        <c:lblOffset val="100"/>
        <c:noMultiLvlLbl val="0"/>
      </c:catAx>
      <c:valAx>
        <c:axId val="50106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519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1 - EXCEL.xlsx]Analysis using Chart !PivotTable9</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 using Chart '!$B$2:$B$3</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B19-454E-A9EA-60C519CC9A7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B19-454E-A9EA-60C519CC9A77}"/>
              </c:ext>
            </c:extLst>
          </c:dPt>
          <c:cat>
            <c:strRef>
              <c:f>'Analysis using Chart '!$A$4:$A$6</c:f>
              <c:strCache>
                <c:ptCount val="2"/>
                <c:pt idx="0">
                  <c:v>No</c:v>
                </c:pt>
                <c:pt idx="1">
                  <c:v>yes</c:v>
                </c:pt>
              </c:strCache>
            </c:strRef>
          </c:cat>
          <c:val>
            <c:numRef>
              <c:f>'Analysis using Chart '!$B$4:$B$6</c:f>
              <c:numCache>
                <c:formatCode>General</c:formatCode>
                <c:ptCount val="2"/>
                <c:pt idx="0">
                  <c:v>1538</c:v>
                </c:pt>
                <c:pt idx="1">
                  <c:v>406</c:v>
                </c:pt>
              </c:numCache>
            </c:numRef>
          </c:val>
          <c:extLst>
            <c:ext xmlns:c16="http://schemas.microsoft.com/office/drawing/2014/chart" uri="{C3380CC4-5D6E-409C-BE32-E72D297353CC}">
              <c16:uniqueId val="{00000004-FB19-454E-A9EA-60C519CC9A77}"/>
            </c:ext>
          </c:extLst>
        </c:ser>
        <c:ser>
          <c:idx val="1"/>
          <c:order val="1"/>
          <c:tx>
            <c:strRef>
              <c:f>'Analysis using Chart '!$C$2:$C$3</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FB19-454E-A9EA-60C519CC9A7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FB19-454E-A9EA-60C519CC9A77}"/>
              </c:ext>
            </c:extLst>
          </c:dPt>
          <c:cat>
            <c:strRef>
              <c:f>'Analysis using Chart '!$A$4:$A$6</c:f>
              <c:strCache>
                <c:ptCount val="2"/>
                <c:pt idx="0">
                  <c:v>No</c:v>
                </c:pt>
                <c:pt idx="1">
                  <c:v>yes</c:v>
                </c:pt>
              </c:strCache>
            </c:strRef>
          </c:cat>
          <c:val>
            <c:numRef>
              <c:f>'Analysis using Chart '!$C$4:$C$6</c:f>
              <c:numCache>
                <c:formatCode>General</c:formatCode>
                <c:ptCount val="2"/>
                <c:pt idx="0">
                  <c:v>307</c:v>
                </c:pt>
                <c:pt idx="1">
                  <c:v>84</c:v>
                </c:pt>
              </c:numCache>
            </c:numRef>
          </c:val>
          <c:extLst>
            <c:ext xmlns:c16="http://schemas.microsoft.com/office/drawing/2014/chart" uri="{C3380CC4-5D6E-409C-BE32-E72D297353CC}">
              <c16:uniqueId val="{00000009-FB19-454E-A9EA-60C519CC9A7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1 - EXCEL.xlsx]Analysis using Chart !PivotTable9</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 using Chart '!$B$2:$B$3</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F93-4191-BCEC-FADF42A4D11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F93-4191-BCEC-FADF42A4D119}"/>
              </c:ext>
            </c:extLst>
          </c:dPt>
          <c:cat>
            <c:strRef>
              <c:f>'Analysis using Chart '!$A$4:$A$6</c:f>
              <c:strCache>
                <c:ptCount val="2"/>
                <c:pt idx="0">
                  <c:v>No</c:v>
                </c:pt>
                <c:pt idx="1">
                  <c:v>yes</c:v>
                </c:pt>
              </c:strCache>
            </c:strRef>
          </c:cat>
          <c:val>
            <c:numRef>
              <c:f>'Analysis using Chart '!$B$4:$B$6</c:f>
              <c:numCache>
                <c:formatCode>General</c:formatCode>
                <c:ptCount val="2"/>
                <c:pt idx="0">
                  <c:v>1538</c:v>
                </c:pt>
                <c:pt idx="1">
                  <c:v>406</c:v>
                </c:pt>
              </c:numCache>
            </c:numRef>
          </c:val>
          <c:extLst>
            <c:ext xmlns:c16="http://schemas.microsoft.com/office/drawing/2014/chart" uri="{C3380CC4-5D6E-409C-BE32-E72D297353CC}">
              <c16:uniqueId val="{00000004-7F93-4191-BCEC-FADF42A4D119}"/>
            </c:ext>
          </c:extLst>
        </c:ser>
        <c:ser>
          <c:idx val="1"/>
          <c:order val="1"/>
          <c:tx>
            <c:strRef>
              <c:f>'Analysis using Chart '!$C$2:$C$3</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7F93-4191-BCEC-FADF42A4D11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7F93-4191-BCEC-FADF42A4D119}"/>
              </c:ext>
            </c:extLst>
          </c:dPt>
          <c:cat>
            <c:strRef>
              <c:f>'Analysis using Chart '!$A$4:$A$6</c:f>
              <c:strCache>
                <c:ptCount val="2"/>
                <c:pt idx="0">
                  <c:v>No</c:v>
                </c:pt>
                <c:pt idx="1">
                  <c:v>yes</c:v>
                </c:pt>
              </c:strCache>
            </c:strRef>
          </c:cat>
          <c:val>
            <c:numRef>
              <c:f>'Analysis using Chart '!$C$4:$C$6</c:f>
              <c:numCache>
                <c:formatCode>General</c:formatCode>
                <c:ptCount val="2"/>
                <c:pt idx="0">
                  <c:v>307</c:v>
                </c:pt>
                <c:pt idx="1">
                  <c:v>84</c:v>
                </c:pt>
              </c:numCache>
            </c:numRef>
          </c:val>
          <c:extLst>
            <c:ext xmlns:c16="http://schemas.microsoft.com/office/drawing/2014/chart" uri="{C3380CC4-5D6E-409C-BE32-E72D297353CC}">
              <c16:uniqueId val="{00000009-7F93-4191-BCEC-FADF42A4D11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1 - EXCEL.xlsx]Analysis using Chart !PivotTable10</c:name>
    <c:fmtId val="9"/>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'Analysis using Chart '!$B$21</c:f>
              <c:strCache>
                <c:ptCount val="1"/>
                <c:pt idx="0">
                  <c:v>Count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2E-4335-A72C-11594AF8C3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2E-4335-A72C-11594AF8C362}"/>
              </c:ext>
            </c:extLst>
          </c:dPt>
          <c:cat>
            <c:strRef>
              <c:f>'Analysis using Chart '!$A$22:$A$24</c:f>
              <c:strCache>
                <c:ptCount val="2"/>
                <c:pt idx="0">
                  <c:v>No</c:v>
                </c:pt>
                <c:pt idx="1">
                  <c:v>yes</c:v>
                </c:pt>
              </c:strCache>
            </c:strRef>
          </c:cat>
          <c:val>
            <c:numRef>
              <c:f>'Analysis using Chart '!$B$22:$B$24</c:f>
              <c:numCache>
                <c:formatCode>General</c:formatCode>
                <c:ptCount val="2"/>
                <c:pt idx="0">
                  <c:v>2191</c:v>
                </c:pt>
                <c:pt idx="1">
                  <c:v>144</c:v>
                </c:pt>
              </c:numCache>
            </c:numRef>
          </c:val>
          <c:extLst>
            <c:ext xmlns:c16="http://schemas.microsoft.com/office/drawing/2014/chart" uri="{C3380CC4-5D6E-409C-BE32-E72D297353CC}">
              <c16:uniqueId val="{00000004-EF2E-4335-A72C-11594AF8C362}"/>
            </c:ext>
          </c:extLst>
        </c:ser>
        <c:ser>
          <c:idx val="1"/>
          <c:order val="1"/>
          <c:tx>
            <c:strRef>
              <c:f>'Analysis using Chart '!$C$21</c:f>
              <c:strCache>
                <c:ptCount val="1"/>
                <c:pt idx="0">
                  <c:v>Sum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F2E-4335-A72C-11594AF8C3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F2E-4335-A72C-11594AF8C362}"/>
              </c:ext>
            </c:extLst>
          </c:dPt>
          <c:cat>
            <c:strRef>
              <c:f>'Analysis using Chart '!$A$22:$A$24</c:f>
              <c:strCache>
                <c:ptCount val="2"/>
                <c:pt idx="0">
                  <c:v>No</c:v>
                </c:pt>
                <c:pt idx="1">
                  <c:v>yes</c:v>
                </c:pt>
              </c:strCache>
            </c:strRef>
          </c:cat>
          <c:val>
            <c:numRef>
              <c:f>'Analysis using Chart '!$C$22:$C$24</c:f>
              <c:numCache>
                <c:formatCode>General</c:formatCode>
                <c:ptCount val="2"/>
                <c:pt idx="0">
                  <c:v>14614.940000000015</c:v>
                </c:pt>
                <c:pt idx="1">
                  <c:v>747.0200000000001</c:v>
                </c:pt>
              </c:numCache>
            </c:numRef>
          </c:val>
          <c:extLst>
            <c:ext xmlns:c16="http://schemas.microsoft.com/office/drawing/2014/chart" uri="{C3380CC4-5D6E-409C-BE32-E72D297353CC}">
              <c16:uniqueId val="{00000009-EF2E-4335-A72C-11594AF8C36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1 - EXCEL.xlsx]Analysis using Chart !PivotTable14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 using Chart '!$B$37:$B$38</c:f>
              <c:strCache>
                <c:ptCount val="1"/>
                <c:pt idx="0">
                  <c:v>tier - 1</c:v>
                </c:pt>
              </c:strCache>
            </c:strRef>
          </c:tx>
          <c:spPr>
            <a:solidFill>
              <a:schemeClr val="accent1"/>
            </a:solidFill>
            <a:ln>
              <a:noFill/>
            </a:ln>
            <a:effectLst/>
          </c:spPr>
          <c:invertIfNegative val="0"/>
          <c:cat>
            <c:strRef>
              <c:f>'Analysis using Chart '!$A$39:$A$55</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'Analysis using Chart '!$B$39:$B$55</c:f>
              <c:numCache>
                <c:formatCode>General</c:formatCode>
                <c:ptCount val="16"/>
                <c:pt idx="0">
                  <c:v>3948573.4100000011</c:v>
                </c:pt>
                <c:pt idx="1">
                  <c:v>1651225.7499999998</c:v>
                </c:pt>
                <c:pt idx="2">
                  <c:v>2133286.0199999996</c:v>
                </c:pt>
                <c:pt idx="3">
                  <c:v>138918.59999999998</c:v>
                </c:pt>
                <c:pt idx="4">
                  <c:v>43047.040000000001</c:v>
                </c:pt>
                <c:pt idx="5">
                  <c:v>318948.93</c:v>
                </c:pt>
                <c:pt idx="6">
                  <c:v>238494.17</c:v>
                </c:pt>
                <c:pt idx="7">
                  <c:v>33475.82</c:v>
                </c:pt>
                <c:pt idx="8">
                  <c:v>138108.04999999999</c:v>
                </c:pt>
                <c:pt idx="12">
                  <c:v>73047.03</c:v>
                </c:pt>
                <c:pt idx="13">
                  <c:v>458250.62</c:v>
                </c:pt>
                <c:pt idx="15">
                  <c:v>93548.989999999991</c:v>
                </c:pt>
              </c:numCache>
            </c:numRef>
          </c:val>
          <c:extLst>
            <c:ext xmlns:c16="http://schemas.microsoft.com/office/drawing/2014/chart" uri="{C3380CC4-5D6E-409C-BE32-E72D297353CC}">
              <c16:uniqueId val="{00000000-147C-4A99-9026-3579D56211C2}"/>
            </c:ext>
          </c:extLst>
        </c:ser>
        <c:ser>
          <c:idx val="1"/>
          <c:order val="1"/>
          <c:tx>
            <c:strRef>
              <c:f>'Analysis using Chart '!$C$37:$C$38</c:f>
              <c:strCache>
                <c:ptCount val="1"/>
                <c:pt idx="0">
                  <c:v>tier - 2</c:v>
                </c:pt>
              </c:strCache>
            </c:strRef>
          </c:tx>
          <c:spPr>
            <a:solidFill>
              <a:schemeClr val="accent2"/>
            </a:solidFill>
            <a:ln>
              <a:noFill/>
            </a:ln>
            <a:effectLst/>
          </c:spPr>
          <c:invertIfNegative val="0"/>
          <c:cat>
            <c:strRef>
              <c:f>'Analysis using Chart '!$A$39:$A$55</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'Analysis using Chart '!$C$39:$C$55</c:f>
              <c:numCache>
                <c:formatCode>General</c:formatCode>
                <c:ptCount val="16"/>
                <c:pt idx="0">
                  <c:v>6041135.2599999988</c:v>
                </c:pt>
                <c:pt idx="1">
                  <c:v>3506095.8800000022</c:v>
                </c:pt>
                <c:pt idx="2">
                  <c:v>3164731.6499999994</c:v>
                </c:pt>
                <c:pt idx="3">
                  <c:v>2395.17</c:v>
                </c:pt>
                <c:pt idx="4">
                  <c:v>115037.35</c:v>
                </c:pt>
                <c:pt idx="5">
                  <c:v>192911.55999999997</c:v>
                </c:pt>
                <c:pt idx="6">
                  <c:v>181849.95</c:v>
                </c:pt>
                <c:pt idx="7">
                  <c:v>60837.32</c:v>
                </c:pt>
                <c:pt idx="8">
                  <c:v>89283.919999999984</c:v>
                </c:pt>
                <c:pt idx="9">
                  <c:v>20281.629999999997</c:v>
                </c:pt>
                <c:pt idx="10">
                  <c:v>360404.40000000014</c:v>
                </c:pt>
                <c:pt idx="11">
                  <c:v>90918.24</c:v>
                </c:pt>
                <c:pt idx="12">
                  <c:v>322970.27</c:v>
                </c:pt>
                <c:pt idx="13">
                  <c:v>1119178.06</c:v>
                </c:pt>
                <c:pt idx="14">
                  <c:v>130834.70000000001</c:v>
                </c:pt>
                <c:pt idx="15">
                  <c:v>500623.52999999997</c:v>
                </c:pt>
              </c:numCache>
            </c:numRef>
          </c:val>
          <c:extLst>
            <c:ext xmlns:c16="http://schemas.microsoft.com/office/drawing/2014/chart" uri="{C3380CC4-5D6E-409C-BE32-E72D297353CC}">
              <c16:uniqueId val="{00000001-147C-4A99-9026-3579D56211C2}"/>
            </c:ext>
          </c:extLst>
        </c:ser>
        <c:ser>
          <c:idx val="2"/>
          <c:order val="2"/>
          <c:tx>
            <c:strRef>
              <c:f>'Analysis using Chart '!$D$37:$D$38</c:f>
              <c:strCache>
                <c:ptCount val="1"/>
                <c:pt idx="0">
                  <c:v>tier - 3</c:v>
                </c:pt>
              </c:strCache>
            </c:strRef>
          </c:tx>
          <c:spPr>
            <a:solidFill>
              <a:schemeClr val="accent3"/>
            </a:solidFill>
            <a:ln>
              <a:noFill/>
            </a:ln>
            <a:effectLst/>
          </c:spPr>
          <c:invertIfNegative val="0"/>
          <c:cat>
            <c:strRef>
              <c:f>'Analysis using Chart '!$A$39:$A$55</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'Analysis using Chart '!$D$39:$D$55</c:f>
              <c:numCache>
                <c:formatCode>General</c:formatCode>
                <c:ptCount val="16"/>
                <c:pt idx="0">
                  <c:v>1295050.6500000004</c:v>
                </c:pt>
                <c:pt idx="1">
                  <c:v>1761129.9600000002</c:v>
                </c:pt>
                <c:pt idx="2">
                  <c:v>1172565.67</c:v>
                </c:pt>
                <c:pt idx="3">
                  <c:v>33900.97</c:v>
                </c:pt>
                <c:pt idx="4">
                  <c:v>30283.02</c:v>
                </c:pt>
                <c:pt idx="5">
                  <c:v>357852.37</c:v>
                </c:pt>
                <c:pt idx="6">
                  <c:v>112675.76000000001</c:v>
                </c:pt>
                <c:pt idx="7">
                  <c:v>25141.940000000002</c:v>
                </c:pt>
                <c:pt idx="8">
                  <c:v>127069.76000000001</c:v>
                </c:pt>
                <c:pt idx="9">
                  <c:v>35149.360000000001</c:v>
                </c:pt>
                <c:pt idx="10">
                  <c:v>264932.07</c:v>
                </c:pt>
                <c:pt idx="11">
                  <c:v>58189.060000000005</c:v>
                </c:pt>
                <c:pt idx="12">
                  <c:v>127856.37000000001</c:v>
                </c:pt>
                <c:pt idx="13">
                  <c:v>480995.24</c:v>
                </c:pt>
                <c:pt idx="14">
                  <c:v>220716.59000000003</c:v>
                </c:pt>
                <c:pt idx="15">
                  <c:v>454980.84999999992</c:v>
                </c:pt>
              </c:numCache>
            </c:numRef>
          </c:val>
          <c:extLst>
            <c:ext xmlns:c16="http://schemas.microsoft.com/office/drawing/2014/chart" uri="{C3380CC4-5D6E-409C-BE32-E72D297353CC}">
              <c16:uniqueId val="{00000002-147C-4A99-9026-3579D56211C2}"/>
            </c:ext>
          </c:extLst>
        </c:ser>
        <c:dLbls>
          <c:showLegendKey val="0"/>
          <c:showVal val="0"/>
          <c:showCatName val="0"/>
          <c:showSerName val="0"/>
          <c:showPercent val="0"/>
          <c:showBubbleSize val="0"/>
        </c:dLbls>
        <c:gapWidth val="150"/>
        <c:overlap val="100"/>
        <c:axId val="680250208"/>
        <c:axId val="501054608"/>
      </c:barChart>
      <c:catAx>
        <c:axId val="68025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54608"/>
        <c:crosses val="autoZero"/>
        <c:auto val="1"/>
        <c:lblAlgn val="ctr"/>
        <c:lblOffset val="100"/>
        <c:noMultiLvlLbl val="0"/>
      </c:catAx>
      <c:valAx>
        <c:axId val="50105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25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1 - EXCEL.xlsx]Analysis using Chart !PivotTable13</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 using Chart '!$Y$2:$Y$3</c:f>
              <c:strCache>
                <c:ptCount val="1"/>
                <c:pt idx="0">
                  <c:v>Diabetes</c:v>
                </c:pt>
              </c:strCache>
            </c:strRef>
          </c:tx>
          <c:spPr>
            <a:solidFill>
              <a:schemeClr val="accent1"/>
            </a:solidFill>
            <a:ln>
              <a:noFill/>
            </a:ln>
            <a:effectLst/>
            <a:sp3d/>
          </c:spPr>
          <c:invertIfNegative val="0"/>
          <c:cat>
            <c:strRef>
              <c:f>'Analysis using Chart '!$X$4:$X$8</c:f>
              <c:strCache>
                <c:ptCount val="4"/>
                <c:pt idx="0">
                  <c:v>Normal Weight</c:v>
                </c:pt>
                <c:pt idx="1">
                  <c:v>Obesity</c:v>
                </c:pt>
                <c:pt idx="2">
                  <c:v>Overweight</c:v>
                </c:pt>
                <c:pt idx="3">
                  <c:v>Underweight</c:v>
                </c:pt>
              </c:strCache>
            </c:strRef>
          </c:cat>
          <c:val>
            <c:numRef>
              <c:f>'Analysis using Chart '!$Y$4:$Y$8</c:f>
              <c:numCache>
                <c:formatCode>General</c:formatCode>
                <c:ptCount val="4"/>
                <c:pt idx="0">
                  <c:v>1600454.07</c:v>
                </c:pt>
                <c:pt idx="1">
                  <c:v>3133305.98</c:v>
                </c:pt>
                <c:pt idx="2">
                  <c:v>1555305.67</c:v>
                </c:pt>
                <c:pt idx="3">
                  <c:v>1178108.67</c:v>
                </c:pt>
              </c:numCache>
            </c:numRef>
          </c:val>
          <c:extLst>
            <c:ext xmlns:c16="http://schemas.microsoft.com/office/drawing/2014/chart" uri="{C3380CC4-5D6E-409C-BE32-E72D297353CC}">
              <c16:uniqueId val="{00000000-23DE-413C-A61F-7D7C3C23FAD1}"/>
            </c:ext>
          </c:extLst>
        </c:ser>
        <c:ser>
          <c:idx val="1"/>
          <c:order val="1"/>
          <c:tx>
            <c:strRef>
              <c:f>'Analysis using Chart '!$Z$2:$Z$3</c:f>
              <c:strCache>
                <c:ptCount val="1"/>
                <c:pt idx="0">
                  <c:v>Normal</c:v>
                </c:pt>
              </c:strCache>
            </c:strRef>
          </c:tx>
          <c:spPr>
            <a:solidFill>
              <a:schemeClr val="accent2"/>
            </a:solidFill>
            <a:ln>
              <a:noFill/>
            </a:ln>
            <a:effectLst/>
            <a:sp3d/>
          </c:spPr>
          <c:invertIfNegative val="0"/>
          <c:cat>
            <c:strRef>
              <c:f>'Analysis using Chart '!$X$4:$X$8</c:f>
              <c:strCache>
                <c:ptCount val="4"/>
                <c:pt idx="0">
                  <c:v>Normal Weight</c:v>
                </c:pt>
                <c:pt idx="1">
                  <c:v>Obesity</c:v>
                </c:pt>
                <c:pt idx="2">
                  <c:v>Overweight</c:v>
                </c:pt>
                <c:pt idx="3">
                  <c:v>Underweight</c:v>
                </c:pt>
              </c:strCache>
            </c:strRef>
          </c:cat>
          <c:val>
            <c:numRef>
              <c:f>'Analysis using Chart '!$Z$4:$Z$8</c:f>
              <c:numCache>
                <c:formatCode>General</c:formatCode>
                <c:ptCount val="4"/>
                <c:pt idx="0">
                  <c:v>4437473</c:v>
                </c:pt>
                <c:pt idx="1">
                  <c:v>6922656.8999999994</c:v>
                </c:pt>
                <c:pt idx="2">
                  <c:v>3629088.6099999994</c:v>
                </c:pt>
                <c:pt idx="3">
                  <c:v>2202772.36</c:v>
                </c:pt>
              </c:numCache>
            </c:numRef>
          </c:val>
          <c:extLst>
            <c:ext xmlns:c16="http://schemas.microsoft.com/office/drawing/2014/chart" uri="{C3380CC4-5D6E-409C-BE32-E72D297353CC}">
              <c16:uniqueId val="{00000001-23DE-413C-A61F-7D7C3C23FAD1}"/>
            </c:ext>
          </c:extLst>
        </c:ser>
        <c:ser>
          <c:idx val="2"/>
          <c:order val="2"/>
          <c:tx>
            <c:strRef>
              <c:f>'Analysis using Chart '!$AA$2:$AA$3</c:f>
              <c:strCache>
                <c:ptCount val="1"/>
                <c:pt idx="0">
                  <c:v>Prediabetes</c:v>
                </c:pt>
              </c:strCache>
            </c:strRef>
          </c:tx>
          <c:spPr>
            <a:solidFill>
              <a:schemeClr val="accent3"/>
            </a:solidFill>
            <a:ln>
              <a:noFill/>
            </a:ln>
            <a:effectLst/>
            <a:sp3d/>
          </c:spPr>
          <c:invertIfNegative val="0"/>
          <c:cat>
            <c:strRef>
              <c:f>'Analysis using Chart '!$X$4:$X$8</c:f>
              <c:strCache>
                <c:ptCount val="4"/>
                <c:pt idx="0">
                  <c:v>Normal Weight</c:v>
                </c:pt>
                <c:pt idx="1">
                  <c:v>Obesity</c:v>
                </c:pt>
                <c:pt idx="2">
                  <c:v>Overweight</c:v>
                </c:pt>
                <c:pt idx="3">
                  <c:v>Underweight</c:v>
                </c:pt>
              </c:strCache>
            </c:strRef>
          </c:cat>
          <c:val>
            <c:numRef>
              <c:f>'Analysis using Chart '!$AA$4:$AA$8</c:f>
              <c:numCache>
                <c:formatCode>General</c:formatCode>
                <c:ptCount val="4"/>
                <c:pt idx="0">
                  <c:v>1515604.7499999995</c:v>
                </c:pt>
                <c:pt idx="1">
                  <c:v>2744960.83</c:v>
                </c:pt>
                <c:pt idx="2">
                  <c:v>1660575.9800000002</c:v>
                </c:pt>
                <c:pt idx="3">
                  <c:v>735134.98</c:v>
                </c:pt>
              </c:numCache>
            </c:numRef>
          </c:val>
          <c:extLst>
            <c:ext xmlns:c16="http://schemas.microsoft.com/office/drawing/2014/chart" uri="{C3380CC4-5D6E-409C-BE32-E72D297353CC}">
              <c16:uniqueId val="{00000002-23DE-413C-A61F-7D7C3C23FAD1}"/>
            </c:ext>
          </c:extLst>
        </c:ser>
        <c:dLbls>
          <c:showLegendKey val="0"/>
          <c:showVal val="0"/>
          <c:showCatName val="0"/>
          <c:showSerName val="0"/>
          <c:showPercent val="0"/>
          <c:showBubbleSize val="0"/>
        </c:dLbls>
        <c:gapWidth val="150"/>
        <c:shape val="box"/>
        <c:axId val="680252992"/>
        <c:axId val="501044048"/>
        <c:axId val="0"/>
      </c:bar3DChart>
      <c:catAx>
        <c:axId val="680252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44048"/>
        <c:crosses val="autoZero"/>
        <c:auto val="1"/>
        <c:lblAlgn val="ctr"/>
        <c:lblOffset val="100"/>
        <c:noMultiLvlLbl val="0"/>
      </c:catAx>
      <c:valAx>
        <c:axId val="501044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25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 using Chart '!$AD$1</c:f>
              <c:strCache>
                <c:ptCount val="1"/>
                <c:pt idx="0">
                  <c:v>BMI</c:v>
                </c:pt>
              </c:strCache>
            </c:strRef>
          </c:tx>
          <c:spPr>
            <a:ln w="28575" cap="rnd">
              <a:solidFill>
                <a:schemeClr val="accent1"/>
              </a:solidFill>
              <a:round/>
            </a:ln>
            <a:effectLst/>
          </c:spPr>
          <c:marker>
            <c:symbol val="none"/>
          </c:marker>
          <c:val>
            <c:numRef>
              <c:f>'Analysis using Chart '!$AD$2:$AD$2344</c:f>
              <c:numCache>
                <c:formatCode>General</c:formatCode>
                <c:ptCount val="2343"/>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val>
          <c:smooth val="0"/>
          <c:extLst>
            <c:ext xmlns:c16="http://schemas.microsoft.com/office/drawing/2014/chart" uri="{C3380CC4-5D6E-409C-BE32-E72D297353CC}">
              <c16:uniqueId val="{00000000-17CA-4894-A511-678DBDCBAA0F}"/>
            </c:ext>
          </c:extLst>
        </c:ser>
        <c:ser>
          <c:idx val="1"/>
          <c:order val="1"/>
          <c:tx>
            <c:strRef>
              <c:f>'Analysis using Chart '!$AE$1</c:f>
              <c:strCache>
                <c:ptCount val="1"/>
                <c:pt idx="0">
                  <c:v>HBA1C</c:v>
                </c:pt>
              </c:strCache>
            </c:strRef>
          </c:tx>
          <c:spPr>
            <a:ln w="28575" cap="rnd">
              <a:solidFill>
                <a:schemeClr val="accent2"/>
              </a:solidFill>
              <a:round/>
            </a:ln>
            <a:effectLst/>
          </c:spPr>
          <c:marker>
            <c:symbol val="none"/>
          </c:marker>
          <c:val>
            <c:numRef>
              <c:f>'Analysis using Chart '!$AE$2:$AE$2344</c:f>
              <c:numCache>
                <c:formatCode>General</c:formatCode>
                <c:ptCount val="2343"/>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val>
          <c:smooth val="0"/>
          <c:extLst>
            <c:ext xmlns:c16="http://schemas.microsoft.com/office/drawing/2014/chart" uri="{C3380CC4-5D6E-409C-BE32-E72D297353CC}">
              <c16:uniqueId val="{00000001-17CA-4894-A511-678DBDCBAA0F}"/>
            </c:ext>
          </c:extLst>
        </c:ser>
        <c:dLbls>
          <c:showLegendKey val="0"/>
          <c:showVal val="0"/>
          <c:showCatName val="0"/>
          <c:showSerName val="0"/>
          <c:showPercent val="0"/>
          <c:showBubbleSize val="0"/>
        </c:dLbls>
        <c:smooth val="0"/>
        <c:axId val="726519040"/>
        <c:axId val="501062768"/>
      </c:lineChart>
      <c:catAx>
        <c:axId val="7265190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62768"/>
        <c:crosses val="autoZero"/>
        <c:auto val="1"/>
        <c:lblAlgn val="ctr"/>
        <c:lblOffset val="100"/>
        <c:noMultiLvlLbl val="0"/>
      </c:catAx>
      <c:valAx>
        <c:axId val="50106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519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data id="1">
      <cx:numDim type="val">
        <cx:f>_xlchart.v1.7</cx:f>
      </cx:numDim>
    </cx:data>
  </cx:chartData>
  <cx:chart>
    <cx:title pos="t" align="ctr" overlay="0"/>
    <cx:plotArea>
      <cx:plotAreaRegion>
        <cx:series layoutId="clusteredColumn" uniqueId="{0FED0D01-863B-4E0A-BC57-75E5269D5C50}" formatIdx="0">
          <cx:tx>
            <cx:txData>
              <cx:f>_xlchart.v1.4</cx:f>
              <cx:v>charges</cx:v>
            </cx:txData>
          </cx:tx>
          <cx:dataLabels>
            <cx:visibility seriesName="0" categoryName="0" value="1"/>
          </cx:dataLabels>
          <cx:dataId val="0"/>
          <cx:layoutPr>
            <cx:binning intervalClosed="r"/>
          </cx:layoutPr>
          <cx:axisId val="1"/>
        </cx:series>
        <cx:series layoutId="paretoLine" ownerIdx="0" uniqueId="{87D4BC36-74F7-462B-8099-7BC0C26797B5}" formatIdx="1">
          <cx:axisId val="2"/>
        </cx:series>
        <cx:series layoutId="clusteredColumn" hidden="1" uniqueId="{8CB99979-39B7-43DE-9098-7E46F5304AA7}" formatIdx="2">
          <cx:tx>
            <cx:txData>
              <cx:f>_xlchart.v1.6</cx:f>
              <cx:v>Age</cx:v>
            </cx:txData>
          </cx:tx>
          <cx:dataLabels/>
          <cx:dataId val="1"/>
          <cx:layoutPr>
            <cx:binning intervalClosed="r"/>
          </cx:layoutPr>
          <cx:axisId val="1"/>
        </cx:series>
        <cx:series layoutId="paretoLine" ownerIdx="2" uniqueId="{D4812B9C-9A25-43DC-B874-FA8AC8D47F06}" formatIdx="3">
          <cx:axisId val="2"/>
        </cx:series>
      </cx:plotAreaRegion>
      <cx:axis id="0">
        <cx:catScaling gapWidth="0"/>
        <cx:title/>
        <cx:tickLabels/>
      </cx:axis>
      <cx:axis id="1">
        <cx:valScaling/>
        <cx:title/>
        <cx:majorGridlines/>
        <cx:tickLabels/>
      </cx:axis>
      <cx:axis id="2">
        <cx:valScaling max="1" min="0"/>
        <cx:title/>
        <cx:units unit="percentage"/>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data id="1">
      <cx:numDim type="val">
        <cx:f>_xlchart.v1.11</cx:f>
      </cx:numDim>
    </cx:data>
  </cx:chartData>
  <cx:chart>
    <cx:title pos="t" align="ctr" overlay="0"/>
    <cx:plotArea>
      <cx:plotAreaRegion>
        <cx:series layoutId="clusteredColumn" uniqueId="{0FED0D01-863B-4E0A-BC57-75E5269D5C50}" formatIdx="0">
          <cx:tx>
            <cx:txData>
              <cx:f>_xlchart.v1.8</cx:f>
              <cx:v>charges</cx:v>
            </cx:txData>
          </cx:tx>
          <cx:dataLabels>
            <cx:visibility seriesName="0" categoryName="0" value="1"/>
          </cx:dataLabels>
          <cx:dataId val="0"/>
          <cx:layoutPr>
            <cx:binning intervalClosed="r"/>
          </cx:layoutPr>
          <cx:axisId val="1"/>
        </cx:series>
        <cx:series layoutId="paretoLine" ownerIdx="0" uniqueId="{87D4BC36-74F7-462B-8099-7BC0C26797B5}" formatIdx="1">
          <cx:axisId val="2"/>
        </cx:series>
        <cx:series layoutId="clusteredColumn" hidden="1" uniqueId="{8CB99979-39B7-43DE-9098-7E46F5304AA7}" formatIdx="2">
          <cx:tx>
            <cx:txData>
              <cx:f>_xlchart.v1.10</cx:f>
              <cx:v>Age</cx:v>
            </cx:txData>
          </cx:tx>
          <cx:dataLabels/>
          <cx:dataId val="1"/>
          <cx:layoutPr>
            <cx:binning intervalClosed="r"/>
          </cx:layoutPr>
          <cx:axisId val="1"/>
        </cx:series>
        <cx:series layoutId="paretoLine" ownerIdx="2" uniqueId="{D4812B9C-9A25-43DC-B874-FA8AC8D47F06}" formatIdx="3">
          <cx:axisId val="2"/>
        </cx:series>
      </cx:plotAreaRegion>
      <cx:axis id="0">
        <cx:catScaling gapWidth="0"/>
        <cx:title/>
        <cx:tickLabels/>
      </cx:axis>
      <cx:axis id="1">
        <cx:valScaling/>
        <cx:title/>
        <cx:majorGridlines/>
        <cx:tickLabels/>
      </cx:axis>
      <cx:axis id="2">
        <cx:valScaling max="1" min="0"/>
        <cx:title/>
        <cx:units unit="percentage"/>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2.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22860</xdr:colOff>
      <xdr:row>20</xdr:row>
      <xdr:rowOff>19050</xdr:rowOff>
    </xdr:from>
    <xdr:to>
      <xdr:col>16</xdr:col>
      <xdr:colOff>205740</xdr:colOff>
      <xdr:row>35</xdr:row>
      <xdr:rowOff>19050</xdr:rowOff>
    </xdr:to>
    <xdr:graphicFrame macro="">
      <xdr:nvGraphicFramePr>
        <xdr:cNvPr id="6" name="Chart 5">
          <a:extLst>
            <a:ext uri="{FF2B5EF4-FFF2-40B4-BE49-F238E27FC236}">
              <a16:creationId xmlns:a16="http://schemas.microsoft.com/office/drawing/2014/main" id="{F7F10B5D-7DCC-B071-117A-B25C62854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22860</xdr:colOff>
      <xdr:row>8</xdr:row>
      <xdr:rowOff>19050</xdr:rowOff>
    </xdr:from>
    <xdr:to>
      <xdr:col>28</xdr:col>
      <xdr:colOff>304800</xdr:colOff>
      <xdr:row>22</xdr:row>
      <xdr:rowOff>87630</xdr:rowOff>
    </xdr:to>
    <xdr:graphicFrame macro="">
      <xdr:nvGraphicFramePr>
        <xdr:cNvPr id="7" name="Chart 6">
          <a:extLst>
            <a:ext uri="{FF2B5EF4-FFF2-40B4-BE49-F238E27FC236}">
              <a16:creationId xmlns:a16="http://schemas.microsoft.com/office/drawing/2014/main" id="{57697278-39B5-93F5-4B65-46F6D718E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xdr:colOff>
      <xdr:row>35</xdr:row>
      <xdr:rowOff>262890</xdr:rowOff>
    </xdr:from>
    <xdr:to>
      <xdr:col>16</xdr:col>
      <xdr:colOff>243840</xdr:colOff>
      <xdr:row>50</xdr:row>
      <xdr:rowOff>179070</xdr:rowOff>
    </xdr:to>
    <xdr:graphicFrame macro="">
      <xdr:nvGraphicFramePr>
        <xdr:cNvPr id="8" name="Chart 7">
          <a:extLst>
            <a:ext uri="{FF2B5EF4-FFF2-40B4-BE49-F238E27FC236}">
              <a16:creationId xmlns:a16="http://schemas.microsoft.com/office/drawing/2014/main" id="{69F76680-9672-F07A-9D2F-C7DA00A40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99060</xdr:colOff>
      <xdr:row>1</xdr:row>
      <xdr:rowOff>34290</xdr:rowOff>
    </xdr:from>
    <xdr:to>
      <xdr:col>44</xdr:col>
      <xdr:colOff>259080</xdr:colOff>
      <xdr:row>16</xdr:row>
      <xdr:rowOff>34290</xdr:rowOff>
    </xdr:to>
    <xdr:graphicFrame macro="">
      <xdr:nvGraphicFramePr>
        <xdr:cNvPr id="9" name="Chart 8">
          <a:extLst>
            <a:ext uri="{FF2B5EF4-FFF2-40B4-BE49-F238E27FC236}">
              <a16:creationId xmlns:a16="http://schemas.microsoft.com/office/drawing/2014/main" id="{E381DA98-D678-6540-932A-86BFBEE3B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48</xdr:col>
      <xdr:colOff>723900</xdr:colOff>
      <xdr:row>0</xdr:row>
      <xdr:rowOff>270510</xdr:rowOff>
    </xdr:from>
    <xdr:to>
      <xdr:col>62</xdr:col>
      <xdr:colOff>175260</xdr:colOff>
      <xdr:row>15</xdr:row>
      <xdr:rowOff>156210</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376CA422-0477-DAE5-09BE-F7E16D860F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6548080" y="27051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30480</xdr:colOff>
      <xdr:row>1</xdr:row>
      <xdr:rowOff>7620</xdr:rowOff>
    </xdr:from>
    <xdr:to>
      <xdr:col>16</xdr:col>
      <xdr:colOff>205740</xdr:colOff>
      <xdr:row>16</xdr:row>
      <xdr:rowOff>7620</xdr:rowOff>
    </xdr:to>
    <xdr:graphicFrame macro="">
      <xdr:nvGraphicFramePr>
        <xdr:cNvPr id="16" name="Chart 4">
          <a:extLst>
            <a:ext uri="{FF2B5EF4-FFF2-40B4-BE49-F238E27FC236}">
              <a16:creationId xmlns:a16="http://schemas.microsoft.com/office/drawing/2014/main" id="{ECA14A52-0723-10D6-959A-75F83EE0F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594360</xdr:colOff>
      <xdr:row>10</xdr:row>
      <xdr:rowOff>167640</xdr:rowOff>
    </xdr:from>
    <xdr:to>
      <xdr:col>9</xdr:col>
      <xdr:colOff>899160</xdr:colOff>
      <xdr:row>25</xdr:row>
      <xdr:rowOff>167640</xdr:rowOff>
    </xdr:to>
    <xdr:graphicFrame macro="">
      <xdr:nvGraphicFramePr>
        <xdr:cNvPr id="3" name="Chart 4">
          <a:extLst>
            <a:ext uri="{FF2B5EF4-FFF2-40B4-BE49-F238E27FC236}">
              <a16:creationId xmlns:a16="http://schemas.microsoft.com/office/drawing/2014/main" id="{33EBE890-A6A5-4BF6-900E-DD7B4B10B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1005840</xdr:colOff>
      <xdr:row>11</xdr:row>
      <xdr:rowOff>7620</xdr:rowOff>
    </xdr:from>
    <xdr:to>
      <xdr:col>18</xdr:col>
      <xdr:colOff>518160</xdr:colOff>
      <xdr:row>25</xdr:row>
      <xdr:rowOff>167640</xdr:rowOff>
    </xdr:to>
    <xdr:graphicFrame macro="">
      <xdr:nvGraphicFramePr>
        <xdr:cNvPr id="4" name="Chart 3">
          <a:extLst>
            <a:ext uri="{FF2B5EF4-FFF2-40B4-BE49-F238E27FC236}">
              <a16:creationId xmlns:a16="http://schemas.microsoft.com/office/drawing/2014/main" id="{DD208449-79D4-4079-9F20-AE7D3B06E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27</xdr:row>
      <xdr:rowOff>0</xdr:rowOff>
    </xdr:from>
    <xdr:to>
      <xdr:col>9</xdr:col>
      <xdr:colOff>944880</xdr:colOff>
      <xdr:row>42</xdr:row>
      <xdr:rowOff>0</xdr:rowOff>
    </xdr:to>
    <xdr:graphicFrame macro="">
      <xdr:nvGraphicFramePr>
        <xdr:cNvPr id="5" name="Chart 4">
          <a:extLst>
            <a:ext uri="{FF2B5EF4-FFF2-40B4-BE49-F238E27FC236}">
              <a16:creationId xmlns:a16="http://schemas.microsoft.com/office/drawing/2014/main" id="{07B8C2FE-DB43-42E8-AF74-9241F9261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1036320</xdr:colOff>
      <xdr:row>27</xdr:row>
      <xdr:rowOff>0</xdr:rowOff>
    </xdr:from>
    <xdr:to>
      <xdr:col>18</xdr:col>
      <xdr:colOff>594360</xdr:colOff>
      <xdr:row>42</xdr:row>
      <xdr:rowOff>0</xdr:rowOff>
    </xdr:to>
    <xdr:graphicFrame macro="">
      <xdr:nvGraphicFramePr>
        <xdr:cNvPr id="6" name="Chart 5">
          <a:extLst>
            <a:ext uri="{FF2B5EF4-FFF2-40B4-BE49-F238E27FC236}">
              <a16:creationId xmlns:a16="http://schemas.microsoft.com/office/drawing/2014/main" id="{96317761-AC78-4EBB-9331-645F6C021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571500</xdr:colOff>
      <xdr:row>42</xdr:row>
      <xdr:rowOff>175260</xdr:rowOff>
    </xdr:from>
    <xdr:to>
      <xdr:col>9</xdr:col>
      <xdr:colOff>929640</xdr:colOff>
      <xdr:row>57</xdr:row>
      <xdr:rowOff>175260</xdr:rowOff>
    </xdr:to>
    <xdr:graphicFrame macro="">
      <xdr:nvGraphicFramePr>
        <xdr:cNvPr id="7" name="Chart 6">
          <a:extLst>
            <a:ext uri="{FF2B5EF4-FFF2-40B4-BE49-F238E27FC236}">
              <a16:creationId xmlns:a16="http://schemas.microsoft.com/office/drawing/2014/main" id="{2DCA6E6D-D1BB-4F17-A1A1-5B6AA6DF1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1082040</xdr:colOff>
      <xdr:row>43</xdr:row>
      <xdr:rowOff>0</xdr:rowOff>
    </xdr:from>
    <xdr:to>
      <xdr:col>19</xdr:col>
      <xdr:colOff>30480</xdr:colOff>
      <xdr:row>58</xdr:row>
      <xdr:rowOff>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5E50FB50-CF5A-428A-B0FB-F75890AE20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568440" y="6400800"/>
              <a:ext cx="574548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1303020</xdr:colOff>
      <xdr:row>2</xdr:row>
      <xdr:rowOff>60960</xdr:rowOff>
    </xdr:from>
    <xdr:to>
      <xdr:col>18</xdr:col>
      <xdr:colOff>388620</xdr:colOff>
      <xdr:row>10</xdr:row>
      <xdr:rowOff>30480</xdr:rowOff>
    </xdr:to>
    <mc:AlternateContent xmlns:mc="http://schemas.openxmlformats.org/markup-compatibility/2006">
      <mc:Choice xmlns:a14="http://schemas.microsoft.com/office/drawing/2010/main" Requires="a14">
        <xdr:graphicFrame macro="">
          <xdr:nvGraphicFramePr>
            <xdr:cNvPr id="13" name="Diabetes Status 1">
              <a:extLst>
                <a:ext uri="{FF2B5EF4-FFF2-40B4-BE49-F238E27FC236}">
                  <a16:creationId xmlns:a16="http://schemas.microsoft.com/office/drawing/2014/main" id="{1EDA8B84-3790-494B-A00F-21679B1575E4}"/>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6789420" y="693420"/>
              <a:ext cx="5273040"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586740</xdr:colOff>
      <xdr:row>2</xdr:row>
      <xdr:rowOff>53341</xdr:rowOff>
    </xdr:from>
    <xdr:to>
      <xdr:col>9</xdr:col>
      <xdr:colOff>914400</xdr:colOff>
      <xdr:row>10</xdr:row>
      <xdr:rowOff>38101</xdr:rowOff>
    </xdr:to>
    <mc:AlternateContent xmlns:mc="http://schemas.openxmlformats.org/markup-compatibility/2006">
      <mc:Choice xmlns:a14="http://schemas.microsoft.com/office/drawing/2010/main" Requires="a14">
        <xdr:graphicFrame macro="">
          <xdr:nvGraphicFramePr>
            <xdr:cNvPr id="14" name="Weight Status 1">
              <a:extLst>
                <a:ext uri="{FF2B5EF4-FFF2-40B4-BE49-F238E27FC236}">
                  <a16:creationId xmlns:a16="http://schemas.microsoft.com/office/drawing/2014/main" id="{40A23D00-EC1C-43FA-86FF-F7FE06B93F81}"/>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1196340" y="685801"/>
              <a:ext cx="520446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4.785058796297" createdVersion="8" refreshedVersion="8" minRefreshableVersion="3" recordCount="2344" xr:uid="{68ACCEA3-0D44-4D94-81B4-5FC7A63F958C}">
  <cacheSource type="worksheet">
    <worksheetSource ref="A1:I1048576" sheet="Hospitalisation Details"/>
  </cacheSource>
  <cacheFields count="9">
    <cacheField name="Customer ID" numFmtId="0">
      <sharedItems containsBlank="1"/>
    </cacheField>
    <cacheField name="year" numFmtId="0">
      <sharedItems containsBlank="1" containsMixedTypes="1" containsNumber="1" containsInteger="1" minValue="1958" maxValue="2004"/>
    </cacheField>
    <cacheField name="month" numFmtId="0">
      <sharedItems containsBlank="1"/>
    </cacheField>
    <cacheField name="date" numFmtId="0">
      <sharedItems containsString="0" containsBlank="1" containsNumber="1" containsInteger="1" minValue="1" maxValue="30"/>
    </cacheField>
    <cacheField name="children" numFmtId="0">
      <sharedItems containsString="0" containsBlank="1" containsNumber="1" containsInteger="1" minValue="0" maxValue="5"/>
    </cacheField>
    <cacheField name="charges" numFmtId="0">
      <sharedItems containsString="0" containsBlank="1" containsNumber="1" minValue="563.84" maxValue="63770.43"/>
    </cacheField>
    <cacheField name="Hospital tier" numFmtId="0">
      <sharedItems containsBlank="1" count="5">
        <s v="tier - 2"/>
        <s v="tier - 3"/>
        <s v="tier - 1"/>
        <m/>
        <s v="?" u="1"/>
      </sharedItems>
    </cacheField>
    <cacheField name="City tier" numFmtId="0">
      <sharedItems containsBlank="1" count="5">
        <s v="tier - 3"/>
        <s v="tier - 1"/>
        <s v="tier - 2"/>
        <m/>
        <s v="?" u="1"/>
      </sharedItems>
    </cacheField>
    <cacheField name="State ID" numFmtId="0">
      <sharedItems containsBlank="1" count="18">
        <s v="R1013"/>
        <s v="R1012"/>
        <s v="R1011"/>
        <s v="R1015"/>
        <s v="R1019"/>
        <s v="R1016"/>
        <s v="R1018"/>
        <s v="R1025"/>
        <s v="R1024"/>
        <s v="R1023"/>
        <s v="R1014"/>
        <s v="R1021"/>
        <s v="R1017"/>
        <s v="R1020"/>
        <s v="R1026"/>
        <s v="?"/>
        <s v="R1022"/>
        <m/>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4.863726504627" createdVersion="8" refreshedVersion="8" minRefreshableVersion="3" recordCount="2344" xr:uid="{E38DA5A0-F434-4194-8C0D-17CED8484ED1}">
  <cacheSource type="worksheet">
    <worksheetSource ref="U1:W1048576" sheet="Analysis using Chart "/>
  </cacheSource>
  <cacheFields count="3">
    <cacheField name="Weight Status" numFmtId="0">
      <sharedItems containsBlank="1" count="5">
        <s v="Obesity"/>
        <s v="Overweight"/>
        <s v="Normal Weight"/>
        <s v="Underweight"/>
        <m/>
      </sharedItems>
    </cacheField>
    <cacheField name="Diabetes Status" numFmtId="0">
      <sharedItems containsBlank="1" count="4">
        <s v="Diabetes"/>
        <s v="Prediabetes"/>
        <s v="Normal"/>
        <m/>
      </sharedItems>
    </cacheField>
    <cacheField name="charges" numFmtId="0">
      <sharedItems containsString="0" containsBlank="1" containsNumber="1" minValue="563.84" maxValue="63770.43" count="2334">
        <n v="563.84"/>
        <n v="570.62"/>
        <n v="600"/>
        <n v="604.54"/>
        <n v="637.26"/>
        <n v="646.14"/>
        <n v="650"/>
        <n v="668"/>
        <n v="670"/>
        <n v="687.54"/>
        <n v="700"/>
        <n v="722.99"/>
        <n v="750"/>
        <n v="760"/>
        <n v="770"/>
        <n v="770.38"/>
        <n v="773.54"/>
        <n v="830.52"/>
        <n v="865.41"/>
        <n v="896.21"/>
        <n v="915.07"/>
        <n v="928.59"/>
        <n v="964.71"/>
        <n v="1006.65"/>
        <n v="1012"/>
        <n v="1019"/>
        <n v="1033.74"/>
        <n v="1044"/>
        <n v="1047"/>
        <n v="1049"/>
        <n v="1056"/>
        <n v="1068"/>
        <n v="1070"/>
        <n v="1071"/>
        <n v="1082"/>
        <n v="1086"/>
        <n v="1121.8699999999999"/>
        <n v="1131.51"/>
        <n v="1132"/>
        <n v="1135"/>
        <n v="1135.94"/>
        <n v="1136.4000000000001"/>
        <n v="1137"/>
        <n v="1137.01"/>
        <n v="1137.47"/>
        <n v="1141"/>
        <n v="1141.45"/>
        <n v="1142"/>
        <n v="1146.8"/>
        <n v="1149"/>
        <n v="1149.4000000000001"/>
        <n v="1158.32"/>
        <n v="1163.46"/>
        <n v="1165"/>
        <n v="1167"/>
        <n v="1178"/>
        <n v="1178.07"/>
        <n v="1191"/>
        <n v="1200"/>
        <n v="1200.55"/>
        <n v="1210"/>
        <n v="1220"/>
        <n v="1224"/>
        <n v="1228"/>
        <n v="1234"/>
        <n v="1237"/>
        <n v="1240"/>
        <n v="1241"/>
        <n v="1241.57"/>
        <n v="1242.26"/>
        <n v="1242.82"/>
        <n v="1252.4100000000001"/>
        <n v="1253"/>
        <n v="1253.94"/>
        <n v="1256.3"/>
        <n v="1261.44"/>
        <n v="1261.8599999999999"/>
        <n v="1263.25"/>
        <n v="1267"/>
        <n v="1276"/>
        <n v="1283"/>
        <n v="1285"/>
        <n v="1286"/>
        <n v="1290.93"/>
        <n v="1293"/>
        <n v="1304"/>
        <n v="1315"/>
        <n v="1329.17"/>
        <n v="1332.61"/>
        <n v="1338"/>
        <n v="1341.16"/>
        <n v="1359"/>
        <n v="1382"/>
        <n v="1389"/>
        <n v="1390"/>
        <n v="1391.53"/>
        <n v="1400.44"/>
        <n v="1402"/>
        <n v="1417"/>
        <n v="1421"/>
        <n v="1422"/>
        <n v="1438"/>
        <n v="1445"/>
        <n v="1467"/>
        <n v="1477"/>
        <n v="1481"/>
        <n v="1493"/>
        <n v="1497"/>
        <n v="1515.34"/>
        <n v="1526.31"/>
        <n v="1532.47"/>
        <n v="1534.3"/>
        <n v="1566.88"/>
        <n v="1607.51"/>
        <n v="1615.77"/>
        <n v="1617.16"/>
        <n v="1621.34"/>
        <n v="1621.88"/>
        <n v="1622.19"/>
        <n v="1625.43"/>
        <n v="1627.28"/>
        <n v="1628.47"/>
        <n v="1629.83"/>
        <n v="1631.67"/>
        <n v="1631.82"/>
        <n v="1632.04"/>
        <n v="1632.56"/>
        <n v="1633.04"/>
        <n v="1633.96"/>
        <n v="1634.57"/>
        <n v="1635.73"/>
        <n v="1639.56"/>
        <n v="1646.43"/>
        <n v="1665"/>
        <n v="1674.63"/>
        <n v="1682.6"/>
        <n v="1694.8"/>
        <n v="1702.46"/>
        <n v="1704.57"/>
        <n v="1704.7"/>
        <n v="1705.62"/>
        <n v="1708"/>
        <n v="1708.93"/>
        <n v="1711.03"/>
        <n v="1712.23"/>
        <n v="1719.44"/>
        <n v="1720.35"/>
        <n v="1725.55"/>
        <n v="1727.54"/>
        <n v="1727.79"/>
        <n v="1728.9"/>
        <n v="1731.68"/>
        <n v="1737.38"/>
        <n v="1743.21"/>
        <n v="1744.47"/>
        <n v="1748.77"/>
        <n v="1756.6"/>
        <n v="1759.34"/>
        <n v="1769.53"/>
        <n v="1815.88"/>
        <n v="1822.54"/>
        <n v="1824.29"/>
        <n v="1826.84"/>
        <n v="1832.09"/>
        <n v="1837.24"/>
        <n v="1837.28"/>
        <n v="1842.52"/>
        <n v="1850.55"/>
        <n v="1863.45"/>
        <n v="1865.98"/>
        <n v="1875.34"/>
        <n v="1877.93"/>
        <n v="1880.07"/>
        <n v="1880.49"/>
        <n v="1906.36"/>
        <n v="1908.9"/>
        <n v="1909.53"/>
        <n v="1917.32"/>
        <n v="1964.78"/>
        <n v="1967.02"/>
        <n v="1969.61"/>
        <n v="1972.95"/>
        <n v="1977.82"/>
        <n v="1980.07"/>
        <n v="1981.58"/>
        <n v="1984.45"/>
        <n v="1986.93"/>
        <n v="2007.95"/>
        <n v="2020.18"/>
        <n v="2020.55"/>
        <n v="2026.97"/>
        <n v="2045.69"/>
        <n v="2055.3200000000002"/>
        <n v="2094.1"/>
        <n v="2102.2600000000002"/>
        <n v="2103.08"/>
        <n v="2104.11"/>
        <n v="2106.2600000000002"/>
        <n v="2117.34"/>
        <n v="2118.61"/>
        <n v="2128.4299999999998"/>
        <n v="2130.6799999999998"/>
        <n v="2134.9"/>
        <n v="2136.88"/>
        <n v="2137.65"/>
        <n v="2138.0700000000002"/>
        <n v="2144.85"/>
        <n v="2150.4699999999998"/>
        <n v="2154.36"/>
        <n v="2155.6799999999998"/>
        <n v="2156.75"/>
        <n v="2166.73"/>
        <n v="2170.08"/>
        <n v="2193.1999999999998"/>
        <n v="2196.4699999999998"/>
        <n v="2198.19"/>
        <n v="2200.83"/>
        <n v="2201.1"/>
        <n v="2203.4699999999998"/>
        <n v="2203.7399999999998"/>
        <n v="2205.98"/>
        <n v="2207.6999999999998"/>
        <n v="2211.13"/>
        <n v="2213.21"/>
        <n v="2217.4699999999998"/>
        <n v="2217.6"/>
        <n v="2219.4499999999998"/>
        <n v="2221.56"/>
        <n v="2250.84"/>
        <n v="2254.8000000000002"/>
        <n v="2257.48"/>
        <n v="2261.5700000000002"/>
        <n v="2277.7199999999998"/>
        <n v="2295.2399999999998"/>
        <n v="2302.3000000000002"/>
        <n v="2304"/>
        <n v="2322.62"/>
        <n v="2331.52"/>
        <n v="2352.9699999999998"/>
        <n v="2362.23"/>
        <n v="2373.3000000000002"/>
        <n v="2395.17"/>
        <n v="2396.1"/>
        <n v="2404.73"/>
        <n v="2416.96"/>
        <n v="2438.06"/>
        <n v="2457.21"/>
        <n v="2457.5"/>
        <n v="2459.7199999999998"/>
        <n v="2464.62"/>
        <n v="2473.33"/>
        <n v="2480.98"/>
        <n v="2483.7399999999998"/>
        <n v="2494.02"/>
        <n v="2497.04"/>
        <n v="2498.41"/>
        <n v="2500.9299999999998"/>
        <n v="2510.79"/>
        <n v="2523.17"/>
        <n v="2527.8200000000002"/>
        <n v="2534.39"/>
        <n v="2540.39"/>
        <n v="2545.6799999999998"/>
        <n v="2566.4699999999998"/>
        <n v="2585.04"/>
        <n v="2585.27"/>
        <n v="2585.85"/>
        <n v="2597.7800000000002"/>
        <n v="2632.99"/>
        <n v="2639.04"/>
        <n v="2643.27"/>
        <n v="2680.95"/>
        <n v="2684.69"/>
        <n v="2689.5"/>
        <n v="2690.11"/>
        <n v="2699.57"/>
        <n v="2709.11"/>
        <n v="2709.24"/>
        <n v="2710.83"/>
        <n v="2719.28"/>
        <n v="2721.32"/>
        <n v="2726.06"/>
        <n v="2727.4"/>
        <n v="2730.11"/>
        <n v="2731.91"/>
        <n v="2741.95"/>
        <n v="2755.02"/>
        <n v="2758.99"/>
        <n v="2773.46"/>
        <n v="2775.19"/>
        <n v="2789.06"/>
        <n v="2801.26"/>
        <n v="2803.7"/>
        <n v="2819.51"/>
        <n v="2842.76"/>
        <n v="2850.68"/>
        <n v="2855.44"/>
        <n v="2866.09"/>
        <n v="2867.12"/>
        <n v="2897.32"/>
        <n v="2897.46"/>
        <n v="2899.49"/>
        <n v="2902.91"/>
        <n v="2904.09"/>
        <n v="2913.57"/>
        <n v="2927.06"/>
        <n v="2943.41"/>
        <n v="2974.13"/>
        <n v="2979.52"/>
        <n v="2985.67"/>
        <n v="3012.22"/>
        <n v="3018.04"/>
        <n v="3021.81"/>
        <n v="3044.21"/>
        <n v="3046.06"/>
        <n v="3051.73"/>
        <n v="3056.39"/>
        <n v="3062.51"/>
        <n v="3065.49"/>
        <n v="3070.81"/>
        <n v="3077.1"/>
        <n v="3088.06"/>
        <n v="3128.35"/>
        <n v="3161.45"/>
        <n v="3162.02"/>
        <n v="3167.46"/>
        <n v="3171.61"/>
        <n v="3172.02"/>
        <n v="3176.29"/>
        <n v="3176.82"/>
        <n v="3179.96"/>
        <n v="3180.51"/>
        <n v="3201.25"/>
        <n v="3206.49"/>
        <n v="3208.79"/>
        <n v="3213.62"/>
        <n v="3227.12"/>
        <n v="3238.44"/>
        <n v="3260.2"/>
        <n v="3268.85"/>
        <n v="3277.16"/>
        <n v="3279.87"/>
        <n v="3280.22"/>
        <n v="3292.53"/>
        <n v="3300.7"/>
        <n v="3308.46"/>
        <n v="3309.79"/>
        <n v="3342.79"/>
        <n v="3353.28"/>
        <n v="3353.47"/>
        <n v="3366.67"/>
        <n v="3378.91"/>
        <n v="3385.4"/>
        <n v="3392.37"/>
        <n v="3392.98"/>
        <n v="3393.36"/>
        <n v="3410.32"/>
        <n v="3434.38"/>
        <n v="3436.5"/>
        <n v="3443.06"/>
        <n v="3453.77"/>
        <n v="3463.51"/>
        <n v="3471.41"/>
        <n v="3481.87"/>
        <n v="3484.33"/>
        <n v="3490.55"/>
        <n v="3500.61"/>
        <n v="3537.7"/>
        <n v="3538.9"/>
        <n v="3540.12"/>
        <n v="3554.2"/>
        <n v="3556.92"/>
        <n v="3558.62"/>
        <n v="3561.89"/>
        <n v="3562.87"/>
        <n v="3569.96"/>
        <n v="3578"/>
        <n v="3579.83"/>
        <n v="3589.14"/>
        <n v="3591.48"/>
        <n v="3594.17"/>
        <n v="3597.6"/>
        <n v="3603.6"/>
        <n v="3606.43"/>
        <n v="3622.13"/>
        <n v="3645.09"/>
        <n v="3653.29"/>
        <n v="3659.35"/>
        <n v="3678.86"/>
        <n v="3688.35"/>
        <n v="3688.38"/>
        <n v="3693.43"/>
        <n v="3699.54"/>
        <n v="3704.35"/>
        <n v="3722.23"/>
        <n v="3731.6"/>
        <n v="3732.63"/>
        <n v="3736.46"/>
        <n v="3748.56"/>
        <n v="3756.62"/>
        <n v="3757.84"/>
        <n v="3761.29"/>
        <n v="3766.88"/>
        <n v="3773.23"/>
        <n v="3785.77"/>
        <n v="3793.55"/>
        <n v="3796.36"/>
        <n v="3797.2"/>
        <n v="3847.67"/>
        <n v="3857.76"/>
        <n v="3858.51"/>
        <n v="3861.21"/>
        <n v="3866.86"/>
        <n v="3875.73"/>
        <n v="3877.3"/>
        <n v="3889.2"/>
        <n v="3898.35"/>
        <n v="3902.07"/>
        <n v="3906.13"/>
        <n v="3910.44"/>
        <n v="3925.76"/>
        <n v="3931.51"/>
        <n v="3935.18"/>
        <n v="3943.6"/>
        <n v="3947.41"/>
        <n v="3955.98"/>
        <n v="3956.07"/>
        <n v="3972.92"/>
        <n v="3981.98"/>
        <n v="3987.93"/>
        <n v="3989.84"/>
        <n v="3994.18"/>
        <n v="4002.36"/>
        <n v="4005.42"/>
        <n v="4032.24"/>
        <n v="4038.41"/>
        <n v="4039.9"/>
        <n v="4040.56"/>
        <n v="4047.94"/>
        <n v="4058.12"/>
        <n v="4058.71"/>
        <n v="4070.42"/>
        <n v="4070.51"/>
        <n v="4074.45"/>
        <n v="4076.5"/>
        <n v="4133.6400000000003"/>
        <n v="4134.08"/>
        <n v="4137.5200000000004"/>
        <n v="4149.74"/>
        <n v="4151.03"/>
        <n v="4154.97"/>
        <n v="4163.21"/>
        <n v="4185.1000000000004"/>
        <n v="4188.7299999999996"/>
        <n v="4189.1099999999997"/>
        <n v="4234.93"/>
        <n v="4237.13"/>
        <n v="4239.8900000000003"/>
        <n v="4243.59"/>
        <n v="4250.24"/>
        <n v="4260.74"/>
        <n v="4265.01"/>
        <n v="4266.17"/>
        <n v="4278.55"/>
        <n v="4296.2700000000004"/>
        <n v="4320.41"/>
        <n v="4337.74"/>
        <n v="4340.4399999999996"/>
        <n v="4347.0200000000004"/>
        <n v="4349.46"/>
        <n v="4350.51"/>
        <n v="4357.04"/>
        <n v="4391.6499999999996"/>
        <n v="4392.7"/>
        <n v="4397.3100000000004"/>
        <n v="4399.7299999999996"/>
        <n v="4402.2299999999996"/>
        <n v="4415.16"/>
        <n v="4420.95"/>
        <n v="4428.8900000000003"/>
        <n v="4433.3900000000003"/>
        <n v="4433.92"/>
        <n v="4435.09"/>
        <n v="4438.26"/>
        <n v="4441.21"/>
        <n v="4449.46"/>
        <n v="4454.3999999999996"/>
        <n v="4462.72"/>
        <n v="4463.21"/>
        <n v="4466.62"/>
        <n v="4468.25"/>
        <n v="4488.58"/>
        <n v="4500.34"/>
        <n v="4504.66"/>
        <n v="4511.41"/>
        <n v="4515.71"/>
        <n v="4518.3999999999996"/>
        <n v="4518.7700000000004"/>
        <n v="4518.83"/>
        <n v="4527.18"/>
        <n v="4529.4799999999996"/>
        <n v="4536.26"/>
        <n v="4544.2299999999996"/>
        <n v="4561.1899999999996"/>
        <n v="4562.84"/>
        <n v="4564.1899999999996"/>
        <n v="4571.41"/>
        <n v="4608.03"/>
        <n v="4618.08"/>
        <n v="4646.76"/>
        <n v="4661.29"/>
        <n v="4667.6099999999997"/>
        <n v="4670.6400000000003"/>
        <n v="4673.3900000000003"/>
        <n v="4674.2"/>
        <n v="4678.8"/>
        <n v="4686.3900000000003"/>
        <n v="4687.8"/>
        <n v="4699.47"/>
        <n v="4712.12"/>
        <n v="4718.2"/>
        <n v="4719.5200000000004"/>
        <n v="4719.74"/>
        <n v="4728.71"/>
        <n v="4734.6400000000003"/>
        <n v="4738.2700000000004"/>
        <n v="4740.78"/>
        <n v="4746.34"/>
        <n v="4747.05"/>
        <n v="4751.07"/>
        <n v="4753.6400000000003"/>
        <n v="4762.33"/>
        <n v="4766.0200000000004"/>
        <n v="4779.6000000000004"/>
        <n v="4787.42"/>
        <n v="4795.66"/>
        <n v="4812.34"/>
        <n v="4827.1000000000004"/>
        <n v="4827.8999999999996"/>
        <n v="4830.63"/>
        <n v="4835.43"/>
        <n v="4837.58"/>
        <n v="4839.18"/>
        <n v="4840.95"/>
        <n v="4843.79"/>
        <n v="4844.67"/>
        <n v="4846.53"/>
        <n v="4846.92"/>
        <n v="4859.8900000000003"/>
        <n v="4877.9799999999996"/>
        <n v="4883.87"/>
        <n v="4889.04"/>
        <n v="4890"/>
        <n v="4894.3900000000003"/>
        <n v="4894.75"/>
        <n v="4906.41"/>
        <n v="4911.8900000000003"/>
        <n v="4915.0600000000004"/>
        <n v="4922.92"/>
        <n v="4931.6499999999996"/>
        <n v="4934.71"/>
        <n v="4942.0600000000004"/>
        <n v="4949.76"/>
        <n v="4985.22"/>
        <n v="4992.38"/>
        <n v="4999.04"/>
        <n v="5002.78"/>
        <n v="5003.7700000000004"/>
        <n v="5003.8500000000004"/>
        <n v="5012.47"/>
        <n v="5028.1499999999996"/>
        <n v="5031.2700000000004"/>
        <n v="5034.1000000000004"/>
        <n v="5038.57"/>
        <n v="5043.13"/>
        <n v="5045.1499999999996"/>
        <n v="5054.05"/>
        <n v="5059.5600000000004"/>
        <n v="5077.1899999999996"/>
        <n v="5080.1000000000004"/>
        <n v="5087.92"/>
        <n v="5116.5"/>
        <n v="5124.1899999999996"/>
        <n v="5125.22"/>
        <n v="5136.75"/>
        <n v="5138.26"/>
        <n v="5144.18"/>
        <n v="5148.55"/>
        <n v="5152.13"/>
        <n v="5166.96"/>
        <n v="5177.12"/>
        <n v="5195.58"/>
        <n v="5198.6899999999996"/>
        <n v="5207.97"/>
        <n v="5209.58"/>
        <n v="5213.22"/>
        <n v="5216.4799999999996"/>
        <n v="5227.99"/>
        <n v="5240.7700000000004"/>
        <n v="5245.23"/>
        <n v="5246.05"/>
        <n v="5253.52"/>
        <n v="5257.51"/>
        <n v="5261.47"/>
        <n v="5266.37"/>
        <n v="5267.82"/>
        <n v="5272.18"/>
        <n v="5275.86"/>
        <n v="5291.71"/>
        <n v="5293.67"/>
        <n v="5306.7"/>
        <n v="5312.17"/>
        <n v="5322.24"/>
        <n v="5325.65"/>
        <n v="5327.4"/>
        <n v="5344.81"/>
        <n v="5354.07"/>
        <n v="5364.66"/>
        <n v="5373.36"/>
        <n v="5375.04"/>
        <n v="5377.46"/>
        <n v="5383.54"/>
        <n v="5385.34"/>
        <n v="5396.44"/>
        <n v="5397.62"/>
        <n v="5400.98"/>
        <n v="5402.89"/>
        <n v="5411.99"/>
        <n v="5415.66"/>
        <n v="5425.02"/>
        <n v="5428.73"/>
        <n v="5428.98"/>
        <n v="5438.75"/>
        <n v="5458.05"/>
        <n v="5466.88"/>
        <n v="5469.01"/>
        <n v="5472.45"/>
        <n v="5478.04"/>
        <n v="5484.47"/>
        <n v="5488.26"/>
        <n v="5503.36"/>
        <n v="5539.4"/>
        <n v="5540.35"/>
        <n v="5552.61"/>
        <n v="5576.35"/>
        <n v="5582.95"/>
        <n v="5584.31"/>
        <n v="5587.59"/>
        <n v="5594.85"/>
        <n v="5612.83"/>
        <n v="5615.37"/>
        <n v="5630.46"/>
        <n v="5649.72"/>
        <n v="5650.14"/>
        <n v="5662.23"/>
        <n v="5679.13"/>
        <n v="5690.79"/>
        <n v="5693.43"/>
        <n v="5698.74"/>
        <n v="5699.84"/>
        <n v="5708.87"/>
        <n v="5709.16"/>
        <n v="5720.38"/>
        <n v="5729.01"/>
        <n v="5741.67"/>
        <n v="5748.13"/>
        <n v="5757.41"/>
        <n v="5778.71"/>
        <n v="5807.06"/>
        <n v="5812.9"/>
        <n v="5816.58"/>
        <n v="5832.6"/>
        <n v="5836.52"/>
        <n v="5843.99"/>
        <n v="5846.92"/>
        <n v="5847.24"/>
        <n v="5855.9"/>
        <n v="5877.02"/>
        <n v="5910.94"/>
        <n v="5920.1"/>
        <n v="5926.85"/>
        <n v="5926.93"/>
        <n v="5927.65"/>
        <n v="5934.38"/>
        <n v="5957.35"/>
        <n v="5960.91"/>
        <n v="5966.89"/>
        <n v="5969.72"/>
        <n v="5972.38"/>
        <n v="5974.38"/>
        <n v="5976.83"/>
        <n v="5979.66"/>
        <n v="5979.73"/>
        <n v="5979.99"/>
        <n v="5989.52"/>
        <n v="5990.17"/>
        <n v="5993.62"/>
        <n v="6059.17"/>
        <n v="6061.8"/>
        <n v="6064.37"/>
        <n v="6067.13"/>
        <n v="6074.37"/>
        <n v="6079.67"/>
        <n v="6082.41"/>
        <n v="6098.38"/>
        <n v="6111.95"/>
        <n v="6112.35"/>
        <n v="6113.23"/>
        <n v="6117.49"/>
        <n v="6123.57"/>
        <n v="6128.8"/>
        <n v="6138.5"/>
        <n v="6138.58"/>
        <n v="6139.14"/>
        <n v="6147.12"/>
        <n v="6152.05"/>
        <n v="6159.57"/>
        <n v="6170.96"/>
        <n v="6183.32"/>
        <n v="6183.46"/>
        <n v="6184.3"/>
        <n v="6185.32"/>
        <n v="6186.13"/>
        <n v="6196.45"/>
        <n v="6198.75"/>
        <n v="6203.9"/>
        <n v="6207.26"/>
        <n v="6208.5"/>
        <n v="6219.93"/>
        <n v="6236.95"/>
        <n v="6238.3"/>
        <n v="6250.44"/>
        <n v="6253.85"/>
        <n v="6254.13"/>
        <n v="6255.38"/>
        <n v="6261.2"/>
        <n v="6269.33"/>
        <n v="6272.48"/>
        <n v="6276.3"/>
        <n v="6282.24"/>
        <n v="6289.75"/>
        <n v="6293.63"/>
        <n v="6302.23"/>
        <n v="6305.61"/>
        <n v="6311.11"/>
        <n v="6311.95"/>
        <n v="6313.76"/>
        <n v="6334.34"/>
        <n v="6335.64"/>
        <n v="6338.08"/>
        <n v="6356.27"/>
        <n v="6358.78"/>
        <n v="6360.99"/>
        <n v="6361.47"/>
        <n v="6367.31"/>
        <n v="6373.56"/>
        <n v="6374.16"/>
        <n v="6389.38"/>
        <n v="6389.53"/>
        <n v="6393.6"/>
        <n v="6402.29"/>
        <n v="6406.41"/>
        <n v="6407.05"/>
        <n v="6412.34"/>
        <n v="6414.18"/>
        <n v="6417.28"/>
        <n v="6423.48"/>
        <n v="6435.62"/>
        <n v="6455.86"/>
        <n v="6457.84"/>
        <n v="6473.15"/>
        <n v="6474.01"/>
        <n v="6481.67"/>
        <n v="6496.89"/>
        <n v="6500.24"/>
        <n v="6512.24"/>
        <n v="6529.21"/>
        <n v="6532.04"/>
        <n v="6536.68"/>
        <n v="6546.16"/>
        <n v="6548.2"/>
        <n v="6551.75"/>
        <n v="6552.01"/>
        <n v="6555.07"/>
        <n v="6571.02"/>
        <n v="6571.54"/>
        <n v="6593.51"/>
        <n v="6600.21"/>
        <n v="6600.36"/>
        <n v="6610.11"/>
        <n v="6630.31"/>
        <n v="6638.16"/>
        <n v="6639.3"/>
        <n v="6640.54"/>
        <n v="6651.26"/>
        <n v="6652.53"/>
        <n v="6653.79"/>
        <n v="6664.32"/>
        <n v="6664.69"/>
        <n v="6666.24"/>
        <n v="6686.43"/>
        <n v="6700.56"/>
        <n v="6706.47"/>
        <n v="6710.19"/>
        <n v="6721.37"/>
        <n v="6737.98"/>
        <n v="6738.84"/>
        <n v="6746.74"/>
        <n v="6748.59"/>
        <n v="6749.63"/>
        <n v="6750.27"/>
        <n v="6753.04"/>
        <n v="6770.19"/>
        <n v="6775.96"/>
        <n v="6781.35"/>
        <n v="6781.52"/>
        <n v="6796.86"/>
        <n v="6799.46"/>
        <n v="6809.46"/>
        <n v="6827.69"/>
        <n v="6837.37"/>
        <n v="6842.28"/>
        <n v="6843.17"/>
        <n v="6849.03"/>
        <n v="6858.48"/>
        <n v="6863.49"/>
        <n v="6868.39"/>
        <n v="6875.96"/>
        <n v="6876.53"/>
        <n v="6877.98"/>
        <n v="6895.19"/>
        <n v="6933.24"/>
        <n v="6938.11"/>
        <n v="6940.91"/>
        <n v="6940.94"/>
        <n v="6948.7"/>
        <n v="6951.12"/>
        <n v="6965.21"/>
        <n v="6985.51"/>
        <n v="6986.7"/>
        <n v="6989.95"/>
        <n v="7003.1"/>
        <n v="7033.08"/>
        <n v="7042.11"/>
        <n v="7045.5"/>
        <n v="7046.72"/>
        <n v="7050.02"/>
        <n v="7050.64"/>
        <n v="7054.41"/>
        <n v="7077.19"/>
        <n v="7096.98"/>
        <n v="7106.81"/>
        <n v="7125.25"/>
        <n v="7128.64"/>
        <n v="7133.9"/>
        <n v="7144.4"/>
        <n v="7144.86"/>
        <n v="7147.11"/>
        <n v="7147.47"/>
        <n v="7151.09"/>
        <n v="7152.67"/>
        <n v="7153.55"/>
        <n v="7160.09"/>
        <n v="7160.33"/>
        <n v="7162.01"/>
        <n v="7173.36"/>
        <n v="7175.51"/>
        <n v="7179.52"/>
        <n v="7196.87"/>
        <n v="7201.7"/>
        <n v="7209.49"/>
        <n v="7220.25"/>
        <n v="7222.79"/>
        <n v="7228.22"/>
        <n v="7243.81"/>
        <n v="7248.71"/>
        <n v="7256.72"/>
        <n v="7261.74"/>
        <n v="7265.58"/>
        <n v="7265.7"/>
        <n v="7273.02"/>
        <n v="7281.51"/>
        <n v="7302.46"/>
        <n v="7304.65"/>
        <n v="7318.21"/>
        <n v="7318.22"/>
        <n v="7322.86"/>
        <n v="7323.73"/>
        <n v="7325.05"/>
        <n v="7325.47"/>
        <n v="7337.75"/>
        <n v="7339.93"/>
        <n v="7345.08"/>
        <n v="7345.73"/>
        <n v="7348.14"/>
        <n v="7349.12"/>
        <n v="7357.49"/>
        <n v="7358.18"/>
        <n v="7362.31"/>
        <n v="7371.77"/>
        <n v="7388.85"/>
        <n v="7403.98"/>
        <n v="7418.52"/>
        <n v="7419.48"/>
        <n v="7421.19"/>
        <n v="7441.05"/>
        <n v="7441.5"/>
        <n v="7443.64"/>
        <n v="7445.92"/>
        <n v="7448.4"/>
        <n v="7450.36"/>
        <n v="7463.51"/>
        <n v="7487.38"/>
        <n v="7494.63"/>
        <n v="7504.3"/>
        <n v="7512.27"/>
        <n v="7518.03"/>
        <n v="7526.71"/>
        <n v="7531.7"/>
        <n v="7537.16"/>
        <n v="7538.52"/>
        <n v="7567.13"/>
        <n v="7585.62"/>
        <n v="7607.03"/>
        <n v="7609.6"/>
        <n v="7623.13"/>
        <n v="7623.52"/>
        <n v="7624.63"/>
        <n v="7626.99"/>
        <n v="7633.72"/>
        <n v="7636.92"/>
        <n v="7639.42"/>
        <n v="7640.31"/>
        <n v="7642.05"/>
        <n v="7650.77"/>
        <n v="7650.8"/>
        <n v="7652.26"/>
        <n v="7657.69"/>
        <n v="7662.47"/>
        <n v="7670.75"/>
        <n v="7676.4"/>
        <n v="7680.92"/>
        <n v="7681.17"/>
        <n v="7682.67"/>
        <n v="7684.62"/>
        <n v="7726.85"/>
        <n v="7727.25"/>
        <n v="7729.65"/>
        <n v="7731.43"/>
        <n v="7731.86"/>
        <n v="7736.39"/>
        <n v="7740.34"/>
        <n v="7742.11"/>
        <n v="7749.16"/>
        <n v="7763.06"/>
        <n v="7789.64"/>
        <n v="7794.68"/>
        <n v="7803.77"/>
        <n v="7804.16"/>
        <n v="7812.67"/>
        <n v="7824.37"/>
        <n v="7844.8"/>
        <n v="7851.85"/>
        <n v="7896.41"/>
        <n v="7935.29"/>
        <n v="7948.22"/>
        <n v="7953.72"/>
        <n v="7954.52"/>
        <n v="7958.13"/>
        <n v="7966.81"/>
        <n v="7980.34"/>
        <n v="7985.82"/>
        <n v="7986.48"/>
        <n v="8004.96"/>
        <n v="8014.62"/>
        <n v="8017.06"/>
        <n v="8021.11"/>
        <n v="8023.14"/>
        <n v="8026.67"/>
        <n v="8027.97"/>
        <n v="8035.64"/>
        <n v="8059.06"/>
        <n v="8059.68"/>
        <n v="8062.31"/>
        <n v="8062.76"/>
        <n v="8067.83"/>
        <n v="8068.19"/>
        <n v="8071.57"/>
        <n v="8077.41"/>
        <n v="8081.26"/>
        <n v="8081.74"/>
        <n v="8083.92"/>
        <n v="8091.3"/>
        <n v="8112.59"/>
        <n v="8116.27"/>
        <n v="8116.68"/>
        <n v="8124.41"/>
        <n v="8125.78"/>
        <n v="8157.92"/>
        <n v="8162.72"/>
        <n v="8177.9"/>
        <n v="8179.51"/>
        <n v="8182.89"/>
        <n v="8188.12"/>
        <n v="8211.1"/>
        <n v="8219.2000000000007"/>
        <n v="8232.64"/>
        <n v="8233.1"/>
        <n v="8240.59"/>
        <n v="8252.2800000000007"/>
        <n v="8268"/>
        <n v="8269.0400000000009"/>
        <n v="8271.4599999999991"/>
        <n v="8277.52"/>
        <n v="8280.6200000000008"/>
        <n v="8283.68"/>
        <n v="8302.5400000000009"/>
        <n v="8310.84"/>
        <n v="8314.65"/>
        <n v="8334.4599999999991"/>
        <n v="8334.59"/>
        <n v="8342.91"/>
        <n v="8347.16"/>
        <n v="8355.5400000000009"/>
        <n v="8396.6200000000008"/>
        <n v="8400.01"/>
        <n v="8410.0499999999993"/>
        <n v="8413.4599999999991"/>
        <n v="8428.07"/>
        <n v="8440.0499999999993"/>
        <n v="8442.67"/>
        <n v="8444.4699999999993"/>
        <n v="8448.66"/>
        <n v="8450.82"/>
        <n v="8457.82"/>
        <n v="8466.35"/>
        <n v="8471.65"/>
        <n v="8515.76"/>
        <n v="8516.83"/>
        <n v="8520.0300000000007"/>
        <n v="8522"/>
        <n v="8527.5300000000007"/>
        <n v="8534.67"/>
        <n v="8538.2900000000009"/>
        <n v="8539.67"/>
        <n v="8547.69"/>
        <n v="8551.35"/>
        <n v="8556.91"/>
        <n v="8567.25"/>
        <n v="8569.86"/>
        <n v="8572.0400000000009"/>
        <n v="8573.2999999999993"/>
        <n v="8582.2999999999993"/>
        <n v="8596.83"/>
        <n v="8601.33"/>
        <n v="8603.82"/>
        <n v="8604.48"/>
        <n v="8605.36"/>
        <n v="8606.2199999999993"/>
        <n v="8615.2999999999993"/>
        <n v="8627.5400000000009"/>
        <n v="8665.09"/>
        <n v="8665.14"/>
        <n v="8671.19"/>
        <n v="8688.86"/>
        <n v="8701.84"/>
        <n v="8703.4599999999991"/>
        <n v="8733.23"/>
        <n v="8747.68"/>
        <n v="8760.1200000000008"/>
        <n v="8765.25"/>
        <n v="8782.4699999999993"/>
        <n v="8798.59"/>
        <n v="8800.49"/>
        <n v="8821.8799999999992"/>
        <n v="8823.2800000000007"/>
        <n v="8823.99"/>
        <n v="8824.27"/>
        <n v="8825.09"/>
        <n v="8827.2099999999991"/>
        <n v="8835.26"/>
        <n v="8871.15"/>
        <n v="8890.59"/>
        <n v="8891.14"/>
        <n v="8906.14"/>
        <n v="8908.4699999999993"/>
        <n v="8930.93"/>
        <n v="8932.08"/>
        <n v="8944.1200000000008"/>
        <n v="8954.99"/>
        <n v="8964.06"/>
        <n v="8965.7999999999993"/>
        <n v="8968.33"/>
        <n v="8978.19"/>
        <n v="8988.16"/>
        <n v="8998.43"/>
        <n v="9010.2000000000007"/>
        <n v="9048.0300000000007"/>
        <n v="9058.73"/>
        <n v="9095.07"/>
        <n v="9095.94"/>
        <n v="9101.7999999999993"/>
        <n v="9140.9500000000007"/>
        <n v="9144.57"/>
        <n v="9147.5"/>
        <n v="9159.51"/>
        <n v="9171.75"/>
        <n v="9174.14"/>
        <n v="9182.17"/>
        <n v="9193.84"/>
        <n v="9210.06"/>
        <n v="9222.4"/>
        <n v="9225.26"/>
        <n v="9247.94"/>
        <n v="9249.5"/>
        <n v="9264.7999999999993"/>
        <n v="9282.48"/>
        <n v="9283.56"/>
        <n v="9285.8700000000008"/>
        <n v="9288.0300000000007"/>
        <n v="9290.14"/>
        <n v="9301.89"/>
        <n v="9304.7000000000007"/>
        <n v="9310.81"/>
        <n v="9315.41"/>
        <n v="9320.26"/>
        <n v="9338.61"/>
        <n v="9344.2000000000007"/>
        <n v="9361.33"/>
        <n v="9377.4500000000007"/>
        <n v="9377.9"/>
        <n v="9380.75"/>
        <n v="9386.16"/>
        <n v="9391.35"/>
        <n v="9411.01"/>
        <n v="9414.92"/>
        <n v="9432.93"/>
        <n v="9447.25"/>
        <n v="9447.3799999999992"/>
        <n v="9448.42"/>
        <n v="9453.92"/>
        <n v="9487.64"/>
        <n v="9500.57"/>
        <n v="9504.31"/>
        <n v="9507.68"/>
        <n v="9528.9"/>
        <n v="9538.65"/>
        <n v="9540.17"/>
        <n v="9541.7000000000007"/>
        <n v="9549.57"/>
        <n v="9563.0300000000007"/>
        <n v="9566.99"/>
        <n v="9582.5400000000009"/>
        <n v="9583.89"/>
        <n v="9584.0400000000009"/>
        <n v="9597.6299999999992"/>
        <n v="9617.66"/>
        <n v="9619.18"/>
        <n v="9620.33"/>
        <n v="9625.92"/>
        <n v="9628.7900000000009"/>
        <n v="9630.2999999999993"/>
        <n v="9630.4"/>
        <n v="9630.91"/>
        <n v="9634.5400000000009"/>
        <n v="9644.25"/>
        <n v="9653.81"/>
        <n v="9664.34"/>
        <n v="9684.2900000000009"/>
        <n v="9698.42"/>
        <n v="9704.67"/>
        <n v="9710.7099999999991"/>
        <n v="9715.84"/>
        <n v="9722.77"/>
        <n v="9724.5300000000007"/>
        <n v="9748.91"/>
        <n v="9753.49"/>
        <n v="9764.08"/>
        <n v="9778.35"/>
        <n v="9787.32"/>
        <n v="9788.8700000000008"/>
        <n v="9800.89"/>
        <n v="9819.25"/>
        <n v="9836.2099999999991"/>
        <n v="9844.4500000000007"/>
        <n v="9850.43"/>
        <n v="9855.1299999999992"/>
        <n v="9861.0300000000007"/>
        <n v="9863.4699999999993"/>
        <n v="9866.2999999999993"/>
        <n v="9869.81"/>
        <n v="9870.59"/>
        <n v="9872.7000000000007"/>
        <n v="9875.68"/>
        <n v="9877.61"/>
        <n v="9880.07"/>
        <n v="9890.23"/>
        <n v="9894.69"/>
        <n v="9907.83"/>
        <n v="9910.36"/>
        <n v="9930.64"/>
        <n v="9931.9599999999991"/>
        <n v="9933.44"/>
        <n v="9957.7199999999993"/>
        <n v="9964.06"/>
        <n v="9991.0400000000009"/>
        <n v="10011.44"/>
        <n v="10027.15"/>
        <n v="10043.25"/>
        <n v="10065.41"/>
        <n v="10072.06"/>
        <n v="10085.85"/>
        <n v="10096.969999999999"/>
        <n v="10106.129999999999"/>
        <n v="10107.219999999999"/>
        <n v="10115.01"/>
        <n v="10118.42"/>
        <n v="10139.84"/>
        <n v="10141.14"/>
        <n v="10146.129999999999"/>
        <n v="10156.780000000001"/>
        <n v="10160.870000000001"/>
        <n v="10191.82"/>
        <n v="10197.77"/>
        <n v="10214.64"/>
        <n v="10226.280000000001"/>
        <n v="10231.5"/>
        <n v="10259.129999999999"/>
        <n v="10264.44"/>
        <n v="10269.459999999999"/>
        <n v="10274.33"/>
        <n v="10276.99"/>
        <n v="10308.040000000001"/>
        <n v="10310.780000000001"/>
        <n v="10315.91"/>
        <n v="10322.9"/>
        <n v="10325.209999999999"/>
        <n v="10329.06"/>
        <n v="10338.93"/>
        <n v="10345.93"/>
        <n v="10352.48"/>
        <n v="10355.64"/>
        <n v="10356.67"/>
        <n v="10370.91"/>
        <n v="10381.48"/>
        <n v="10403.27"/>
        <n v="10407.09"/>
        <n v="10407.98"/>
        <n v="10419.59"/>
        <n v="10419.65"/>
        <n v="10422.92"/>
        <n v="10435.07"/>
        <n v="10436.1"/>
        <n v="10450.549999999999"/>
        <n v="10455.1"/>
        <n v="10455.14"/>
        <n v="10459.19"/>
        <n v="10461.98"/>
        <n v="10464.83"/>
        <n v="10486.55"/>
        <n v="10493.95"/>
        <n v="10495.6"/>
        <n v="10546.48"/>
        <n v="10560.49"/>
        <n v="10564.88"/>
        <n v="10577.09"/>
        <n v="10579.71"/>
        <n v="10594.23"/>
        <n v="10594.5"/>
        <n v="10600.55"/>
        <n v="10601.41"/>
        <n v="10601.63"/>
        <n v="10602.39"/>
        <n v="10608.67"/>
        <n v="10617.04"/>
        <n v="10620.26"/>
        <n v="10627.81"/>
        <n v="10665.44"/>
        <n v="10676.83"/>
        <n v="10690.11"/>
        <n v="10698.38"/>
        <n v="10702.64"/>
        <n v="10704.47"/>
        <n v="10713.64"/>
        <n v="10719.57"/>
        <n v="10736.87"/>
        <n v="10749.02"/>
        <n v="10769.75"/>
        <n v="10791.96"/>
        <n v="10795.94"/>
        <n v="10796.35"/>
        <n v="10797.34"/>
        <n v="10806.84"/>
        <n v="10807.49"/>
        <n v="10825.25"/>
        <n v="10848.13"/>
        <n v="10886.66"/>
        <n v="10923.93"/>
        <n v="10928.85"/>
        <n v="10942.13"/>
        <n v="10959.33"/>
        <n v="10959.69"/>
        <n v="10965.45"/>
        <n v="10976.25"/>
        <n v="10977.21"/>
        <n v="10982.5"/>
        <n v="10991.58"/>
        <n v="11013.71"/>
        <n v="11015.17"/>
        <n v="11018.05"/>
        <n v="11028.56"/>
        <n v="11033.66"/>
        <n v="11037.51"/>
        <n v="11037.85"/>
        <n v="11046.02"/>
        <n v="11068.7"/>
        <n v="11068.77"/>
        <n v="11070.54"/>
        <n v="11073.18"/>
        <n v="11082.58"/>
        <n v="11085.59"/>
        <n v="11090.72"/>
        <n v="11093.62"/>
        <n v="11103.33"/>
        <n v="11150.78"/>
        <n v="11163.57"/>
        <n v="11165.42"/>
        <n v="11186.2"/>
        <n v="11187.66"/>
        <n v="11217.35"/>
        <n v="11244.38"/>
        <n v="11250.43"/>
        <n v="11253.42"/>
        <n v="11255.29"/>
        <n v="11264.54"/>
        <n v="11265.71"/>
        <n v="11272.33"/>
        <n v="11286.54"/>
        <n v="11289.11"/>
        <n v="11294.57"/>
        <n v="11299.34"/>
        <n v="11305.93"/>
        <n v="11312.33"/>
        <n v="11318.57"/>
        <n v="11319.12"/>
        <n v="11321.49"/>
        <n v="11326.71"/>
        <n v="11344.32"/>
        <n v="11345.52"/>
        <n v="11353.23"/>
        <n v="11356.66"/>
        <n v="11362.76"/>
        <n v="11363.28"/>
        <n v="11365.95"/>
        <n v="11369.39"/>
        <n v="11378.57"/>
        <n v="11381.33"/>
        <n v="11388.27"/>
        <n v="11394.07"/>
        <n v="11396.9"/>
        <n v="11411.69"/>
        <n v="11412.02"/>
        <n v="11419.49"/>
        <n v="11435.74"/>
        <n v="11436.74"/>
        <n v="11454.02"/>
        <n v="11455.28"/>
        <n v="11478.14"/>
        <n v="11482.63"/>
        <n v="11488.32"/>
        <n v="11492.46"/>
        <n v="11497.69"/>
        <n v="11511.61"/>
        <n v="11512.41"/>
        <n v="11520.1"/>
        <n v="11524.25"/>
        <n v="11530.12"/>
        <n v="11534.87"/>
        <n v="11538.42"/>
        <n v="11540.25"/>
        <n v="11552.9"/>
        <n v="11554.22"/>
        <n v="11566.3"/>
        <n v="11576.13"/>
        <n v="11602.75"/>
        <n v="11625.11"/>
        <n v="11657.72"/>
        <n v="11657.81"/>
        <n v="11658.12"/>
        <n v="11658.38"/>
        <n v="11674.13"/>
        <n v="11696.52"/>
        <n v="11712.97"/>
        <n v="11729.68"/>
        <n v="11730.82"/>
        <n v="11735.88"/>
        <n v="11737.85"/>
        <n v="11741.73"/>
        <n v="11743.3"/>
        <n v="11743.93"/>
        <n v="11752.68"/>
        <n v="11763"/>
        <n v="11773.06"/>
        <n v="11830.61"/>
        <n v="11833.78"/>
        <n v="11837.16"/>
        <n v="11840.78"/>
        <n v="11842.44"/>
        <n v="11842.62"/>
        <n v="11848.14"/>
        <n v="11856.41"/>
        <n v="11858.56"/>
        <n v="11879.1"/>
        <n v="11881.36"/>
        <n v="11881.97"/>
        <n v="11884.05"/>
        <n v="11918.2"/>
        <n v="11931.13"/>
        <n v="11938.26"/>
        <n v="11941.83"/>
        <n v="11944.59"/>
        <n v="11945.13"/>
        <n v="11946.63"/>
        <n v="11987.17"/>
        <n v="11987.68"/>
        <n v="11994.89"/>
        <n v="12001.29"/>
        <n v="12029.29"/>
        <n v="12032.33"/>
        <n v="12035.18"/>
        <n v="12044.34"/>
        <n v="12048.13"/>
        <n v="12091.34"/>
        <n v="12094.48"/>
        <n v="12096.65"/>
        <n v="12105.32"/>
        <n v="12124.99"/>
        <n v="12129.61"/>
        <n v="12130.8"/>
        <n v="12137.6"/>
        <n v="12142.58"/>
        <n v="12146.97"/>
        <n v="12148.2"/>
        <n v="12198.64"/>
        <n v="12218.7"/>
        <n v="12222.9"/>
        <n v="12224.35"/>
        <n v="12231.61"/>
        <n v="12233.83"/>
        <n v="12235.84"/>
        <n v="12237.73"/>
        <n v="12244.53"/>
        <n v="12245.17"/>
        <n v="12254.44"/>
        <n v="12255.04"/>
        <n v="12265.51"/>
        <n v="12268.63"/>
        <n v="12269.69"/>
        <n v="12282.03"/>
        <n v="12282.38"/>
        <n v="12299.59"/>
        <n v="12323.94"/>
        <n v="12333.83"/>
        <n v="12347.17"/>
        <n v="12363.55"/>
        <n v="12369.89"/>
        <n v="12404.88"/>
        <n v="12407.3"/>
        <n v="12408.29"/>
        <n v="12430.95"/>
        <n v="12452.25"/>
        <n v="12475.35"/>
        <n v="12479.71"/>
        <n v="12485.8"/>
        <n v="12495.29"/>
        <n v="12499.88"/>
        <n v="12523.6"/>
        <n v="12557.61"/>
        <n v="12574.05"/>
        <n v="12579.92"/>
        <n v="12592.53"/>
        <n v="12600.46"/>
        <n v="12609.89"/>
        <n v="12622.18"/>
        <n v="12624.74"/>
        <n v="12629.17"/>
        <n v="12629.9"/>
        <n v="12638.2"/>
        <n v="12640.24"/>
        <n v="12643.38"/>
        <n v="12644.59"/>
        <n v="12646.21"/>
        <n v="12648.7"/>
        <n v="12697.48"/>
        <n v="12699.56"/>
        <n v="12700.63"/>
        <n v="12713"/>
        <n v="12718.21"/>
        <n v="12731"/>
        <n v="12741.17"/>
        <n v="12770.27"/>
        <n v="12776.05"/>
        <n v="12788.03"/>
        <n v="12788.18"/>
        <n v="12797.21"/>
        <n v="12815.44"/>
        <n v="12823.25"/>
        <n v="12829.46"/>
        <n v="12847.24"/>
        <n v="12852.37"/>
        <n v="12856.84"/>
        <n v="12870.31"/>
        <n v="12890.06"/>
        <n v="12913.99"/>
        <n v="12925.89"/>
        <n v="12928.79"/>
        <n v="12949.16"/>
        <n v="12950.07"/>
        <n v="12957.12"/>
        <n v="12979.36"/>
        <n v="12981.35"/>
        <n v="12982.87"/>
        <n v="12994.12"/>
        <n v="13002.91"/>
        <n v="13004.95"/>
        <n v="13008.07"/>
        <n v="13010.86"/>
        <n v="13012.21"/>
        <n v="13019.16"/>
        <n v="13023.93"/>
        <n v="13041.92"/>
        <n v="13044.41"/>
        <n v="13047.33"/>
        <n v="13051.22"/>
        <n v="13063.88"/>
        <n v="13101.74"/>
        <n v="13110.79"/>
        <n v="13112.6"/>
        <n v="13113.51"/>
        <n v="13116.84"/>
        <n v="13126.68"/>
        <n v="13129.6"/>
        <n v="13143.34"/>
        <n v="13143.86"/>
        <n v="13204.29"/>
        <n v="13214.43"/>
        <n v="13217.09"/>
        <n v="13224.06"/>
        <n v="13224.69"/>
        <n v="13228.85"/>
        <n v="13292.52"/>
        <n v="13333.71"/>
        <n v="13352.1"/>
        <n v="13360.94"/>
        <n v="13375.76"/>
        <n v="13377.41"/>
        <n v="13383.67"/>
        <n v="13390.56"/>
        <n v="13393.76"/>
        <n v="13405.39"/>
        <n v="13412.97"/>
        <n v="13415.04"/>
        <n v="13417.05"/>
        <n v="13429.04"/>
        <n v="13430.27"/>
        <n v="13440.7"/>
        <n v="13451.12"/>
        <n v="13457.96"/>
        <n v="13462.52"/>
        <n v="13465.8"/>
        <n v="13470.8"/>
        <n v="13470.86"/>
        <n v="13472.19"/>
        <n v="13480.83"/>
        <n v="13511.28"/>
        <n v="13555"/>
        <n v="13566.04"/>
        <n v="13588.17"/>
        <n v="13607.37"/>
        <n v="13616.36"/>
        <n v="13622.01"/>
        <n v="13635.64"/>
        <n v="13638.06"/>
        <n v="13677.68"/>
        <n v="13685.51"/>
        <n v="13714.55"/>
        <n v="13725.47"/>
        <n v="13726.21"/>
        <n v="13746.74"/>
        <n v="13747.87"/>
        <n v="13770.1"/>
        <n v="13801.61"/>
        <n v="13819.49"/>
        <n v="13822.8"/>
        <n v="13831.12"/>
        <n v="13844.51"/>
        <n v="13844.8"/>
        <n v="13874.89"/>
        <n v="13880.95"/>
        <n v="13886.4"/>
        <n v="13887.2"/>
        <n v="13887.97"/>
        <n v="13919.82"/>
        <n v="13937.67"/>
        <n v="13974.46"/>
        <n v="13979.45"/>
        <n v="13981.85"/>
        <n v="14001.13"/>
        <n v="14001.29"/>
        <n v="14007.22"/>
        <n v="14043.48"/>
        <n v="14081.93"/>
        <n v="14098.07"/>
        <n v="14119.62"/>
        <n v="14133.04"/>
        <n v="14152.46"/>
        <n v="14193.55"/>
        <n v="14209.4"/>
        <n v="14210.54"/>
        <n v="14235.07"/>
        <n v="14254.61"/>
        <n v="14256.19"/>
        <n v="14256.79"/>
        <n v="14258.33"/>
        <n v="14283.46"/>
        <n v="14285.9"/>
        <n v="14313.85"/>
        <n v="14319.03"/>
        <n v="14337.91"/>
        <n v="14349.85"/>
        <n v="14355.43"/>
        <n v="14358.36"/>
        <n v="14382.71"/>
        <n v="14394.4"/>
        <n v="14394.56"/>
        <n v="14410.93"/>
        <n v="14418.28"/>
        <n v="14426.07"/>
        <n v="14426.66"/>
        <n v="14427.63"/>
        <n v="14449.85"/>
        <n v="14451.84"/>
        <n v="14455.64"/>
        <n v="14470.01"/>
        <n v="14474.68"/>
        <n v="14478.33"/>
        <n v="14507.46"/>
        <n v="14547.26"/>
        <n v="14571.89"/>
        <n v="14574.64"/>
        <n v="14590.63"/>
        <n v="14600.62"/>
        <n v="14612.33"/>
        <n v="14630.52"/>
        <n v="14640.35"/>
        <n v="14657.2"/>
        <n v="14665.75"/>
        <n v="14692.67"/>
        <n v="14696.77"/>
        <n v="14711.74"/>
        <n v="14738.43"/>
        <n v="14750.42"/>
        <n v="14819"/>
        <n v="14839.34"/>
        <n v="14843.96"/>
        <n v="14847.63"/>
        <n v="14901.52"/>
        <n v="14908.27"/>
        <n v="14926.97"/>
        <n v="14945.34"/>
        <n v="14988.43"/>
        <n v="15006.58"/>
        <n v="15019.76"/>
        <n v="15025.76"/>
        <n v="15026.3"/>
        <n v="15038.51"/>
        <n v="15052.68"/>
        <n v="15090.35"/>
        <n v="15103.69"/>
        <n v="15123.19"/>
        <n v="15150.44"/>
        <n v="15161.25"/>
        <n v="15161.53"/>
        <n v="15170.07"/>
        <n v="15174.81"/>
        <n v="15207.92"/>
        <n v="15230.32"/>
        <n v="15260.52"/>
        <n v="15322.77"/>
        <n v="15359.1"/>
        <n v="15361.5"/>
        <n v="15363.77"/>
        <n v="15368.22"/>
        <n v="15377.77"/>
        <n v="15440.2"/>
        <n v="15450.48"/>
        <n v="15518.18"/>
        <n v="15532.16"/>
        <n v="15555.19"/>
        <n v="15556.67"/>
        <n v="15608.58"/>
        <n v="15612.19"/>
        <n v="15646.28"/>
        <n v="15670.3"/>
        <n v="15698.86"/>
        <n v="15746.62"/>
        <n v="15817.99"/>
        <n v="15820.7"/>
        <n v="15828.82"/>
        <n v="15840.81"/>
        <n v="15922.29"/>
        <n v="15965.29"/>
        <n v="15966.19"/>
        <n v="16059.06"/>
        <n v="16062.89"/>
        <n v="16069.08"/>
        <n v="16085.13"/>
        <n v="16097.94"/>
        <n v="16115.3"/>
        <n v="16122.65"/>
        <n v="16138.76"/>
        <n v="16152.04"/>
        <n v="16190.97"/>
        <n v="16199.1"/>
        <n v="16205.88"/>
        <n v="16232.85"/>
        <n v="16267.32"/>
        <n v="16297.85"/>
        <n v="16311.05"/>
        <n v="16351.42"/>
        <n v="16420.490000000002"/>
        <n v="16450.89"/>
        <n v="16455.71"/>
        <n v="16577.78"/>
        <n v="16586.5"/>
        <n v="16587.96"/>
        <n v="16600.16"/>
        <n v="16602.18"/>
        <n v="16631.61"/>
        <n v="16657.72"/>
        <n v="16770.990000000002"/>
        <n v="16776.3"/>
        <n v="16779.400000000001"/>
        <n v="16796.41"/>
        <n v="16841.32"/>
        <n v="16884.919999999998"/>
        <n v="16903.5"/>
        <n v="16921.09"/>
        <n v="16990.55"/>
        <n v="17016.009999999998"/>
        <n v="17043.34"/>
        <n v="17081.080000000002"/>
        <n v="17085.27"/>
        <n v="17128.43"/>
        <n v="17172.27"/>
        <n v="17174.52"/>
        <n v="17178.68"/>
        <n v="17179.52"/>
        <n v="17253.43"/>
        <n v="17337.580000000002"/>
        <n v="17352.68"/>
        <n v="17361.77"/>
        <n v="17468.98"/>
        <n v="17479.53"/>
        <n v="17496.310000000001"/>
        <n v="17505.650000000001"/>
        <n v="17507.47"/>
        <n v="17556.88"/>
        <n v="17560.38"/>
        <n v="17584.72"/>
        <n v="17626.240000000002"/>
        <n v="17663.14"/>
        <n v="17748.509999999998"/>
        <n v="17777.73"/>
        <n v="17779.939999999999"/>
        <n v="17832.599999999999"/>
        <n v="17862.919999999998"/>
        <n v="17878.900000000001"/>
        <n v="17882.669999999998"/>
        <n v="17904.53"/>
        <n v="17929.3"/>
        <n v="17942.11"/>
        <n v="18031.16"/>
        <n v="18031.189999999999"/>
        <n v="18033.97"/>
        <n v="18157.88"/>
        <n v="18208.34"/>
        <n v="18218.16"/>
        <n v="18223.45"/>
        <n v="18246.5"/>
        <n v="18259.22"/>
        <n v="18310.740000000002"/>
        <n v="18328.240000000002"/>
        <n v="18443.11"/>
        <n v="18608.259999999998"/>
        <n v="18648.419999999998"/>
        <n v="18682.740000000002"/>
        <n v="18694.689999999999"/>
        <n v="18765.88"/>
        <n v="18767.740000000002"/>
        <n v="18804.75"/>
        <n v="18806.150000000001"/>
        <n v="18815.53"/>
        <n v="18838.7"/>
        <n v="18883.330000000002"/>
        <n v="18903.490000000002"/>
        <n v="18932.810000000001"/>
        <n v="18954.560000000001"/>
        <n v="18955.22"/>
        <n v="18963.169999999998"/>
        <n v="18972.5"/>
        <n v="19023.259999999998"/>
        <n v="19040.88"/>
        <n v="19107.78"/>
        <n v="19144.580000000002"/>
        <n v="19199.939999999999"/>
        <n v="19214.71"/>
        <n v="19259.96"/>
        <n v="19321.060000000001"/>
        <n v="19350.37"/>
        <n v="19362"/>
        <n v="19442.349999999999"/>
        <n v="19444.27"/>
        <n v="19496.72"/>
        <n v="19515.54"/>
        <n v="19521.97"/>
        <n v="19539.240000000002"/>
        <n v="19551.34"/>
        <n v="19594.810000000001"/>
        <n v="19673.34"/>
        <n v="19719.689999999999"/>
        <n v="19749.38"/>
        <n v="19798.05"/>
        <n v="19933.46"/>
        <n v="19964.75"/>
        <n v="19995.29"/>
        <n v="20009.63"/>
        <n v="20149.32"/>
        <n v="20167.34"/>
        <n v="20177.669999999998"/>
        <n v="20234.849999999999"/>
        <n v="20253.84"/>
        <n v="20277.810000000001"/>
        <n v="20296.86"/>
        <n v="20354.5"/>
        <n v="20420.599999999999"/>
        <n v="20446.849999999999"/>
        <n v="20463"/>
        <n v="20568.32"/>
        <n v="20630.28"/>
        <n v="20709.02"/>
        <n v="20745.990000000002"/>
        <n v="20773.63"/>
        <n v="20781.490000000002"/>
        <n v="20878.78"/>
        <n v="20893.060000000001"/>
        <n v="20984.09"/>
        <n v="21082.16"/>
        <n v="21098.55"/>
        <n v="21195.82"/>
        <n v="21223.68"/>
        <n v="21232.18"/>
        <n v="21259.38"/>
        <n v="21344.85"/>
        <n v="21348.71"/>
        <n v="21472.48"/>
        <n v="21595.38"/>
        <n v="21659.93"/>
        <n v="21661.16"/>
        <n v="21677.279999999999"/>
        <n v="21771.34"/>
        <n v="21774.32"/>
        <n v="21797"/>
        <n v="21880.82"/>
        <n v="21882.400000000001"/>
        <n v="21978.68"/>
        <n v="21984.47"/>
        <n v="22097.62"/>
        <n v="22144.03"/>
        <n v="22192.44"/>
        <n v="22218.11"/>
        <n v="22331.57"/>
        <n v="22395.74"/>
        <n v="22412.65"/>
        <n v="22462.04"/>
        <n v="22478.6"/>
        <n v="22493.66"/>
        <n v="23045.57"/>
        <n v="23065.42"/>
        <n v="23082.959999999999"/>
        <n v="23241.47"/>
        <n v="23244.79"/>
        <n v="23288.93"/>
        <n v="23306.55"/>
        <n v="23401.31"/>
        <n v="23563.02"/>
        <n v="23568.27"/>
        <n v="23807.24"/>
        <n v="23887.66"/>
        <n v="23967.38"/>
        <n v="24059.68"/>
        <n v="24106.91"/>
        <n v="24180.93"/>
        <n v="24227.34"/>
        <n v="24294.02"/>
        <n v="24387.74"/>
        <n v="24393.62"/>
        <n v="24476.48"/>
        <n v="24513.09"/>
        <n v="24520.26"/>
        <n v="24535.7"/>
        <n v="24603.05"/>
        <n v="24667.42"/>
        <n v="24671.66"/>
        <n v="24795.040000000001"/>
        <n v="24817.25"/>
        <n v="24863.25"/>
        <n v="24869.84"/>
        <n v="24873.38"/>
        <n v="24915.05"/>
        <n v="24915.22"/>
        <n v="25075.97"/>
        <n v="25081.77"/>
        <n v="25127.22"/>
        <n v="25309.49"/>
        <n v="25333.33"/>
        <n v="25382.3"/>
        <n v="25517.11"/>
        <n v="25648.98"/>
        <n v="25656.58"/>
        <n v="25678.78"/>
        <n v="25992.82"/>
        <n v="26018.95"/>
        <n v="26026.97"/>
        <n v="26109.33"/>
        <n v="26125.67"/>
        <n v="26140.36"/>
        <n v="26236.58"/>
        <n v="26316.59"/>
        <n v="26392.26"/>
        <n v="26467.1"/>
        <n v="26479.4"/>
        <n v="26607.89"/>
        <n v="26912.560000000001"/>
        <n v="26926.51"/>
        <n v="26927.69"/>
        <n v="26936.98"/>
        <n v="27000.98"/>
        <n v="27037.91"/>
        <n v="27080.639999999999"/>
        <n v="27092.38"/>
        <n v="27117.99"/>
        <n v="27218.44"/>
        <n v="27236.959999999999"/>
        <n v="27322.73"/>
        <n v="27346.04"/>
        <n v="27375.9"/>
        <n v="27432.73"/>
        <n v="27495.59"/>
        <n v="27533.91"/>
        <n v="27534.53"/>
        <n v="27598.93"/>
        <n v="27614.71"/>
        <n v="27619.360000000001"/>
        <n v="27625.17"/>
        <n v="27696.11"/>
        <n v="27724.29"/>
        <n v="27808.73"/>
        <n v="27849.94"/>
        <n v="27925.86"/>
        <n v="27931.11"/>
        <n v="27941.29"/>
        <n v="27980.77"/>
        <n v="28006.94"/>
        <n v="28101.33"/>
        <n v="28245.34"/>
        <n v="28287.9"/>
        <n v="28302.33"/>
        <n v="28340.19"/>
        <n v="28468.92"/>
        <n v="28476.73"/>
        <n v="28542.86"/>
        <n v="28716.14"/>
        <n v="28868.66"/>
        <n v="28923.14"/>
        <n v="28950.47"/>
        <n v="28998.68"/>
        <n v="29007.82"/>
        <n v="29114.21"/>
        <n v="29114.77"/>
        <n v="29141.360000000001"/>
        <n v="29160.39"/>
        <n v="29186.48"/>
        <n v="29227.599999999999"/>
        <n v="29330.98"/>
        <n v="29352.560000000001"/>
        <n v="29443.59"/>
        <n v="29523.17"/>
        <n v="29583.8"/>
        <n v="29622.69"/>
        <n v="29757.69"/>
        <n v="29760.6"/>
        <n v="29816.639999999999"/>
        <n v="29818.76"/>
        <n v="29852.48"/>
        <n v="29899.25"/>
        <n v="29929.56"/>
        <n v="29933.75"/>
        <n v="29969.67"/>
        <n v="30026.87"/>
        <n v="30063.58"/>
        <n v="30095.97"/>
        <n v="30134.75"/>
        <n v="30166.62"/>
        <n v="30184.94"/>
        <n v="30260"/>
        <n v="30284.639999999999"/>
        <n v="30328.27"/>
        <n v="30366.93"/>
        <n v="30409.53"/>
        <n v="30422.03"/>
        <n v="30457.37"/>
        <n v="30530.5"/>
        <n v="30625.65"/>
        <n v="30697.71"/>
        <n v="30724.44"/>
        <n v="30763.01"/>
        <n v="30942.19"/>
        <n v="31196.61"/>
        <n v="31234.560000000001"/>
        <n v="31322.53"/>
        <n v="31328.27"/>
        <n v="31368.81"/>
        <n v="31591.82"/>
        <n v="31620"/>
        <n v="31736.7"/>
        <n v="31743.919999999998"/>
        <n v="31897.1"/>
        <n v="31980.89"/>
        <n v="32086.21"/>
        <n v="32108.66"/>
        <n v="32192.76"/>
        <n v="32222.81"/>
        <n v="32259.96"/>
        <n v="32288.49"/>
        <n v="32428.63"/>
        <n v="32430.22"/>
        <n v="32462.35"/>
        <n v="32485.46"/>
        <n v="32548.34"/>
        <n v="32672.11"/>
        <n v="32686.080000000002"/>
        <n v="32716.2"/>
        <n v="32734.19"/>
        <n v="32760.48"/>
        <n v="32765.33"/>
        <n v="32787.46"/>
        <n v="32827.51"/>
        <n v="32906.69"/>
        <n v="32947.629999999997"/>
        <n v="33017.46"/>
        <n v="33025.32"/>
        <n v="33057.230000000003"/>
        <n v="33074.94"/>
        <n v="33090.660000000003"/>
        <n v="33121"/>
        <n v="33292.83"/>
        <n v="33307.550000000003"/>
        <n v="33344.449999999997"/>
        <n v="33450.99"/>
        <n v="33471.97"/>
        <n v="33475.82"/>
        <n v="33527.1"/>
        <n v="33611.71"/>
        <n v="33707.550000000003"/>
        <n v="33732.69"/>
        <n v="33750.29"/>
        <n v="33753.32"/>
        <n v="33829.39"/>
        <n v="33900.65"/>
        <n v="33907.550000000003"/>
        <n v="33975.47"/>
        <n v="34053.360000000001"/>
        <n v="34084.68"/>
        <n v="34166.269999999997"/>
        <n v="34205.07"/>
        <n v="34210.33"/>
        <n v="34218.019999999997"/>
        <n v="34254.050000000003"/>
        <n v="34289.43"/>
        <n v="34293.120000000003"/>
        <n v="34303.17"/>
        <n v="34307.22"/>
        <n v="34402.22"/>
        <n v="34439.86"/>
        <n v="34456.269999999997"/>
        <n v="34472.839999999997"/>
        <n v="34543.39"/>
        <n v="34617.839999999997"/>
        <n v="34672.15"/>
        <n v="34779.620000000003"/>
        <n v="34806.47"/>
        <n v="34828.65"/>
        <n v="34838.870000000003"/>
        <n v="34940.61"/>
        <n v="34975.68"/>
        <n v="34976.42"/>
        <n v="34979.86"/>
        <n v="35000.730000000003"/>
        <n v="35050.620000000003"/>
        <n v="35069.370000000003"/>
        <n v="35147.53"/>
        <n v="35160.129999999997"/>
        <n v="35302.089999999997"/>
        <n v="35315.96"/>
        <n v="35345.730000000003"/>
        <n v="35491.64"/>
        <n v="35517.19"/>
        <n v="35547.47"/>
        <n v="35547.72"/>
        <n v="35573.26"/>
        <n v="35583.17"/>
        <n v="35585.58"/>
        <n v="35595.589999999997"/>
        <n v="35701.9"/>
        <n v="35711.39"/>
        <n v="35733.96"/>
        <n v="35883.269999999997"/>
        <n v="35952.65"/>
        <n v="36021.01"/>
        <n v="36074.339999999997"/>
        <n v="36085.22"/>
        <n v="36090.49"/>
        <n v="36124.57"/>
        <n v="36149.480000000003"/>
        <n v="36182.870000000003"/>
        <n v="36189.1"/>
        <n v="36197.699999999997"/>
        <n v="36219.410000000003"/>
        <n v="36307.800000000003"/>
        <n v="36314.050000000003"/>
        <n v="36332.449999999997"/>
        <n v="36350.71"/>
        <n v="36397.58"/>
        <n v="36445.550000000003"/>
        <n v="36541.550000000003"/>
        <n v="36572.800000000003"/>
        <n v="36580.28"/>
        <n v="36786.370000000003"/>
        <n v="36795.29"/>
        <n v="36837.47"/>
        <n v="36889.99"/>
        <n v="36898.730000000003"/>
        <n v="36910.61"/>
        <n v="36911.99"/>
        <n v="36922.61"/>
        <n v="36935.64"/>
        <n v="36950.26"/>
        <n v="36976.449999999997"/>
        <n v="37040.879999999997"/>
        <n v="37076.370000000003"/>
        <n v="37079.370000000003"/>
        <n v="37133.9"/>
        <n v="37165.160000000003"/>
        <n v="37251.22"/>
        <n v="37270.15"/>
        <n v="37272.339999999997"/>
        <n v="37277.269999999997"/>
        <n v="37425.94"/>
        <n v="37465.339999999997"/>
        <n v="37484.449999999997"/>
        <n v="37607.53"/>
        <n v="37650.74"/>
        <n v="37675.06"/>
        <n v="37701.879999999997"/>
        <n v="37735.199999999997"/>
        <n v="37742.58"/>
        <n v="37800.980000000003"/>
        <n v="37829.72"/>
        <n v="38126.25"/>
        <n v="38189.1"/>
        <n v="38237.339999999997"/>
        <n v="38241.74"/>
        <n v="38245.589999999997"/>
        <n v="38282.75"/>
        <n v="38313.129999999997"/>
        <n v="38344.57"/>
        <n v="38389.79"/>
        <n v="38405.26"/>
        <n v="38415.47"/>
        <n v="38511.629999999997"/>
        <n v="38652.089999999997"/>
        <n v="38709.18"/>
        <n v="38711"/>
        <n v="38740.120000000003"/>
        <n v="38746.36"/>
        <n v="38792.69"/>
        <n v="38836.980000000003"/>
        <n v="38869.25"/>
        <n v="38893.360000000001"/>
        <n v="38924.04"/>
        <n v="38932.559999999998"/>
        <n v="38947.43"/>
        <n v="38998.550000000003"/>
        <n v="39047.29"/>
        <n v="39125.33"/>
        <n v="39221.120000000003"/>
        <n v="39241.440000000002"/>
        <n v="39315.279999999999"/>
        <n v="39352.6"/>
        <n v="39396.86"/>
        <n v="39556.49"/>
        <n v="39597.410000000003"/>
        <n v="39611.760000000002"/>
        <n v="39670.44"/>
        <n v="39721.93"/>
        <n v="39722.75"/>
        <n v="39725.519999999997"/>
        <n v="39727.61"/>
        <n v="39774.28"/>
        <n v="39836.519999999997"/>
        <n v="39865.699999999997"/>
        <n v="39871.699999999997"/>
        <n v="39963.120000000003"/>
        <n v="39983.43"/>
        <n v="40003.33"/>
        <n v="40054.730000000003"/>
        <n v="40069.440000000002"/>
        <n v="40103.89"/>
        <n v="40182.25"/>
        <n v="40204.83"/>
        <n v="40208.559999999998"/>
        <n v="40273.65"/>
        <n v="40284.379999999997"/>
        <n v="40309.93"/>
        <n v="40373.74"/>
        <n v="40419.019999999997"/>
        <n v="40590.550000000003"/>
        <n v="40692.910000000003"/>
        <n v="40720.550000000003"/>
        <n v="40817.85"/>
        <n v="40904.199999999997"/>
        <n v="40932.43"/>
        <n v="40941.29"/>
        <n v="40961.29"/>
        <n v="40974.160000000003"/>
        <n v="41034.22"/>
        <n v="41055.29"/>
        <n v="41097.160000000003"/>
        <n v="41191.57"/>
        <n v="41250.39"/>
        <n v="41271.5"/>
        <n v="41331.79"/>
        <n v="41351.879999999997"/>
        <n v="41505.15"/>
        <n v="41636.199999999997"/>
        <n v="41661.599999999999"/>
        <n v="41676.080000000002"/>
        <n v="41681.86"/>
        <n v="41794.629999999997"/>
        <n v="41886.54"/>
        <n v="41919.1"/>
        <n v="41949.24"/>
        <n v="41999.519999999997"/>
        <n v="42111.66"/>
        <n v="42112.24"/>
        <n v="42124.52"/>
        <n v="42188.15"/>
        <n v="42211.14"/>
        <n v="42303.69"/>
        <n v="42478.6"/>
        <n v="42538.720000000001"/>
        <n v="42560.43"/>
        <n v="42644.2"/>
        <n v="42760.5"/>
        <n v="42764.12"/>
        <n v="42856.84"/>
        <n v="42969.85"/>
        <n v="42983.46"/>
        <n v="43073.760000000002"/>
        <n v="43254.42"/>
        <n v="43578.94"/>
        <n v="43753.34"/>
        <n v="43813.87"/>
        <n v="43817.45"/>
        <n v="43896.38"/>
        <n v="43921.18"/>
        <n v="43943.88"/>
        <n v="44202.65"/>
        <n v="44260.75"/>
        <n v="44400.41"/>
        <n v="44423.8"/>
        <n v="44501.4"/>
        <n v="44585.46"/>
        <n v="44641.2"/>
        <n v="45008.959999999999"/>
        <n v="45702.02"/>
        <n v="45710.21"/>
        <n v="45863.21"/>
        <n v="46113.51"/>
        <n v="46130.53"/>
        <n v="46151.12"/>
        <n v="46200.99"/>
        <n v="46255.11"/>
        <n v="46599.11"/>
        <n v="46661.440000000002"/>
        <n v="46718.16"/>
        <n v="46889.26"/>
        <n v="47055.53"/>
        <n v="47269.85"/>
        <n v="47291.06"/>
        <n v="47305.31"/>
        <n v="47403.88"/>
        <n v="47462.89"/>
        <n v="47496.49"/>
        <n v="47896.79"/>
        <n v="47928.03"/>
        <n v="48173.36"/>
        <n v="48517.56"/>
        <n v="48549.18"/>
        <n v="48673.56"/>
        <n v="48675.519999999997"/>
        <n v="48824.45"/>
        <n v="48885.14"/>
        <n v="48970.25"/>
        <n v="49577.66"/>
        <n v="51194.559999999998"/>
        <n v="52590.83"/>
        <n v="55135.4"/>
        <n v="58571.07"/>
        <n v="60021.4"/>
        <n v="62592.87"/>
        <n v="63770.43"/>
        <m/>
      </sharedItems>
    </cacheField>
  </cacheFields>
  <extLst>
    <ext xmlns:x14="http://schemas.microsoft.com/office/spreadsheetml/2009/9/main" uri="{725AE2AE-9491-48be-B2B4-4EB974FC3084}">
      <x14:pivotCacheDefinition pivotCacheId="47498392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4.89736354167" createdVersion="8" refreshedVersion="8" minRefreshableVersion="3" recordCount="2336" xr:uid="{AC2AD3B1-7AA9-4DA4-85B3-8783603A1C90}">
  <cacheSource type="worksheet">
    <worksheetSource ref="A1:H1048576" sheet="Medical Examinations"/>
  </cacheSource>
  <cacheFields count="8">
    <cacheField name="Customer ID" numFmtId="0">
      <sharedItems containsBlank="1"/>
    </cacheField>
    <cacheField name="BMI" numFmtId="0">
      <sharedItems containsString="0" containsBlank="1" containsNumber="1" minValue="15.01" maxValue="55.05"/>
    </cacheField>
    <cacheField name="HBA1C" numFmtId="0">
      <sharedItems containsString="0" containsBlank="1" containsNumber="1" minValue="4" maxValue="12"/>
    </cacheField>
    <cacheField name="Heart Issues" numFmtId="0">
      <sharedItems containsBlank="1"/>
    </cacheField>
    <cacheField name="Any Transplants" numFmtId="0">
      <sharedItems containsBlank="1" count="3">
        <s v="No"/>
        <s v="yes"/>
        <m/>
      </sharedItems>
    </cacheField>
    <cacheField name="Cancer history" numFmtId="0">
      <sharedItems containsBlank="1" count="3">
        <s v="No"/>
        <s v="Yes"/>
        <m/>
      </sharedItems>
    </cacheField>
    <cacheField name="NumberOfMajorSurgeries" numFmtId="0">
      <sharedItems containsBlank="1" containsMixedTypes="1" containsNumber="1" containsInteger="1" minValue="1" maxValue="3"/>
    </cacheField>
    <cacheField name="smoker" numFmtId="0">
      <sharedItems containsBlank="1" count="4">
        <s v="yes"/>
        <s v="No"/>
        <m/>
        <s v="?" u="1"/>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4">
  <r>
    <s v="Id2335"/>
    <n v="1992"/>
    <s v="Jul"/>
    <n v="9"/>
    <n v="0"/>
    <n v="563.84"/>
    <x v="0"/>
    <x v="0"/>
    <x v="0"/>
  </r>
  <r>
    <s v="Id2334"/>
    <n v="1992"/>
    <s v="Nov"/>
    <n v="30"/>
    <n v="0"/>
    <n v="570.62"/>
    <x v="0"/>
    <x v="1"/>
    <x v="0"/>
  </r>
  <r>
    <s v="Id2333"/>
    <n v="1993"/>
    <s v="Jun"/>
    <n v="30"/>
    <n v="0"/>
    <n v="600"/>
    <x v="0"/>
    <x v="1"/>
    <x v="0"/>
  </r>
  <r>
    <s v="Id2332"/>
    <n v="1992"/>
    <s v="Sep"/>
    <n v="13"/>
    <n v="0"/>
    <n v="604.54"/>
    <x v="1"/>
    <x v="0"/>
    <x v="0"/>
  </r>
  <r>
    <s v="Id2331"/>
    <n v="1998"/>
    <s v="Jul"/>
    <n v="27"/>
    <n v="0"/>
    <n v="637.26"/>
    <x v="1"/>
    <x v="0"/>
    <x v="0"/>
  </r>
  <r>
    <s v="Id2330"/>
    <n v="2001"/>
    <s v="Nov"/>
    <n v="20"/>
    <n v="0"/>
    <n v="646.14"/>
    <x v="1"/>
    <x v="0"/>
    <x v="1"/>
  </r>
  <r>
    <s v="Id2329"/>
    <n v="1993"/>
    <s v="Jun"/>
    <n v="1"/>
    <n v="0"/>
    <n v="650"/>
    <x v="1"/>
    <x v="0"/>
    <x v="0"/>
  </r>
  <r>
    <s v="Id2328"/>
    <n v="1995"/>
    <s v="Jul"/>
    <n v="4"/>
    <n v="0"/>
    <n v="650"/>
    <x v="1"/>
    <x v="0"/>
    <x v="0"/>
  </r>
  <r>
    <s v="Id2327"/>
    <n v="2002"/>
    <s v="Nov"/>
    <n v="29"/>
    <n v="0"/>
    <n v="668"/>
    <x v="1"/>
    <x v="2"/>
    <x v="1"/>
  </r>
  <r>
    <s v="Id2326"/>
    <n v="1997"/>
    <s v="Nov"/>
    <n v="9"/>
    <n v="0"/>
    <n v="670"/>
    <x v="1"/>
    <x v="0"/>
    <x v="0"/>
  </r>
  <r>
    <s v="Id2325"/>
    <n v="2001"/>
    <s v="Sep"/>
    <n v="12"/>
    <n v="0"/>
    <n v="687.54"/>
    <x v="1"/>
    <x v="2"/>
    <x v="0"/>
  </r>
  <r>
    <s v="Id2324"/>
    <n v="1999"/>
    <s v="Dec"/>
    <n v="26"/>
    <n v="0"/>
    <n v="700"/>
    <x v="0"/>
    <x v="0"/>
    <x v="0"/>
  </r>
  <r>
    <s v="Id2323"/>
    <n v="1999"/>
    <s v="Dec"/>
    <n v="14"/>
    <n v="0"/>
    <n v="722.99"/>
    <x v="1"/>
    <x v="1"/>
    <x v="0"/>
  </r>
  <r>
    <s v="Id2322"/>
    <n v="2002"/>
    <s v="?"/>
    <n v="19"/>
    <n v="0"/>
    <n v="750"/>
    <x v="1"/>
    <x v="1"/>
    <x v="1"/>
  </r>
  <r>
    <s v="Id2321"/>
    <n v="1993"/>
    <s v="Aug"/>
    <n v="9"/>
    <n v="0"/>
    <n v="760"/>
    <x v="1"/>
    <x v="1"/>
    <x v="0"/>
  </r>
  <r>
    <s v="Id2320"/>
    <n v="1996"/>
    <s v="Oct"/>
    <n v="22"/>
    <n v="0"/>
    <n v="760"/>
    <x v="1"/>
    <x v="0"/>
    <x v="0"/>
  </r>
  <r>
    <s v="Id2319"/>
    <n v="1993"/>
    <s v="Jun"/>
    <n v="28"/>
    <n v="0"/>
    <n v="770"/>
    <x v="1"/>
    <x v="0"/>
    <x v="0"/>
  </r>
  <r>
    <s v="Id2318"/>
    <n v="1996"/>
    <s v="?"/>
    <n v="18"/>
    <n v="0"/>
    <n v="770.38"/>
    <x v="1"/>
    <x v="2"/>
    <x v="1"/>
  </r>
  <r>
    <s v="Id2317"/>
    <n v="1995"/>
    <s v="Dec"/>
    <n v="7"/>
    <n v="0"/>
    <n v="773.54"/>
    <x v="1"/>
    <x v="2"/>
    <x v="0"/>
  </r>
  <r>
    <s v="Id2316"/>
    <n v="2004"/>
    <s v="Oct"/>
    <n v="7"/>
    <n v="0"/>
    <n v="830.52"/>
    <x v="1"/>
    <x v="2"/>
    <x v="2"/>
  </r>
  <r>
    <s v="Id2315"/>
    <n v="2000"/>
    <s v="Nov"/>
    <n v="18"/>
    <n v="0"/>
    <n v="865.41"/>
    <x v="1"/>
    <x v="1"/>
    <x v="0"/>
  </r>
  <r>
    <s v="Id2314"/>
    <n v="1993"/>
    <s v="Nov"/>
    <n v="27"/>
    <n v="0"/>
    <n v="896.21"/>
    <x v="1"/>
    <x v="1"/>
    <x v="0"/>
  </r>
  <r>
    <s v="Id2313"/>
    <n v="1994"/>
    <s v="Oct"/>
    <n v="30"/>
    <n v="0"/>
    <n v="915.07"/>
    <x v="1"/>
    <x v="1"/>
    <x v="0"/>
  </r>
  <r>
    <s v="Id2312"/>
    <n v="1995"/>
    <s v="Oct"/>
    <n v="28"/>
    <n v="0"/>
    <n v="928.59"/>
    <x v="1"/>
    <x v="1"/>
    <x v="0"/>
  </r>
  <r>
    <s v="Id2311"/>
    <n v="2001"/>
    <s v="Aug"/>
    <n v="19"/>
    <n v="0"/>
    <n v="964.71"/>
    <x v="1"/>
    <x v="2"/>
    <x v="0"/>
  </r>
  <r>
    <s v="Id2310"/>
    <n v="1994"/>
    <s v="Nov"/>
    <n v="22"/>
    <n v="0"/>
    <n v="1006.65"/>
    <x v="1"/>
    <x v="2"/>
    <x v="0"/>
  </r>
  <r>
    <s v="Id2309"/>
    <n v="2000"/>
    <s v="Oct"/>
    <n v="9"/>
    <n v="0"/>
    <n v="1012"/>
    <x v="1"/>
    <x v="2"/>
    <x v="0"/>
  </r>
  <r>
    <s v="Id2308"/>
    <n v="1999"/>
    <s v="Aug"/>
    <n v="5"/>
    <n v="0"/>
    <n v="1019"/>
    <x v="1"/>
    <x v="2"/>
    <x v="0"/>
  </r>
  <r>
    <s v="Id2307"/>
    <n v="1995"/>
    <s v="Oct"/>
    <n v="5"/>
    <n v="0"/>
    <n v="1033.74"/>
    <x v="1"/>
    <x v="1"/>
    <x v="0"/>
  </r>
  <r>
    <s v="Id2306"/>
    <n v="1994"/>
    <s v="Nov"/>
    <n v="17"/>
    <n v="0"/>
    <n v="1044"/>
    <x v="1"/>
    <x v="2"/>
    <x v="0"/>
  </r>
  <r>
    <s v="Id2305"/>
    <n v="2002"/>
    <s v="Jul"/>
    <n v="20"/>
    <n v="0"/>
    <n v="1047"/>
    <x v="1"/>
    <x v="1"/>
    <x v="0"/>
  </r>
  <r>
    <s v="Id2304"/>
    <n v="2002"/>
    <s v="Jul"/>
    <n v="1"/>
    <n v="0"/>
    <n v="1049"/>
    <x v="1"/>
    <x v="2"/>
    <x v="1"/>
  </r>
  <r>
    <s v="Id2303"/>
    <n v="1995"/>
    <s v="Jun"/>
    <n v="1"/>
    <n v="0"/>
    <n v="1056"/>
    <x v="1"/>
    <x v="2"/>
    <x v="0"/>
  </r>
  <r>
    <s v="Id2302"/>
    <n v="1993"/>
    <s v="Sep"/>
    <n v="28"/>
    <n v="0"/>
    <n v="1068"/>
    <x v="1"/>
    <x v="1"/>
    <x v="0"/>
  </r>
  <r>
    <s v="Id2301"/>
    <n v="2004"/>
    <s v="Aug"/>
    <n v="24"/>
    <n v="0"/>
    <n v="1070"/>
    <x v="1"/>
    <x v="0"/>
    <x v="0"/>
  </r>
  <r>
    <s v="Id2300"/>
    <n v="1997"/>
    <s v="Aug"/>
    <n v="13"/>
    <n v="0"/>
    <n v="1071"/>
    <x v="1"/>
    <x v="0"/>
    <x v="0"/>
  </r>
  <r>
    <s v="Id2299"/>
    <n v="1998"/>
    <s v="Dec"/>
    <n v="26"/>
    <n v="0"/>
    <n v="1082"/>
    <x v="1"/>
    <x v="2"/>
    <x v="0"/>
  </r>
  <r>
    <s v="Id2298"/>
    <n v="2002"/>
    <s v="Aug"/>
    <n v="13"/>
    <n v="0"/>
    <n v="1086"/>
    <x v="1"/>
    <x v="0"/>
    <x v="0"/>
  </r>
  <r>
    <s v="Id2297"/>
    <n v="2004"/>
    <s v="Nov"/>
    <n v="12"/>
    <n v="0"/>
    <n v="1121.8699999999999"/>
    <x v="1"/>
    <x v="1"/>
    <x v="0"/>
  </r>
  <r>
    <s v="Id2296"/>
    <n v="2004"/>
    <s v="Jun"/>
    <n v="14"/>
    <n v="0"/>
    <n v="1131.51"/>
    <x v="1"/>
    <x v="1"/>
    <x v="0"/>
  </r>
  <r>
    <s v="Id2295"/>
    <n v="2002"/>
    <s v="Jul"/>
    <n v="19"/>
    <n v="0"/>
    <n v="1132"/>
    <x v="1"/>
    <x v="1"/>
    <x v="0"/>
  </r>
  <r>
    <s v="Id2294"/>
    <n v="2004"/>
    <s v="Oct"/>
    <n v="6"/>
    <n v="0"/>
    <n v="1135"/>
    <x v="1"/>
    <x v="0"/>
    <x v="0"/>
  </r>
  <r>
    <s v="Id2293"/>
    <n v="2004"/>
    <s v="Jun"/>
    <n v="11"/>
    <n v="0"/>
    <n v="1135.94"/>
    <x v="1"/>
    <x v="0"/>
    <x v="0"/>
  </r>
  <r>
    <s v="Id2292"/>
    <n v="2004"/>
    <s v="Nov"/>
    <n v="28"/>
    <n v="0"/>
    <n v="1136.4000000000001"/>
    <x v="1"/>
    <x v="0"/>
    <x v="0"/>
  </r>
  <r>
    <s v="Id2291"/>
    <n v="2002"/>
    <s v="Aug"/>
    <n v="11"/>
    <n v="0"/>
    <n v="1137"/>
    <x v="1"/>
    <x v="1"/>
    <x v="0"/>
  </r>
  <r>
    <s v="?"/>
    <n v="2004"/>
    <s v="Nov"/>
    <n v="6"/>
    <n v="0"/>
    <n v="1137.01"/>
    <x v="1"/>
    <x v="1"/>
    <x v="0"/>
  </r>
  <r>
    <s v="Id2290"/>
    <n v="2004"/>
    <s v="Oct"/>
    <n v="15"/>
    <n v="0"/>
    <n v="1137.01"/>
    <x v="1"/>
    <x v="1"/>
    <x v="0"/>
  </r>
  <r>
    <s v="Id2289"/>
    <n v="2004"/>
    <s v="Nov"/>
    <n v="27"/>
    <n v="0"/>
    <n v="1137.47"/>
    <x v="1"/>
    <x v="2"/>
    <x v="0"/>
  </r>
  <r>
    <s v="Id2288"/>
    <n v="2001"/>
    <s v="Oct"/>
    <n v="25"/>
    <n v="0"/>
    <n v="1141"/>
    <x v="1"/>
    <x v="1"/>
    <x v="0"/>
  </r>
  <r>
    <s v="Id2287"/>
    <n v="2004"/>
    <s v="Sep"/>
    <n v="12"/>
    <n v="0"/>
    <n v="1141.45"/>
    <x v="1"/>
    <x v="0"/>
    <x v="0"/>
  </r>
  <r>
    <s v="Id2286"/>
    <n v="2002"/>
    <s v="Oct"/>
    <n v="1"/>
    <n v="0"/>
    <n v="1142"/>
    <x v="1"/>
    <x v="2"/>
    <x v="2"/>
  </r>
  <r>
    <s v="Id2285"/>
    <n v="2004"/>
    <s v="Jun"/>
    <n v="10"/>
    <n v="0"/>
    <n v="1146.8"/>
    <x v="0"/>
    <x v="2"/>
    <x v="0"/>
  </r>
  <r>
    <s v="Id2284"/>
    <n v="2003"/>
    <s v="Jun"/>
    <n v="12"/>
    <n v="0"/>
    <n v="1149"/>
    <x v="0"/>
    <x v="1"/>
    <x v="1"/>
  </r>
  <r>
    <s v="Id2283"/>
    <n v="2004"/>
    <s v="Jul"/>
    <n v="18"/>
    <n v="0"/>
    <n v="1149.4000000000001"/>
    <x v="0"/>
    <x v="2"/>
    <x v="0"/>
  </r>
  <r>
    <s v="Id2282"/>
    <n v="1994"/>
    <s v="Jul"/>
    <n v="26"/>
    <n v="0"/>
    <n v="1158.32"/>
    <x v="0"/>
    <x v="1"/>
    <x v="0"/>
  </r>
  <r>
    <s v="Id2281"/>
    <n v="2004"/>
    <s v="Nov"/>
    <n v="11"/>
    <n v="0"/>
    <n v="1163.46"/>
    <x v="0"/>
    <x v="0"/>
    <x v="0"/>
  </r>
  <r>
    <s v="Id2280"/>
    <n v="2002"/>
    <s v="Jun"/>
    <n v="11"/>
    <n v="0"/>
    <n v="1165"/>
    <x v="0"/>
    <x v="0"/>
    <x v="1"/>
  </r>
  <r>
    <s v="Id2279"/>
    <n v="2001"/>
    <s v="Nov"/>
    <n v="12"/>
    <n v="0"/>
    <n v="1167"/>
    <x v="0"/>
    <x v="1"/>
    <x v="0"/>
  </r>
  <r>
    <s v="Id2278"/>
    <n v="1996"/>
    <s v="Aug"/>
    <n v="11"/>
    <n v="0"/>
    <n v="1178"/>
    <x v="0"/>
    <x v="0"/>
    <x v="0"/>
  </r>
  <r>
    <s v="Id2277"/>
    <n v="1997"/>
    <s v="Jun"/>
    <n v="28"/>
    <n v="0"/>
    <n v="1178.07"/>
    <x v="0"/>
    <x v="2"/>
    <x v="0"/>
  </r>
  <r>
    <s v="Id2276"/>
    <n v="2002"/>
    <s v="Aug"/>
    <n v="26"/>
    <n v="0"/>
    <n v="1191"/>
    <x v="0"/>
    <x v="1"/>
    <x v="0"/>
  </r>
  <r>
    <s v="Id2275"/>
    <n v="1999"/>
    <s v="Jun"/>
    <n v="28"/>
    <n v="0"/>
    <n v="1200"/>
    <x v="0"/>
    <x v="0"/>
    <x v="1"/>
  </r>
  <r>
    <s v="Id2274"/>
    <n v="1992"/>
    <s v="Oct"/>
    <n v="6"/>
    <n v="0"/>
    <n v="1200.55"/>
    <x v="0"/>
    <x v="0"/>
    <x v="0"/>
  </r>
  <r>
    <s v="Id2273"/>
    <n v="2004"/>
    <s v="Jun"/>
    <n v="2"/>
    <n v="0"/>
    <n v="1210"/>
    <x v="0"/>
    <x v="1"/>
    <x v="0"/>
  </r>
  <r>
    <s v="Id2272"/>
    <n v="1996"/>
    <s v="Nov"/>
    <n v="4"/>
    <n v="0"/>
    <n v="1220"/>
    <x v="0"/>
    <x v="0"/>
    <x v="1"/>
  </r>
  <r>
    <s v="Id2271"/>
    <n v="2004"/>
    <s v="Jul"/>
    <n v="9"/>
    <n v="0"/>
    <n v="1224"/>
    <x v="0"/>
    <x v="1"/>
    <x v="0"/>
  </r>
  <r>
    <s v="Id2270"/>
    <n v="2004"/>
    <s v="Oct"/>
    <n v="16"/>
    <n v="0"/>
    <n v="1228"/>
    <x v="0"/>
    <x v="1"/>
    <x v="1"/>
  </r>
  <r>
    <s v="Id2269"/>
    <n v="1998"/>
    <s v="Jul"/>
    <n v="13"/>
    <n v="0"/>
    <n v="1234"/>
    <x v="0"/>
    <x v="1"/>
    <x v="0"/>
  </r>
  <r>
    <s v="Id2268"/>
    <n v="2002"/>
    <s v="Dec"/>
    <n v="12"/>
    <n v="0"/>
    <n v="1237"/>
    <x v="0"/>
    <x v="2"/>
    <x v="0"/>
  </r>
  <r>
    <s v="Id2267"/>
    <n v="1998"/>
    <s v="Oct"/>
    <n v="11"/>
    <n v="0"/>
    <n v="1240"/>
    <x v="0"/>
    <x v="1"/>
    <x v="1"/>
  </r>
  <r>
    <s v="Id2266"/>
    <n v="2002"/>
    <s v="Jul"/>
    <n v="1"/>
    <n v="0"/>
    <n v="1241"/>
    <x v="0"/>
    <x v="2"/>
    <x v="0"/>
  </r>
  <r>
    <s v="Id2265"/>
    <n v="2003"/>
    <s v="Aug"/>
    <n v="2"/>
    <n v="0"/>
    <n v="1241.57"/>
    <x v="0"/>
    <x v="2"/>
    <x v="2"/>
  </r>
  <r>
    <s v="Id2264"/>
    <n v="2003"/>
    <s v="Sep"/>
    <n v="15"/>
    <n v="0"/>
    <n v="1242.26"/>
    <x v="0"/>
    <x v="1"/>
    <x v="2"/>
  </r>
  <r>
    <s v="Id2263"/>
    <n v="2003"/>
    <s v="Sep"/>
    <n v="8"/>
    <n v="0"/>
    <n v="1242.82"/>
    <x v="0"/>
    <x v="1"/>
    <x v="2"/>
  </r>
  <r>
    <s v="Id2262"/>
    <n v="2003"/>
    <s v="Sep"/>
    <n v="15"/>
    <n v="0"/>
    <n v="1252.4100000000001"/>
    <x v="0"/>
    <x v="0"/>
    <x v="2"/>
  </r>
  <r>
    <s v="Id2261"/>
    <n v="1997"/>
    <s v="Nov"/>
    <n v="4"/>
    <n v="0"/>
    <n v="1253"/>
    <x v="0"/>
    <x v="2"/>
    <x v="0"/>
  </r>
  <r>
    <s v="Id2260"/>
    <n v="2003"/>
    <s v="Dec"/>
    <n v="10"/>
    <n v="0"/>
    <n v="1253.94"/>
    <x v="0"/>
    <x v="2"/>
    <x v="2"/>
  </r>
  <r>
    <s v="Id2259"/>
    <n v="2003"/>
    <s v="Oct"/>
    <n v="13"/>
    <n v="0"/>
    <n v="1256.3"/>
    <x v="0"/>
    <x v="0"/>
    <x v="2"/>
  </r>
  <r>
    <s v="Id2258"/>
    <n v="2003"/>
    <s v="Oct"/>
    <n v="30"/>
    <n v="0"/>
    <n v="1261.44"/>
    <x v="0"/>
    <x v="0"/>
    <x v="2"/>
  </r>
  <r>
    <s v="Id2257"/>
    <n v="2003"/>
    <s v="Aug"/>
    <n v="15"/>
    <n v="0"/>
    <n v="1261.8599999999999"/>
    <x v="0"/>
    <x v="0"/>
    <x v="2"/>
  </r>
  <r>
    <s v="Id2256"/>
    <n v="2003"/>
    <s v="Nov"/>
    <n v="21"/>
    <n v="0"/>
    <n v="1263.25"/>
    <x v="0"/>
    <x v="0"/>
    <x v="2"/>
  </r>
  <r>
    <s v="Id2255"/>
    <n v="2002"/>
    <s v="Dec"/>
    <n v="4"/>
    <n v="0"/>
    <n v="1267"/>
    <x v="0"/>
    <x v="1"/>
    <x v="0"/>
  </r>
  <r>
    <s v="Id2254"/>
    <n v="1997"/>
    <s v="Oct"/>
    <n v="26"/>
    <n v="0"/>
    <n v="1276"/>
    <x v="0"/>
    <x v="2"/>
    <x v="1"/>
  </r>
  <r>
    <s v="Id2253"/>
    <n v="2004"/>
    <s v="Sep"/>
    <n v="30"/>
    <n v="0"/>
    <n v="1283"/>
    <x v="0"/>
    <x v="1"/>
    <x v="0"/>
  </r>
  <r>
    <s v="Id2252"/>
    <n v="2004"/>
    <s v="Jul"/>
    <n v="28"/>
    <n v="0"/>
    <n v="1285"/>
    <x v="0"/>
    <x v="0"/>
    <x v="0"/>
  </r>
  <r>
    <s v="Id2251"/>
    <n v="2000"/>
    <s v="Jun"/>
    <n v="26"/>
    <n v="0"/>
    <n v="1286"/>
    <x v="0"/>
    <x v="2"/>
    <x v="0"/>
  </r>
  <r>
    <s v="Id2250"/>
    <n v="1998"/>
    <s v="Jun"/>
    <n v="4"/>
    <n v="0"/>
    <n v="1290.93"/>
    <x v="0"/>
    <x v="2"/>
    <x v="0"/>
  </r>
  <r>
    <s v="Id2249"/>
    <n v="2001"/>
    <s v="Nov"/>
    <n v="29"/>
    <n v="0"/>
    <n v="1293"/>
    <x v="0"/>
    <x v="0"/>
    <x v="1"/>
  </r>
  <r>
    <s v="Id2248"/>
    <n v="2002"/>
    <s v="Dec"/>
    <n v="10"/>
    <n v="0"/>
    <n v="1304"/>
    <x v="0"/>
    <x v="2"/>
    <x v="1"/>
  </r>
  <r>
    <s v="Id2247"/>
    <n v="1999"/>
    <s v="Dec"/>
    <n v="2"/>
    <n v="0"/>
    <n v="1304"/>
    <x v="0"/>
    <x v="2"/>
    <x v="0"/>
  </r>
  <r>
    <s v="Id2246"/>
    <n v="2002"/>
    <s v="Oct"/>
    <n v="13"/>
    <n v="0"/>
    <n v="1315"/>
    <x v="0"/>
    <x v="2"/>
    <x v="0"/>
  </r>
  <r>
    <s v="Id2245"/>
    <n v="1999"/>
    <s v="Oct"/>
    <n v="14"/>
    <n v="0"/>
    <n v="1329.17"/>
    <x v="0"/>
    <x v="0"/>
    <x v="0"/>
  </r>
  <r>
    <s v="Id2244"/>
    <n v="1998"/>
    <s v="Jul"/>
    <n v="12"/>
    <n v="0"/>
    <n v="1332.61"/>
    <x v="0"/>
    <x v="0"/>
    <x v="0"/>
  </r>
  <r>
    <s v="Id2243"/>
    <n v="1995"/>
    <s v="Jul"/>
    <n v="30"/>
    <n v="0"/>
    <n v="1338"/>
    <x v="0"/>
    <x v="0"/>
    <x v="1"/>
  </r>
  <r>
    <s v="Id2242"/>
    <n v="1997"/>
    <s v="Nov"/>
    <n v="7"/>
    <n v="0"/>
    <n v="1341.16"/>
    <x v="0"/>
    <x v="2"/>
    <x v="1"/>
  </r>
  <r>
    <s v="Id2241"/>
    <n v="1998"/>
    <s v="Dec"/>
    <n v="3"/>
    <n v="0"/>
    <n v="1359"/>
    <x v="0"/>
    <x v="1"/>
    <x v="0"/>
  </r>
  <r>
    <s v="Id2240"/>
    <n v="2002"/>
    <s v="Aug"/>
    <n v="15"/>
    <n v="0"/>
    <n v="1382"/>
    <x v="0"/>
    <x v="1"/>
    <x v="0"/>
  </r>
  <r>
    <s v="Id2239"/>
    <n v="1999"/>
    <s v="Jul"/>
    <n v="6"/>
    <n v="0"/>
    <n v="1389"/>
    <x v="0"/>
    <x v="2"/>
    <x v="0"/>
  </r>
  <r>
    <s v="Id2238"/>
    <n v="2002"/>
    <s v="Nov"/>
    <n v="14"/>
    <n v="0"/>
    <n v="1390"/>
    <x v="0"/>
    <x v="2"/>
    <x v="0"/>
  </r>
  <r>
    <s v="Id2237"/>
    <n v="2002"/>
    <s v="Dec"/>
    <n v="22"/>
    <n v="0"/>
    <n v="1391.53"/>
    <x v="0"/>
    <x v="1"/>
    <x v="0"/>
  </r>
  <r>
    <s v="Id2236"/>
    <n v="1998"/>
    <s v="Sep"/>
    <n v="5"/>
    <n v="0"/>
    <n v="1400.44"/>
    <x v="0"/>
    <x v="2"/>
    <x v="0"/>
  </r>
  <r>
    <s v="Id2235"/>
    <n v="1997"/>
    <s v="Oct"/>
    <n v="27"/>
    <n v="0"/>
    <n v="1402"/>
    <x v="0"/>
    <x v="0"/>
    <x v="2"/>
  </r>
  <r>
    <s v="Id2234"/>
    <n v="1996"/>
    <s v="Jun"/>
    <n v="23"/>
    <n v="0"/>
    <n v="1417"/>
    <x v="0"/>
    <x v="0"/>
    <x v="0"/>
  </r>
  <r>
    <s v="Id2233"/>
    <n v="2001"/>
    <s v="Aug"/>
    <n v="23"/>
    <n v="0"/>
    <n v="1421"/>
    <x v="0"/>
    <x v="2"/>
    <x v="0"/>
  </r>
  <r>
    <s v="Id2232"/>
    <n v="1997"/>
    <s v="Dec"/>
    <n v="5"/>
    <n v="0"/>
    <n v="1422"/>
    <x v="0"/>
    <x v="2"/>
    <x v="0"/>
  </r>
  <r>
    <s v="Id2231"/>
    <n v="2000"/>
    <s v="Sep"/>
    <n v="1"/>
    <n v="0"/>
    <n v="1438"/>
    <x v="0"/>
    <x v="2"/>
    <x v="0"/>
  </r>
  <r>
    <s v="Id2230"/>
    <n v="1997"/>
    <s v="Jun"/>
    <n v="19"/>
    <n v="0"/>
    <n v="1445"/>
    <x v="0"/>
    <x v="1"/>
    <x v="0"/>
  </r>
  <r>
    <s v="Id2229"/>
    <n v="2003"/>
    <s v="Jun"/>
    <n v="20"/>
    <n v="0"/>
    <n v="1467"/>
    <x v="0"/>
    <x v="2"/>
    <x v="0"/>
  </r>
  <r>
    <s v="Id2228"/>
    <n v="1998"/>
    <s v="Dec"/>
    <n v="7"/>
    <n v="0"/>
    <n v="1477"/>
    <x v="0"/>
    <x v="1"/>
    <x v="0"/>
  </r>
  <r>
    <s v="Id2227"/>
    <n v="1997"/>
    <s v="Jun"/>
    <n v="9"/>
    <n v="0"/>
    <n v="1481"/>
    <x v="0"/>
    <x v="1"/>
    <x v="1"/>
  </r>
  <r>
    <s v="Id2226"/>
    <n v="1995"/>
    <s v="Oct"/>
    <n v="7"/>
    <n v="0"/>
    <n v="1493"/>
    <x v="0"/>
    <x v="0"/>
    <x v="0"/>
  </r>
  <r>
    <s v="Id2225"/>
    <n v="1998"/>
    <s v="Jun"/>
    <n v="19"/>
    <n v="0"/>
    <n v="1497"/>
    <x v="0"/>
    <x v="2"/>
    <x v="0"/>
  </r>
  <r>
    <s v="Id2224"/>
    <n v="2001"/>
    <s v="Aug"/>
    <n v="25"/>
    <n v="0"/>
    <n v="1515.34"/>
    <x v="0"/>
    <x v="0"/>
    <x v="0"/>
  </r>
  <r>
    <s v="Id2223"/>
    <n v="2001"/>
    <s v="Jul"/>
    <n v="7"/>
    <n v="0"/>
    <n v="1526.31"/>
    <x v="0"/>
    <x v="0"/>
    <x v="2"/>
  </r>
  <r>
    <s v="Id2222"/>
    <n v="2001"/>
    <s v="Jun"/>
    <n v="2"/>
    <n v="0"/>
    <n v="1532.47"/>
    <x v="0"/>
    <x v="2"/>
    <x v="0"/>
  </r>
  <r>
    <s v="Id2221"/>
    <n v="2001"/>
    <s v="Dec"/>
    <n v="5"/>
    <n v="0"/>
    <n v="1534.3"/>
    <x v="0"/>
    <x v="2"/>
    <x v="0"/>
  </r>
  <r>
    <s v="Id2220"/>
    <n v="1992"/>
    <s v="Sep"/>
    <n v="22"/>
    <n v="0"/>
    <n v="1566.88"/>
    <x v="0"/>
    <x v="1"/>
    <x v="0"/>
  </r>
  <r>
    <s v="Id2219"/>
    <n v="2004"/>
    <s v="Nov"/>
    <n v="19"/>
    <n v="0"/>
    <n v="1607.51"/>
    <x v="0"/>
    <x v="0"/>
    <x v="0"/>
  </r>
  <r>
    <s v="Id2218"/>
    <n v="2004"/>
    <s v="Jul"/>
    <n v="22"/>
    <n v="0"/>
    <n v="1615.77"/>
    <x v="0"/>
    <x v="1"/>
    <x v="0"/>
  </r>
  <r>
    <s v="Id2217"/>
    <n v="1995"/>
    <s v="Aug"/>
    <n v="5"/>
    <n v="0"/>
    <n v="1617.16"/>
    <x v="0"/>
    <x v="1"/>
    <x v="0"/>
  </r>
  <r>
    <s v="Id2216"/>
    <n v="2003"/>
    <s v="Sep"/>
    <n v="14"/>
    <n v="0"/>
    <n v="1621.34"/>
    <x v="0"/>
    <x v="2"/>
    <x v="1"/>
  </r>
  <r>
    <s v="Id2215"/>
    <n v="2004"/>
    <s v="Aug"/>
    <n v="21"/>
    <n v="0"/>
    <n v="1621.88"/>
    <x v="0"/>
    <x v="2"/>
    <x v="0"/>
  </r>
  <r>
    <s v="Id2214"/>
    <n v="2004"/>
    <s v="Jul"/>
    <n v="25"/>
    <n v="0"/>
    <n v="1622.19"/>
    <x v="0"/>
    <x v="1"/>
    <x v="0"/>
  </r>
  <r>
    <s v="Id2213"/>
    <n v="2003"/>
    <s v="Sep"/>
    <n v="9"/>
    <n v="0"/>
    <n v="1625.43"/>
    <x v="0"/>
    <x v="0"/>
    <x v="1"/>
  </r>
  <r>
    <s v="Id2212"/>
    <n v="2003"/>
    <s v="Dec"/>
    <n v="4"/>
    <n v="0"/>
    <n v="1627.28"/>
    <x v="0"/>
    <x v="2"/>
    <x v="1"/>
  </r>
  <r>
    <s v="Id2211"/>
    <n v="2003"/>
    <s v="Jul"/>
    <n v="17"/>
    <n v="0"/>
    <n v="1628.47"/>
    <x v="0"/>
    <x v="1"/>
    <x v="1"/>
  </r>
  <r>
    <s v="Id2210"/>
    <n v="2004"/>
    <s v="Oct"/>
    <n v="4"/>
    <n v="0"/>
    <n v="1629.83"/>
    <x v="0"/>
    <x v="2"/>
    <x v="0"/>
  </r>
  <r>
    <s v="Id2209"/>
    <n v="2004"/>
    <s v="Dec"/>
    <n v="5"/>
    <n v="0"/>
    <n v="1631.67"/>
    <x v="0"/>
    <x v="0"/>
    <x v="0"/>
  </r>
  <r>
    <s v="Id2208"/>
    <n v="2004"/>
    <s v="Jul"/>
    <n v="9"/>
    <n v="0"/>
    <n v="1631.82"/>
    <x v="0"/>
    <x v="1"/>
    <x v="0"/>
  </r>
  <r>
    <s v="Id2207"/>
    <n v="2003"/>
    <s v="Oct"/>
    <n v="3"/>
    <n v="0"/>
    <n v="1632.04"/>
    <x v="0"/>
    <x v="2"/>
    <x v="1"/>
  </r>
  <r>
    <s v="Id2206"/>
    <n v="2003"/>
    <s v="Sep"/>
    <n v="16"/>
    <n v="0"/>
    <n v="1632.56"/>
    <x v="0"/>
    <x v="2"/>
    <x v="1"/>
  </r>
  <r>
    <s v="Id2205"/>
    <n v="2004"/>
    <s v="Dec"/>
    <n v="13"/>
    <n v="0"/>
    <n v="1633.04"/>
    <x v="0"/>
    <x v="2"/>
    <x v="0"/>
  </r>
  <r>
    <s v="Id2204"/>
    <n v="2004"/>
    <s v="Aug"/>
    <n v="8"/>
    <n v="0"/>
    <n v="1633.96"/>
    <x v="0"/>
    <x v="1"/>
    <x v="0"/>
  </r>
  <r>
    <s v="Id2203"/>
    <n v="2004"/>
    <s v="Jun"/>
    <n v="13"/>
    <n v="0"/>
    <n v="1634.57"/>
    <x v="0"/>
    <x v="2"/>
    <x v="0"/>
  </r>
  <r>
    <s v="Id2202"/>
    <n v="2003"/>
    <s v="Dec"/>
    <n v="30"/>
    <n v="0"/>
    <n v="1635.73"/>
    <x v="0"/>
    <x v="0"/>
    <x v="1"/>
  </r>
  <r>
    <s v="Id2201"/>
    <n v="2003"/>
    <s v="Sep"/>
    <n v="16"/>
    <n v="0"/>
    <n v="1639.56"/>
    <x v="0"/>
    <x v="2"/>
    <x v="1"/>
  </r>
  <r>
    <s v="Id2200"/>
    <n v="2003"/>
    <s v="Aug"/>
    <n v="21"/>
    <n v="0"/>
    <n v="1639.56"/>
    <x v="0"/>
    <x v="2"/>
    <x v="1"/>
  </r>
  <r>
    <s v="Id2199"/>
    <n v="2003"/>
    <s v="Dec"/>
    <n v="30"/>
    <n v="0"/>
    <n v="1646.43"/>
    <x v="0"/>
    <x v="1"/>
    <x v="1"/>
  </r>
  <r>
    <s v="Id2198"/>
    <n v="2000"/>
    <s v="Oct"/>
    <n v="23"/>
    <n v="0"/>
    <n v="1665"/>
    <x v="0"/>
    <x v="2"/>
    <x v="0"/>
  </r>
  <r>
    <s v="Id2197"/>
    <n v="2000"/>
    <s v="Jun"/>
    <n v="10"/>
    <n v="0"/>
    <n v="1674.63"/>
    <x v="0"/>
    <x v="2"/>
    <x v="0"/>
  </r>
  <r>
    <s v="Id2196"/>
    <n v="2000"/>
    <s v="Oct"/>
    <n v="21"/>
    <n v="0"/>
    <n v="1682.6"/>
    <x v="0"/>
    <x v="2"/>
    <x v="2"/>
  </r>
  <r>
    <s v="Id2195"/>
    <n v="2004"/>
    <s v="Nov"/>
    <n v="17"/>
    <n v="0"/>
    <n v="1694.8"/>
    <x v="0"/>
    <x v="2"/>
    <x v="3"/>
  </r>
  <r>
    <s v="Id2194"/>
    <n v="2004"/>
    <s v="Dec"/>
    <n v="10"/>
    <n v="0"/>
    <n v="1702.46"/>
    <x v="0"/>
    <x v="0"/>
    <x v="4"/>
  </r>
  <r>
    <s v="Id2193"/>
    <n v="2004"/>
    <s v="Nov"/>
    <n v="7"/>
    <n v="0"/>
    <n v="1704.57"/>
    <x v="0"/>
    <x v="1"/>
    <x v="5"/>
  </r>
  <r>
    <s v="Id2192"/>
    <n v="2004"/>
    <s v="Dec"/>
    <n v="14"/>
    <n v="0"/>
    <n v="1704.7"/>
    <x v="0"/>
    <x v="0"/>
    <x v="6"/>
  </r>
  <r>
    <s v="Id2191"/>
    <n v="2004"/>
    <s v="Dec"/>
    <n v="6"/>
    <n v="0"/>
    <n v="1705.62"/>
    <x v="0"/>
    <x v="2"/>
    <x v="3"/>
  </r>
  <r>
    <s v="Id2190"/>
    <n v="2004"/>
    <s v="Oct"/>
    <n v="17"/>
    <n v="0"/>
    <n v="1708"/>
    <x v="1"/>
    <x v="2"/>
    <x v="5"/>
  </r>
  <r>
    <s v="Id2189"/>
    <n v="2004"/>
    <s v="Dec"/>
    <n v="12"/>
    <n v="0"/>
    <n v="1708.93"/>
    <x v="1"/>
    <x v="1"/>
    <x v="4"/>
  </r>
  <r>
    <s v="Id2188"/>
    <n v="2004"/>
    <s v="Sep"/>
    <n v="19"/>
    <n v="1"/>
    <n v="1711.03"/>
    <x v="1"/>
    <x v="0"/>
    <x v="0"/>
  </r>
  <r>
    <s v="Id2187"/>
    <n v="2004"/>
    <s v="Sep"/>
    <n v="21"/>
    <n v="0"/>
    <n v="1712.23"/>
    <x v="1"/>
    <x v="1"/>
    <x v="5"/>
  </r>
  <r>
    <s v="Id2186"/>
    <n v="2004"/>
    <s v="Jun"/>
    <n v="10"/>
    <n v="1"/>
    <n v="1719.44"/>
    <x v="1"/>
    <x v="0"/>
    <x v="0"/>
  </r>
  <r>
    <s v="Id2185"/>
    <n v="2004"/>
    <s v="Sep"/>
    <n v="11"/>
    <n v="1"/>
    <n v="1720.35"/>
    <x v="1"/>
    <x v="0"/>
    <x v="0"/>
  </r>
  <r>
    <s v="Id2184"/>
    <n v="2004"/>
    <s v="Oct"/>
    <n v="21"/>
    <n v="1"/>
    <n v="1725.55"/>
    <x v="1"/>
    <x v="2"/>
    <x v="0"/>
  </r>
  <r>
    <s v="Id2183"/>
    <n v="2004"/>
    <s v="Sep"/>
    <n v="9"/>
    <n v="1"/>
    <n v="1727.54"/>
    <x v="1"/>
    <x v="1"/>
    <x v="0"/>
  </r>
  <r>
    <s v="Id2182"/>
    <n v="2003"/>
    <s v="Nov"/>
    <n v="21"/>
    <n v="0"/>
    <n v="1727.79"/>
    <x v="1"/>
    <x v="0"/>
    <x v="2"/>
  </r>
  <r>
    <s v="Id2181"/>
    <n v="2003"/>
    <s v="Sep"/>
    <n v="1"/>
    <n v="0"/>
    <n v="1728.9"/>
    <x v="1"/>
    <x v="2"/>
    <x v="2"/>
  </r>
  <r>
    <s v="Id2180"/>
    <n v="2003"/>
    <s v="Nov"/>
    <n v="9"/>
    <n v="0"/>
    <n v="1731.68"/>
    <x v="1"/>
    <x v="2"/>
    <x v="2"/>
  </r>
  <r>
    <s v="Id2179"/>
    <n v="2003"/>
    <s v="Nov"/>
    <n v="14"/>
    <n v="0"/>
    <n v="1737.38"/>
    <x v="1"/>
    <x v="2"/>
    <x v="2"/>
  </r>
  <r>
    <s v="Id2178"/>
    <n v="2003"/>
    <s v="Jul"/>
    <n v="25"/>
    <n v="0"/>
    <n v="1743.21"/>
    <x v="1"/>
    <x v="1"/>
    <x v="2"/>
  </r>
  <r>
    <s v="Id2177"/>
    <n v="2003"/>
    <s v="Jul"/>
    <n v="28"/>
    <n v="0"/>
    <n v="1744.47"/>
    <x v="1"/>
    <x v="1"/>
    <x v="2"/>
  </r>
  <r>
    <s v="Id2176"/>
    <n v="2003"/>
    <s v="Sep"/>
    <n v="26"/>
    <n v="0"/>
    <n v="1748.77"/>
    <x v="1"/>
    <x v="1"/>
    <x v="2"/>
  </r>
  <r>
    <s v="Id2175"/>
    <n v="1998"/>
    <s v="Oct"/>
    <n v="7"/>
    <n v="0"/>
    <n v="1756.6"/>
    <x v="1"/>
    <x v="0"/>
    <x v="0"/>
  </r>
  <r>
    <s v="Id2174"/>
    <n v="2003"/>
    <s v="Nov"/>
    <n v="19"/>
    <n v="0"/>
    <n v="1759.34"/>
    <x v="1"/>
    <x v="1"/>
    <x v="2"/>
  </r>
  <r>
    <s v="Id2173"/>
    <n v="2002"/>
    <s v="Dec"/>
    <n v="13"/>
    <n v="0"/>
    <n v="1769.53"/>
    <x v="1"/>
    <x v="0"/>
    <x v="1"/>
  </r>
  <r>
    <s v="Id2172"/>
    <n v="1999"/>
    <s v="Sep"/>
    <n v="25"/>
    <n v="0"/>
    <n v="1815.88"/>
    <x v="1"/>
    <x v="0"/>
    <x v="0"/>
  </r>
  <r>
    <s v="Id2171"/>
    <n v="2004"/>
    <s v="Aug"/>
    <n v="19"/>
    <n v="0"/>
    <n v="1822.54"/>
    <x v="1"/>
    <x v="1"/>
    <x v="1"/>
  </r>
  <r>
    <s v="Id2170"/>
    <n v="1999"/>
    <s v="Nov"/>
    <n v="17"/>
    <n v="0"/>
    <n v="1824.29"/>
    <x v="1"/>
    <x v="0"/>
    <x v="0"/>
  </r>
  <r>
    <s v="Id2169"/>
    <n v="1999"/>
    <s v="Oct"/>
    <n v="1"/>
    <n v="0"/>
    <n v="1826.84"/>
    <x v="1"/>
    <x v="2"/>
    <x v="2"/>
  </r>
  <r>
    <s v="Id2168"/>
    <n v="2003"/>
    <s v="Aug"/>
    <n v="11"/>
    <n v="1"/>
    <n v="1832.09"/>
    <x v="1"/>
    <x v="0"/>
    <x v="2"/>
  </r>
  <r>
    <s v="Id2167"/>
    <n v="2003"/>
    <s v="Aug"/>
    <n v="4"/>
    <n v="1"/>
    <n v="1837.24"/>
    <x v="1"/>
    <x v="2"/>
    <x v="2"/>
  </r>
  <r>
    <s v="Id2166"/>
    <n v="1999"/>
    <s v="Dec"/>
    <n v="12"/>
    <n v="0"/>
    <n v="1837.28"/>
    <x v="1"/>
    <x v="2"/>
    <x v="0"/>
  </r>
  <r>
    <s v="Id2165"/>
    <n v="2003"/>
    <s v="Jul"/>
    <n v="20"/>
    <n v="1"/>
    <n v="1842.52"/>
    <x v="1"/>
    <x v="2"/>
    <x v="2"/>
  </r>
  <r>
    <s v="Id2164"/>
    <n v="1994"/>
    <s v="Dec"/>
    <n v="6"/>
    <n v="0"/>
    <n v="1850.55"/>
    <x v="1"/>
    <x v="2"/>
    <x v="1"/>
  </r>
  <r>
    <s v="Id2163"/>
    <n v="2004"/>
    <s v="Dec"/>
    <n v="27"/>
    <n v="0"/>
    <n v="1863.45"/>
    <x v="1"/>
    <x v="1"/>
    <x v="7"/>
  </r>
  <r>
    <s v="Id2162"/>
    <n v="1996"/>
    <s v="Jul"/>
    <n v="2"/>
    <n v="0"/>
    <n v="1865.98"/>
    <x v="1"/>
    <x v="0"/>
    <x v="1"/>
  </r>
  <r>
    <s v="Id2161"/>
    <n v="2002"/>
    <s v="Sep"/>
    <n v="22"/>
    <n v="0"/>
    <n v="1875.34"/>
    <x v="1"/>
    <x v="2"/>
    <x v="2"/>
  </r>
  <r>
    <s v="Id2160"/>
    <n v="2002"/>
    <s v="Oct"/>
    <n v="29"/>
    <n v="0"/>
    <n v="1877.93"/>
    <x v="1"/>
    <x v="1"/>
    <x v="0"/>
  </r>
  <r>
    <s v="Id2159"/>
    <n v="2002"/>
    <s v="Aug"/>
    <n v="29"/>
    <n v="0"/>
    <n v="1880.07"/>
    <x v="1"/>
    <x v="2"/>
    <x v="0"/>
  </r>
  <r>
    <s v="Id2158"/>
    <n v="2002"/>
    <s v="Aug"/>
    <n v="21"/>
    <n v="0"/>
    <n v="1880.49"/>
    <x v="1"/>
    <x v="1"/>
    <x v="2"/>
  </r>
  <r>
    <s v="Id2157"/>
    <n v="2001"/>
    <s v="Aug"/>
    <n v="10"/>
    <n v="0"/>
    <n v="1906.36"/>
    <x v="1"/>
    <x v="1"/>
    <x v="1"/>
  </r>
  <r>
    <s v="Id2156"/>
    <n v="1994"/>
    <s v="Oct"/>
    <n v="6"/>
    <n v="0"/>
    <n v="1908.9"/>
    <x v="1"/>
    <x v="0"/>
    <x v="0"/>
  </r>
  <r>
    <s v="Id2155"/>
    <n v="2001"/>
    <s v="Aug"/>
    <n v="3"/>
    <n v="0"/>
    <n v="1909.53"/>
    <x v="1"/>
    <x v="0"/>
    <x v="1"/>
  </r>
  <r>
    <s v="Id2154"/>
    <n v="2001"/>
    <s v="Dec"/>
    <n v="9"/>
    <n v="0"/>
    <n v="1917.32"/>
    <x v="1"/>
    <x v="2"/>
    <x v="1"/>
  </r>
  <r>
    <s v="Id2153"/>
    <n v="2002"/>
    <s v="Sep"/>
    <n v="7"/>
    <n v="1"/>
    <n v="1964.78"/>
    <x v="1"/>
    <x v="1"/>
    <x v="2"/>
  </r>
  <r>
    <s v="Id2152"/>
    <n v="2002"/>
    <s v="Jul"/>
    <n v="29"/>
    <n v="0"/>
    <n v="1967.02"/>
    <x v="1"/>
    <x v="2"/>
    <x v="5"/>
  </r>
  <r>
    <s v="Id2151"/>
    <n v="1998"/>
    <s v="Sep"/>
    <n v="28"/>
    <n v="0"/>
    <n v="1969.61"/>
    <x v="1"/>
    <x v="0"/>
    <x v="2"/>
  </r>
  <r>
    <s v="Id2150"/>
    <n v="1998"/>
    <s v="Oct"/>
    <n v="5"/>
    <n v="0"/>
    <n v="1972.95"/>
    <x v="1"/>
    <x v="1"/>
    <x v="2"/>
  </r>
  <r>
    <s v="Id2149"/>
    <n v="1998"/>
    <s v="Sep"/>
    <n v="29"/>
    <n v="0"/>
    <n v="1977.82"/>
    <x v="1"/>
    <x v="1"/>
    <x v="2"/>
  </r>
  <r>
    <s v="Id2148"/>
    <n v="2002"/>
    <s v="Jul"/>
    <n v="16"/>
    <n v="1"/>
    <n v="1980.07"/>
    <x v="1"/>
    <x v="0"/>
    <x v="2"/>
  </r>
  <r>
    <s v="Id2147"/>
    <n v="1998"/>
    <s v="Dec"/>
    <n v="29"/>
    <n v="0"/>
    <n v="1981.58"/>
    <x v="1"/>
    <x v="1"/>
    <x v="0"/>
  </r>
  <r>
    <s v="Id2146"/>
    <n v="2002"/>
    <s v="Sep"/>
    <n v="29"/>
    <n v="0"/>
    <n v="1984.45"/>
    <x v="1"/>
    <x v="0"/>
    <x v="5"/>
  </r>
  <r>
    <s v="Id2145"/>
    <n v="1998"/>
    <s v="Sep"/>
    <n v="14"/>
    <n v="0"/>
    <n v="1986.93"/>
    <x v="1"/>
    <x v="2"/>
    <x v="0"/>
  </r>
  <r>
    <s v="Id2144"/>
    <n v="2001"/>
    <s v="Aug"/>
    <n v="14"/>
    <n v="0"/>
    <n v="2007.95"/>
    <x v="1"/>
    <x v="2"/>
    <x v="2"/>
  </r>
  <r>
    <s v="Id2143"/>
    <n v="2001"/>
    <s v="Jul"/>
    <n v="1"/>
    <n v="0"/>
    <n v="2020.18"/>
    <x v="1"/>
    <x v="1"/>
    <x v="2"/>
  </r>
  <r>
    <s v="Id2142"/>
    <n v="2001"/>
    <s v="Sep"/>
    <n v="6"/>
    <n v="0"/>
    <n v="2020.55"/>
    <x v="1"/>
    <x v="2"/>
    <x v="0"/>
  </r>
  <r>
    <s v="Id2141"/>
    <n v="2001"/>
    <s v="Aug"/>
    <n v="4"/>
    <n v="0"/>
    <n v="2026.97"/>
    <x v="1"/>
    <x v="2"/>
    <x v="0"/>
  </r>
  <r>
    <s v="Id2140"/>
    <n v="2000"/>
    <s v="Sep"/>
    <n v="2"/>
    <n v="0"/>
    <n v="2045.69"/>
    <x v="1"/>
    <x v="0"/>
    <x v="1"/>
  </r>
  <r>
    <s v="Id2139"/>
    <n v="2000"/>
    <s v="Jul"/>
    <n v="26"/>
    <n v="0"/>
    <n v="2055.3200000000002"/>
    <x v="1"/>
    <x v="0"/>
    <x v="1"/>
  </r>
  <r>
    <s v="Id2138"/>
    <n v="2004"/>
    <s v="Jun"/>
    <n v="12"/>
    <n v="0"/>
    <n v="2094.1"/>
    <x v="1"/>
    <x v="2"/>
    <x v="7"/>
  </r>
  <r>
    <s v="Id2137"/>
    <n v="2001"/>
    <s v="Aug"/>
    <n v="14"/>
    <n v="0"/>
    <n v="2102.2600000000002"/>
    <x v="1"/>
    <x v="2"/>
    <x v="4"/>
  </r>
  <r>
    <s v="Id2136"/>
    <n v="2001"/>
    <s v="Jun"/>
    <n v="22"/>
    <n v="1"/>
    <n v="2103.08"/>
    <x v="1"/>
    <x v="2"/>
    <x v="2"/>
  </r>
  <r>
    <s v="Id2135"/>
    <n v="2001"/>
    <s v="Nov"/>
    <n v="28"/>
    <n v="0"/>
    <n v="2104.11"/>
    <x v="0"/>
    <x v="1"/>
    <x v="5"/>
  </r>
  <r>
    <s v="Id2134"/>
    <n v="1989"/>
    <s v="Jul"/>
    <n v="21"/>
    <n v="3"/>
    <n v="2106.2600000000002"/>
    <x v="0"/>
    <x v="2"/>
    <x v="0"/>
  </r>
  <r>
    <s v="Id2133"/>
    <n v="2003"/>
    <s v="Sep"/>
    <n v="30"/>
    <n v="0"/>
    <n v="2117.34"/>
    <x v="0"/>
    <x v="0"/>
    <x v="1"/>
  </r>
  <r>
    <s v="Id2132"/>
    <n v="2004"/>
    <s v="Nov"/>
    <n v="4"/>
    <n v="0"/>
    <n v="2118.61"/>
    <x v="0"/>
    <x v="1"/>
    <x v="1"/>
  </r>
  <r>
    <s v="Id2131"/>
    <n v="2003"/>
    <s v="Aug"/>
    <n v="30"/>
    <n v="0"/>
    <n v="2128.4299999999998"/>
    <x v="0"/>
    <x v="1"/>
    <x v="1"/>
  </r>
  <r>
    <s v="Id2130"/>
    <n v="2003"/>
    <s v="Dec"/>
    <n v="22"/>
    <n v="0"/>
    <n v="2130.6799999999998"/>
    <x v="0"/>
    <x v="0"/>
    <x v="1"/>
  </r>
  <r>
    <s v="Id2129"/>
    <n v="2003"/>
    <s v="Sep"/>
    <n v="1"/>
    <n v="0"/>
    <n v="2134.9"/>
    <x v="0"/>
    <x v="0"/>
    <x v="1"/>
  </r>
  <r>
    <s v="Id2128"/>
    <n v="2003"/>
    <s v="Sep"/>
    <n v="26"/>
    <n v="0"/>
    <n v="2136.88"/>
    <x v="0"/>
    <x v="2"/>
    <x v="1"/>
  </r>
  <r>
    <s v="Id2127"/>
    <n v="1997"/>
    <s v="Sep"/>
    <n v="3"/>
    <n v="0"/>
    <n v="2137.65"/>
    <x v="1"/>
    <x v="1"/>
    <x v="0"/>
  </r>
  <r>
    <s v="Id2126"/>
    <n v="2003"/>
    <s v="Aug"/>
    <n v="19"/>
    <n v="0"/>
    <n v="2138.0700000000002"/>
    <x v="0"/>
    <x v="1"/>
    <x v="1"/>
  </r>
  <r>
    <s v="Id2125"/>
    <n v="2004"/>
    <s v="Oct"/>
    <n v="4"/>
    <n v="0"/>
    <n v="2144.85"/>
    <x v="0"/>
    <x v="1"/>
    <x v="2"/>
  </r>
  <r>
    <s v="Id2124"/>
    <n v="2000"/>
    <s v="Dec"/>
    <n v="27"/>
    <n v="0"/>
    <n v="2150.4699999999998"/>
    <x v="0"/>
    <x v="0"/>
    <x v="2"/>
  </r>
  <r>
    <s v="Id2123"/>
    <n v="2000"/>
    <s v="Oct"/>
    <n v="22"/>
    <n v="0"/>
    <n v="2154.36"/>
    <x v="0"/>
    <x v="2"/>
    <x v="2"/>
  </r>
  <r>
    <s v="Id2122"/>
    <n v="2000"/>
    <s v="Nov"/>
    <n v="29"/>
    <n v="0"/>
    <n v="2155.6799999999998"/>
    <x v="0"/>
    <x v="0"/>
    <x v="0"/>
  </r>
  <r>
    <s v="Id2121"/>
    <n v="2000"/>
    <s v="Dec"/>
    <n v="10"/>
    <n v="0"/>
    <n v="2156.75"/>
    <x v="0"/>
    <x v="2"/>
    <x v="0"/>
  </r>
  <r>
    <s v="Id2120"/>
    <n v="2000"/>
    <s v="Aug"/>
    <n v="23"/>
    <n v="0"/>
    <n v="2166.73"/>
    <x v="0"/>
    <x v="2"/>
    <x v="2"/>
  </r>
  <r>
    <s v="Id2119"/>
    <n v="1994"/>
    <s v="Sep"/>
    <n v="27"/>
    <n v="0"/>
    <n v="2170.08"/>
    <x v="0"/>
    <x v="2"/>
    <x v="0"/>
  </r>
  <r>
    <s v="Id2118"/>
    <n v="1991"/>
    <s v="Dec"/>
    <n v="16"/>
    <n v="3"/>
    <n v="2193.1999999999998"/>
    <x v="0"/>
    <x v="2"/>
    <x v="1"/>
  </r>
  <r>
    <s v="Id2117"/>
    <n v="2004"/>
    <s v="Dec"/>
    <n v="7"/>
    <n v="0"/>
    <n v="2196.4699999999998"/>
    <x v="0"/>
    <x v="0"/>
    <x v="8"/>
  </r>
  <r>
    <s v="Id2116"/>
    <n v="2004"/>
    <s v="Sep"/>
    <n v="3"/>
    <n v="0"/>
    <n v="2198.19"/>
    <x v="0"/>
    <x v="1"/>
    <x v="9"/>
  </r>
  <r>
    <s v="Id2115"/>
    <n v="2004"/>
    <s v="Sep"/>
    <n v="12"/>
    <n v="0"/>
    <n v="2200.83"/>
    <x v="0"/>
    <x v="2"/>
    <x v="8"/>
  </r>
  <r>
    <s v="Id2114"/>
    <n v="2004"/>
    <s v="Jul"/>
    <n v="27"/>
    <n v="1"/>
    <n v="2201.1"/>
    <x v="0"/>
    <x v="0"/>
    <x v="0"/>
  </r>
  <r>
    <s v="Id2113"/>
    <n v="2004"/>
    <s v="Aug"/>
    <n v="6"/>
    <n v="0"/>
    <n v="2203.4699999999998"/>
    <x v="0"/>
    <x v="2"/>
    <x v="8"/>
  </r>
  <r>
    <s v="Id2112"/>
    <n v="2004"/>
    <s v="Oct"/>
    <n v="28"/>
    <n v="0"/>
    <n v="2203.7399999999998"/>
    <x v="0"/>
    <x v="2"/>
    <x v="8"/>
  </r>
  <r>
    <s v="Id2111"/>
    <n v="2004"/>
    <s v="Nov"/>
    <n v="13"/>
    <n v="0"/>
    <n v="2205.98"/>
    <x v="0"/>
    <x v="0"/>
    <x v="8"/>
  </r>
  <r>
    <s v="Id2110"/>
    <n v="2004"/>
    <s v="Aug"/>
    <n v="6"/>
    <n v="0"/>
    <n v="2207.6999999999998"/>
    <x v="0"/>
    <x v="2"/>
    <x v="8"/>
  </r>
  <r>
    <s v="Id2109"/>
    <n v="2004"/>
    <s v="Jul"/>
    <n v="27"/>
    <n v="0"/>
    <n v="2211.13"/>
    <x v="0"/>
    <x v="2"/>
    <x v="8"/>
  </r>
  <r>
    <s v="Id2108"/>
    <n v="1994"/>
    <s v="Nov"/>
    <n v="17"/>
    <n v="0"/>
    <n v="2213.21"/>
    <x v="0"/>
    <x v="2"/>
    <x v="0"/>
  </r>
  <r>
    <s v="Id2107"/>
    <n v="2004"/>
    <s v="Jun"/>
    <n v="13"/>
    <n v="0"/>
    <n v="2217.4699999999998"/>
    <x v="0"/>
    <x v="1"/>
    <x v="8"/>
  </r>
  <r>
    <s v="Id2106"/>
    <n v="2004"/>
    <s v="Sep"/>
    <n v="25"/>
    <n v="0"/>
    <n v="2217.6"/>
    <x v="0"/>
    <x v="1"/>
    <x v="8"/>
  </r>
  <r>
    <s v="Id2105"/>
    <n v="2004"/>
    <s v="Dec"/>
    <n v="12"/>
    <n v="1"/>
    <n v="2219.4499999999998"/>
    <x v="0"/>
    <x v="1"/>
    <x v="0"/>
  </r>
  <r>
    <s v="Id2104"/>
    <n v="2003"/>
    <s v="Dec"/>
    <n v="10"/>
    <n v="1"/>
    <n v="2221.56"/>
    <x v="0"/>
    <x v="0"/>
    <x v="1"/>
  </r>
  <r>
    <s v="Id2103"/>
    <n v="2000"/>
    <s v="Jun"/>
    <n v="30"/>
    <n v="0"/>
    <n v="2250.84"/>
    <x v="0"/>
    <x v="2"/>
    <x v="6"/>
  </r>
  <r>
    <s v="Id2102"/>
    <n v="2000"/>
    <s v="Dec"/>
    <n v="11"/>
    <n v="0"/>
    <n v="2254.8000000000002"/>
    <x v="0"/>
    <x v="0"/>
    <x v="5"/>
  </r>
  <r>
    <s v="Id2101"/>
    <n v="2002"/>
    <s v="Jul"/>
    <n v="15"/>
    <n v="0"/>
    <n v="2257.48"/>
    <x v="0"/>
    <x v="1"/>
    <x v="1"/>
  </r>
  <r>
    <s v="Id2100"/>
    <n v="2002"/>
    <s v="Nov"/>
    <n v="12"/>
    <n v="0"/>
    <n v="2261.5700000000002"/>
    <x v="0"/>
    <x v="1"/>
    <x v="1"/>
  </r>
  <r>
    <s v="Id2099"/>
    <n v="1991"/>
    <s v="Jun"/>
    <n v="16"/>
    <n v="3"/>
    <n v="2277.7199999999998"/>
    <x v="0"/>
    <x v="1"/>
    <x v="0"/>
  </r>
  <r>
    <s v="Id2098"/>
    <n v="1989"/>
    <s v="Oct"/>
    <n v="5"/>
    <n v="3"/>
    <n v="2295.2399999999998"/>
    <x v="0"/>
    <x v="1"/>
    <x v="0"/>
  </r>
  <r>
    <s v="Id2097"/>
    <n v="1996"/>
    <s v="Nov"/>
    <n v="28"/>
    <n v="0"/>
    <n v="2302.3000000000002"/>
    <x v="2"/>
    <x v="2"/>
    <x v="2"/>
  </r>
  <r>
    <s v="Id2096"/>
    <n v="2004"/>
    <s v="Sep"/>
    <n v="6"/>
    <n v="2"/>
    <n v="2304"/>
    <x v="0"/>
    <x v="0"/>
    <x v="0"/>
  </r>
  <r>
    <s v="Id2095"/>
    <n v="1996"/>
    <s v="Dec"/>
    <n v="17"/>
    <n v="0"/>
    <n v="2322.62"/>
    <x v="0"/>
    <x v="1"/>
    <x v="0"/>
  </r>
  <r>
    <s v="Id2094"/>
    <n v="2003"/>
    <s v="Nov"/>
    <n v="18"/>
    <n v="1"/>
    <n v="2331.52"/>
    <x v="0"/>
    <x v="0"/>
    <x v="2"/>
  </r>
  <r>
    <s v="Id2093"/>
    <n v="1998"/>
    <s v="Oct"/>
    <n v="21"/>
    <n v="0"/>
    <n v="2352.9699999999998"/>
    <x v="1"/>
    <x v="0"/>
    <x v="1"/>
  </r>
  <r>
    <s v="Id2092"/>
    <n v="2002"/>
    <s v="Nov"/>
    <n v="5"/>
    <n v="1"/>
    <n v="2362.23"/>
    <x v="0"/>
    <x v="1"/>
    <x v="1"/>
  </r>
  <r>
    <s v="Id2091"/>
    <n v="1988"/>
    <s v="Dec"/>
    <n v="12"/>
    <n v="3"/>
    <n v="2373.3000000000002"/>
    <x v="0"/>
    <x v="2"/>
    <x v="0"/>
  </r>
  <r>
    <s v="Id2090"/>
    <n v="1999"/>
    <s v="Dec"/>
    <n v="17"/>
    <n v="0"/>
    <n v="2395.17"/>
    <x v="0"/>
    <x v="1"/>
    <x v="10"/>
  </r>
  <r>
    <s v="Id2089"/>
    <n v="1999"/>
    <s v="Aug"/>
    <n v="10"/>
    <n v="0"/>
    <n v="2396.1"/>
    <x v="0"/>
    <x v="1"/>
    <x v="4"/>
  </r>
  <r>
    <s v="Id2088"/>
    <n v="2001"/>
    <s v="Jun"/>
    <n v="3"/>
    <n v="0"/>
    <n v="2404.73"/>
    <x v="0"/>
    <x v="0"/>
    <x v="1"/>
  </r>
  <r>
    <s v="Id2087"/>
    <n v="1999"/>
    <s v="Nov"/>
    <n v="12"/>
    <n v="1"/>
    <n v="2416.96"/>
    <x v="0"/>
    <x v="2"/>
    <x v="2"/>
  </r>
  <r>
    <s v="Id2086"/>
    <n v="1999"/>
    <s v="Nov"/>
    <n v="21"/>
    <n v="1"/>
    <n v="2438.06"/>
    <x v="0"/>
    <x v="2"/>
    <x v="0"/>
  </r>
  <r>
    <s v="Id2085"/>
    <n v="2002"/>
    <s v="Jul"/>
    <n v="29"/>
    <n v="0"/>
    <n v="2457.21"/>
    <x v="0"/>
    <x v="1"/>
    <x v="8"/>
  </r>
  <r>
    <s v="Id2084"/>
    <n v="1998"/>
    <s v="Nov"/>
    <n v="19"/>
    <n v="0"/>
    <n v="2457.5"/>
    <x v="0"/>
    <x v="1"/>
    <x v="2"/>
  </r>
  <r>
    <s v="Id2083"/>
    <n v="2002"/>
    <s v="Jul"/>
    <n v="11"/>
    <n v="0"/>
    <n v="2459.7199999999998"/>
    <x v="0"/>
    <x v="2"/>
    <x v="8"/>
  </r>
  <r>
    <s v="Id2082"/>
    <n v="1998"/>
    <s v="Aug"/>
    <n v="17"/>
    <n v="0"/>
    <n v="2464.62"/>
    <x v="0"/>
    <x v="0"/>
    <x v="0"/>
  </r>
  <r>
    <s v="Id2081"/>
    <n v="1998"/>
    <s v="Jul"/>
    <n v="2"/>
    <n v="0"/>
    <n v="2473.33"/>
    <x v="0"/>
    <x v="0"/>
    <x v="0"/>
  </r>
  <r>
    <s v="Id2080"/>
    <n v="1998"/>
    <s v="Jun"/>
    <n v="20"/>
    <n v="0"/>
    <n v="2480.98"/>
    <x v="0"/>
    <x v="2"/>
    <x v="0"/>
  </r>
  <r>
    <s v="Id2079"/>
    <n v="1995"/>
    <s v="Nov"/>
    <n v="6"/>
    <n v="0"/>
    <n v="2483.7399999999998"/>
    <x v="1"/>
    <x v="2"/>
    <x v="0"/>
  </r>
  <r>
    <s v="Id2078"/>
    <n v="1995"/>
    <s v="Oct"/>
    <n v="14"/>
    <n v="0"/>
    <n v="2494.02"/>
    <x v="1"/>
    <x v="1"/>
    <x v="2"/>
  </r>
  <r>
    <s v="Id2077"/>
    <n v="1995"/>
    <s v="Jul"/>
    <n v="9"/>
    <n v="0"/>
    <n v="2497.04"/>
    <x v="1"/>
    <x v="0"/>
    <x v="0"/>
  </r>
  <r>
    <s v="Id2076"/>
    <n v="1995"/>
    <s v="Oct"/>
    <n v="15"/>
    <n v="0"/>
    <n v="2498.41"/>
    <x v="1"/>
    <x v="0"/>
    <x v="0"/>
  </r>
  <r>
    <s v="Id2075"/>
    <n v="2004"/>
    <s v="Sep"/>
    <n v="6"/>
    <n v="0"/>
    <n v="2500.9299999999998"/>
    <x v="0"/>
    <x v="2"/>
    <x v="1"/>
  </r>
  <r>
    <s v="Id2074"/>
    <n v="1991"/>
    <s v="Aug"/>
    <n v="5"/>
    <n v="3"/>
    <n v="2510.79"/>
    <x v="0"/>
    <x v="1"/>
    <x v="0"/>
  </r>
  <r>
    <s v="Id2073"/>
    <n v="1997"/>
    <s v="Nov"/>
    <n v="2"/>
    <n v="0"/>
    <n v="2523.17"/>
    <x v="1"/>
    <x v="1"/>
    <x v="1"/>
  </r>
  <r>
    <s v="Id2072"/>
    <n v="2000"/>
    <s v="Aug"/>
    <n v="25"/>
    <n v="0"/>
    <n v="2527.8200000000002"/>
    <x v="0"/>
    <x v="0"/>
    <x v="1"/>
  </r>
  <r>
    <s v="Id2071"/>
    <n v="1997"/>
    <s v="Jul"/>
    <n v="28"/>
    <n v="0"/>
    <n v="2534.39"/>
    <x v="1"/>
    <x v="0"/>
    <x v="1"/>
  </r>
  <r>
    <s v="Id2070"/>
    <n v="1990"/>
    <s v="Oct"/>
    <n v="1"/>
    <n v="3"/>
    <n v="2540.39"/>
    <x v="0"/>
    <x v="2"/>
    <x v="0"/>
  </r>
  <r>
    <s v="Id2069"/>
    <n v="1991"/>
    <s v="Nov"/>
    <n v="17"/>
    <n v="3"/>
    <n v="2545.6799999999998"/>
    <x v="0"/>
    <x v="1"/>
    <x v="0"/>
  </r>
  <r>
    <s v="Id2068"/>
    <n v="2002"/>
    <s v="Oct"/>
    <n v="11"/>
    <n v="2"/>
    <n v="2566.4699999999998"/>
    <x v="0"/>
    <x v="0"/>
    <x v="0"/>
  </r>
  <r>
    <s v="Id2067"/>
    <n v="2002"/>
    <s v="Jul"/>
    <n v="20"/>
    <n v="0"/>
    <n v="2585.04"/>
    <x v="0"/>
    <x v="2"/>
    <x v="11"/>
  </r>
  <r>
    <s v="Id2066"/>
    <n v="2001"/>
    <s v="Oct"/>
    <n v="15"/>
    <n v="1"/>
    <n v="2585.27"/>
    <x v="0"/>
    <x v="0"/>
    <x v="2"/>
  </r>
  <r>
    <s v="Id2065"/>
    <n v="2001"/>
    <s v="Jul"/>
    <n v="28"/>
    <n v="0"/>
    <n v="2585.85"/>
    <x v="0"/>
    <x v="2"/>
    <x v="8"/>
  </r>
  <r>
    <s v="Id2064"/>
    <n v="2001"/>
    <s v="Aug"/>
    <n v="26"/>
    <n v="1"/>
    <n v="2597.7800000000002"/>
    <x v="0"/>
    <x v="1"/>
    <x v="2"/>
  </r>
  <r>
    <s v="Id2063"/>
    <n v="1997"/>
    <s v="Aug"/>
    <n v="26"/>
    <n v="0"/>
    <n v="2632.99"/>
    <x v="0"/>
    <x v="1"/>
    <x v="2"/>
  </r>
  <r>
    <s v="Id2062"/>
    <n v="2000"/>
    <s v="Jun"/>
    <n v="24"/>
    <n v="1"/>
    <n v="2639.04"/>
    <x v="0"/>
    <x v="2"/>
    <x v="1"/>
  </r>
  <r>
    <s v="Id2061"/>
    <n v="2000"/>
    <s v="Dec"/>
    <n v="9"/>
    <n v="1"/>
    <n v="2643.27"/>
    <x v="0"/>
    <x v="1"/>
    <x v="1"/>
  </r>
  <r>
    <s v="Id2060"/>
    <n v="1996"/>
    <s v="Aug"/>
    <n v="5"/>
    <n v="0"/>
    <n v="2680.95"/>
    <x v="1"/>
    <x v="2"/>
    <x v="1"/>
  </r>
  <r>
    <s v="Id2059"/>
    <n v="1994"/>
    <s v="Sep"/>
    <n v="17"/>
    <n v="0"/>
    <n v="2684.69"/>
    <x v="0"/>
    <x v="2"/>
    <x v="0"/>
  </r>
  <r>
    <s v="Id2058"/>
    <n v="1994"/>
    <s v="Oct"/>
    <n v="2"/>
    <n v="0"/>
    <n v="2689.5"/>
    <x v="1"/>
    <x v="2"/>
    <x v="0"/>
  </r>
  <r>
    <s v="Id2057"/>
    <n v="1999"/>
    <s v="Jun"/>
    <n v="11"/>
    <n v="0"/>
    <n v="2690.11"/>
    <x v="0"/>
    <x v="2"/>
    <x v="1"/>
  </r>
  <r>
    <s v="Id2056"/>
    <n v="1996"/>
    <s v="Jun"/>
    <n v="13"/>
    <n v="0"/>
    <n v="2699.57"/>
    <x v="0"/>
    <x v="1"/>
    <x v="1"/>
  </r>
  <r>
    <s v="Id2055"/>
    <n v="2003"/>
    <s v="Jul"/>
    <n v="17"/>
    <n v="1"/>
    <n v="2709.11"/>
    <x v="0"/>
    <x v="2"/>
    <x v="1"/>
  </r>
  <r>
    <s v="Id2054"/>
    <n v="2003"/>
    <s v="Nov"/>
    <n v="21"/>
    <n v="1"/>
    <n v="2709.24"/>
    <x v="0"/>
    <x v="2"/>
    <x v="1"/>
  </r>
  <r>
    <s v="Id2053"/>
    <n v="2003"/>
    <s v="Dec"/>
    <n v="1"/>
    <n v="1"/>
    <n v="2710.83"/>
    <x v="0"/>
    <x v="0"/>
    <x v="1"/>
  </r>
  <r>
    <s v="Id2052"/>
    <n v="2003"/>
    <s v="Aug"/>
    <n v="6"/>
    <n v="1"/>
    <n v="2719.28"/>
    <x v="0"/>
    <x v="2"/>
    <x v="1"/>
  </r>
  <r>
    <s v="Id2051"/>
    <n v="1997"/>
    <s v="Oct"/>
    <n v="30"/>
    <n v="0"/>
    <n v="2721.32"/>
    <x v="2"/>
    <x v="0"/>
    <x v="10"/>
  </r>
  <r>
    <s v="Id2050"/>
    <n v="1988"/>
    <s v="Aug"/>
    <n v="20"/>
    <n v="3"/>
    <n v="2726.06"/>
    <x v="0"/>
    <x v="2"/>
    <x v="0"/>
  </r>
  <r>
    <s v="Id2049"/>
    <n v="1997"/>
    <s v="Oct"/>
    <n v="6"/>
    <n v="0"/>
    <n v="2727.4"/>
    <x v="1"/>
    <x v="0"/>
    <x v="5"/>
  </r>
  <r>
    <s v="Id2048"/>
    <n v="2003"/>
    <s v="Dec"/>
    <n v="3"/>
    <n v="1"/>
    <n v="2730.11"/>
    <x v="0"/>
    <x v="0"/>
    <x v="1"/>
  </r>
  <r>
    <s v="Id2047"/>
    <n v="2000"/>
    <s v="Dec"/>
    <n v="17"/>
    <n v="0"/>
    <n v="2731.91"/>
    <x v="0"/>
    <x v="0"/>
    <x v="8"/>
  </r>
  <r>
    <s v="Id2046"/>
    <n v="2000"/>
    <s v="Oct"/>
    <n v="3"/>
    <n v="0"/>
    <n v="2741.95"/>
    <x v="0"/>
    <x v="0"/>
    <x v="8"/>
  </r>
  <r>
    <s v="Id2045"/>
    <n v="2000"/>
    <s v="Oct"/>
    <n v="11"/>
    <n v="0"/>
    <n v="2755.02"/>
    <x v="0"/>
    <x v="1"/>
    <x v="8"/>
  </r>
  <r>
    <s v="Id2044"/>
    <n v="1997"/>
    <s v="Aug"/>
    <n v="10"/>
    <n v="0"/>
    <n v="2758.99"/>
    <x v="0"/>
    <x v="1"/>
    <x v="1"/>
  </r>
  <r>
    <s v="Id2043"/>
    <n v="2004"/>
    <s v="Nov"/>
    <n v="14"/>
    <n v="0"/>
    <n v="2773.46"/>
    <x v="0"/>
    <x v="1"/>
    <x v="11"/>
  </r>
  <r>
    <s v="?"/>
    <n v="1999"/>
    <s v="Jun"/>
    <n v="9"/>
    <n v="1"/>
    <n v="2775.19"/>
    <x v="0"/>
    <x v="1"/>
    <x v="1"/>
  </r>
  <r>
    <s v="Id2042"/>
    <n v="1999"/>
    <s v="Aug"/>
    <n v="29"/>
    <n v="1"/>
    <n v="2775.19"/>
    <x v="0"/>
    <x v="1"/>
    <x v="1"/>
  </r>
  <r>
    <s v="Id2041"/>
    <n v="1999"/>
    <s v="Dec"/>
    <n v="24"/>
    <n v="1"/>
    <n v="2789.06"/>
    <x v="0"/>
    <x v="0"/>
    <x v="1"/>
  </r>
  <r>
    <s v="Id2040"/>
    <n v="2004"/>
    <s v="Aug"/>
    <n v="4"/>
    <n v="2"/>
    <n v="2801.26"/>
    <x v="0"/>
    <x v="0"/>
    <x v="0"/>
  </r>
  <r>
    <s v="Id2039"/>
    <n v="2003"/>
    <s v="Sep"/>
    <n v="23"/>
    <n v="2"/>
    <n v="2803.7"/>
    <x v="0"/>
    <x v="1"/>
    <x v="1"/>
  </r>
  <r>
    <s v="Id2038"/>
    <n v="2000"/>
    <s v="Oct"/>
    <n v="1"/>
    <n v="0"/>
    <n v="2819.51"/>
    <x v="0"/>
    <x v="0"/>
    <x v="2"/>
  </r>
  <r>
    <s v="Id2037"/>
    <n v="1998"/>
    <s v="Nov"/>
    <n v="15"/>
    <n v="0"/>
    <n v="2842.76"/>
    <x v="0"/>
    <x v="0"/>
    <x v="1"/>
  </r>
  <r>
    <s v="Id2036"/>
    <n v="1998"/>
    <s v="Jun"/>
    <n v="17"/>
    <n v="0"/>
    <n v="2850.68"/>
    <x v="0"/>
    <x v="0"/>
    <x v="1"/>
  </r>
  <r>
    <s v="Id2035"/>
    <n v="1998"/>
    <s v="Sep"/>
    <n v="4"/>
    <n v="0"/>
    <n v="2855.44"/>
    <x v="0"/>
    <x v="0"/>
    <x v="1"/>
  </r>
  <r>
    <s v="Id2034"/>
    <n v="1993"/>
    <s v="Nov"/>
    <n v="1"/>
    <n v="0"/>
    <n v="2866.09"/>
    <x v="1"/>
    <x v="0"/>
    <x v="2"/>
  </r>
  <r>
    <s v="Id2033"/>
    <n v="1993"/>
    <s v="Aug"/>
    <n v="12"/>
    <n v="0"/>
    <n v="2867.12"/>
    <x v="2"/>
    <x v="0"/>
    <x v="0"/>
  </r>
  <r>
    <s v="Id2032"/>
    <n v="1996"/>
    <s v="Jun"/>
    <n v="21"/>
    <n v="0"/>
    <n v="2897.32"/>
    <x v="1"/>
    <x v="0"/>
    <x v="5"/>
  </r>
  <r>
    <s v="Id2031"/>
    <n v="2000"/>
    <s v="Jul"/>
    <n v="14"/>
    <n v="0"/>
    <n v="2897.46"/>
    <x v="0"/>
    <x v="1"/>
    <x v="1"/>
  </r>
  <r>
    <s v="Id2030"/>
    <n v="1999"/>
    <s v="Nov"/>
    <n v="1"/>
    <n v="0"/>
    <n v="2899.49"/>
    <x v="0"/>
    <x v="2"/>
    <x v="8"/>
  </r>
  <r>
    <s v="Id2029"/>
    <n v="1996"/>
    <s v="Oct"/>
    <n v="24"/>
    <n v="1"/>
    <n v="2902.91"/>
    <x v="0"/>
    <x v="2"/>
    <x v="0"/>
  </r>
  <r>
    <s v="Id2028"/>
    <n v="1996"/>
    <s v="Jun"/>
    <n v="13"/>
    <n v="1"/>
    <n v="2904.09"/>
    <x v="0"/>
    <x v="2"/>
    <x v="2"/>
  </r>
  <r>
    <s v="Id2027"/>
    <n v="2003"/>
    <s v="Jun"/>
    <n v="5"/>
    <n v="2"/>
    <n v="2913.57"/>
    <x v="0"/>
    <x v="2"/>
    <x v="2"/>
  </r>
  <r>
    <s v="Id2026"/>
    <n v="1996"/>
    <s v="Jun"/>
    <n v="30"/>
    <n v="1"/>
    <n v="2927.06"/>
    <x v="0"/>
    <x v="2"/>
    <x v="0"/>
  </r>
  <r>
    <s v="Id2025"/>
    <n v="2002"/>
    <s v="Sep"/>
    <n v="30"/>
    <n v="0"/>
    <n v="2943.41"/>
    <x v="0"/>
    <x v="0"/>
    <x v="1"/>
  </r>
  <r>
    <s v="Id2024"/>
    <n v="1995"/>
    <s v="Sep"/>
    <n v="24"/>
    <n v="0"/>
    <n v="2974.13"/>
    <x v="0"/>
    <x v="1"/>
    <x v="2"/>
  </r>
  <r>
    <s v="Id2023"/>
    <n v="1987"/>
    <s v="Jun"/>
    <n v="18"/>
    <n v="3"/>
    <n v="2979.52"/>
    <x v="0"/>
    <x v="0"/>
    <x v="0"/>
  </r>
  <r>
    <s v="Id2022"/>
    <n v="1991"/>
    <s v="Nov"/>
    <n v="20"/>
    <n v="3"/>
    <n v="2985.67"/>
    <x v="0"/>
    <x v="2"/>
    <x v="0"/>
  </r>
  <r>
    <s v="Id2021"/>
    <n v="2002"/>
    <s v="Dec"/>
    <n v="15"/>
    <n v="0"/>
    <n v="3012.22"/>
    <x v="0"/>
    <x v="0"/>
    <x v="1"/>
  </r>
  <r>
    <s v="Id2020"/>
    <n v="1988"/>
    <s v="Sep"/>
    <n v="28"/>
    <n v="3"/>
    <n v="3018.04"/>
    <x v="0"/>
    <x v="2"/>
    <x v="1"/>
  </r>
  <r>
    <s v="Id2019"/>
    <n v="1997"/>
    <s v="Dec"/>
    <n v="19"/>
    <n v="0"/>
    <n v="3021.81"/>
    <x v="0"/>
    <x v="0"/>
    <x v="1"/>
  </r>
  <r>
    <s v="Id2018"/>
    <n v="1998"/>
    <s v="Sep"/>
    <n v="15"/>
    <n v="0"/>
    <n v="3044.21"/>
    <x v="0"/>
    <x v="0"/>
    <x v="8"/>
  </r>
  <r>
    <s v="Id2017"/>
    <n v="1998"/>
    <s v="Aug"/>
    <n v="9"/>
    <n v="0"/>
    <n v="3046.06"/>
    <x v="0"/>
    <x v="1"/>
    <x v="9"/>
  </r>
  <r>
    <s v="Id2016"/>
    <n v="1997"/>
    <s v="Dec"/>
    <n v="22"/>
    <n v="0"/>
    <n v="3051.73"/>
    <x v="0"/>
    <x v="2"/>
    <x v="2"/>
  </r>
  <r>
    <s v="Id2015"/>
    <n v="2002"/>
    <s v="Jun"/>
    <n v="21"/>
    <n v="2"/>
    <n v="3056.39"/>
    <x v="0"/>
    <x v="0"/>
    <x v="0"/>
  </r>
  <r>
    <s v="Id2014"/>
    <n v="1994"/>
    <s v="Sep"/>
    <n v="26"/>
    <n v="0"/>
    <n v="3062.51"/>
    <x v="1"/>
    <x v="1"/>
    <x v="1"/>
  </r>
  <r>
    <s v="Id2013"/>
    <n v="1989"/>
    <s v="Oct"/>
    <n v="1"/>
    <n v="3"/>
    <n v="3065.49"/>
    <x v="0"/>
    <x v="1"/>
    <x v="1"/>
  </r>
  <r>
    <s v="Id2012"/>
    <n v="1995"/>
    <s v="Sep"/>
    <n v="10"/>
    <n v="0"/>
    <n v="3070.81"/>
    <x v="1"/>
    <x v="1"/>
    <x v="12"/>
  </r>
  <r>
    <s v="Id2011"/>
    <n v="2001"/>
    <s v="Oct"/>
    <n v="13"/>
    <n v="2"/>
    <n v="3077.1"/>
    <x v="0"/>
    <x v="1"/>
    <x v="1"/>
  </r>
  <r>
    <s v="Id2010"/>
    <n v="1987"/>
    <s v="Aug"/>
    <n v="1"/>
    <n v="3"/>
    <n v="3088.06"/>
    <x v="0"/>
    <x v="2"/>
    <x v="0"/>
  </r>
  <r>
    <s v="Id2009"/>
    <n v="1999"/>
    <s v="Jun"/>
    <n v="25"/>
    <n v="0"/>
    <n v="3128.35"/>
    <x v="0"/>
    <x v="0"/>
    <x v="11"/>
  </r>
  <r>
    <s v="Id2008"/>
    <n v="1994"/>
    <s v="Jul"/>
    <n v="10"/>
    <n v="0"/>
    <n v="3161.45"/>
    <x v="0"/>
    <x v="1"/>
    <x v="2"/>
  </r>
  <r>
    <s v="Id2007"/>
    <n v="1993"/>
    <s v="Sep"/>
    <n v="25"/>
    <n v="0"/>
    <n v="3162.02"/>
    <x v="0"/>
    <x v="0"/>
    <x v="0"/>
  </r>
  <r>
    <s v="Id2006"/>
    <n v="2001"/>
    <s v="Aug"/>
    <n v="29"/>
    <n v="1"/>
    <n v="3167.46"/>
    <x v="0"/>
    <x v="0"/>
    <x v="8"/>
  </r>
  <r>
    <s v="Id2005"/>
    <n v="1994"/>
    <s v="Oct"/>
    <n v="25"/>
    <n v="0"/>
    <n v="3171.61"/>
    <x v="0"/>
    <x v="0"/>
    <x v="0"/>
  </r>
  <r>
    <s v="Id2004"/>
    <n v="1994"/>
    <s v="Jul"/>
    <n v="6"/>
    <n v="0"/>
    <n v="3172.02"/>
    <x v="0"/>
    <x v="1"/>
    <x v="2"/>
  </r>
  <r>
    <s v="Id2003"/>
    <n v="1996"/>
    <s v="Aug"/>
    <n v="14"/>
    <n v="0"/>
    <n v="3176.29"/>
    <x v="0"/>
    <x v="2"/>
    <x v="1"/>
  </r>
  <r>
    <s v="Id2002"/>
    <n v="1996"/>
    <s v="Jul"/>
    <n v="3"/>
    <n v="0"/>
    <n v="3176.82"/>
    <x v="0"/>
    <x v="1"/>
    <x v="1"/>
  </r>
  <r>
    <s v="Id2001"/>
    <n v="2000"/>
    <s v="Sep"/>
    <n v="23"/>
    <n v="0"/>
    <n v="3179.96"/>
    <x v="0"/>
    <x v="2"/>
    <x v="1"/>
  </r>
  <r>
    <s v="Id2000"/>
    <n v="2001"/>
    <s v="Sep"/>
    <n v="2"/>
    <n v="2"/>
    <n v="3180.51"/>
    <x v="0"/>
    <x v="2"/>
    <x v="0"/>
  </r>
  <r>
    <s v="Id1999"/>
    <n v="1996"/>
    <s v="Oct"/>
    <n v="11"/>
    <n v="0"/>
    <n v="3201.25"/>
    <x v="0"/>
    <x v="0"/>
    <x v="1"/>
  </r>
  <r>
    <s v="Id1998"/>
    <n v="1997"/>
    <s v="Jul"/>
    <n v="5"/>
    <n v="0"/>
    <n v="3206.49"/>
    <x v="0"/>
    <x v="0"/>
    <x v="8"/>
  </r>
  <r>
    <s v="Id1997"/>
    <n v="1997"/>
    <s v="Dec"/>
    <n v="22"/>
    <n v="1"/>
    <n v="3208.79"/>
    <x v="0"/>
    <x v="0"/>
    <x v="2"/>
  </r>
  <r>
    <s v="Id1996"/>
    <n v="1997"/>
    <s v="Jul"/>
    <n v="6"/>
    <n v="0"/>
    <n v="3213.62"/>
    <x v="0"/>
    <x v="2"/>
    <x v="8"/>
  </r>
  <r>
    <s v="Id1995"/>
    <n v="1997"/>
    <s v="Aug"/>
    <n v="2"/>
    <n v="1"/>
    <n v="3227.12"/>
    <x v="0"/>
    <x v="0"/>
    <x v="0"/>
  </r>
  <r>
    <s v="Id1994"/>
    <n v="1997"/>
    <s v="Sep"/>
    <n v="2"/>
    <n v="1"/>
    <n v="3238.44"/>
    <x v="0"/>
    <x v="0"/>
    <x v="0"/>
  </r>
  <r>
    <s v="Id1993"/>
    <n v="1991"/>
    <s v="Nov"/>
    <n v="13"/>
    <n v="0"/>
    <n v="3260.2"/>
    <x v="1"/>
    <x v="2"/>
    <x v="2"/>
  </r>
  <r>
    <s v="Id1992"/>
    <n v="1994"/>
    <s v="Dec"/>
    <n v="2"/>
    <n v="0"/>
    <n v="3268.85"/>
    <x v="1"/>
    <x v="1"/>
    <x v="5"/>
  </r>
  <r>
    <s v="Id1991"/>
    <n v="1994"/>
    <s v="Jul"/>
    <n v="1"/>
    <n v="1"/>
    <n v="3277.16"/>
    <x v="0"/>
    <x v="0"/>
    <x v="2"/>
  </r>
  <r>
    <s v="Id1990"/>
    <n v="2001"/>
    <s v="Oct"/>
    <n v="6"/>
    <n v="2"/>
    <n v="3279.87"/>
    <x v="0"/>
    <x v="1"/>
    <x v="12"/>
  </r>
  <r>
    <s v="Id1989"/>
    <n v="2003"/>
    <s v="Jul"/>
    <n v="3"/>
    <n v="0"/>
    <n v="3280.22"/>
    <x v="0"/>
    <x v="0"/>
    <x v="2"/>
  </r>
  <r>
    <s v="Id1988"/>
    <n v="1996"/>
    <s v="Nov"/>
    <n v="17"/>
    <n v="1"/>
    <n v="3292.53"/>
    <x v="0"/>
    <x v="2"/>
    <x v="1"/>
  </r>
  <r>
    <s v="Id1987"/>
    <n v="2003"/>
    <s v="Dec"/>
    <n v="5"/>
    <n v="0"/>
    <n v="3300.7"/>
    <x v="0"/>
    <x v="2"/>
    <x v="7"/>
  </r>
  <r>
    <s v="Id1986"/>
    <n v="2003"/>
    <s v="Nov"/>
    <n v="18"/>
    <n v="0"/>
    <n v="3308.46"/>
    <x v="0"/>
    <x v="1"/>
    <x v="11"/>
  </r>
  <r>
    <s v="Id1985"/>
    <n v="1997"/>
    <s v="Jun"/>
    <n v="20"/>
    <n v="1"/>
    <n v="3309.79"/>
    <x v="1"/>
    <x v="0"/>
    <x v="12"/>
  </r>
  <r>
    <s v="Id1984"/>
    <n v="1991"/>
    <s v="Sep"/>
    <n v="1"/>
    <n v="3"/>
    <n v="3342.79"/>
    <x v="0"/>
    <x v="1"/>
    <x v="0"/>
  </r>
  <r>
    <s v="Id1983"/>
    <n v="1993"/>
    <s v="Oct"/>
    <n v="28"/>
    <n v="0"/>
    <n v="3353.28"/>
    <x v="0"/>
    <x v="1"/>
    <x v="2"/>
  </r>
  <r>
    <s v="Id1982"/>
    <n v="1995"/>
    <s v="Jun"/>
    <n v="23"/>
    <n v="0"/>
    <n v="3353.47"/>
    <x v="0"/>
    <x v="0"/>
    <x v="1"/>
  </r>
  <r>
    <s v="Id1981"/>
    <n v="1993"/>
    <s v="Oct"/>
    <n v="7"/>
    <n v="0"/>
    <n v="3366.67"/>
    <x v="0"/>
    <x v="2"/>
    <x v="0"/>
  </r>
  <r>
    <s v="Id1980"/>
    <n v="1996"/>
    <s v="Dec"/>
    <n v="14"/>
    <n v="1"/>
    <n v="3378.91"/>
    <x v="0"/>
    <x v="1"/>
    <x v="2"/>
  </r>
  <r>
    <s v="Id1979"/>
    <n v="1996"/>
    <s v="Nov"/>
    <n v="13"/>
    <n v="0"/>
    <n v="3385.4"/>
    <x v="0"/>
    <x v="2"/>
    <x v="8"/>
  </r>
  <r>
    <s v="Id1978"/>
    <n v="1996"/>
    <s v="Aug"/>
    <n v="10"/>
    <n v="1"/>
    <n v="3392.37"/>
    <x v="0"/>
    <x v="0"/>
    <x v="0"/>
  </r>
  <r>
    <s v="Id1977"/>
    <n v="1996"/>
    <s v="Oct"/>
    <n v="27"/>
    <n v="1"/>
    <n v="3392.98"/>
    <x v="0"/>
    <x v="0"/>
    <x v="0"/>
  </r>
  <r>
    <s v="Id1976"/>
    <n v="2004"/>
    <s v="Jul"/>
    <n v="16"/>
    <n v="2"/>
    <n v="3393.36"/>
    <x v="0"/>
    <x v="2"/>
    <x v="9"/>
  </r>
  <r>
    <s v="Id1975"/>
    <n v="1996"/>
    <s v="Dec"/>
    <n v="19"/>
    <n v="1"/>
    <n v="3410.32"/>
    <x v="0"/>
    <x v="2"/>
    <x v="2"/>
  </r>
  <r>
    <s v="Id1974"/>
    <n v="2001"/>
    <s v="Dec"/>
    <n v="26"/>
    <n v="0"/>
    <n v="3434.38"/>
    <x v="0"/>
    <x v="2"/>
    <x v="2"/>
  </r>
  <r>
    <s v="Id1973"/>
    <n v="1986"/>
    <s v="Aug"/>
    <n v="27"/>
    <n v="3"/>
    <n v="3436.5"/>
    <x v="0"/>
    <x v="1"/>
    <x v="0"/>
  </r>
  <r>
    <s v="Id1972"/>
    <n v="2000"/>
    <s v="Jun"/>
    <n v="20"/>
    <n v="3"/>
    <n v="3443.06"/>
    <x v="0"/>
    <x v="1"/>
    <x v="2"/>
  </r>
  <r>
    <s v="Id1971"/>
    <n v="1987"/>
    <s v="Sep"/>
    <n v="14"/>
    <n v="3"/>
    <n v="3453.77"/>
    <x v="0"/>
    <x v="1"/>
    <x v="2"/>
  </r>
  <r>
    <s v="Id1970"/>
    <n v="2003"/>
    <s v="Jul"/>
    <n v="29"/>
    <n v="0"/>
    <n v="3463.51"/>
    <x v="0"/>
    <x v="1"/>
    <x v="7"/>
  </r>
  <r>
    <s v="Id1969"/>
    <n v="1993"/>
    <s v="Oct"/>
    <n v="12"/>
    <n v="1"/>
    <n v="3471.41"/>
    <x v="0"/>
    <x v="2"/>
    <x v="0"/>
  </r>
  <r>
    <s v="Id1968"/>
    <n v="2004"/>
    <s v="Jun"/>
    <n v="26"/>
    <n v="3"/>
    <n v="3481.87"/>
    <x v="0"/>
    <x v="0"/>
    <x v="5"/>
  </r>
  <r>
    <s v="Id1967"/>
    <n v="1996"/>
    <s v="Sep"/>
    <n v="19"/>
    <n v="2"/>
    <n v="3484.33"/>
    <x v="1"/>
    <x v="0"/>
    <x v="2"/>
  </r>
  <r>
    <s v="Id1966"/>
    <n v="1996"/>
    <s v="Sep"/>
    <n v="18"/>
    <n v="1"/>
    <n v="3490.55"/>
    <x v="2"/>
    <x v="2"/>
    <x v="3"/>
  </r>
  <r>
    <s v="Id1965"/>
    <n v="1999"/>
    <s v="Sep"/>
    <n v="22"/>
    <n v="2"/>
    <n v="3500.61"/>
    <x v="0"/>
    <x v="2"/>
    <x v="0"/>
  </r>
  <r>
    <s v="Id1964"/>
    <n v="1998"/>
    <s v="Sep"/>
    <n v="16"/>
    <n v="2"/>
    <n v="3537.7"/>
    <x v="1"/>
    <x v="0"/>
    <x v="1"/>
  </r>
  <r>
    <s v="Id1963"/>
    <n v="2003"/>
    <s v="Aug"/>
    <n v="24"/>
    <n v="0"/>
    <n v="3538.9"/>
    <x v="0"/>
    <x v="2"/>
    <x v="1"/>
  </r>
  <r>
    <s v="Id1962"/>
    <n v="1988"/>
    <s v="Oct"/>
    <n v="15"/>
    <n v="3"/>
    <n v="3540.12"/>
    <x v="0"/>
    <x v="1"/>
    <x v="0"/>
  </r>
  <r>
    <s v="Id1961"/>
    <n v="1992"/>
    <s v="Dec"/>
    <n v="22"/>
    <n v="0"/>
    <n v="3554.2"/>
    <x v="0"/>
    <x v="0"/>
    <x v="2"/>
  </r>
  <r>
    <s v="Id1960"/>
    <n v="1994"/>
    <s v="Sep"/>
    <n v="24"/>
    <n v="0"/>
    <n v="3556.92"/>
    <x v="0"/>
    <x v="0"/>
    <x v="1"/>
  </r>
  <r>
    <s v="Id1959"/>
    <n v="1995"/>
    <s v="Oct"/>
    <n v="9"/>
    <n v="0"/>
    <n v="3558.62"/>
    <x v="0"/>
    <x v="0"/>
    <x v="8"/>
  </r>
  <r>
    <s v="Id1958"/>
    <n v="1995"/>
    <s v="Jun"/>
    <n v="16"/>
    <n v="1"/>
    <n v="3561.89"/>
    <x v="0"/>
    <x v="1"/>
    <x v="0"/>
  </r>
  <r>
    <s v="Id1957"/>
    <n v="1981"/>
    <s v="Oct"/>
    <n v="10"/>
    <n v="1"/>
    <n v="3562.87"/>
    <x v="0"/>
    <x v="1"/>
    <x v="0"/>
  </r>
  <r>
    <s v="Id1956"/>
    <n v="1988"/>
    <s v="Aug"/>
    <n v="18"/>
    <n v="3"/>
    <n v="3569.96"/>
    <x v="0"/>
    <x v="1"/>
    <x v="1"/>
  </r>
  <r>
    <s v="Id1955"/>
    <n v="1995"/>
    <s v="Aug"/>
    <n v="23"/>
    <n v="1"/>
    <n v="3578"/>
    <x v="0"/>
    <x v="0"/>
    <x v="2"/>
  </r>
  <r>
    <s v="Id1954"/>
    <n v="2001"/>
    <s v="Nov"/>
    <n v="11"/>
    <n v="2"/>
    <n v="3579.83"/>
    <x v="0"/>
    <x v="2"/>
    <x v="1"/>
  </r>
  <r>
    <s v="Id1953"/>
    <n v="1986"/>
    <s v="Dec"/>
    <n v="27"/>
    <n v="3"/>
    <n v="3589.14"/>
    <x v="0"/>
    <x v="2"/>
    <x v="0"/>
  </r>
  <r>
    <s v="Id1952"/>
    <n v="1999"/>
    <s v="Jun"/>
    <n v="6"/>
    <n v="3"/>
    <n v="3591.48"/>
    <x v="0"/>
    <x v="0"/>
    <x v="2"/>
  </r>
  <r>
    <s v="Id1951"/>
    <n v="1997"/>
    <s v="Nov"/>
    <n v="4"/>
    <n v="1"/>
    <n v="3594.17"/>
    <x v="0"/>
    <x v="2"/>
    <x v="1"/>
  </r>
  <r>
    <s v="Id1950"/>
    <n v="1999"/>
    <s v="Aug"/>
    <n v="12"/>
    <n v="3"/>
    <n v="3597.6"/>
    <x v="0"/>
    <x v="2"/>
    <x v="2"/>
  </r>
  <r>
    <s v="Id1949"/>
    <n v="1988"/>
    <s v="Nov"/>
    <n v="4"/>
    <n v="3"/>
    <n v="3603.6"/>
    <x v="0"/>
    <x v="1"/>
    <x v="0"/>
  </r>
  <r>
    <s v="Id1948"/>
    <n v="1990"/>
    <s v="Oct"/>
    <n v="11"/>
    <n v="3"/>
    <n v="3606.43"/>
    <x v="0"/>
    <x v="1"/>
    <x v="0"/>
  </r>
  <r>
    <s v="Id1947"/>
    <n v="1985"/>
    <s v="Jun"/>
    <n v="14"/>
    <n v="3"/>
    <n v="3622.13"/>
    <x v="0"/>
    <x v="1"/>
    <x v="0"/>
  </r>
  <r>
    <s v="Id1946"/>
    <n v="1992"/>
    <s v="Nov"/>
    <n v="17"/>
    <n v="0"/>
    <n v="3645.09"/>
    <x v="2"/>
    <x v="2"/>
    <x v="10"/>
  </r>
  <r>
    <s v="Id1945"/>
    <n v="1990"/>
    <s v="Nov"/>
    <n v="8"/>
    <n v="3"/>
    <n v="3653.29"/>
    <x v="0"/>
    <x v="0"/>
    <x v="2"/>
  </r>
  <r>
    <s v="Id1944"/>
    <n v="1992"/>
    <s v="Sep"/>
    <n v="14"/>
    <n v="1"/>
    <n v="3659.35"/>
    <x v="1"/>
    <x v="1"/>
    <x v="2"/>
  </r>
  <r>
    <s v="Id1943"/>
    <n v="1984"/>
    <s v="Jul"/>
    <n v="6"/>
    <n v="3"/>
    <n v="3678.86"/>
    <x v="0"/>
    <x v="0"/>
    <x v="0"/>
  </r>
  <r>
    <s v="Id1942"/>
    <n v="2003"/>
    <s v="Jul"/>
    <n v="10"/>
    <n v="0"/>
    <n v="3688.35"/>
    <x v="0"/>
    <x v="2"/>
    <x v="11"/>
  </r>
  <r>
    <s v="Id1941"/>
    <n v="1981"/>
    <s v="Dec"/>
    <n v="14"/>
    <n v="1"/>
    <n v="3688.38"/>
    <x v="0"/>
    <x v="2"/>
    <x v="0"/>
  </r>
  <r>
    <s v="Id1940"/>
    <n v="1995"/>
    <s v="Oct"/>
    <n v="21"/>
    <n v="2"/>
    <n v="3693.43"/>
    <x v="0"/>
    <x v="0"/>
    <x v="2"/>
  </r>
  <r>
    <s v="Id1939"/>
    <n v="1988"/>
    <s v="Aug"/>
    <n v="18"/>
    <n v="3"/>
    <n v="3699.54"/>
    <x v="0"/>
    <x v="0"/>
    <x v="0"/>
  </r>
  <r>
    <s v="Id1938"/>
    <n v="1989"/>
    <s v="Dec"/>
    <n v="2"/>
    <n v="0"/>
    <n v="3704.35"/>
    <x v="0"/>
    <x v="2"/>
    <x v="0"/>
  </r>
  <r>
    <s v="Id1937"/>
    <n v="2004"/>
    <s v="Nov"/>
    <n v="5"/>
    <n v="0"/>
    <n v="3722.23"/>
    <x v="0"/>
    <x v="2"/>
    <x v="7"/>
  </r>
  <r>
    <s v="Id1936"/>
    <n v="1986"/>
    <s v="Dec"/>
    <n v="1"/>
    <n v="3"/>
    <n v="3731.6"/>
    <x v="0"/>
    <x v="2"/>
    <x v="0"/>
  </r>
  <r>
    <s v="Id1935"/>
    <n v="1994"/>
    <s v="Aug"/>
    <n v="22"/>
    <n v="0"/>
    <n v="3732.63"/>
    <x v="0"/>
    <x v="0"/>
    <x v="8"/>
  </r>
  <r>
    <s v="Id1934"/>
    <n v="1993"/>
    <s v="Jun"/>
    <n v="22"/>
    <n v="0"/>
    <n v="3736.46"/>
    <x v="0"/>
    <x v="2"/>
    <x v="1"/>
  </r>
  <r>
    <s v="Id1933"/>
    <n v="1986"/>
    <s v="Sep"/>
    <n v="9"/>
    <n v="3"/>
    <n v="3748.56"/>
    <x v="0"/>
    <x v="2"/>
    <x v="0"/>
  </r>
  <r>
    <s v="Id1932"/>
    <n v="1991"/>
    <s v="Oct"/>
    <n v="28"/>
    <n v="0"/>
    <n v="3756.62"/>
    <x v="0"/>
    <x v="2"/>
    <x v="0"/>
  </r>
  <r>
    <s v="Id1931"/>
    <n v="1991"/>
    <s v="Aug"/>
    <n v="25"/>
    <n v="0"/>
    <n v="3757.84"/>
    <x v="0"/>
    <x v="1"/>
    <x v="0"/>
  </r>
  <r>
    <s v="Id1930"/>
    <n v="1991"/>
    <s v="Oct"/>
    <n v="24"/>
    <n v="0"/>
    <n v="3761.29"/>
    <x v="0"/>
    <x v="0"/>
    <x v="2"/>
  </r>
  <r>
    <s v="Id1929"/>
    <n v="1994"/>
    <s v="Nov"/>
    <n v="21"/>
    <n v="1"/>
    <n v="3766.88"/>
    <x v="0"/>
    <x v="1"/>
    <x v="0"/>
  </r>
  <r>
    <s v="Id1928"/>
    <n v="1987"/>
    <s v="Oct"/>
    <n v="24"/>
    <n v="3"/>
    <n v="3773.23"/>
    <x v="0"/>
    <x v="0"/>
    <x v="0"/>
  </r>
  <r>
    <s v="Id1927"/>
    <n v="1981"/>
    <s v="Dec"/>
    <n v="13"/>
    <n v="1"/>
    <n v="3785.77"/>
    <x v="0"/>
    <x v="1"/>
    <x v="0"/>
  </r>
  <r>
    <s v="Id1926"/>
    <n v="1988"/>
    <s v="Aug"/>
    <n v="28"/>
    <n v="3"/>
    <n v="3793.55"/>
    <x v="0"/>
    <x v="0"/>
    <x v="0"/>
  </r>
  <r>
    <s v="Id1925"/>
    <n v="1999"/>
    <s v="Jun"/>
    <n v="24"/>
    <n v="0"/>
    <n v="3796.36"/>
    <x v="0"/>
    <x v="0"/>
    <x v="1"/>
  </r>
  <r>
    <s v="Id1924"/>
    <n v="1981"/>
    <s v="Sep"/>
    <n v="29"/>
    <n v="1"/>
    <n v="3797.2"/>
    <x v="0"/>
    <x v="0"/>
    <x v="1"/>
  </r>
  <r>
    <s v="Id1923"/>
    <n v="1994"/>
    <s v="Aug"/>
    <n v="12"/>
    <n v="2"/>
    <n v="3847.67"/>
    <x v="1"/>
    <x v="2"/>
    <x v="2"/>
  </r>
  <r>
    <s v="Id1922"/>
    <n v="1991"/>
    <s v="Aug"/>
    <n v="19"/>
    <n v="0"/>
    <n v="3857.76"/>
    <x v="1"/>
    <x v="1"/>
    <x v="5"/>
  </r>
  <r>
    <s v="Id1921"/>
    <n v="2001"/>
    <s v="Jun"/>
    <n v="6"/>
    <n v="0"/>
    <n v="3858.51"/>
    <x v="0"/>
    <x v="0"/>
    <x v="7"/>
  </r>
  <r>
    <s v="Id1920"/>
    <n v="2001"/>
    <s v="Oct"/>
    <n v="18"/>
    <n v="3"/>
    <n v="3861.21"/>
    <x v="0"/>
    <x v="2"/>
    <x v="5"/>
  </r>
  <r>
    <s v="Id1919"/>
    <n v="1990"/>
    <s v="Jun"/>
    <n v="24"/>
    <n v="0"/>
    <n v="3866.86"/>
    <x v="2"/>
    <x v="1"/>
    <x v="1"/>
  </r>
  <r>
    <s v="Id1918"/>
    <n v="1991"/>
    <s v="Jul"/>
    <n v="25"/>
    <n v="1"/>
    <n v="3875.73"/>
    <x v="0"/>
    <x v="0"/>
    <x v="0"/>
  </r>
  <r>
    <s v="Id1917"/>
    <n v="1996"/>
    <s v="Oct"/>
    <n v="23"/>
    <n v="2"/>
    <n v="3877.3"/>
    <x v="2"/>
    <x v="0"/>
    <x v="1"/>
  </r>
  <r>
    <s v="Id1916"/>
    <n v="2004"/>
    <s v="Jul"/>
    <n v="13"/>
    <n v="0"/>
    <n v="3889.2"/>
    <x v="0"/>
    <x v="2"/>
    <x v="1"/>
  </r>
  <r>
    <s v="Id1915"/>
    <n v="1993"/>
    <s v="Sep"/>
    <n v="14"/>
    <n v="0"/>
    <n v="3898.35"/>
    <x v="0"/>
    <x v="2"/>
    <x v="1"/>
  </r>
  <r>
    <s v="Id1914"/>
    <n v="1981"/>
    <s v="Aug"/>
    <n v="27"/>
    <n v="1"/>
    <n v="3902.07"/>
    <x v="0"/>
    <x v="2"/>
    <x v="0"/>
  </r>
  <r>
    <s v="Id1913"/>
    <n v="1997"/>
    <s v="Nov"/>
    <n v="24"/>
    <n v="3"/>
    <n v="3906.13"/>
    <x v="1"/>
    <x v="0"/>
    <x v="2"/>
  </r>
  <r>
    <s v="Id1912"/>
    <n v="1985"/>
    <s v="Jul"/>
    <n v="5"/>
    <n v="3"/>
    <n v="3910.44"/>
    <x v="0"/>
    <x v="2"/>
    <x v="0"/>
  </r>
  <r>
    <s v="Id1911"/>
    <n v="2000"/>
    <s v="Jul"/>
    <n v="10"/>
    <n v="2"/>
    <n v="3925.76"/>
    <x v="0"/>
    <x v="2"/>
    <x v="8"/>
  </r>
  <r>
    <s v="Id1910"/>
    <n v="2002"/>
    <s v="Jun"/>
    <n v="15"/>
    <n v="0"/>
    <n v="3931.51"/>
    <x v="0"/>
    <x v="0"/>
    <x v="2"/>
  </r>
  <r>
    <s v="Id1909"/>
    <n v="1988"/>
    <s v="Oct"/>
    <n v="24"/>
    <n v="0"/>
    <n v="3935.18"/>
    <x v="1"/>
    <x v="1"/>
    <x v="0"/>
  </r>
  <r>
    <s v="Id1908"/>
    <n v="1993"/>
    <s v="Sep"/>
    <n v="29"/>
    <n v="0"/>
    <n v="3943.6"/>
    <x v="0"/>
    <x v="0"/>
    <x v="8"/>
  </r>
  <r>
    <s v="Id1907"/>
    <n v="1993"/>
    <s v="Nov"/>
    <n v="11"/>
    <n v="1"/>
    <n v="3947.41"/>
    <x v="0"/>
    <x v="2"/>
    <x v="0"/>
  </r>
  <r>
    <s v="Id1906"/>
    <n v="1999"/>
    <s v="Jul"/>
    <n v="10"/>
    <n v="0"/>
    <n v="3955.98"/>
    <x v="0"/>
    <x v="0"/>
    <x v="11"/>
  </r>
  <r>
    <s v="Id1905"/>
    <n v="1995"/>
    <s v="Jul"/>
    <n v="11"/>
    <n v="1"/>
    <n v="3956.07"/>
    <x v="0"/>
    <x v="2"/>
    <x v="1"/>
  </r>
  <r>
    <s v="Id1904"/>
    <n v="1990"/>
    <s v="Jul"/>
    <n v="29"/>
    <n v="0"/>
    <n v="3972.92"/>
    <x v="0"/>
    <x v="0"/>
    <x v="0"/>
  </r>
  <r>
    <s v="Id1903"/>
    <n v="1996"/>
    <s v="Aug"/>
    <n v="17"/>
    <n v="2"/>
    <n v="3981.98"/>
    <x v="0"/>
    <x v="2"/>
    <x v="0"/>
  </r>
  <r>
    <s v="Id1902"/>
    <n v="1996"/>
    <s v="Sep"/>
    <n v="8"/>
    <n v="2"/>
    <n v="3987.93"/>
    <x v="0"/>
    <x v="2"/>
    <x v="2"/>
  </r>
  <r>
    <s v="Id1901"/>
    <n v="1990"/>
    <s v="Nov"/>
    <n v="22"/>
    <n v="0"/>
    <n v="3989.84"/>
    <x v="0"/>
    <x v="2"/>
    <x v="2"/>
  </r>
  <r>
    <s v="Id1900"/>
    <n v="1990"/>
    <s v="Nov"/>
    <n v="1"/>
    <n v="0"/>
    <n v="3994.18"/>
    <x v="0"/>
    <x v="2"/>
    <x v="0"/>
  </r>
  <r>
    <s v="Id1899"/>
    <n v="1989"/>
    <s v="Jul"/>
    <n v="10"/>
    <n v="3"/>
    <n v="4002.36"/>
    <x v="0"/>
    <x v="1"/>
    <x v="0"/>
  </r>
  <r>
    <s v="Id1898"/>
    <n v="2000"/>
    <s v="Sep"/>
    <n v="13"/>
    <n v="3"/>
    <n v="4005.42"/>
    <x v="0"/>
    <x v="1"/>
    <x v="3"/>
  </r>
  <r>
    <s v="Id1897"/>
    <n v="1992"/>
    <s v="Oct"/>
    <n v="11"/>
    <n v="1"/>
    <n v="4032.24"/>
    <x v="1"/>
    <x v="0"/>
    <x v="1"/>
  </r>
  <r>
    <s v="Id1896"/>
    <n v="1984"/>
    <s v="Jul"/>
    <n v="7"/>
    <n v="3"/>
    <n v="4038.41"/>
    <x v="0"/>
    <x v="1"/>
    <x v="0"/>
  </r>
  <r>
    <s v="Id1895"/>
    <n v="1983"/>
    <s v="Nov"/>
    <n v="10"/>
    <n v="3"/>
    <n v="4039.9"/>
    <x v="0"/>
    <x v="1"/>
    <x v="0"/>
  </r>
  <r>
    <s v="Id1894"/>
    <n v="1993"/>
    <s v="Dec"/>
    <n v="26"/>
    <n v="1"/>
    <n v="4040.56"/>
    <x v="1"/>
    <x v="0"/>
    <x v="3"/>
  </r>
  <r>
    <s v="Id1893"/>
    <n v="1988"/>
    <s v="Nov"/>
    <n v="30"/>
    <n v="3"/>
    <n v="4047.94"/>
    <x v="0"/>
    <x v="1"/>
    <x v="0"/>
  </r>
  <r>
    <s v="Id1892"/>
    <n v="1993"/>
    <s v="Aug"/>
    <n v="13"/>
    <n v="2"/>
    <n v="4058.12"/>
    <x v="0"/>
    <x v="1"/>
    <x v="0"/>
  </r>
  <r>
    <s v="Id1891"/>
    <n v="1995"/>
    <s v="Sep"/>
    <n v="14"/>
    <n v="2"/>
    <n v="4058.71"/>
    <x v="1"/>
    <x v="0"/>
    <x v="1"/>
  </r>
  <r>
    <s v="Id1890"/>
    <n v="1983"/>
    <s v="Sep"/>
    <n v="16"/>
    <n v="3"/>
    <n v="4070.42"/>
    <x v="0"/>
    <x v="1"/>
    <x v="0"/>
  </r>
  <r>
    <s v="Id1889"/>
    <n v="2002"/>
    <s v="Oct"/>
    <n v="18"/>
    <n v="0"/>
    <n v="4070.51"/>
    <x v="0"/>
    <x v="1"/>
    <x v="1"/>
  </r>
  <r>
    <s v="Id1888"/>
    <n v="1990"/>
    <s v="Dec"/>
    <n v="1"/>
    <n v="1"/>
    <n v="4074.45"/>
    <x v="1"/>
    <x v="2"/>
    <x v="0"/>
  </r>
  <r>
    <s v="Id1887"/>
    <n v="1990"/>
    <s v="Dec"/>
    <n v="14"/>
    <n v="1"/>
    <n v="4076.5"/>
    <x v="0"/>
    <x v="0"/>
    <x v="2"/>
  </r>
  <r>
    <s v="Id1886"/>
    <n v="1994"/>
    <s v="Aug"/>
    <n v="21"/>
    <n v="1"/>
    <n v="4133.6400000000003"/>
    <x v="0"/>
    <x v="0"/>
    <x v="1"/>
  </r>
  <r>
    <s v="Id1885"/>
    <n v="1991"/>
    <s v="Aug"/>
    <n v="6"/>
    <n v="0"/>
    <n v="4134.08"/>
    <x v="0"/>
    <x v="1"/>
    <x v="1"/>
  </r>
  <r>
    <s v="Id1884"/>
    <n v="1992"/>
    <s v="Jun"/>
    <n v="18"/>
    <n v="0"/>
    <n v="4137.5200000000004"/>
    <x v="0"/>
    <x v="0"/>
    <x v="8"/>
  </r>
  <r>
    <s v="Id1883"/>
    <n v="1992"/>
    <s v="Jun"/>
    <n v="28"/>
    <n v="1"/>
    <n v="4149.74"/>
    <x v="0"/>
    <x v="1"/>
    <x v="2"/>
  </r>
  <r>
    <s v="Id1882"/>
    <n v="1992"/>
    <s v="Aug"/>
    <n v="4"/>
    <n v="1"/>
    <n v="4151.03"/>
    <x v="0"/>
    <x v="2"/>
    <x v="0"/>
  </r>
  <r>
    <s v="Id1881"/>
    <n v="1998"/>
    <s v="Nov"/>
    <n v="26"/>
    <n v="0"/>
    <n v="4154.97"/>
    <x v="0"/>
    <x v="1"/>
    <x v="1"/>
  </r>
  <r>
    <s v="Id1880"/>
    <n v="1984"/>
    <s v="Sep"/>
    <n v="16"/>
    <n v="3"/>
    <n v="4163.21"/>
    <x v="0"/>
    <x v="2"/>
    <x v="1"/>
  </r>
  <r>
    <s v="Id1879"/>
    <n v="1989"/>
    <s v="Jun"/>
    <n v="25"/>
    <n v="0"/>
    <n v="4185.1000000000004"/>
    <x v="0"/>
    <x v="0"/>
    <x v="0"/>
  </r>
  <r>
    <s v="Id1878"/>
    <n v="1995"/>
    <s v="Oct"/>
    <n v="3"/>
    <n v="0"/>
    <n v="4188.7299999999996"/>
    <x v="0"/>
    <x v="2"/>
    <x v="7"/>
  </r>
  <r>
    <s v="Id1877"/>
    <n v="1997"/>
    <s v="Sep"/>
    <n v="6"/>
    <n v="2"/>
    <n v="4189.1099999999997"/>
    <x v="0"/>
    <x v="2"/>
    <x v="1"/>
  </r>
  <r>
    <s v="Id1876"/>
    <n v="1998"/>
    <s v="Dec"/>
    <n v="14"/>
    <n v="3"/>
    <n v="4234.93"/>
    <x v="0"/>
    <x v="1"/>
    <x v="2"/>
  </r>
  <r>
    <s v="Id1875"/>
    <n v="1992"/>
    <s v="Jun"/>
    <n v="27"/>
    <n v="1"/>
    <n v="4237.13"/>
    <x v="1"/>
    <x v="1"/>
    <x v="5"/>
  </r>
  <r>
    <s v="Id1874"/>
    <n v="1991"/>
    <s v="Nov"/>
    <n v="3"/>
    <n v="1"/>
    <n v="4239.8900000000003"/>
    <x v="0"/>
    <x v="2"/>
    <x v="1"/>
  </r>
  <r>
    <s v="Id1873"/>
    <n v="1991"/>
    <s v="Dec"/>
    <n v="1"/>
    <n v="1"/>
    <n v="4243.59"/>
    <x v="1"/>
    <x v="1"/>
    <x v="1"/>
  </r>
  <r>
    <s v="Id1872"/>
    <n v="1982"/>
    <s v="Jun"/>
    <n v="16"/>
    <n v="3"/>
    <n v="4250.24"/>
    <x v="0"/>
    <x v="0"/>
    <x v="0"/>
  </r>
  <r>
    <s v="Id1871"/>
    <n v="1995"/>
    <s v="Oct"/>
    <n v="14"/>
    <n v="3"/>
    <n v="4260.74"/>
    <x v="1"/>
    <x v="2"/>
    <x v="2"/>
  </r>
  <r>
    <s v="Id1870"/>
    <n v="1983"/>
    <s v="Nov"/>
    <n v="20"/>
    <n v="3"/>
    <n v="4265.01"/>
    <x v="0"/>
    <x v="1"/>
    <x v="1"/>
  </r>
  <r>
    <s v="Id1869"/>
    <n v="1992"/>
    <s v="Jun"/>
    <n v="18"/>
    <n v="2"/>
    <n v="4266.17"/>
    <x v="1"/>
    <x v="2"/>
    <x v="0"/>
  </r>
  <r>
    <s v="Id1868"/>
    <n v="2003"/>
    <s v="Jun"/>
    <n v="8"/>
    <n v="0"/>
    <n v="4278.55"/>
    <x v="0"/>
    <x v="1"/>
    <x v="11"/>
  </r>
  <r>
    <s v="Id1867"/>
    <n v="2000"/>
    <s v="Nov"/>
    <n v="25"/>
    <n v="3"/>
    <n v="4296.2700000000004"/>
    <x v="0"/>
    <x v="0"/>
    <x v="1"/>
  </r>
  <r>
    <s v="Id1866"/>
    <n v="1988"/>
    <s v="Dec"/>
    <n v="19"/>
    <n v="0"/>
    <n v="4320.41"/>
    <x v="0"/>
    <x v="1"/>
    <x v="1"/>
  </r>
  <r>
    <s v="Id1865"/>
    <n v="1994"/>
    <s v="Nov"/>
    <n v="2"/>
    <n v="1"/>
    <n v="4337.74"/>
    <x v="0"/>
    <x v="1"/>
    <x v="8"/>
  </r>
  <r>
    <s v="Id1864"/>
    <n v="1994"/>
    <s v="Oct"/>
    <n v="26"/>
    <n v="2"/>
    <n v="4340.4399999999996"/>
    <x v="0"/>
    <x v="1"/>
    <x v="0"/>
  </r>
  <r>
    <s v="Id1863"/>
    <n v="1991"/>
    <s v="Jun"/>
    <n v="1"/>
    <n v="0"/>
    <n v="4347.0200000000004"/>
    <x v="0"/>
    <x v="1"/>
    <x v="8"/>
  </r>
  <r>
    <s v="Id1862"/>
    <n v="1994"/>
    <s v="Nov"/>
    <n v="1"/>
    <n v="2"/>
    <n v="4349.46"/>
    <x v="0"/>
    <x v="2"/>
    <x v="0"/>
  </r>
  <r>
    <s v="Id1861"/>
    <n v="1991"/>
    <s v="Sep"/>
    <n v="13"/>
    <n v="1"/>
    <n v="4350.51"/>
    <x v="0"/>
    <x v="2"/>
    <x v="0"/>
  </r>
  <r>
    <s v="Id1860"/>
    <n v="1990"/>
    <s v="Aug"/>
    <n v="28"/>
    <n v="0"/>
    <n v="4357.04"/>
    <x v="0"/>
    <x v="0"/>
    <x v="1"/>
  </r>
  <r>
    <s v="Id1859"/>
    <n v="1997"/>
    <s v="Nov"/>
    <n v="29"/>
    <n v="3"/>
    <n v="4391.6499999999996"/>
    <x v="0"/>
    <x v="2"/>
    <x v="2"/>
  </r>
  <r>
    <s v="Id1858"/>
    <n v="1982"/>
    <s v="Jun"/>
    <n v="29"/>
    <n v="3"/>
    <n v="4392.7"/>
    <x v="0"/>
    <x v="2"/>
    <x v="0"/>
  </r>
  <r>
    <s v="Id1857"/>
    <n v="1988"/>
    <s v="Jul"/>
    <n v="18"/>
    <n v="3"/>
    <n v="4397.3100000000004"/>
    <x v="0"/>
    <x v="2"/>
    <x v="0"/>
  </r>
  <r>
    <s v="Id1856"/>
    <n v="1986"/>
    <s v="Aug"/>
    <n v="11"/>
    <n v="0"/>
    <n v="4399.7299999999996"/>
    <x v="1"/>
    <x v="2"/>
    <x v="0"/>
  </r>
  <r>
    <s v="Id1855"/>
    <n v="1986"/>
    <s v="Jul"/>
    <n v="13"/>
    <n v="0"/>
    <n v="4402.2299999999996"/>
    <x v="0"/>
    <x v="2"/>
    <x v="2"/>
  </r>
  <r>
    <s v="Id1854"/>
    <n v="1988"/>
    <s v="Sep"/>
    <n v="16"/>
    <n v="0"/>
    <n v="4415.16"/>
    <x v="0"/>
    <x v="1"/>
    <x v="0"/>
  </r>
  <r>
    <s v="Id1853"/>
    <n v="1992"/>
    <s v="Aug"/>
    <n v="15"/>
    <n v="0"/>
    <n v="4420.95"/>
    <x v="0"/>
    <x v="0"/>
    <x v="13"/>
  </r>
  <r>
    <s v="Id1852"/>
    <n v="1994"/>
    <s v="Dec"/>
    <n v="29"/>
    <n v="2"/>
    <n v="4428.8900000000003"/>
    <x v="1"/>
    <x v="1"/>
    <x v="12"/>
  </r>
  <r>
    <s v="Id1851"/>
    <n v="1993"/>
    <s v="Sep"/>
    <n v="4"/>
    <n v="2"/>
    <n v="4433.3900000000003"/>
    <x v="0"/>
    <x v="0"/>
    <x v="1"/>
  </r>
  <r>
    <s v="Id1850"/>
    <n v="1993"/>
    <s v="Dec"/>
    <n v="23"/>
    <n v="2"/>
    <n v="4433.92"/>
    <x v="0"/>
    <x v="2"/>
    <x v="1"/>
  </r>
  <r>
    <s v="Id1849"/>
    <n v="1994"/>
    <s v="Oct"/>
    <n v="8"/>
    <n v="2"/>
    <n v="4435.09"/>
    <x v="1"/>
    <x v="2"/>
    <x v="5"/>
  </r>
  <r>
    <s v="Id1848"/>
    <n v="1994"/>
    <s v="Oct"/>
    <n v="24"/>
    <n v="2"/>
    <n v="4438.26"/>
    <x v="0"/>
    <x v="0"/>
    <x v="12"/>
  </r>
  <r>
    <s v="Id1847"/>
    <n v="1991"/>
    <s v="Sep"/>
    <n v="3"/>
    <n v="1"/>
    <n v="4441.21"/>
    <x v="2"/>
    <x v="2"/>
    <x v="10"/>
  </r>
  <r>
    <s v="Id1846"/>
    <n v="1994"/>
    <s v="Jun"/>
    <n v="28"/>
    <n v="3"/>
    <n v="4449.46"/>
    <x v="2"/>
    <x v="2"/>
    <x v="0"/>
  </r>
  <r>
    <s v="Id1845"/>
    <n v="1990"/>
    <s v="Aug"/>
    <n v="8"/>
    <n v="1"/>
    <n v="4454.3999999999996"/>
    <x v="0"/>
    <x v="0"/>
    <x v="1"/>
  </r>
  <r>
    <s v="Id1844"/>
    <n v="1990"/>
    <s v="Jul"/>
    <n v="15"/>
    <n v="1"/>
    <n v="4462.72"/>
    <x v="0"/>
    <x v="0"/>
    <x v="1"/>
  </r>
  <r>
    <s v="Id1843"/>
    <n v="1991"/>
    <s v="Jul"/>
    <n v="4"/>
    <n v="2"/>
    <n v="4463.21"/>
    <x v="1"/>
    <x v="0"/>
    <x v="0"/>
  </r>
  <r>
    <s v="Id1842"/>
    <n v="1999"/>
    <s v="Nov"/>
    <n v="20"/>
    <n v="3"/>
    <n v="4466.62"/>
    <x v="0"/>
    <x v="2"/>
    <x v="1"/>
  </r>
  <r>
    <s v="Id1841"/>
    <n v="2004"/>
    <s v="Jul"/>
    <n v="18"/>
    <n v="0"/>
    <n v="4468.25"/>
    <x v="0"/>
    <x v="2"/>
    <x v="1"/>
  </r>
  <r>
    <s v="Id1840"/>
    <n v="1992"/>
    <s v="Jul"/>
    <n v="12"/>
    <n v="0"/>
    <n v="4488.58"/>
    <x v="0"/>
    <x v="0"/>
    <x v="1"/>
  </r>
  <r>
    <s v="Id1839"/>
    <n v="1988"/>
    <s v="Jun"/>
    <n v="26"/>
    <n v="0"/>
    <n v="4500.34"/>
    <x v="0"/>
    <x v="1"/>
    <x v="12"/>
  </r>
  <r>
    <s v="Id1838"/>
    <n v="1997"/>
    <s v="Oct"/>
    <n v="13"/>
    <n v="4"/>
    <n v="4504.66"/>
    <x v="2"/>
    <x v="2"/>
    <x v="0"/>
  </r>
  <r>
    <s v="Id1837"/>
    <n v="1982"/>
    <s v="Sep"/>
    <n v="27"/>
    <n v="3"/>
    <n v="4511.41"/>
    <x v="0"/>
    <x v="0"/>
    <x v="0"/>
  </r>
  <r>
    <s v="Id1836"/>
    <n v="1980"/>
    <s v="Jun"/>
    <n v="16"/>
    <n v="2"/>
    <n v="4515.71"/>
    <x v="0"/>
    <x v="0"/>
    <x v="0"/>
  </r>
  <r>
    <s v="Id1835"/>
    <n v="2003"/>
    <s v="Oct"/>
    <n v="2"/>
    <n v="0"/>
    <n v="4518.3999999999996"/>
    <x v="0"/>
    <x v="0"/>
    <x v="14"/>
  </r>
  <r>
    <s v="Id1834"/>
    <n v="1987"/>
    <s v="Dec"/>
    <n v="5"/>
    <n v="3"/>
    <n v="4518.7700000000004"/>
    <x v="0"/>
    <x v="0"/>
    <x v="1"/>
  </r>
  <r>
    <s v="Id1833"/>
    <n v="1988"/>
    <s v="Dec"/>
    <n v="21"/>
    <n v="0"/>
    <n v="4518.83"/>
    <x v="0"/>
    <x v="2"/>
    <x v="12"/>
  </r>
  <r>
    <s v="Id1832"/>
    <n v="1992"/>
    <s v="Aug"/>
    <n v="13"/>
    <n v="1"/>
    <n v="4527.18"/>
    <x v="0"/>
    <x v="2"/>
    <x v="1"/>
  </r>
  <r>
    <s v="Id1831"/>
    <n v="1993"/>
    <s v="Jun"/>
    <n v="29"/>
    <n v="2"/>
    <n v="4529.4799999999996"/>
    <x v="0"/>
    <x v="1"/>
    <x v="2"/>
  </r>
  <r>
    <s v="Id1830"/>
    <n v="1988"/>
    <s v="Jun"/>
    <n v="13"/>
    <n v="1"/>
    <n v="4536.26"/>
    <x v="0"/>
    <x v="2"/>
    <x v="2"/>
  </r>
  <r>
    <s v="Id1829"/>
    <n v="1990"/>
    <s v="Nov"/>
    <n v="17"/>
    <n v="0"/>
    <n v="4544.2299999999996"/>
    <x v="0"/>
    <x v="1"/>
    <x v="8"/>
  </r>
  <r>
    <s v="Id1828"/>
    <n v="2004"/>
    <s v="Dec"/>
    <n v="22"/>
    <n v="4"/>
    <n v="4561.1899999999996"/>
    <x v="0"/>
    <x v="2"/>
    <x v="8"/>
  </r>
  <r>
    <s v="Id1827"/>
    <n v="1990"/>
    <s v="Sep"/>
    <n v="20"/>
    <n v="1"/>
    <n v="4562.84"/>
    <x v="0"/>
    <x v="2"/>
    <x v="0"/>
  </r>
  <r>
    <s v="Id1826"/>
    <n v="1996"/>
    <s v="Dec"/>
    <n v="25"/>
    <n v="2"/>
    <n v="4564.1899999999996"/>
    <x v="0"/>
    <x v="2"/>
    <x v="8"/>
  </r>
  <r>
    <s v="Id1825"/>
    <n v="1989"/>
    <s v="Sep"/>
    <n v="18"/>
    <n v="0"/>
    <n v="4571.41"/>
    <x v="0"/>
    <x v="2"/>
    <x v="1"/>
  </r>
  <r>
    <s v="Id1824"/>
    <n v="2000"/>
    <s v="Jul"/>
    <n v="2"/>
    <n v="0"/>
    <n v="4608.03"/>
    <x v="0"/>
    <x v="0"/>
    <x v="2"/>
  </r>
  <r>
    <s v="Id1823"/>
    <n v="1998"/>
    <s v="Jun"/>
    <n v="29"/>
    <n v="3"/>
    <n v="4618.08"/>
    <x v="0"/>
    <x v="1"/>
    <x v="1"/>
  </r>
  <r>
    <s v="Id1822"/>
    <n v="1985"/>
    <s v="Jun"/>
    <n v="22"/>
    <n v="0"/>
    <n v="4646.76"/>
    <x v="2"/>
    <x v="1"/>
    <x v="2"/>
  </r>
  <r>
    <s v="Id1821"/>
    <n v="1996"/>
    <s v="Oct"/>
    <n v="25"/>
    <n v="3"/>
    <n v="4661.29"/>
    <x v="0"/>
    <x v="1"/>
    <x v="12"/>
  </r>
  <r>
    <s v="Id1820"/>
    <n v="1990"/>
    <s v="Aug"/>
    <n v="5"/>
    <n v="1"/>
    <n v="4667.6099999999997"/>
    <x v="1"/>
    <x v="0"/>
    <x v="5"/>
  </r>
  <r>
    <s v="Id1819"/>
    <n v="1990"/>
    <s v="Sep"/>
    <n v="26"/>
    <n v="2"/>
    <n v="4670.6400000000003"/>
    <x v="0"/>
    <x v="2"/>
    <x v="2"/>
  </r>
  <r>
    <s v="Id1818"/>
    <n v="1990"/>
    <s v="Jul"/>
    <n v="13"/>
    <n v="2"/>
    <n v="4673.3900000000003"/>
    <x v="0"/>
    <x v="1"/>
    <x v="0"/>
  </r>
  <r>
    <s v="Id1817"/>
    <n v="1979"/>
    <s v="Oct"/>
    <n v="18"/>
    <n v="2"/>
    <n v="4674.2"/>
    <x v="0"/>
    <x v="1"/>
    <x v="0"/>
  </r>
  <r>
    <s v="Id1816"/>
    <n v="2003"/>
    <s v="Oct"/>
    <n v="4"/>
    <n v="0"/>
    <n v="4678.8"/>
    <x v="0"/>
    <x v="1"/>
    <x v="11"/>
  </r>
  <r>
    <s v="Id1815"/>
    <n v="1990"/>
    <s v="Sep"/>
    <n v="4"/>
    <n v="2"/>
    <n v="4686.3900000000003"/>
    <x v="1"/>
    <x v="0"/>
    <x v="0"/>
  </r>
  <r>
    <s v="Id1814"/>
    <n v="2003"/>
    <s v="Jun"/>
    <n v="22"/>
    <n v="5"/>
    <n v="4687.8"/>
    <x v="0"/>
    <x v="0"/>
    <x v="2"/>
  </r>
  <r>
    <s v="Id1813"/>
    <n v="1977"/>
    <s v="Dec"/>
    <n v="4"/>
    <n v="2"/>
    <n v="4699.47"/>
    <x v="0"/>
    <x v="0"/>
    <x v="0"/>
  </r>
  <r>
    <s v="Id1812"/>
    <n v="1981"/>
    <s v="Aug"/>
    <n v="12"/>
    <n v="1"/>
    <n v="4712.12"/>
    <x v="0"/>
    <x v="0"/>
    <x v="2"/>
  </r>
  <r>
    <s v="Id1811"/>
    <n v="1992"/>
    <s v="Oct"/>
    <n v="9"/>
    <n v="1"/>
    <n v="4718.2"/>
    <x v="0"/>
    <x v="0"/>
    <x v="8"/>
  </r>
  <r>
    <s v="Id1810"/>
    <n v="1992"/>
    <s v="Sep"/>
    <n v="28"/>
    <n v="1"/>
    <n v="4719.5200000000004"/>
    <x v="0"/>
    <x v="2"/>
    <x v="8"/>
  </r>
  <r>
    <s v="Id1809"/>
    <n v="1994"/>
    <s v="Aug"/>
    <n v="12"/>
    <n v="2"/>
    <n v="4719.74"/>
    <x v="0"/>
    <x v="1"/>
    <x v="1"/>
  </r>
  <r>
    <s v="Id1808"/>
    <n v="1980"/>
    <s v="Jul"/>
    <n v="2"/>
    <n v="2"/>
    <n v="4728.71"/>
    <x v="0"/>
    <x v="0"/>
    <x v="1"/>
  </r>
  <r>
    <s v="Id1807"/>
    <n v="1986"/>
    <s v="Sep"/>
    <n v="5"/>
    <n v="3"/>
    <n v="4734.6400000000003"/>
    <x v="0"/>
    <x v="1"/>
    <x v="0"/>
  </r>
  <r>
    <s v="Id1806"/>
    <n v="1991"/>
    <s v="Oct"/>
    <n v="12"/>
    <n v="1"/>
    <n v="4738.2700000000004"/>
    <x v="0"/>
    <x v="0"/>
    <x v="1"/>
  </r>
  <r>
    <s v="Id1805"/>
    <n v="2004"/>
    <s v="Nov"/>
    <n v="24"/>
    <n v="0"/>
    <n v="4740.78"/>
    <x v="0"/>
    <x v="0"/>
    <x v="11"/>
  </r>
  <r>
    <s v="Id1804"/>
    <n v="1987"/>
    <s v="Jun"/>
    <n v="5"/>
    <n v="1"/>
    <n v="4746.34"/>
    <x v="0"/>
    <x v="2"/>
    <x v="2"/>
  </r>
  <r>
    <s v="Id1803"/>
    <n v="1987"/>
    <s v="Sep"/>
    <n v="2"/>
    <n v="1"/>
    <n v="4747.05"/>
    <x v="0"/>
    <x v="2"/>
    <x v="0"/>
  </r>
  <r>
    <s v="Id1802"/>
    <n v="1987"/>
    <s v="Nov"/>
    <n v="22"/>
    <n v="1"/>
    <n v="4751.07"/>
    <x v="1"/>
    <x v="1"/>
    <x v="2"/>
  </r>
  <r>
    <s v="Id1801"/>
    <n v="1992"/>
    <s v="Aug"/>
    <n v="16"/>
    <n v="2"/>
    <n v="4753.6400000000003"/>
    <x v="0"/>
    <x v="0"/>
    <x v="0"/>
  </r>
  <r>
    <s v="Id1800"/>
    <n v="1987"/>
    <s v="Sep"/>
    <n v="27"/>
    <n v="1"/>
    <n v="4762.33"/>
    <x v="1"/>
    <x v="0"/>
    <x v="2"/>
  </r>
  <r>
    <s v="Id1799"/>
    <n v="1989"/>
    <s v="Aug"/>
    <n v="1"/>
    <n v="1"/>
    <n v="4766.0200000000004"/>
    <x v="0"/>
    <x v="0"/>
    <x v="2"/>
  </r>
  <r>
    <s v="Id1798"/>
    <n v="1989"/>
    <s v="Dec"/>
    <n v="9"/>
    <n v="1"/>
    <n v="4779.6000000000004"/>
    <x v="0"/>
    <x v="0"/>
    <x v="0"/>
  </r>
  <r>
    <s v="Id1797"/>
    <n v="1987"/>
    <s v="Jun"/>
    <n v="22"/>
    <n v="3"/>
    <n v="4787.42"/>
    <x v="0"/>
    <x v="0"/>
    <x v="0"/>
  </r>
  <r>
    <s v="Id1796"/>
    <n v="1989"/>
    <s v="Dec"/>
    <n v="16"/>
    <n v="1"/>
    <n v="4795.66"/>
    <x v="0"/>
    <x v="1"/>
    <x v="0"/>
  </r>
  <r>
    <s v="Id1795"/>
    <n v="1978"/>
    <s v="Oct"/>
    <n v="3"/>
    <n v="2"/>
    <n v="4812.34"/>
    <x v="0"/>
    <x v="0"/>
    <x v="0"/>
  </r>
  <r>
    <s v="Id1794"/>
    <n v="1981"/>
    <s v="Jul"/>
    <n v="3"/>
    <n v="1"/>
    <n v="4827.1000000000004"/>
    <x v="0"/>
    <x v="1"/>
    <x v="0"/>
  </r>
  <r>
    <s v="Id1793"/>
    <n v="1995"/>
    <s v="Dec"/>
    <n v="1"/>
    <n v="3"/>
    <n v="4827.8999999999996"/>
    <x v="2"/>
    <x v="2"/>
    <x v="15"/>
  </r>
  <r>
    <s v="Id1792"/>
    <n v="2002"/>
    <s v="Jun"/>
    <n v="27"/>
    <n v="5"/>
    <n v="4830.63"/>
    <x v="0"/>
    <x v="1"/>
    <x v="2"/>
  </r>
  <r>
    <s v="Id1791"/>
    <n v="2000"/>
    <s v="Dec"/>
    <n v="11"/>
    <n v="0"/>
    <n v="4835.43"/>
    <x v="0"/>
    <x v="2"/>
    <x v="11"/>
  </r>
  <r>
    <s v="Id1790"/>
    <n v="1992"/>
    <s v="Sep"/>
    <n v="10"/>
    <n v="3"/>
    <n v="4837.58"/>
    <x v="1"/>
    <x v="2"/>
    <x v="0"/>
  </r>
  <r>
    <s v="Id1789"/>
    <n v="1984"/>
    <s v="Oct"/>
    <n v="15"/>
    <n v="3"/>
    <n v="4839.18"/>
    <x v="0"/>
    <x v="1"/>
    <x v="1"/>
  </r>
  <r>
    <s v="Id1788"/>
    <n v="1995"/>
    <s v="Sep"/>
    <n v="29"/>
    <n v="0"/>
    <n v="4840.95"/>
    <x v="0"/>
    <x v="1"/>
    <x v="11"/>
  </r>
  <r>
    <s v="Id1787"/>
    <n v="1979"/>
    <s v="Dec"/>
    <n v="13"/>
    <n v="2"/>
    <n v="4843.79"/>
    <x v="0"/>
    <x v="0"/>
    <x v="0"/>
  </r>
  <r>
    <s v="Id1786"/>
    <n v="1974"/>
    <s v="Sep"/>
    <n v="11"/>
    <n v="0"/>
    <n v="4844.67"/>
    <x v="0"/>
    <x v="2"/>
    <x v="0"/>
  </r>
  <r>
    <s v="Id1785"/>
    <n v="2001"/>
    <s v="Jun"/>
    <n v="7"/>
    <n v="0"/>
    <n v="4846.53"/>
    <x v="0"/>
    <x v="0"/>
    <x v="11"/>
  </r>
  <r>
    <s v="Id1784"/>
    <n v="1995"/>
    <s v="Dec"/>
    <n v="27"/>
    <n v="3"/>
    <n v="4846.92"/>
    <x v="0"/>
    <x v="0"/>
    <x v="12"/>
  </r>
  <r>
    <s v="Id1783"/>
    <n v="1989"/>
    <s v="Sep"/>
    <n v="1"/>
    <n v="3"/>
    <n v="4859.8900000000003"/>
    <x v="0"/>
    <x v="0"/>
    <x v="2"/>
  </r>
  <r>
    <s v="Id1782"/>
    <n v="1997"/>
    <s v="Sep"/>
    <n v="29"/>
    <n v="4"/>
    <n v="4877.9799999999996"/>
    <x v="0"/>
    <x v="0"/>
    <x v="1"/>
  </r>
  <r>
    <s v="Id1781"/>
    <n v="1986"/>
    <s v="Dec"/>
    <n v="23"/>
    <n v="0"/>
    <n v="4883.87"/>
    <x v="0"/>
    <x v="1"/>
    <x v="2"/>
  </r>
  <r>
    <s v="Id1780"/>
    <n v="1986"/>
    <s v="Oct"/>
    <n v="27"/>
    <n v="0"/>
    <n v="4889.04"/>
    <x v="0"/>
    <x v="1"/>
    <x v="0"/>
  </r>
  <r>
    <s v="Id1779"/>
    <n v="1989"/>
    <s v="Jul"/>
    <n v="10"/>
    <n v="2"/>
    <n v="4890"/>
    <x v="1"/>
    <x v="2"/>
    <x v="0"/>
  </r>
  <r>
    <s v="Id1778"/>
    <n v="1990"/>
    <s v="Nov"/>
    <n v="28"/>
    <n v="3"/>
    <n v="4894.3900000000003"/>
    <x v="0"/>
    <x v="0"/>
    <x v="0"/>
  </r>
  <r>
    <s v="Id1777"/>
    <n v="1988"/>
    <s v="Sep"/>
    <n v="23"/>
    <n v="1"/>
    <n v="4894.75"/>
    <x v="1"/>
    <x v="0"/>
    <x v="1"/>
  </r>
  <r>
    <s v="Id1776"/>
    <n v="1993"/>
    <s v="Jul"/>
    <n v="10"/>
    <n v="2"/>
    <n v="4906.41"/>
    <x v="0"/>
    <x v="1"/>
    <x v="1"/>
  </r>
  <r>
    <s v="Id1775"/>
    <n v="1981"/>
    <s v="Oct"/>
    <n v="18"/>
    <n v="1"/>
    <n v="4911.8900000000003"/>
    <x v="0"/>
    <x v="0"/>
    <x v="0"/>
  </r>
  <r>
    <s v="Id1774"/>
    <n v="2002"/>
    <s v="Aug"/>
    <n v="21"/>
    <n v="5"/>
    <n v="4915.0600000000004"/>
    <x v="0"/>
    <x v="1"/>
    <x v="12"/>
  </r>
  <r>
    <s v="Id1773"/>
    <n v="1993"/>
    <s v="Aug"/>
    <n v="10"/>
    <n v="2"/>
    <n v="4922.92"/>
    <x v="0"/>
    <x v="2"/>
    <x v="1"/>
  </r>
  <r>
    <s v="Id1772"/>
    <n v="1991"/>
    <s v="Aug"/>
    <n v="23"/>
    <n v="2"/>
    <n v="4931.6499999999996"/>
    <x v="0"/>
    <x v="0"/>
    <x v="2"/>
  </r>
  <r>
    <s v="Id1771"/>
    <n v="1991"/>
    <s v="Nov"/>
    <n v="27"/>
    <n v="2"/>
    <n v="4934.71"/>
    <x v="0"/>
    <x v="0"/>
    <x v="2"/>
  </r>
  <r>
    <s v="Id1770"/>
    <n v="1974"/>
    <s v="Jun"/>
    <n v="26"/>
    <n v="0"/>
    <n v="4942.0600000000004"/>
    <x v="0"/>
    <x v="2"/>
    <x v="0"/>
  </r>
  <r>
    <s v="Id1769"/>
    <n v="1991"/>
    <s v="Aug"/>
    <n v="30"/>
    <n v="2"/>
    <n v="4949.76"/>
    <x v="0"/>
    <x v="1"/>
    <x v="0"/>
  </r>
  <r>
    <s v="Id1768"/>
    <n v="1973"/>
    <s v="Nov"/>
    <n v="7"/>
    <n v="0"/>
    <n v="4985.22"/>
    <x v="0"/>
    <x v="0"/>
    <x v="0"/>
  </r>
  <r>
    <s v="Id1767"/>
    <n v="1988"/>
    <s v="Jun"/>
    <n v="24"/>
    <n v="0"/>
    <n v="4992.38"/>
    <x v="0"/>
    <x v="0"/>
    <x v="8"/>
  </r>
  <r>
    <s v="Id1766"/>
    <n v="2001"/>
    <s v="Oct"/>
    <n v="5"/>
    <n v="0"/>
    <n v="4999.04"/>
    <x v="0"/>
    <x v="2"/>
    <x v="2"/>
  </r>
  <r>
    <s v="Id1765"/>
    <n v="1988"/>
    <s v="Sep"/>
    <n v="4"/>
    <n v="1"/>
    <n v="5002.78"/>
    <x v="0"/>
    <x v="2"/>
    <x v="0"/>
  </r>
  <r>
    <s v="Id1764"/>
    <n v="1977"/>
    <s v="Jun"/>
    <n v="9"/>
    <n v="2"/>
    <n v="5003.7700000000004"/>
    <x v="0"/>
    <x v="0"/>
    <x v="0"/>
  </r>
  <r>
    <s v="Id1763"/>
    <n v="1988"/>
    <s v="Jul"/>
    <n v="8"/>
    <n v="1"/>
    <n v="5003.8500000000004"/>
    <x v="0"/>
    <x v="0"/>
    <x v="2"/>
  </r>
  <r>
    <s v="Id1762"/>
    <n v="1988"/>
    <s v="Nov"/>
    <n v="9"/>
    <n v="1"/>
    <n v="5012.47"/>
    <x v="0"/>
    <x v="0"/>
    <x v="2"/>
  </r>
  <r>
    <s v="Id1761"/>
    <n v="1985"/>
    <s v="Dec"/>
    <n v="28"/>
    <n v="0"/>
    <n v="5028.1499999999996"/>
    <x v="2"/>
    <x v="2"/>
    <x v="1"/>
  </r>
  <r>
    <s v="Id1760"/>
    <n v="1991"/>
    <s v="Sep"/>
    <n v="10"/>
    <n v="2"/>
    <n v="5031.2700000000004"/>
    <x v="1"/>
    <x v="1"/>
    <x v="5"/>
  </r>
  <r>
    <s v="Id1759"/>
    <n v="1986"/>
    <s v="Jun"/>
    <n v="29"/>
    <n v="3"/>
    <n v="5034.1000000000004"/>
    <x v="0"/>
    <x v="2"/>
    <x v="0"/>
  </r>
  <r>
    <s v="Id1758"/>
    <n v="1997"/>
    <s v="Dec"/>
    <n v="4"/>
    <n v="0"/>
    <n v="5038.57"/>
    <x v="0"/>
    <x v="2"/>
    <x v="7"/>
  </r>
  <r>
    <s v="Id1757"/>
    <n v="2001"/>
    <s v="Oct"/>
    <n v="16"/>
    <n v="0"/>
    <n v="5043.13"/>
    <x v="0"/>
    <x v="0"/>
    <x v="2"/>
  </r>
  <r>
    <s v="Id1756"/>
    <n v="1997"/>
    <s v="Jul"/>
    <n v="29"/>
    <n v="0"/>
    <n v="5045.1499999999996"/>
    <x v="0"/>
    <x v="2"/>
    <x v="1"/>
  </r>
  <r>
    <s v="Id1755"/>
    <n v="1980"/>
    <s v="Sep"/>
    <n v="7"/>
    <n v="2"/>
    <n v="5054.05"/>
    <x v="0"/>
    <x v="2"/>
    <x v="0"/>
  </r>
  <r>
    <s v="Id1754"/>
    <n v="1993"/>
    <s v="Jun"/>
    <n v="11"/>
    <n v="0"/>
    <n v="5059.5600000000004"/>
    <x v="0"/>
    <x v="1"/>
    <x v="11"/>
  </r>
  <r>
    <s v="Id1753"/>
    <n v="1978"/>
    <s v="Nov"/>
    <n v="22"/>
    <n v="2"/>
    <n v="5077.1899999999996"/>
    <x v="0"/>
    <x v="0"/>
    <x v="1"/>
  </r>
  <r>
    <s v="Id1752"/>
    <n v="1997"/>
    <s v="Jul"/>
    <n v="14"/>
    <n v="5"/>
    <n v="5080.1000000000004"/>
    <x v="1"/>
    <x v="2"/>
    <x v="2"/>
  </r>
  <r>
    <s v="Id1751"/>
    <n v="1999"/>
    <s v="Jun"/>
    <n v="19"/>
    <n v="0"/>
    <n v="5087.92"/>
    <x v="0"/>
    <x v="2"/>
    <x v="14"/>
  </r>
  <r>
    <s v="Id1750"/>
    <n v="1987"/>
    <s v="Nov"/>
    <n v="18"/>
    <n v="1"/>
    <n v="5116.5"/>
    <x v="0"/>
    <x v="2"/>
    <x v="1"/>
  </r>
  <r>
    <s v="Id1749"/>
    <n v="1988"/>
    <s v="Nov"/>
    <n v="1"/>
    <n v="2"/>
    <n v="5124.1899999999996"/>
    <x v="0"/>
    <x v="0"/>
    <x v="0"/>
  </r>
  <r>
    <s v="Id1748"/>
    <n v="1987"/>
    <s v="Sep"/>
    <n v="13"/>
    <n v="1"/>
    <n v="5125.22"/>
    <x v="2"/>
    <x v="2"/>
    <x v="1"/>
  </r>
  <r>
    <s v="Id1747"/>
    <n v="1988"/>
    <s v="Sep"/>
    <n v="15"/>
    <n v="3"/>
    <n v="5136.75"/>
    <x v="0"/>
    <x v="1"/>
    <x v="0"/>
  </r>
  <r>
    <s v="Id1746"/>
    <n v="1993"/>
    <s v="Dec"/>
    <n v="10"/>
    <n v="3"/>
    <n v="5138.26"/>
    <x v="0"/>
    <x v="2"/>
    <x v="0"/>
  </r>
  <r>
    <s v="Id1745"/>
    <n v="1984"/>
    <s v="Aug"/>
    <n v="22"/>
    <n v="3"/>
    <n v="5144.18"/>
    <x v="0"/>
    <x v="1"/>
    <x v="0"/>
  </r>
  <r>
    <s v="Id1744"/>
    <n v="1990"/>
    <s v="Aug"/>
    <n v="22"/>
    <n v="1"/>
    <n v="5148.55"/>
    <x v="0"/>
    <x v="2"/>
    <x v="8"/>
  </r>
  <r>
    <s v="Id1743"/>
    <n v="1990"/>
    <s v="Oct"/>
    <n v="9"/>
    <n v="2"/>
    <n v="5152.13"/>
    <x v="0"/>
    <x v="2"/>
    <x v="2"/>
  </r>
  <r>
    <s v="Id1742"/>
    <n v="1991"/>
    <s v="Aug"/>
    <n v="29"/>
    <n v="3"/>
    <n v="5166.96"/>
    <x v="0"/>
    <x v="2"/>
    <x v="1"/>
  </r>
  <r>
    <s v="Id1741"/>
    <n v="1984"/>
    <s v="Oct"/>
    <n v="16"/>
    <n v="3"/>
    <n v="5177.12"/>
    <x v="0"/>
    <x v="1"/>
    <x v="0"/>
  </r>
  <r>
    <s v="Id1740"/>
    <n v="1979"/>
    <s v="Sep"/>
    <n v="12"/>
    <n v="2"/>
    <n v="5195.58"/>
    <x v="0"/>
    <x v="2"/>
    <x v="0"/>
  </r>
  <r>
    <s v="Id1739"/>
    <n v="2004"/>
    <s v="Jun"/>
    <n v="6"/>
    <n v="0"/>
    <n v="5198.6899999999996"/>
    <x v="0"/>
    <x v="2"/>
    <x v="16"/>
  </r>
  <r>
    <s v="Id1738"/>
    <n v="1983"/>
    <s v="Oct"/>
    <n v="24"/>
    <n v="3"/>
    <n v="5207.97"/>
    <x v="0"/>
    <x v="2"/>
    <x v="1"/>
  </r>
  <r>
    <s v="Id1737"/>
    <n v="1993"/>
    <s v="Jun"/>
    <n v="17"/>
    <n v="3"/>
    <n v="5209.58"/>
    <x v="1"/>
    <x v="0"/>
    <x v="12"/>
  </r>
  <r>
    <s v="Id1736"/>
    <n v="1999"/>
    <s v="Dec"/>
    <n v="1"/>
    <n v="0"/>
    <n v="5213.22"/>
    <x v="0"/>
    <x v="1"/>
    <x v="1"/>
  </r>
  <r>
    <s v="Id1735"/>
    <n v="1995"/>
    <s v="Jun"/>
    <n v="6"/>
    <n v="0"/>
    <n v="5216.4799999999996"/>
    <x v="0"/>
    <x v="2"/>
    <x v="7"/>
  </r>
  <r>
    <s v="Id1734"/>
    <n v="1987"/>
    <s v="Jun"/>
    <n v="29"/>
    <n v="0"/>
    <n v="5227.99"/>
    <x v="0"/>
    <x v="1"/>
    <x v="8"/>
  </r>
  <r>
    <s v="Id1733"/>
    <n v="1987"/>
    <s v="Dec"/>
    <n v="26"/>
    <n v="1"/>
    <n v="5240.7700000000004"/>
    <x v="0"/>
    <x v="2"/>
    <x v="2"/>
  </r>
  <r>
    <s v="Id1732"/>
    <n v="1987"/>
    <s v="Jul"/>
    <n v="5"/>
    <n v="1"/>
    <n v="5245.23"/>
    <x v="0"/>
    <x v="2"/>
    <x v="0"/>
  </r>
  <r>
    <s v="Id1731"/>
    <n v="1987"/>
    <s v="Sep"/>
    <n v="9"/>
    <n v="1"/>
    <n v="5246.05"/>
    <x v="0"/>
    <x v="0"/>
    <x v="2"/>
  </r>
  <r>
    <s v="Id1730"/>
    <n v="1990"/>
    <s v="Jul"/>
    <n v="6"/>
    <n v="3"/>
    <n v="5253.52"/>
    <x v="1"/>
    <x v="0"/>
    <x v="2"/>
  </r>
  <r>
    <s v="Id1729"/>
    <n v="1989"/>
    <s v="Nov"/>
    <n v="25"/>
    <n v="2"/>
    <n v="5257.51"/>
    <x v="0"/>
    <x v="2"/>
    <x v="1"/>
  </r>
  <r>
    <s v="Id1728"/>
    <n v="1989"/>
    <s v="Jul"/>
    <n v="19"/>
    <n v="2"/>
    <n v="5261.47"/>
    <x v="0"/>
    <x v="2"/>
    <x v="1"/>
  </r>
  <r>
    <s v="Id1727"/>
    <n v="1986"/>
    <s v="Oct"/>
    <n v="25"/>
    <n v="0"/>
    <n v="5266.37"/>
    <x v="0"/>
    <x v="2"/>
    <x v="1"/>
  </r>
  <r>
    <s v="Id1726"/>
    <n v="1986"/>
    <s v="Sep"/>
    <n v="20"/>
    <n v="0"/>
    <n v="5267.82"/>
    <x v="0"/>
    <x v="2"/>
    <x v="1"/>
  </r>
  <r>
    <s v="Id1725"/>
    <n v="1986"/>
    <s v="Oct"/>
    <n v="20"/>
    <n v="0"/>
    <n v="5272.18"/>
    <x v="0"/>
    <x v="0"/>
    <x v="1"/>
  </r>
  <r>
    <s v="Id1724"/>
    <n v="1987"/>
    <s v="Sep"/>
    <n v="1"/>
    <n v="3"/>
    <n v="5275.86"/>
    <x v="0"/>
    <x v="2"/>
    <x v="0"/>
  </r>
  <r>
    <s v="Id1723"/>
    <n v="1974"/>
    <s v="Nov"/>
    <n v="12"/>
    <n v="0"/>
    <n v="5291.71"/>
    <x v="0"/>
    <x v="2"/>
    <x v="1"/>
  </r>
  <r>
    <s v="Id1722"/>
    <n v="2004"/>
    <s v="Aug"/>
    <n v="22"/>
    <n v="0"/>
    <n v="5293.67"/>
    <x v="0"/>
    <x v="2"/>
    <x v="16"/>
  </r>
  <r>
    <s v="Id1721"/>
    <n v="2000"/>
    <s v="Sep"/>
    <n v="9"/>
    <n v="0"/>
    <n v="5306.7"/>
    <x v="0"/>
    <x v="0"/>
    <x v="1"/>
  </r>
  <r>
    <s v="Id1720"/>
    <n v="1994"/>
    <s v="Nov"/>
    <n v="13"/>
    <n v="3"/>
    <n v="5312.17"/>
    <x v="0"/>
    <x v="2"/>
    <x v="1"/>
  </r>
  <r>
    <s v="Id1719"/>
    <n v="1974"/>
    <s v="Sep"/>
    <n v="2"/>
    <n v="0"/>
    <n v="5322.24"/>
    <x v="0"/>
    <x v="1"/>
    <x v="1"/>
  </r>
  <r>
    <s v="Id1718"/>
    <n v="1992"/>
    <s v="Jun"/>
    <n v="18"/>
    <n v="3"/>
    <n v="5325.65"/>
    <x v="0"/>
    <x v="1"/>
    <x v="2"/>
  </r>
  <r>
    <s v="Id1717"/>
    <n v="1991"/>
    <s v="Aug"/>
    <n v="28"/>
    <n v="2"/>
    <n v="5327.4"/>
    <x v="0"/>
    <x v="1"/>
    <x v="1"/>
  </r>
  <r>
    <s v="Id1716"/>
    <n v="1972"/>
    <s v="Dec"/>
    <n v="15"/>
    <n v="0"/>
    <n v="5344.81"/>
    <x v="0"/>
    <x v="0"/>
    <x v="0"/>
  </r>
  <r>
    <s v="Id1715"/>
    <n v="1989"/>
    <s v="Nov"/>
    <n v="7"/>
    <n v="1"/>
    <n v="5354.07"/>
    <x v="0"/>
    <x v="0"/>
    <x v="8"/>
  </r>
  <r>
    <s v="Id1714"/>
    <n v="1994"/>
    <s v="Dec"/>
    <n v="7"/>
    <n v="0"/>
    <n v="5364.66"/>
    <x v="0"/>
    <x v="1"/>
    <x v="2"/>
  </r>
  <r>
    <s v="Id1713"/>
    <n v="1986"/>
    <s v="Jun"/>
    <n v="1"/>
    <n v="1"/>
    <n v="5373.36"/>
    <x v="0"/>
    <x v="2"/>
    <x v="1"/>
  </r>
  <r>
    <s v="Id1712"/>
    <n v="1989"/>
    <s v="Nov"/>
    <n v="18"/>
    <n v="2"/>
    <n v="5375.04"/>
    <x v="0"/>
    <x v="1"/>
    <x v="2"/>
  </r>
  <r>
    <s v="Id1711"/>
    <n v="1986"/>
    <s v="Jul"/>
    <n v="22"/>
    <n v="1"/>
    <n v="5377.46"/>
    <x v="0"/>
    <x v="0"/>
    <x v="1"/>
  </r>
  <r>
    <s v="Id1710"/>
    <n v="1984"/>
    <s v="Jun"/>
    <n v="1"/>
    <n v="0"/>
    <n v="5383.54"/>
    <x v="0"/>
    <x v="0"/>
    <x v="2"/>
  </r>
  <r>
    <s v="Id1709"/>
    <n v="1988"/>
    <s v="Aug"/>
    <n v="8"/>
    <n v="1"/>
    <n v="5385.34"/>
    <x v="0"/>
    <x v="0"/>
    <x v="1"/>
  </r>
  <r>
    <s v="Id1708"/>
    <n v="1989"/>
    <s v="Nov"/>
    <n v="6"/>
    <n v="3"/>
    <n v="5396.44"/>
    <x v="0"/>
    <x v="0"/>
    <x v="0"/>
  </r>
  <r>
    <s v="Id1707"/>
    <n v="1984"/>
    <s v="Sep"/>
    <n v="3"/>
    <n v="0"/>
    <n v="5397.62"/>
    <x v="0"/>
    <x v="2"/>
    <x v="0"/>
  </r>
  <r>
    <s v="Id1706"/>
    <n v="1984"/>
    <s v="Aug"/>
    <n v="1"/>
    <n v="0"/>
    <n v="5400.98"/>
    <x v="0"/>
    <x v="2"/>
    <x v="0"/>
  </r>
  <r>
    <s v="Id1705"/>
    <n v="1985"/>
    <s v="Dec"/>
    <n v="23"/>
    <n v="3"/>
    <n v="5402.89"/>
    <x v="0"/>
    <x v="1"/>
    <x v="0"/>
  </r>
  <r>
    <s v="Id1704"/>
    <n v="1975"/>
    <s v="Sep"/>
    <n v="27"/>
    <n v="1"/>
    <n v="5411.99"/>
    <x v="0"/>
    <x v="0"/>
    <x v="1"/>
  </r>
  <r>
    <s v="Id1703"/>
    <n v="1982"/>
    <s v="Sep"/>
    <n v="27"/>
    <n v="0"/>
    <n v="5415.66"/>
    <x v="0"/>
    <x v="0"/>
    <x v="0"/>
  </r>
  <r>
    <s v="Id1702"/>
    <n v="1991"/>
    <s v="Jul"/>
    <n v="6"/>
    <n v="3"/>
    <n v="5425.02"/>
    <x v="0"/>
    <x v="1"/>
    <x v="1"/>
  </r>
  <r>
    <s v="Id1701"/>
    <n v="1992"/>
    <s v="Sep"/>
    <n v="17"/>
    <n v="3"/>
    <n v="5428.73"/>
    <x v="1"/>
    <x v="1"/>
    <x v="12"/>
  </r>
  <r>
    <s v="Id1700"/>
    <n v="1978"/>
    <s v="Jun"/>
    <n v="8"/>
    <n v="2"/>
    <n v="5428.98"/>
    <x v="0"/>
    <x v="2"/>
    <x v="1"/>
  </r>
  <r>
    <s v="Id1699"/>
    <n v="1982"/>
    <s v="Aug"/>
    <n v="25"/>
    <n v="0"/>
    <n v="5438.75"/>
    <x v="1"/>
    <x v="2"/>
    <x v="0"/>
  </r>
  <r>
    <s v="Id1698"/>
    <n v="1986"/>
    <s v="Dec"/>
    <n v="25"/>
    <n v="0"/>
    <n v="5458.05"/>
    <x v="0"/>
    <x v="2"/>
    <x v="8"/>
  </r>
  <r>
    <s v="Id1697"/>
    <n v="1973"/>
    <s v="Oct"/>
    <n v="24"/>
    <n v="0"/>
    <n v="5466.88"/>
    <x v="0"/>
    <x v="2"/>
    <x v="0"/>
  </r>
  <r>
    <s v="Id1696"/>
    <n v="1986"/>
    <s v="Dec"/>
    <n v="2"/>
    <n v="0"/>
    <n v="5469.01"/>
    <x v="0"/>
    <x v="2"/>
    <x v="8"/>
  </r>
  <r>
    <s v="Id1695"/>
    <n v="1986"/>
    <s v="Jul"/>
    <n v="12"/>
    <n v="1"/>
    <n v="5472.45"/>
    <x v="0"/>
    <x v="0"/>
    <x v="2"/>
  </r>
  <r>
    <s v="Id1694"/>
    <n v="1986"/>
    <s v="Sep"/>
    <n v="30"/>
    <n v="1"/>
    <n v="5478.04"/>
    <x v="0"/>
    <x v="0"/>
    <x v="0"/>
  </r>
  <r>
    <s v="Id1693"/>
    <n v="1984"/>
    <s v="Aug"/>
    <n v="26"/>
    <n v="1"/>
    <n v="5484.47"/>
    <x v="0"/>
    <x v="2"/>
    <x v="0"/>
  </r>
  <r>
    <s v="Id1692"/>
    <n v="1984"/>
    <s v="Aug"/>
    <n v="17"/>
    <n v="1"/>
    <n v="5488.26"/>
    <x v="0"/>
    <x v="0"/>
    <x v="2"/>
  </r>
  <r>
    <s v="Id1691"/>
    <n v="1988"/>
    <s v="Jul"/>
    <n v="29"/>
    <n v="3"/>
    <n v="5503.36"/>
    <x v="0"/>
    <x v="2"/>
    <x v="1"/>
  </r>
  <r>
    <s v="Id1690"/>
    <n v="1981"/>
    <s v="Nov"/>
    <n v="7"/>
    <n v="1"/>
    <n v="5539.4"/>
    <x v="0"/>
    <x v="2"/>
    <x v="0"/>
  </r>
  <r>
    <s v="Id1689"/>
    <n v="1980"/>
    <s v="Dec"/>
    <n v="7"/>
    <n v="2"/>
    <n v="5540.35"/>
    <x v="0"/>
    <x v="2"/>
    <x v="1"/>
  </r>
  <r>
    <s v="Id1688"/>
    <n v="1999"/>
    <s v="Sep"/>
    <n v="22"/>
    <n v="0"/>
    <n v="5552.61"/>
    <x v="0"/>
    <x v="0"/>
    <x v="14"/>
  </r>
  <r>
    <s v="Id1687"/>
    <n v="1974"/>
    <s v="Sep"/>
    <n v="18"/>
    <n v="0"/>
    <n v="5576.35"/>
    <x v="0"/>
    <x v="0"/>
    <x v="0"/>
  </r>
  <r>
    <s v="Id1686"/>
    <n v="1985"/>
    <s v="Sep"/>
    <n v="5"/>
    <n v="3"/>
    <n v="5582.95"/>
    <x v="0"/>
    <x v="1"/>
    <x v="1"/>
  </r>
  <r>
    <s v="Id1685"/>
    <n v="1986"/>
    <s v="Nov"/>
    <n v="21"/>
    <n v="2"/>
    <n v="5584.31"/>
    <x v="1"/>
    <x v="1"/>
    <x v="0"/>
  </r>
  <r>
    <s v="Id1684"/>
    <n v="1983"/>
    <s v="Oct"/>
    <n v="3"/>
    <n v="3"/>
    <n v="5587.59"/>
    <x v="0"/>
    <x v="1"/>
    <x v="0"/>
  </r>
  <r>
    <s v="Id1683"/>
    <n v="1988"/>
    <s v="Nov"/>
    <n v="18"/>
    <n v="1"/>
    <n v="5594.85"/>
    <x v="0"/>
    <x v="0"/>
    <x v="8"/>
  </r>
  <r>
    <s v="Id1682"/>
    <n v="1978"/>
    <s v="Sep"/>
    <n v="11"/>
    <n v="2"/>
    <n v="5612.83"/>
    <x v="0"/>
    <x v="0"/>
    <x v="0"/>
  </r>
  <r>
    <s v="Id1681"/>
    <n v="1994"/>
    <s v="Nov"/>
    <n v="15"/>
    <n v="5"/>
    <n v="5615.37"/>
    <x v="0"/>
    <x v="0"/>
    <x v="2"/>
  </r>
  <r>
    <s v="Id1680"/>
    <n v="1987"/>
    <s v="Dec"/>
    <n v="9"/>
    <n v="1"/>
    <n v="5630.46"/>
    <x v="0"/>
    <x v="0"/>
    <x v="1"/>
  </r>
  <r>
    <s v="Id1679"/>
    <n v="1983"/>
    <s v="Jun"/>
    <n v="8"/>
    <n v="0"/>
    <n v="5649.72"/>
    <x v="0"/>
    <x v="0"/>
    <x v="2"/>
  </r>
  <r>
    <s v="Id1678"/>
    <n v="1978"/>
    <s v="Sep"/>
    <n v="27"/>
    <n v="2"/>
    <n v="5650.14"/>
    <x v="0"/>
    <x v="1"/>
    <x v="0"/>
  </r>
  <r>
    <s v="Id1677"/>
    <n v="1983"/>
    <s v="Sep"/>
    <n v="3"/>
    <n v="0"/>
    <n v="5662.23"/>
    <x v="0"/>
    <x v="1"/>
    <x v="0"/>
  </r>
  <r>
    <s v="Id1676"/>
    <n v="1984"/>
    <s v="Aug"/>
    <n v="12"/>
    <n v="3"/>
    <n v="5679.13"/>
    <x v="0"/>
    <x v="2"/>
    <x v="0"/>
  </r>
  <r>
    <s v="Id1675"/>
    <n v="1972"/>
    <s v="Oct"/>
    <n v="28"/>
    <n v="0"/>
    <n v="5690.79"/>
    <x v="0"/>
    <x v="1"/>
    <x v="0"/>
  </r>
  <r>
    <s v="Id1674"/>
    <n v="1992"/>
    <s v="Nov"/>
    <n v="3"/>
    <n v="3"/>
    <n v="5693.43"/>
    <x v="0"/>
    <x v="0"/>
    <x v="1"/>
  </r>
  <r>
    <s v="Id1673"/>
    <n v="1974"/>
    <s v="Jul"/>
    <n v="6"/>
    <n v="0"/>
    <n v="5698.74"/>
    <x v="0"/>
    <x v="2"/>
    <x v="1"/>
  </r>
  <r>
    <s v="Id1672"/>
    <n v="1981"/>
    <s v="Jun"/>
    <n v="15"/>
    <n v="0"/>
    <n v="5699.84"/>
    <x v="0"/>
    <x v="0"/>
    <x v="0"/>
  </r>
  <r>
    <s v="Id1671"/>
    <n v="1993"/>
    <s v="Nov"/>
    <n v="3"/>
    <n v="4"/>
    <n v="5708.87"/>
    <x v="0"/>
    <x v="1"/>
    <x v="2"/>
  </r>
  <r>
    <s v="Id1670"/>
    <n v="1981"/>
    <s v="Aug"/>
    <n v="30"/>
    <n v="0"/>
    <n v="5709.16"/>
    <x v="1"/>
    <x v="0"/>
    <x v="0"/>
  </r>
  <r>
    <s v="Id1669"/>
    <n v="1971"/>
    <s v="Dec"/>
    <n v="18"/>
    <n v="0"/>
    <n v="5720.38"/>
    <x v="0"/>
    <x v="1"/>
    <x v="0"/>
  </r>
  <r>
    <s v="Id1668"/>
    <n v="1987"/>
    <s v="Oct"/>
    <n v="19"/>
    <n v="2"/>
    <n v="5729.01"/>
    <x v="2"/>
    <x v="2"/>
    <x v="1"/>
  </r>
  <r>
    <s v="Id1667"/>
    <n v="1972"/>
    <s v="Aug"/>
    <n v="21"/>
    <n v="0"/>
    <n v="5741.67"/>
    <x v="0"/>
    <x v="0"/>
    <x v="0"/>
  </r>
  <r>
    <s v="Id1666"/>
    <n v="1993"/>
    <s v="Jun"/>
    <n v="10"/>
    <n v="0"/>
    <n v="5748.13"/>
    <x v="0"/>
    <x v="1"/>
    <x v="11"/>
  </r>
  <r>
    <s v="Id1665"/>
    <n v="1983"/>
    <s v="Aug"/>
    <n v="30"/>
    <n v="0"/>
    <n v="5757.41"/>
    <x v="0"/>
    <x v="0"/>
    <x v="4"/>
  </r>
  <r>
    <s v="Id1664"/>
    <n v="2004"/>
    <s v="Nov"/>
    <n v="1"/>
    <n v="0"/>
    <n v="5778.71"/>
    <x v="0"/>
    <x v="0"/>
    <x v="16"/>
  </r>
  <r>
    <s v="Id1663"/>
    <n v="1980"/>
    <s v="Sep"/>
    <n v="18"/>
    <n v="2"/>
    <n v="5807.06"/>
    <x v="0"/>
    <x v="0"/>
    <x v="0"/>
  </r>
  <r>
    <s v="Id1662"/>
    <n v="1972"/>
    <s v="Nov"/>
    <n v="2"/>
    <n v="0"/>
    <n v="5812.9"/>
    <x v="0"/>
    <x v="2"/>
    <x v="0"/>
  </r>
  <r>
    <s v="Id1661"/>
    <n v="2002"/>
    <s v="Jul"/>
    <n v="22"/>
    <n v="0"/>
    <n v="5816.58"/>
    <x v="0"/>
    <x v="2"/>
    <x v="14"/>
  </r>
  <r>
    <s v="Id1660"/>
    <n v="1971"/>
    <s v="Sep"/>
    <n v="27"/>
    <n v="0"/>
    <n v="5832.6"/>
    <x v="0"/>
    <x v="0"/>
    <x v="1"/>
  </r>
  <r>
    <s v="Id1659"/>
    <n v="1987"/>
    <s v="Jul"/>
    <n v="27"/>
    <n v="2"/>
    <n v="5836.52"/>
    <x v="0"/>
    <x v="0"/>
    <x v="0"/>
  </r>
  <r>
    <s v="Id1658"/>
    <n v="1995"/>
    <s v="Aug"/>
    <n v="20"/>
    <n v="0"/>
    <n v="5843.99"/>
    <x v="0"/>
    <x v="2"/>
    <x v="7"/>
  </r>
  <r>
    <s v="Id1657"/>
    <n v="1987"/>
    <s v="Sep"/>
    <n v="30"/>
    <n v="2"/>
    <n v="5846.92"/>
    <x v="0"/>
    <x v="2"/>
    <x v="0"/>
  </r>
  <r>
    <s v="Id1656"/>
    <n v="1985"/>
    <s v="Jun"/>
    <n v="18"/>
    <n v="3"/>
    <n v="5847.24"/>
    <x v="0"/>
    <x v="1"/>
    <x v="0"/>
  </r>
  <r>
    <s v="Id1655"/>
    <n v="1984"/>
    <s v="Nov"/>
    <n v="22"/>
    <n v="1"/>
    <n v="5855.9"/>
    <x v="0"/>
    <x v="0"/>
    <x v="1"/>
  </r>
  <r>
    <s v="Id1654"/>
    <n v="1993"/>
    <s v="Oct"/>
    <n v="19"/>
    <n v="0"/>
    <n v="5877.02"/>
    <x v="0"/>
    <x v="2"/>
    <x v="11"/>
  </r>
  <r>
    <s v="Id1653"/>
    <n v="1982"/>
    <s v="Jul"/>
    <n v="8"/>
    <n v="0"/>
    <n v="5910.94"/>
    <x v="0"/>
    <x v="1"/>
    <x v="2"/>
  </r>
  <r>
    <s v="Id1652"/>
    <n v="1982"/>
    <s v="Dec"/>
    <n v="21"/>
    <n v="0"/>
    <n v="5920.1"/>
    <x v="0"/>
    <x v="1"/>
    <x v="0"/>
  </r>
  <r>
    <s v="Id1651"/>
    <n v="1987"/>
    <s v="Jul"/>
    <n v="29"/>
    <n v="3"/>
    <n v="5926.85"/>
    <x v="1"/>
    <x v="0"/>
    <x v="2"/>
  </r>
  <r>
    <s v="Id1650"/>
    <n v="1993"/>
    <s v="Aug"/>
    <n v="13"/>
    <n v="0"/>
    <n v="5926.93"/>
    <x v="0"/>
    <x v="2"/>
    <x v="7"/>
  </r>
  <r>
    <s v="Id1649"/>
    <n v="1994"/>
    <s v="Jul"/>
    <n v="30"/>
    <n v="0"/>
    <n v="5927.65"/>
    <x v="0"/>
    <x v="1"/>
    <x v="1"/>
  </r>
  <r>
    <s v="Id1648"/>
    <n v="1987"/>
    <s v="Jul"/>
    <n v="14"/>
    <n v="3"/>
    <n v="5934.38"/>
    <x v="1"/>
    <x v="2"/>
    <x v="0"/>
  </r>
  <r>
    <s v="Id1647"/>
    <n v="2003"/>
    <s v="Aug"/>
    <n v="13"/>
    <n v="0"/>
    <n v="5957.35"/>
    <x v="0"/>
    <x v="2"/>
    <x v="1"/>
  </r>
  <r>
    <s v="Id1646"/>
    <n v="2004"/>
    <s v="Jul"/>
    <n v="15"/>
    <n v="0"/>
    <n v="5960.91"/>
    <x v="0"/>
    <x v="1"/>
    <x v="14"/>
  </r>
  <r>
    <s v="Id1645"/>
    <n v="1980"/>
    <s v="Aug"/>
    <n v="5"/>
    <n v="0"/>
    <n v="5966.89"/>
    <x v="0"/>
    <x v="0"/>
    <x v="0"/>
  </r>
  <r>
    <s v="Id1644"/>
    <n v="1980"/>
    <s v="Jul"/>
    <n v="21"/>
    <n v="0"/>
    <n v="5969.72"/>
    <x v="1"/>
    <x v="0"/>
    <x v="2"/>
  </r>
  <r>
    <s v="Id1643"/>
    <n v="1989"/>
    <s v="Jul"/>
    <n v="22"/>
    <n v="3"/>
    <n v="5972.38"/>
    <x v="0"/>
    <x v="2"/>
    <x v="2"/>
  </r>
  <r>
    <s v="Id1642"/>
    <n v="1984"/>
    <s v="Sep"/>
    <n v="19"/>
    <n v="1"/>
    <n v="5974.38"/>
    <x v="0"/>
    <x v="0"/>
    <x v="0"/>
  </r>
  <r>
    <s v="Id1641"/>
    <n v="1984"/>
    <s v="Nov"/>
    <n v="11"/>
    <n v="1"/>
    <n v="5976.83"/>
    <x v="0"/>
    <x v="2"/>
    <x v="0"/>
  </r>
  <r>
    <s v="Id1640"/>
    <n v="1970"/>
    <s v="Jun"/>
    <n v="25"/>
    <n v="0"/>
    <n v="5979.66"/>
    <x v="0"/>
    <x v="0"/>
    <x v="0"/>
  </r>
  <r>
    <s v="Id1639"/>
    <n v="1980"/>
    <s v="Oct"/>
    <n v="10"/>
    <n v="0"/>
    <n v="5979.73"/>
    <x v="0"/>
    <x v="2"/>
    <x v="2"/>
  </r>
  <r>
    <s v="Id1638"/>
    <n v="1974"/>
    <s v="Oct"/>
    <n v="11"/>
    <n v="0"/>
    <n v="5979.99"/>
    <x v="0"/>
    <x v="0"/>
    <x v="0"/>
  </r>
  <r>
    <s v="Id1637"/>
    <n v="1988"/>
    <s v="Jun"/>
    <n v="10"/>
    <n v="2"/>
    <n v="5989.52"/>
    <x v="0"/>
    <x v="1"/>
    <x v="1"/>
  </r>
  <r>
    <s v="Id1636"/>
    <n v="1974"/>
    <s v="Aug"/>
    <n v="17"/>
    <n v="0"/>
    <n v="5990.17"/>
    <x v="0"/>
    <x v="2"/>
    <x v="0"/>
  </r>
  <r>
    <s v="Id1635"/>
    <n v="1980"/>
    <s v="Aug"/>
    <n v="8"/>
    <n v="2"/>
    <n v="5993.62"/>
    <x v="0"/>
    <x v="0"/>
    <x v="0"/>
  </r>
  <r>
    <s v="Id1634"/>
    <n v="1989"/>
    <s v="Aug"/>
    <n v="16"/>
    <n v="4"/>
    <n v="6059.17"/>
    <x v="0"/>
    <x v="1"/>
    <x v="2"/>
  </r>
  <r>
    <s v="Id1633"/>
    <n v="1996"/>
    <s v="Jul"/>
    <n v="28"/>
    <n v="0"/>
    <n v="6061.8"/>
    <x v="0"/>
    <x v="0"/>
    <x v="1"/>
  </r>
  <r>
    <s v="Id1632"/>
    <n v="1994"/>
    <s v="Nov"/>
    <n v="8"/>
    <n v="0"/>
    <n v="6064.37"/>
    <x v="0"/>
    <x v="2"/>
    <x v="2"/>
  </r>
  <r>
    <s v="Id1631"/>
    <n v="1984"/>
    <s v="Sep"/>
    <n v="21"/>
    <n v="1"/>
    <n v="6067.13"/>
    <x v="1"/>
    <x v="1"/>
    <x v="5"/>
  </r>
  <r>
    <s v="Id1630"/>
    <n v="1979"/>
    <s v="Aug"/>
    <n v="8"/>
    <n v="2"/>
    <n v="6074.37"/>
    <x v="0"/>
    <x v="2"/>
    <x v="1"/>
  </r>
  <r>
    <s v="Id1629"/>
    <n v="1984"/>
    <s v="Oct"/>
    <n v="14"/>
    <n v="1"/>
    <n v="6079.67"/>
    <x v="2"/>
    <x v="1"/>
    <x v="10"/>
  </r>
  <r>
    <s v="Id1628"/>
    <n v="1984"/>
    <s v="Jul"/>
    <n v="25"/>
    <n v="2"/>
    <n v="6082.41"/>
    <x v="2"/>
    <x v="2"/>
    <x v="2"/>
  </r>
  <r>
    <s v="Id1627"/>
    <n v="1970"/>
    <s v="Jun"/>
    <n v="9"/>
    <n v="0"/>
    <n v="6098.38"/>
    <x v="0"/>
    <x v="2"/>
    <x v="0"/>
  </r>
  <r>
    <s v="Id1626"/>
    <n v="1995"/>
    <s v="Sep"/>
    <n v="9"/>
    <n v="0"/>
    <n v="6111.95"/>
    <x v="0"/>
    <x v="0"/>
    <x v="14"/>
  </r>
  <r>
    <s v="Id1625"/>
    <n v="1985"/>
    <s v="Jul"/>
    <n v="21"/>
    <n v="1"/>
    <n v="6112.35"/>
    <x v="0"/>
    <x v="1"/>
    <x v="1"/>
  </r>
  <r>
    <s v="Id1624"/>
    <n v="1991"/>
    <s v="Jul"/>
    <n v="25"/>
    <n v="3"/>
    <n v="6113.23"/>
    <x v="0"/>
    <x v="2"/>
    <x v="8"/>
  </r>
  <r>
    <s v="Id1623"/>
    <n v="1983"/>
    <s v="Aug"/>
    <n v="11"/>
    <n v="1"/>
    <n v="6117.49"/>
    <x v="0"/>
    <x v="0"/>
    <x v="1"/>
  </r>
  <r>
    <s v="Id1622"/>
    <n v="1983"/>
    <s v="Nov"/>
    <n v="16"/>
    <n v="1"/>
    <n v="6123.57"/>
    <x v="1"/>
    <x v="2"/>
    <x v="1"/>
  </r>
  <r>
    <s v="Id1621"/>
    <n v="1990"/>
    <s v="Aug"/>
    <n v="18"/>
    <n v="3"/>
    <n v="6128.8"/>
    <x v="0"/>
    <x v="0"/>
    <x v="1"/>
  </r>
  <r>
    <s v="Id1620"/>
    <n v="1969"/>
    <s v="Nov"/>
    <n v="9"/>
    <n v="0"/>
    <n v="6138.5"/>
    <x v="0"/>
    <x v="2"/>
    <x v="2"/>
  </r>
  <r>
    <s v="Id1619"/>
    <n v="1978"/>
    <s v="Sep"/>
    <n v="5"/>
    <n v="2"/>
    <n v="6138.58"/>
    <x v="0"/>
    <x v="1"/>
    <x v="0"/>
  </r>
  <r>
    <s v="Id1618"/>
    <n v="1976"/>
    <s v="Dec"/>
    <n v="12"/>
    <n v="2"/>
    <n v="6139.14"/>
    <x v="0"/>
    <x v="0"/>
    <x v="0"/>
  </r>
  <r>
    <s v="Id1617"/>
    <n v="1970"/>
    <s v="Oct"/>
    <n v="14"/>
    <n v="0"/>
    <n v="6147.12"/>
    <x v="0"/>
    <x v="0"/>
    <x v="1"/>
  </r>
  <r>
    <s v="Id1616"/>
    <n v="1973"/>
    <s v="Nov"/>
    <n v="6"/>
    <n v="0"/>
    <n v="6152.05"/>
    <x v="0"/>
    <x v="0"/>
    <x v="0"/>
  </r>
  <r>
    <s v="Id1615"/>
    <n v="1985"/>
    <s v="Oct"/>
    <n v="15"/>
    <n v="3"/>
    <n v="6159.57"/>
    <x v="0"/>
    <x v="1"/>
    <x v="1"/>
  </r>
  <r>
    <s v="Id1614"/>
    <n v="1984"/>
    <s v="Oct"/>
    <n v="6"/>
    <n v="3"/>
    <n v="6170.96"/>
    <x v="0"/>
    <x v="1"/>
    <x v="0"/>
  </r>
  <r>
    <s v="Id1613"/>
    <n v="1985"/>
    <s v="Aug"/>
    <n v="9"/>
    <n v="3"/>
    <n v="6183.32"/>
    <x v="0"/>
    <x v="2"/>
    <x v="1"/>
  </r>
  <r>
    <s v="Id1612"/>
    <n v="1970"/>
    <s v="Oct"/>
    <n v="5"/>
    <n v="0"/>
    <n v="6183.46"/>
    <x v="0"/>
    <x v="2"/>
    <x v="1"/>
  </r>
  <r>
    <s v="Id1611"/>
    <n v="1988"/>
    <s v="Nov"/>
    <n v="1"/>
    <n v="3"/>
    <n v="6184.3"/>
    <x v="0"/>
    <x v="0"/>
    <x v="0"/>
  </r>
  <r>
    <s v="Id1610"/>
    <n v="1981"/>
    <s v="Nov"/>
    <n v="22"/>
    <n v="0"/>
    <n v="6185.32"/>
    <x v="0"/>
    <x v="1"/>
    <x v="0"/>
  </r>
  <r>
    <s v="Id1609"/>
    <n v="1981"/>
    <s v="Oct"/>
    <n v="1"/>
    <n v="0"/>
    <n v="6186.13"/>
    <x v="0"/>
    <x v="0"/>
    <x v="2"/>
  </r>
  <r>
    <s v="Id1608"/>
    <n v="1988"/>
    <s v="Oct"/>
    <n v="23"/>
    <n v="3"/>
    <n v="6196.45"/>
    <x v="0"/>
    <x v="1"/>
    <x v="2"/>
  </r>
  <r>
    <s v="Id1607"/>
    <n v="1985"/>
    <s v="Jul"/>
    <n v="22"/>
    <n v="2"/>
    <n v="6198.75"/>
    <x v="0"/>
    <x v="1"/>
    <x v="1"/>
  </r>
  <r>
    <s v="?"/>
    <n v="1985"/>
    <s v="Dec"/>
    <n v="20"/>
    <n v="2"/>
    <n v="6203.9"/>
    <x v="2"/>
    <x v="2"/>
    <x v="1"/>
  </r>
  <r>
    <s v="Id1606"/>
    <n v="1985"/>
    <s v="Sep"/>
    <n v="22"/>
    <n v="2"/>
    <n v="6203.9"/>
    <x v="0"/>
    <x v="2"/>
    <x v="1"/>
  </r>
  <r>
    <s v="Id1605"/>
    <n v="1999"/>
    <s v="Sep"/>
    <n v="10"/>
    <n v="0"/>
    <n v="6207.26"/>
    <x v="0"/>
    <x v="2"/>
    <x v="14"/>
  </r>
  <r>
    <s v="Id1604"/>
    <n v="1992"/>
    <s v="Aug"/>
    <n v="12"/>
    <n v="0"/>
    <n v="6208.5"/>
    <x v="0"/>
    <x v="1"/>
    <x v="11"/>
  </r>
  <r>
    <s v="Id1603"/>
    <n v="1972"/>
    <s v="Jun"/>
    <n v="29"/>
    <n v="0"/>
    <n v="6219.93"/>
    <x v="0"/>
    <x v="2"/>
    <x v="0"/>
  </r>
  <r>
    <s v="Id1602"/>
    <n v="1978"/>
    <s v="Sep"/>
    <n v="19"/>
    <n v="2"/>
    <n v="6236.95"/>
    <x v="0"/>
    <x v="2"/>
    <x v="0"/>
  </r>
  <r>
    <s v="Id1601"/>
    <n v="1983"/>
    <s v="Aug"/>
    <n v="11"/>
    <n v="1"/>
    <n v="6238.3"/>
    <x v="0"/>
    <x v="1"/>
    <x v="2"/>
  </r>
  <r>
    <s v="Id1600"/>
    <n v="1979"/>
    <s v="Oct"/>
    <n v="10"/>
    <n v="0"/>
    <n v="6250.44"/>
    <x v="0"/>
    <x v="1"/>
    <x v="2"/>
  </r>
  <r>
    <s v="Id1599"/>
    <n v="1972"/>
    <s v="Nov"/>
    <n v="11"/>
    <n v="0"/>
    <n v="6253.85"/>
    <x v="0"/>
    <x v="2"/>
    <x v="0"/>
  </r>
  <r>
    <s v="Id1598"/>
    <n v="1972"/>
    <s v="Sep"/>
    <n v="8"/>
    <n v="0"/>
    <n v="6254.13"/>
    <x v="0"/>
    <x v="2"/>
    <x v="1"/>
  </r>
  <r>
    <s v="Id1597"/>
    <n v="1970"/>
    <s v="Oct"/>
    <n v="11"/>
    <n v="0"/>
    <n v="6255.38"/>
    <x v="0"/>
    <x v="2"/>
    <x v="0"/>
  </r>
  <r>
    <s v="Id1596"/>
    <n v="1995"/>
    <s v="Oct"/>
    <n v="17"/>
    <n v="0"/>
    <n v="6261.2"/>
    <x v="0"/>
    <x v="1"/>
    <x v="14"/>
  </r>
  <r>
    <s v="Id1595"/>
    <n v="1984"/>
    <s v="Sep"/>
    <n v="25"/>
    <n v="3"/>
    <n v="6269.33"/>
    <x v="0"/>
    <x v="1"/>
    <x v="0"/>
  </r>
  <r>
    <s v="Id1594"/>
    <n v="1981"/>
    <s v="Jun"/>
    <n v="30"/>
    <n v="1"/>
    <n v="6272.48"/>
    <x v="2"/>
    <x v="0"/>
    <x v="0"/>
  </r>
  <r>
    <s v="Id1593"/>
    <n v="1993"/>
    <s v="Oct"/>
    <n v="16"/>
    <n v="0"/>
    <n v="6276.3"/>
    <x v="0"/>
    <x v="1"/>
    <x v="7"/>
  </r>
  <r>
    <s v="Id1592"/>
    <n v="1981"/>
    <s v="Nov"/>
    <n v="24"/>
    <n v="1"/>
    <n v="6282.24"/>
    <x v="0"/>
    <x v="1"/>
    <x v="2"/>
  </r>
  <r>
    <s v="Id1591"/>
    <n v="1981"/>
    <s v="Aug"/>
    <n v="26"/>
    <n v="1"/>
    <n v="6289.75"/>
    <x v="0"/>
    <x v="0"/>
    <x v="0"/>
  </r>
  <r>
    <s v="Id1590"/>
    <n v="1996"/>
    <s v="Jul"/>
    <n v="4"/>
    <n v="0"/>
    <n v="6293.63"/>
    <x v="0"/>
    <x v="0"/>
    <x v="11"/>
  </r>
  <r>
    <s v="Id1589"/>
    <n v="1974"/>
    <s v="Sep"/>
    <n v="17"/>
    <n v="0"/>
    <n v="6302.23"/>
    <x v="0"/>
    <x v="1"/>
    <x v="0"/>
  </r>
  <r>
    <s v="Id1588"/>
    <n v="1969"/>
    <s v="Sep"/>
    <n v="4"/>
    <n v="0"/>
    <n v="6305.61"/>
    <x v="0"/>
    <x v="2"/>
    <x v="1"/>
  </r>
  <r>
    <s v="Id1587"/>
    <n v="2004"/>
    <s v="Jul"/>
    <n v="27"/>
    <n v="0"/>
    <n v="6311.11"/>
    <x v="0"/>
    <x v="2"/>
    <x v="2"/>
  </r>
  <r>
    <s v="Id1586"/>
    <n v="1985"/>
    <s v="Nov"/>
    <n v="19"/>
    <n v="2"/>
    <n v="6311.95"/>
    <x v="0"/>
    <x v="1"/>
    <x v="2"/>
  </r>
  <r>
    <s v="Id1585"/>
    <n v="1985"/>
    <s v="Dec"/>
    <n v="15"/>
    <n v="2"/>
    <n v="6313.76"/>
    <x v="0"/>
    <x v="1"/>
    <x v="0"/>
  </r>
  <r>
    <s v="Id1584"/>
    <n v="1990"/>
    <s v="Aug"/>
    <n v="13"/>
    <n v="3"/>
    <n v="6334.34"/>
    <x v="0"/>
    <x v="2"/>
    <x v="8"/>
  </r>
  <r>
    <s v="Id1583"/>
    <n v="1986"/>
    <s v="Sep"/>
    <n v="25"/>
    <n v="3"/>
    <n v="6335.64"/>
    <x v="0"/>
    <x v="2"/>
    <x v="0"/>
  </r>
  <r>
    <s v="Id1582"/>
    <n v="1983"/>
    <s v="Oct"/>
    <n v="21"/>
    <n v="2"/>
    <n v="6338.08"/>
    <x v="0"/>
    <x v="1"/>
    <x v="0"/>
  </r>
  <r>
    <s v="Id1581"/>
    <n v="1983"/>
    <s v="Aug"/>
    <n v="19"/>
    <n v="2"/>
    <n v="6356.27"/>
    <x v="1"/>
    <x v="2"/>
    <x v="0"/>
  </r>
  <r>
    <s v="Id1580"/>
    <n v="1980"/>
    <s v="Oct"/>
    <n v="30"/>
    <n v="0"/>
    <n v="6358.78"/>
    <x v="0"/>
    <x v="1"/>
    <x v="1"/>
  </r>
  <r>
    <s v="Id1579"/>
    <n v="1989"/>
    <s v="Jun"/>
    <n v="24"/>
    <n v="3"/>
    <n v="6360.99"/>
    <x v="0"/>
    <x v="2"/>
    <x v="1"/>
  </r>
  <r>
    <s v="Id1578"/>
    <n v="1996"/>
    <s v="Jul"/>
    <n v="7"/>
    <n v="0"/>
    <n v="6361.47"/>
    <x v="0"/>
    <x v="0"/>
    <x v="11"/>
  </r>
  <r>
    <s v="Id1577"/>
    <n v="1970"/>
    <s v="Nov"/>
    <n v="9"/>
    <n v="0"/>
    <n v="6367.31"/>
    <x v="0"/>
    <x v="1"/>
    <x v="0"/>
  </r>
  <r>
    <s v="Id1576"/>
    <n v="1984"/>
    <s v="Aug"/>
    <n v="13"/>
    <n v="1"/>
    <n v="6373.56"/>
    <x v="0"/>
    <x v="1"/>
    <x v="1"/>
  </r>
  <r>
    <s v="Id1575"/>
    <n v="1976"/>
    <s v="Nov"/>
    <n v="18"/>
    <n v="2"/>
    <n v="6374.16"/>
    <x v="0"/>
    <x v="2"/>
    <x v="0"/>
  </r>
  <r>
    <s v="Id1574"/>
    <n v="1982"/>
    <s v="Aug"/>
    <n v="6"/>
    <n v="1"/>
    <n v="6389.38"/>
    <x v="2"/>
    <x v="2"/>
    <x v="1"/>
  </r>
  <r>
    <s v="Id1573"/>
    <n v="1997"/>
    <s v="Aug"/>
    <n v="16"/>
    <n v="0"/>
    <n v="6389.53"/>
    <x v="0"/>
    <x v="2"/>
    <x v="11"/>
  </r>
  <r>
    <s v="Id1572"/>
    <n v="1982"/>
    <s v="Oct"/>
    <n v="28"/>
    <n v="1"/>
    <n v="6393.6"/>
    <x v="0"/>
    <x v="1"/>
    <x v="1"/>
  </r>
  <r>
    <s v="Id1571"/>
    <n v="1987"/>
    <s v="Sep"/>
    <n v="9"/>
    <n v="2"/>
    <n v="6402.29"/>
    <x v="0"/>
    <x v="0"/>
    <x v="8"/>
  </r>
  <r>
    <s v="Id1570"/>
    <n v="1985"/>
    <s v="Dec"/>
    <n v="10"/>
    <n v="2"/>
    <n v="6406.41"/>
    <x v="2"/>
    <x v="0"/>
    <x v="10"/>
  </r>
  <r>
    <s v="Id1569"/>
    <n v="1970"/>
    <s v="Aug"/>
    <n v="20"/>
    <n v="0"/>
    <n v="6407.05"/>
    <x v="0"/>
    <x v="1"/>
    <x v="0"/>
  </r>
  <r>
    <s v="Id1568"/>
    <n v="1971"/>
    <s v="Aug"/>
    <n v="22"/>
    <n v="0"/>
    <n v="6412.34"/>
    <x v="0"/>
    <x v="0"/>
    <x v="0"/>
  </r>
  <r>
    <s v="Id1567"/>
    <n v="1987"/>
    <s v="Sep"/>
    <n v="4"/>
    <n v="3"/>
    <n v="6414.18"/>
    <x v="0"/>
    <x v="2"/>
    <x v="2"/>
  </r>
  <r>
    <s v="Id1566"/>
    <n v="1976"/>
    <s v="Dec"/>
    <n v="30"/>
    <n v="2"/>
    <n v="6417.28"/>
    <x v="0"/>
    <x v="0"/>
    <x v="0"/>
  </r>
  <r>
    <s v="Id1565"/>
    <n v="1975"/>
    <s v="Aug"/>
    <n v="5"/>
    <n v="1"/>
    <n v="6423.48"/>
    <x v="0"/>
    <x v="0"/>
    <x v="0"/>
  </r>
  <r>
    <s v="Id1564"/>
    <n v="1985"/>
    <s v="Jul"/>
    <n v="22"/>
    <n v="3"/>
    <n v="6435.62"/>
    <x v="1"/>
    <x v="2"/>
    <x v="0"/>
  </r>
  <r>
    <s v="Id1563"/>
    <n v="1984"/>
    <s v="Aug"/>
    <n v="26"/>
    <n v="2"/>
    <n v="6455.86"/>
    <x v="1"/>
    <x v="0"/>
    <x v="1"/>
  </r>
  <r>
    <s v="Id1562"/>
    <n v="1984"/>
    <s v="Nov"/>
    <n v="1"/>
    <n v="2"/>
    <n v="6457.84"/>
    <x v="0"/>
    <x v="0"/>
    <x v="1"/>
  </r>
  <r>
    <s v="Id1561"/>
    <n v="1981"/>
    <s v="Jul"/>
    <n v="27"/>
    <n v="1"/>
    <n v="6473.15"/>
    <x v="0"/>
    <x v="2"/>
    <x v="0"/>
  </r>
  <r>
    <s v="Id1560"/>
    <n v="1980"/>
    <s v="Jun"/>
    <n v="8"/>
    <n v="0"/>
    <n v="6474.01"/>
    <x v="0"/>
    <x v="0"/>
    <x v="2"/>
  </r>
  <r>
    <s v="Id1559"/>
    <n v="1970"/>
    <s v="Dec"/>
    <n v="1"/>
    <n v="0"/>
    <n v="6481.67"/>
    <x v="0"/>
    <x v="2"/>
    <x v="0"/>
  </r>
  <r>
    <s v="Id1558"/>
    <n v="1982"/>
    <s v="Oct"/>
    <n v="9"/>
    <n v="1"/>
    <n v="6496.89"/>
    <x v="0"/>
    <x v="0"/>
    <x v="2"/>
  </r>
  <r>
    <s v="Id1557"/>
    <n v="1982"/>
    <s v="Aug"/>
    <n v="28"/>
    <n v="1"/>
    <n v="6500.24"/>
    <x v="0"/>
    <x v="2"/>
    <x v="0"/>
  </r>
  <r>
    <s v="Id1556"/>
    <n v="1994"/>
    <s v="Jul"/>
    <n v="7"/>
    <n v="0"/>
    <n v="6512.24"/>
    <x v="0"/>
    <x v="1"/>
    <x v="11"/>
  </r>
  <r>
    <s v="Id1555"/>
    <n v="1976"/>
    <s v="Oct"/>
    <n v="23"/>
    <n v="2"/>
    <n v="6529.21"/>
    <x v="0"/>
    <x v="1"/>
    <x v="0"/>
  </r>
  <r>
    <s v="Id1554"/>
    <n v="1982"/>
    <s v="Aug"/>
    <n v="12"/>
    <n v="3"/>
    <n v="6532.04"/>
    <x v="0"/>
    <x v="1"/>
    <x v="0"/>
  </r>
  <r>
    <s v="Id1553"/>
    <n v="1982"/>
    <s v="Oct"/>
    <n v="2"/>
    <n v="3"/>
    <n v="6536.68"/>
    <x v="0"/>
    <x v="2"/>
    <x v="1"/>
  </r>
  <r>
    <s v="Id1552"/>
    <n v="1969"/>
    <s v="Dec"/>
    <n v="3"/>
    <n v="0"/>
    <n v="6546.16"/>
    <x v="0"/>
    <x v="0"/>
    <x v="0"/>
  </r>
  <r>
    <s v="Id1551"/>
    <n v="1986"/>
    <s v="Dec"/>
    <n v="18"/>
    <n v="3"/>
    <n v="6548.2"/>
    <x v="0"/>
    <x v="0"/>
    <x v="1"/>
  </r>
  <r>
    <s v="Id1550"/>
    <n v="1989"/>
    <s v="Aug"/>
    <n v="6"/>
    <n v="3"/>
    <n v="6551.75"/>
    <x v="0"/>
    <x v="2"/>
    <x v="8"/>
  </r>
  <r>
    <s v="Id1549"/>
    <n v="1968"/>
    <s v="Dec"/>
    <n v="11"/>
    <n v="0"/>
    <n v="6552.01"/>
    <x v="1"/>
    <x v="2"/>
    <x v="0"/>
  </r>
  <r>
    <s v="Id1548"/>
    <n v="1984"/>
    <s v="Sep"/>
    <n v="20"/>
    <n v="1"/>
    <n v="6555.07"/>
    <x v="0"/>
    <x v="2"/>
    <x v="8"/>
  </r>
  <r>
    <s v="Id1547"/>
    <n v="1981"/>
    <s v="Jul"/>
    <n v="20"/>
    <n v="0"/>
    <n v="6571.02"/>
    <x v="0"/>
    <x v="1"/>
    <x v="1"/>
  </r>
  <r>
    <s v="Id1546"/>
    <n v="1984"/>
    <s v="Oct"/>
    <n v="5"/>
    <n v="2"/>
    <n v="6571.54"/>
    <x v="0"/>
    <x v="0"/>
    <x v="2"/>
  </r>
  <r>
    <s v="Id1545"/>
    <n v="1982"/>
    <s v="Nov"/>
    <n v="22"/>
    <n v="2"/>
    <n v="6593.51"/>
    <x v="0"/>
    <x v="1"/>
    <x v="0"/>
  </r>
  <r>
    <s v="Id1544"/>
    <n v="1982"/>
    <s v="Dec"/>
    <n v="29"/>
    <n v="1"/>
    <n v="6600.21"/>
    <x v="1"/>
    <x v="2"/>
    <x v="5"/>
  </r>
  <r>
    <s v="Id1543"/>
    <n v="1982"/>
    <s v="Nov"/>
    <n v="7"/>
    <n v="2"/>
    <n v="6600.36"/>
    <x v="0"/>
    <x v="0"/>
    <x v="2"/>
  </r>
  <r>
    <s v="Id1542"/>
    <n v="1982"/>
    <s v="Aug"/>
    <n v="28"/>
    <n v="1"/>
    <n v="6610.11"/>
    <x v="1"/>
    <x v="2"/>
    <x v="3"/>
  </r>
  <r>
    <s v="Id1541"/>
    <n v="1973"/>
    <s v="Aug"/>
    <n v="29"/>
    <n v="0"/>
    <n v="6630.31"/>
    <x v="0"/>
    <x v="1"/>
    <x v="0"/>
  </r>
  <r>
    <s v="Id1540"/>
    <n v="2003"/>
    <s v="Sep"/>
    <n v="4"/>
    <n v="0"/>
    <n v="6638.16"/>
    <x v="0"/>
    <x v="1"/>
    <x v="1"/>
  </r>
  <r>
    <s v="Id1539"/>
    <n v="1990"/>
    <s v="Jun"/>
    <n v="6"/>
    <n v="3"/>
    <n v="6639.3"/>
    <x v="0"/>
    <x v="2"/>
    <x v="11"/>
  </r>
  <r>
    <s v="Id1538"/>
    <n v="1984"/>
    <s v="Dec"/>
    <n v="8"/>
    <n v="2"/>
    <n v="6640.54"/>
    <x v="0"/>
    <x v="0"/>
    <x v="4"/>
  </r>
  <r>
    <s v="Id1537"/>
    <n v="1970"/>
    <s v="Nov"/>
    <n v="8"/>
    <n v="0"/>
    <n v="6651.26"/>
    <x v="0"/>
    <x v="0"/>
    <x v="0"/>
  </r>
  <r>
    <s v="Id1536"/>
    <n v="1984"/>
    <s v="Jul"/>
    <n v="1"/>
    <n v="3"/>
    <n v="6652.53"/>
    <x v="1"/>
    <x v="2"/>
    <x v="0"/>
  </r>
  <r>
    <s v="Id1535"/>
    <n v="1989"/>
    <s v="Nov"/>
    <n v="19"/>
    <n v="5"/>
    <n v="6653.79"/>
    <x v="0"/>
    <x v="1"/>
    <x v="0"/>
  </r>
  <r>
    <s v="Id1534"/>
    <n v="1982"/>
    <s v="Sep"/>
    <n v="27"/>
    <n v="3"/>
    <n v="6664.32"/>
    <x v="0"/>
    <x v="2"/>
    <x v="0"/>
  </r>
  <r>
    <s v="Id1533"/>
    <n v="1981"/>
    <s v="Sep"/>
    <n v="17"/>
    <n v="1"/>
    <n v="6664.69"/>
    <x v="1"/>
    <x v="1"/>
    <x v="1"/>
  </r>
  <r>
    <s v="Id1532"/>
    <n v="1989"/>
    <s v="Oct"/>
    <n v="20"/>
    <n v="5"/>
    <n v="6666.24"/>
    <x v="1"/>
    <x v="1"/>
    <x v="2"/>
  </r>
  <r>
    <s v="Id1531"/>
    <n v="1985"/>
    <s v="Jul"/>
    <n v="9"/>
    <n v="2"/>
    <n v="6686.43"/>
    <x v="0"/>
    <x v="0"/>
    <x v="1"/>
  </r>
  <r>
    <s v="Id1530"/>
    <n v="1968"/>
    <s v="Jul"/>
    <n v="13"/>
    <n v="0"/>
    <n v="6700.56"/>
    <x v="1"/>
    <x v="1"/>
    <x v="1"/>
  </r>
  <r>
    <s v="Id1529"/>
    <n v="1971"/>
    <s v="Dec"/>
    <n v="12"/>
    <n v="0"/>
    <n v="6706.47"/>
    <x v="0"/>
    <x v="1"/>
    <x v="0"/>
  </r>
  <r>
    <s v="Id1528"/>
    <n v="1983"/>
    <s v="Jun"/>
    <n v="12"/>
    <n v="2"/>
    <n v="6710.19"/>
    <x v="1"/>
    <x v="0"/>
    <x v="1"/>
  </r>
  <r>
    <s v="Id1527"/>
    <n v="1994"/>
    <s v="Jun"/>
    <n v="13"/>
    <n v="0"/>
    <n v="6721.37"/>
    <x v="0"/>
    <x v="1"/>
    <x v="1"/>
  </r>
  <r>
    <s v="Id1526"/>
    <n v="1978"/>
    <s v="Oct"/>
    <n v="21"/>
    <n v="2"/>
    <n v="6737.98"/>
    <x v="0"/>
    <x v="0"/>
    <x v="0"/>
  </r>
  <r>
    <s v="Id1525"/>
    <n v="1968"/>
    <s v="Jul"/>
    <n v="18"/>
    <n v="0"/>
    <n v="6738.84"/>
    <x v="1"/>
    <x v="1"/>
    <x v="1"/>
  </r>
  <r>
    <s v="Id1524"/>
    <n v="1986"/>
    <s v="Aug"/>
    <n v="7"/>
    <n v="3"/>
    <n v="6746.74"/>
    <x v="1"/>
    <x v="2"/>
    <x v="5"/>
  </r>
  <r>
    <s v="Id1523"/>
    <n v="1986"/>
    <s v="Jun"/>
    <n v="5"/>
    <n v="3"/>
    <n v="6748.59"/>
    <x v="1"/>
    <x v="1"/>
    <x v="5"/>
  </r>
  <r>
    <s v="Id1522"/>
    <n v="1970"/>
    <s v="Jun"/>
    <n v="17"/>
    <n v="0"/>
    <n v="6749.63"/>
    <x v="0"/>
    <x v="1"/>
    <x v="0"/>
  </r>
  <r>
    <s v="Id1521"/>
    <n v="1966"/>
    <s v="Dec"/>
    <n v="9"/>
    <n v="0"/>
    <n v="6750.27"/>
    <x v="1"/>
    <x v="2"/>
    <x v="0"/>
  </r>
  <r>
    <s v="Id1520"/>
    <n v="1988"/>
    <s v="Oct"/>
    <n v="10"/>
    <n v="3"/>
    <n v="6753.04"/>
    <x v="0"/>
    <x v="2"/>
    <x v="8"/>
  </r>
  <r>
    <s v="Id1519"/>
    <n v="1981"/>
    <s v="Sep"/>
    <n v="21"/>
    <n v="1"/>
    <n v="6770.19"/>
    <x v="0"/>
    <x v="0"/>
    <x v="0"/>
  </r>
  <r>
    <s v="Id1518"/>
    <n v="1981"/>
    <s v="Sep"/>
    <n v="3"/>
    <n v="1"/>
    <n v="6775.96"/>
    <x v="0"/>
    <x v="0"/>
    <x v="2"/>
  </r>
  <r>
    <s v="Id1517"/>
    <n v="1981"/>
    <s v="Oct"/>
    <n v="8"/>
    <n v="1"/>
    <n v="6781.35"/>
    <x v="0"/>
    <x v="1"/>
    <x v="0"/>
  </r>
  <r>
    <s v="Id1516"/>
    <n v="1980"/>
    <s v="Nov"/>
    <n v="23"/>
    <n v="2"/>
    <n v="6781.52"/>
    <x v="0"/>
    <x v="2"/>
    <x v="0"/>
  </r>
  <r>
    <s v="Id1515"/>
    <n v="1985"/>
    <s v="Dec"/>
    <n v="24"/>
    <n v="3"/>
    <n v="6796.86"/>
    <x v="1"/>
    <x v="0"/>
    <x v="1"/>
  </r>
  <r>
    <s v="Id1514"/>
    <n v="1991"/>
    <s v="Jun"/>
    <n v="29"/>
    <n v="5"/>
    <n v="6799.46"/>
    <x v="2"/>
    <x v="2"/>
    <x v="10"/>
  </r>
  <r>
    <s v="Id1513"/>
    <n v="1975"/>
    <s v="Aug"/>
    <n v="17"/>
    <n v="1"/>
    <n v="6809.46"/>
    <x v="0"/>
    <x v="1"/>
    <x v="1"/>
  </r>
  <r>
    <s v="Id1512"/>
    <n v="1994"/>
    <s v="Jul"/>
    <n v="8"/>
    <n v="0"/>
    <n v="6827.69"/>
    <x v="0"/>
    <x v="2"/>
    <x v="11"/>
  </r>
  <r>
    <s v="Id1511"/>
    <n v="1979"/>
    <s v="Jul"/>
    <n v="15"/>
    <n v="0"/>
    <n v="6837.37"/>
    <x v="1"/>
    <x v="1"/>
    <x v="5"/>
  </r>
  <r>
    <s v="Id1510"/>
    <n v="2000"/>
    <s v="Nov"/>
    <n v="30"/>
    <n v="0"/>
    <n v="6842.28"/>
    <x v="0"/>
    <x v="1"/>
    <x v="1"/>
  </r>
  <r>
    <s v="Id1509"/>
    <n v="1977"/>
    <s v="Jun"/>
    <n v="15"/>
    <n v="2"/>
    <n v="6843.17"/>
    <x v="0"/>
    <x v="1"/>
    <x v="0"/>
  </r>
  <r>
    <s v="Id1508"/>
    <n v="1979"/>
    <s v="Nov"/>
    <n v="4"/>
    <n v="1"/>
    <n v="6849.03"/>
    <x v="0"/>
    <x v="2"/>
    <x v="2"/>
  </r>
  <r>
    <s v="Id1507"/>
    <n v="1981"/>
    <s v="Jun"/>
    <n v="19"/>
    <n v="1"/>
    <n v="6858.48"/>
    <x v="0"/>
    <x v="2"/>
    <x v="4"/>
  </r>
  <r>
    <s v="Id1506"/>
    <n v="1978"/>
    <s v="Aug"/>
    <n v="5"/>
    <n v="2"/>
    <n v="6863.49"/>
    <x v="0"/>
    <x v="1"/>
    <x v="0"/>
  </r>
  <r>
    <s v="Id1505"/>
    <n v="1969"/>
    <s v="Oct"/>
    <n v="23"/>
    <n v="0"/>
    <n v="6868.39"/>
    <x v="0"/>
    <x v="2"/>
    <x v="0"/>
  </r>
  <r>
    <s v="Id1504"/>
    <n v="1981"/>
    <s v="Jun"/>
    <n v="23"/>
    <n v="2"/>
    <n v="6875.96"/>
    <x v="0"/>
    <x v="2"/>
    <x v="2"/>
  </r>
  <r>
    <s v="Id1503"/>
    <n v="2004"/>
    <s v="Dec"/>
    <n v="24"/>
    <n v="0"/>
    <n v="6876.53"/>
    <x v="0"/>
    <x v="1"/>
    <x v="1"/>
  </r>
  <r>
    <s v="Id1502"/>
    <n v="1985"/>
    <s v="Sep"/>
    <n v="10"/>
    <n v="2"/>
    <n v="6877.98"/>
    <x v="0"/>
    <x v="1"/>
    <x v="8"/>
  </r>
  <r>
    <s v="Id1501"/>
    <n v="1989"/>
    <s v="Dec"/>
    <n v="21"/>
    <n v="3"/>
    <n v="6895.19"/>
    <x v="0"/>
    <x v="0"/>
    <x v="8"/>
  </r>
  <r>
    <s v="Id1500"/>
    <n v="1984"/>
    <s v="Sep"/>
    <n v="5"/>
    <n v="2"/>
    <n v="6933.24"/>
    <x v="0"/>
    <x v="0"/>
    <x v="1"/>
  </r>
  <r>
    <s v="Id1499"/>
    <n v="1978"/>
    <s v="Nov"/>
    <n v="29"/>
    <n v="2"/>
    <n v="6938.11"/>
    <x v="0"/>
    <x v="2"/>
    <x v="0"/>
  </r>
  <r>
    <s v="Id1498"/>
    <n v="1980"/>
    <s v="Aug"/>
    <n v="30"/>
    <n v="1"/>
    <n v="6940.91"/>
    <x v="0"/>
    <x v="2"/>
    <x v="1"/>
  </r>
  <r>
    <s v="Id1497"/>
    <n v="1980"/>
    <s v="Oct"/>
    <n v="5"/>
    <n v="2"/>
    <n v="6940.94"/>
    <x v="0"/>
    <x v="0"/>
    <x v="0"/>
  </r>
  <r>
    <s v="Id1496"/>
    <n v="1978"/>
    <s v="Dec"/>
    <n v="15"/>
    <n v="0"/>
    <n v="6948.7"/>
    <x v="2"/>
    <x v="2"/>
    <x v="1"/>
  </r>
  <r>
    <s v="Id1495"/>
    <n v="1980"/>
    <s v="Aug"/>
    <n v="18"/>
    <n v="2"/>
    <n v="6951.12"/>
    <x v="0"/>
    <x v="2"/>
    <x v="0"/>
  </r>
  <r>
    <s v="Id1494"/>
    <n v="1975"/>
    <s v="Jun"/>
    <n v="3"/>
    <n v="1"/>
    <n v="6965.21"/>
    <x v="0"/>
    <x v="0"/>
    <x v="0"/>
  </r>
  <r>
    <s v="Id1493"/>
    <n v="1985"/>
    <s v="Dec"/>
    <n v="10"/>
    <n v="3"/>
    <n v="6985.51"/>
    <x v="0"/>
    <x v="2"/>
    <x v="4"/>
  </r>
  <r>
    <s v="Id1492"/>
    <n v="1982"/>
    <s v="Oct"/>
    <n v="18"/>
    <n v="2"/>
    <n v="6986.7"/>
    <x v="1"/>
    <x v="1"/>
    <x v="1"/>
  </r>
  <r>
    <s v="Id1491"/>
    <n v="1982"/>
    <s v="Sep"/>
    <n v="1"/>
    <n v="3"/>
    <n v="6989.95"/>
    <x v="0"/>
    <x v="1"/>
    <x v="0"/>
  </r>
  <r>
    <s v="Id1490"/>
    <n v="1969"/>
    <s v="Jul"/>
    <n v="6"/>
    <n v="0"/>
    <n v="7003.1"/>
    <x v="0"/>
    <x v="0"/>
    <x v="0"/>
  </r>
  <r>
    <s v="Id1489"/>
    <n v="1978"/>
    <s v="Jun"/>
    <n v="2"/>
    <n v="2"/>
    <n v="7033.08"/>
    <x v="0"/>
    <x v="2"/>
    <x v="0"/>
  </r>
  <r>
    <s v="Id1488"/>
    <n v="1995"/>
    <s v="Oct"/>
    <n v="29"/>
    <n v="0"/>
    <n v="7042.11"/>
    <x v="0"/>
    <x v="0"/>
    <x v="1"/>
  </r>
  <r>
    <s v="Id1487"/>
    <n v="1980"/>
    <s v="Jul"/>
    <n v="26"/>
    <n v="1"/>
    <n v="7045.5"/>
    <x v="0"/>
    <x v="1"/>
    <x v="2"/>
  </r>
  <r>
    <s v="Id1486"/>
    <n v="1980"/>
    <s v="Oct"/>
    <n v="22"/>
    <n v="1"/>
    <n v="7046.72"/>
    <x v="0"/>
    <x v="0"/>
    <x v="0"/>
  </r>
  <r>
    <s v="Id1485"/>
    <n v="1980"/>
    <s v="Jul"/>
    <n v="21"/>
    <n v="0"/>
    <n v="7050.02"/>
    <x v="0"/>
    <x v="1"/>
    <x v="8"/>
  </r>
  <r>
    <s v="Id1484"/>
    <n v="1980"/>
    <s v="Jun"/>
    <n v="28"/>
    <n v="1"/>
    <n v="7050.64"/>
    <x v="0"/>
    <x v="0"/>
    <x v="2"/>
  </r>
  <r>
    <s v="Id1483"/>
    <n v="1978"/>
    <s v="Jun"/>
    <n v="24"/>
    <n v="2"/>
    <n v="7054.41"/>
    <x v="0"/>
    <x v="2"/>
    <x v="0"/>
  </r>
  <r>
    <s v="Id1482"/>
    <n v="1982"/>
    <s v="Oct"/>
    <n v="6"/>
    <n v="1"/>
    <n v="7077.19"/>
    <x v="0"/>
    <x v="0"/>
    <x v="8"/>
  </r>
  <r>
    <s v="Id1481"/>
    <n v="1992"/>
    <s v="Jun"/>
    <n v="18"/>
    <n v="0"/>
    <n v="7096.98"/>
    <x v="0"/>
    <x v="2"/>
    <x v="1"/>
  </r>
  <r>
    <s v="Id1480"/>
    <n v="1987"/>
    <s v="Aug"/>
    <n v="11"/>
    <n v="3"/>
    <n v="7106.81"/>
    <x v="0"/>
    <x v="1"/>
    <x v="1"/>
  </r>
  <r>
    <s v="Id1479"/>
    <n v="1968"/>
    <s v="Jun"/>
    <n v="29"/>
    <n v="0"/>
    <n v="7125.25"/>
    <x v="1"/>
    <x v="2"/>
    <x v="0"/>
  </r>
  <r>
    <s v="Id1478"/>
    <n v="1993"/>
    <s v="Aug"/>
    <n v="1"/>
    <n v="0"/>
    <n v="7128.64"/>
    <x v="0"/>
    <x v="2"/>
    <x v="11"/>
  </r>
  <r>
    <s v="Id1477"/>
    <n v="1984"/>
    <s v="Jul"/>
    <n v="7"/>
    <n v="2"/>
    <n v="7133.9"/>
    <x v="0"/>
    <x v="1"/>
    <x v="8"/>
  </r>
  <r>
    <s v="Id1476"/>
    <n v="1999"/>
    <s v="Aug"/>
    <n v="8"/>
    <n v="0"/>
    <n v="7144.4"/>
    <x v="0"/>
    <x v="1"/>
    <x v="16"/>
  </r>
  <r>
    <s v="Id1475"/>
    <n v="1984"/>
    <s v="Nov"/>
    <n v="21"/>
    <n v="2"/>
    <n v="7144.86"/>
    <x v="0"/>
    <x v="2"/>
    <x v="8"/>
  </r>
  <r>
    <s v="Id1474"/>
    <n v="1976"/>
    <s v="Jun"/>
    <n v="24"/>
    <n v="0"/>
    <n v="7147.11"/>
    <x v="1"/>
    <x v="2"/>
    <x v="2"/>
  </r>
  <r>
    <s v="Id1473"/>
    <n v="1978"/>
    <s v="Jul"/>
    <n v="30"/>
    <n v="1"/>
    <n v="7147.47"/>
    <x v="0"/>
    <x v="0"/>
    <x v="0"/>
  </r>
  <r>
    <s v="Id1472"/>
    <n v="1984"/>
    <s v="Jun"/>
    <n v="29"/>
    <n v="3"/>
    <n v="7151.09"/>
    <x v="0"/>
    <x v="2"/>
    <x v="2"/>
  </r>
  <r>
    <s v="Id1471"/>
    <n v="1978"/>
    <s v="Sep"/>
    <n v="6"/>
    <n v="1"/>
    <n v="7152.67"/>
    <x v="1"/>
    <x v="2"/>
    <x v="0"/>
  </r>
  <r>
    <s v="Id1470"/>
    <n v="1981"/>
    <s v="Jul"/>
    <n v="17"/>
    <n v="1"/>
    <n v="7153.55"/>
    <x v="0"/>
    <x v="1"/>
    <x v="1"/>
  </r>
  <r>
    <s v="Id1469"/>
    <n v="1980"/>
    <s v="Jun"/>
    <n v="22"/>
    <n v="2"/>
    <n v="7160.09"/>
    <x v="0"/>
    <x v="2"/>
    <x v="2"/>
  </r>
  <r>
    <s v="Id1468"/>
    <n v="1980"/>
    <s v="Oct"/>
    <n v="7"/>
    <n v="2"/>
    <n v="7160.33"/>
    <x v="0"/>
    <x v="1"/>
    <x v="0"/>
  </r>
  <r>
    <s v="Id1467"/>
    <n v="1980"/>
    <s v="Sep"/>
    <n v="30"/>
    <n v="2"/>
    <n v="7162.01"/>
    <x v="0"/>
    <x v="0"/>
    <x v="0"/>
  </r>
  <r>
    <s v="Id1466"/>
    <n v="1982"/>
    <s v="Aug"/>
    <n v="16"/>
    <n v="2"/>
    <n v="7173.36"/>
    <x v="1"/>
    <x v="2"/>
    <x v="5"/>
  </r>
  <r>
    <s v="Id1465"/>
    <n v="1975"/>
    <s v="Jul"/>
    <n v="19"/>
    <n v="1"/>
    <n v="7175.51"/>
    <x v="0"/>
    <x v="0"/>
    <x v="0"/>
  </r>
  <r>
    <s v="Id1464"/>
    <n v="1968"/>
    <s v="Aug"/>
    <n v="26"/>
    <n v="0"/>
    <n v="7179.52"/>
    <x v="1"/>
    <x v="0"/>
    <x v="0"/>
  </r>
  <r>
    <s v="Id1463"/>
    <n v="1982"/>
    <s v="Sep"/>
    <n v="14"/>
    <n v="3"/>
    <n v="7196.87"/>
    <x v="1"/>
    <x v="2"/>
    <x v="2"/>
  </r>
  <r>
    <s v="Id1462"/>
    <n v="1983"/>
    <s v="Aug"/>
    <n v="11"/>
    <n v="2"/>
    <n v="7201.7"/>
    <x v="0"/>
    <x v="0"/>
    <x v="1"/>
  </r>
  <r>
    <s v="Id1461"/>
    <n v="1983"/>
    <s v="Nov"/>
    <n v="21"/>
    <n v="2"/>
    <n v="7209.49"/>
    <x v="0"/>
    <x v="0"/>
    <x v="1"/>
  </r>
  <r>
    <s v="Id1460"/>
    <n v="1991"/>
    <s v="Jun"/>
    <n v="28"/>
    <n v="3"/>
    <n v="7220.25"/>
    <x v="0"/>
    <x v="2"/>
    <x v="11"/>
  </r>
  <r>
    <s v="Id1459"/>
    <n v="1977"/>
    <s v="Sep"/>
    <n v="15"/>
    <n v="0"/>
    <n v="7222.79"/>
    <x v="1"/>
    <x v="0"/>
    <x v="1"/>
  </r>
  <r>
    <s v="Id1458"/>
    <n v="1986"/>
    <s v="Jul"/>
    <n v="13"/>
    <n v="3"/>
    <n v="7228.22"/>
    <x v="0"/>
    <x v="1"/>
    <x v="8"/>
  </r>
  <r>
    <s v="Id1457"/>
    <n v="1986"/>
    <s v="Sep"/>
    <n v="2"/>
    <n v="4"/>
    <n v="7243.81"/>
    <x v="0"/>
    <x v="0"/>
    <x v="0"/>
  </r>
  <r>
    <s v="Id1456"/>
    <n v="1982"/>
    <s v="Jul"/>
    <n v="24"/>
    <n v="3"/>
    <n v="7248.71"/>
    <x v="0"/>
    <x v="1"/>
    <x v="0"/>
  </r>
  <r>
    <s v="Id1455"/>
    <n v="1981"/>
    <s v="Aug"/>
    <n v="14"/>
    <n v="2"/>
    <n v="7256.72"/>
    <x v="1"/>
    <x v="2"/>
    <x v="1"/>
  </r>
  <r>
    <s v="Id1454"/>
    <n v="1981"/>
    <s v="Jun"/>
    <n v="13"/>
    <n v="2"/>
    <n v="7261.74"/>
    <x v="1"/>
    <x v="0"/>
    <x v="1"/>
  </r>
  <r>
    <s v="Id1453"/>
    <n v="1973"/>
    <s v="Oct"/>
    <n v="25"/>
    <n v="0"/>
    <n v="7265.58"/>
    <x v="0"/>
    <x v="2"/>
    <x v="0"/>
  </r>
  <r>
    <s v="Id1452"/>
    <n v="1981"/>
    <s v="Aug"/>
    <n v="4"/>
    <n v="2"/>
    <n v="7265.7"/>
    <x v="1"/>
    <x v="0"/>
    <x v="1"/>
  </r>
  <r>
    <s v="Id1451"/>
    <n v="1976"/>
    <s v="Dec"/>
    <n v="18"/>
    <n v="2"/>
    <n v="7273.02"/>
    <x v="0"/>
    <x v="1"/>
    <x v="0"/>
  </r>
  <r>
    <s v="Id1450"/>
    <n v="1985"/>
    <s v="Nov"/>
    <n v="2"/>
    <n v="3"/>
    <n v="7281.51"/>
    <x v="0"/>
    <x v="1"/>
    <x v="1"/>
  </r>
  <r>
    <s v="Id1449"/>
    <n v="1966"/>
    <s v="Dec"/>
    <n v="26"/>
    <n v="0"/>
    <n v="7302.46"/>
    <x v="1"/>
    <x v="1"/>
    <x v="1"/>
  </r>
  <r>
    <s v="Id1448"/>
    <n v="1965"/>
    <s v="Jun"/>
    <n v="6"/>
    <n v="0"/>
    <n v="7304.65"/>
    <x v="1"/>
    <x v="0"/>
    <x v="0"/>
  </r>
  <r>
    <s v="Id1447"/>
    <n v="1965"/>
    <s v="Jun"/>
    <n v="25"/>
    <n v="0"/>
    <n v="7318.21"/>
    <x v="1"/>
    <x v="1"/>
    <x v="0"/>
  </r>
  <r>
    <s v="Id1446"/>
    <n v="1972"/>
    <s v="Aug"/>
    <n v="11"/>
    <n v="0"/>
    <n v="7318.22"/>
    <x v="0"/>
    <x v="0"/>
    <x v="1"/>
  </r>
  <r>
    <s v="Id1445"/>
    <n v="1965"/>
    <s v="Jul"/>
    <n v="11"/>
    <n v="0"/>
    <n v="7322.86"/>
    <x v="1"/>
    <x v="0"/>
    <x v="1"/>
  </r>
  <r>
    <s v="Id1444"/>
    <n v="2004"/>
    <s v="Nov"/>
    <n v="15"/>
    <n v="0"/>
    <n v="7323.73"/>
    <x v="0"/>
    <x v="2"/>
    <x v="8"/>
  </r>
  <r>
    <s v="Id1443"/>
    <n v="1979"/>
    <s v="Jun"/>
    <n v="19"/>
    <n v="0"/>
    <n v="7325.05"/>
    <x v="0"/>
    <x v="0"/>
    <x v="8"/>
  </r>
  <r>
    <s v="Id1442"/>
    <n v="1984"/>
    <s v="Jul"/>
    <n v="25"/>
    <n v="3"/>
    <n v="7325.47"/>
    <x v="0"/>
    <x v="1"/>
    <x v="1"/>
  </r>
  <r>
    <s v="Id1441"/>
    <n v="1979"/>
    <s v="Sep"/>
    <n v="19"/>
    <n v="1"/>
    <n v="7337.75"/>
    <x v="0"/>
    <x v="0"/>
    <x v="2"/>
  </r>
  <r>
    <s v="Id1440"/>
    <n v="1986"/>
    <s v="Jun"/>
    <n v="15"/>
    <n v="3"/>
    <n v="7339.93"/>
    <x v="0"/>
    <x v="2"/>
    <x v="1"/>
  </r>
  <r>
    <s v="Id1439"/>
    <n v="1977"/>
    <s v="Dec"/>
    <n v="18"/>
    <n v="0"/>
    <n v="7345.08"/>
    <x v="0"/>
    <x v="1"/>
    <x v="2"/>
  </r>
  <r>
    <s v="Id1438"/>
    <n v="1979"/>
    <s v="Jun"/>
    <n v="26"/>
    <n v="1"/>
    <n v="7345.73"/>
    <x v="0"/>
    <x v="1"/>
    <x v="0"/>
  </r>
  <r>
    <s v="Id1437"/>
    <n v="1977"/>
    <s v="Dec"/>
    <n v="1"/>
    <n v="0"/>
    <n v="7348.14"/>
    <x v="0"/>
    <x v="1"/>
    <x v="2"/>
  </r>
  <r>
    <s v="Id1436"/>
    <n v="1993"/>
    <s v="Oct"/>
    <n v="5"/>
    <n v="0"/>
    <n v="7349.12"/>
    <x v="0"/>
    <x v="2"/>
    <x v="11"/>
  </r>
  <r>
    <s v="Id1435"/>
    <n v="1983"/>
    <s v="Jun"/>
    <n v="21"/>
    <n v="3"/>
    <n v="7357.49"/>
    <x v="0"/>
    <x v="2"/>
    <x v="1"/>
  </r>
  <r>
    <s v="Id1434"/>
    <n v="1981"/>
    <s v="Jul"/>
    <n v="16"/>
    <n v="1"/>
    <n v="7358.18"/>
    <x v="0"/>
    <x v="0"/>
    <x v="8"/>
  </r>
  <r>
    <s v="Id1433"/>
    <n v="1965"/>
    <s v="Dec"/>
    <n v="9"/>
    <n v="0"/>
    <n v="7362.31"/>
    <x v="1"/>
    <x v="0"/>
    <x v="0"/>
  </r>
  <r>
    <s v="Id1432"/>
    <n v="1981"/>
    <s v="Nov"/>
    <n v="24"/>
    <n v="2"/>
    <n v="7371.77"/>
    <x v="0"/>
    <x v="1"/>
    <x v="2"/>
  </r>
  <r>
    <s v="Id1431"/>
    <n v="1993"/>
    <s v="Jul"/>
    <n v="22"/>
    <n v="0"/>
    <n v="7388.85"/>
    <x v="0"/>
    <x v="2"/>
    <x v="14"/>
  </r>
  <r>
    <s v="Id1430"/>
    <n v="1965"/>
    <s v="Dec"/>
    <n v="5"/>
    <n v="0"/>
    <n v="7403.98"/>
    <x v="1"/>
    <x v="2"/>
    <x v="0"/>
  </r>
  <r>
    <s v="Id1429"/>
    <n v="1983"/>
    <s v="Sep"/>
    <n v="19"/>
    <n v="3"/>
    <n v="7418.52"/>
    <x v="0"/>
    <x v="2"/>
    <x v="2"/>
  </r>
  <r>
    <s v="Id1428"/>
    <n v="1978"/>
    <s v="Nov"/>
    <n v="12"/>
    <n v="0"/>
    <n v="7419.48"/>
    <x v="0"/>
    <x v="2"/>
    <x v="1"/>
  </r>
  <r>
    <s v="Id1427"/>
    <n v="1978"/>
    <s v="Dec"/>
    <n v="2"/>
    <n v="0"/>
    <n v="7421.19"/>
    <x v="0"/>
    <x v="0"/>
    <x v="1"/>
  </r>
  <r>
    <s v="Id1426"/>
    <n v="1977"/>
    <s v="Aug"/>
    <n v="25"/>
    <n v="1"/>
    <n v="7441.05"/>
    <x v="1"/>
    <x v="2"/>
    <x v="2"/>
  </r>
  <r>
    <s v="Id1425"/>
    <n v="1979"/>
    <s v="Sep"/>
    <n v="1"/>
    <n v="2"/>
    <n v="7441.5"/>
    <x v="1"/>
    <x v="2"/>
    <x v="2"/>
  </r>
  <r>
    <s v="Id1424"/>
    <n v="1980"/>
    <s v="Jul"/>
    <n v="7"/>
    <n v="1"/>
    <n v="7443.64"/>
    <x v="0"/>
    <x v="0"/>
    <x v="1"/>
  </r>
  <r>
    <s v="Id1423"/>
    <n v="1977"/>
    <s v="Sep"/>
    <n v="25"/>
    <n v="1"/>
    <n v="7445.92"/>
    <x v="1"/>
    <x v="1"/>
    <x v="2"/>
  </r>
  <r>
    <s v="Id1422"/>
    <n v="1977"/>
    <s v="Sep"/>
    <n v="30"/>
    <n v="0"/>
    <n v="7448.4"/>
    <x v="1"/>
    <x v="0"/>
    <x v="12"/>
  </r>
  <r>
    <s v="Id1421"/>
    <n v="2001"/>
    <s v="Jun"/>
    <n v="1"/>
    <n v="0"/>
    <n v="7450.36"/>
    <x v="0"/>
    <x v="2"/>
    <x v="1"/>
  </r>
  <r>
    <s v="Id1420"/>
    <n v="1967"/>
    <s v="Aug"/>
    <n v="4"/>
    <n v="0"/>
    <n v="7463.51"/>
    <x v="1"/>
    <x v="0"/>
    <x v="0"/>
  </r>
  <r>
    <s v="Id1419"/>
    <n v="1996"/>
    <s v="Jun"/>
    <n v="14"/>
    <n v="0"/>
    <n v="7487.38"/>
    <x v="0"/>
    <x v="0"/>
    <x v="1"/>
  </r>
  <r>
    <s v="Id1418"/>
    <n v="1988"/>
    <s v="Dec"/>
    <n v="15"/>
    <n v="3"/>
    <n v="7494.63"/>
    <x v="0"/>
    <x v="0"/>
    <x v="7"/>
  </r>
  <r>
    <s v="Id1417"/>
    <n v="1997"/>
    <s v="Oct"/>
    <n v="28"/>
    <n v="0"/>
    <n v="7504.3"/>
    <x v="0"/>
    <x v="1"/>
    <x v="1"/>
  </r>
  <r>
    <s v="Id1416"/>
    <n v="1983"/>
    <s v="Jul"/>
    <n v="10"/>
    <n v="4"/>
    <n v="7512.27"/>
    <x v="1"/>
    <x v="2"/>
    <x v="2"/>
  </r>
  <r>
    <s v="Id1415"/>
    <n v="1978"/>
    <s v="Oct"/>
    <n v="18"/>
    <n v="1"/>
    <n v="7518.03"/>
    <x v="0"/>
    <x v="0"/>
    <x v="1"/>
  </r>
  <r>
    <s v="Id1414"/>
    <n v="1976"/>
    <s v="Oct"/>
    <n v="10"/>
    <n v="0"/>
    <n v="7526.71"/>
    <x v="1"/>
    <x v="1"/>
    <x v="1"/>
  </r>
  <r>
    <s v="Id1413"/>
    <n v="1978"/>
    <s v="Dec"/>
    <n v="14"/>
    <n v="2"/>
    <n v="7531.7"/>
    <x v="0"/>
    <x v="1"/>
    <x v="0"/>
  </r>
  <r>
    <s v="Id1412"/>
    <n v="1984"/>
    <s v="Aug"/>
    <n v="22"/>
    <n v="3"/>
    <n v="7537.16"/>
    <x v="0"/>
    <x v="2"/>
    <x v="1"/>
  </r>
  <r>
    <s v="Id1411"/>
    <n v="1988"/>
    <s v="Dec"/>
    <n v="15"/>
    <n v="3"/>
    <n v="7538.52"/>
    <x v="0"/>
    <x v="2"/>
    <x v="1"/>
  </r>
  <r>
    <s v="Id1410"/>
    <n v="1994"/>
    <s v="Aug"/>
    <n v="14"/>
    <n v="0"/>
    <n v="7567.13"/>
    <x v="0"/>
    <x v="2"/>
    <x v="11"/>
  </r>
  <r>
    <s v="Id1409"/>
    <n v="1967"/>
    <s v="Jul"/>
    <n v="17"/>
    <n v="0"/>
    <n v="7585.62"/>
    <x v="1"/>
    <x v="2"/>
    <x v="0"/>
  </r>
  <r>
    <s v="Id1408"/>
    <n v="1997"/>
    <s v="Sep"/>
    <n v="30"/>
    <n v="0"/>
    <n v="7607.03"/>
    <x v="0"/>
    <x v="2"/>
    <x v="1"/>
  </r>
  <r>
    <s v="Id1407"/>
    <n v="1968"/>
    <s v="Jul"/>
    <n v="3"/>
    <n v="0"/>
    <n v="7609.6"/>
    <x v="1"/>
    <x v="2"/>
    <x v="1"/>
  </r>
  <r>
    <s v="Id1406"/>
    <n v="1996"/>
    <s v="Sep"/>
    <n v="17"/>
    <n v="0"/>
    <n v="7623.13"/>
    <x v="0"/>
    <x v="0"/>
    <x v="2"/>
  </r>
  <r>
    <s v="Id1405"/>
    <n v="1978"/>
    <s v="Nov"/>
    <n v="28"/>
    <n v="1"/>
    <n v="7623.52"/>
    <x v="0"/>
    <x v="1"/>
    <x v="2"/>
  </r>
  <r>
    <s v="Id1404"/>
    <n v="1978"/>
    <s v="Nov"/>
    <n v="6"/>
    <n v="1"/>
    <n v="7624.63"/>
    <x v="0"/>
    <x v="1"/>
    <x v="2"/>
  </r>
  <r>
    <s v="Id1403"/>
    <n v="1978"/>
    <s v="Nov"/>
    <n v="29"/>
    <n v="1"/>
    <n v="7626.99"/>
    <x v="0"/>
    <x v="2"/>
    <x v="2"/>
  </r>
  <r>
    <s v="Id1402"/>
    <n v="1978"/>
    <s v="Aug"/>
    <n v="24"/>
    <n v="1"/>
    <n v="7633.72"/>
    <x v="0"/>
    <x v="1"/>
    <x v="0"/>
  </r>
  <r>
    <s v="Id1401"/>
    <n v="2001"/>
    <s v="Dec"/>
    <n v="13"/>
    <n v="0"/>
    <n v="7636.92"/>
    <x v="0"/>
    <x v="0"/>
    <x v="1"/>
  </r>
  <r>
    <s v="Id1400"/>
    <n v="1980"/>
    <s v="Jun"/>
    <n v="20"/>
    <n v="1"/>
    <n v="7639.42"/>
    <x v="0"/>
    <x v="2"/>
    <x v="8"/>
  </r>
  <r>
    <s v="Id1399"/>
    <n v="1980"/>
    <s v="Jul"/>
    <n v="24"/>
    <n v="2"/>
    <n v="7640.31"/>
    <x v="0"/>
    <x v="1"/>
    <x v="0"/>
  </r>
  <r>
    <s v="Id1398"/>
    <n v="1999"/>
    <s v="Jun"/>
    <n v="15"/>
    <n v="0"/>
    <n v="7642.05"/>
    <x v="0"/>
    <x v="2"/>
    <x v="14"/>
  </r>
  <r>
    <s v="Id1397"/>
    <n v="1980"/>
    <s v="Oct"/>
    <n v="16"/>
    <n v="1"/>
    <n v="7650.77"/>
    <x v="0"/>
    <x v="2"/>
    <x v="8"/>
  </r>
  <r>
    <s v="Id1396"/>
    <n v="1993"/>
    <s v="Aug"/>
    <n v="10"/>
    <n v="0"/>
    <n v="7650.8"/>
    <x v="0"/>
    <x v="2"/>
    <x v="1"/>
  </r>
  <r>
    <s v="Id1395"/>
    <n v="1998"/>
    <s v="Sep"/>
    <n v="30"/>
    <n v="0"/>
    <n v="7652.26"/>
    <x v="0"/>
    <x v="0"/>
    <x v="9"/>
  </r>
  <r>
    <s v="Id1394"/>
    <n v="1965"/>
    <s v="Dec"/>
    <n v="27"/>
    <n v="0"/>
    <n v="7657.69"/>
    <x v="1"/>
    <x v="0"/>
    <x v="1"/>
  </r>
  <r>
    <s v="Id1393"/>
    <n v="1976"/>
    <s v="Oct"/>
    <n v="9"/>
    <n v="2"/>
    <n v="7662.47"/>
    <x v="0"/>
    <x v="1"/>
    <x v="2"/>
  </r>
  <r>
    <s v="Id1392"/>
    <n v="1996"/>
    <s v="Nov"/>
    <n v="24"/>
    <n v="0"/>
    <n v="7670.75"/>
    <x v="0"/>
    <x v="2"/>
    <x v="16"/>
  </r>
  <r>
    <s v="Id1391"/>
    <n v="1995"/>
    <s v="Sep"/>
    <n v="13"/>
    <n v="0"/>
    <n v="7676.4"/>
    <x v="0"/>
    <x v="1"/>
    <x v="1"/>
  </r>
  <r>
    <s v="Id1390"/>
    <n v="1971"/>
    <s v="Oct"/>
    <n v="11"/>
    <n v="0"/>
    <n v="7680.92"/>
    <x v="0"/>
    <x v="1"/>
    <x v="0"/>
  </r>
  <r>
    <s v="Id1389"/>
    <n v="1981"/>
    <s v="Dec"/>
    <n v="19"/>
    <n v="1"/>
    <n v="7681.17"/>
    <x v="0"/>
    <x v="2"/>
    <x v="13"/>
  </r>
  <r>
    <s v="Id1388"/>
    <n v="1982"/>
    <s v="Dec"/>
    <n v="18"/>
    <n v="3"/>
    <n v="7682.67"/>
    <x v="0"/>
    <x v="1"/>
    <x v="0"/>
  </r>
  <r>
    <s v="Id1387"/>
    <n v="1987"/>
    <s v="Jul"/>
    <n v="12"/>
    <n v="3"/>
    <n v="7684.62"/>
    <x v="0"/>
    <x v="0"/>
    <x v="11"/>
  </r>
  <r>
    <s v="Id1386"/>
    <n v="1978"/>
    <s v="Dec"/>
    <n v="29"/>
    <n v="2"/>
    <n v="7726.85"/>
    <x v="2"/>
    <x v="2"/>
    <x v="2"/>
  </r>
  <r>
    <s v="Id1385"/>
    <n v="1979"/>
    <s v="Jun"/>
    <n v="2"/>
    <n v="1"/>
    <n v="7727.25"/>
    <x v="0"/>
    <x v="0"/>
    <x v="1"/>
  </r>
  <r>
    <s v="Id1384"/>
    <n v="1980"/>
    <s v="Sep"/>
    <n v="10"/>
    <n v="2"/>
    <n v="7729.65"/>
    <x v="1"/>
    <x v="1"/>
    <x v="5"/>
  </r>
  <r>
    <s v="Id1383"/>
    <n v="1978"/>
    <s v="Dec"/>
    <n v="4"/>
    <n v="2"/>
    <n v="7731.43"/>
    <x v="1"/>
    <x v="2"/>
    <x v="0"/>
  </r>
  <r>
    <s v="Id1382"/>
    <n v="1977"/>
    <s v="Aug"/>
    <n v="29"/>
    <n v="0"/>
    <n v="7731.86"/>
    <x v="0"/>
    <x v="0"/>
    <x v="1"/>
  </r>
  <r>
    <s v="Id1381"/>
    <n v="1965"/>
    <s v="Jul"/>
    <n v="18"/>
    <n v="0"/>
    <n v="7736.39"/>
    <x v="1"/>
    <x v="2"/>
    <x v="0"/>
  </r>
  <r>
    <s v="Id1380"/>
    <n v="1978"/>
    <s v="Sep"/>
    <n v="4"/>
    <n v="2"/>
    <n v="7740.34"/>
    <x v="2"/>
    <x v="1"/>
    <x v="2"/>
  </r>
  <r>
    <s v="Id1379"/>
    <n v="1976"/>
    <s v="Dec"/>
    <n v="12"/>
    <n v="1"/>
    <n v="7742.11"/>
    <x v="1"/>
    <x v="2"/>
    <x v="0"/>
  </r>
  <r>
    <s v="Id1378"/>
    <n v="1981"/>
    <s v="Jun"/>
    <n v="30"/>
    <n v="2"/>
    <n v="7749.16"/>
    <x v="0"/>
    <x v="1"/>
    <x v="1"/>
  </r>
  <r>
    <s v="Id1377"/>
    <n v="1997"/>
    <s v="Dec"/>
    <n v="21"/>
    <n v="0"/>
    <n v="7763.06"/>
    <x v="0"/>
    <x v="1"/>
    <x v="1"/>
  </r>
  <r>
    <s v="Id1376"/>
    <n v="1974"/>
    <s v="Dec"/>
    <n v="6"/>
    <n v="0"/>
    <n v="7789.64"/>
    <x v="2"/>
    <x v="0"/>
    <x v="0"/>
  </r>
  <r>
    <s v="Id1375"/>
    <n v="1999"/>
    <s v="Dec"/>
    <n v="25"/>
    <n v="0"/>
    <n v="7794.68"/>
    <x v="0"/>
    <x v="2"/>
    <x v="14"/>
  </r>
  <r>
    <s v="Id1374"/>
    <n v="1997"/>
    <s v="Dec"/>
    <n v="2"/>
    <n v="0"/>
    <n v="7803.77"/>
    <x v="0"/>
    <x v="0"/>
    <x v="1"/>
  </r>
  <r>
    <s v="Id1373"/>
    <n v="1974"/>
    <s v="Nov"/>
    <n v="9"/>
    <n v="0"/>
    <n v="7804.16"/>
    <x v="0"/>
    <x v="0"/>
    <x v="0"/>
  </r>
  <r>
    <s v="Id1372"/>
    <n v="1991"/>
    <s v="Dec"/>
    <n v="21"/>
    <n v="3"/>
    <n v="7812.67"/>
    <x v="0"/>
    <x v="1"/>
    <x v="1"/>
  </r>
  <r>
    <s v="Id1371"/>
    <n v="1989"/>
    <s v="Oct"/>
    <n v="12"/>
    <n v="3"/>
    <n v="7824.37"/>
    <x v="0"/>
    <x v="2"/>
    <x v="1"/>
  </r>
  <r>
    <s v="Id1370"/>
    <n v="2001"/>
    <s v="Oct"/>
    <n v="5"/>
    <n v="0"/>
    <n v="7844.8"/>
    <x v="0"/>
    <x v="2"/>
    <x v="1"/>
  </r>
  <r>
    <s v="Id1369"/>
    <n v="1994"/>
    <s v="Nov"/>
    <n v="17"/>
    <n v="0"/>
    <n v="7851.85"/>
    <x v="0"/>
    <x v="0"/>
    <x v="1"/>
  </r>
  <r>
    <s v="Id1368"/>
    <n v="1962"/>
    <s v="Oct"/>
    <n v="10"/>
    <n v="0"/>
    <n v="7896.41"/>
    <x v="1"/>
    <x v="2"/>
    <x v="0"/>
  </r>
  <r>
    <s v="Id1367"/>
    <n v="1977"/>
    <s v="Jul"/>
    <n v="20"/>
    <n v="0"/>
    <n v="7935.29"/>
    <x v="0"/>
    <x v="1"/>
    <x v="8"/>
  </r>
  <r>
    <s v="Id1366"/>
    <n v="1987"/>
    <s v="Oct"/>
    <n v="29"/>
    <n v="3"/>
    <n v="7948.22"/>
    <x v="0"/>
    <x v="0"/>
    <x v="7"/>
  </r>
  <r>
    <s v="Id1365"/>
    <n v="1966"/>
    <s v="Jul"/>
    <n v="9"/>
    <n v="0"/>
    <n v="7953.72"/>
    <x v="1"/>
    <x v="0"/>
    <x v="1"/>
  </r>
  <r>
    <s v="Id1364"/>
    <n v="1981"/>
    <s v="Dec"/>
    <n v="28"/>
    <n v="3"/>
    <n v="7954.52"/>
    <x v="0"/>
    <x v="2"/>
    <x v="2"/>
  </r>
  <r>
    <s v="Id1363"/>
    <n v="1970"/>
    <s v="Jun"/>
    <n v="19"/>
    <n v="0"/>
    <n v="7958.13"/>
    <x v="0"/>
    <x v="2"/>
    <x v="0"/>
  </r>
  <r>
    <s v="Id1362"/>
    <n v="1975"/>
    <s v="Aug"/>
    <n v="10"/>
    <n v="1"/>
    <n v="7966.81"/>
    <x v="0"/>
    <x v="2"/>
    <x v="0"/>
  </r>
  <r>
    <s v="Id1361"/>
    <n v="1972"/>
    <s v="Nov"/>
    <n v="23"/>
    <n v="0"/>
    <n v="7980.34"/>
    <x v="0"/>
    <x v="2"/>
    <x v="0"/>
  </r>
  <r>
    <s v="Id1360"/>
    <n v="1983"/>
    <s v="Aug"/>
    <n v="28"/>
    <n v="3"/>
    <n v="7985.82"/>
    <x v="0"/>
    <x v="1"/>
    <x v="8"/>
  </r>
  <r>
    <s v="Id1359"/>
    <n v="1983"/>
    <s v="Aug"/>
    <n v="20"/>
    <n v="3"/>
    <n v="7986.48"/>
    <x v="0"/>
    <x v="0"/>
    <x v="8"/>
  </r>
  <r>
    <s v="Id1358"/>
    <n v="1962"/>
    <s v="Aug"/>
    <n v="22"/>
    <n v="0"/>
    <n v="8004.96"/>
    <x v="1"/>
    <x v="1"/>
    <x v="0"/>
  </r>
  <r>
    <s v="Id1357"/>
    <n v="1995"/>
    <s v="Sep"/>
    <n v="18"/>
    <n v="0"/>
    <n v="8014.62"/>
    <x v="0"/>
    <x v="0"/>
    <x v="1"/>
  </r>
  <r>
    <s v="Id1356"/>
    <n v="1980"/>
    <s v="Nov"/>
    <n v="8"/>
    <n v="2"/>
    <n v="8017.06"/>
    <x v="0"/>
    <x v="2"/>
    <x v="1"/>
  </r>
  <r>
    <s v="Id1355"/>
    <n v="1989"/>
    <s v="Nov"/>
    <n v="3"/>
    <n v="3"/>
    <n v="8021.11"/>
    <x v="0"/>
    <x v="1"/>
    <x v="1"/>
  </r>
  <r>
    <s v="Id1354"/>
    <n v="1978"/>
    <s v="Jul"/>
    <n v="17"/>
    <n v="1"/>
    <n v="8023.14"/>
    <x v="0"/>
    <x v="0"/>
    <x v="1"/>
  </r>
  <r>
    <s v="Id1353"/>
    <n v="1976"/>
    <s v="Dec"/>
    <n v="20"/>
    <n v="0"/>
    <n v="8026.67"/>
    <x v="0"/>
    <x v="2"/>
    <x v="1"/>
  </r>
  <r>
    <s v="Id1352"/>
    <n v="1977"/>
    <s v="Nov"/>
    <n v="6"/>
    <n v="2"/>
    <n v="8027.97"/>
    <x v="1"/>
    <x v="2"/>
    <x v="2"/>
  </r>
  <r>
    <s v="Id1351"/>
    <n v="2003"/>
    <s v="Dec"/>
    <n v="12"/>
    <n v="0"/>
    <n v="8035.64"/>
    <x v="0"/>
    <x v="2"/>
    <x v="1"/>
  </r>
  <r>
    <s v="Id1350"/>
    <n v="1985"/>
    <s v="Nov"/>
    <n v="28"/>
    <n v="3"/>
    <n v="8059.06"/>
    <x v="0"/>
    <x v="0"/>
    <x v="1"/>
  </r>
  <r>
    <s v="Id1349"/>
    <n v="1982"/>
    <s v="Dec"/>
    <n v="27"/>
    <n v="3"/>
    <n v="8059.68"/>
    <x v="0"/>
    <x v="0"/>
    <x v="1"/>
  </r>
  <r>
    <s v="Id1348"/>
    <n v="1970"/>
    <s v="Dec"/>
    <n v="12"/>
    <n v="0"/>
    <n v="8062.31"/>
    <x v="0"/>
    <x v="1"/>
    <x v="0"/>
  </r>
  <r>
    <s v="Id1347"/>
    <n v="1975"/>
    <s v="Jun"/>
    <n v="28"/>
    <n v="1"/>
    <n v="8062.76"/>
    <x v="1"/>
    <x v="0"/>
    <x v="2"/>
  </r>
  <r>
    <s v="Id1346"/>
    <n v="1965"/>
    <s v="Aug"/>
    <n v="11"/>
    <n v="0"/>
    <n v="8067.83"/>
    <x v="1"/>
    <x v="1"/>
    <x v="0"/>
  </r>
  <r>
    <s v="Id1345"/>
    <n v="1975"/>
    <s v="Dec"/>
    <n v="15"/>
    <n v="1"/>
    <n v="8068.19"/>
    <x v="1"/>
    <x v="2"/>
    <x v="2"/>
  </r>
  <r>
    <s v="Id1344"/>
    <n v="1965"/>
    <s v="Oct"/>
    <n v="21"/>
    <n v="0"/>
    <n v="8071.57"/>
    <x v="1"/>
    <x v="1"/>
    <x v="2"/>
  </r>
  <r>
    <s v="Id1343"/>
    <n v="1993"/>
    <s v="Nov"/>
    <n v="7"/>
    <n v="0"/>
    <n v="8077.41"/>
    <x v="0"/>
    <x v="1"/>
    <x v="14"/>
  </r>
  <r>
    <s v="Id1342"/>
    <n v="2001"/>
    <s v="Aug"/>
    <n v="28"/>
    <n v="0"/>
    <n v="8081.26"/>
    <x v="0"/>
    <x v="2"/>
    <x v="1"/>
  </r>
  <r>
    <s v="Id1341"/>
    <n v="1994"/>
    <s v="Oct"/>
    <n v="12"/>
    <n v="0"/>
    <n v="8081.74"/>
    <x v="0"/>
    <x v="2"/>
    <x v="14"/>
  </r>
  <r>
    <s v="Id1340"/>
    <n v="1975"/>
    <s v="Dec"/>
    <n v="21"/>
    <n v="1"/>
    <n v="8083.92"/>
    <x v="1"/>
    <x v="0"/>
    <x v="0"/>
  </r>
  <r>
    <s v="Id1339"/>
    <n v="1967"/>
    <s v="Jun"/>
    <n v="10"/>
    <n v="0"/>
    <n v="8091.3"/>
    <x v="1"/>
    <x v="1"/>
    <x v="1"/>
  </r>
  <r>
    <s v="Id1338"/>
    <n v="1973"/>
    <s v="Oct"/>
    <n v="11"/>
    <n v="0"/>
    <n v="8112.59"/>
    <x v="0"/>
    <x v="2"/>
    <x v="0"/>
  </r>
  <r>
    <s v="Id1337"/>
    <n v="1978"/>
    <s v="Sep"/>
    <n v="1"/>
    <n v="2"/>
    <n v="8116.27"/>
    <x v="1"/>
    <x v="1"/>
    <x v="1"/>
  </r>
  <r>
    <s v="Id1336"/>
    <n v="1973"/>
    <s v="Dec"/>
    <n v="16"/>
    <n v="0"/>
    <n v="8116.68"/>
    <x v="1"/>
    <x v="1"/>
    <x v="2"/>
  </r>
  <r>
    <s v="Id1335"/>
    <n v="1973"/>
    <s v="Aug"/>
    <n v="30"/>
    <n v="0"/>
    <n v="8124.41"/>
    <x v="1"/>
    <x v="1"/>
    <x v="0"/>
  </r>
  <r>
    <s v="Id1334"/>
    <n v="1973"/>
    <s v="Sep"/>
    <n v="3"/>
    <n v="0"/>
    <n v="8125.78"/>
    <x v="0"/>
    <x v="2"/>
    <x v="0"/>
  </r>
  <r>
    <s v="Id1333"/>
    <n v="1990"/>
    <s v="Jun"/>
    <n v="21"/>
    <n v="3"/>
    <n v="8157.92"/>
    <x v="0"/>
    <x v="0"/>
    <x v="7"/>
  </r>
  <r>
    <s v="Id1332"/>
    <n v="1982"/>
    <s v="Jun"/>
    <n v="28"/>
    <n v="4"/>
    <n v="8162.72"/>
    <x v="1"/>
    <x v="0"/>
    <x v="1"/>
  </r>
  <r>
    <s v="Id1331"/>
    <n v="1963"/>
    <s v="Nov"/>
    <n v="5"/>
    <n v="0"/>
    <n v="8177.9"/>
    <x v="1"/>
    <x v="1"/>
    <x v="0"/>
  </r>
  <r>
    <s v="Id1330"/>
    <n v="1983"/>
    <s v="Jun"/>
    <n v="8"/>
    <n v="3"/>
    <n v="8179.51"/>
    <x v="0"/>
    <x v="2"/>
    <x v="13"/>
  </r>
  <r>
    <s v="Id1329"/>
    <n v="1997"/>
    <s v="Oct"/>
    <n v="21"/>
    <n v="0"/>
    <n v="8182.89"/>
    <x v="0"/>
    <x v="1"/>
    <x v="14"/>
  </r>
  <r>
    <s v="Id1328"/>
    <n v="1962"/>
    <s v="Nov"/>
    <n v="23"/>
    <n v="0"/>
    <n v="8188.12"/>
    <x v="1"/>
    <x v="0"/>
    <x v="0"/>
  </r>
  <r>
    <s v="Id1327"/>
    <n v="1978"/>
    <s v="Oct"/>
    <n v="24"/>
    <n v="2"/>
    <n v="8211.1"/>
    <x v="0"/>
    <x v="0"/>
    <x v="0"/>
  </r>
  <r>
    <s v="Id1326"/>
    <n v="1978"/>
    <s v="Jun"/>
    <n v="30"/>
    <n v="2"/>
    <n v="8219.2000000000007"/>
    <x v="0"/>
    <x v="2"/>
    <x v="0"/>
  </r>
  <r>
    <s v="Id1325"/>
    <n v="1976"/>
    <s v="Sep"/>
    <n v="3"/>
    <n v="1"/>
    <n v="8232.64"/>
    <x v="0"/>
    <x v="0"/>
    <x v="0"/>
  </r>
  <r>
    <s v="Id1324"/>
    <n v="1976"/>
    <s v="Jun"/>
    <n v="30"/>
    <n v="1"/>
    <n v="8233.1"/>
    <x v="0"/>
    <x v="2"/>
    <x v="0"/>
  </r>
  <r>
    <s v="Id1323"/>
    <n v="1976"/>
    <s v="Sep"/>
    <n v="2"/>
    <n v="1"/>
    <n v="8240.59"/>
    <x v="0"/>
    <x v="2"/>
    <x v="0"/>
  </r>
  <r>
    <s v="Id1322"/>
    <n v="1982"/>
    <s v="Sep"/>
    <n v="27"/>
    <n v="3"/>
    <n v="8252.2800000000007"/>
    <x v="0"/>
    <x v="2"/>
    <x v="8"/>
  </r>
  <r>
    <s v="Id1321"/>
    <n v="1964"/>
    <s v="Sep"/>
    <n v="5"/>
    <n v="0"/>
    <n v="8268"/>
    <x v="1"/>
    <x v="0"/>
    <x v="0"/>
  </r>
  <r>
    <s v="Id1320"/>
    <n v="1974"/>
    <s v="Aug"/>
    <n v="5"/>
    <n v="0"/>
    <n v="8269.0400000000009"/>
    <x v="0"/>
    <x v="1"/>
    <x v="2"/>
  </r>
  <r>
    <s v="Id1319"/>
    <n v="2000"/>
    <s v="Nov"/>
    <n v="28"/>
    <n v="0"/>
    <n v="8271.4599999999991"/>
    <x v="0"/>
    <x v="1"/>
    <x v="9"/>
  </r>
  <r>
    <s v="Id1318"/>
    <n v="1974"/>
    <s v="Sep"/>
    <n v="26"/>
    <n v="0"/>
    <n v="8277.52"/>
    <x v="0"/>
    <x v="2"/>
    <x v="2"/>
  </r>
  <r>
    <s v="Id1317"/>
    <n v="1974"/>
    <s v="Dec"/>
    <n v="22"/>
    <n v="0"/>
    <n v="8280.6200000000008"/>
    <x v="0"/>
    <x v="2"/>
    <x v="0"/>
  </r>
  <r>
    <s v="Id1316"/>
    <n v="1974"/>
    <s v="Jun"/>
    <n v="6"/>
    <n v="0"/>
    <n v="8283.68"/>
    <x v="0"/>
    <x v="0"/>
    <x v="0"/>
  </r>
  <r>
    <s v="Id1315"/>
    <n v="1978"/>
    <s v="Jun"/>
    <n v="26"/>
    <n v="2"/>
    <n v="8302.5400000000009"/>
    <x v="1"/>
    <x v="0"/>
    <x v="5"/>
  </r>
  <r>
    <s v="Id1314"/>
    <n v="1979"/>
    <s v="Aug"/>
    <n v="7"/>
    <n v="2"/>
    <n v="8310.84"/>
    <x v="0"/>
    <x v="2"/>
    <x v="1"/>
  </r>
  <r>
    <s v="Id1313"/>
    <n v="1993"/>
    <s v="Jun"/>
    <n v="22"/>
    <n v="0"/>
    <n v="8314.65"/>
    <x v="0"/>
    <x v="1"/>
    <x v="1"/>
  </r>
  <r>
    <s v="Id1312"/>
    <n v="1976"/>
    <s v="Jul"/>
    <n v="12"/>
    <n v="1"/>
    <n v="8334.4599999999991"/>
    <x v="1"/>
    <x v="2"/>
    <x v="5"/>
  </r>
  <r>
    <s v="Id1311"/>
    <n v="1976"/>
    <s v="Jul"/>
    <n v="20"/>
    <n v="1"/>
    <n v="8334.59"/>
    <x v="1"/>
    <x v="2"/>
    <x v="5"/>
  </r>
  <r>
    <s v="Id1310"/>
    <n v="1976"/>
    <s v="Jul"/>
    <n v="7"/>
    <n v="1"/>
    <n v="8342.91"/>
    <x v="1"/>
    <x v="1"/>
    <x v="5"/>
  </r>
  <r>
    <s v="Id1309"/>
    <n v="1976"/>
    <s v="Jun"/>
    <n v="12"/>
    <n v="2"/>
    <n v="8347.16"/>
    <x v="0"/>
    <x v="1"/>
    <x v="0"/>
  </r>
  <r>
    <s v="Id1308"/>
    <n v="1963"/>
    <s v="Sep"/>
    <n v="21"/>
    <n v="0"/>
    <n v="8355.5400000000009"/>
    <x v="1"/>
    <x v="0"/>
    <x v="1"/>
  </r>
  <r>
    <s v="Id1307"/>
    <n v="1971"/>
    <s v="Sep"/>
    <n v="4"/>
    <n v="0"/>
    <n v="8396.6200000000008"/>
    <x v="0"/>
    <x v="0"/>
    <x v="0"/>
  </r>
  <r>
    <s v="Id1306"/>
    <n v="1971"/>
    <s v="Sep"/>
    <n v="18"/>
    <n v="0"/>
    <n v="8400.01"/>
    <x v="0"/>
    <x v="0"/>
    <x v="0"/>
  </r>
  <r>
    <s v="Id1305"/>
    <n v="1979"/>
    <s v="Jun"/>
    <n v="11"/>
    <n v="3"/>
    <n v="8410.0499999999993"/>
    <x v="0"/>
    <x v="2"/>
    <x v="1"/>
  </r>
  <r>
    <s v="Id1304"/>
    <n v="1977"/>
    <s v="Sep"/>
    <n v="4"/>
    <n v="2"/>
    <n v="8413.4599999999991"/>
    <x v="1"/>
    <x v="1"/>
    <x v="1"/>
  </r>
  <r>
    <s v="Id1303"/>
    <n v="1975"/>
    <s v="Sep"/>
    <n v="28"/>
    <n v="1"/>
    <n v="8428.07"/>
    <x v="1"/>
    <x v="2"/>
    <x v="1"/>
  </r>
  <r>
    <s v="Id1302"/>
    <n v="1963"/>
    <s v="Sep"/>
    <n v="24"/>
    <n v="0"/>
    <n v="8440.0499999999993"/>
    <x v="1"/>
    <x v="2"/>
    <x v="0"/>
  </r>
  <r>
    <s v="Id1301"/>
    <n v="1972"/>
    <s v="Sep"/>
    <n v="9"/>
    <n v="0"/>
    <n v="8442.67"/>
    <x v="0"/>
    <x v="0"/>
    <x v="0"/>
  </r>
  <r>
    <s v="Id1300"/>
    <n v="1972"/>
    <s v="Sep"/>
    <n v="4"/>
    <n v="0"/>
    <n v="8444.4699999999993"/>
    <x v="1"/>
    <x v="1"/>
    <x v="2"/>
  </r>
  <r>
    <s v="Id1299"/>
    <n v="1966"/>
    <s v="Jun"/>
    <n v="12"/>
    <n v="0"/>
    <n v="8448.66"/>
    <x v="1"/>
    <x v="1"/>
    <x v="0"/>
  </r>
  <r>
    <s v="Id1298"/>
    <n v="1984"/>
    <s v="Jun"/>
    <n v="19"/>
    <n v="3"/>
    <n v="8450.82"/>
    <x v="0"/>
    <x v="2"/>
    <x v="7"/>
  </r>
  <r>
    <s v="Id1297"/>
    <n v="1972"/>
    <s v="Dec"/>
    <n v="26"/>
    <n v="0"/>
    <n v="8457.82"/>
    <x v="0"/>
    <x v="0"/>
    <x v="2"/>
  </r>
  <r>
    <s v="Id1296"/>
    <n v="1992"/>
    <s v="Sep"/>
    <n v="9"/>
    <n v="0"/>
    <n v="8466.35"/>
    <x v="0"/>
    <x v="2"/>
    <x v="1"/>
  </r>
  <r>
    <s v="Id1295"/>
    <n v="1993"/>
    <s v="Nov"/>
    <n v="10"/>
    <n v="0"/>
    <n v="8471.65"/>
    <x v="0"/>
    <x v="1"/>
    <x v="1"/>
  </r>
  <r>
    <s v="Id1294"/>
    <n v="1977"/>
    <s v="Dec"/>
    <n v="26"/>
    <n v="2"/>
    <n v="8515.76"/>
    <x v="0"/>
    <x v="2"/>
    <x v="0"/>
  </r>
  <r>
    <s v="Id1293"/>
    <n v="1977"/>
    <s v="Jun"/>
    <n v="21"/>
    <n v="2"/>
    <n v="8516.83"/>
    <x v="0"/>
    <x v="1"/>
    <x v="0"/>
  </r>
  <r>
    <s v="Id1292"/>
    <n v="1977"/>
    <s v="Dec"/>
    <n v="29"/>
    <n v="2"/>
    <n v="8520.0300000000007"/>
    <x v="0"/>
    <x v="0"/>
    <x v="2"/>
  </r>
  <r>
    <s v="Id1291"/>
    <n v="1979"/>
    <s v="Aug"/>
    <n v="13"/>
    <n v="3"/>
    <n v="8522"/>
    <x v="0"/>
    <x v="2"/>
    <x v="2"/>
  </r>
  <r>
    <s v="Id1290"/>
    <n v="1977"/>
    <s v="Jul"/>
    <n v="26"/>
    <n v="2"/>
    <n v="8527.5300000000007"/>
    <x v="0"/>
    <x v="2"/>
    <x v="0"/>
  </r>
  <r>
    <s v="Id1289"/>
    <s v="?"/>
    <s v="Jul"/>
    <n v="24"/>
    <n v="0"/>
    <n v="8534.67"/>
    <x v="0"/>
    <x v="0"/>
    <x v="8"/>
  </r>
  <r>
    <s v="Id1288"/>
    <n v="1981"/>
    <s v="Dec"/>
    <n v="27"/>
    <n v="3"/>
    <n v="8538.2900000000009"/>
    <x v="0"/>
    <x v="0"/>
    <x v="8"/>
  </r>
  <r>
    <s v="Id1287"/>
    <n v="1975"/>
    <s v="Nov"/>
    <n v="6"/>
    <n v="1"/>
    <n v="8539.67"/>
    <x v="0"/>
    <x v="0"/>
    <x v="2"/>
  </r>
  <r>
    <s v="Id1286"/>
    <s v="?"/>
    <s v="Dec"/>
    <n v="12"/>
    <n v="1"/>
    <n v="8547.69"/>
    <x v="0"/>
    <x v="1"/>
    <x v="0"/>
  </r>
  <r>
    <s v="Id1285"/>
    <n v="1975"/>
    <s v="Aug"/>
    <n v="6"/>
    <n v="1"/>
    <n v="8551.35"/>
    <x v="0"/>
    <x v="2"/>
    <x v="2"/>
  </r>
  <r>
    <s v="Id1284"/>
    <n v="1975"/>
    <s v="Aug"/>
    <n v="21"/>
    <n v="1"/>
    <n v="8556.91"/>
    <x v="0"/>
    <x v="1"/>
    <x v="2"/>
  </r>
  <r>
    <s v="Id1283"/>
    <n v="1988"/>
    <s v="Sep"/>
    <n v="21"/>
    <n v="3"/>
    <n v="8567.25"/>
    <x v="0"/>
    <x v="1"/>
    <x v="1"/>
  </r>
  <r>
    <s v="Id1282"/>
    <n v="1975"/>
    <s v="Sep"/>
    <n v="26"/>
    <n v="1"/>
    <n v="8569.86"/>
    <x v="0"/>
    <x v="0"/>
    <x v="0"/>
  </r>
  <r>
    <s v="Id1281"/>
    <n v="1982"/>
    <s v="Dec"/>
    <n v="6"/>
    <n v="3"/>
    <n v="8572.0400000000009"/>
    <x v="0"/>
    <x v="2"/>
    <x v="11"/>
  </r>
  <r>
    <s v="Id1280"/>
    <n v="1987"/>
    <s v="Nov"/>
    <n v="11"/>
    <n v="3"/>
    <n v="8573.2999999999993"/>
    <x v="0"/>
    <x v="2"/>
    <x v="11"/>
  </r>
  <r>
    <s v="Id1279"/>
    <n v="1983"/>
    <s v="Dec"/>
    <n v="30"/>
    <n v="5"/>
    <n v="8582.2999999999993"/>
    <x v="0"/>
    <x v="1"/>
    <x v="0"/>
  </r>
  <r>
    <s v="Id1278"/>
    <n v="1983"/>
    <s v="Jul"/>
    <n v="25"/>
    <n v="5"/>
    <n v="8596.83"/>
    <x v="0"/>
    <x v="0"/>
    <x v="0"/>
  </r>
  <r>
    <s v="Id1277"/>
    <n v="1973"/>
    <s v="Jul"/>
    <n v="11"/>
    <n v="0"/>
    <n v="8601.33"/>
    <x v="0"/>
    <x v="1"/>
    <x v="0"/>
  </r>
  <r>
    <s v="Id1276"/>
    <n v="1977"/>
    <s v="Sep"/>
    <n v="24"/>
    <n v="2"/>
    <n v="8603.82"/>
    <x v="0"/>
    <x v="1"/>
    <x v="4"/>
  </r>
  <r>
    <s v="Id1275"/>
    <n v="1977"/>
    <s v="Nov"/>
    <n v="12"/>
    <n v="2"/>
    <n v="8604.48"/>
    <x v="1"/>
    <x v="2"/>
    <x v="5"/>
  </r>
  <r>
    <s v="Id1274"/>
    <n v="1977"/>
    <s v="Oct"/>
    <n v="15"/>
    <n v="3"/>
    <n v="8605.36"/>
    <x v="0"/>
    <x v="2"/>
    <x v="0"/>
  </r>
  <r>
    <s v="Id1273"/>
    <n v="1979"/>
    <s v="Jul"/>
    <n v="17"/>
    <n v="3"/>
    <n v="8606.2199999999993"/>
    <x v="2"/>
    <x v="2"/>
    <x v="10"/>
  </r>
  <r>
    <s v="Id1272"/>
    <n v="1977"/>
    <s v="Sep"/>
    <n v="2"/>
    <n v="3"/>
    <n v="8615.2999999999993"/>
    <x v="0"/>
    <x v="0"/>
    <x v="2"/>
  </r>
  <r>
    <s v="Id1271"/>
    <n v="1975"/>
    <s v="Aug"/>
    <n v="3"/>
    <n v="1"/>
    <n v="8627.5400000000009"/>
    <x v="0"/>
    <x v="2"/>
    <x v="12"/>
  </r>
  <r>
    <s v="Id1270"/>
    <n v="1965"/>
    <s v="Oct"/>
    <n v="21"/>
    <n v="0"/>
    <n v="8665.09"/>
    <x v="1"/>
    <x v="2"/>
    <x v="1"/>
  </r>
  <r>
    <s v="Id1269"/>
    <n v="1969"/>
    <s v="Aug"/>
    <n v="10"/>
    <n v="0"/>
    <n v="8665.14"/>
    <x v="0"/>
    <x v="0"/>
    <x v="0"/>
  </r>
  <r>
    <s v="Id1268"/>
    <n v="1974"/>
    <s v="Aug"/>
    <n v="16"/>
    <n v="0"/>
    <n v="8671.19"/>
    <x v="0"/>
    <x v="1"/>
    <x v="1"/>
  </r>
  <r>
    <s v="Id1267"/>
    <n v="1973"/>
    <s v="Oct"/>
    <n v="11"/>
    <n v="0"/>
    <n v="8688.86"/>
    <x v="0"/>
    <x v="1"/>
    <x v="12"/>
  </r>
  <r>
    <s v="Id1266"/>
    <n v="1980"/>
    <s v="Oct"/>
    <n v="28"/>
    <n v="2"/>
    <n v="8701.84"/>
    <x v="0"/>
    <x v="0"/>
    <x v="11"/>
  </r>
  <r>
    <s v="Id1265"/>
    <n v="1973"/>
    <s v="Jun"/>
    <n v="25"/>
    <n v="1"/>
    <n v="8703.4599999999991"/>
    <x v="1"/>
    <x v="0"/>
    <x v="2"/>
  </r>
  <r>
    <s v="Id1264"/>
    <n v="1976"/>
    <s v="Jun"/>
    <n v="17"/>
    <n v="2"/>
    <n v="8733.23"/>
    <x v="0"/>
    <x v="0"/>
    <x v="1"/>
  </r>
  <r>
    <s v="Id1263"/>
    <n v="1999"/>
    <s v="Aug"/>
    <n v="23"/>
    <n v="0"/>
    <n v="8747.68"/>
    <x v="0"/>
    <x v="0"/>
    <x v="2"/>
  </r>
  <r>
    <s v="Id1262"/>
    <n v="1969"/>
    <s v="Sep"/>
    <n v="9"/>
    <n v="0"/>
    <n v="8760.1200000000008"/>
    <x v="0"/>
    <x v="1"/>
    <x v="0"/>
  </r>
  <r>
    <s v="Id1261"/>
    <n v="1974"/>
    <s v="Sep"/>
    <n v="6"/>
    <n v="1"/>
    <n v="8765.25"/>
    <x v="0"/>
    <x v="0"/>
    <x v="1"/>
  </r>
  <r>
    <s v="Id1260"/>
    <n v="1971"/>
    <s v="Aug"/>
    <n v="23"/>
    <n v="0"/>
    <n v="8782.4699999999993"/>
    <x v="0"/>
    <x v="0"/>
    <x v="2"/>
  </r>
  <r>
    <s v="Id1259"/>
    <n v="1971"/>
    <s v="Jun"/>
    <n v="18"/>
    <n v="0"/>
    <n v="8798.59"/>
    <x v="0"/>
    <x v="1"/>
    <x v="2"/>
  </r>
  <r>
    <s v="Id1258"/>
    <n v="1965"/>
    <s v="Aug"/>
    <n v="29"/>
    <n v="0"/>
    <n v="8800.49"/>
    <x v="1"/>
    <x v="2"/>
    <x v="0"/>
  </r>
  <r>
    <s v="Id1257"/>
    <n v="2001"/>
    <s v="Nov"/>
    <n v="7"/>
    <n v="0"/>
    <n v="8821.8799999999992"/>
    <x v="0"/>
    <x v="0"/>
    <x v="9"/>
  </r>
  <r>
    <s v="Id1256"/>
    <n v="1976"/>
    <s v="Jun"/>
    <n v="14"/>
    <n v="2"/>
    <n v="8823.2800000000007"/>
    <x v="0"/>
    <x v="1"/>
    <x v="2"/>
  </r>
  <r>
    <s v="Id1255"/>
    <n v="1976"/>
    <s v="Oct"/>
    <n v="19"/>
    <n v="1"/>
    <n v="8823.99"/>
    <x v="0"/>
    <x v="0"/>
    <x v="8"/>
  </r>
  <r>
    <s v="Id1254"/>
    <n v="1988"/>
    <s v="Aug"/>
    <n v="22"/>
    <n v="3"/>
    <n v="8824.27"/>
    <x v="0"/>
    <x v="1"/>
    <x v="7"/>
  </r>
  <r>
    <s v="Id1253"/>
    <n v="1976"/>
    <s v="Jul"/>
    <n v="14"/>
    <n v="2"/>
    <n v="8825.09"/>
    <x v="0"/>
    <x v="0"/>
    <x v="2"/>
  </r>
  <r>
    <s v="Id1252"/>
    <n v="1972"/>
    <s v="Nov"/>
    <n v="14"/>
    <n v="0"/>
    <n v="8827.2099999999991"/>
    <x v="1"/>
    <x v="1"/>
    <x v="1"/>
  </r>
  <r>
    <s v="Id1251"/>
    <n v="1972"/>
    <s v="Nov"/>
    <n v="22"/>
    <n v="0"/>
    <n v="8835.26"/>
    <x v="1"/>
    <x v="2"/>
    <x v="1"/>
  </r>
  <r>
    <s v="Id1250"/>
    <n v="1974"/>
    <s v="Jun"/>
    <n v="18"/>
    <n v="1"/>
    <n v="8871.15"/>
    <x v="0"/>
    <x v="0"/>
    <x v="0"/>
  </r>
  <r>
    <s v="Id1249"/>
    <n v="1973"/>
    <s v="Sep"/>
    <n v="9"/>
    <n v="0"/>
    <n v="8890.59"/>
    <x v="0"/>
    <x v="0"/>
    <x v="1"/>
  </r>
  <r>
    <s v="Id1248"/>
    <n v="1978"/>
    <s v="Dec"/>
    <n v="16"/>
    <n v="3"/>
    <n v="8891.14"/>
    <x v="0"/>
    <x v="0"/>
    <x v="12"/>
  </r>
  <r>
    <s v="Id1247"/>
    <n v="1997"/>
    <s v="Nov"/>
    <n v="28"/>
    <n v="0"/>
    <n v="8906.14"/>
    <x v="0"/>
    <x v="2"/>
    <x v="1"/>
  </r>
  <r>
    <s v="Id1246"/>
    <n v="1967"/>
    <s v="Sep"/>
    <n v="6"/>
    <n v="0"/>
    <n v="8908.4699999999993"/>
    <x v="1"/>
    <x v="2"/>
    <x v="0"/>
  </r>
  <r>
    <s v="Id1245"/>
    <n v="1975"/>
    <s v="Jul"/>
    <n v="7"/>
    <n v="1"/>
    <n v="8930.93"/>
    <x v="0"/>
    <x v="2"/>
    <x v="1"/>
  </r>
  <r>
    <s v="Id1244"/>
    <n v="1972"/>
    <s v="Jun"/>
    <n v="6"/>
    <n v="0"/>
    <n v="8932.08"/>
    <x v="0"/>
    <x v="1"/>
    <x v="2"/>
  </r>
  <r>
    <s v="Id1243"/>
    <n v="1976"/>
    <s v="Dec"/>
    <n v="25"/>
    <n v="3"/>
    <n v="8944.1200000000008"/>
    <x v="1"/>
    <x v="2"/>
    <x v="0"/>
  </r>
  <r>
    <s v="Id1242"/>
    <n v="1992"/>
    <s v="Sep"/>
    <n v="27"/>
    <n v="0"/>
    <n v="8954.99"/>
    <x v="0"/>
    <x v="0"/>
    <x v="14"/>
  </r>
  <r>
    <s v="Id1241"/>
    <n v="1974"/>
    <s v="Aug"/>
    <n v="17"/>
    <n v="1"/>
    <n v="8964.06"/>
    <x v="1"/>
    <x v="2"/>
    <x v="5"/>
  </r>
  <r>
    <s v="Id1240"/>
    <n v="1983"/>
    <s v="Jul"/>
    <n v="15"/>
    <n v="5"/>
    <n v="8965.7999999999993"/>
    <x v="0"/>
    <x v="0"/>
    <x v="1"/>
  </r>
  <r>
    <s v="Id1239"/>
    <n v="1974"/>
    <s v="Sep"/>
    <n v="8"/>
    <n v="2"/>
    <n v="8968.33"/>
    <x v="1"/>
    <x v="2"/>
    <x v="2"/>
  </r>
  <r>
    <s v="Id1238"/>
    <n v="1974"/>
    <s v="Jul"/>
    <n v="21"/>
    <n v="2"/>
    <n v="8978.19"/>
    <x v="0"/>
    <x v="2"/>
    <x v="0"/>
  </r>
  <r>
    <s v="Id1237"/>
    <n v="1973"/>
    <s v="Oct"/>
    <n v="11"/>
    <n v="0"/>
    <n v="8988.16"/>
    <x v="0"/>
    <x v="1"/>
    <x v="1"/>
  </r>
  <r>
    <s v="Id1236"/>
    <n v="1979"/>
    <s v="Dec"/>
    <n v="16"/>
    <n v="2"/>
    <n v="8998.43"/>
    <x v="0"/>
    <x v="1"/>
    <x v="7"/>
  </r>
  <r>
    <s v="Id1235"/>
    <n v="1993"/>
    <s v="Dec"/>
    <n v="1"/>
    <n v="0"/>
    <n v="9010.2000000000007"/>
    <x v="0"/>
    <x v="0"/>
    <x v="14"/>
  </r>
  <r>
    <s v="Id1234"/>
    <n v="1972"/>
    <s v="Dec"/>
    <n v="7"/>
    <n v="1"/>
    <n v="9048.0300000000007"/>
    <x v="0"/>
    <x v="2"/>
    <x v="0"/>
  </r>
  <r>
    <s v="Id1233"/>
    <n v="1972"/>
    <s v="Dec"/>
    <n v="2"/>
    <n v="1"/>
    <n v="9058.73"/>
    <x v="1"/>
    <x v="2"/>
    <x v="0"/>
  </r>
  <r>
    <s v="Id1232"/>
    <n v="1977"/>
    <s v="Nov"/>
    <n v="4"/>
    <n v="2"/>
    <n v="9095.07"/>
    <x v="0"/>
    <x v="2"/>
    <x v="8"/>
  </r>
  <r>
    <s v="Id1231"/>
    <n v="1965"/>
    <s v="Nov"/>
    <n v="9"/>
    <n v="0"/>
    <n v="9095.94"/>
    <x v="1"/>
    <x v="1"/>
    <x v="2"/>
  </r>
  <r>
    <s v="Id1230"/>
    <n v="1977"/>
    <s v="Dec"/>
    <n v="2"/>
    <n v="3"/>
    <n v="9101.7999999999993"/>
    <x v="0"/>
    <x v="1"/>
    <x v="2"/>
  </r>
  <r>
    <s v="Id1229"/>
    <n v="1970"/>
    <s v="Aug"/>
    <n v="12"/>
    <n v="0"/>
    <n v="9140.9500000000007"/>
    <x v="1"/>
    <x v="0"/>
    <x v="0"/>
  </r>
  <r>
    <s v="Id1228"/>
    <n v="1970"/>
    <s v="Oct"/>
    <n v="18"/>
    <n v="0"/>
    <n v="9144.57"/>
    <x v="1"/>
    <x v="2"/>
    <x v="2"/>
  </r>
  <r>
    <s v="Id1227"/>
    <n v="1982"/>
    <s v="Dec"/>
    <n v="8"/>
    <n v="3"/>
    <n v="9147.5"/>
    <x v="0"/>
    <x v="1"/>
    <x v="1"/>
  </r>
  <r>
    <s v="Id1226"/>
    <n v="1990"/>
    <s v="Aug"/>
    <n v="23"/>
    <n v="3"/>
    <n v="9159.51"/>
    <x v="0"/>
    <x v="2"/>
    <x v="11"/>
  </r>
  <r>
    <s v="Id1225"/>
    <n v="1970"/>
    <s v="Oct"/>
    <n v="24"/>
    <n v="0"/>
    <n v="9171.75"/>
    <x v="0"/>
    <x v="2"/>
    <x v="1"/>
  </r>
  <r>
    <s v="Id1224"/>
    <n v="1971"/>
    <s v="Dec"/>
    <n v="29"/>
    <n v="0"/>
    <n v="9174.14"/>
    <x v="1"/>
    <x v="1"/>
    <x v="1"/>
  </r>
  <r>
    <s v="Id1223"/>
    <n v="1973"/>
    <s v="Dec"/>
    <n v="25"/>
    <n v="1"/>
    <n v="9182.17"/>
    <x v="0"/>
    <x v="0"/>
    <x v="2"/>
  </r>
  <r>
    <s v="Id1222"/>
    <n v="1976"/>
    <s v="Sep"/>
    <n v="10"/>
    <n v="2"/>
    <n v="9193.84"/>
    <x v="0"/>
    <x v="1"/>
    <x v="1"/>
  </r>
  <r>
    <s v="Id1221"/>
    <n v="1986"/>
    <s v="Dec"/>
    <n v="25"/>
    <n v="3"/>
    <n v="9210.06"/>
    <x v="0"/>
    <x v="0"/>
    <x v="11"/>
  </r>
  <r>
    <s v="Id1220"/>
    <n v="1981"/>
    <s v="Dec"/>
    <n v="5"/>
    <n v="5"/>
    <n v="9222.4"/>
    <x v="0"/>
    <x v="0"/>
    <x v="4"/>
  </r>
  <r>
    <s v="Id1219"/>
    <n v="1975"/>
    <s v="Dec"/>
    <n v="6"/>
    <n v="2"/>
    <n v="9225.26"/>
    <x v="1"/>
    <x v="0"/>
    <x v="3"/>
  </r>
  <r>
    <s v="Id1218"/>
    <n v="1980"/>
    <s v="Oct"/>
    <n v="5"/>
    <n v="2"/>
    <n v="9247.94"/>
    <x v="0"/>
    <x v="1"/>
    <x v="11"/>
  </r>
  <r>
    <s v="Id1217"/>
    <n v="1974"/>
    <s v="Aug"/>
    <n v="21"/>
    <n v="1"/>
    <n v="9249.5"/>
    <x v="0"/>
    <x v="1"/>
    <x v="1"/>
  </r>
  <r>
    <s v="Id1216"/>
    <n v="1971"/>
    <s v="Aug"/>
    <n v="6"/>
    <n v="0"/>
    <n v="9264.7999999999993"/>
    <x v="0"/>
    <x v="1"/>
    <x v="2"/>
  </r>
  <r>
    <s v="Id1215"/>
    <n v="1973"/>
    <s v="Oct"/>
    <n v="27"/>
    <n v="1"/>
    <n v="9282.48"/>
    <x v="1"/>
    <x v="2"/>
    <x v="5"/>
  </r>
  <r>
    <s v="Id1214"/>
    <n v="1971"/>
    <s v="Jul"/>
    <n v="2"/>
    <n v="0"/>
    <n v="9283.56"/>
    <x v="0"/>
    <x v="0"/>
    <x v="0"/>
  </r>
  <r>
    <s v="Id1213"/>
    <n v="1969"/>
    <s v="Nov"/>
    <n v="26"/>
    <n v="0"/>
    <n v="9285.8700000000008"/>
    <x v="0"/>
    <x v="0"/>
    <x v="0"/>
  </r>
  <r>
    <s v="Id1212"/>
    <n v="1973"/>
    <s v="Oct"/>
    <n v="16"/>
    <n v="1"/>
    <n v="9288.0300000000007"/>
    <x v="0"/>
    <x v="0"/>
    <x v="6"/>
  </r>
  <r>
    <s v="Id1211"/>
    <n v="1973"/>
    <s v="Sep"/>
    <n v="18"/>
    <n v="1"/>
    <n v="9290.14"/>
    <x v="1"/>
    <x v="0"/>
    <x v="5"/>
  </r>
  <r>
    <s v="Id1210"/>
    <n v="1976"/>
    <s v="Nov"/>
    <n v="3"/>
    <n v="3"/>
    <n v="9301.89"/>
    <x v="0"/>
    <x v="1"/>
    <x v="1"/>
  </r>
  <r>
    <s v="Id1209"/>
    <n v="1973"/>
    <s v="Oct"/>
    <n v="16"/>
    <n v="2"/>
    <n v="9304.7000000000007"/>
    <x v="1"/>
    <x v="0"/>
    <x v="0"/>
  </r>
  <r>
    <s v="Id1208"/>
    <n v="1963"/>
    <s v="Jun"/>
    <n v="8"/>
    <n v="0"/>
    <n v="9310.81"/>
    <x v="1"/>
    <x v="1"/>
    <x v="0"/>
  </r>
  <r>
    <s v="Id1207"/>
    <n v="1977"/>
    <s v="Oct"/>
    <n v="12"/>
    <n v="2"/>
    <n v="9315.41"/>
    <x v="0"/>
    <x v="1"/>
    <x v="8"/>
  </r>
  <r>
    <s v="Id1206"/>
    <n v="1988"/>
    <s v="Jul"/>
    <n v="9"/>
    <n v="3"/>
    <n v="9320.26"/>
    <x v="0"/>
    <x v="1"/>
    <x v="1"/>
  </r>
  <r>
    <s v="Id1205"/>
    <n v="1996"/>
    <s v="Oct"/>
    <n v="12"/>
    <n v="0"/>
    <n v="9338.61"/>
    <x v="0"/>
    <x v="1"/>
    <x v="14"/>
  </r>
  <r>
    <s v="Id1204"/>
    <n v="1988"/>
    <s v="Jul"/>
    <n v="1"/>
    <n v="3"/>
    <n v="9344.2000000000007"/>
    <x v="0"/>
    <x v="1"/>
    <x v="11"/>
  </r>
  <r>
    <s v="Id1203"/>
    <n v="1971"/>
    <s v="Oct"/>
    <n v="8"/>
    <n v="0"/>
    <n v="9361.33"/>
    <x v="1"/>
    <x v="1"/>
    <x v="5"/>
  </r>
  <r>
    <s v="Id1202"/>
    <n v="1969"/>
    <s v="Nov"/>
    <n v="24"/>
    <n v="0"/>
    <n v="9377.4500000000007"/>
    <x v="0"/>
    <x v="0"/>
    <x v="0"/>
  </r>
  <r>
    <s v="Id1201"/>
    <n v="1971"/>
    <s v="Nov"/>
    <n v="26"/>
    <n v="1"/>
    <n v="9377.9"/>
    <x v="0"/>
    <x v="1"/>
    <x v="0"/>
  </r>
  <r>
    <s v="Id1200"/>
    <n v="1975"/>
    <s v="Dec"/>
    <n v="2"/>
    <n v="1"/>
    <n v="9380.75"/>
    <x v="0"/>
    <x v="2"/>
    <x v="8"/>
  </r>
  <r>
    <s v="Id1199"/>
    <n v="1971"/>
    <s v="Dec"/>
    <n v="29"/>
    <n v="1"/>
    <n v="9386.16"/>
    <x v="1"/>
    <x v="2"/>
    <x v="0"/>
  </r>
  <r>
    <s v="Id1198"/>
    <n v="1971"/>
    <s v="Oct"/>
    <n v="20"/>
    <n v="1"/>
    <n v="9391.35"/>
    <x v="1"/>
    <x v="0"/>
    <x v="2"/>
  </r>
  <r>
    <s v="Id1197"/>
    <n v="1976"/>
    <s v="Oct"/>
    <n v="17"/>
    <n v="2"/>
    <n v="9411.01"/>
    <x v="0"/>
    <x v="0"/>
    <x v="8"/>
  </r>
  <r>
    <s v="Id1196"/>
    <n v="1976"/>
    <s v="Oct"/>
    <n v="30"/>
    <n v="3"/>
    <n v="9414.92"/>
    <x v="0"/>
    <x v="2"/>
    <x v="2"/>
  </r>
  <r>
    <s v="Id1195"/>
    <n v="1976"/>
    <s v="Nov"/>
    <n v="3"/>
    <n v="2"/>
    <n v="9432.93"/>
    <x v="0"/>
    <x v="1"/>
    <x v="8"/>
  </r>
  <r>
    <s v="Id1194"/>
    <n v="1974"/>
    <s v="Nov"/>
    <n v="27"/>
    <n v="1"/>
    <n v="9447.25"/>
    <x v="0"/>
    <x v="1"/>
    <x v="8"/>
  </r>
  <r>
    <s v="Id1193"/>
    <n v="1974"/>
    <s v="Jun"/>
    <n v="8"/>
    <n v="1"/>
    <n v="9447.3799999999992"/>
    <x v="0"/>
    <x v="0"/>
    <x v="8"/>
  </r>
  <r>
    <s v="Id1192"/>
    <n v="1987"/>
    <s v="Nov"/>
    <n v="14"/>
    <n v="3"/>
    <n v="9448.42"/>
    <x v="0"/>
    <x v="0"/>
    <x v="11"/>
  </r>
  <r>
    <s v="Id1191"/>
    <n v="1979"/>
    <s v="Jul"/>
    <n v="17"/>
    <n v="2"/>
    <n v="9453.92"/>
    <x v="0"/>
    <x v="2"/>
    <x v="11"/>
  </r>
  <r>
    <s v="Id1190"/>
    <n v="1969"/>
    <s v="Jun"/>
    <n v="4"/>
    <n v="0"/>
    <n v="9487.64"/>
    <x v="0"/>
    <x v="2"/>
    <x v="0"/>
  </r>
  <r>
    <s v="Id1189"/>
    <n v="1976"/>
    <s v="Nov"/>
    <n v="28"/>
    <n v="3"/>
    <n v="9500.57"/>
    <x v="0"/>
    <x v="0"/>
    <x v="12"/>
  </r>
  <r>
    <s v="Id1188"/>
    <n v="1969"/>
    <s v="Aug"/>
    <n v="24"/>
    <n v="0"/>
    <n v="9504.31"/>
    <x v="1"/>
    <x v="2"/>
    <x v="0"/>
  </r>
  <r>
    <s v="Id1187"/>
    <n v="1992"/>
    <s v="Aug"/>
    <n v="22"/>
    <n v="0"/>
    <n v="9507.68"/>
    <x v="0"/>
    <x v="1"/>
    <x v="1"/>
  </r>
  <r>
    <s v="Id1186"/>
    <n v="1971"/>
    <s v="Nov"/>
    <n v="29"/>
    <n v="0"/>
    <n v="9528.9"/>
    <x v="0"/>
    <x v="2"/>
    <x v="2"/>
  </r>
  <r>
    <s v="Id1185"/>
    <n v="1973"/>
    <s v="Dec"/>
    <n v="21"/>
    <n v="0"/>
    <n v="9538.65"/>
    <x v="0"/>
    <x v="0"/>
    <x v="11"/>
  </r>
  <r>
    <s v="Id1184"/>
    <n v="1975"/>
    <s v="Jul"/>
    <n v="28"/>
    <n v="1"/>
    <n v="9540.17"/>
    <x v="0"/>
    <x v="2"/>
    <x v="8"/>
  </r>
  <r>
    <s v="Id1183"/>
    <n v="1972"/>
    <s v="Sep"/>
    <n v="22"/>
    <n v="0"/>
    <n v="9541.7000000000007"/>
    <x v="0"/>
    <x v="1"/>
    <x v="8"/>
  </r>
  <r>
    <s v="Id1182"/>
    <n v="1972"/>
    <s v="Sep"/>
    <n v="22"/>
    <n v="1"/>
    <n v="9549.57"/>
    <x v="0"/>
    <x v="1"/>
    <x v="0"/>
  </r>
  <r>
    <s v="Id1181"/>
    <n v="1974"/>
    <s v="Aug"/>
    <n v="14"/>
    <n v="3"/>
    <n v="9563.0300000000007"/>
    <x v="1"/>
    <x v="1"/>
    <x v="2"/>
  </r>
  <r>
    <s v="Id1180"/>
    <n v="1973"/>
    <s v="Dec"/>
    <n v="1"/>
    <n v="1"/>
    <n v="9566.99"/>
    <x v="0"/>
    <x v="1"/>
    <x v="1"/>
  </r>
  <r>
    <s v="Id1179"/>
    <n v="1966"/>
    <s v="Dec"/>
    <n v="4"/>
    <n v="0"/>
    <n v="9582.5400000000009"/>
    <x v="1"/>
    <x v="2"/>
    <x v="0"/>
  </r>
  <r>
    <s v="Id1178"/>
    <n v="1973"/>
    <s v="Nov"/>
    <n v="28"/>
    <n v="1"/>
    <n v="9583.89"/>
    <x v="0"/>
    <x v="0"/>
    <x v="1"/>
  </r>
  <r>
    <s v="Id1177"/>
    <n v="1981"/>
    <s v="Oct"/>
    <n v="18"/>
    <n v="1"/>
    <n v="9584.0400000000009"/>
    <x v="0"/>
    <x v="1"/>
    <x v="11"/>
  </r>
  <r>
    <s v="Id1176"/>
    <n v="1964"/>
    <s v="Dec"/>
    <n v="15"/>
    <n v="0"/>
    <n v="9597.6299999999992"/>
    <x v="1"/>
    <x v="0"/>
    <x v="0"/>
  </r>
  <r>
    <s v="Id1175"/>
    <n v="1972"/>
    <s v="Dec"/>
    <n v="27"/>
    <n v="1"/>
    <n v="9617.66"/>
    <x v="1"/>
    <x v="0"/>
    <x v="5"/>
  </r>
  <r>
    <s v="Id1174"/>
    <n v="1982"/>
    <s v="Aug"/>
    <n v="29"/>
    <n v="3"/>
    <n v="9619.18"/>
    <x v="0"/>
    <x v="1"/>
    <x v="7"/>
  </r>
  <r>
    <s v="Id1173"/>
    <n v="1975"/>
    <s v="Oct"/>
    <n v="29"/>
    <n v="3"/>
    <n v="9620.33"/>
    <x v="1"/>
    <x v="0"/>
    <x v="1"/>
  </r>
  <r>
    <s v="Id1172"/>
    <n v="1970"/>
    <s v="Dec"/>
    <n v="16"/>
    <n v="0"/>
    <n v="9625.92"/>
    <x v="0"/>
    <x v="0"/>
    <x v="2"/>
  </r>
  <r>
    <s v="Id1171"/>
    <n v="1998"/>
    <s v="Jun"/>
    <n v="23"/>
    <n v="0"/>
    <n v="9628.7900000000009"/>
    <x v="0"/>
    <x v="2"/>
    <x v="14"/>
  </r>
  <r>
    <s v="Id1170"/>
    <n v="1979"/>
    <s v="Dec"/>
    <n v="19"/>
    <n v="2"/>
    <n v="9630.2999999999993"/>
    <x v="0"/>
    <x v="2"/>
    <x v="11"/>
  </r>
  <r>
    <s v="Id1169"/>
    <n v="1972"/>
    <s v="Oct"/>
    <n v="23"/>
    <n v="2"/>
    <n v="9630.4"/>
    <x v="0"/>
    <x v="2"/>
    <x v="2"/>
  </r>
  <r>
    <s v="Id1168"/>
    <n v="1968"/>
    <s v="Jun"/>
    <n v="22"/>
    <n v="0"/>
    <n v="9630.91"/>
    <x v="1"/>
    <x v="2"/>
    <x v="0"/>
  </r>
  <r>
    <s v="Id1167"/>
    <n v="1970"/>
    <s v="Sep"/>
    <n v="30"/>
    <n v="0"/>
    <n v="9634.5400000000009"/>
    <x v="0"/>
    <x v="2"/>
    <x v="2"/>
  </r>
  <r>
    <s v="Id1166"/>
    <n v="1971"/>
    <s v="Jul"/>
    <n v="19"/>
    <n v="0"/>
    <n v="9644.25"/>
    <x v="0"/>
    <x v="1"/>
    <x v="1"/>
  </r>
  <r>
    <s v="Id1165"/>
    <n v="1974"/>
    <s v="Jul"/>
    <n v="8"/>
    <n v="0"/>
    <n v="9653.81"/>
    <x v="0"/>
    <x v="2"/>
    <x v="2"/>
  </r>
  <r>
    <s v="Id1164"/>
    <n v="1981"/>
    <s v="Aug"/>
    <n v="8"/>
    <n v="1"/>
    <n v="9664.34"/>
    <x v="0"/>
    <x v="0"/>
    <x v="2"/>
  </r>
  <r>
    <s v="Id1163"/>
    <n v="1966"/>
    <s v="Sep"/>
    <n v="16"/>
    <n v="0"/>
    <n v="9684.2900000000009"/>
    <x v="1"/>
    <x v="2"/>
    <x v="0"/>
  </r>
  <r>
    <s v="Id1162"/>
    <n v="1964"/>
    <s v="Nov"/>
    <n v="7"/>
    <n v="0"/>
    <n v="9698.42"/>
    <x v="1"/>
    <x v="0"/>
    <x v="0"/>
  </r>
  <r>
    <s v="Id1161"/>
    <n v="1977"/>
    <s v="Sep"/>
    <n v="19"/>
    <n v="3"/>
    <n v="9704.67"/>
    <x v="0"/>
    <x v="0"/>
    <x v="8"/>
  </r>
  <r>
    <s v="Id1160"/>
    <n v="1972"/>
    <s v="Jul"/>
    <n v="10"/>
    <n v="0"/>
    <n v="9710.7099999999991"/>
    <x v="0"/>
    <x v="1"/>
    <x v="11"/>
  </r>
  <r>
    <s v="Id1159"/>
    <n v="1975"/>
    <s v="Jun"/>
    <n v="27"/>
    <n v="2"/>
    <n v="9715.84"/>
    <x v="0"/>
    <x v="1"/>
    <x v="8"/>
  </r>
  <r>
    <s v="Id1158"/>
    <n v="1970"/>
    <s v="Sep"/>
    <n v="12"/>
    <n v="0"/>
    <n v="9722.77"/>
    <x v="1"/>
    <x v="1"/>
    <x v="5"/>
  </r>
  <r>
    <s v="Id1157"/>
    <n v="1970"/>
    <s v="Aug"/>
    <n v="18"/>
    <n v="1"/>
    <n v="9724.5300000000007"/>
    <x v="1"/>
    <x v="1"/>
    <x v="2"/>
  </r>
  <r>
    <s v="Id1156"/>
    <n v="1970"/>
    <s v="Jul"/>
    <n v="4"/>
    <n v="1"/>
    <n v="9748.91"/>
    <x v="0"/>
    <x v="1"/>
    <x v="0"/>
  </r>
  <r>
    <s v="Id1155"/>
    <n v="2001"/>
    <s v="Jul"/>
    <n v="14"/>
    <n v="0"/>
    <n v="9753.49"/>
    <x v="0"/>
    <x v="2"/>
    <x v="1"/>
  </r>
  <r>
    <s v="Id1154"/>
    <n v="1965"/>
    <s v="Sep"/>
    <n v="5"/>
    <n v="0"/>
    <n v="9764.08"/>
    <x v="1"/>
    <x v="1"/>
    <x v="1"/>
  </r>
  <r>
    <s v="Id1153"/>
    <n v="1973"/>
    <s v="Jul"/>
    <n v="7"/>
    <n v="1"/>
    <n v="9778.35"/>
    <x v="0"/>
    <x v="2"/>
    <x v="8"/>
  </r>
  <r>
    <s v="Id1152"/>
    <n v="1996"/>
    <s v="Aug"/>
    <n v="8"/>
    <n v="0"/>
    <n v="9787.32"/>
    <x v="0"/>
    <x v="0"/>
    <x v="9"/>
  </r>
  <r>
    <s v="Id1151"/>
    <n v="1977"/>
    <s v="Jun"/>
    <n v="7"/>
    <n v="5"/>
    <n v="9788.8700000000008"/>
    <x v="1"/>
    <x v="2"/>
    <x v="0"/>
  </r>
  <r>
    <s v="Id1150"/>
    <n v="1973"/>
    <s v="Sep"/>
    <n v="17"/>
    <n v="2"/>
    <n v="9800.89"/>
    <x v="0"/>
    <x v="1"/>
    <x v="0"/>
  </r>
  <r>
    <s v="Id1149"/>
    <n v="1972"/>
    <s v="Jun"/>
    <n v="28"/>
    <n v="0"/>
    <n v="9819.25"/>
    <x v="0"/>
    <x v="2"/>
    <x v="11"/>
  </r>
  <r>
    <s v="Id1148"/>
    <n v="1972"/>
    <s v="Sep"/>
    <n v="26"/>
    <n v="0"/>
    <n v="9836.2099999999991"/>
    <x v="0"/>
    <x v="0"/>
    <x v="11"/>
  </r>
  <r>
    <s v="Id1147"/>
    <n v="1992"/>
    <s v="Aug"/>
    <n v="13"/>
    <n v="0"/>
    <n v="9844.4500000000007"/>
    <x v="0"/>
    <x v="1"/>
    <x v="1"/>
  </r>
  <r>
    <s v="Id1146"/>
    <n v="1968"/>
    <s v="Nov"/>
    <n v="4"/>
    <n v="0"/>
    <n v="9850.43"/>
    <x v="1"/>
    <x v="0"/>
    <x v="2"/>
  </r>
  <r>
    <s v="Id1145"/>
    <n v="1971"/>
    <s v="Oct"/>
    <n v="23"/>
    <n v="1"/>
    <n v="9855.1299999999992"/>
    <x v="0"/>
    <x v="0"/>
    <x v="0"/>
  </r>
  <r>
    <s v="Id1144"/>
    <n v="1971"/>
    <s v="Jul"/>
    <n v="17"/>
    <n v="1"/>
    <n v="9861.0300000000007"/>
    <x v="0"/>
    <x v="2"/>
    <x v="2"/>
  </r>
  <r>
    <s v="Id1143"/>
    <n v="1969"/>
    <s v="Oct"/>
    <n v="20"/>
    <n v="0"/>
    <n v="9863.4699999999993"/>
    <x v="1"/>
    <x v="0"/>
    <x v="1"/>
  </r>
  <r>
    <s v="Id1142"/>
    <n v="1971"/>
    <s v="Nov"/>
    <n v="9"/>
    <n v="0"/>
    <n v="9866.2999999999993"/>
    <x v="0"/>
    <x v="0"/>
    <x v="8"/>
  </r>
  <r>
    <s v="Id1141"/>
    <n v="1969"/>
    <s v="Aug"/>
    <n v="13"/>
    <n v="0"/>
    <n v="9869.81"/>
    <x v="1"/>
    <x v="0"/>
    <x v="1"/>
  </r>
  <r>
    <s v="Id1140"/>
    <n v="1998"/>
    <s v="Jul"/>
    <n v="6"/>
    <n v="0"/>
    <n v="9870.59"/>
    <x v="0"/>
    <x v="2"/>
    <x v="9"/>
  </r>
  <r>
    <s v="Id1139"/>
    <n v="1971"/>
    <s v="Dec"/>
    <n v="22"/>
    <n v="1"/>
    <n v="9872.7000000000007"/>
    <x v="0"/>
    <x v="2"/>
    <x v="2"/>
  </r>
  <r>
    <s v="Id1138"/>
    <n v="1971"/>
    <s v="Jul"/>
    <n v="3"/>
    <n v="0"/>
    <n v="9875.68"/>
    <x v="0"/>
    <x v="0"/>
    <x v="8"/>
  </r>
  <r>
    <s v="Id1137"/>
    <n v="1971"/>
    <s v="Oct"/>
    <n v="3"/>
    <n v="1"/>
    <n v="9877.61"/>
    <x v="0"/>
    <x v="1"/>
    <x v="0"/>
  </r>
  <r>
    <s v="Id1136"/>
    <n v="1971"/>
    <s v="Nov"/>
    <n v="8"/>
    <n v="1"/>
    <n v="9880.07"/>
    <x v="0"/>
    <x v="0"/>
    <x v="2"/>
  </r>
  <r>
    <s v="Id1135"/>
    <n v="1966"/>
    <s v="Nov"/>
    <n v="5"/>
    <n v="0"/>
    <n v="9890.23"/>
    <x v="1"/>
    <x v="0"/>
    <x v="0"/>
  </r>
  <r>
    <s v="Id1134"/>
    <n v="1996"/>
    <s v="Jul"/>
    <n v="8"/>
    <n v="0"/>
    <n v="9894.69"/>
    <x v="0"/>
    <x v="0"/>
    <x v="1"/>
  </r>
  <r>
    <s v="Id1133"/>
    <n v="1962"/>
    <s v="Aug"/>
    <n v="17"/>
    <n v="0"/>
    <n v="9907.83"/>
    <x v="1"/>
    <x v="2"/>
    <x v="0"/>
  </r>
  <r>
    <s v="Id1132"/>
    <n v="1972"/>
    <s v="Sep"/>
    <n v="14"/>
    <n v="1"/>
    <n v="9910.36"/>
    <x v="0"/>
    <x v="0"/>
    <x v="1"/>
  </r>
  <r>
    <s v="Id1131"/>
    <n v="1985"/>
    <s v="Aug"/>
    <n v="19"/>
    <n v="3"/>
    <n v="9930.64"/>
    <x v="0"/>
    <x v="0"/>
    <x v="7"/>
  </r>
  <r>
    <s v="Id1130"/>
    <n v="1983"/>
    <s v="Dec"/>
    <n v="3"/>
    <n v="3"/>
    <n v="9931.9599999999991"/>
    <x v="0"/>
    <x v="2"/>
    <x v="1"/>
  </r>
  <r>
    <s v="Id1129"/>
    <n v="1964"/>
    <s v="Sep"/>
    <n v="11"/>
    <n v="0"/>
    <n v="9933.44"/>
    <x v="1"/>
    <x v="0"/>
    <x v="0"/>
  </r>
  <r>
    <s v="Id1128"/>
    <n v="1971"/>
    <s v="Dec"/>
    <n v="26"/>
    <n v="1"/>
    <n v="9957.7199999999993"/>
    <x v="0"/>
    <x v="0"/>
    <x v="6"/>
  </r>
  <r>
    <s v="Id1127"/>
    <n v="1971"/>
    <s v="Oct"/>
    <n v="6"/>
    <n v="1"/>
    <n v="9964.06"/>
    <x v="0"/>
    <x v="2"/>
    <x v="4"/>
  </r>
  <r>
    <s v="Id1126"/>
    <n v="1970"/>
    <s v="Aug"/>
    <n v="11"/>
    <n v="0"/>
    <n v="9991.0400000000009"/>
    <x v="0"/>
    <x v="0"/>
    <x v="1"/>
  </r>
  <r>
    <s v="Id1125"/>
    <n v="1988"/>
    <s v="Jul"/>
    <n v="3"/>
    <n v="3"/>
    <n v="10011.44"/>
    <x v="1"/>
    <x v="0"/>
    <x v="14"/>
  </r>
  <r>
    <s v="Id1124"/>
    <n v="1979"/>
    <s v="Dec"/>
    <n v="28"/>
    <n v="2"/>
    <n v="10027.15"/>
    <x v="1"/>
    <x v="1"/>
    <x v="11"/>
  </r>
  <r>
    <s v="Id1123"/>
    <n v="1974"/>
    <s v="Aug"/>
    <n v="30"/>
    <n v="2"/>
    <n v="10043.25"/>
    <x v="1"/>
    <x v="2"/>
    <x v="8"/>
  </r>
  <r>
    <s v="Id1122"/>
    <n v="1969"/>
    <s v="Aug"/>
    <n v="22"/>
    <n v="1"/>
    <n v="10065.41"/>
    <x v="1"/>
    <x v="2"/>
    <x v="2"/>
  </r>
  <r>
    <s v="Id1121"/>
    <n v="1969"/>
    <s v="Oct"/>
    <n v="27"/>
    <n v="0"/>
    <n v="10072.06"/>
    <x v="1"/>
    <x v="1"/>
    <x v="12"/>
  </r>
  <r>
    <s v="Id1120"/>
    <n v="1969"/>
    <s v="Jul"/>
    <n v="3"/>
    <n v="1"/>
    <n v="10085.85"/>
    <x v="1"/>
    <x v="0"/>
    <x v="2"/>
  </r>
  <r>
    <s v="Id1119"/>
    <n v="1976"/>
    <s v="Dec"/>
    <n v="19"/>
    <n v="5"/>
    <n v="10096.969999999999"/>
    <x v="1"/>
    <x v="2"/>
    <x v="2"/>
  </r>
  <r>
    <s v="Id1118"/>
    <n v="1972"/>
    <s v="Oct"/>
    <n v="19"/>
    <n v="1"/>
    <n v="10106.129999999999"/>
    <x v="1"/>
    <x v="1"/>
    <x v="8"/>
  </r>
  <r>
    <s v="Id1117"/>
    <n v="1972"/>
    <s v="Aug"/>
    <n v="8"/>
    <n v="2"/>
    <n v="10107.219999999999"/>
    <x v="1"/>
    <x v="1"/>
    <x v="0"/>
  </r>
  <r>
    <s v="Id1116"/>
    <n v="1975"/>
    <s v="Jul"/>
    <n v="2"/>
    <n v="3"/>
    <n v="10115.01"/>
    <x v="1"/>
    <x v="0"/>
    <x v="1"/>
  </r>
  <r>
    <s v="Id1115"/>
    <n v="1972"/>
    <s v="Nov"/>
    <n v="16"/>
    <n v="2"/>
    <n v="10118.42"/>
    <x v="1"/>
    <x v="0"/>
    <x v="2"/>
  </r>
  <r>
    <s v="Id1114"/>
    <n v="1997"/>
    <s v="Sep"/>
    <n v="5"/>
    <n v="0"/>
    <n v="10139.84"/>
    <x v="1"/>
    <x v="2"/>
    <x v="1"/>
  </r>
  <r>
    <s v="Id1113"/>
    <n v="1974"/>
    <s v="Dec"/>
    <n v="30"/>
    <n v="3"/>
    <n v="10141.14"/>
    <x v="1"/>
    <x v="1"/>
    <x v="5"/>
  </r>
  <r>
    <s v="Id1112"/>
    <n v="1981"/>
    <s v="Jun"/>
    <n v="12"/>
    <n v="1"/>
    <n v="10146.129999999999"/>
    <x v="1"/>
    <x v="1"/>
    <x v="7"/>
  </r>
  <r>
    <s v="Id1111"/>
    <n v="1973"/>
    <s v="Oct"/>
    <n v="13"/>
    <n v="2"/>
    <n v="10156.780000000001"/>
    <x v="1"/>
    <x v="2"/>
    <x v="1"/>
  </r>
  <r>
    <s v="Id1110"/>
    <n v="1972"/>
    <s v="Jul"/>
    <n v="10"/>
    <n v="0"/>
    <n v="10160.870000000001"/>
    <x v="1"/>
    <x v="0"/>
    <x v="7"/>
  </r>
  <r>
    <s v="Id1109"/>
    <n v="1985"/>
    <s v="Oct"/>
    <n v="16"/>
    <n v="3"/>
    <n v="10191.82"/>
    <x v="1"/>
    <x v="2"/>
    <x v="14"/>
  </r>
  <r>
    <s v="Id1108"/>
    <n v="1970"/>
    <s v="Dec"/>
    <n v="24"/>
    <n v="0"/>
    <n v="10197.77"/>
    <x v="1"/>
    <x v="1"/>
    <x v="8"/>
  </r>
  <r>
    <s v="Id1107"/>
    <n v="1967"/>
    <s v="Sep"/>
    <n v="26"/>
    <n v="0"/>
    <n v="10214.64"/>
    <x v="1"/>
    <x v="2"/>
    <x v="2"/>
  </r>
  <r>
    <s v="Id1106"/>
    <n v="1967"/>
    <s v="Jun"/>
    <n v="28"/>
    <n v="0"/>
    <n v="10226.280000000001"/>
    <x v="1"/>
    <x v="0"/>
    <x v="0"/>
  </r>
  <r>
    <s v="Id1105"/>
    <n v="1968"/>
    <s v="Sep"/>
    <n v="23"/>
    <n v="0"/>
    <n v="10231.5"/>
    <x v="1"/>
    <x v="1"/>
    <x v="1"/>
  </r>
  <r>
    <s v="Id1104"/>
    <n v="1975"/>
    <s v="Aug"/>
    <n v="15"/>
    <n v="1"/>
    <n v="10259.129999999999"/>
    <x v="1"/>
    <x v="2"/>
    <x v="2"/>
  </r>
  <r>
    <s v="Id1103"/>
    <n v="1973"/>
    <s v="Sep"/>
    <n v="5"/>
    <n v="3"/>
    <n v="10264.44"/>
    <x v="1"/>
    <x v="2"/>
    <x v="1"/>
  </r>
  <r>
    <s v="Id1102"/>
    <n v="1973"/>
    <s v="Nov"/>
    <n v="27"/>
    <n v="3"/>
    <n v="10269.459999999999"/>
    <x v="1"/>
    <x v="0"/>
    <x v="1"/>
  </r>
  <r>
    <s v="Id1101"/>
    <n v="1970"/>
    <s v="Jun"/>
    <n v="21"/>
    <n v="0"/>
    <n v="10274.33"/>
    <x v="1"/>
    <x v="1"/>
    <x v="8"/>
  </r>
  <r>
    <s v="Id1100"/>
    <n v="1988"/>
    <s v="Sep"/>
    <n v="14"/>
    <n v="3"/>
    <n v="10276.99"/>
    <x v="1"/>
    <x v="1"/>
    <x v="11"/>
  </r>
  <r>
    <s v="Id1099"/>
    <n v="1963"/>
    <s v="Sep"/>
    <n v="24"/>
    <n v="0"/>
    <n v="10308.040000000001"/>
    <x v="1"/>
    <x v="1"/>
    <x v="0"/>
  </r>
  <r>
    <s v="Id1098"/>
    <n v="1962"/>
    <s v="Jul"/>
    <n v="12"/>
    <n v="0"/>
    <n v="10310.780000000001"/>
    <x v="1"/>
    <x v="0"/>
    <x v="1"/>
  </r>
  <r>
    <s v="Id1097"/>
    <n v="1991"/>
    <s v="Nov"/>
    <n v="17"/>
    <n v="3"/>
    <n v="10315.91"/>
    <x v="1"/>
    <x v="2"/>
    <x v="1"/>
  </r>
  <r>
    <s v="Id1096"/>
    <n v="1991"/>
    <s v="Aug"/>
    <n v="21"/>
    <n v="3"/>
    <n v="10322.9"/>
    <x v="1"/>
    <x v="1"/>
    <x v="14"/>
  </r>
  <r>
    <s v="Id1095"/>
    <n v="1970"/>
    <s v="Dec"/>
    <n v="1"/>
    <n v="2"/>
    <n v="10325.209999999999"/>
    <x v="1"/>
    <x v="0"/>
    <x v="2"/>
  </r>
  <r>
    <s v="Id1094"/>
    <n v="1982"/>
    <s v="Jul"/>
    <n v="21"/>
    <n v="3"/>
    <n v="10329.06"/>
    <x v="1"/>
    <x v="1"/>
    <x v="11"/>
  </r>
  <r>
    <s v="Id1093"/>
    <n v="1968"/>
    <s v="Jul"/>
    <n v="19"/>
    <n v="0"/>
    <n v="10338.93"/>
    <x v="1"/>
    <x v="1"/>
    <x v="0"/>
  </r>
  <r>
    <s v="Id1092"/>
    <n v="1973"/>
    <s v="Aug"/>
    <n v="8"/>
    <n v="0"/>
    <n v="10345.93"/>
    <x v="1"/>
    <x v="2"/>
    <x v="11"/>
  </r>
  <r>
    <s v="Id1091"/>
    <n v="1974"/>
    <s v="Sep"/>
    <n v="29"/>
    <n v="0"/>
    <n v="10352.48"/>
    <x v="1"/>
    <x v="1"/>
    <x v="1"/>
  </r>
  <r>
    <s v="Id1090"/>
    <n v="1969"/>
    <s v="Jun"/>
    <n v="17"/>
    <n v="0"/>
    <n v="10355.64"/>
    <x v="1"/>
    <x v="1"/>
    <x v="1"/>
  </r>
  <r>
    <s v="Id1089"/>
    <n v="1971"/>
    <s v="Sep"/>
    <n v="6"/>
    <n v="0"/>
    <n v="10356.67"/>
    <x v="1"/>
    <x v="1"/>
    <x v="7"/>
  </r>
  <r>
    <s v="Id1088"/>
    <n v="1973"/>
    <s v="Sep"/>
    <n v="29"/>
    <n v="2"/>
    <n v="10370.91"/>
    <x v="1"/>
    <x v="0"/>
    <x v="8"/>
  </r>
  <r>
    <s v="Id1087"/>
    <n v="1973"/>
    <s v="Sep"/>
    <n v="19"/>
    <n v="3"/>
    <n v="10381.48"/>
    <x v="1"/>
    <x v="0"/>
    <x v="0"/>
  </r>
  <r>
    <s v="Id1086"/>
    <n v="1969"/>
    <s v="Jul"/>
    <n v="7"/>
    <n v="0"/>
    <n v="10403.27"/>
    <x v="1"/>
    <x v="2"/>
    <x v="13"/>
  </r>
  <r>
    <s v="Id1085"/>
    <n v="1975"/>
    <s v="Jun"/>
    <n v="5"/>
    <n v="4"/>
    <n v="10407.09"/>
    <x v="1"/>
    <x v="1"/>
    <x v="3"/>
  </r>
  <r>
    <s v="Id1084"/>
    <n v="1980"/>
    <s v="Oct"/>
    <n v="24"/>
    <n v="2"/>
    <n v="10407.98"/>
    <x v="1"/>
    <x v="1"/>
    <x v="11"/>
  </r>
  <r>
    <s v="Id1083"/>
    <n v="1973"/>
    <s v="Oct"/>
    <n v="11"/>
    <n v="0"/>
    <n v="10419.59"/>
    <x v="1"/>
    <x v="2"/>
    <x v="7"/>
  </r>
  <r>
    <s v="Id1082"/>
    <n v="1979"/>
    <s v="Nov"/>
    <n v="25"/>
    <n v="2"/>
    <n v="10419.65"/>
    <x v="1"/>
    <x v="2"/>
    <x v="7"/>
  </r>
  <r>
    <s v="Id1081"/>
    <n v="1968"/>
    <s v="Dec"/>
    <n v="27"/>
    <n v="0"/>
    <n v="10422.92"/>
    <x v="1"/>
    <x v="1"/>
    <x v="12"/>
  </r>
  <r>
    <s v="Id1080"/>
    <n v="1968"/>
    <s v="Aug"/>
    <n v="23"/>
    <n v="0"/>
    <n v="10435.07"/>
    <x v="1"/>
    <x v="1"/>
    <x v="5"/>
  </r>
  <r>
    <s v="Id1079"/>
    <n v="1968"/>
    <s v="Aug"/>
    <n v="29"/>
    <n v="1"/>
    <n v="10436.1"/>
    <x v="1"/>
    <x v="0"/>
    <x v="2"/>
  </r>
  <r>
    <s v="Id1078"/>
    <n v="1968"/>
    <s v="Nov"/>
    <n v="8"/>
    <n v="1"/>
    <n v="10450.549999999999"/>
    <x v="1"/>
    <x v="1"/>
    <x v="2"/>
  </r>
  <r>
    <s v="Id1077"/>
    <n v="1964"/>
    <s v="Oct"/>
    <n v="14"/>
    <n v="0"/>
    <n v="10455.1"/>
    <x v="1"/>
    <x v="1"/>
    <x v="1"/>
  </r>
  <r>
    <s v="Id1076"/>
    <n v="1976"/>
    <s v="Aug"/>
    <n v="3"/>
    <n v="2"/>
    <n v="10455.14"/>
    <x v="1"/>
    <x v="2"/>
    <x v="11"/>
  </r>
  <r>
    <s v="Id1075"/>
    <n v="1964"/>
    <s v="Jul"/>
    <n v="27"/>
    <n v="0"/>
    <n v="10459.19"/>
    <x v="1"/>
    <x v="1"/>
    <x v="0"/>
  </r>
  <r>
    <s v="Id1074"/>
    <n v="1969"/>
    <s v="Sep"/>
    <n v="22"/>
    <n v="1"/>
    <n v="10461.98"/>
    <x v="1"/>
    <x v="1"/>
    <x v="1"/>
  </r>
  <r>
    <s v="Id1073"/>
    <n v="1987"/>
    <s v="Jun"/>
    <n v="28"/>
    <n v="3"/>
    <n v="10464.83"/>
    <x v="1"/>
    <x v="1"/>
    <x v="1"/>
  </r>
  <r>
    <s v="Id1072"/>
    <n v="1978"/>
    <s v="Aug"/>
    <n v="21"/>
    <n v="2"/>
    <n v="10486.55"/>
    <x v="1"/>
    <x v="0"/>
    <x v="7"/>
  </r>
  <r>
    <s v="Id1071"/>
    <n v="1972"/>
    <s v="Oct"/>
    <n v="19"/>
    <n v="2"/>
    <n v="10493.95"/>
    <x v="1"/>
    <x v="1"/>
    <x v="1"/>
  </r>
  <r>
    <s v="Id1070"/>
    <n v="1977"/>
    <s v="Oct"/>
    <n v="25"/>
    <n v="2"/>
    <n v="10495.6"/>
    <x v="1"/>
    <x v="1"/>
    <x v="1"/>
  </r>
  <r>
    <s v="Id1069"/>
    <n v="1971"/>
    <s v="Sep"/>
    <n v="26"/>
    <n v="0"/>
    <n v="10546.48"/>
    <x v="1"/>
    <x v="0"/>
    <x v="2"/>
  </r>
  <r>
    <s v="Id1068"/>
    <n v="1971"/>
    <s v="Jun"/>
    <n v="29"/>
    <n v="3"/>
    <n v="10560.49"/>
    <x v="1"/>
    <x v="2"/>
    <x v="0"/>
  </r>
  <r>
    <s v="Id1067"/>
    <n v="1969"/>
    <s v="Jul"/>
    <n v="17"/>
    <n v="0"/>
    <n v="10564.88"/>
    <x v="1"/>
    <x v="1"/>
    <x v="8"/>
  </r>
  <r>
    <s v="Id1066"/>
    <n v="1966"/>
    <s v="Dec"/>
    <n v="11"/>
    <n v="0"/>
    <n v="10577.09"/>
    <x v="1"/>
    <x v="0"/>
    <x v="2"/>
  </r>
  <r>
    <s v="Id1065"/>
    <n v="1969"/>
    <s v="Dec"/>
    <n v="25"/>
    <n v="1"/>
    <n v="10579.71"/>
    <x v="1"/>
    <x v="0"/>
    <x v="0"/>
  </r>
  <r>
    <s v="Id1064"/>
    <n v="1966"/>
    <s v="Nov"/>
    <n v="3"/>
    <n v="0"/>
    <n v="10594.23"/>
    <x v="1"/>
    <x v="0"/>
    <x v="0"/>
  </r>
  <r>
    <s v="Id1063"/>
    <n v="1967"/>
    <s v="Nov"/>
    <n v="29"/>
    <n v="0"/>
    <n v="10594.5"/>
    <x v="1"/>
    <x v="1"/>
    <x v="1"/>
  </r>
  <r>
    <s v="Id1062"/>
    <n v="1972"/>
    <s v="Dec"/>
    <n v="14"/>
    <n v="3"/>
    <n v="10600.55"/>
    <x v="1"/>
    <x v="1"/>
    <x v="1"/>
  </r>
  <r>
    <s v="Id1061"/>
    <n v="1966"/>
    <s v="Jul"/>
    <n v="20"/>
    <n v="0"/>
    <n v="10601.41"/>
    <x v="1"/>
    <x v="2"/>
    <x v="2"/>
  </r>
  <r>
    <s v="Id1060"/>
    <n v="1967"/>
    <s v="Jun"/>
    <n v="23"/>
    <n v="0"/>
    <n v="10601.63"/>
    <x v="1"/>
    <x v="2"/>
    <x v="1"/>
  </r>
  <r>
    <s v="Id1059"/>
    <n v="1966"/>
    <s v="Jul"/>
    <n v="2"/>
    <n v="0"/>
    <n v="10602.39"/>
    <x v="1"/>
    <x v="0"/>
    <x v="2"/>
  </r>
  <r>
    <s v="Id1058"/>
    <n v="1965"/>
    <s v="Jun"/>
    <n v="27"/>
    <n v="0"/>
    <n v="10608.67"/>
    <x v="1"/>
    <x v="0"/>
    <x v="1"/>
  </r>
  <r>
    <s v="Id1057"/>
    <n v="1992"/>
    <s v="Jul"/>
    <n v="23"/>
    <n v="0"/>
    <n v="10617.04"/>
    <x v="1"/>
    <x v="0"/>
    <x v="14"/>
  </r>
  <r>
    <s v="Id1056"/>
    <n v="1990"/>
    <s v="Jul"/>
    <n v="6"/>
    <n v="3"/>
    <n v="10620.26"/>
    <x v="1"/>
    <x v="0"/>
    <x v="1"/>
  </r>
  <r>
    <s v="Id1055"/>
    <n v="1964"/>
    <s v="Aug"/>
    <n v="8"/>
    <n v="0"/>
    <n v="10627.81"/>
    <x v="1"/>
    <x v="0"/>
    <x v="0"/>
  </r>
  <r>
    <s v="Id1054"/>
    <n v="1976"/>
    <s v="Nov"/>
    <n v="22"/>
    <n v="2"/>
    <n v="10665.44"/>
    <x v="1"/>
    <x v="2"/>
    <x v="11"/>
  </r>
  <r>
    <s v="Id1053"/>
    <n v="1962"/>
    <s v="Sep"/>
    <n v="7"/>
    <n v="0"/>
    <n v="10676.83"/>
    <x v="1"/>
    <x v="0"/>
    <x v="0"/>
  </r>
  <r>
    <s v="Id1052"/>
    <n v="1977"/>
    <s v="Aug"/>
    <n v="2"/>
    <n v="2"/>
    <n v="10690.11"/>
    <x v="1"/>
    <x v="2"/>
    <x v="11"/>
  </r>
  <r>
    <s v="Id1051"/>
    <n v="1976"/>
    <s v="Sep"/>
    <n v="30"/>
    <n v="2"/>
    <n v="10698.38"/>
    <x v="1"/>
    <x v="1"/>
    <x v="7"/>
  </r>
  <r>
    <s v="Id1050"/>
    <n v="1972"/>
    <s v="Oct"/>
    <n v="24"/>
    <n v="3"/>
    <n v="10702.64"/>
    <x v="1"/>
    <x v="0"/>
    <x v="0"/>
  </r>
  <r>
    <s v="Id1049"/>
    <n v="1967"/>
    <s v="Jul"/>
    <n v="30"/>
    <n v="0"/>
    <n v="10704.47"/>
    <x v="1"/>
    <x v="2"/>
    <x v="2"/>
  </r>
  <r>
    <s v="Id1048"/>
    <n v="1967"/>
    <s v="Oct"/>
    <n v="5"/>
    <n v="0"/>
    <n v="10713.64"/>
    <x v="1"/>
    <x v="0"/>
    <x v="2"/>
  </r>
  <r>
    <s v="Id1047"/>
    <n v="1992"/>
    <s v="Jun"/>
    <n v="25"/>
    <n v="0"/>
    <n v="10719.57"/>
    <x v="1"/>
    <x v="1"/>
    <x v="1"/>
  </r>
  <r>
    <s v="Id1046"/>
    <n v="1974"/>
    <s v="Dec"/>
    <n v="9"/>
    <n v="4"/>
    <n v="10736.87"/>
    <x v="1"/>
    <x v="1"/>
    <x v="5"/>
  </r>
  <r>
    <s v="Id1045"/>
    <n v="1986"/>
    <s v="Aug"/>
    <n v="29"/>
    <n v="3"/>
    <n v="10749.02"/>
    <x v="1"/>
    <x v="1"/>
    <x v="14"/>
  </r>
  <r>
    <s v="Id1044"/>
    <n v="1989"/>
    <s v="Nov"/>
    <n v="25"/>
    <n v="3"/>
    <n v="10769.75"/>
    <x v="1"/>
    <x v="2"/>
    <x v="16"/>
  </r>
  <r>
    <s v="Id1043"/>
    <n v="1967"/>
    <s v="Nov"/>
    <n v="11"/>
    <n v="1"/>
    <n v="10791.96"/>
    <x v="1"/>
    <x v="2"/>
    <x v="2"/>
  </r>
  <r>
    <s v="Id1042"/>
    <n v="1999"/>
    <s v="Dec"/>
    <n v="24"/>
    <n v="0"/>
    <n v="10795.94"/>
    <x v="1"/>
    <x v="1"/>
    <x v="2"/>
  </r>
  <r>
    <s v="Id1041"/>
    <n v="1967"/>
    <s v="Oct"/>
    <n v="23"/>
    <n v="0"/>
    <n v="10796.35"/>
    <x v="1"/>
    <x v="1"/>
    <x v="4"/>
  </r>
  <r>
    <s v="Id1040"/>
    <n v="1970"/>
    <s v="Oct"/>
    <n v="28"/>
    <n v="1"/>
    <n v="10797.34"/>
    <x v="1"/>
    <x v="2"/>
    <x v="9"/>
  </r>
  <r>
    <s v="Id1039"/>
    <n v="1970"/>
    <s v="Dec"/>
    <n v="18"/>
    <n v="2"/>
    <n v="10806.84"/>
    <x v="1"/>
    <x v="2"/>
    <x v="2"/>
  </r>
  <r>
    <s v="Id1038"/>
    <n v="1967"/>
    <s v="Oct"/>
    <n v="2"/>
    <n v="1"/>
    <n v="10807.49"/>
    <x v="1"/>
    <x v="2"/>
    <x v="0"/>
  </r>
  <r>
    <s v="Id1037"/>
    <n v="1968"/>
    <s v="Jul"/>
    <n v="28"/>
    <n v="1"/>
    <n v="10825.25"/>
    <x v="1"/>
    <x v="0"/>
    <x v="1"/>
  </r>
  <r>
    <s v="Id1036"/>
    <n v="1971"/>
    <s v="Dec"/>
    <n v="20"/>
    <n v="2"/>
    <n v="10848.13"/>
    <x v="1"/>
    <x v="0"/>
    <x v="1"/>
  </r>
  <r>
    <s v="Id1035"/>
    <n v="1994"/>
    <s v="Sep"/>
    <n v="6"/>
    <n v="0"/>
    <n v="10886.66"/>
    <x v="1"/>
    <x v="0"/>
    <x v="1"/>
  </r>
  <r>
    <s v="Id1034"/>
    <n v="1968"/>
    <s v="Nov"/>
    <n v="13"/>
    <n v="0"/>
    <n v="10923.93"/>
    <x v="1"/>
    <x v="1"/>
    <x v="8"/>
  </r>
  <r>
    <s v="Id1033"/>
    <n v="1968"/>
    <s v="Nov"/>
    <n v="12"/>
    <n v="1"/>
    <n v="10928.85"/>
    <x v="1"/>
    <x v="0"/>
    <x v="0"/>
  </r>
  <r>
    <s v="Id1032"/>
    <n v="1969"/>
    <s v="Nov"/>
    <n v="10"/>
    <n v="1"/>
    <n v="10942.13"/>
    <x v="1"/>
    <x v="0"/>
    <x v="1"/>
  </r>
  <r>
    <s v="Id1031"/>
    <n v="1965"/>
    <s v="Dec"/>
    <n v="4"/>
    <n v="0"/>
    <n v="10959.33"/>
    <x v="1"/>
    <x v="0"/>
    <x v="2"/>
  </r>
  <r>
    <s v="Id1030"/>
    <n v="1969"/>
    <s v="Aug"/>
    <n v="14"/>
    <n v="1"/>
    <n v="10959.69"/>
    <x v="1"/>
    <x v="0"/>
    <x v="1"/>
  </r>
  <r>
    <s v="Id1029"/>
    <n v="1965"/>
    <s v="Jun"/>
    <n v="19"/>
    <n v="0"/>
    <n v="10965.45"/>
    <x v="1"/>
    <x v="2"/>
    <x v="2"/>
  </r>
  <r>
    <s v="Id1028"/>
    <n v="1966"/>
    <s v="Jul"/>
    <n v="9"/>
    <n v="0"/>
    <n v="10976.25"/>
    <x v="1"/>
    <x v="2"/>
    <x v="1"/>
  </r>
  <r>
    <s v="Id1027"/>
    <n v="1973"/>
    <s v="Oct"/>
    <n v="21"/>
    <n v="4"/>
    <n v="10977.21"/>
    <x v="1"/>
    <x v="1"/>
    <x v="0"/>
  </r>
  <r>
    <s v="Id1026"/>
    <n v="1965"/>
    <s v="Dec"/>
    <n v="18"/>
    <n v="0"/>
    <n v="10982.5"/>
    <x v="1"/>
    <x v="0"/>
    <x v="0"/>
  </r>
  <r>
    <s v="Id1025"/>
    <n v="2000"/>
    <s v="Sep"/>
    <n v="17"/>
    <n v="0"/>
    <n v="10991.58"/>
    <x v="1"/>
    <x v="0"/>
    <x v="1"/>
  </r>
  <r>
    <s v="Id1024"/>
    <n v="1968"/>
    <s v="Oct"/>
    <n v="24"/>
    <n v="2"/>
    <n v="11013.71"/>
    <x v="1"/>
    <x v="1"/>
    <x v="0"/>
  </r>
  <r>
    <s v="Id1023"/>
    <n v="1974"/>
    <s v="Dec"/>
    <n v="15"/>
    <n v="4"/>
    <n v="11015.17"/>
    <x v="1"/>
    <x v="1"/>
    <x v="1"/>
  </r>
  <r>
    <s v="Id1022"/>
    <n v="1991"/>
    <s v="Jun"/>
    <n v="26"/>
    <n v="3"/>
    <n v="11018.05"/>
    <x v="1"/>
    <x v="2"/>
    <x v="1"/>
  </r>
  <r>
    <s v="Id1021"/>
    <n v="1996"/>
    <s v="Jul"/>
    <n v="21"/>
    <n v="0"/>
    <n v="11028.56"/>
    <x v="1"/>
    <x v="0"/>
    <x v="1"/>
  </r>
  <r>
    <s v="Id1020"/>
    <n v="1974"/>
    <s v="Dec"/>
    <n v="10"/>
    <n v="4"/>
    <n v="11033.66"/>
    <x v="1"/>
    <x v="0"/>
    <x v="1"/>
  </r>
  <r>
    <s v="Id1019"/>
    <n v="1989"/>
    <s v="Oct"/>
    <n v="25"/>
    <n v="3"/>
    <n v="11037.51"/>
    <x v="1"/>
    <x v="1"/>
    <x v="1"/>
  </r>
  <r>
    <s v="Id1018"/>
    <n v="1974"/>
    <s v="Aug"/>
    <n v="30"/>
    <n v="0"/>
    <n v="11037.85"/>
    <x v="1"/>
    <x v="2"/>
    <x v="7"/>
  </r>
  <r>
    <s v="Id1017"/>
    <n v="2001"/>
    <s v="Dec"/>
    <n v="17"/>
    <n v="0"/>
    <n v="11046.02"/>
    <x v="1"/>
    <x v="1"/>
    <x v="14"/>
  </r>
  <r>
    <s v="Id1016"/>
    <n v="2000"/>
    <s v="Sep"/>
    <n v="18"/>
    <n v="0"/>
    <n v="11068.7"/>
    <x v="1"/>
    <x v="1"/>
    <x v="2"/>
  </r>
  <r>
    <s v="Id1015"/>
    <n v="1971"/>
    <s v="Nov"/>
    <n v="9"/>
    <n v="0"/>
    <n v="11068.77"/>
    <x v="1"/>
    <x v="2"/>
    <x v="1"/>
  </r>
  <r>
    <s v="Id1014"/>
    <n v="1966"/>
    <s v="Nov"/>
    <n v="7"/>
    <n v="0"/>
    <n v="11070.54"/>
    <x v="1"/>
    <x v="0"/>
    <x v="2"/>
  </r>
  <r>
    <s v="Id1013"/>
    <n v="1966"/>
    <s v="Nov"/>
    <n v="20"/>
    <n v="0"/>
    <n v="11073.18"/>
    <x v="1"/>
    <x v="0"/>
    <x v="2"/>
  </r>
  <r>
    <s v="Id1012"/>
    <n v="1967"/>
    <s v="Sep"/>
    <n v="4"/>
    <n v="0"/>
    <n v="11082.58"/>
    <x v="1"/>
    <x v="2"/>
    <x v="1"/>
  </r>
  <r>
    <s v="Id1011"/>
    <n v="1972"/>
    <s v="Oct"/>
    <n v="7"/>
    <n v="3"/>
    <n v="11085.59"/>
    <x v="1"/>
    <x v="2"/>
    <x v="1"/>
  </r>
  <r>
    <s v="Id1010"/>
    <n v="1966"/>
    <s v="Sep"/>
    <n v="9"/>
    <n v="0"/>
    <n v="11090.72"/>
    <x v="1"/>
    <x v="1"/>
    <x v="0"/>
  </r>
  <r>
    <s v="Id1009"/>
    <n v="1966"/>
    <s v="Jul"/>
    <n v="5"/>
    <n v="0"/>
    <n v="11093.62"/>
    <x v="1"/>
    <x v="1"/>
    <x v="0"/>
  </r>
  <r>
    <s v="Id1008"/>
    <n v="1980"/>
    <s v="Aug"/>
    <n v="20"/>
    <n v="2"/>
    <n v="11103.33"/>
    <x v="1"/>
    <x v="1"/>
    <x v="11"/>
  </r>
  <r>
    <s v="Id1007"/>
    <n v="1969"/>
    <s v="Nov"/>
    <n v="30"/>
    <n v="2"/>
    <n v="11150.78"/>
    <x v="1"/>
    <x v="2"/>
    <x v="2"/>
  </r>
  <r>
    <s v="Id1006"/>
    <n v="1969"/>
    <s v="Jun"/>
    <n v="25"/>
    <n v="2"/>
    <n v="11163.57"/>
    <x v="1"/>
    <x v="2"/>
    <x v="2"/>
  </r>
  <r>
    <s v="Id1005"/>
    <n v="1966"/>
    <s v="Aug"/>
    <n v="6"/>
    <n v="0"/>
    <n v="11165.42"/>
    <x v="1"/>
    <x v="1"/>
    <x v="5"/>
  </r>
  <r>
    <s v="Id1004"/>
    <n v="1972"/>
    <s v="Sep"/>
    <n v="3"/>
    <n v="0"/>
    <n v="11186.2"/>
    <x v="1"/>
    <x v="2"/>
    <x v="11"/>
  </r>
  <r>
    <s v="Id1003"/>
    <n v="1970"/>
    <s v="Jun"/>
    <n v="14"/>
    <n v="2"/>
    <n v="11187.66"/>
    <x v="1"/>
    <x v="2"/>
    <x v="1"/>
  </r>
  <r>
    <s v="Id1002"/>
    <n v="1976"/>
    <s v="Jun"/>
    <n v="28"/>
    <n v="2"/>
    <n v="11217.35"/>
    <x v="1"/>
    <x v="2"/>
    <x v="7"/>
  </r>
  <r>
    <s v="Id1001"/>
    <n v="1969"/>
    <s v="Dec"/>
    <n v="30"/>
    <n v="2"/>
    <n v="11244.38"/>
    <x v="1"/>
    <x v="1"/>
    <x v="5"/>
  </r>
  <r>
    <s v="Id1000"/>
    <n v="1989"/>
    <s v="Dec"/>
    <n v="17"/>
    <n v="3"/>
    <n v="11250.43"/>
    <x v="1"/>
    <x v="2"/>
    <x v="14"/>
  </r>
  <r>
    <s v="Id999"/>
    <n v="1969"/>
    <s v="Aug"/>
    <n v="20"/>
    <n v="3"/>
    <n v="11253.42"/>
    <x v="1"/>
    <x v="1"/>
    <x v="2"/>
  </r>
  <r>
    <s v="Id998"/>
    <n v="1981"/>
    <s v="Oct"/>
    <n v="2"/>
    <n v="1"/>
    <n v="11255.29"/>
    <x v="1"/>
    <x v="1"/>
    <x v="14"/>
  </r>
  <r>
    <s v="Id997"/>
    <n v="1969"/>
    <s v="Oct"/>
    <n v="11"/>
    <n v="3"/>
    <n v="11264.54"/>
    <x v="1"/>
    <x v="2"/>
    <x v="2"/>
  </r>
  <r>
    <s v="Id996"/>
    <n v="1971"/>
    <s v="Dec"/>
    <n v="26"/>
    <n v="0"/>
    <n v="11265.71"/>
    <x v="1"/>
    <x v="1"/>
    <x v="7"/>
  </r>
  <r>
    <s v="Id995"/>
    <n v="2004"/>
    <s v="Oct"/>
    <n v="4"/>
    <n v="1"/>
    <n v="11272.33"/>
    <x v="1"/>
    <x v="2"/>
    <x v="4"/>
  </r>
  <r>
    <s v="Id994"/>
    <n v="1967"/>
    <s v="Jun"/>
    <n v="14"/>
    <n v="0"/>
    <n v="11286.54"/>
    <x v="1"/>
    <x v="0"/>
    <x v="8"/>
  </r>
  <r>
    <s v="Id993"/>
    <n v="1970"/>
    <s v="Jun"/>
    <n v="22"/>
    <n v="3"/>
    <n v="11289.11"/>
    <x v="1"/>
    <x v="1"/>
    <x v="1"/>
  </r>
  <r>
    <s v="Id992"/>
    <n v="1988"/>
    <s v="Nov"/>
    <n v="14"/>
    <n v="3"/>
    <n v="11294.57"/>
    <x v="1"/>
    <x v="1"/>
    <x v="16"/>
  </r>
  <r>
    <s v="Id991"/>
    <n v="1972"/>
    <s v="Sep"/>
    <n v="25"/>
    <n v="4"/>
    <n v="11299.34"/>
    <x v="1"/>
    <x v="2"/>
    <x v="2"/>
  </r>
  <r>
    <s v="Id990"/>
    <n v="1968"/>
    <s v="Oct"/>
    <n v="6"/>
    <n v="1"/>
    <n v="11305.93"/>
    <x v="1"/>
    <x v="1"/>
    <x v="1"/>
  </r>
  <r>
    <s v="Id989"/>
    <n v="1963"/>
    <s v="Nov"/>
    <n v="22"/>
    <n v="0"/>
    <n v="11312.33"/>
    <x v="1"/>
    <x v="0"/>
    <x v="1"/>
  </r>
  <r>
    <s v="Id988"/>
    <n v="1995"/>
    <s v="Dec"/>
    <n v="10"/>
    <n v="0"/>
    <n v="11318.57"/>
    <x v="1"/>
    <x v="2"/>
    <x v="14"/>
  </r>
  <r>
    <s v="Id987"/>
    <n v="1963"/>
    <s v="Jul"/>
    <n v="11"/>
    <n v="0"/>
    <n v="11319.12"/>
    <x v="1"/>
    <x v="1"/>
    <x v="1"/>
  </r>
  <r>
    <s v="Id986"/>
    <n v="2002"/>
    <s v="Sep"/>
    <n v="20"/>
    <n v="0"/>
    <n v="11321.49"/>
    <x v="1"/>
    <x v="0"/>
    <x v="1"/>
  </r>
  <r>
    <s v="Id985"/>
    <n v="1989"/>
    <s v="Aug"/>
    <n v="19"/>
    <n v="1"/>
    <n v="11326.71"/>
    <x v="1"/>
    <x v="0"/>
    <x v="0"/>
  </r>
  <r>
    <s v="Id984"/>
    <n v="1968"/>
    <s v="Nov"/>
    <n v="2"/>
    <n v="0"/>
    <n v="11344.32"/>
    <x v="1"/>
    <x v="2"/>
    <x v="7"/>
  </r>
  <r>
    <s v="Id983"/>
    <n v="1964"/>
    <s v="Jul"/>
    <n v="12"/>
    <n v="0"/>
    <n v="11345.52"/>
    <x v="1"/>
    <x v="0"/>
    <x v="2"/>
  </r>
  <r>
    <s v="Id982"/>
    <n v="1965"/>
    <s v="Nov"/>
    <n v="29"/>
    <n v="0"/>
    <n v="11353.23"/>
    <x v="1"/>
    <x v="1"/>
    <x v="1"/>
  </r>
  <r>
    <s v="Id981"/>
    <n v="1965"/>
    <s v="Sep"/>
    <n v="26"/>
    <n v="0"/>
    <n v="11356.66"/>
    <x v="1"/>
    <x v="0"/>
    <x v="1"/>
  </r>
  <r>
    <s v="Id980"/>
    <n v="1964"/>
    <s v="Jul"/>
    <n v="4"/>
    <n v="0"/>
    <n v="11362.76"/>
    <x v="1"/>
    <x v="1"/>
    <x v="2"/>
  </r>
  <r>
    <s v="Id979"/>
    <n v="1964"/>
    <s v="Jul"/>
    <n v="3"/>
    <n v="0"/>
    <n v="11363.28"/>
    <x v="1"/>
    <x v="1"/>
    <x v="0"/>
  </r>
  <r>
    <s v="Id978"/>
    <n v="1964"/>
    <s v="Dec"/>
    <n v="13"/>
    <n v="0"/>
    <n v="11365.95"/>
    <x v="1"/>
    <x v="2"/>
    <x v="2"/>
  </r>
  <r>
    <s v="Id977"/>
    <n v="1979"/>
    <s v="Jun"/>
    <n v="7"/>
    <n v="2"/>
    <n v="11369.39"/>
    <x v="1"/>
    <x v="1"/>
    <x v="14"/>
  </r>
  <r>
    <s v="Id976"/>
    <n v="1972"/>
    <s v="Dec"/>
    <n v="6"/>
    <n v="0"/>
    <n v="11378.57"/>
    <x v="1"/>
    <x v="2"/>
    <x v="7"/>
  </r>
  <r>
    <s v="Id975"/>
    <n v="1964"/>
    <s v="Jun"/>
    <n v="13"/>
    <n v="0"/>
    <n v="11381.33"/>
    <x v="1"/>
    <x v="2"/>
    <x v="0"/>
  </r>
  <r>
    <s v="Id974"/>
    <n v="1997"/>
    <s v="Jul"/>
    <n v="28"/>
    <n v="0"/>
    <n v="11388.27"/>
    <x v="1"/>
    <x v="2"/>
    <x v="14"/>
  </r>
  <r>
    <s v="Id973"/>
    <n v="1967"/>
    <s v="Dec"/>
    <n v="19"/>
    <n v="1"/>
    <n v="11394.07"/>
    <x v="1"/>
    <x v="1"/>
    <x v="6"/>
  </r>
  <r>
    <s v="Id972"/>
    <n v="1970"/>
    <s v="Oct"/>
    <n v="2"/>
    <n v="2"/>
    <n v="11396.9"/>
    <x v="1"/>
    <x v="0"/>
    <x v="8"/>
  </r>
  <r>
    <s v="Id971"/>
    <n v="1970"/>
    <s v="Oct"/>
    <n v="7"/>
    <n v="3"/>
    <n v="11411.69"/>
    <x v="1"/>
    <x v="2"/>
    <x v="2"/>
  </r>
  <r>
    <s v="Id970"/>
    <n v="1983"/>
    <s v="Oct"/>
    <n v="23"/>
    <n v="3"/>
    <n v="11412.02"/>
    <x v="1"/>
    <x v="1"/>
    <x v="11"/>
  </r>
  <r>
    <s v="Id969"/>
    <n v="1985"/>
    <s v="Jun"/>
    <n v="9"/>
    <n v="3"/>
    <n v="11419.49"/>
    <x v="1"/>
    <x v="1"/>
    <x v="1"/>
  </r>
  <r>
    <s v="Id968"/>
    <n v="1980"/>
    <s v="Jul"/>
    <n v="17"/>
    <n v="2"/>
    <n v="11435.74"/>
    <x v="1"/>
    <x v="0"/>
    <x v="11"/>
  </r>
  <r>
    <s v="Id967"/>
    <n v="1971"/>
    <s v="Sep"/>
    <n v="12"/>
    <n v="3"/>
    <n v="11436.74"/>
    <x v="1"/>
    <x v="0"/>
    <x v="1"/>
  </r>
  <r>
    <s v="Id966"/>
    <n v="1966"/>
    <s v="Jun"/>
    <n v="14"/>
    <n v="0"/>
    <n v="11454.02"/>
    <x v="1"/>
    <x v="1"/>
    <x v="1"/>
  </r>
  <r>
    <s v="Id965"/>
    <n v="1965"/>
    <s v="Jun"/>
    <n v="23"/>
    <n v="0"/>
    <n v="11455.28"/>
    <x v="1"/>
    <x v="2"/>
    <x v="2"/>
  </r>
  <r>
    <s v="Id964"/>
    <n v="1966"/>
    <s v="Sep"/>
    <n v="7"/>
    <n v="0"/>
    <n v="11478.14"/>
    <x v="1"/>
    <x v="2"/>
    <x v="7"/>
  </r>
  <r>
    <s v="Id963"/>
    <n v="2004"/>
    <s v="Sep"/>
    <n v="10"/>
    <n v="0"/>
    <n v="11482.63"/>
    <x v="1"/>
    <x v="2"/>
    <x v="0"/>
  </r>
  <r>
    <s v="Id962"/>
    <n v="1970"/>
    <s v="Oct"/>
    <n v="13"/>
    <n v="3"/>
    <n v="11488.32"/>
    <x v="1"/>
    <x v="1"/>
    <x v="10"/>
  </r>
  <r>
    <s v="Id961"/>
    <n v="1983"/>
    <s v="Jun"/>
    <n v="7"/>
    <n v="3"/>
    <n v="11492.46"/>
    <x v="1"/>
    <x v="0"/>
    <x v="14"/>
  </r>
  <r>
    <s v="Id960"/>
    <n v="1969"/>
    <s v="Aug"/>
    <n v="11"/>
    <n v="0"/>
    <n v="11497.69"/>
    <x v="1"/>
    <x v="1"/>
    <x v="1"/>
  </r>
  <r>
    <s v="Id959"/>
    <n v="1989"/>
    <s v="Oct"/>
    <n v="6"/>
    <n v="3"/>
    <n v="11511.61"/>
    <x v="1"/>
    <x v="0"/>
    <x v="14"/>
  </r>
  <r>
    <s v="Id958"/>
    <n v="1968"/>
    <s v="Jun"/>
    <n v="24"/>
    <n v="1"/>
    <n v="11512.41"/>
    <x v="1"/>
    <x v="1"/>
    <x v="8"/>
  </r>
  <r>
    <s v="Id957"/>
    <n v="1971"/>
    <s v="Dec"/>
    <n v="19"/>
    <n v="4"/>
    <n v="11520.1"/>
    <x v="1"/>
    <x v="1"/>
    <x v="1"/>
  </r>
  <r>
    <s v="Id956"/>
    <n v="1988"/>
    <s v="Jun"/>
    <n v="12"/>
    <n v="3"/>
    <n v="11524.25"/>
    <x v="1"/>
    <x v="1"/>
    <x v="14"/>
  </r>
  <r>
    <s v="Id955"/>
    <n v="1970"/>
    <s v="Jul"/>
    <n v="23"/>
    <n v="0"/>
    <n v="11530.12"/>
    <x v="1"/>
    <x v="1"/>
    <x v="1"/>
  </r>
  <r>
    <s v="Id954"/>
    <n v="1965"/>
    <s v="Oct"/>
    <n v="3"/>
    <n v="0"/>
    <n v="11534.87"/>
    <x v="1"/>
    <x v="1"/>
    <x v="12"/>
  </r>
  <r>
    <s v="Id953"/>
    <n v="1968"/>
    <s v="Nov"/>
    <n v="14"/>
    <n v="2"/>
    <n v="11538.42"/>
    <x v="1"/>
    <x v="1"/>
    <x v="2"/>
  </r>
  <r>
    <s v="Id952"/>
    <n v="1971"/>
    <s v="Dec"/>
    <n v="1"/>
    <n v="0"/>
    <n v="11540.25"/>
    <x v="1"/>
    <x v="1"/>
    <x v="1"/>
  </r>
  <r>
    <s v="Id951"/>
    <n v="1973"/>
    <s v="Jul"/>
    <n v="23"/>
    <n v="5"/>
    <n v="11552.9"/>
    <x v="1"/>
    <x v="2"/>
    <x v="2"/>
  </r>
  <r>
    <s v="Id950"/>
    <n v="1965"/>
    <s v="Oct"/>
    <n v="27"/>
    <n v="1"/>
    <n v="11554.22"/>
    <x v="1"/>
    <x v="1"/>
    <x v="0"/>
  </r>
  <r>
    <s v="Id949"/>
    <n v="1965"/>
    <s v="Dec"/>
    <n v="25"/>
    <n v="0"/>
    <n v="11566.3"/>
    <x v="1"/>
    <x v="0"/>
    <x v="5"/>
  </r>
  <r>
    <s v="Id948"/>
    <n v="1965"/>
    <s v="Nov"/>
    <n v="6"/>
    <n v="1"/>
    <n v="11576.13"/>
    <x v="1"/>
    <x v="0"/>
    <x v="2"/>
  </r>
  <r>
    <s v="Id947"/>
    <n v="1964"/>
    <s v="Jun"/>
    <n v="20"/>
    <n v="0"/>
    <n v="11602.75"/>
    <x v="1"/>
    <x v="1"/>
    <x v="13"/>
  </r>
  <r>
    <s v="Id946"/>
    <n v="1986"/>
    <s v="Jul"/>
    <n v="17"/>
    <n v="3"/>
    <n v="11625.11"/>
    <x v="1"/>
    <x v="0"/>
    <x v="16"/>
  </r>
  <r>
    <s v="Id945"/>
    <n v="1966"/>
    <s v="Oct"/>
    <n v="4"/>
    <n v="0"/>
    <n v="11657.72"/>
    <x v="1"/>
    <x v="2"/>
    <x v="8"/>
  </r>
  <r>
    <s v="Id944"/>
    <n v="1994"/>
    <s v="Jul"/>
    <n v="20"/>
    <n v="0"/>
    <n v="11657.81"/>
    <x v="1"/>
    <x v="2"/>
    <x v="9"/>
  </r>
  <r>
    <s v="Id943"/>
    <n v="1966"/>
    <s v="Jul"/>
    <n v="6"/>
    <n v="0"/>
    <n v="11658.12"/>
    <x v="1"/>
    <x v="1"/>
    <x v="8"/>
  </r>
  <r>
    <s v="Id942"/>
    <n v="1966"/>
    <s v="Aug"/>
    <n v="23"/>
    <n v="0"/>
    <n v="11658.38"/>
    <x v="1"/>
    <x v="0"/>
    <x v="8"/>
  </r>
  <r>
    <s v="Id941"/>
    <n v="1966"/>
    <s v="Nov"/>
    <n v="9"/>
    <n v="1"/>
    <n v="11674.13"/>
    <x v="1"/>
    <x v="1"/>
    <x v="2"/>
  </r>
  <r>
    <s v="Id940"/>
    <n v="1970"/>
    <s v="Dec"/>
    <n v="1"/>
    <n v="0"/>
    <n v="11696.52"/>
    <x v="1"/>
    <x v="1"/>
    <x v="11"/>
  </r>
  <r>
    <s v="Id939"/>
    <n v="1982"/>
    <s v="Oct"/>
    <n v="21"/>
    <n v="3"/>
    <n v="11712.97"/>
    <x v="1"/>
    <x v="2"/>
    <x v="11"/>
  </r>
  <r>
    <s v="Id938"/>
    <n v="1969"/>
    <s v="Oct"/>
    <n v="12"/>
    <n v="2"/>
    <n v="11729.68"/>
    <x v="1"/>
    <x v="1"/>
    <x v="8"/>
  </r>
  <r>
    <s v="Id937"/>
    <n v="1984"/>
    <s v="Nov"/>
    <n v="26"/>
    <n v="3"/>
    <n v="11730.82"/>
    <x v="1"/>
    <x v="0"/>
    <x v="14"/>
  </r>
  <r>
    <s v="Id936"/>
    <n v="1964"/>
    <s v="Nov"/>
    <n v="9"/>
    <n v="0"/>
    <n v="11735.88"/>
    <x v="1"/>
    <x v="1"/>
    <x v="1"/>
  </r>
  <r>
    <s v="Id935"/>
    <n v="1988"/>
    <s v="Sep"/>
    <n v="5"/>
    <n v="2"/>
    <n v="11737.85"/>
    <x v="1"/>
    <x v="1"/>
    <x v="2"/>
  </r>
  <r>
    <s v="Id934"/>
    <n v="1969"/>
    <s v="Nov"/>
    <n v="12"/>
    <n v="3"/>
    <n v="11741.73"/>
    <x v="1"/>
    <x v="1"/>
    <x v="2"/>
  </r>
  <r>
    <s v="Id933"/>
    <n v="1963"/>
    <s v="Jun"/>
    <n v="9"/>
    <n v="0"/>
    <n v="11743.3"/>
    <x v="1"/>
    <x v="0"/>
    <x v="0"/>
  </r>
  <r>
    <s v="Id932"/>
    <n v="1964"/>
    <s v="Dec"/>
    <n v="2"/>
    <n v="0"/>
    <n v="11743.93"/>
    <x v="1"/>
    <x v="1"/>
    <x v="1"/>
  </r>
  <r>
    <s v="Id931"/>
    <n v="1979"/>
    <s v="Nov"/>
    <n v="6"/>
    <n v="2"/>
    <n v="11752.68"/>
    <x v="1"/>
    <x v="1"/>
    <x v="14"/>
  </r>
  <r>
    <s v="Id930"/>
    <n v="1966"/>
    <s v="Jul"/>
    <n v="25"/>
    <n v="1"/>
    <n v="11763"/>
    <x v="1"/>
    <x v="0"/>
    <x v="5"/>
  </r>
  <r>
    <s v="Id929"/>
    <n v="1982"/>
    <s v="Nov"/>
    <n v="20"/>
    <n v="3"/>
    <n v="11773.06"/>
    <x v="1"/>
    <x v="0"/>
    <x v="14"/>
  </r>
  <r>
    <s v="Id928"/>
    <n v="1965"/>
    <s v="Oct"/>
    <n v="3"/>
    <n v="0"/>
    <n v="11830.61"/>
    <x v="1"/>
    <x v="1"/>
    <x v="1"/>
  </r>
  <r>
    <s v="Id927"/>
    <n v="1964"/>
    <s v="Jun"/>
    <n v="27"/>
    <n v="0"/>
    <n v="11833.78"/>
    <x v="1"/>
    <x v="0"/>
    <x v="0"/>
  </r>
  <r>
    <s v="Id926"/>
    <n v="1964"/>
    <s v="Sep"/>
    <n v="11"/>
    <n v="0"/>
    <n v="11837.16"/>
    <x v="1"/>
    <x v="0"/>
    <x v="2"/>
  </r>
  <r>
    <s v="Id925"/>
    <n v="1965"/>
    <s v="Sep"/>
    <n v="25"/>
    <n v="0"/>
    <n v="11840.78"/>
    <x v="1"/>
    <x v="2"/>
    <x v="1"/>
  </r>
  <r>
    <s v="Id924"/>
    <n v="1964"/>
    <s v="Jul"/>
    <n v="11"/>
    <n v="0"/>
    <n v="11842.44"/>
    <x v="1"/>
    <x v="2"/>
    <x v="2"/>
  </r>
  <r>
    <s v="Id923"/>
    <n v="1965"/>
    <s v="Nov"/>
    <n v="10"/>
    <n v="0"/>
    <n v="11842.62"/>
    <x v="1"/>
    <x v="0"/>
    <x v="1"/>
  </r>
  <r>
    <s v="Id922"/>
    <n v="1964"/>
    <s v="Jun"/>
    <n v="27"/>
    <n v="0"/>
    <n v="11848.14"/>
    <x v="1"/>
    <x v="2"/>
    <x v="2"/>
  </r>
  <r>
    <s v="Id921"/>
    <n v="1964"/>
    <s v="Sep"/>
    <n v="29"/>
    <n v="0"/>
    <n v="11856.41"/>
    <x v="1"/>
    <x v="2"/>
    <x v="0"/>
  </r>
  <r>
    <s v="Id920"/>
    <n v="1974"/>
    <s v="Jul"/>
    <n v="7"/>
    <n v="0"/>
    <n v="11858.56"/>
    <x v="1"/>
    <x v="0"/>
    <x v="2"/>
  </r>
  <r>
    <s v="Id919"/>
    <n v="1967"/>
    <s v="Aug"/>
    <n v="24"/>
    <n v="1"/>
    <n v="11879.1"/>
    <x v="1"/>
    <x v="0"/>
    <x v="8"/>
  </r>
  <r>
    <s v="Id918"/>
    <n v="1967"/>
    <s v="Jul"/>
    <n v="14"/>
    <n v="2"/>
    <n v="11881.36"/>
    <x v="1"/>
    <x v="2"/>
    <x v="2"/>
  </r>
  <r>
    <s v="Id917"/>
    <n v="1967"/>
    <s v="Oct"/>
    <n v="29"/>
    <n v="2"/>
    <n v="11881.97"/>
    <x v="1"/>
    <x v="1"/>
    <x v="0"/>
  </r>
  <r>
    <s v="Id916"/>
    <n v="2004"/>
    <s v="Jun"/>
    <n v="2"/>
    <n v="2"/>
    <n v="11884.05"/>
    <x v="1"/>
    <x v="0"/>
    <x v="0"/>
  </r>
  <r>
    <s v="Id915"/>
    <n v="1964"/>
    <s v="Nov"/>
    <n v="19"/>
    <n v="0"/>
    <n v="11918.2"/>
    <x v="1"/>
    <x v="1"/>
    <x v="11"/>
  </r>
  <r>
    <s v="Id914"/>
    <n v="1964"/>
    <s v="Dec"/>
    <n v="20"/>
    <n v="0"/>
    <n v="11931.13"/>
    <x v="1"/>
    <x v="1"/>
    <x v="4"/>
  </r>
  <r>
    <s v="Id913"/>
    <n v="1964"/>
    <s v="Aug"/>
    <n v="2"/>
    <n v="0"/>
    <n v="11938.26"/>
    <x v="1"/>
    <x v="0"/>
    <x v="4"/>
  </r>
  <r>
    <s v="Id912"/>
    <n v="1991"/>
    <s v="Oct"/>
    <n v="19"/>
    <n v="3"/>
    <n v="11941.83"/>
    <x v="1"/>
    <x v="1"/>
    <x v="9"/>
  </r>
  <r>
    <s v="Id911"/>
    <n v="1964"/>
    <s v="Dec"/>
    <n v="25"/>
    <n v="0"/>
    <n v="11944.59"/>
    <x v="1"/>
    <x v="2"/>
    <x v="5"/>
  </r>
  <r>
    <s v="Id910"/>
    <n v="1965"/>
    <s v="Nov"/>
    <n v="1"/>
    <n v="1"/>
    <n v="11945.13"/>
    <x v="1"/>
    <x v="2"/>
    <x v="1"/>
  </r>
  <r>
    <s v="Id909"/>
    <n v="1964"/>
    <s v="Sep"/>
    <n v="29"/>
    <n v="1"/>
    <n v="11946.63"/>
    <x v="1"/>
    <x v="2"/>
    <x v="0"/>
  </r>
  <r>
    <s v="Id908"/>
    <n v="1967"/>
    <s v="Dec"/>
    <n v="22"/>
    <n v="3"/>
    <n v="11987.17"/>
    <x v="1"/>
    <x v="0"/>
    <x v="0"/>
  </r>
  <r>
    <s v="Id907"/>
    <n v="1983"/>
    <s v="Jul"/>
    <n v="4"/>
    <n v="3"/>
    <n v="11987.68"/>
    <x v="1"/>
    <x v="2"/>
    <x v="14"/>
  </r>
  <r>
    <s v="Id906"/>
    <n v="1993"/>
    <s v="Dec"/>
    <n v="12"/>
    <n v="0"/>
    <n v="11994.89"/>
    <x v="1"/>
    <x v="2"/>
    <x v="1"/>
  </r>
  <r>
    <s v="Id905"/>
    <n v="1982"/>
    <s v="Oct"/>
    <n v="17"/>
    <n v="3"/>
    <n v="12001.29"/>
    <x v="1"/>
    <x v="0"/>
    <x v="11"/>
  </r>
  <r>
    <s v="Id904"/>
    <n v="1965"/>
    <s v="Jun"/>
    <n v="9"/>
    <n v="0"/>
    <n v="12029.29"/>
    <x v="1"/>
    <x v="2"/>
    <x v="8"/>
  </r>
  <r>
    <s v="Id903"/>
    <n v="1965"/>
    <s v="Oct"/>
    <n v="29"/>
    <n v="1"/>
    <n v="12032.33"/>
    <x v="1"/>
    <x v="1"/>
    <x v="2"/>
  </r>
  <r>
    <s v="Id902"/>
    <n v="1979"/>
    <s v="Oct"/>
    <n v="16"/>
    <n v="2"/>
    <n v="12035.18"/>
    <x v="1"/>
    <x v="0"/>
    <x v="11"/>
  </r>
  <r>
    <s v="Id901"/>
    <n v="1966"/>
    <s v="Nov"/>
    <n v="24"/>
    <n v="1"/>
    <n v="12044.34"/>
    <x v="1"/>
    <x v="1"/>
    <x v="1"/>
  </r>
  <r>
    <s v="Id900"/>
    <n v="1986"/>
    <s v="Sep"/>
    <n v="7"/>
    <n v="3"/>
    <n v="12048.13"/>
    <x v="1"/>
    <x v="2"/>
    <x v="14"/>
  </r>
  <r>
    <s v="Id899"/>
    <n v="1984"/>
    <s v="Sep"/>
    <n v="2"/>
    <n v="3"/>
    <n v="12091.34"/>
    <x v="1"/>
    <x v="2"/>
    <x v="16"/>
  </r>
  <r>
    <s v="Id898"/>
    <n v="1968"/>
    <s v="Jun"/>
    <n v="21"/>
    <n v="3"/>
    <n v="12094.48"/>
    <x v="1"/>
    <x v="0"/>
    <x v="2"/>
  </r>
  <r>
    <s v="Id897"/>
    <n v="1968"/>
    <s v="Dec"/>
    <n v="9"/>
    <n v="2"/>
    <n v="12096.65"/>
    <x v="1"/>
    <x v="1"/>
    <x v="8"/>
  </r>
  <r>
    <s v="Id896"/>
    <n v="1968"/>
    <s v="Oct"/>
    <n v="25"/>
    <n v="3"/>
    <n v="12105.32"/>
    <x v="1"/>
    <x v="0"/>
    <x v="2"/>
  </r>
  <r>
    <s v="Id895"/>
    <n v="1963"/>
    <s v="Jul"/>
    <n v="20"/>
    <n v="0"/>
    <n v="12124.99"/>
    <x v="1"/>
    <x v="1"/>
    <x v="1"/>
  </r>
  <r>
    <s v="Id894"/>
    <n v="1963"/>
    <s v="Jun"/>
    <n v="4"/>
    <n v="0"/>
    <n v="12129.61"/>
    <x v="1"/>
    <x v="1"/>
    <x v="1"/>
  </r>
  <r>
    <s v="Id893"/>
    <n v="1991"/>
    <s v="Nov"/>
    <n v="6"/>
    <n v="3"/>
    <n v="12130.8"/>
    <x v="1"/>
    <x v="0"/>
    <x v="14"/>
  </r>
  <r>
    <s v="Id892"/>
    <n v="1974"/>
    <s v="Sep"/>
    <n v="16"/>
    <n v="0"/>
    <n v="12137.6"/>
    <x v="1"/>
    <x v="0"/>
    <x v="1"/>
  </r>
  <r>
    <s v="Id891"/>
    <n v="1962"/>
    <s v="Nov"/>
    <n v="4"/>
    <n v="0"/>
    <n v="12142.58"/>
    <x v="1"/>
    <x v="2"/>
    <x v="0"/>
  </r>
  <r>
    <s v="Id890"/>
    <n v="1962"/>
    <s v="Sep"/>
    <n v="15"/>
    <n v="0"/>
    <n v="12146.97"/>
    <x v="1"/>
    <x v="0"/>
    <x v="2"/>
  </r>
  <r>
    <s v="Id889"/>
    <n v="1987"/>
    <s v="Oct"/>
    <n v="5"/>
    <n v="3"/>
    <n v="12148.2"/>
    <x v="1"/>
    <x v="0"/>
    <x v="1"/>
  </r>
  <r>
    <s v="Id888"/>
    <n v="1991"/>
    <s v="Aug"/>
    <n v="29"/>
    <n v="3"/>
    <n v="12198.64"/>
    <x v="1"/>
    <x v="0"/>
    <x v="14"/>
  </r>
  <r>
    <s v="Id887"/>
    <n v="1977"/>
    <s v="Aug"/>
    <n v="14"/>
    <n v="2"/>
    <n v="12218.7"/>
    <x v="1"/>
    <x v="1"/>
    <x v="1"/>
  </r>
  <r>
    <s v="Id886"/>
    <n v="1964"/>
    <s v="Jul"/>
    <n v="20"/>
    <n v="0"/>
    <n v="12222.9"/>
    <x v="1"/>
    <x v="2"/>
    <x v="1"/>
  </r>
  <r>
    <s v="Id885"/>
    <n v="1964"/>
    <s v="Jul"/>
    <n v="2"/>
    <n v="0"/>
    <n v="12224.35"/>
    <x v="1"/>
    <x v="1"/>
    <x v="1"/>
  </r>
  <r>
    <s v="Id884"/>
    <n v="1964"/>
    <s v="Jun"/>
    <n v="24"/>
    <n v="0"/>
    <n v="12231.61"/>
    <x v="1"/>
    <x v="0"/>
    <x v="1"/>
  </r>
  <r>
    <s v="Id883"/>
    <n v="1963"/>
    <s v="Jul"/>
    <n v="19"/>
    <n v="0"/>
    <n v="12233.83"/>
    <x v="1"/>
    <x v="1"/>
    <x v="2"/>
  </r>
  <r>
    <s v="Id882"/>
    <n v="1964"/>
    <s v="Oct"/>
    <n v="15"/>
    <n v="0"/>
    <n v="12235.84"/>
    <x v="1"/>
    <x v="0"/>
    <x v="1"/>
  </r>
  <r>
    <s v="Id881"/>
    <n v="1966"/>
    <s v="Jul"/>
    <n v="29"/>
    <n v="0"/>
    <n v="12237.73"/>
    <x v="1"/>
    <x v="0"/>
    <x v="1"/>
  </r>
  <r>
    <s v="Id880"/>
    <n v="1963"/>
    <s v="Jul"/>
    <n v="17"/>
    <n v="0"/>
    <n v="12244.53"/>
    <x v="1"/>
    <x v="1"/>
    <x v="0"/>
  </r>
  <r>
    <s v="Id879"/>
    <n v="1974"/>
    <s v="Jun"/>
    <n v="23"/>
    <n v="0"/>
    <n v="12245.17"/>
    <x v="1"/>
    <x v="1"/>
    <x v="1"/>
  </r>
  <r>
    <s v="Id878"/>
    <n v="1989"/>
    <s v="Nov"/>
    <n v="23"/>
    <n v="3"/>
    <n v="12254.44"/>
    <x v="1"/>
    <x v="0"/>
    <x v="14"/>
  </r>
  <r>
    <s v="Id877"/>
    <n v="1986"/>
    <s v="Aug"/>
    <n v="13"/>
    <n v="3"/>
    <n v="12255.04"/>
    <x v="1"/>
    <x v="2"/>
    <x v="14"/>
  </r>
  <r>
    <s v="Id876"/>
    <n v="1966"/>
    <s v="Dec"/>
    <n v="6"/>
    <n v="2"/>
    <n v="12265.51"/>
    <x v="1"/>
    <x v="0"/>
    <x v="0"/>
  </r>
  <r>
    <s v="Id875"/>
    <n v="1967"/>
    <s v="Dec"/>
    <n v="30"/>
    <n v="2"/>
    <n v="12268.63"/>
    <x v="1"/>
    <x v="1"/>
    <x v="1"/>
  </r>
  <r>
    <s v="Id874"/>
    <n v="1967"/>
    <s v="Aug"/>
    <n v="28"/>
    <n v="2"/>
    <n v="12269.69"/>
    <x v="1"/>
    <x v="2"/>
    <x v="1"/>
  </r>
  <r>
    <s v="Id873"/>
    <n v="1966"/>
    <s v="Nov"/>
    <n v="16"/>
    <n v="0"/>
    <n v="12282.03"/>
    <x v="1"/>
    <x v="1"/>
    <x v="7"/>
  </r>
  <r>
    <s v="Id872"/>
    <n v="1990"/>
    <s v="Oct"/>
    <n v="29"/>
    <n v="3"/>
    <n v="12282.38"/>
    <x v="1"/>
    <x v="1"/>
    <x v="2"/>
  </r>
  <r>
    <s v="Id871"/>
    <n v="1963"/>
    <s v="Oct"/>
    <n v="28"/>
    <n v="0"/>
    <n v="12299.59"/>
    <x v="1"/>
    <x v="1"/>
    <x v="7"/>
  </r>
  <r>
    <s v="Id870"/>
    <n v="1963"/>
    <s v="Aug"/>
    <n v="29"/>
    <n v="0"/>
    <n v="12323.94"/>
    <x v="1"/>
    <x v="0"/>
    <x v="12"/>
  </r>
  <r>
    <s v="Id869"/>
    <n v="1963"/>
    <s v="Aug"/>
    <n v="2"/>
    <n v="1"/>
    <n v="12333.83"/>
    <x v="1"/>
    <x v="2"/>
    <x v="2"/>
  </r>
  <r>
    <s v="Id868"/>
    <n v="1963"/>
    <s v="Sep"/>
    <n v="22"/>
    <n v="1"/>
    <n v="12347.17"/>
    <x v="1"/>
    <x v="0"/>
    <x v="2"/>
  </r>
  <r>
    <s v="Id867"/>
    <n v="1966"/>
    <s v="Dec"/>
    <n v="29"/>
    <n v="3"/>
    <n v="12363.55"/>
    <x v="1"/>
    <x v="0"/>
    <x v="2"/>
  </r>
  <r>
    <s v="Id866"/>
    <n v="1962"/>
    <s v="Sep"/>
    <n v="26"/>
    <n v="0"/>
    <n v="12369.89"/>
    <x v="1"/>
    <x v="2"/>
    <x v="8"/>
  </r>
  <r>
    <s v="Id865"/>
    <n v="1989"/>
    <s v="Dec"/>
    <n v="29"/>
    <n v="0"/>
    <n v="12404.88"/>
    <x v="1"/>
    <x v="0"/>
    <x v="5"/>
  </r>
  <r>
    <s v="Id864"/>
    <n v="1972"/>
    <s v="Aug"/>
    <n v="21"/>
    <n v="0"/>
    <n v="12407.3"/>
    <x v="1"/>
    <x v="2"/>
    <x v="11"/>
  </r>
  <r>
    <s v="Id863"/>
    <n v="1979"/>
    <s v="Jul"/>
    <n v="14"/>
    <n v="2"/>
    <n v="12408.29"/>
    <x v="1"/>
    <x v="1"/>
    <x v="16"/>
  </r>
  <r>
    <s v="Id862"/>
    <n v="1964"/>
    <s v="Aug"/>
    <n v="4"/>
    <n v="0"/>
    <n v="12430.95"/>
    <x v="1"/>
    <x v="0"/>
    <x v="8"/>
  </r>
  <r>
    <s v="Id861"/>
    <n v="1995"/>
    <s v="Aug"/>
    <n v="9"/>
    <n v="0"/>
    <n v="12452.25"/>
    <x v="1"/>
    <x v="0"/>
    <x v="1"/>
  </r>
  <r>
    <s v="Id860"/>
    <n v="1968"/>
    <s v="Nov"/>
    <n v="26"/>
    <n v="3"/>
    <n v="12475.35"/>
    <x v="1"/>
    <x v="1"/>
    <x v="1"/>
  </r>
  <r>
    <s v="Id859"/>
    <n v="1968"/>
    <s v="Nov"/>
    <n v="12"/>
    <n v="3"/>
    <n v="12479.71"/>
    <x v="1"/>
    <x v="0"/>
    <x v="1"/>
  </r>
  <r>
    <s v="Id858"/>
    <n v="1967"/>
    <s v="Sep"/>
    <n v="1"/>
    <n v="3"/>
    <n v="12485.8"/>
    <x v="1"/>
    <x v="0"/>
    <x v="0"/>
  </r>
  <r>
    <s v="Id857"/>
    <n v="1968"/>
    <s v="Dec"/>
    <n v="3"/>
    <n v="3"/>
    <n v="12495.29"/>
    <x v="1"/>
    <x v="0"/>
    <x v="1"/>
  </r>
  <r>
    <s v="Id856"/>
    <n v="1966"/>
    <s v="Jul"/>
    <n v="12"/>
    <n v="0"/>
    <n v="12499.88"/>
    <x v="1"/>
    <x v="2"/>
    <x v="1"/>
  </r>
  <r>
    <s v="Id855"/>
    <n v="1962"/>
    <s v="Oct"/>
    <n v="16"/>
    <n v="0"/>
    <n v="12523.6"/>
    <x v="1"/>
    <x v="0"/>
    <x v="1"/>
  </r>
  <r>
    <s v="Id854"/>
    <n v="1961"/>
    <s v="Nov"/>
    <n v="28"/>
    <n v="0"/>
    <n v="12557.61"/>
    <x v="1"/>
    <x v="0"/>
    <x v="0"/>
  </r>
  <r>
    <s v="Id853"/>
    <n v="1961"/>
    <s v="Nov"/>
    <n v="28"/>
    <n v="0"/>
    <n v="12574.05"/>
    <x v="1"/>
    <x v="1"/>
    <x v="2"/>
  </r>
  <r>
    <s v="Id852"/>
    <n v="1969"/>
    <s v="Nov"/>
    <n v="26"/>
    <n v="0"/>
    <n v="12579.92"/>
    <x v="1"/>
    <x v="1"/>
    <x v="7"/>
  </r>
  <r>
    <s v="Id851"/>
    <n v="1970"/>
    <s v="Jun"/>
    <n v="18"/>
    <n v="5"/>
    <n v="12592.53"/>
    <x v="1"/>
    <x v="2"/>
    <x v="0"/>
  </r>
  <r>
    <s v="Id850"/>
    <n v="1988"/>
    <s v="Aug"/>
    <n v="11"/>
    <n v="3"/>
    <n v="12600.46"/>
    <x v="1"/>
    <x v="1"/>
    <x v="9"/>
  </r>
  <r>
    <s v="Id849"/>
    <n v="1998"/>
    <s v="Nov"/>
    <n v="18"/>
    <n v="1"/>
    <n v="12609.89"/>
    <x v="1"/>
    <x v="0"/>
    <x v="1"/>
  </r>
  <r>
    <s v="Id848"/>
    <n v="1963"/>
    <s v="Aug"/>
    <n v="19"/>
    <n v="0"/>
    <n v="12622.18"/>
    <x v="1"/>
    <x v="1"/>
    <x v="1"/>
  </r>
  <r>
    <s v="Id847"/>
    <n v="1970"/>
    <s v="Dec"/>
    <n v="28"/>
    <n v="0"/>
    <n v="12624.74"/>
    <x v="1"/>
    <x v="1"/>
    <x v="1"/>
  </r>
  <r>
    <s v="Id846"/>
    <n v="1965"/>
    <s v="Oct"/>
    <n v="4"/>
    <n v="2"/>
    <n v="12629.17"/>
    <x v="1"/>
    <x v="1"/>
    <x v="0"/>
  </r>
  <r>
    <s v="Id845"/>
    <n v="1962"/>
    <s v="Nov"/>
    <n v="22"/>
    <n v="0"/>
    <n v="12629.9"/>
    <x v="1"/>
    <x v="0"/>
    <x v="0"/>
  </r>
  <r>
    <s v="Id844"/>
    <n v="1962"/>
    <s v="Jul"/>
    <n v="22"/>
    <n v="0"/>
    <n v="12638.2"/>
    <x v="1"/>
    <x v="1"/>
    <x v="2"/>
  </r>
  <r>
    <s v="Id843"/>
    <n v="1972"/>
    <s v="Sep"/>
    <n v="5"/>
    <n v="0"/>
    <n v="12640.24"/>
    <x v="1"/>
    <x v="1"/>
    <x v="2"/>
  </r>
  <r>
    <s v="Id842"/>
    <n v="1966"/>
    <s v="Dec"/>
    <n v="17"/>
    <n v="2"/>
    <n v="12643.38"/>
    <x v="1"/>
    <x v="1"/>
    <x v="1"/>
  </r>
  <r>
    <s v="Id841"/>
    <n v="1962"/>
    <s v="Jul"/>
    <n v="11"/>
    <n v="0"/>
    <n v="12644.59"/>
    <x v="1"/>
    <x v="2"/>
    <x v="2"/>
  </r>
  <r>
    <s v="Id840"/>
    <n v="1965"/>
    <s v="Sep"/>
    <n v="14"/>
    <n v="2"/>
    <n v="12646.21"/>
    <x v="1"/>
    <x v="2"/>
    <x v="2"/>
  </r>
  <r>
    <s v="Id839"/>
    <n v="1962"/>
    <s v="Aug"/>
    <n v="27"/>
    <n v="0"/>
    <n v="12648.7"/>
    <x v="1"/>
    <x v="2"/>
    <x v="0"/>
  </r>
  <r>
    <s v="Id838"/>
    <n v="1974"/>
    <s v="Sep"/>
    <n v="24"/>
    <n v="0"/>
    <n v="12697.48"/>
    <x v="1"/>
    <x v="0"/>
    <x v="11"/>
  </r>
  <r>
    <s v="Id837"/>
    <n v="1992"/>
    <s v="Jul"/>
    <n v="7"/>
    <n v="0"/>
    <n v="12699.56"/>
    <x v="1"/>
    <x v="2"/>
    <x v="2"/>
  </r>
  <r>
    <s v="Id836"/>
    <n v="1964"/>
    <s v="Nov"/>
    <n v="28"/>
    <n v="0"/>
    <n v="12700.63"/>
    <x v="1"/>
    <x v="0"/>
    <x v="2"/>
  </r>
  <r>
    <s v="Id835"/>
    <n v="1970"/>
    <s v="Jul"/>
    <n v="8"/>
    <n v="0"/>
    <n v="12713"/>
    <x v="1"/>
    <x v="1"/>
    <x v="2"/>
  </r>
  <r>
    <s v="Id834"/>
    <n v="1988"/>
    <s v="Jul"/>
    <n v="17"/>
    <n v="3"/>
    <n v="12718.21"/>
    <x v="1"/>
    <x v="1"/>
    <x v="14"/>
  </r>
  <r>
    <s v="Id833"/>
    <n v="1962"/>
    <s v="Sep"/>
    <n v="2"/>
    <n v="0"/>
    <n v="12731"/>
    <x v="1"/>
    <x v="0"/>
    <x v="5"/>
  </r>
  <r>
    <s v="Id832"/>
    <n v="1962"/>
    <s v="Oct"/>
    <n v="1"/>
    <n v="0"/>
    <n v="12741.17"/>
    <x v="1"/>
    <x v="1"/>
    <x v="12"/>
  </r>
  <r>
    <s v="Id831"/>
    <n v="1975"/>
    <s v="Sep"/>
    <n v="25"/>
    <n v="1"/>
    <n v="12770.27"/>
    <x v="1"/>
    <x v="0"/>
    <x v="11"/>
  </r>
  <r>
    <s v="Id830"/>
    <n v="1972"/>
    <s v="Oct"/>
    <n v="7"/>
    <n v="0"/>
    <n v="12776.05"/>
    <x v="1"/>
    <x v="0"/>
    <x v="14"/>
  </r>
  <r>
    <s v="Id829"/>
    <n v="1963"/>
    <s v="Dec"/>
    <n v="5"/>
    <n v="0"/>
    <n v="12788.03"/>
    <x v="1"/>
    <x v="0"/>
    <x v="7"/>
  </r>
  <r>
    <s v="Id828"/>
    <n v="1983"/>
    <s v="Oct"/>
    <n v="29"/>
    <n v="3"/>
    <n v="12788.18"/>
    <x v="1"/>
    <x v="1"/>
    <x v="14"/>
  </r>
  <r>
    <s v="Id827"/>
    <n v="1978"/>
    <s v="Jul"/>
    <n v="24"/>
    <n v="0"/>
    <n v="12797.21"/>
    <x v="1"/>
    <x v="1"/>
    <x v="8"/>
  </r>
  <r>
    <s v="Id826"/>
    <n v="1963"/>
    <s v="Jul"/>
    <n v="20"/>
    <n v="0"/>
    <n v="12815.44"/>
    <x v="1"/>
    <x v="0"/>
    <x v="8"/>
  </r>
  <r>
    <s v="Id825"/>
    <n v="1967"/>
    <s v="Sep"/>
    <n v="25"/>
    <n v="0"/>
    <n v="12823.25"/>
    <x v="1"/>
    <x v="0"/>
    <x v="11"/>
  </r>
  <r>
    <s v="Id824"/>
    <n v="2004"/>
    <s v="Nov"/>
    <n v="9"/>
    <n v="2"/>
    <n v="12829.46"/>
    <x v="1"/>
    <x v="0"/>
    <x v="5"/>
  </r>
  <r>
    <s v="Id823"/>
    <n v="1993"/>
    <s v="Sep"/>
    <n v="27"/>
    <n v="0"/>
    <n v="12847.24"/>
    <x v="1"/>
    <x v="2"/>
    <x v="1"/>
  </r>
  <r>
    <s v="Id822"/>
    <n v="1973"/>
    <s v="Sep"/>
    <n v="22"/>
    <n v="0"/>
    <n v="12852.37"/>
    <x v="1"/>
    <x v="1"/>
    <x v="1"/>
  </r>
  <r>
    <s v="Id821"/>
    <n v="1963"/>
    <s v="Sep"/>
    <n v="27"/>
    <n v="0"/>
    <n v="12856.84"/>
    <x v="1"/>
    <x v="0"/>
    <x v="11"/>
  </r>
  <r>
    <s v="Id820"/>
    <n v="1984"/>
    <s v="Aug"/>
    <n v="6"/>
    <n v="3"/>
    <n v="12870.31"/>
    <x v="1"/>
    <x v="0"/>
    <x v="1"/>
  </r>
  <r>
    <s v="Id819"/>
    <n v="2004"/>
    <s v="Jul"/>
    <n v="9"/>
    <n v="0"/>
    <n v="12890.06"/>
    <x v="1"/>
    <x v="1"/>
    <x v="4"/>
  </r>
  <r>
    <s v="Id818"/>
    <n v="1963"/>
    <s v="Aug"/>
    <n v="16"/>
    <n v="1"/>
    <n v="12913.99"/>
    <x v="1"/>
    <x v="2"/>
    <x v="5"/>
  </r>
  <r>
    <s v="Id817"/>
    <n v="1963"/>
    <s v="Sep"/>
    <n v="1"/>
    <n v="2"/>
    <n v="12925.89"/>
    <x v="1"/>
    <x v="2"/>
    <x v="0"/>
  </r>
  <r>
    <s v="Id816"/>
    <n v="1963"/>
    <s v="Aug"/>
    <n v="14"/>
    <n v="2"/>
    <n v="12928.79"/>
    <x v="1"/>
    <x v="2"/>
    <x v="0"/>
  </r>
  <r>
    <s v="Id815"/>
    <n v="1966"/>
    <s v="Dec"/>
    <n v="22"/>
    <n v="4"/>
    <n v="12949.16"/>
    <x v="1"/>
    <x v="0"/>
    <x v="0"/>
  </r>
  <r>
    <s v="Id814"/>
    <n v="1961"/>
    <s v="Aug"/>
    <n v="20"/>
    <n v="0"/>
    <n v="12950.07"/>
    <x v="1"/>
    <x v="1"/>
    <x v="1"/>
  </r>
  <r>
    <s v="Id813"/>
    <n v="1960"/>
    <s v="Nov"/>
    <n v="4"/>
    <n v="0"/>
    <n v="12957.12"/>
    <x v="1"/>
    <x v="1"/>
    <x v="2"/>
  </r>
  <r>
    <s v="Id812"/>
    <n v="1960"/>
    <s v="Jun"/>
    <n v="22"/>
    <n v="0"/>
    <n v="12979.36"/>
    <x v="1"/>
    <x v="1"/>
    <x v="2"/>
  </r>
  <r>
    <s v="Id811"/>
    <n v="1960"/>
    <s v="Sep"/>
    <n v="23"/>
    <n v="0"/>
    <n v="12981.35"/>
    <x v="1"/>
    <x v="0"/>
    <x v="0"/>
  </r>
  <r>
    <s v="Id810"/>
    <n v="1960"/>
    <s v="Nov"/>
    <n v="28"/>
    <n v="0"/>
    <n v="12982.87"/>
    <x v="1"/>
    <x v="1"/>
    <x v="0"/>
  </r>
  <r>
    <s v="Id809"/>
    <n v="1979"/>
    <s v="Nov"/>
    <n v="27"/>
    <n v="2"/>
    <n v="12994.12"/>
    <x v="1"/>
    <x v="2"/>
    <x v="14"/>
  </r>
  <r>
    <s v="Id808"/>
    <n v="1981"/>
    <s v="Oct"/>
    <n v="30"/>
    <n v="1"/>
    <n v="13002.91"/>
    <x v="1"/>
    <x v="1"/>
    <x v="1"/>
  </r>
  <r>
    <s v="Id807"/>
    <n v="1962"/>
    <s v="Jun"/>
    <n v="24"/>
    <n v="0"/>
    <n v="13004.95"/>
    <x v="1"/>
    <x v="1"/>
    <x v="1"/>
  </r>
  <r>
    <s v="Id806"/>
    <n v="1969"/>
    <s v="Dec"/>
    <n v="13"/>
    <n v="0"/>
    <n v="13008.07"/>
    <x v="1"/>
    <x v="0"/>
    <x v="1"/>
  </r>
  <r>
    <s v="Id805"/>
    <n v="1972"/>
    <s v="Sep"/>
    <n v="27"/>
    <n v="0"/>
    <n v="13010.86"/>
    <x v="1"/>
    <x v="2"/>
    <x v="1"/>
  </r>
  <r>
    <s v="Id804"/>
    <n v="1962"/>
    <s v="Jul"/>
    <n v="20"/>
    <n v="0"/>
    <n v="13012.21"/>
    <x v="1"/>
    <x v="1"/>
    <x v="1"/>
  </r>
  <r>
    <s v="Id803"/>
    <n v="1964"/>
    <s v="Sep"/>
    <n v="23"/>
    <n v="1"/>
    <n v="13019.16"/>
    <x v="1"/>
    <x v="1"/>
    <x v="8"/>
  </r>
  <r>
    <s v="Id802"/>
    <n v="1965"/>
    <s v="Nov"/>
    <n v="4"/>
    <n v="0"/>
    <n v="13023.93"/>
    <x v="1"/>
    <x v="2"/>
    <x v="7"/>
  </r>
  <r>
    <s v="Id801"/>
    <n v="1961"/>
    <s v="Nov"/>
    <n v="9"/>
    <n v="0"/>
    <n v="13041.92"/>
    <x v="1"/>
    <x v="1"/>
    <x v="2"/>
  </r>
  <r>
    <s v="Id800"/>
    <n v="1969"/>
    <s v="Sep"/>
    <n v="23"/>
    <n v="0"/>
    <n v="13044.41"/>
    <x v="1"/>
    <x v="1"/>
    <x v="1"/>
  </r>
  <r>
    <s v="Id799"/>
    <n v="1967"/>
    <s v="Aug"/>
    <n v="6"/>
    <n v="3"/>
    <n v="13047.33"/>
    <x v="1"/>
    <x v="0"/>
    <x v="8"/>
  </r>
  <r>
    <s v="Id798"/>
    <n v="1985"/>
    <s v="Oct"/>
    <n v="26"/>
    <n v="3"/>
    <n v="13051.22"/>
    <x v="1"/>
    <x v="1"/>
    <x v="14"/>
  </r>
  <r>
    <s v="Id797"/>
    <n v="1961"/>
    <s v="Nov"/>
    <n v="6"/>
    <n v="0"/>
    <n v="13063.88"/>
    <x v="1"/>
    <x v="2"/>
    <x v="2"/>
  </r>
  <r>
    <s v="Id796"/>
    <n v="1978"/>
    <s v="Jul"/>
    <n v="17"/>
    <n v="2"/>
    <n v="13101.74"/>
    <x v="1"/>
    <x v="2"/>
    <x v="14"/>
  </r>
  <r>
    <s v="Id795"/>
    <n v="1971"/>
    <s v="Oct"/>
    <n v="30"/>
    <n v="0"/>
    <n v="13110.79"/>
    <x v="1"/>
    <x v="2"/>
    <x v="2"/>
  </r>
  <r>
    <s v="Id794"/>
    <n v="1962"/>
    <s v="Aug"/>
    <n v="2"/>
    <n v="1"/>
    <n v="13112.6"/>
    <x v="1"/>
    <x v="0"/>
    <x v="1"/>
  </r>
  <r>
    <s v="Id793"/>
    <n v="1992"/>
    <s v="Aug"/>
    <n v="12"/>
    <n v="0"/>
    <n v="13113.51"/>
    <x v="1"/>
    <x v="2"/>
    <x v="14"/>
  </r>
  <r>
    <s v="Id792"/>
    <n v="1963"/>
    <s v="Sep"/>
    <n v="14"/>
    <n v="0"/>
    <n v="13116.84"/>
    <x v="1"/>
    <x v="1"/>
    <x v="1"/>
  </r>
  <r>
    <s v="Id791"/>
    <n v="1999"/>
    <s v="Aug"/>
    <n v="16"/>
    <n v="0"/>
    <n v="13126.68"/>
    <x v="1"/>
    <x v="0"/>
    <x v="2"/>
  </r>
  <r>
    <s v="Id790"/>
    <n v="1961"/>
    <s v="Sep"/>
    <n v="7"/>
    <n v="0"/>
    <n v="13129.6"/>
    <x v="1"/>
    <x v="2"/>
    <x v="12"/>
  </r>
  <r>
    <s v="Id789"/>
    <n v="1961"/>
    <s v="Dec"/>
    <n v="6"/>
    <n v="0"/>
    <n v="13143.34"/>
    <x v="1"/>
    <x v="2"/>
    <x v="13"/>
  </r>
  <r>
    <s v="Id788"/>
    <n v="1961"/>
    <s v="Dec"/>
    <n v="6"/>
    <n v="0"/>
    <n v="13143.86"/>
    <x v="1"/>
    <x v="2"/>
    <x v="5"/>
  </r>
  <r>
    <s v="Id787"/>
    <n v="1962"/>
    <s v="Aug"/>
    <n v="5"/>
    <n v="0"/>
    <n v="13204.29"/>
    <x v="1"/>
    <x v="1"/>
    <x v="8"/>
  </r>
  <r>
    <s v="Id786"/>
    <n v="1982"/>
    <s v="Oct"/>
    <n v="15"/>
    <n v="3"/>
    <n v="13214.43"/>
    <x v="1"/>
    <x v="2"/>
    <x v="1"/>
  </r>
  <r>
    <s v="Id785"/>
    <n v="1962"/>
    <s v="Dec"/>
    <n v="7"/>
    <n v="0"/>
    <n v="13217.09"/>
    <x v="1"/>
    <x v="1"/>
    <x v="8"/>
  </r>
  <r>
    <s v="Id784"/>
    <n v="1965"/>
    <s v="Nov"/>
    <n v="13"/>
    <n v="2"/>
    <n v="13224.06"/>
    <x v="1"/>
    <x v="0"/>
    <x v="8"/>
  </r>
  <r>
    <s v="Id783"/>
    <n v="1962"/>
    <s v="Nov"/>
    <n v="24"/>
    <n v="1"/>
    <n v="13224.69"/>
    <x v="1"/>
    <x v="2"/>
    <x v="2"/>
  </r>
  <r>
    <s v="Id782"/>
    <n v="1962"/>
    <s v="Oct"/>
    <n v="11"/>
    <n v="0"/>
    <n v="13228.85"/>
    <x v="1"/>
    <x v="0"/>
    <x v="9"/>
  </r>
  <r>
    <s v="Id781"/>
    <n v="1994"/>
    <s v="Jul"/>
    <n v="1"/>
    <n v="0"/>
    <n v="13292.52"/>
    <x v="1"/>
    <x v="0"/>
    <x v="1"/>
  </r>
  <r>
    <s v="Id780"/>
    <n v="1976"/>
    <s v="Aug"/>
    <n v="23"/>
    <n v="2"/>
    <n v="13333.71"/>
    <x v="1"/>
    <x v="2"/>
    <x v="1"/>
  </r>
  <r>
    <s v="Id779"/>
    <n v="1960"/>
    <s v="Nov"/>
    <n v="11"/>
    <n v="0"/>
    <n v="13352.1"/>
    <x v="1"/>
    <x v="1"/>
    <x v="1"/>
  </r>
  <r>
    <s v="Id778"/>
    <n v="1990"/>
    <s v="Oct"/>
    <n v="2"/>
    <n v="3"/>
    <n v="13360.94"/>
    <x v="1"/>
    <x v="1"/>
    <x v="1"/>
  </r>
  <r>
    <s v="Id777"/>
    <n v="1964"/>
    <s v="Sep"/>
    <n v="24"/>
    <n v="0"/>
    <n v="13375.76"/>
    <x v="1"/>
    <x v="2"/>
    <x v="7"/>
  </r>
  <r>
    <s v="Id776"/>
    <n v="1979"/>
    <s v="Sep"/>
    <n v="30"/>
    <n v="2"/>
    <n v="13377.41"/>
    <x v="1"/>
    <x v="0"/>
    <x v="14"/>
  </r>
  <r>
    <s v="Id775"/>
    <n v="1984"/>
    <s v="Jun"/>
    <n v="6"/>
    <n v="3"/>
    <n v="13383.67"/>
    <x v="1"/>
    <x v="2"/>
    <x v="9"/>
  </r>
  <r>
    <s v="Id774"/>
    <n v="1959"/>
    <s v="Dec"/>
    <n v="9"/>
    <n v="0"/>
    <n v="13390.56"/>
    <x v="1"/>
    <x v="0"/>
    <x v="2"/>
  </r>
  <r>
    <s v="Id773"/>
    <n v="1959"/>
    <s v="Nov"/>
    <n v="25"/>
    <n v="0"/>
    <n v="13393.76"/>
    <x v="1"/>
    <x v="1"/>
    <x v="2"/>
  </r>
  <r>
    <s v="Id772"/>
    <n v="1959"/>
    <s v="Dec"/>
    <n v="20"/>
    <n v="0"/>
    <n v="13405.39"/>
    <x v="1"/>
    <x v="0"/>
    <x v="0"/>
  </r>
  <r>
    <s v="Id771"/>
    <n v="1992"/>
    <s v="Dec"/>
    <n v="19"/>
    <n v="0"/>
    <n v="13412.97"/>
    <x v="1"/>
    <x v="0"/>
    <x v="9"/>
  </r>
  <r>
    <s v="Id770"/>
    <n v="1961"/>
    <s v="Jul"/>
    <n v="22"/>
    <n v="0"/>
    <n v="13415.04"/>
    <x v="1"/>
    <x v="2"/>
    <x v="1"/>
  </r>
  <r>
    <s v="Id769"/>
    <n v="1994"/>
    <s v="Jun"/>
    <n v="17"/>
    <n v="0"/>
    <n v="13417.05"/>
    <x v="1"/>
    <x v="0"/>
    <x v="1"/>
  </r>
  <r>
    <s v="Id768"/>
    <n v="1961"/>
    <s v="Nov"/>
    <n v="3"/>
    <n v="0"/>
    <n v="13429.04"/>
    <x v="1"/>
    <x v="0"/>
    <x v="1"/>
  </r>
  <r>
    <s v="Id767"/>
    <n v="1966"/>
    <s v="Nov"/>
    <n v="14"/>
    <n v="3"/>
    <n v="13430.27"/>
    <x v="1"/>
    <x v="0"/>
    <x v="8"/>
  </r>
  <r>
    <s v="Id766"/>
    <n v="1975"/>
    <s v="Jun"/>
    <n v="29"/>
    <n v="1"/>
    <n v="13440.7"/>
    <x v="1"/>
    <x v="2"/>
    <x v="1"/>
  </r>
  <r>
    <s v="Id765"/>
    <n v="1960"/>
    <s v="Aug"/>
    <n v="13"/>
    <n v="0"/>
    <n v="13451.12"/>
    <x v="1"/>
    <x v="1"/>
    <x v="2"/>
  </r>
  <r>
    <s v="Id764"/>
    <n v="1960"/>
    <s v="Jul"/>
    <n v="11"/>
    <n v="0"/>
    <n v="13457.96"/>
    <x v="1"/>
    <x v="1"/>
    <x v="0"/>
  </r>
  <r>
    <s v="Id763"/>
    <n v="1960"/>
    <s v="Dec"/>
    <n v="16"/>
    <n v="0"/>
    <n v="13462.52"/>
    <x v="1"/>
    <x v="2"/>
    <x v="2"/>
  </r>
  <r>
    <s v="Id762"/>
    <n v="1985"/>
    <s v="Aug"/>
    <n v="19"/>
    <n v="3"/>
    <n v="13465.8"/>
    <x v="1"/>
    <x v="1"/>
    <x v="1"/>
  </r>
  <r>
    <s v="Id761"/>
    <n v="1960"/>
    <s v="Jul"/>
    <n v="28"/>
    <n v="0"/>
    <n v="13470.8"/>
    <x v="1"/>
    <x v="2"/>
    <x v="0"/>
  </r>
  <r>
    <s v="Id760"/>
    <n v="1960"/>
    <s v="Jul"/>
    <n v="24"/>
    <n v="0"/>
    <n v="13470.86"/>
    <x v="1"/>
    <x v="0"/>
    <x v="2"/>
  </r>
  <r>
    <s v="Id759"/>
    <n v="1975"/>
    <s v="Aug"/>
    <n v="7"/>
    <n v="1"/>
    <n v="13472.19"/>
    <x v="1"/>
    <x v="2"/>
    <x v="1"/>
  </r>
  <r>
    <s v="Id758"/>
    <n v="1990"/>
    <s v="Aug"/>
    <n v="30"/>
    <n v="3"/>
    <n v="13480.83"/>
    <x v="1"/>
    <x v="2"/>
    <x v="9"/>
  </r>
  <r>
    <s v="Id757"/>
    <n v="1963"/>
    <s v="Oct"/>
    <n v="14"/>
    <n v="0"/>
    <n v="13511.28"/>
    <x v="1"/>
    <x v="1"/>
    <x v="1"/>
  </r>
  <r>
    <s v="Id756"/>
    <n v="1960"/>
    <s v="Jul"/>
    <n v="11"/>
    <n v="0"/>
    <n v="13555"/>
    <x v="1"/>
    <x v="0"/>
    <x v="12"/>
  </r>
  <r>
    <s v="Id755"/>
    <n v="1968"/>
    <s v="Jul"/>
    <n v="15"/>
    <n v="0"/>
    <n v="13566.04"/>
    <x v="1"/>
    <x v="0"/>
    <x v="14"/>
  </r>
  <r>
    <s v="Id754"/>
    <n v="1992"/>
    <s v="Aug"/>
    <n v="14"/>
    <n v="0"/>
    <n v="13588.17"/>
    <x v="1"/>
    <x v="1"/>
    <x v="1"/>
  </r>
  <r>
    <s v="Id753"/>
    <n v="1964"/>
    <s v="Sep"/>
    <n v="10"/>
    <n v="2"/>
    <n v="13607.37"/>
    <x v="1"/>
    <x v="1"/>
    <x v="8"/>
  </r>
  <r>
    <s v="Id752"/>
    <n v="1961"/>
    <s v="Nov"/>
    <n v="18"/>
    <n v="0"/>
    <n v="13616.36"/>
    <x v="1"/>
    <x v="0"/>
    <x v="8"/>
  </r>
  <r>
    <s v="Id751"/>
    <n v="1969"/>
    <s v="Jul"/>
    <n v="26"/>
    <n v="0"/>
    <n v="13622.01"/>
    <x v="1"/>
    <x v="0"/>
    <x v="1"/>
  </r>
  <r>
    <s v="Id750"/>
    <n v="1961"/>
    <s v="Dec"/>
    <n v="24"/>
    <n v="0"/>
    <n v="13635.64"/>
    <x v="1"/>
    <x v="0"/>
    <x v="8"/>
  </r>
  <r>
    <s v="Id749"/>
    <n v="1984"/>
    <s v="Jul"/>
    <n v="20"/>
    <n v="3"/>
    <n v="13638.06"/>
    <x v="1"/>
    <x v="0"/>
    <x v="9"/>
  </r>
  <r>
    <s v="Id748"/>
    <n v="1963"/>
    <s v="Aug"/>
    <n v="4"/>
    <n v="0"/>
    <n v="13677.68"/>
    <x v="1"/>
    <x v="2"/>
    <x v="11"/>
  </r>
  <r>
    <s v="Id747"/>
    <n v="1985"/>
    <s v="Sep"/>
    <n v="14"/>
    <n v="3"/>
    <n v="13685.51"/>
    <x v="1"/>
    <x v="1"/>
    <x v="14"/>
  </r>
  <r>
    <s v="Id746"/>
    <n v="1986"/>
    <s v="Nov"/>
    <n v="24"/>
    <n v="3"/>
    <n v="13714.55"/>
    <x v="1"/>
    <x v="2"/>
    <x v="9"/>
  </r>
  <r>
    <s v="Id745"/>
    <n v="1981"/>
    <s v="Aug"/>
    <n v="2"/>
    <n v="1"/>
    <n v="13725.47"/>
    <x v="1"/>
    <x v="2"/>
    <x v="8"/>
  </r>
  <r>
    <s v="Id744"/>
    <n v="1985"/>
    <s v="Aug"/>
    <n v="29"/>
    <n v="3"/>
    <n v="13726.21"/>
    <x v="1"/>
    <x v="0"/>
    <x v="14"/>
  </r>
  <r>
    <s v="Id743"/>
    <n v="1969"/>
    <s v="Oct"/>
    <n v="23"/>
    <n v="0"/>
    <n v="13746.74"/>
    <x v="1"/>
    <x v="2"/>
    <x v="14"/>
  </r>
  <r>
    <s v="Id742"/>
    <n v="2004"/>
    <s v="Jul"/>
    <n v="16"/>
    <n v="0"/>
    <n v="13747.87"/>
    <x v="1"/>
    <x v="2"/>
    <x v="6"/>
  </r>
  <r>
    <s v="Id741"/>
    <n v="1959"/>
    <s v="Aug"/>
    <n v="6"/>
    <n v="0"/>
    <n v="13770.1"/>
    <x v="1"/>
    <x v="1"/>
    <x v="1"/>
  </r>
  <r>
    <s v="Id740"/>
    <n v="1966"/>
    <s v="Nov"/>
    <n v="10"/>
    <n v="0"/>
    <n v="13801.61"/>
    <x v="1"/>
    <x v="0"/>
    <x v="14"/>
  </r>
  <r>
    <s v="Id739"/>
    <n v="1986"/>
    <s v="Dec"/>
    <n v="8"/>
    <n v="3"/>
    <n v="13819.49"/>
    <x v="1"/>
    <x v="2"/>
    <x v="1"/>
  </r>
  <r>
    <s v="Id738"/>
    <n v="1958"/>
    <s v="Nov"/>
    <n v="25"/>
    <n v="0"/>
    <n v="13822.8"/>
    <x v="1"/>
    <x v="0"/>
    <x v="2"/>
  </r>
  <r>
    <s v="Id737"/>
    <n v="1958"/>
    <s v="Dec"/>
    <n v="10"/>
    <n v="0"/>
    <n v="13831.12"/>
    <x v="1"/>
    <x v="1"/>
    <x v="0"/>
  </r>
  <r>
    <s v="Id736"/>
    <n v="2003"/>
    <s v="Jun"/>
    <n v="7"/>
    <n v="0"/>
    <n v="13844.51"/>
    <x v="0"/>
    <x v="1"/>
    <x v="2"/>
  </r>
  <r>
    <s v="Id735"/>
    <n v="1960"/>
    <s v="Jul"/>
    <n v="21"/>
    <n v="0"/>
    <n v="13844.8"/>
    <x v="0"/>
    <x v="2"/>
    <x v="1"/>
  </r>
  <r>
    <s v="Id734"/>
    <n v="1978"/>
    <s v="Dec"/>
    <n v="19"/>
    <n v="2"/>
    <n v="13874.89"/>
    <x v="0"/>
    <x v="1"/>
    <x v="1"/>
  </r>
  <r>
    <s v="Id733"/>
    <n v="1959"/>
    <s v="Oct"/>
    <n v="5"/>
    <n v="0"/>
    <n v="13880.95"/>
    <x v="0"/>
    <x v="2"/>
    <x v="2"/>
  </r>
  <r>
    <s v="Id732"/>
    <n v="1985"/>
    <s v="Sep"/>
    <n v="25"/>
    <n v="3"/>
    <n v="13886.4"/>
    <x v="0"/>
    <x v="2"/>
    <x v="1"/>
  </r>
  <r>
    <s v="Id731"/>
    <n v="1959"/>
    <s v="Dec"/>
    <n v="29"/>
    <n v="0"/>
    <n v="13887.2"/>
    <x v="0"/>
    <x v="0"/>
    <x v="0"/>
  </r>
  <r>
    <s v="Id730"/>
    <n v="1959"/>
    <s v="Jul"/>
    <n v="7"/>
    <n v="0"/>
    <n v="13887.97"/>
    <x v="0"/>
    <x v="2"/>
    <x v="0"/>
  </r>
  <r>
    <s v="Id729"/>
    <n v="1962"/>
    <s v="Jul"/>
    <n v="27"/>
    <n v="3"/>
    <n v="13919.82"/>
    <x v="0"/>
    <x v="2"/>
    <x v="0"/>
  </r>
  <r>
    <s v="Id728"/>
    <n v="1960"/>
    <s v="Jun"/>
    <n v="18"/>
    <n v="1"/>
    <n v="13937.67"/>
    <x v="0"/>
    <x v="1"/>
    <x v="1"/>
  </r>
  <r>
    <s v="Id727"/>
    <n v="1959"/>
    <s v="Aug"/>
    <n v="29"/>
    <n v="0"/>
    <n v="13974.46"/>
    <x v="0"/>
    <x v="2"/>
    <x v="4"/>
  </r>
  <r>
    <s v="Id726"/>
    <n v="1990"/>
    <s v="Jul"/>
    <n v="13"/>
    <n v="3"/>
    <n v="13979.45"/>
    <x v="0"/>
    <x v="1"/>
    <x v="9"/>
  </r>
  <r>
    <s v="Id725"/>
    <n v="1959"/>
    <s v="Sep"/>
    <n v="6"/>
    <n v="0"/>
    <n v="13981.85"/>
    <x v="0"/>
    <x v="1"/>
    <x v="5"/>
  </r>
  <r>
    <s v="Id724"/>
    <n v="1963"/>
    <s v="Dec"/>
    <n v="23"/>
    <n v="3"/>
    <n v="14001.13"/>
    <x v="0"/>
    <x v="1"/>
    <x v="0"/>
  </r>
  <r>
    <s v="Id723"/>
    <n v="1963"/>
    <s v="Jul"/>
    <n v="6"/>
    <n v="3"/>
    <n v="14001.29"/>
    <x v="0"/>
    <x v="2"/>
    <x v="0"/>
  </r>
  <r>
    <s v="Id722"/>
    <n v="1963"/>
    <s v="Jul"/>
    <n v="8"/>
    <n v="3"/>
    <n v="14007.22"/>
    <x v="0"/>
    <x v="0"/>
    <x v="2"/>
  </r>
  <r>
    <s v="Id721"/>
    <n v="1960"/>
    <s v="Nov"/>
    <n v="8"/>
    <n v="0"/>
    <n v="14043.48"/>
    <x v="0"/>
    <x v="0"/>
    <x v="8"/>
  </r>
  <r>
    <s v="Id720"/>
    <n v="1991"/>
    <s v="Sep"/>
    <n v="12"/>
    <n v="3"/>
    <n v="14081.93"/>
    <x v="0"/>
    <x v="0"/>
    <x v="1"/>
  </r>
  <r>
    <s v="Id719"/>
    <n v="1976"/>
    <s v="Sep"/>
    <n v="26"/>
    <n v="2"/>
    <n v="14098.07"/>
    <x v="0"/>
    <x v="0"/>
    <x v="9"/>
  </r>
  <r>
    <s v="Id718"/>
    <n v="1961"/>
    <s v="Jun"/>
    <n v="14"/>
    <n v="2"/>
    <n v="14119.62"/>
    <x v="0"/>
    <x v="1"/>
    <x v="1"/>
  </r>
  <r>
    <s v="Id717"/>
    <n v="2004"/>
    <s v="Jul"/>
    <n v="6"/>
    <n v="0"/>
    <n v="14133.04"/>
    <x v="0"/>
    <x v="0"/>
    <x v="0"/>
  </r>
  <r>
    <s v="Id716"/>
    <n v="1984"/>
    <s v="Jul"/>
    <n v="7"/>
    <n v="3"/>
    <n v="14152.46"/>
    <x v="0"/>
    <x v="1"/>
    <x v="1"/>
  </r>
  <r>
    <s v="Id715"/>
    <n v="1968"/>
    <s v="Dec"/>
    <n v="25"/>
    <n v="0"/>
    <n v="14193.55"/>
    <x v="0"/>
    <x v="1"/>
    <x v="14"/>
  </r>
  <r>
    <s v="Id714"/>
    <n v="1983"/>
    <s v="Nov"/>
    <n v="17"/>
    <n v="3"/>
    <n v="14209.4"/>
    <x v="0"/>
    <x v="1"/>
    <x v="14"/>
  </r>
  <r>
    <s v="Id713"/>
    <n v="1958"/>
    <s v="Sep"/>
    <n v="21"/>
    <n v="0"/>
    <n v="14210.54"/>
    <x v="0"/>
    <x v="2"/>
    <x v="1"/>
  </r>
  <r>
    <s v="Id712"/>
    <n v="1961"/>
    <s v="Sep"/>
    <n v="25"/>
    <n v="2"/>
    <n v="14235.07"/>
    <x v="0"/>
    <x v="1"/>
    <x v="2"/>
  </r>
  <r>
    <s v="Id711"/>
    <n v="1959"/>
    <s v="Oct"/>
    <n v="10"/>
    <n v="0"/>
    <n v="14254.61"/>
    <x v="0"/>
    <x v="1"/>
    <x v="1"/>
  </r>
  <r>
    <s v="Id710"/>
    <n v="1959"/>
    <s v="Nov"/>
    <n v="8"/>
    <n v="0"/>
    <n v="14256.19"/>
    <x v="0"/>
    <x v="0"/>
    <x v="1"/>
  </r>
  <r>
    <s v="Id709"/>
    <n v="1974"/>
    <s v="Dec"/>
    <n v="26"/>
    <n v="0"/>
    <n v="14256.79"/>
    <x v="0"/>
    <x v="2"/>
    <x v="14"/>
  </r>
  <r>
    <s v="Id708"/>
    <n v="1972"/>
    <s v="Jul"/>
    <n v="13"/>
    <n v="0"/>
    <n v="14258.33"/>
    <x v="0"/>
    <x v="2"/>
    <x v="14"/>
  </r>
  <r>
    <s v="Id707"/>
    <n v="2004"/>
    <s v="Sep"/>
    <n v="6"/>
    <n v="0"/>
    <n v="14283.46"/>
    <x v="0"/>
    <x v="2"/>
    <x v="8"/>
  </r>
  <r>
    <s v="Id706"/>
    <n v="1968"/>
    <s v="Dec"/>
    <n v="15"/>
    <n v="0"/>
    <n v="14285.9"/>
    <x v="0"/>
    <x v="0"/>
    <x v="1"/>
  </r>
  <r>
    <s v="Id705"/>
    <n v="1958"/>
    <s v="Oct"/>
    <n v="15"/>
    <n v="0"/>
    <n v="14313.85"/>
    <x v="0"/>
    <x v="0"/>
    <x v="0"/>
  </r>
  <r>
    <s v="Id704"/>
    <n v="1958"/>
    <s v="Jul"/>
    <n v="10"/>
    <n v="0"/>
    <n v="14319.03"/>
    <x v="0"/>
    <x v="2"/>
    <x v="2"/>
  </r>
  <r>
    <s v="Id703"/>
    <n v="1969"/>
    <s v="Sep"/>
    <n v="26"/>
    <n v="0"/>
    <n v="14337.91"/>
    <x v="0"/>
    <x v="0"/>
    <x v="16"/>
  </r>
  <r>
    <s v="Id702"/>
    <n v="1959"/>
    <s v="Dec"/>
    <n v="24"/>
    <n v="1"/>
    <n v="14349.85"/>
    <x v="0"/>
    <x v="2"/>
    <x v="1"/>
  </r>
  <r>
    <s v="Id701"/>
    <n v="1967"/>
    <s v="Oct"/>
    <n v="10"/>
    <n v="0"/>
    <n v="14355.43"/>
    <x v="0"/>
    <x v="1"/>
    <x v="14"/>
  </r>
  <r>
    <s v="Id700"/>
    <n v="1988"/>
    <s v="Nov"/>
    <n v="16"/>
    <n v="1"/>
    <n v="14358.36"/>
    <x v="0"/>
    <x v="2"/>
    <x v="2"/>
  </r>
  <r>
    <s v="Id699"/>
    <n v="1963"/>
    <s v="Jul"/>
    <n v="16"/>
    <n v="3"/>
    <n v="14382.71"/>
    <x v="0"/>
    <x v="2"/>
    <x v="1"/>
  </r>
  <r>
    <s v="Id698"/>
    <n v="1965"/>
    <s v="Jun"/>
    <n v="22"/>
    <n v="4"/>
    <n v="14394.4"/>
    <x v="0"/>
    <x v="0"/>
    <x v="8"/>
  </r>
  <r>
    <s v="Id697"/>
    <n v="1958"/>
    <s v="Sep"/>
    <n v="14"/>
    <n v="0"/>
    <n v="14394.56"/>
    <x v="0"/>
    <x v="1"/>
    <x v="6"/>
  </r>
  <r>
    <s v="Id696"/>
    <n v="1958"/>
    <s v="Jul"/>
    <n v="29"/>
    <n v="0"/>
    <n v="14410.93"/>
    <x v="0"/>
    <x v="2"/>
    <x v="5"/>
  </r>
  <r>
    <s v="Id695"/>
    <n v="1958"/>
    <s v="Sep"/>
    <n v="20"/>
    <n v="1"/>
    <n v="14418.28"/>
    <x v="0"/>
    <x v="0"/>
    <x v="0"/>
  </r>
  <r>
    <s v="Id694"/>
    <n v="1999"/>
    <s v="Aug"/>
    <n v="10"/>
    <n v="2"/>
    <n v="14426.07"/>
    <x v="0"/>
    <x v="1"/>
    <x v="1"/>
  </r>
  <r>
    <s v="Id693"/>
    <n v="1967"/>
    <s v="Aug"/>
    <n v="15"/>
    <n v="0"/>
    <n v="14426.66"/>
    <x v="0"/>
    <x v="2"/>
    <x v="14"/>
  </r>
  <r>
    <s v="Id692"/>
    <n v="1967"/>
    <s v="Nov"/>
    <n v="4"/>
    <n v="0"/>
    <n v="14427.63"/>
    <x v="0"/>
    <x v="2"/>
    <x v="11"/>
  </r>
  <r>
    <s v="Id691"/>
    <n v="1959"/>
    <s v="Jun"/>
    <n v="29"/>
    <n v="0"/>
    <n v="14449.85"/>
    <x v="0"/>
    <x v="1"/>
    <x v="8"/>
  </r>
  <r>
    <s v="Id690"/>
    <n v="1959"/>
    <s v="Aug"/>
    <n v="3"/>
    <n v="0"/>
    <n v="14451.84"/>
    <x v="0"/>
    <x v="0"/>
    <x v="9"/>
  </r>
  <r>
    <s v="Id689"/>
    <n v="1996"/>
    <s v="Nov"/>
    <n v="10"/>
    <n v="2"/>
    <n v="14455.64"/>
    <x v="0"/>
    <x v="0"/>
    <x v="8"/>
  </r>
  <r>
    <s v="Id688"/>
    <n v="1976"/>
    <s v="Nov"/>
    <n v="27"/>
    <n v="2"/>
    <n v="14470.01"/>
    <x v="0"/>
    <x v="0"/>
    <x v="1"/>
  </r>
  <r>
    <s v="Id687"/>
    <n v="1959"/>
    <s v="Nov"/>
    <n v="20"/>
    <n v="1"/>
    <n v="14474.68"/>
    <x v="0"/>
    <x v="2"/>
    <x v="0"/>
  </r>
  <r>
    <s v="Id686"/>
    <n v="1979"/>
    <s v="Oct"/>
    <n v="20"/>
    <n v="5"/>
    <n v="14478.33"/>
    <x v="0"/>
    <x v="2"/>
    <x v="0"/>
  </r>
  <r>
    <s v="Id685"/>
    <n v="1989"/>
    <s v="Jul"/>
    <n v="22"/>
    <n v="3"/>
    <n v="14507.46"/>
    <x v="0"/>
    <x v="0"/>
    <x v="1"/>
  </r>
  <r>
    <s v="Id684"/>
    <n v="1989"/>
    <s v="Jul"/>
    <n v="14"/>
    <n v="3"/>
    <n v="14547.26"/>
    <x v="0"/>
    <x v="0"/>
    <x v="2"/>
  </r>
  <r>
    <s v="Id683"/>
    <n v="1998"/>
    <s v="Sep"/>
    <n v="12"/>
    <n v="0"/>
    <n v="14571.89"/>
    <x v="0"/>
    <x v="1"/>
    <x v="8"/>
  </r>
  <r>
    <s v="Id682"/>
    <n v="1962"/>
    <s v="Dec"/>
    <n v="3"/>
    <n v="0"/>
    <n v="14574.64"/>
    <x v="0"/>
    <x v="1"/>
    <x v="7"/>
  </r>
  <r>
    <s v="Id681"/>
    <n v="1963"/>
    <s v="Oct"/>
    <n v="14"/>
    <n v="3"/>
    <n v="14590.63"/>
    <x v="0"/>
    <x v="1"/>
    <x v="8"/>
  </r>
  <r>
    <s v="Id680"/>
    <n v="1967"/>
    <s v="Jul"/>
    <n v="18"/>
    <n v="0"/>
    <n v="14600.62"/>
    <x v="0"/>
    <x v="0"/>
    <x v="16"/>
  </r>
  <r>
    <s v="Id679"/>
    <n v="1965"/>
    <s v="Nov"/>
    <n v="8"/>
    <n v="0"/>
    <n v="14612.33"/>
    <x v="0"/>
    <x v="0"/>
    <x v="11"/>
  </r>
  <r>
    <s v="Id678"/>
    <n v="1991"/>
    <s v="Aug"/>
    <n v="21"/>
    <n v="3"/>
    <n v="14630.52"/>
    <x v="0"/>
    <x v="0"/>
    <x v="2"/>
  </r>
  <r>
    <s v="Id677"/>
    <n v="1967"/>
    <s v="Sep"/>
    <n v="1"/>
    <n v="0"/>
    <n v="14640.35"/>
    <x v="0"/>
    <x v="0"/>
    <x v="14"/>
  </r>
  <r>
    <s v="Id676"/>
    <n v="1981"/>
    <s v="Nov"/>
    <n v="13"/>
    <n v="1"/>
    <n v="14657.2"/>
    <x v="0"/>
    <x v="1"/>
    <x v="1"/>
  </r>
  <r>
    <s v="Id675"/>
    <n v="1969"/>
    <s v="Oct"/>
    <n v="20"/>
    <n v="0"/>
    <n v="14665.75"/>
    <x v="0"/>
    <x v="1"/>
    <x v="1"/>
  </r>
  <r>
    <s v="Id674"/>
    <n v="1958"/>
    <s v="Jul"/>
    <n v="23"/>
    <n v="0"/>
    <n v="14692.67"/>
    <x v="0"/>
    <x v="1"/>
    <x v="1"/>
  </r>
  <r>
    <s v="Id673"/>
    <n v="1982"/>
    <s v="Sep"/>
    <n v="4"/>
    <n v="3"/>
    <n v="14696.77"/>
    <x v="0"/>
    <x v="2"/>
    <x v="2"/>
  </r>
  <r>
    <s v="Id672"/>
    <n v="2002"/>
    <s v="Sep"/>
    <n v="24"/>
    <n v="0"/>
    <n v="14711.74"/>
    <x v="0"/>
    <x v="2"/>
    <x v="1"/>
  </r>
  <r>
    <s v="Id671"/>
    <n v="1962"/>
    <s v="Jul"/>
    <n v="29"/>
    <n v="0"/>
    <n v="14738.43"/>
    <x v="0"/>
    <x v="0"/>
    <x v="11"/>
  </r>
  <r>
    <s v="Id670"/>
    <n v="1965"/>
    <s v="Jul"/>
    <n v="27"/>
    <n v="0"/>
    <n v="14750.42"/>
    <x v="0"/>
    <x v="2"/>
    <x v="14"/>
  </r>
  <r>
    <s v="Id669"/>
    <n v="1975"/>
    <s v="Dec"/>
    <n v="10"/>
    <n v="1"/>
    <n v="14819"/>
    <x v="0"/>
    <x v="0"/>
    <x v="9"/>
  </r>
  <r>
    <s v="Id668"/>
    <n v="1979"/>
    <s v="Oct"/>
    <n v="18"/>
    <n v="2"/>
    <n v="14839.34"/>
    <x v="0"/>
    <x v="0"/>
    <x v="14"/>
  </r>
  <r>
    <s v="Id667"/>
    <n v="1981"/>
    <s v="Jun"/>
    <n v="5"/>
    <n v="1"/>
    <n v="14843.96"/>
    <x v="0"/>
    <x v="0"/>
    <x v="14"/>
  </r>
  <r>
    <s v="Id666"/>
    <n v="1970"/>
    <s v="Nov"/>
    <n v="11"/>
    <n v="0"/>
    <n v="14847.63"/>
    <x v="0"/>
    <x v="2"/>
    <x v="9"/>
  </r>
  <r>
    <s v="Id665"/>
    <n v="1958"/>
    <s v="Oct"/>
    <n v="17"/>
    <n v="0"/>
    <n v="14901.52"/>
    <x v="0"/>
    <x v="2"/>
    <x v="8"/>
  </r>
  <r>
    <s v="Id664"/>
    <n v="1981"/>
    <s v="Jul"/>
    <n v="4"/>
    <n v="1"/>
    <n v="14908.27"/>
    <x v="0"/>
    <x v="1"/>
    <x v="2"/>
  </r>
  <r>
    <s v="Id663"/>
    <n v="1968"/>
    <s v="Nov"/>
    <n v="8"/>
    <n v="0"/>
    <n v="14926.97"/>
    <x v="0"/>
    <x v="2"/>
    <x v="1"/>
  </r>
  <r>
    <s v="Id662"/>
    <n v="1962"/>
    <s v="Nov"/>
    <n v="29"/>
    <n v="0"/>
    <n v="14945.34"/>
    <x v="0"/>
    <x v="1"/>
    <x v="11"/>
  </r>
  <r>
    <s v="Id661"/>
    <n v="1958"/>
    <s v="Jul"/>
    <n v="29"/>
    <n v="2"/>
    <n v="14988.43"/>
    <x v="0"/>
    <x v="0"/>
    <x v="2"/>
  </r>
  <r>
    <s v="Id660"/>
    <n v="1995"/>
    <s v="Aug"/>
    <n v="2"/>
    <n v="2"/>
    <n v="15006.58"/>
    <x v="0"/>
    <x v="2"/>
    <x v="8"/>
  </r>
  <r>
    <s v="Id659"/>
    <n v="1960"/>
    <s v="Aug"/>
    <n v="8"/>
    <n v="2"/>
    <n v="15019.76"/>
    <x v="0"/>
    <x v="2"/>
    <x v="1"/>
  </r>
  <r>
    <s v="Id658"/>
    <n v="1979"/>
    <s v="Nov"/>
    <n v="25"/>
    <n v="2"/>
    <n v="15025.76"/>
    <x v="0"/>
    <x v="1"/>
    <x v="2"/>
  </r>
  <r>
    <s v="Id657"/>
    <n v="1970"/>
    <s v="Sep"/>
    <n v="11"/>
    <n v="0"/>
    <n v="15026.3"/>
    <x v="0"/>
    <x v="0"/>
    <x v="2"/>
  </r>
  <r>
    <s v="Id656"/>
    <n v="1971"/>
    <s v="Aug"/>
    <n v="15"/>
    <n v="0"/>
    <n v="15038.51"/>
    <x v="0"/>
    <x v="0"/>
    <x v="9"/>
  </r>
  <r>
    <s v="Id655"/>
    <n v="1968"/>
    <s v="Jun"/>
    <n v="12"/>
    <n v="0"/>
    <n v="15052.68"/>
    <x v="0"/>
    <x v="2"/>
    <x v="16"/>
  </r>
  <r>
    <s v="Id654"/>
    <n v="1975"/>
    <s v="Oct"/>
    <n v="26"/>
    <n v="1"/>
    <n v="15090.35"/>
    <x v="0"/>
    <x v="1"/>
    <x v="9"/>
  </r>
  <r>
    <s v="Id653"/>
    <n v="1972"/>
    <s v="Nov"/>
    <n v="7"/>
    <n v="0"/>
    <n v="15103.69"/>
    <x v="0"/>
    <x v="1"/>
    <x v="1"/>
  </r>
  <r>
    <s v="Id652"/>
    <n v="1978"/>
    <s v="Sep"/>
    <n v="5"/>
    <n v="2"/>
    <n v="15123.19"/>
    <x v="0"/>
    <x v="1"/>
    <x v="2"/>
  </r>
  <r>
    <s v="Id651"/>
    <n v="1971"/>
    <s v="Nov"/>
    <n v="25"/>
    <n v="0"/>
    <n v="15150.44"/>
    <x v="0"/>
    <x v="1"/>
    <x v="9"/>
  </r>
  <r>
    <s v="Id650"/>
    <n v="1962"/>
    <s v="Oct"/>
    <n v="25"/>
    <n v="0"/>
    <n v="15161.25"/>
    <x v="0"/>
    <x v="2"/>
    <x v="1"/>
  </r>
  <r>
    <s v="Id649"/>
    <n v="1959"/>
    <s v="Jun"/>
    <n v="4"/>
    <n v="3"/>
    <n v="15161.53"/>
    <x v="0"/>
    <x v="1"/>
    <x v="0"/>
  </r>
  <r>
    <s v="Id648"/>
    <n v="1959"/>
    <s v="Dec"/>
    <n v="3"/>
    <n v="3"/>
    <n v="15170.07"/>
    <x v="0"/>
    <x v="0"/>
    <x v="2"/>
  </r>
  <r>
    <s v="Id647"/>
    <n v="1962"/>
    <s v="Jun"/>
    <n v="17"/>
    <n v="0"/>
    <n v="15174.81"/>
    <x v="0"/>
    <x v="1"/>
    <x v="1"/>
  </r>
  <r>
    <s v="Id646"/>
    <n v="1978"/>
    <s v="Nov"/>
    <n v="23"/>
    <n v="2"/>
    <n v="15207.92"/>
    <x v="0"/>
    <x v="1"/>
    <x v="1"/>
  </r>
  <r>
    <s v="Id645"/>
    <n v="1960"/>
    <s v="Jul"/>
    <n v="25"/>
    <n v="2"/>
    <n v="15230.32"/>
    <x v="0"/>
    <x v="2"/>
    <x v="8"/>
  </r>
  <r>
    <s v="Id644"/>
    <n v="1969"/>
    <s v="Sep"/>
    <n v="16"/>
    <n v="0"/>
    <n v="15260.52"/>
    <x v="0"/>
    <x v="2"/>
    <x v="9"/>
  </r>
  <r>
    <s v="Id643"/>
    <n v="1963"/>
    <s v="Dec"/>
    <n v="13"/>
    <n v="0"/>
    <n v="15322.77"/>
    <x v="0"/>
    <x v="0"/>
    <x v="11"/>
  </r>
  <r>
    <s v="Id642"/>
    <n v="2001"/>
    <s v="Jul"/>
    <n v="14"/>
    <n v="1"/>
    <n v="15359.1"/>
    <x v="0"/>
    <x v="0"/>
    <x v="8"/>
  </r>
  <r>
    <s v="Id641"/>
    <n v="1988"/>
    <s v="Dec"/>
    <n v="17"/>
    <n v="3"/>
    <n v="15361.5"/>
    <x v="0"/>
    <x v="0"/>
    <x v="9"/>
  </r>
  <r>
    <s v="Id640"/>
    <n v="1968"/>
    <s v="Jul"/>
    <n v="18"/>
    <n v="0"/>
    <n v="15363.77"/>
    <x v="0"/>
    <x v="1"/>
    <x v="14"/>
  </r>
  <r>
    <s v="Id639"/>
    <n v="1962"/>
    <s v="Sep"/>
    <n v="6"/>
    <n v="0"/>
    <n v="15368.22"/>
    <x v="0"/>
    <x v="2"/>
    <x v="2"/>
  </r>
  <r>
    <s v="Id638"/>
    <n v="1964"/>
    <s v="Sep"/>
    <n v="4"/>
    <n v="0"/>
    <n v="15377.77"/>
    <x v="0"/>
    <x v="2"/>
    <x v="1"/>
  </r>
  <r>
    <s v="Id637"/>
    <n v="1990"/>
    <s v="Oct"/>
    <n v="25"/>
    <n v="3"/>
    <n v="15440.2"/>
    <x v="0"/>
    <x v="1"/>
    <x v="1"/>
  </r>
  <r>
    <s v="Id636"/>
    <n v="1976"/>
    <s v="Jul"/>
    <n v="20"/>
    <n v="2"/>
    <n v="15450.48"/>
    <x v="0"/>
    <x v="1"/>
    <x v="14"/>
  </r>
  <r>
    <s v="Id635"/>
    <n v="2004"/>
    <s v="Jul"/>
    <n v="17"/>
    <n v="0"/>
    <n v="15518.18"/>
    <x v="0"/>
    <x v="0"/>
    <x v="3"/>
  </r>
  <r>
    <s v="Id634"/>
    <n v="1974"/>
    <s v="Jun"/>
    <n v="28"/>
    <n v="0"/>
    <n v="15532.16"/>
    <x v="0"/>
    <x v="2"/>
    <x v="14"/>
  </r>
  <r>
    <s v="Id633"/>
    <n v="1959"/>
    <s v="Oct"/>
    <n v="2"/>
    <n v="3"/>
    <n v="15555.19"/>
    <x v="0"/>
    <x v="0"/>
    <x v="1"/>
  </r>
  <r>
    <s v="Id632"/>
    <n v="1974"/>
    <s v="Jul"/>
    <n v="30"/>
    <n v="0"/>
    <n v="15556.67"/>
    <x v="0"/>
    <x v="2"/>
    <x v="1"/>
  </r>
  <r>
    <s v="Id631"/>
    <n v="1965"/>
    <s v="Oct"/>
    <n v="28"/>
    <n v="0"/>
    <n v="15608.58"/>
    <x v="0"/>
    <x v="2"/>
    <x v="14"/>
  </r>
  <r>
    <s v="Id630"/>
    <n v="1960"/>
    <s v="Jun"/>
    <n v="6"/>
    <n v="3"/>
    <n v="15612.19"/>
    <x v="0"/>
    <x v="2"/>
    <x v="1"/>
  </r>
  <r>
    <s v="Id629"/>
    <n v="1988"/>
    <s v="Dec"/>
    <n v="22"/>
    <n v="3"/>
    <n v="15646.28"/>
    <x v="0"/>
    <x v="2"/>
    <x v="2"/>
  </r>
  <r>
    <s v="Id628"/>
    <n v="1973"/>
    <s v="Jun"/>
    <n v="26"/>
    <n v="0"/>
    <n v="15670.3"/>
    <x v="0"/>
    <x v="2"/>
    <x v="14"/>
  </r>
  <r>
    <s v="Id627"/>
    <n v="1976"/>
    <s v="Sep"/>
    <n v="20"/>
    <n v="2"/>
    <n v="15698.86"/>
    <x v="0"/>
    <x v="2"/>
    <x v="1"/>
  </r>
  <r>
    <s v="Id626"/>
    <n v="1974"/>
    <s v="Aug"/>
    <n v="29"/>
    <n v="0"/>
    <n v="15746.62"/>
    <x v="0"/>
    <x v="1"/>
    <x v="1"/>
  </r>
  <r>
    <s v="Id625"/>
    <n v="1997"/>
    <s v="Oct"/>
    <n v="9"/>
    <n v="0"/>
    <n v="15817.99"/>
    <x v="0"/>
    <x v="2"/>
    <x v="1"/>
  </r>
  <r>
    <s v="Id624"/>
    <n v="1984"/>
    <s v="Jun"/>
    <n v="26"/>
    <n v="0"/>
    <n v="15820.7"/>
    <x v="0"/>
    <x v="0"/>
    <x v="2"/>
  </r>
  <r>
    <s v="Id623"/>
    <n v="1982"/>
    <s v="Nov"/>
    <n v="11"/>
    <n v="4"/>
    <n v="15828.82"/>
    <x v="0"/>
    <x v="0"/>
    <x v="2"/>
  </r>
  <r>
    <s v="Id622"/>
    <n v="1962"/>
    <s v="Dec"/>
    <n v="25"/>
    <n v="0"/>
    <n v="15840.81"/>
    <x v="0"/>
    <x v="1"/>
    <x v="16"/>
  </r>
  <r>
    <s v="Id621"/>
    <n v="1980"/>
    <s v="Oct"/>
    <n v="12"/>
    <n v="2"/>
    <n v="15922.29"/>
    <x v="0"/>
    <x v="0"/>
    <x v="14"/>
  </r>
  <r>
    <s v="Id620"/>
    <n v="1982"/>
    <s v="Jul"/>
    <n v="24"/>
    <n v="3"/>
    <n v="15965.29"/>
    <x v="0"/>
    <x v="1"/>
    <x v="1"/>
  </r>
  <r>
    <s v="Id619"/>
    <n v="1980"/>
    <s v="Sep"/>
    <n v="19"/>
    <n v="2"/>
    <n v="15966.19"/>
    <x v="0"/>
    <x v="2"/>
    <x v="1"/>
  </r>
  <r>
    <s v="Id618"/>
    <n v="1988"/>
    <s v="Dec"/>
    <n v="5"/>
    <n v="3"/>
    <n v="16059.06"/>
    <x v="0"/>
    <x v="0"/>
    <x v="1"/>
  </r>
  <r>
    <s v="Id617"/>
    <n v="1978"/>
    <s v="Sep"/>
    <n v="16"/>
    <n v="2"/>
    <n v="16062.89"/>
    <x v="0"/>
    <x v="2"/>
    <x v="14"/>
  </r>
  <r>
    <s v="Id616"/>
    <n v="1958"/>
    <s v="Oct"/>
    <n v="22"/>
    <n v="2"/>
    <n v="16069.08"/>
    <x v="0"/>
    <x v="2"/>
    <x v="8"/>
  </r>
  <r>
    <s v="Id615"/>
    <n v="1958"/>
    <s v="Jun"/>
    <n v="21"/>
    <n v="3"/>
    <n v="16085.13"/>
    <x v="0"/>
    <x v="2"/>
    <x v="0"/>
  </r>
  <r>
    <s v="Id614"/>
    <n v="1985"/>
    <s v="Aug"/>
    <n v="27"/>
    <n v="3"/>
    <n v="16097.94"/>
    <x v="0"/>
    <x v="0"/>
    <x v="1"/>
  </r>
  <r>
    <s v="Id613"/>
    <n v="1993"/>
    <s v="Aug"/>
    <n v="8"/>
    <n v="0"/>
    <n v="16115.3"/>
    <x v="0"/>
    <x v="1"/>
    <x v="8"/>
  </r>
  <r>
    <s v="Id612"/>
    <n v="1987"/>
    <s v="Oct"/>
    <n v="6"/>
    <n v="3"/>
    <n v="16122.65"/>
    <x v="0"/>
    <x v="1"/>
    <x v="2"/>
  </r>
  <r>
    <s v="Id611"/>
    <n v="1993"/>
    <s v="Dec"/>
    <n v="12"/>
    <n v="0"/>
    <n v="16138.76"/>
    <x v="0"/>
    <x v="0"/>
    <x v="12"/>
  </r>
  <r>
    <s v="Id610"/>
    <n v="1982"/>
    <s v="Jul"/>
    <n v="6"/>
    <n v="3"/>
    <n v="16152.04"/>
    <x v="0"/>
    <x v="1"/>
    <x v="14"/>
  </r>
  <r>
    <s v="Id609"/>
    <n v="1974"/>
    <s v="Sep"/>
    <n v="11"/>
    <n v="0"/>
    <n v="16190.97"/>
    <x v="0"/>
    <x v="0"/>
    <x v="1"/>
  </r>
  <r>
    <s v="Id608"/>
    <n v="1988"/>
    <s v="Aug"/>
    <n v="6"/>
    <n v="3"/>
    <n v="16199.1"/>
    <x v="0"/>
    <x v="2"/>
    <x v="1"/>
  </r>
  <r>
    <s v="Id607"/>
    <n v="1988"/>
    <s v="Aug"/>
    <n v="21"/>
    <n v="3"/>
    <n v="16205.88"/>
    <x v="0"/>
    <x v="1"/>
    <x v="1"/>
  </r>
  <r>
    <s v="Id606"/>
    <n v="2002"/>
    <s v="Sep"/>
    <n v="8"/>
    <n v="0"/>
    <n v="16232.85"/>
    <x v="0"/>
    <x v="1"/>
    <x v="2"/>
  </r>
  <r>
    <s v="Id605"/>
    <n v="1972"/>
    <s v="Jul"/>
    <n v="30"/>
    <n v="0"/>
    <n v="16267.32"/>
    <x v="0"/>
    <x v="2"/>
    <x v="9"/>
  </r>
  <r>
    <s v="Id604"/>
    <n v="2003"/>
    <s v="Aug"/>
    <n v="24"/>
    <n v="0"/>
    <n v="16297.85"/>
    <x v="0"/>
    <x v="0"/>
    <x v="2"/>
  </r>
  <r>
    <s v="Id603"/>
    <n v="1969"/>
    <s v="Aug"/>
    <n v="8"/>
    <n v="0"/>
    <n v="16311.05"/>
    <x v="0"/>
    <x v="0"/>
    <x v="14"/>
  </r>
  <r>
    <s v="Id602"/>
    <n v="1965"/>
    <s v="Dec"/>
    <n v="5"/>
    <n v="0"/>
    <n v="16351.42"/>
    <x v="0"/>
    <x v="0"/>
    <x v="14"/>
  </r>
  <r>
    <s v="Id601"/>
    <n v="1995"/>
    <s v="Sep"/>
    <n v="28"/>
    <n v="3"/>
    <n v="16420.490000000002"/>
    <x v="0"/>
    <x v="0"/>
    <x v="1"/>
  </r>
  <r>
    <s v="Id600"/>
    <n v="2003"/>
    <s v="Dec"/>
    <n v="20"/>
    <n v="1"/>
    <n v="16450.89"/>
    <x v="0"/>
    <x v="1"/>
    <x v="1"/>
  </r>
  <r>
    <s v="Id599"/>
    <n v="1958"/>
    <s v="Oct"/>
    <n v="10"/>
    <n v="3"/>
    <n v="16455.71"/>
    <x v="0"/>
    <x v="2"/>
    <x v="1"/>
  </r>
  <r>
    <s v="Id598"/>
    <n v="1995"/>
    <s v="Dec"/>
    <n v="23"/>
    <n v="0"/>
    <n v="16577.78"/>
    <x v="0"/>
    <x v="1"/>
    <x v="0"/>
  </r>
  <r>
    <s v="Id597"/>
    <n v="2001"/>
    <s v="Jun"/>
    <n v="25"/>
    <n v="0"/>
    <n v="16586.5"/>
    <x v="0"/>
    <x v="1"/>
    <x v="0"/>
  </r>
  <r>
    <s v="Id596"/>
    <n v="1963"/>
    <s v="Jun"/>
    <n v="25"/>
    <n v="0"/>
    <n v="16587.96"/>
    <x v="0"/>
    <x v="2"/>
    <x v="9"/>
  </r>
  <r>
    <s v="Id595"/>
    <n v="1970"/>
    <s v="Jul"/>
    <n v="10"/>
    <n v="0"/>
    <n v="16600.16"/>
    <x v="0"/>
    <x v="2"/>
    <x v="2"/>
  </r>
  <r>
    <s v="Id594"/>
    <n v="1975"/>
    <s v="Jul"/>
    <n v="24"/>
    <n v="1"/>
    <n v="16602.18"/>
    <x v="0"/>
    <x v="1"/>
    <x v="14"/>
  </r>
  <r>
    <s v="Id593"/>
    <n v="1977"/>
    <s v="Sep"/>
    <n v="25"/>
    <n v="2"/>
    <n v="16631.61"/>
    <x v="0"/>
    <x v="1"/>
    <x v="1"/>
  </r>
  <r>
    <s v="Id592"/>
    <n v="1993"/>
    <s v="Nov"/>
    <n v="5"/>
    <n v="1"/>
    <n v="16657.72"/>
    <x v="0"/>
    <x v="1"/>
    <x v="8"/>
  </r>
  <r>
    <s v="Id591"/>
    <n v="1974"/>
    <s v="Aug"/>
    <n v="28"/>
    <n v="0"/>
    <n v="16770.990000000002"/>
    <x v="0"/>
    <x v="1"/>
    <x v="1"/>
  </r>
  <r>
    <s v="Id590"/>
    <n v="1989"/>
    <s v="Sep"/>
    <n v="23"/>
    <n v="2"/>
    <n v="16776.3"/>
    <x v="0"/>
    <x v="2"/>
    <x v="8"/>
  </r>
  <r>
    <s v="Id589"/>
    <n v="1962"/>
    <s v="Jul"/>
    <n v="29"/>
    <n v="0"/>
    <n v="16779.400000000001"/>
    <x v="0"/>
    <x v="2"/>
    <x v="14"/>
  </r>
  <r>
    <s v="Id588"/>
    <n v="1995"/>
    <s v="Oct"/>
    <n v="19"/>
    <n v="1"/>
    <n v="16796.41"/>
    <x v="0"/>
    <x v="0"/>
    <x v="8"/>
  </r>
  <r>
    <s v="Id587"/>
    <n v="1974"/>
    <s v="Aug"/>
    <n v="8"/>
    <n v="0"/>
    <n v="16841.32"/>
    <x v="0"/>
    <x v="0"/>
    <x v="2"/>
  </r>
  <r>
    <s v="Id586"/>
    <n v="2003"/>
    <s v="Sep"/>
    <n v="10"/>
    <n v="0"/>
    <n v="16884.919999999998"/>
    <x v="0"/>
    <x v="2"/>
    <x v="2"/>
  </r>
  <r>
    <s v="Id585"/>
    <n v="1968"/>
    <s v="Oct"/>
    <n v="21"/>
    <n v="0"/>
    <n v="16903.5"/>
    <x v="0"/>
    <x v="0"/>
    <x v="1"/>
  </r>
  <r>
    <s v="Id584"/>
    <n v="1977"/>
    <s v="Aug"/>
    <n v="25"/>
    <n v="2"/>
    <n v="16921.09"/>
    <x v="0"/>
    <x v="0"/>
    <x v="9"/>
  </r>
  <r>
    <s v="Id583"/>
    <n v="1980"/>
    <s v="Jul"/>
    <n v="16"/>
    <n v="2"/>
    <n v="16990.55"/>
    <x v="0"/>
    <x v="0"/>
    <x v="1"/>
  </r>
  <r>
    <s v="Id582"/>
    <n v="1971"/>
    <s v="Aug"/>
    <n v="22"/>
    <n v="0"/>
    <n v="17016.009999999998"/>
    <x v="0"/>
    <x v="2"/>
    <x v="9"/>
  </r>
  <r>
    <s v="Id581"/>
    <n v="1996"/>
    <s v="Jun"/>
    <n v="10"/>
    <n v="0"/>
    <n v="17043.34"/>
    <x v="0"/>
    <x v="0"/>
    <x v="0"/>
  </r>
  <r>
    <s v="Id580"/>
    <n v="2003"/>
    <s v="Dec"/>
    <n v="26"/>
    <n v="0"/>
    <n v="17081.080000000002"/>
    <x v="0"/>
    <x v="2"/>
    <x v="2"/>
  </r>
  <r>
    <s v="Id579"/>
    <n v="2002"/>
    <s v="Jun"/>
    <n v="28"/>
    <n v="1"/>
    <n v="17085.27"/>
    <x v="0"/>
    <x v="0"/>
    <x v="0"/>
  </r>
  <r>
    <s v="Id578"/>
    <n v="1998"/>
    <s v="Jun"/>
    <n v="3"/>
    <n v="4"/>
    <n v="17128.43"/>
    <x v="0"/>
    <x v="0"/>
    <x v="5"/>
  </r>
  <r>
    <s v="Id577"/>
    <n v="1965"/>
    <s v="Sep"/>
    <n v="16"/>
    <n v="0"/>
    <n v="17172.27"/>
    <x v="0"/>
    <x v="2"/>
    <x v="14"/>
  </r>
  <r>
    <s v="Id576"/>
    <n v="1964"/>
    <s v="Jun"/>
    <n v="7"/>
    <n v="0"/>
    <n v="17174.52"/>
    <x v="0"/>
    <x v="2"/>
    <x v="1"/>
  </r>
  <r>
    <s v="Id575"/>
    <n v="2004"/>
    <s v="Aug"/>
    <n v="18"/>
    <n v="1"/>
    <n v="17178.68"/>
    <x v="0"/>
    <x v="2"/>
    <x v="4"/>
  </r>
  <r>
    <s v="Id574"/>
    <n v="1982"/>
    <s v="Oct"/>
    <n v="22"/>
    <n v="1"/>
    <n v="17179.52"/>
    <x v="0"/>
    <x v="1"/>
    <x v="0"/>
  </r>
  <r>
    <s v="Id573"/>
    <n v="1975"/>
    <s v="Aug"/>
    <n v="25"/>
    <n v="1"/>
    <n v="17253.43"/>
    <x v="0"/>
    <x v="0"/>
    <x v="14"/>
  </r>
  <r>
    <s v="Id572"/>
    <n v="1963"/>
    <s v="Jul"/>
    <n v="12"/>
    <n v="0"/>
    <n v="17337.580000000002"/>
    <x v="0"/>
    <x v="0"/>
    <x v="9"/>
  </r>
  <r>
    <s v="Id571"/>
    <n v="2003"/>
    <s v="Nov"/>
    <n v="1"/>
    <n v="0"/>
    <n v="17352.68"/>
    <x v="0"/>
    <x v="0"/>
    <x v="1"/>
  </r>
  <r>
    <s v="Id570"/>
    <n v="1992"/>
    <s v="Oct"/>
    <n v="18"/>
    <n v="2"/>
    <n v="17361.77"/>
    <x v="0"/>
    <x v="1"/>
    <x v="1"/>
  </r>
  <r>
    <s v="Id569"/>
    <n v="2003"/>
    <s v="Nov"/>
    <n v="2"/>
    <n v="0"/>
    <n v="17468.98"/>
    <x v="0"/>
    <x v="1"/>
    <x v="1"/>
  </r>
  <r>
    <s v="Id568"/>
    <n v="1971"/>
    <s v="Jun"/>
    <n v="8"/>
    <n v="0"/>
    <n v="17479.53"/>
    <x v="2"/>
    <x v="1"/>
    <x v="1"/>
  </r>
  <r>
    <s v="Id567"/>
    <n v="1990"/>
    <s v="Dec"/>
    <n v="29"/>
    <n v="0"/>
    <n v="17496.310000000001"/>
    <x v="2"/>
    <x v="2"/>
    <x v="2"/>
  </r>
  <r>
    <s v="Id566"/>
    <n v="1965"/>
    <s v="Jun"/>
    <n v="16"/>
    <n v="0"/>
    <n v="17505.650000000001"/>
    <x v="2"/>
    <x v="2"/>
    <x v="9"/>
  </r>
  <r>
    <s v="Id565"/>
    <n v="1968"/>
    <s v="Jul"/>
    <n v="12"/>
    <n v="0"/>
    <n v="17507.47"/>
    <x v="2"/>
    <x v="1"/>
    <x v="14"/>
  </r>
  <r>
    <s v="Id564"/>
    <n v="1963"/>
    <s v="Nov"/>
    <n v="16"/>
    <n v="0"/>
    <n v="17556.88"/>
    <x v="2"/>
    <x v="2"/>
    <x v="1"/>
  </r>
  <r>
    <s v="Id563"/>
    <n v="2002"/>
    <s v="Aug"/>
    <n v="25"/>
    <n v="1"/>
    <n v="17560.38"/>
    <x v="2"/>
    <x v="1"/>
    <x v="1"/>
  </r>
  <r>
    <s v="Id562"/>
    <n v="1970"/>
    <s v="Jul"/>
    <n v="26"/>
    <n v="0"/>
    <n v="17584.72"/>
    <x v="2"/>
    <x v="0"/>
    <x v="1"/>
  </r>
  <r>
    <s v="Id561"/>
    <n v="1990"/>
    <s v="Oct"/>
    <n v="25"/>
    <n v="1"/>
    <n v="17626.240000000002"/>
    <x v="2"/>
    <x v="0"/>
    <x v="0"/>
  </r>
  <r>
    <s v="Id560"/>
    <n v="1994"/>
    <s v="Jul"/>
    <n v="1"/>
    <n v="3"/>
    <n v="17663.14"/>
    <x v="2"/>
    <x v="0"/>
    <x v="0"/>
  </r>
  <r>
    <s v="Id559"/>
    <n v="2003"/>
    <s v="Jul"/>
    <n v="14"/>
    <n v="0"/>
    <n v="17748.509999999998"/>
    <x v="2"/>
    <x v="1"/>
    <x v="1"/>
  </r>
  <r>
    <s v="Id558"/>
    <n v="1966"/>
    <s v="Jun"/>
    <n v="21"/>
    <n v="0"/>
    <n v="17777.73"/>
    <x v="2"/>
    <x v="0"/>
    <x v="1"/>
  </r>
  <r>
    <s v="Id557"/>
    <n v="1979"/>
    <s v="Oct"/>
    <n v="10"/>
    <n v="2"/>
    <n v="17779.939999999999"/>
    <x v="2"/>
    <x v="2"/>
    <x v="1"/>
  </r>
  <r>
    <s v="Id556"/>
    <n v="1963"/>
    <s v="Dec"/>
    <n v="8"/>
    <n v="0"/>
    <n v="17832.599999999999"/>
    <x v="2"/>
    <x v="2"/>
    <x v="1"/>
  </r>
  <r>
    <s v="Id555"/>
    <n v="1976"/>
    <s v="Dec"/>
    <n v="12"/>
    <n v="2"/>
    <n v="17862.919999999998"/>
    <x v="2"/>
    <x v="2"/>
    <x v="1"/>
  </r>
  <r>
    <s v="Id554"/>
    <n v="1997"/>
    <s v="Aug"/>
    <n v="26"/>
    <n v="0"/>
    <n v="17878.900000000001"/>
    <x v="2"/>
    <x v="2"/>
    <x v="8"/>
  </r>
  <r>
    <s v="Id553"/>
    <n v="1979"/>
    <s v="Nov"/>
    <n v="12"/>
    <n v="2"/>
    <n v="17882.669999999998"/>
    <x v="2"/>
    <x v="0"/>
    <x v="1"/>
  </r>
  <r>
    <s v="Id552"/>
    <n v="1989"/>
    <s v="Dec"/>
    <n v="4"/>
    <n v="0"/>
    <n v="17904.53"/>
    <x v="2"/>
    <x v="2"/>
    <x v="12"/>
  </r>
  <r>
    <s v="Id551"/>
    <n v="1977"/>
    <s v="Oct"/>
    <n v="17"/>
    <n v="0"/>
    <n v="17929.3"/>
    <x v="2"/>
    <x v="2"/>
    <x v="0"/>
  </r>
  <r>
    <s v="Id550"/>
    <n v="2001"/>
    <s v="Sep"/>
    <n v="28"/>
    <n v="4"/>
    <n v="17942.11"/>
    <x v="2"/>
    <x v="2"/>
    <x v="2"/>
  </r>
  <r>
    <s v="Id549"/>
    <n v="1975"/>
    <s v="Jun"/>
    <n v="27"/>
    <n v="1"/>
    <n v="18031.16"/>
    <x v="2"/>
    <x v="0"/>
    <x v="9"/>
  </r>
  <r>
    <s v="Id548"/>
    <n v="1965"/>
    <s v="Oct"/>
    <n v="17"/>
    <n v="0"/>
    <n v="18031.189999999999"/>
    <x v="2"/>
    <x v="2"/>
    <x v="1"/>
  </r>
  <r>
    <s v="Id547"/>
    <n v="1999"/>
    <s v="Oct"/>
    <n v="24"/>
    <n v="0"/>
    <n v="18033.97"/>
    <x v="2"/>
    <x v="1"/>
    <x v="1"/>
  </r>
  <r>
    <s v="Id546"/>
    <n v="1993"/>
    <s v="Jul"/>
    <n v="12"/>
    <n v="2"/>
    <n v="18157.88"/>
    <x v="2"/>
    <x v="1"/>
    <x v="1"/>
  </r>
  <r>
    <s v="Id545"/>
    <n v="1963"/>
    <s v="Jul"/>
    <n v="4"/>
    <n v="0"/>
    <n v="18208.34"/>
    <x v="2"/>
    <x v="2"/>
    <x v="14"/>
  </r>
  <r>
    <s v="Id544"/>
    <n v="1997"/>
    <s v="Jun"/>
    <n v="15"/>
    <n v="1"/>
    <n v="18218.16"/>
    <x v="2"/>
    <x v="1"/>
    <x v="0"/>
  </r>
  <r>
    <s v="Id543"/>
    <n v="2004"/>
    <s v="Sep"/>
    <n v="10"/>
    <n v="3"/>
    <n v="18223.45"/>
    <x v="2"/>
    <x v="0"/>
    <x v="0"/>
  </r>
  <r>
    <s v="Id542"/>
    <n v="1995"/>
    <s v="Aug"/>
    <n v="3"/>
    <n v="0"/>
    <n v="18246.5"/>
    <x v="2"/>
    <x v="1"/>
    <x v="0"/>
  </r>
  <r>
    <s v="Id541"/>
    <n v="1992"/>
    <s v="Dec"/>
    <n v="25"/>
    <n v="3"/>
    <n v="18259.22"/>
    <x v="2"/>
    <x v="0"/>
    <x v="2"/>
  </r>
  <r>
    <s v="Id540"/>
    <n v="1995"/>
    <s v="Jul"/>
    <n v="4"/>
    <n v="0"/>
    <n v="18310.740000000002"/>
    <x v="2"/>
    <x v="0"/>
    <x v="1"/>
  </r>
  <r>
    <s v="Id539"/>
    <n v="1999"/>
    <s v="Dec"/>
    <n v="15"/>
    <n v="1"/>
    <n v="18328.240000000002"/>
    <x v="2"/>
    <x v="2"/>
    <x v="0"/>
  </r>
  <r>
    <s v="Id538"/>
    <n v="1964"/>
    <s v="Sep"/>
    <n v="26"/>
    <n v="0"/>
    <n v="18443.11"/>
    <x v="2"/>
    <x v="2"/>
    <x v="1"/>
  </r>
  <r>
    <s v="Id537"/>
    <n v="1986"/>
    <s v="Aug"/>
    <n v="12"/>
    <n v="2"/>
    <n v="18608.259999999998"/>
    <x v="2"/>
    <x v="0"/>
    <x v="2"/>
  </r>
  <r>
    <s v="Id536"/>
    <n v="1998"/>
    <s v="Sep"/>
    <n v="23"/>
    <n v="0"/>
    <n v="18648.419999999998"/>
    <x v="2"/>
    <x v="1"/>
    <x v="4"/>
  </r>
  <r>
    <s v="Id535"/>
    <n v="1970"/>
    <s v="Oct"/>
    <n v="17"/>
    <n v="0"/>
    <n v="18682.740000000002"/>
    <x v="2"/>
    <x v="0"/>
    <x v="1"/>
  </r>
  <r>
    <s v="Id534"/>
    <n v="1967"/>
    <s v="Aug"/>
    <n v="30"/>
    <n v="0"/>
    <n v="18694.689999999999"/>
    <x v="2"/>
    <x v="1"/>
    <x v="9"/>
  </r>
  <r>
    <s v="Id533"/>
    <n v="1992"/>
    <s v="Dec"/>
    <n v="27"/>
    <n v="3"/>
    <n v="18765.88"/>
    <x v="2"/>
    <x v="2"/>
    <x v="1"/>
  </r>
  <r>
    <s v="Id532"/>
    <n v="1979"/>
    <s v="Nov"/>
    <n v="19"/>
    <n v="2"/>
    <n v="18767.740000000002"/>
    <x v="2"/>
    <x v="1"/>
    <x v="0"/>
  </r>
  <r>
    <s v="Id531"/>
    <n v="1995"/>
    <s v="Nov"/>
    <n v="28"/>
    <n v="3"/>
    <n v="18804.75"/>
    <x v="2"/>
    <x v="1"/>
    <x v="1"/>
  </r>
  <r>
    <s v="Id530"/>
    <n v="1979"/>
    <s v="Oct"/>
    <n v="15"/>
    <n v="2"/>
    <n v="18806.150000000001"/>
    <x v="2"/>
    <x v="2"/>
    <x v="0"/>
  </r>
  <r>
    <s v="Id529"/>
    <n v="1962"/>
    <s v="Dec"/>
    <n v="18"/>
    <n v="0"/>
    <n v="18815.53"/>
    <x v="2"/>
    <x v="1"/>
    <x v="9"/>
  </r>
  <r>
    <s v="Id528"/>
    <n v="2003"/>
    <s v="Jul"/>
    <n v="24"/>
    <n v="3"/>
    <n v="18838.7"/>
    <x v="2"/>
    <x v="0"/>
    <x v="1"/>
  </r>
  <r>
    <s v="Id527"/>
    <n v="1963"/>
    <s v="Dec"/>
    <n v="6"/>
    <n v="0"/>
    <n v="18883.330000000002"/>
    <x v="2"/>
    <x v="1"/>
    <x v="14"/>
  </r>
  <r>
    <s v="Id526"/>
    <n v="1995"/>
    <s v="Sep"/>
    <n v="27"/>
    <n v="1"/>
    <n v="18903.490000000002"/>
    <x v="2"/>
    <x v="2"/>
    <x v="8"/>
  </r>
  <r>
    <s v="Id525"/>
    <n v="1969"/>
    <s v="Aug"/>
    <n v="3"/>
    <n v="0"/>
    <n v="18932.810000000001"/>
    <x v="2"/>
    <x v="0"/>
    <x v="1"/>
  </r>
  <r>
    <s v="Id524"/>
    <n v="1963"/>
    <s v="Oct"/>
    <n v="20"/>
    <n v="0"/>
    <n v="18954.560000000001"/>
    <x v="2"/>
    <x v="1"/>
    <x v="14"/>
  </r>
  <r>
    <s v="Id523"/>
    <n v="1998"/>
    <s v="Aug"/>
    <n v="6"/>
    <n v="0"/>
    <n v="18955.22"/>
    <x v="2"/>
    <x v="0"/>
    <x v="2"/>
  </r>
  <r>
    <s v="Id522"/>
    <n v="1992"/>
    <s v="Nov"/>
    <n v="30"/>
    <n v="1"/>
    <n v="18963.169999999998"/>
    <x v="2"/>
    <x v="1"/>
    <x v="0"/>
  </r>
  <r>
    <s v="Id521"/>
    <n v="1988"/>
    <s v="Oct"/>
    <n v="24"/>
    <n v="2"/>
    <n v="18972.5"/>
    <x v="2"/>
    <x v="0"/>
    <x v="0"/>
  </r>
  <r>
    <s v="Id520"/>
    <n v="1983"/>
    <s v="Dec"/>
    <n v="19"/>
    <n v="5"/>
    <n v="19023.259999999998"/>
    <x v="2"/>
    <x v="0"/>
    <x v="2"/>
  </r>
  <r>
    <s v="Id519"/>
    <n v="1989"/>
    <s v="Jun"/>
    <n v="5"/>
    <n v="1"/>
    <n v="19040.88"/>
    <x v="2"/>
    <x v="0"/>
    <x v="2"/>
  </r>
  <r>
    <s v="Id518"/>
    <n v="1993"/>
    <s v="Sep"/>
    <n v="28"/>
    <n v="1"/>
    <n v="19107.78"/>
    <x v="2"/>
    <x v="2"/>
    <x v="0"/>
  </r>
  <r>
    <s v="Id517"/>
    <n v="1979"/>
    <s v="Jul"/>
    <n v="2"/>
    <n v="2"/>
    <n v="19144.580000000002"/>
    <x v="2"/>
    <x v="1"/>
    <x v="8"/>
  </r>
  <r>
    <s v="Id516"/>
    <n v="1991"/>
    <s v="Sep"/>
    <n v="16"/>
    <n v="3"/>
    <n v="19199.939999999999"/>
    <x v="2"/>
    <x v="0"/>
    <x v="2"/>
  </r>
  <r>
    <s v="Id515"/>
    <n v="1985"/>
    <s v="Dec"/>
    <n v="28"/>
    <n v="0"/>
    <n v="19214.71"/>
    <x v="2"/>
    <x v="0"/>
    <x v="0"/>
  </r>
  <r>
    <s v="Id514"/>
    <n v="1967"/>
    <s v="Jul"/>
    <n v="29"/>
    <n v="0"/>
    <n v="19259.96"/>
    <x v="2"/>
    <x v="1"/>
    <x v="1"/>
  </r>
  <r>
    <s v="Id513"/>
    <n v="1966"/>
    <s v="Nov"/>
    <n v="15"/>
    <n v="0"/>
    <n v="19321.060000000001"/>
    <x v="2"/>
    <x v="1"/>
    <x v="1"/>
  </r>
  <r>
    <s v="Id512"/>
    <n v="1991"/>
    <s v="Aug"/>
    <n v="24"/>
    <n v="0"/>
    <n v="19350.37"/>
    <x v="2"/>
    <x v="0"/>
    <x v="0"/>
  </r>
  <r>
    <s v="Id511"/>
    <n v="1987"/>
    <s v="Jun"/>
    <n v="30"/>
    <n v="3"/>
    <n v="19362"/>
    <x v="2"/>
    <x v="0"/>
    <x v="0"/>
  </r>
  <r>
    <s v="Id510"/>
    <n v="1993"/>
    <s v="Sep"/>
    <n v="6"/>
    <n v="2"/>
    <n v="19442.349999999999"/>
    <x v="2"/>
    <x v="0"/>
    <x v="1"/>
  </r>
  <r>
    <s v="Id509"/>
    <n v="1982"/>
    <s v="Dec"/>
    <n v="15"/>
    <n v="2"/>
    <n v="19444.27"/>
    <x v="2"/>
    <x v="1"/>
    <x v="0"/>
  </r>
  <r>
    <s v="Id508"/>
    <n v="1987"/>
    <s v="Nov"/>
    <n v="30"/>
    <n v="4"/>
    <n v="19496.72"/>
    <x v="2"/>
    <x v="0"/>
    <x v="4"/>
  </r>
  <r>
    <s v="Id507"/>
    <n v="1980"/>
    <s v="Nov"/>
    <n v="8"/>
    <n v="0"/>
    <n v="19515.54"/>
    <x v="2"/>
    <x v="1"/>
    <x v="0"/>
  </r>
  <r>
    <s v="Id506"/>
    <n v="1992"/>
    <s v="Aug"/>
    <n v="19"/>
    <n v="1"/>
    <n v="19521.97"/>
    <x v="2"/>
    <x v="2"/>
    <x v="0"/>
  </r>
  <r>
    <s v="Id505"/>
    <n v="1985"/>
    <s v="Sep"/>
    <n v="17"/>
    <n v="0"/>
    <n v="19539.240000000002"/>
    <x v="2"/>
    <x v="1"/>
    <x v="0"/>
  </r>
  <r>
    <s v="Id504"/>
    <n v="1963"/>
    <s v="Jul"/>
    <n v="14"/>
    <n v="0"/>
    <n v="19551.34"/>
    <x v="2"/>
    <x v="0"/>
    <x v="1"/>
  </r>
  <r>
    <s v="Id503"/>
    <n v="1978"/>
    <s v="Sep"/>
    <n v="24"/>
    <n v="1"/>
    <n v="19594.810000000001"/>
    <x v="2"/>
    <x v="1"/>
    <x v="8"/>
  </r>
  <r>
    <s v="Id502"/>
    <n v="1994"/>
    <s v="Aug"/>
    <n v="27"/>
    <n v="0"/>
    <n v="19673.34"/>
    <x v="2"/>
    <x v="2"/>
    <x v="1"/>
  </r>
  <r>
    <s v="Id501"/>
    <n v="1990"/>
    <s v="Aug"/>
    <n v="8"/>
    <n v="1"/>
    <n v="19719.689999999999"/>
    <x v="2"/>
    <x v="2"/>
    <x v="0"/>
  </r>
  <r>
    <s v="Id500"/>
    <n v="1972"/>
    <s v="Jun"/>
    <n v="14"/>
    <n v="3"/>
    <n v="19749.38"/>
    <x v="2"/>
    <x v="0"/>
    <x v="0"/>
  </r>
  <r>
    <s v="Id499"/>
    <n v="1979"/>
    <s v="Oct"/>
    <n v="30"/>
    <n v="2"/>
    <n v="19798.05"/>
    <x v="2"/>
    <x v="1"/>
    <x v="8"/>
  </r>
  <r>
    <s v="Id498"/>
    <n v="1997"/>
    <s v="Oct"/>
    <n v="18"/>
    <n v="3"/>
    <n v="19933.46"/>
    <x v="2"/>
    <x v="0"/>
    <x v="2"/>
  </r>
  <r>
    <s v="Id497"/>
    <n v="1980"/>
    <s v="Oct"/>
    <n v="9"/>
    <n v="0"/>
    <n v="19964.75"/>
    <x v="2"/>
    <x v="2"/>
    <x v="8"/>
  </r>
  <r>
    <s v="Id496"/>
    <n v="1966"/>
    <s v="Aug"/>
    <n v="10"/>
    <n v="0"/>
    <n v="19995.29"/>
    <x v="2"/>
    <x v="0"/>
    <x v="14"/>
  </r>
  <r>
    <s v="Id495"/>
    <n v="1988"/>
    <s v="Jul"/>
    <n v="25"/>
    <n v="1"/>
    <n v="20009.63"/>
    <x v="0"/>
    <x v="1"/>
    <x v="1"/>
  </r>
  <r>
    <s v="Id494"/>
    <n v="1983"/>
    <s v="Oct"/>
    <n v="6"/>
    <n v="0"/>
    <n v="20149.32"/>
    <x v="0"/>
    <x v="1"/>
    <x v="5"/>
  </r>
  <r>
    <s v="Id493"/>
    <n v="2002"/>
    <s v="Jul"/>
    <n v="9"/>
    <n v="0"/>
    <n v="20167.34"/>
    <x v="1"/>
    <x v="0"/>
    <x v="2"/>
  </r>
  <r>
    <s v="Id492"/>
    <n v="1994"/>
    <s v="Jun"/>
    <n v="8"/>
    <n v="2"/>
    <n v="20177.669999999998"/>
    <x v="0"/>
    <x v="1"/>
    <x v="2"/>
  </r>
  <r>
    <s v="Id491"/>
    <n v="1987"/>
    <s v="Oct"/>
    <n v="17"/>
    <n v="0"/>
    <n v="20234.849999999999"/>
    <x v="0"/>
    <x v="0"/>
    <x v="1"/>
  </r>
  <r>
    <s v="Id490"/>
    <n v="1966"/>
    <s v="Aug"/>
    <n v="22"/>
    <n v="0"/>
    <n v="20253.84"/>
    <x v="0"/>
    <x v="0"/>
    <x v="1"/>
  </r>
  <r>
    <s v="Id489"/>
    <n v="1993"/>
    <s v="Sep"/>
    <n v="7"/>
    <n v="1"/>
    <n v="20277.810000000001"/>
    <x v="1"/>
    <x v="0"/>
    <x v="5"/>
  </r>
  <r>
    <s v="Id488"/>
    <n v="1985"/>
    <s v="Sep"/>
    <n v="17"/>
    <n v="1"/>
    <n v="20296.86"/>
    <x v="1"/>
    <x v="1"/>
    <x v="8"/>
  </r>
  <r>
    <s v="Id487"/>
    <n v="1962"/>
    <s v="Jul"/>
    <n v="2"/>
    <n v="0"/>
    <n v="20354.5"/>
    <x v="1"/>
    <x v="2"/>
    <x v="14"/>
  </r>
  <r>
    <s v="Id486"/>
    <n v="1985"/>
    <s v="Jul"/>
    <n v="12"/>
    <n v="0"/>
    <n v="20420.599999999999"/>
    <x v="1"/>
    <x v="2"/>
    <x v="2"/>
  </r>
  <r>
    <s v="Id485"/>
    <n v="1962"/>
    <s v="Oct"/>
    <n v="18"/>
    <n v="0"/>
    <n v="20446.849999999999"/>
    <x v="0"/>
    <x v="1"/>
    <x v="1"/>
  </r>
  <r>
    <s v="Id484"/>
    <n v="1969"/>
    <s v="Oct"/>
    <n v="13"/>
    <n v="3"/>
    <n v="20463"/>
    <x v="0"/>
    <x v="2"/>
    <x v="0"/>
  </r>
  <r>
    <s v="Id483"/>
    <n v="1966"/>
    <s v="Jul"/>
    <n v="9"/>
    <n v="0"/>
    <n v="20568.32"/>
    <x v="1"/>
    <x v="2"/>
    <x v="1"/>
  </r>
  <r>
    <s v="Id482"/>
    <n v="1967"/>
    <s v="Dec"/>
    <n v="17"/>
    <n v="0"/>
    <n v="20630.28"/>
    <x v="0"/>
    <x v="0"/>
    <x v="2"/>
  </r>
  <r>
    <s v="Id481"/>
    <n v="1965"/>
    <s v="Aug"/>
    <n v="1"/>
    <n v="0"/>
    <n v="20709.02"/>
    <x v="1"/>
    <x v="2"/>
    <x v="4"/>
  </r>
  <r>
    <s v="Id480"/>
    <n v="1992"/>
    <s v="Sep"/>
    <n v="14"/>
    <n v="3"/>
    <n v="20745.990000000002"/>
    <x v="1"/>
    <x v="1"/>
    <x v="1"/>
  </r>
  <r>
    <s v="Id479"/>
    <n v="1986"/>
    <s v="Aug"/>
    <n v="4"/>
    <n v="1"/>
    <n v="20773.63"/>
    <x v="0"/>
    <x v="0"/>
    <x v="12"/>
  </r>
  <r>
    <s v="Id478"/>
    <n v="1967"/>
    <s v="Sep"/>
    <n v="8"/>
    <n v="0"/>
    <n v="20781.490000000002"/>
    <x v="0"/>
    <x v="0"/>
    <x v="0"/>
  </r>
  <r>
    <s v="Id477"/>
    <n v="1975"/>
    <s v="Dec"/>
    <n v="8"/>
    <n v="0"/>
    <n v="20878.78"/>
    <x v="0"/>
    <x v="1"/>
    <x v="8"/>
  </r>
  <r>
    <s v="Id476"/>
    <n v="1964"/>
    <s v="Nov"/>
    <n v="19"/>
    <n v="0"/>
    <n v="20893.060000000001"/>
    <x v="0"/>
    <x v="0"/>
    <x v="1"/>
  </r>
  <r>
    <s v="id2444"/>
    <n v="1987"/>
    <s v="Nov"/>
    <n v="27"/>
    <n v="2"/>
    <n v="20984.09"/>
    <x v="0"/>
    <x v="2"/>
    <x v="3"/>
  </r>
  <r>
    <s v="Id475"/>
    <n v="1983"/>
    <s v="Jul"/>
    <n v="2"/>
    <n v="1"/>
    <n v="21082.16"/>
    <x v="1"/>
    <x v="2"/>
    <x v="2"/>
  </r>
  <r>
    <s v="Id474"/>
    <n v="1977"/>
    <s v="Nov"/>
    <n v="23"/>
    <n v="2"/>
    <n v="21098.55"/>
    <x v="1"/>
    <x v="0"/>
    <x v="1"/>
  </r>
  <r>
    <s v="Id473"/>
    <n v="1969"/>
    <s v="Aug"/>
    <n v="26"/>
    <n v="0"/>
    <n v="21195.82"/>
    <x v="1"/>
    <x v="1"/>
    <x v="0"/>
  </r>
  <r>
    <s v="Id472"/>
    <n v="1974"/>
    <s v="Oct"/>
    <n v="14"/>
    <n v="0"/>
    <n v="21223.68"/>
    <x v="1"/>
    <x v="2"/>
    <x v="0"/>
  </r>
  <r>
    <s v="Id471"/>
    <n v="1974"/>
    <s v="Sep"/>
    <n v="3"/>
    <n v="0"/>
    <n v="21232.18"/>
    <x v="1"/>
    <x v="2"/>
    <x v="2"/>
  </r>
  <r>
    <s v="Id470"/>
    <n v="1980"/>
    <s v="Dec"/>
    <n v="10"/>
    <n v="2"/>
    <n v="21259.38"/>
    <x v="1"/>
    <x v="0"/>
    <x v="4"/>
  </r>
  <r>
    <s v="Id469"/>
    <n v="2004"/>
    <s v="Aug"/>
    <n v="4"/>
    <n v="0"/>
    <n v="21344.85"/>
    <x v="1"/>
    <x v="1"/>
    <x v="8"/>
  </r>
  <r>
    <s v="Id468"/>
    <n v="1980"/>
    <s v="Sep"/>
    <n v="4"/>
    <n v="0"/>
    <n v="21348.71"/>
    <x v="0"/>
    <x v="1"/>
    <x v="1"/>
  </r>
  <r>
    <s v="Id467"/>
    <n v="1990"/>
    <s v="Nov"/>
    <n v="21"/>
    <n v="4"/>
    <n v="21472.48"/>
    <x v="0"/>
    <x v="2"/>
    <x v="1"/>
  </r>
  <r>
    <s v="Id466"/>
    <n v="1999"/>
    <s v="Jun"/>
    <n v="12"/>
    <n v="0"/>
    <n v="21595.38"/>
    <x v="0"/>
    <x v="0"/>
    <x v="1"/>
  </r>
  <r>
    <s v="Id465"/>
    <n v="1983"/>
    <s v="Dec"/>
    <n v="25"/>
    <n v="3"/>
    <n v="21659.93"/>
    <x v="1"/>
    <x v="0"/>
    <x v="8"/>
  </r>
  <r>
    <s v="Id464"/>
    <n v="1962"/>
    <s v="Nov"/>
    <n v="16"/>
    <n v="0"/>
    <n v="21661.16"/>
    <x v="0"/>
    <x v="2"/>
    <x v="1"/>
  </r>
  <r>
    <s v="Id463"/>
    <n v="1976"/>
    <s v="Jul"/>
    <n v="18"/>
    <n v="1"/>
    <n v="21677.279999999999"/>
    <x v="1"/>
    <x v="1"/>
    <x v="1"/>
  </r>
  <r>
    <s v="Id462"/>
    <n v="1979"/>
    <s v="Sep"/>
    <n v="20"/>
    <n v="1"/>
    <n v="21771.34"/>
    <x v="1"/>
    <x v="1"/>
    <x v="8"/>
  </r>
  <r>
    <s v="Id461"/>
    <n v="1979"/>
    <s v="Sep"/>
    <n v="28"/>
    <n v="0"/>
    <n v="21774.32"/>
    <x v="1"/>
    <x v="2"/>
    <x v="1"/>
  </r>
  <r>
    <s v="Id460"/>
    <n v="1963"/>
    <s v="Aug"/>
    <n v="27"/>
    <n v="0"/>
    <n v="21797"/>
    <x v="1"/>
    <x v="1"/>
    <x v="2"/>
  </r>
  <r>
    <s v="Id459"/>
    <n v="1979"/>
    <s v="Aug"/>
    <n v="17"/>
    <n v="2"/>
    <n v="21880.82"/>
    <x v="1"/>
    <x v="1"/>
    <x v="1"/>
  </r>
  <r>
    <s v="Id458"/>
    <n v="2003"/>
    <s v="Sep"/>
    <n v="28"/>
    <n v="0"/>
    <n v="21882.400000000001"/>
    <x v="0"/>
    <x v="1"/>
    <x v="2"/>
  </r>
  <r>
    <s v="Id457"/>
    <n v="1975"/>
    <s v="Dec"/>
    <n v="19"/>
    <n v="1"/>
    <n v="21978.68"/>
    <x v="1"/>
    <x v="0"/>
    <x v="0"/>
  </r>
  <r>
    <s v="Id456"/>
    <n v="1989"/>
    <s v="Oct"/>
    <n v="14"/>
    <n v="0"/>
    <n v="21984.47"/>
    <x v="1"/>
    <x v="1"/>
    <x v="1"/>
  </r>
  <r>
    <s v="Id455"/>
    <n v="2001"/>
    <s v="Aug"/>
    <n v="28"/>
    <n v="0"/>
    <n v="22097.62"/>
    <x v="1"/>
    <x v="1"/>
    <x v="2"/>
  </r>
  <r>
    <s v="Id454"/>
    <n v="1980"/>
    <s v="Sep"/>
    <n v="12"/>
    <n v="0"/>
    <n v="22144.03"/>
    <x v="0"/>
    <x v="2"/>
    <x v="2"/>
  </r>
  <r>
    <s v="Id453"/>
    <n v="1965"/>
    <s v="Aug"/>
    <n v="24"/>
    <n v="1"/>
    <n v="22192.44"/>
    <x v="1"/>
    <x v="1"/>
    <x v="0"/>
  </r>
  <r>
    <s v="Id452"/>
    <n v="1971"/>
    <s v="Jun"/>
    <n v="16"/>
    <n v="1"/>
    <n v="22218.11"/>
    <x v="0"/>
    <x v="0"/>
    <x v="0"/>
  </r>
  <r>
    <s v="Id451"/>
    <n v="1982"/>
    <s v="Dec"/>
    <n v="27"/>
    <n v="1"/>
    <n v="22331.57"/>
    <x v="0"/>
    <x v="0"/>
    <x v="8"/>
  </r>
  <r>
    <s v="Id450"/>
    <n v="1999"/>
    <s v="Aug"/>
    <n v="26"/>
    <n v="2"/>
    <n v="22395.74"/>
    <x v="1"/>
    <x v="2"/>
    <x v="8"/>
  </r>
  <r>
    <s v="Id449"/>
    <n v="1966"/>
    <s v="Aug"/>
    <n v="18"/>
    <n v="0"/>
    <n v="22412.65"/>
    <x v="1"/>
    <x v="0"/>
    <x v="10"/>
  </r>
  <r>
    <s v="Id448"/>
    <n v="1983"/>
    <s v="Dec"/>
    <n v="21"/>
    <n v="1"/>
    <n v="22462.04"/>
    <x v="1"/>
    <x v="1"/>
    <x v="4"/>
  </r>
  <r>
    <s v="Id447"/>
    <n v="1979"/>
    <s v="Nov"/>
    <n v="14"/>
    <n v="2"/>
    <n v="22478.6"/>
    <x v="1"/>
    <x v="2"/>
    <x v="2"/>
  </r>
  <r>
    <s v="Id446"/>
    <n v="2003"/>
    <s v="Jul"/>
    <n v="25"/>
    <n v="2"/>
    <n v="22493.66"/>
    <x v="0"/>
    <x v="1"/>
    <x v="1"/>
  </r>
  <r>
    <s v="Id445"/>
    <n v="1970"/>
    <s v="Nov"/>
    <n v="9"/>
    <n v="0"/>
    <n v="23045.57"/>
    <x v="0"/>
    <x v="2"/>
    <x v="8"/>
  </r>
  <r>
    <s v="Id444"/>
    <n v="1975"/>
    <s v="Sep"/>
    <n v="9"/>
    <n v="0"/>
    <n v="23065.42"/>
    <x v="0"/>
    <x v="2"/>
    <x v="0"/>
  </r>
  <r>
    <s v="Id443"/>
    <n v="2003"/>
    <s v="Dec"/>
    <n v="14"/>
    <n v="0"/>
    <n v="23082.959999999999"/>
    <x v="0"/>
    <x v="2"/>
    <x v="2"/>
  </r>
  <r>
    <s v="Id442"/>
    <n v="1997"/>
    <s v="Aug"/>
    <n v="7"/>
    <n v="2"/>
    <n v="23241.47"/>
    <x v="0"/>
    <x v="0"/>
    <x v="6"/>
  </r>
  <r>
    <s v="Id441"/>
    <n v="1969"/>
    <s v="Nov"/>
    <n v="14"/>
    <n v="1"/>
    <n v="23244.79"/>
    <x v="0"/>
    <x v="0"/>
    <x v="0"/>
  </r>
  <r>
    <s v="Id440"/>
    <n v="1994"/>
    <s v="Oct"/>
    <n v="3"/>
    <n v="1"/>
    <n v="23288.93"/>
    <x v="0"/>
    <x v="0"/>
    <x v="8"/>
  </r>
  <r>
    <s v="Id439"/>
    <n v="1973"/>
    <s v="Oct"/>
    <n v="22"/>
    <n v="2"/>
    <n v="23306.55"/>
    <x v="0"/>
    <x v="2"/>
    <x v="2"/>
  </r>
  <r>
    <s v="Id438"/>
    <n v="1975"/>
    <s v="Nov"/>
    <n v="13"/>
    <n v="1"/>
    <n v="23401.31"/>
    <x v="0"/>
    <x v="0"/>
    <x v="8"/>
  </r>
  <r>
    <s v="Id437"/>
    <n v="1983"/>
    <s v="Aug"/>
    <n v="26"/>
    <n v="2"/>
    <n v="23563.02"/>
    <x v="0"/>
    <x v="2"/>
    <x v="0"/>
  </r>
  <r>
    <s v="Id436"/>
    <n v="1974"/>
    <s v="Jun"/>
    <n v="2"/>
    <n v="1"/>
    <n v="23568.27"/>
    <x v="0"/>
    <x v="2"/>
    <x v="2"/>
  </r>
  <r>
    <s v="Id435"/>
    <n v="1973"/>
    <s v="Jun"/>
    <n v="27"/>
    <n v="2"/>
    <n v="23807.24"/>
    <x v="0"/>
    <x v="0"/>
    <x v="1"/>
  </r>
  <r>
    <s v="Id434"/>
    <n v="1970"/>
    <s v="Aug"/>
    <n v="8"/>
    <n v="1"/>
    <n v="23887.66"/>
    <x v="0"/>
    <x v="0"/>
    <x v="1"/>
  </r>
  <r>
    <s v="Id433"/>
    <n v="1971"/>
    <s v="Jul"/>
    <n v="10"/>
    <n v="2"/>
    <n v="23967.38"/>
    <x v="0"/>
    <x v="2"/>
    <x v="1"/>
  </r>
  <r>
    <s v="Id432"/>
    <n v="2003"/>
    <s v="Dec"/>
    <n v="30"/>
    <n v="2"/>
    <n v="24059.68"/>
    <x v="0"/>
    <x v="2"/>
    <x v="1"/>
  </r>
  <r>
    <s v="Id431"/>
    <n v="1973"/>
    <s v="Jun"/>
    <n v="13"/>
    <n v="3"/>
    <n v="24106.91"/>
    <x v="0"/>
    <x v="2"/>
    <x v="8"/>
  </r>
  <r>
    <s v="Id430"/>
    <n v="1974"/>
    <s v="Sep"/>
    <n v="10"/>
    <n v="3"/>
    <n v="24180.93"/>
    <x v="0"/>
    <x v="1"/>
    <x v="0"/>
  </r>
  <r>
    <s v="Id429"/>
    <n v="1964"/>
    <s v="Dec"/>
    <n v="16"/>
    <n v="0"/>
    <n v="24227.34"/>
    <x v="0"/>
    <x v="1"/>
    <x v="0"/>
  </r>
  <r>
    <s v="Id428"/>
    <n v="2004"/>
    <s v="Aug"/>
    <n v="3"/>
    <n v="0"/>
    <n v="24294.02"/>
    <x v="0"/>
    <x v="1"/>
    <x v="2"/>
  </r>
  <r>
    <s v="Id427"/>
    <n v="1999"/>
    <s v="Oct"/>
    <n v="7"/>
    <n v="0"/>
    <n v="24387.74"/>
    <x v="0"/>
    <x v="1"/>
    <x v="2"/>
  </r>
  <r>
    <s v="Id426"/>
    <n v="1970"/>
    <s v="Nov"/>
    <n v="30"/>
    <n v="0"/>
    <n v="24393.62"/>
    <x v="0"/>
    <x v="0"/>
    <x v="1"/>
  </r>
  <r>
    <s v="Id425"/>
    <n v="1968"/>
    <s v="Jul"/>
    <n v="6"/>
    <n v="0"/>
    <n v="24476.48"/>
    <x v="0"/>
    <x v="2"/>
    <x v="1"/>
  </r>
  <r>
    <s v="Id424"/>
    <n v="1961"/>
    <s v="Oct"/>
    <n v="21"/>
    <n v="0"/>
    <n v="24513.09"/>
    <x v="0"/>
    <x v="2"/>
    <x v="0"/>
  </r>
  <r>
    <s v="Id423"/>
    <n v="1972"/>
    <s v="Sep"/>
    <n v="14"/>
    <n v="1"/>
    <n v="24520.26"/>
    <x v="0"/>
    <x v="0"/>
    <x v="2"/>
  </r>
  <r>
    <s v="Id422"/>
    <n v="1975"/>
    <s v="Jun"/>
    <n v="13"/>
    <n v="2"/>
    <n v="24535.7"/>
    <x v="0"/>
    <x v="2"/>
    <x v="1"/>
  </r>
  <r>
    <s v="Id421"/>
    <n v="1976"/>
    <s v="Oct"/>
    <n v="12"/>
    <n v="0"/>
    <n v="24603.05"/>
    <x v="0"/>
    <x v="2"/>
    <x v="2"/>
  </r>
  <r>
    <s v="Id420"/>
    <n v="1970"/>
    <s v="Jun"/>
    <n v="12"/>
    <n v="2"/>
    <n v="24667.42"/>
    <x v="0"/>
    <x v="0"/>
    <x v="0"/>
  </r>
  <r>
    <s v="Id419"/>
    <n v="1996"/>
    <s v="Aug"/>
    <n v="28"/>
    <n v="4"/>
    <n v="24671.66"/>
    <x v="0"/>
    <x v="1"/>
    <x v="8"/>
  </r>
  <r>
    <s v="Id418"/>
    <n v="1992"/>
    <s v="Oct"/>
    <n v="11"/>
    <n v="0"/>
    <n v="24795.040000000001"/>
    <x v="0"/>
    <x v="0"/>
    <x v="2"/>
  </r>
  <r>
    <s v="Id417"/>
    <n v="1994"/>
    <s v="Sep"/>
    <n v="9"/>
    <n v="0"/>
    <n v="24817.25"/>
    <x v="0"/>
    <x v="2"/>
    <x v="2"/>
  </r>
  <r>
    <s v="Id416"/>
    <n v="1995"/>
    <s v="Jun"/>
    <n v="10"/>
    <n v="0"/>
    <n v="24863.25"/>
    <x v="0"/>
    <x v="0"/>
    <x v="2"/>
  </r>
  <r>
    <s v="Id415"/>
    <n v="1970"/>
    <s v="Nov"/>
    <n v="26"/>
    <n v="3"/>
    <n v="24869.84"/>
    <x v="0"/>
    <x v="2"/>
    <x v="5"/>
  </r>
  <r>
    <s v="Id414"/>
    <n v="1969"/>
    <s v="Jul"/>
    <n v="23"/>
    <n v="3"/>
    <n v="24873.38"/>
    <x v="0"/>
    <x v="1"/>
    <x v="8"/>
  </r>
  <r>
    <s v="Id413"/>
    <n v="1987"/>
    <s v="Jun"/>
    <n v="14"/>
    <n v="2"/>
    <n v="24915.05"/>
    <x v="0"/>
    <x v="1"/>
    <x v="8"/>
  </r>
  <r>
    <s v="Id412"/>
    <n v="1975"/>
    <s v="Nov"/>
    <n v="14"/>
    <n v="3"/>
    <n v="24915.22"/>
    <x v="0"/>
    <x v="0"/>
    <x v="1"/>
  </r>
  <r>
    <s v="Id411"/>
    <n v="1995"/>
    <s v="Dec"/>
    <n v="4"/>
    <n v="0"/>
    <n v="25075.97"/>
    <x v="0"/>
    <x v="2"/>
    <x v="2"/>
  </r>
  <r>
    <s v="Id410"/>
    <n v="1998"/>
    <s v="Jun"/>
    <n v="14"/>
    <n v="0"/>
    <n v="25081.77"/>
    <x v="0"/>
    <x v="2"/>
    <x v="0"/>
  </r>
  <r>
    <s v="Id409"/>
    <n v="1998"/>
    <s v="Nov"/>
    <n v="24"/>
    <n v="0"/>
    <n v="25127.22"/>
    <x v="0"/>
    <x v="0"/>
    <x v="2"/>
  </r>
  <r>
    <s v="Id408"/>
    <n v="1975"/>
    <s v="Dec"/>
    <n v="14"/>
    <n v="3"/>
    <n v="25309.49"/>
    <x v="0"/>
    <x v="1"/>
    <x v="2"/>
  </r>
  <r>
    <s v="Id407"/>
    <n v="1972"/>
    <s v="Sep"/>
    <n v="26"/>
    <n v="2"/>
    <n v="25333.33"/>
    <x v="0"/>
    <x v="2"/>
    <x v="12"/>
  </r>
  <r>
    <s v="Id406"/>
    <n v="1968"/>
    <s v="Aug"/>
    <n v="22"/>
    <n v="3"/>
    <n v="25382.3"/>
    <x v="0"/>
    <x v="2"/>
    <x v="2"/>
  </r>
  <r>
    <s v="Id405"/>
    <n v="1968"/>
    <s v="Dec"/>
    <n v="11"/>
    <n v="1"/>
    <n v="25517.11"/>
    <x v="0"/>
    <x v="0"/>
    <x v="12"/>
  </r>
  <r>
    <s v="Id404"/>
    <n v="2001"/>
    <s v="Aug"/>
    <n v="2"/>
    <n v="0"/>
    <n v="25648.98"/>
    <x v="0"/>
    <x v="1"/>
    <x v="2"/>
  </r>
  <r>
    <s v="Id403"/>
    <n v="1972"/>
    <s v="Jul"/>
    <n v="17"/>
    <n v="0"/>
    <n v="25656.58"/>
    <x v="0"/>
    <x v="0"/>
    <x v="8"/>
  </r>
  <r>
    <s v="Id402"/>
    <n v="1963"/>
    <s v="Aug"/>
    <n v="21"/>
    <n v="0"/>
    <n v="25678.78"/>
    <x v="0"/>
    <x v="0"/>
    <x v="1"/>
  </r>
  <r>
    <s v="Id401"/>
    <n v="1970"/>
    <s v="Dec"/>
    <n v="3"/>
    <n v="3"/>
    <n v="25992.82"/>
    <x v="0"/>
    <x v="2"/>
    <x v="0"/>
  </r>
  <r>
    <s v="Id400"/>
    <n v="2001"/>
    <s v="Jun"/>
    <n v="5"/>
    <n v="2"/>
    <n v="26018.95"/>
    <x v="0"/>
    <x v="2"/>
    <x v="1"/>
  </r>
  <r>
    <s v="Id399"/>
    <n v="2000"/>
    <s v="Dec"/>
    <n v="26"/>
    <n v="0"/>
    <n v="26026.97"/>
    <x v="0"/>
    <x v="0"/>
    <x v="2"/>
  </r>
  <r>
    <s v="Id398"/>
    <n v="1966"/>
    <s v="Jul"/>
    <n v="9"/>
    <n v="1"/>
    <n v="26109.33"/>
    <x v="0"/>
    <x v="0"/>
    <x v="1"/>
  </r>
  <r>
    <s v="Id397"/>
    <n v="2002"/>
    <s v="Oct"/>
    <n v="11"/>
    <n v="0"/>
    <n v="26125.67"/>
    <x v="0"/>
    <x v="1"/>
    <x v="0"/>
  </r>
  <r>
    <s v="Id396"/>
    <n v="1973"/>
    <s v="Jul"/>
    <n v="7"/>
    <n v="1"/>
    <n v="26140.36"/>
    <x v="0"/>
    <x v="0"/>
    <x v="2"/>
  </r>
  <r>
    <s v="Id395"/>
    <n v="1975"/>
    <s v="Jun"/>
    <n v="4"/>
    <n v="1"/>
    <n v="26236.58"/>
    <x v="0"/>
    <x v="1"/>
    <x v="2"/>
  </r>
  <r>
    <s v="Id394"/>
    <n v="2004"/>
    <s v="Dec"/>
    <n v="5"/>
    <n v="0"/>
    <n v="26316.59"/>
    <x v="0"/>
    <x v="0"/>
    <x v="2"/>
  </r>
  <r>
    <s v="Id393"/>
    <n v="1974"/>
    <s v="Sep"/>
    <n v="21"/>
    <n v="1"/>
    <n v="26392.26"/>
    <x v="0"/>
    <x v="2"/>
    <x v="8"/>
  </r>
  <r>
    <s v="Id392"/>
    <n v="1970"/>
    <s v="Aug"/>
    <n v="27"/>
    <n v="2"/>
    <n v="26467.1"/>
    <x v="0"/>
    <x v="0"/>
    <x v="1"/>
  </r>
  <r>
    <s v="Id391"/>
    <n v="2004"/>
    <s v="Sep"/>
    <n v="5"/>
    <n v="0"/>
    <n v="26479.4"/>
    <x v="0"/>
    <x v="2"/>
    <x v="2"/>
  </r>
  <r>
    <s v="Id390"/>
    <n v="1988"/>
    <s v="Jul"/>
    <n v="22"/>
    <n v="3"/>
    <n v="26607.89"/>
    <x v="0"/>
    <x v="1"/>
    <x v="2"/>
  </r>
  <r>
    <s v="Id389"/>
    <n v="1991"/>
    <s v="Aug"/>
    <n v="22"/>
    <n v="3"/>
    <n v="26912.560000000001"/>
    <x v="0"/>
    <x v="2"/>
    <x v="2"/>
  </r>
  <r>
    <s v="Id388"/>
    <n v="1958"/>
    <s v="Dec"/>
    <n v="25"/>
    <n v="0"/>
    <n v="26926.51"/>
    <x v="0"/>
    <x v="1"/>
    <x v="0"/>
  </r>
  <r>
    <s v="Id387"/>
    <n v="2002"/>
    <s v="Jun"/>
    <n v="17"/>
    <n v="0"/>
    <n v="26927.69"/>
    <x v="0"/>
    <x v="2"/>
    <x v="2"/>
  </r>
  <r>
    <s v="Id386"/>
    <n v="2000"/>
    <s v="Nov"/>
    <n v="9"/>
    <n v="0"/>
    <n v="26936.98"/>
    <x v="0"/>
    <x v="0"/>
    <x v="2"/>
  </r>
  <r>
    <s v="Id385"/>
    <n v="1960"/>
    <s v="Jul"/>
    <n v="9"/>
    <n v="1"/>
    <n v="27000.98"/>
    <x v="0"/>
    <x v="2"/>
    <x v="0"/>
  </r>
  <r>
    <s v="Id384"/>
    <n v="1958"/>
    <s v="Jun"/>
    <n v="30"/>
    <n v="0"/>
    <n v="27037.91"/>
    <x v="0"/>
    <x v="2"/>
    <x v="0"/>
  </r>
  <r>
    <s v="Id383"/>
    <n v="1994"/>
    <s v="Jul"/>
    <n v="2"/>
    <n v="0"/>
    <n v="27080.639999999999"/>
    <x v="0"/>
    <x v="2"/>
    <x v="2"/>
  </r>
  <r>
    <s v="Id382"/>
    <n v="1990"/>
    <s v="Dec"/>
    <n v="13"/>
    <n v="3"/>
    <n v="27092.38"/>
    <x v="0"/>
    <x v="0"/>
    <x v="2"/>
  </r>
  <r>
    <s v="Id381"/>
    <n v="1970"/>
    <s v="Oct"/>
    <n v="2"/>
    <n v="0"/>
    <n v="27117.99"/>
    <x v="0"/>
    <x v="2"/>
    <x v="0"/>
  </r>
  <r>
    <s v="Id380"/>
    <n v="1965"/>
    <s v="Dec"/>
    <n v="21"/>
    <n v="0"/>
    <n v="27218.44"/>
    <x v="0"/>
    <x v="1"/>
    <x v="12"/>
  </r>
  <r>
    <s v="Id379"/>
    <n v="1999"/>
    <s v="Dec"/>
    <n v="2"/>
    <n v="0"/>
    <n v="27236.959999999999"/>
    <x v="0"/>
    <x v="1"/>
    <x v="2"/>
  </r>
  <r>
    <s v="Id378"/>
    <n v="1968"/>
    <s v="Jun"/>
    <n v="6"/>
    <n v="3"/>
    <n v="27322.73"/>
    <x v="0"/>
    <x v="2"/>
    <x v="0"/>
  </r>
  <r>
    <s v="Id377"/>
    <n v="1969"/>
    <s v="Oct"/>
    <n v="16"/>
    <n v="0"/>
    <n v="27346.04"/>
    <x v="0"/>
    <x v="2"/>
    <x v="0"/>
  </r>
  <r>
    <s v="Id376"/>
    <n v="1988"/>
    <s v="Sep"/>
    <n v="15"/>
    <n v="2"/>
    <n v="27375.9"/>
    <x v="0"/>
    <x v="0"/>
    <x v="3"/>
  </r>
  <r>
    <s v="Id375"/>
    <n v="1985"/>
    <s v="Dec"/>
    <n v="5"/>
    <n v="3"/>
    <n v="27432.73"/>
    <x v="0"/>
    <x v="1"/>
    <x v="2"/>
  </r>
  <r>
    <s v="Id374"/>
    <n v="1981"/>
    <s v="Oct"/>
    <n v="3"/>
    <n v="1"/>
    <n v="27495.59"/>
    <x v="0"/>
    <x v="1"/>
    <x v="2"/>
  </r>
  <r>
    <s v="Id373"/>
    <n v="1965"/>
    <s v="Oct"/>
    <n v="19"/>
    <n v="0"/>
    <n v="27533.91"/>
    <x v="0"/>
    <x v="0"/>
    <x v="0"/>
  </r>
  <r>
    <s v="Id372"/>
    <n v="1984"/>
    <s v="Jul"/>
    <n v="22"/>
    <n v="3"/>
    <n v="27534.53"/>
    <x v="0"/>
    <x v="2"/>
    <x v="2"/>
  </r>
  <r>
    <s v="Id371"/>
    <n v="1985"/>
    <s v="Nov"/>
    <n v="6"/>
    <n v="3"/>
    <n v="27598.93"/>
    <x v="0"/>
    <x v="1"/>
    <x v="2"/>
  </r>
  <r>
    <s v="Id370"/>
    <n v="1992"/>
    <s v="Jun"/>
    <n v="11"/>
    <n v="0"/>
    <n v="27614.71"/>
    <x v="0"/>
    <x v="0"/>
    <x v="2"/>
  </r>
  <r>
    <s v="Id369"/>
    <n v="1997"/>
    <s v="Sep"/>
    <n v="9"/>
    <n v="0"/>
    <n v="27619.360000000001"/>
    <x v="0"/>
    <x v="0"/>
    <x v="2"/>
  </r>
  <r>
    <s v="Id368"/>
    <n v="1997"/>
    <s v="Oct"/>
    <n v="7"/>
    <n v="0"/>
    <n v="27625.17"/>
    <x v="2"/>
    <x v="1"/>
    <x v="2"/>
  </r>
  <r>
    <s v="Id367"/>
    <n v="1992"/>
    <s v="Jul"/>
    <n v="3"/>
    <n v="0"/>
    <n v="27696.11"/>
    <x v="2"/>
    <x v="2"/>
    <x v="2"/>
  </r>
  <r>
    <s v="Id366"/>
    <n v="2002"/>
    <s v="Dec"/>
    <n v="6"/>
    <n v="1"/>
    <n v="27724.29"/>
    <x v="2"/>
    <x v="0"/>
    <x v="0"/>
  </r>
  <r>
    <s v="Id365"/>
    <n v="1960"/>
    <s v="Jul"/>
    <n v="6"/>
    <n v="0"/>
    <n v="27808.73"/>
    <x v="2"/>
    <x v="1"/>
    <x v="0"/>
  </r>
  <r>
    <s v="Id364"/>
    <n v="1985"/>
    <s v="Dec"/>
    <n v="4"/>
    <n v="3"/>
    <n v="27849.94"/>
    <x v="2"/>
    <x v="1"/>
    <x v="2"/>
  </r>
  <r>
    <s v="Id363"/>
    <n v="1989"/>
    <s v="Nov"/>
    <n v="21"/>
    <n v="3"/>
    <n v="27925.86"/>
    <x v="2"/>
    <x v="2"/>
    <x v="2"/>
  </r>
  <r>
    <s v="Id362"/>
    <n v="1991"/>
    <s v="Jun"/>
    <n v="4"/>
    <n v="3"/>
    <n v="27931.11"/>
    <x v="2"/>
    <x v="0"/>
    <x v="2"/>
  </r>
  <r>
    <s v="Id361"/>
    <n v="1961"/>
    <s v="Jul"/>
    <n v="28"/>
    <n v="3"/>
    <n v="27941.29"/>
    <x v="2"/>
    <x v="0"/>
    <x v="2"/>
  </r>
  <r>
    <s v="Id360"/>
    <n v="1999"/>
    <s v="Dec"/>
    <n v="21"/>
    <n v="0"/>
    <n v="27980.77"/>
    <x v="2"/>
    <x v="1"/>
    <x v="2"/>
  </r>
  <r>
    <s v="Id359"/>
    <n v="1985"/>
    <s v="Nov"/>
    <n v="29"/>
    <n v="3"/>
    <n v="28006.94"/>
    <x v="2"/>
    <x v="2"/>
    <x v="2"/>
  </r>
  <r>
    <s v="Id358"/>
    <n v="1960"/>
    <s v="Nov"/>
    <n v="22"/>
    <n v="0"/>
    <n v="28101.33"/>
    <x v="2"/>
    <x v="2"/>
    <x v="4"/>
  </r>
  <r>
    <s v="Id357"/>
    <n v="1999"/>
    <s v="Sep"/>
    <n v="6"/>
    <n v="0"/>
    <n v="28245.34"/>
    <x v="2"/>
    <x v="0"/>
    <x v="2"/>
  </r>
  <r>
    <s v="Id356"/>
    <n v="1963"/>
    <s v="Nov"/>
    <n v="25"/>
    <n v="1"/>
    <n v="28287.9"/>
    <x v="2"/>
    <x v="1"/>
    <x v="0"/>
  </r>
  <r>
    <s v="Id355"/>
    <n v="1990"/>
    <s v="Dec"/>
    <n v="24"/>
    <n v="3"/>
    <n v="28302.33"/>
    <x v="2"/>
    <x v="2"/>
    <x v="2"/>
  </r>
  <r>
    <s v="Id354"/>
    <n v="1977"/>
    <s v="Dec"/>
    <n v="2"/>
    <n v="1"/>
    <n v="28340.19"/>
    <x v="2"/>
    <x v="2"/>
    <x v="1"/>
  </r>
  <r>
    <s v="Id353"/>
    <n v="1974"/>
    <s v="Sep"/>
    <n v="16"/>
    <n v="1"/>
    <n v="28468.92"/>
    <x v="2"/>
    <x v="1"/>
    <x v="1"/>
  </r>
  <r>
    <s v="Id352"/>
    <n v="1982"/>
    <s v="Dec"/>
    <n v="11"/>
    <n v="1"/>
    <n v="28476.73"/>
    <x v="2"/>
    <x v="2"/>
    <x v="1"/>
  </r>
  <r>
    <s v="Id351"/>
    <n v="1985"/>
    <s v="Sep"/>
    <n v="27"/>
    <n v="3"/>
    <n v="28542.86"/>
    <x v="2"/>
    <x v="0"/>
    <x v="2"/>
  </r>
  <r>
    <s v="Id350"/>
    <n v="1990"/>
    <s v="Dec"/>
    <n v="5"/>
    <n v="3"/>
    <n v="28716.14"/>
    <x v="2"/>
    <x v="0"/>
    <x v="2"/>
  </r>
  <r>
    <s v="Id349"/>
    <n v="1961"/>
    <s v="Aug"/>
    <n v="3"/>
    <n v="1"/>
    <n v="28868.66"/>
    <x v="2"/>
    <x v="2"/>
    <x v="1"/>
  </r>
  <r>
    <s v="Id348"/>
    <n v="1962"/>
    <s v="Jul"/>
    <n v="25"/>
    <n v="0"/>
    <n v="28923.14"/>
    <x v="2"/>
    <x v="1"/>
    <x v="1"/>
  </r>
  <r>
    <s v="Id347"/>
    <n v="1959"/>
    <s v="Dec"/>
    <n v="5"/>
    <n v="0"/>
    <n v="28950.47"/>
    <x v="2"/>
    <x v="1"/>
    <x v="1"/>
  </r>
  <r>
    <s v="Id346"/>
    <n v="2003"/>
    <s v="Sep"/>
    <n v="1"/>
    <n v="0"/>
    <n v="28998.68"/>
    <x v="2"/>
    <x v="0"/>
    <x v="2"/>
  </r>
  <r>
    <s v="Id345"/>
    <n v="1992"/>
    <s v="Jul"/>
    <n v="7"/>
    <n v="0"/>
    <n v="29007.82"/>
    <x v="2"/>
    <x v="0"/>
    <x v="2"/>
  </r>
  <r>
    <s v="Id344"/>
    <n v="1980"/>
    <s v="Jul"/>
    <n v="14"/>
    <n v="2"/>
    <n v="29114.21"/>
    <x v="2"/>
    <x v="0"/>
    <x v="2"/>
  </r>
  <r>
    <s v="Id343"/>
    <n v="1978"/>
    <s v="Nov"/>
    <n v="29"/>
    <n v="2"/>
    <n v="29114.77"/>
    <x v="2"/>
    <x v="1"/>
    <x v="2"/>
  </r>
  <r>
    <s v="Id342"/>
    <n v="1961"/>
    <s v="Dec"/>
    <n v="24"/>
    <n v="0"/>
    <n v="29141.360000000001"/>
    <x v="2"/>
    <x v="0"/>
    <x v="1"/>
  </r>
  <r>
    <s v="Id341"/>
    <n v="1976"/>
    <s v="Nov"/>
    <n v="8"/>
    <n v="2"/>
    <n v="29160.39"/>
    <x v="2"/>
    <x v="2"/>
    <x v="2"/>
  </r>
  <r>
    <s v="Id340"/>
    <n v="1969"/>
    <s v="Jul"/>
    <n v="9"/>
    <n v="2"/>
    <n v="29186.48"/>
    <x v="2"/>
    <x v="0"/>
    <x v="8"/>
  </r>
  <r>
    <s v="Id339"/>
    <n v="1978"/>
    <s v="Jul"/>
    <n v="21"/>
    <n v="2"/>
    <n v="29227.599999999999"/>
    <x v="2"/>
    <x v="0"/>
    <x v="1"/>
  </r>
  <r>
    <s v="Id338"/>
    <n v="1958"/>
    <s v="Jun"/>
    <n v="5"/>
    <n v="0"/>
    <n v="29330.98"/>
    <x v="2"/>
    <x v="2"/>
    <x v="1"/>
  </r>
  <r>
    <s v="Id337"/>
    <n v="1985"/>
    <s v="Nov"/>
    <n v="7"/>
    <n v="3"/>
    <n v="29352.560000000001"/>
    <x v="2"/>
    <x v="1"/>
    <x v="2"/>
  </r>
  <r>
    <s v="Id336"/>
    <n v="1987"/>
    <s v="Jul"/>
    <n v="16"/>
    <n v="3"/>
    <n v="29443.59"/>
    <x v="2"/>
    <x v="1"/>
    <x v="2"/>
  </r>
  <r>
    <s v="Id335"/>
    <n v="1959"/>
    <s v="Oct"/>
    <n v="20"/>
    <n v="0"/>
    <n v="29523.17"/>
    <x v="2"/>
    <x v="2"/>
    <x v="8"/>
  </r>
  <r>
    <s v="Id334"/>
    <n v="1975"/>
    <s v="Nov"/>
    <n v="3"/>
    <n v="1"/>
    <n v="29583.8"/>
    <x v="2"/>
    <x v="1"/>
    <x v="2"/>
  </r>
  <r>
    <s v="Id333"/>
    <n v="1993"/>
    <s v="Jul"/>
    <n v="27"/>
    <n v="0"/>
    <n v="29622.69"/>
    <x v="2"/>
    <x v="1"/>
    <x v="2"/>
  </r>
  <r>
    <s v="Id332"/>
    <n v="1973"/>
    <s v="Aug"/>
    <n v="23"/>
    <n v="0"/>
    <n v="29757.69"/>
    <x v="2"/>
    <x v="0"/>
    <x v="2"/>
  </r>
  <r>
    <s v="Id331"/>
    <n v="1998"/>
    <s v="Jun"/>
    <n v="20"/>
    <n v="0"/>
    <n v="29760.6"/>
    <x v="2"/>
    <x v="2"/>
    <x v="2"/>
  </r>
  <r>
    <s v="Id330"/>
    <n v="1981"/>
    <s v="Aug"/>
    <n v="13"/>
    <n v="1"/>
    <n v="29816.639999999999"/>
    <x v="2"/>
    <x v="2"/>
    <x v="2"/>
  </r>
  <r>
    <s v="Id329"/>
    <n v="1982"/>
    <s v="Oct"/>
    <n v="29"/>
    <n v="3"/>
    <n v="29818.76"/>
    <x v="2"/>
    <x v="1"/>
    <x v="1"/>
  </r>
  <r>
    <s v="Id328"/>
    <n v="1989"/>
    <s v="Dec"/>
    <n v="30"/>
    <n v="3"/>
    <n v="29852.48"/>
    <x v="2"/>
    <x v="0"/>
    <x v="2"/>
  </r>
  <r>
    <s v="Id327"/>
    <n v="1975"/>
    <s v="Aug"/>
    <n v="19"/>
    <n v="1"/>
    <n v="29899.25"/>
    <x v="2"/>
    <x v="0"/>
    <x v="2"/>
  </r>
  <r>
    <s v="Id326"/>
    <n v="1988"/>
    <s v="Dec"/>
    <n v="30"/>
    <n v="3"/>
    <n v="29929.56"/>
    <x v="2"/>
    <x v="1"/>
    <x v="2"/>
  </r>
  <r>
    <s v="Id325"/>
    <n v="1976"/>
    <s v="Jun"/>
    <n v="12"/>
    <n v="2"/>
    <n v="29933.75"/>
    <x v="2"/>
    <x v="1"/>
    <x v="2"/>
  </r>
  <r>
    <s v="Id324"/>
    <n v="1991"/>
    <s v="Oct"/>
    <n v="5"/>
    <n v="3"/>
    <n v="29969.67"/>
    <x v="2"/>
    <x v="1"/>
    <x v="2"/>
  </r>
  <r>
    <s v="Id323"/>
    <n v="1981"/>
    <s v="Aug"/>
    <n v="4"/>
    <n v="1"/>
    <n v="30026.87"/>
    <x v="0"/>
    <x v="0"/>
    <x v="1"/>
  </r>
  <r>
    <s v="Id322"/>
    <n v="1967"/>
    <s v="Jun"/>
    <n v="16"/>
    <n v="3"/>
    <n v="30063.58"/>
    <x v="2"/>
    <x v="1"/>
    <x v="1"/>
  </r>
  <r>
    <s v="Id321"/>
    <n v="1979"/>
    <s v="Sep"/>
    <n v="2"/>
    <n v="2"/>
    <n v="30095.97"/>
    <x v="0"/>
    <x v="0"/>
    <x v="2"/>
  </r>
  <r>
    <s v="Id320"/>
    <n v="1971"/>
    <s v="Dec"/>
    <n v="25"/>
    <n v="0"/>
    <n v="30134.75"/>
    <x v="0"/>
    <x v="0"/>
    <x v="2"/>
  </r>
  <r>
    <s v="Id319"/>
    <n v="1958"/>
    <s v="Aug"/>
    <n v="11"/>
    <n v="1"/>
    <n v="30166.62"/>
    <x v="2"/>
    <x v="0"/>
    <x v="1"/>
  </r>
  <r>
    <s v="Id318"/>
    <n v="1963"/>
    <s v="Sep"/>
    <n v="13"/>
    <n v="3"/>
    <n v="30184.94"/>
    <x v="2"/>
    <x v="1"/>
    <x v="10"/>
  </r>
  <r>
    <s v="Id317"/>
    <n v="1962"/>
    <s v="Sep"/>
    <n v="15"/>
    <n v="0"/>
    <n v="30260"/>
    <x v="2"/>
    <x v="1"/>
    <x v="10"/>
  </r>
  <r>
    <s v="Id316"/>
    <n v="1972"/>
    <s v="Jul"/>
    <n v="24"/>
    <n v="2"/>
    <n v="30284.639999999999"/>
    <x v="2"/>
    <x v="1"/>
    <x v="1"/>
  </r>
  <r>
    <s v="Id315"/>
    <n v="2004"/>
    <s v="Jun"/>
    <n v="1"/>
    <n v="0"/>
    <n v="30328.27"/>
    <x v="0"/>
    <x v="2"/>
    <x v="2"/>
  </r>
  <r>
    <s v="Id314"/>
    <n v="1969"/>
    <s v="Jul"/>
    <n v="30"/>
    <n v="0"/>
    <n v="30366.93"/>
    <x v="0"/>
    <x v="2"/>
    <x v="2"/>
  </r>
  <r>
    <s v="Id313"/>
    <n v="1976"/>
    <s v="Sep"/>
    <n v="3"/>
    <n v="2"/>
    <n v="30409.53"/>
    <x v="0"/>
    <x v="0"/>
    <x v="1"/>
  </r>
  <r>
    <s v="Id312"/>
    <n v="1998"/>
    <s v="Oct"/>
    <n v="28"/>
    <n v="0"/>
    <n v="30422.03"/>
    <x v="0"/>
    <x v="0"/>
    <x v="2"/>
  </r>
  <r>
    <s v="Id311"/>
    <n v="1983"/>
    <s v="Sep"/>
    <n v="3"/>
    <n v="3"/>
    <n v="30457.37"/>
    <x v="0"/>
    <x v="1"/>
    <x v="1"/>
  </r>
  <r>
    <s v="Id310"/>
    <n v="1986"/>
    <s v="Aug"/>
    <n v="10"/>
    <n v="3"/>
    <n v="30530.5"/>
    <x v="0"/>
    <x v="1"/>
    <x v="2"/>
  </r>
  <r>
    <s v="Id309"/>
    <n v="1970"/>
    <s v="Nov"/>
    <n v="11"/>
    <n v="0"/>
    <n v="30625.65"/>
    <x v="0"/>
    <x v="0"/>
    <x v="2"/>
  </r>
  <r>
    <s v="Id308"/>
    <n v="1999"/>
    <s v="Sep"/>
    <n v="21"/>
    <n v="0"/>
    <n v="30697.71"/>
    <x v="2"/>
    <x v="2"/>
    <x v="2"/>
  </r>
  <r>
    <s v="Id307"/>
    <n v="1983"/>
    <s v="Dec"/>
    <n v="21"/>
    <n v="3"/>
    <n v="30724.44"/>
    <x v="0"/>
    <x v="0"/>
    <x v="2"/>
  </r>
  <r>
    <s v="Id306"/>
    <n v="1988"/>
    <s v="Sep"/>
    <n v="5"/>
    <n v="3"/>
    <n v="30763.01"/>
    <x v="0"/>
    <x v="1"/>
    <x v="2"/>
  </r>
  <r>
    <s v="Id305"/>
    <n v="1961"/>
    <s v="Sep"/>
    <n v="9"/>
    <n v="3"/>
    <n v="30942.19"/>
    <x v="0"/>
    <x v="2"/>
    <x v="0"/>
  </r>
  <r>
    <s v="Id304"/>
    <n v="2004"/>
    <s v="Nov"/>
    <n v="9"/>
    <n v="0"/>
    <n v="31196.61"/>
    <x v="0"/>
    <x v="1"/>
    <x v="2"/>
  </r>
  <r>
    <s v="Id303"/>
    <n v="2000"/>
    <s v="Jul"/>
    <n v="22"/>
    <n v="0"/>
    <n v="31234.560000000001"/>
    <x v="2"/>
    <x v="1"/>
    <x v="2"/>
  </r>
  <r>
    <s v="Id302"/>
    <n v="1968"/>
    <s v="Jul"/>
    <n v="9"/>
    <n v="0"/>
    <n v="31322.53"/>
    <x v="0"/>
    <x v="1"/>
    <x v="2"/>
  </r>
  <r>
    <s v="Id301"/>
    <n v="1995"/>
    <s v="Sep"/>
    <n v="27"/>
    <n v="0"/>
    <n v="31328.27"/>
    <x v="0"/>
    <x v="2"/>
    <x v="2"/>
  </r>
  <r>
    <s v="Id300"/>
    <n v="1974"/>
    <s v="Oct"/>
    <n v="8"/>
    <n v="0"/>
    <n v="31368.81"/>
    <x v="0"/>
    <x v="0"/>
    <x v="2"/>
  </r>
  <r>
    <s v="Id299"/>
    <n v="1975"/>
    <s v="Oct"/>
    <n v="29"/>
    <n v="1"/>
    <n v="31591.82"/>
    <x v="0"/>
    <x v="1"/>
    <x v="2"/>
  </r>
  <r>
    <s v="Id298"/>
    <n v="1960"/>
    <s v="Dec"/>
    <n v="13"/>
    <n v="1"/>
    <n v="31620"/>
    <x v="0"/>
    <x v="1"/>
    <x v="8"/>
  </r>
  <r>
    <s v="Id297"/>
    <n v="1977"/>
    <s v="Oct"/>
    <n v="14"/>
    <n v="2"/>
    <n v="31736.7"/>
    <x v="0"/>
    <x v="2"/>
    <x v="1"/>
  </r>
  <r>
    <s v="Id296"/>
    <n v="1984"/>
    <s v="Sep"/>
    <n v="10"/>
    <n v="3"/>
    <n v="31743.919999999998"/>
    <x v="0"/>
    <x v="1"/>
    <x v="2"/>
  </r>
  <r>
    <s v="Id295"/>
    <n v="1975"/>
    <s v="Sep"/>
    <n v="25"/>
    <n v="1"/>
    <n v="31897.1"/>
    <x v="0"/>
    <x v="0"/>
    <x v="2"/>
  </r>
  <r>
    <s v="Id294"/>
    <n v="1972"/>
    <s v="Sep"/>
    <n v="21"/>
    <n v="0"/>
    <n v="31980.89"/>
    <x v="0"/>
    <x v="1"/>
    <x v="2"/>
  </r>
  <r>
    <s v="Id293"/>
    <n v="1993"/>
    <s v="Sep"/>
    <n v="13"/>
    <n v="0"/>
    <n v="32086.21"/>
    <x v="2"/>
    <x v="0"/>
    <x v="2"/>
  </r>
  <r>
    <s v="Id292"/>
    <n v="1978"/>
    <s v="Nov"/>
    <n v="10"/>
    <n v="2"/>
    <n v="32108.66"/>
    <x v="2"/>
    <x v="0"/>
    <x v="12"/>
  </r>
  <r>
    <s v="Id291"/>
    <n v="1969"/>
    <s v="Sep"/>
    <n v="11"/>
    <n v="0"/>
    <n v="32192.76"/>
    <x v="2"/>
    <x v="2"/>
    <x v="2"/>
  </r>
  <r>
    <s v="Id290"/>
    <n v="1994"/>
    <s v="Sep"/>
    <n v="8"/>
    <n v="0"/>
    <n v="32222.81"/>
    <x v="0"/>
    <x v="1"/>
    <x v="2"/>
  </r>
  <r>
    <s v="Id289"/>
    <n v="1975"/>
    <s v="Dec"/>
    <n v="17"/>
    <n v="1"/>
    <n v="32259.96"/>
    <x v="0"/>
    <x v="0"/>
    <x v="1"/>
  </r>
  <r>
    <s v="Id288"/>
    <n v="1986"/>
    <s v="Dec"/>
    <n v="2"/>
    <n v="3"/>
    <n v="32288.49"/>
    <x v="0"/>
    <x v="2"/>
    <x v="2"/>
  </r>
  <r>
    <s v="Id287"/>
    <n v="1972"/>
    <s v="Oct"/>
    <n v="19"/>
    <n v="0"/>
    <n v="32428.63"/>
    <x v="0"/>
    <x v="2"/>
    <x v="2"/>
  </r>
  <r>
    <s v="Id286"/>
    <n v="1976"/>
    <s v="Aug"/>
    <n v="9"/>
    <n v="2"/>
    <n v="32430.22"/>
    <x v="0"/>
    <x v="0"/>
    <x v="2"/>
  </r>
  <r>
    <s v="Id285"/>
    <n v="1981"/>
    <s v="Sep"/>
    <n v="27"/>
    <n v="1"/>
    <n v="32462.35"/>
    <x v="0"/>
    <x v="2"/>
    <x v="2"/>
  </r>
  <r>
    <s v="Id284"/>
    <n v="1976"/>
    <s v="Sep"/>
    <n v="19"/>
    <n v="2"/>
    <n v="32485.46"/>
    <x v="0"/>
    <x v="1"/>
    <x v="2"/>
  </r>
  <r>
    <s v="Id283"/>
    <n v="2003"/>
    <s v="Oct"/>
    <n v="8"/>
    <n v="0"/>
    <n v="32548.34"/>
    <x v="2"/>
    <x v="2"/>
    <x v="0"/>
  </r>
  <r>
    <s v="Id282"/>
    <n v="1990"/>
    <s v="Jul"/>
    <n v="13"/>
    <n v="3"/>
    <n v="32672.11"/>
    <x v="2"/>
    <x v="1"/>
    <x v="2"/>
  </r>
  <r>
    <s v="Id281"/>
    <n v="1968"/>
    <s v="Nov"/>
    <n v="1"/>
    <n v="0"/>
    <n v="32686.080000000002"/>
    <x v="0"/>
    <x v="0"/>
    <x v="2"/>
  </r>
  <r>
    <s v="Id280"/>
    <n v="1990"/>
    <s v="Sep"/>
    <n v="30"/>
    <n v="3"/>
    <n v="32716.2"/>
    <x v="2"/>
    <x v="2"/>
    <x v="2"/>
  </r>
  <r>
    <s v="Id279"/>
    <n v="1990"/>
    <s v="Jul"/>
    <n v="9"/>
    <n v="2"/>
    <n v="32734.19"/>
    <x v="0"/>
    <x v="1"/>
    <x v="1"/>
  </r>
  <r>
    <s v="Id278"/>
    <n v="1974"/>
    <s v="Dec"/>
    <n v="6"/>
    <n v="0"/>
    <n v="32760.48"/>
    <x v="2"/>
    <x v="1"/>
    <x v="2"/>
  </r>
  <r>
    <s v="Id277"/>
    <n v="1972"/>
    <s v="Nov"/>
    <n v="7"/>
    <n v="0"/>
    <n v="32765.33"/>
    <x v="0"/>
    <x v="2"/>
    <x v="1"/>
  </r>
  <r>
    <s v="Id276"/>
    <n v="1980"/>
    <s v="Dec"/>
    <n v="12"/>
    <n v="3"/>
    <n v="32787.46"/>
    <x v="2"/>
    <x v="0"/>
    <x v="1"/>
  </r>
  <r>
    <s v="Id275"/>
    <n v="1995"/>
    <s v="Dec"/>
    <n v="4"/>
    <n v="0"/>
    <n v="32827.51"/>
    <x v="2"/>
    <x v="2"/>
    <x v="2"/>
  </r>
  <r>
    <s v="Id274"/>
    <n v="1981"/>
    <s v="Nov"/>
    <n v="17"/>
    <n v="1"/>
    <n v="32906.69"/>
    <x v="0"/>
    <x v="0"/>
    <x v="2"/>
  </r>
  <r>
    <s v="Id273"/>
    <n v="1971"/>
    <s v="Aug"/>
    <n v="24"/>
    <n v="0"/>
    <n v="32947.629999999997"/>
    <x v="0"/>
    <x v="1"/>
    <x v="2"/>
  </r>
  <r>
    <s v="Id272"/>
    <n v="1995"/>
    <s v="Jul"/>
    <n v="8"/>
    <n v="0"/>
    <n v="33017.46"/>
    <x v="2"/>
    <x v="1"/>
    <x v="2"/>
  </r>
  <r>
    <s v="Id271"/>
    <n v="1967"/>
    <s v="Jul"/>
    <n v="10"/>
    <n v="0"/>
    <n v="33025.32"/>
    <x v="0"/>
    <x v="0"/>
    <x v="2"/>
  </r>
  <r>
    <s v="Id270"/>
    <n v="1994"/>
    <s v="Jul"/>
    <n v="28"/>
    <n v="0"/>
    <n v="33057.230000000003"/>
    <x v="2"/>
    <x v="2"/>
    <x v="2"/>
  </r>
  <r>
    <s v="Id269"/>
    <n v="1962"/>
    <s v="Jul"/>
    <n v="1"/>
    <n v="0"/>
    <n v="33074.94"/>
    <x v="2"/>
    <x v="2"/>
    <x v="2"/>
  </r>
  <r>
    <s v="Id268"/>
    <n v="1969"/>
    <s v="Oct"/>
    <n v="30"/>
    <n v="0"/>
    <n v="33090.660000000003"/>
    <x v="0"/>
    <x v="2"/>
    <x v="2"/>
  </r>
  <r>
    <s v="Id267"/>
    <n v="1985"/>
    <s v="Jul"/>
    <n v="15"/>
    <n v="3"/>
    <n v="33121"/>
    <x v="0"/>
    <x v="1"/>
    <x v="2"/>
  </r>
  <r>
    <s v="Id266"/>
    <n v="1990"/>
    <s v="Oct"/>
    <n v="12"/>
    <n v="3"/>
    <n v="33292.83"/>
    <x v="0"/>
    <x v="1"/>
    <x v="2"/>
  </r>
  <r>
    <s v="Id265"/>
    <n v="2003"/>
    <s v="Nov"/>
    <n v="28"/>
    <n v="0"/>
    <n v="33307.550000000003"/>
    <x v="0"/>
    <x v="0"/>
    <x v="1"/>
  </r>
  <r>
    <s v="Id264"/>
    <n v="1972"/>
    <s v="Sep"/>
    <n v="5"/>
    <n v="0"/>
    <n v="33344.449999999997"/>
    <x v="0"/>
    <x v="0"/>
    <x v="2"/>
  </r>
  <r>
    <s v="Id263"/>
    <n v="1985"/>
    <s v="Dec"/>
    <n v="7"/>
    <n v="3"/>
    <n v="33450.99"/>
    <x v="0"/>
    <x v="2"/>
    <x v="2"/>
  </r>
  <r>
    <s v="Id262"/>
    <n v="1970"/>
    <s v="Jun"/>
    <n v="18"/>
    <n v="2"/>
    <n v="33471.97"/>
    <x v="0"/>
    <x v="2"/>
    <x v="1"/>
  </r>
  <r>
    <s v="Id261"/>
    <n v="2002"/>
    <s v="Aug"/>
    <n v="25"/>
    <n v="0"/>
    <n v="33475.82"/>
    <x v="2"/>
    <x v="1"/>
    <x v="6"/>
  </r>
  <r>
    <s v="Id260"/>
    <n v="1984"/>
    <s v="Jul"/>
    <n v="22"/>
    <n v="3"/>
    <n v="33527.1"/>
    <x v="0"/>
    <x v="0"/>
    <x v="2"/>
  </r>
  <r>
    <s v="Id259"/>
    <n v="2003"/>
    <s v="Sep"/>
    <n v="9"/>
    <n v="0"/>
    <n v="33611.71"/>
    <x v="2"/>
    <x v="2"/>
    <x v="2"/>
  </r>
  <r>
    <s v="Id258"/>
    <n v="1993"/>
    <s v="Nov"/>
    <n v="28"/>
    <n v="0"/>
    <n v="33707.550000000003"/>
    <x v="0"/>
    <x v="2"/>
    <x v="2"/>
  </r>
  <r>
    <s v="Id257"/>
    <n v="2004"/>
    <s v="Nov"/>
    <n v="1"/>
    <n v="0"/>
    <n v="33732.69"/>
    <x v="2"/>
    <x v="1"/>
    <x v="12"/>
  </r>
  <r>
    <s v="Id256"/>
    <n v="2003"/>
    <s v="Sep"/>
    <n v="12"/>
    <n v="0"/>
    <n v="33750.29"/>
    <x v="2"/>
    <x v="0"/>
    <x v="1"/>
  </r>
  <r>
    <s v="Id255"/>
    <n v="1962"/>
    <s v="Dec"/>
    <n v="11"/>
    <n v="0"/>
    <n v="33753.32"/>
    <x v="2"/>
    <x v="0"/>
    <x v="2"/>
  </r>
  <r>
    <s v="Id254"/>
    <n v="2000"/>
    <s v="Oct"/>
    <n v="26"/>
    <n v="0"/>
    <n v="33829.39"/>
    <x v="0"/>
    <x v="0"/>
    <x v="2"/>
  </r>
  <r>
    <s v="Id253"/>
    <n v="1997"/>
    <s v="Aug"/>
    <n v="9"/>
    <n v="0"/>
    <n v="33900.65"/>
    <x v="0"/>
    <x v="0"/>
    <x v="2"/>
  </r>
  <r>
    <s v="Id252"/>
    <n v="2000"/>
    <s v="Dec"/>
    <n v="27"/>
    <n v="0"/>
    <n v="33907.550000000003"/>
    <x v="0"/>
    <x v="2"/>
    <x v="1"/>
  </r>
  <r>
    <s v="Id251"/>
    <n v="1994"/>
    <s v="Sep"/>
    <n v="25"/>
    <n v="0"/>
    <n v="33975.47"/>
    <x v="0"/>
    <x v="2"/>
    <x v="2"/>
  </r>
  <r>
    <s v="Id250"/>
    <n v="1972"/>
    <s v="Jul"/>
    <n v="26"/>
    <n v="0"/>
    <n v="34053.360000000001"/>
    <x v="0"/>
    <x v="2"/>
    <x v="2"/>
  </r>
  <r>
    <s v="Id249"/>
    <n v="2002"/>
    <s v="Dec"/>
    <n v="26"/>
    <n v="0"/>
    <n v="34084.68"/>
    <x v="0"/>
    <x v="0"/>
    <x v="2"/>
  </r>
  <r>
    <s v="Id248"/>
    <n v="1999"/>
    <s v="Nov"/>
    <n v="6"/>
    <n v="0"/>
    <n v="34166.269999999997"/>
    <x v="0"/>
    <x v="0"/>
    <x v="2"/>
  </r>
  <r>
    <s v="Id247"/>
    <n v="1971"/>
    <s v="Aug"/>
    <n v="25"/>
    <n v="0"/>
    <n v="34205.07"/>
    <x v="0"/>
    <x v="2"/>
    <x v="2"/>
  </r>
  <r>
    <s v="Id246"/>
    <n v="1975"/>
    <s v="Jul"/>
    <n v="21"/>
    <n v="1"/>
    <n v="34210.33"/>
    <x v="0"/>
    <x v="1"/>
    <x v="1"/>
  </r>
  <r>
    <s v="Id245"/>
    <n v="1962"/>
    <s v="Jul"/>
    <n v="5"/>
    <n v="0"/>
    <n v="34218.019999999997"/>
    <x v="2"/>
    <x v="1"/>
    <x v="2"/>
  </r>
  <r>
    <s v="Id244"/>
    <n v="1998"/>
    <s v="Jun"/>
    <n v="11"/>
    <n v="0"/>
    <n v="34254.050000000003"/>
    <x v="2"/>
    <x v="0"/>
    <x v="4"/>
  </r>
  <r>
    <s v="Id243"/>
    <n v="1995"/>
    <s v="Oct"/>
    <n v="30"/>
    <n v="0"/>
    <n v="34289.43"/>
    <x v="2"/>
    <x v="1"/>
    <x v="2"/>
  </r>
  <r>
    <s v="Id242"/>
    <n v="1986"/>
    <s v="Oct"/>
    <n v="11"/>
    <n v="3"/>
    <n v="34293.120000000003"/>
    <x v="2"/>
    <x v="2"/>
    <x v="2"/>
  </r>
  <r>
    <s v="id3444"/>
    <n v="2004"/>
    <s v="Nov"/>
    <n v="1"/>
    <n v="2"/>
    <n v="34303.17"/>
    <x v="2"/>
    <x v="0"/>
    <x v="0"/>
  </r>
  <r>
    <s v="Id241"/>
    <n v="1983"/>
    <s v="Oct"/>
    <n v="2"/>
    <n v="3"/>
    <n v="34307.22"/>
    <x v="0"/>
    <x v="2"/>
    <x v="1"/>
  </r>
  <r>
    <s v="Id240"/>
    <n v="1984"/>
    <s v="Oct"/>
    <n v="1"/>
    <n v="3"/>
    <n v="34402.22"/>
    <x v="0"/>
    <x v="0"/>
    <x v="2"/>
  </r>
  <r>
    <s v="Id239"/>
    <n v="2003"/>
    <s v="Oct"/>
    <n v="5"/>
    <n v="0"/>
    <n v="34439.86"/>
    <x v="0"/>
    <x v="1"/>
    <x v="0"/>
  </r>
  <r>
    <s v="Id238"/>
    <n v="1990"/>
    <s v="Sep"/>
    <n v="24"/>
    <n v="3"/>
    <n v="34456.269999999997"/>
    <x v="2"/>
    <x v="2"/>
    <x v="2"/>
  </r>
  <r>
    <s v="Id237"/>
    <n v="1998"/>
    <s v="Jun"/>
    <n v="24"/>
    <n v="0"/>
    <n v="34472.839999999997"/>
    <x v="2"/>
    <x v="0"/>
    <x v="2"/>
  </r>
  <r>
    <s v="Id236"/>
    <n v="1976"/>
    <s v="Nov"/>
    <n v="25"/>
    <n v="2"/>
    <n v="34543.39"/>
    <x v="0"/>
    <x v="0"/>
    <x v="2"/>
  </r>
  <r>
    <s v="Id235"/>
    <n v="2004"/>
    <s v="Oct"/>
    <n v="9"/>
    <n v="0"/>
    <n v="34617.839999999997"/>
    <x v="2"/>
    <x v="0"/>
    <x v="5"/>
  </r>
  <r>
    <s v="Id234"/>
    <n v="1994"/>
    <s v="Jul"/>
    <n v="7"/>
    <n v="0"/>
    <n v="34672.15"/>
    <x v="2"/>
    <x v="0"/>
    <x v="0"/>
  </r>
  <r>
    <s v="Id233"/>
    <n v="2003"/>
    <s v="Jul"/>
    <n v="3"/>
    <n v="0"/>
    <n v="34779.620000000003"/>
    <x v="2"/>
    <x v="2"/>
    <x v="2"/>
  </r>
  <r>
    <s v="Id232"/>
    <n v="1995"/>
    <s v="Dec"/>
    <n v="27"/>
    <n v="1"/>
    <n v="34806.47"/>
    <x v="2"/>
    <x v="2"/>
    <x v="0"/>
  </r>
  <r>
    <s v="Id231"/>
    <n v="2003"/>
    <s v="Sep"/>
    <n v="17"/>
    <n v="0"/>
    <n v="34828.65"/>
    <x v="2"/>
    <x v="0"/>
    <x v="2"/>
  </r>
  <r>
    <s v="Id230"/>
    <n v="1995"/>
    <s v="Oct"/>
    <n v="17"/>
    <n v="0"/>
    <n v="34838.870000000003"/>
    <x v="0"/>
    <x v="0"/>
    <x v="2"/>
  </r>
  <r>
    <s v="Id229"/>
    <n v="1983"/>
    <s v="Jul"/>
    <n v="29"/>
    <n v="3"/>
    <n v="34940.61"/>
    <x v="0"/>
    <x v="0"/>
    <x v="2"/>
  </r>
  <r>
    <s v="Id228"/>
    <n v="1967"/>
    <s v="Oct"/>
    <n v="7"/>
    <n v="0"/>
    <n v="34975.68"/>
    <x v="0"/>
    <x v="2"/>
    <x v="2"/>
  </r>
  <r>
    <s v="Id227"/>
    <n v="1998"/>
    <s v="Aug"/>
    <n v="22"/>
    <n v="0"/>
    <n v="34976.42"/>
    <x v="0"/>
    <x v="1"/>
    <x v="2"/>
  </r>
  <r>
    <s v="Id226"/>
    <n v="1997"/>
    <s v="Aug"/>
    <n v="22"/>
    <n v="0"/>
    <n v="34979.86"/>
    <x v="0"/>
    <x v="2"/>
    <x v="2"/>
  </r>
  <r>
    <s v="Id225"/>
    <n v="1982"/>
    <s v="Jul"/>
    <n v="5"/>
    <n v="3"/>
    <n v="35000.730000000003"/>
    <x v="0"/>
    <x v="0"/>
    <x v="2"/>
  </r>
  <r>
    <s v="Id224"/>
    <n v="1975"/>
    <s v="Aug"/>
    <n v="29"/>
    <n v="1"/>
    <n v="35050.620000000003"/>
    <x v="0"/>
    <x v="1"/>
    <x v="2"/>
  </r>
  <r>
    <s v="Id223"/>
    <n v="1977"/>
    <s v="Jun"/>
    <n v="29"/>
    <n v="0"/>
    <n v="35069.370000000003"/>
    <x v="2"/>
    <x v="1"/>
    <x v="12"/>
  </r>
  <r>
    <s v="Id222"/>
    <n v="1998"/>
    <s v="Dec"/>
    <n v="22"/>
    <n v="0"/>
    <n v="35147.53"/>
    <x v="2"/>
    <x v="1"/>
    <x v="5"/>
  </r>
  <r>
    <s v="Id221"/>
    <n v="1967"/>
    <s v="Dec"/>
    <n v="30"/>
    <n v="1"/>
    <n v="35160.129999999997"/>
    <x v="0"/>
    <x v="2"/>
    <x v="2"/>
  </r>
  <r>
    <s v="Id220"/>
    <n v="1997"/>
    <s v="Jul"/>
    <n v="9"/>
    <n v="0"/>
    <n v="35302.089999999997"/>
    <x v="2"/>
    <x v="2"/>
    <x v="2"/>
  </r>
  <r>
    <s v="Id219"/>
    <n v="1988"/>
    <s v="Sep"/>
    <n v="19"/>
    <n v="3"/>
    <n v="35315.96"/>
    <x v="0"/>
    <x v="1"/>
    <x v="2"/>
  </r>
  <r>
    <s v="Id218"/>
    <n v="1971"/>
    <s v="Sep"/>
    <n v="22"/>
    <n v="0"/>
    <n v="35345.730000000003"/>
    <x v="0"/>
    <x v="0"/>
    <x v="2"/>
  </r>
  <r>
    <s v="Id217"/>
    <n v="1988"/>
    <s v="Nov"/>
    <n v="20"/>
    <n v="0"/>
    <n v="35491.64"/>
    <x v="2"/>
    <x v="2"/>
    <x v="2"/>
  </r>
  <r>
    <s v="Id216"/>
    <n v="1973"/>
    <s v="Dec"/>
    <n v="16"/>
    <n v="0"/>
    <n v="35517.19"/>
    <x v="0"/>
    <x v="2"/>
    <x v="2"/>
  </r>
  <r>
    <s v="Id215"/>
    <n v="1992"/>
    <s v="Sep"/>
    <n v="13"/>
    <n v="0"/>
    <n v="35547.47"/>
    <x v="0"/>
    <x v="0"/>
    <x v="2"/>
  </r>
  <r>
    <s v="Id214"/>
    <n v="1973"/>
    <s v="Oct"/>
    <n v="27"/>
    <n v="0"/>
    <n v="35547.72"/>
    <x v="2"/>
    <x v="1"/>
    <x v="2"/>
  </r>
  <r>
    <s v="Id213"/>
    <n v="1964"/>
    <s v="Aug"/>
    <n v="29"/>
    <n v="0"/>
    <n v="35573.26"/>
    <x v="0"/>
    <x v="1"/>
    <x v="2"/>
  </r>
  <r>
    <s v="Id212"/>
    <n v="1971"/>
    <s v="Aug"/>
    <n v="10"/>
    <n v="0"/>
    <n v="35583.17"/>
    <x v="2"/>
    <x v="0"/>
    <x v="2"/>
  </r>
  <r>
    <s v="?"/>
    <n v="2000"/>
    <s v="Oct"/>
    <n v="13"/>
    <n v="0"/>
    <n v="35585.58"/>
    <x v="2"/>
    <x v="2"/>
    <x v="2"/>
  </r>
  <r>
    <s v="Id211"/>
    <n v="2000"/>
    <s v="Nov"/>
    <n v="19"/>
    <n v="0"/>
    <n v="35585.58"/>
    <x v="0"/>
    <x v="0"/>
    <x v="2"/>
  </r>
  <r>
    <s v="Id210"/>
    <n v="2000"/>
    <s v="Dec"/>
    <n v="17"/>
    <n v="3"/>
    <n v="35595.589999999997"/>
    <x v="0"/>
    <x v="0"/>
    <x v="0"/>
  </r>
  <r>
    <s v="Id209"/>
    <n v="1978"/>
    <s v="Dec"/>
    <n v="19"/>
    <n v="2"/>
    <n v="35701.9"/>
    <x v="0"/>
    <x v="1"/>
    <x v="2"/>
  </r>
  <r>
    <s v="Id208"/>
    <n v="1974"/>
    <s v="Jul"/>
    <n v="15"/>
    <n v="0"/>
    <n v="35711.39"/>
    <x v="0"/>
    <x v="0"/>
    <x v="1"/>
  </r>
  <r>
    <s v="Id207"/>
    <n v="1976"/>
    <s v="Oct"/>
    <n v="4"/>
    <n v="2"/>
    <n v="35733.96"/>
    <x v="0"/>
    <x v="2"/>
    <x v="2"/>
  </r>
  <r>
    <s v="Id206"/>
    <n v="1992"/>
    <s v="Jun"/>
    <n v="18"/>
    <n v="0"/>
    <n v="35883.269999999997"/>
    <x v="0"/>
    <x v="1"/>
    <x v="2"/>
  </r>
  <r>
    <s v="Id205"/>
    <n v="1981"/>
    <s v="Nov"/>
    <n v="22"/>
    <n v="1"/>
    <n v="35952.65"/>
    <x v="2"/>
    <x v="0"/>
    <x v="2"/>
  </r>
  <r>
    <s v="Id204"/>
    <n v="1999"/>
    <s v="Sep"/>
    <n v="4"/>
    <n v="2"/>
    <n v="36021.01"/>
    <x v="0"/>
    <x v="0"/>
    <x v="0"/>
  </r>
  <r>
    <s v="Id203"/>
    <n v="1963"/>
    <s v="Jul"/>
    <n v="22"/>
    <n v="0"/>
    <n v="36074.339999999997"/>
    <x v="0"/>
    <x v="1"/>
    <x v="2"/>
  </r>
  <r>
    <s v="Id202"/>
    <n v="1996"/>
    <s v="Aug"/>
    <n v="20"/>
    <n v="2"/>
    <n v="36085.22"/>
    <x v="2"/>
    <x v="1"/>
    <x v="2"/>
  </r>
  <r>
    <s v="Id201"/>
    <n v="1979"/>
    <s v="Nov"/>
    <n v="4"/>
    <n v="2"/>
    <n v="36090.49"/>
    <x v="0"/>
    <x v="2"/>
    <x v="2"/>
  </r>
  <r>
    <s v="Id200"/>
    <n v="1997"/>
    <s v="Jun"/>
    <n v="12"/>
    <n v="2"/>
    <n v="36124.57"/>
    <x v="2"/>
    <x v="0"/>
    <x v="0"/>
  </r>
  <r>
    <s v="Id199"/>
    <n v="2004"/>
    <s v="Aug"/>
    <n v="30"/>
    <n v="0"/>
    <n v="36149.480000000003"/>
    <x v="0"/>
    <x v="2"/>
    <x v="0"/>
  </r>
  <r>
    <s v="Id198"/>
    <n v="1974"/>
    <s v="Dec"/>
    <n v="6"/>
    <n v="0"/>
    <n v="36182.870000000003"/>
    <x v="0"/>
    <x v="0"/>
    <x v="1"/>
  </r>
  <r>
    <s v="Id197"/>
    <n v="1999"/>
    <s v="Oct"/>
    <n v="1"/>
    <n v="3"/>
    <n v="36189.1"/>
    <x v="2"/>
    <x v="0"/>
    <x v="5"/>
  </r>
  <r>
    <s v="Id196"/>
    <n v="1993"/>
    <s v="Dec"/>
    <n v="28"/>
    <n v="0"/>
    <n v="36197.699999999997"/>
    <x v="2"/>
    <x v="0"/>
    <x v="2"/>
  </r>
  <r>
    <s v="Id195"/>
    <n v="2003"/>
    <s v="Sep"/>
    <n v="5"/>
    <n v="0"/>
    <n v="36219.410000000003"/>
    <x v="2"/>
    <x v="1"/>
    <x v="1"/>
  </r>
  <r>
    <s v="Id194"/>
    <n v="2004"/>
    <s v="Dec"/>
    <n v="25"/>
    <n v="0"/>
    <n v="36307.800000000003"/>
    <x v="2"/>
    <x v="2"/>
    <x v="0"/>
  </r>
  <r>
    <s v="Id193"/>
    <n v="1992"/>
    <s v="Jun"/>
    <n v="16"/>
    <n v="0"/>
    <n v="36314.050000000003"/>
    <x v="0"/>
    <x v="2"/>
    <x v="2"/>
  </r>
  <r>
    <s v="Id192"/>
    <n v="1967"/>
    <s v="Oct"/>
    <n v="18"/>
    <n v="0"/>
    <n v="36332.449999999997"/>
    <x v="2"/>
    <x v="0"/>
    <x v="2"/>
  </r>
  <r>
    <s v="Id191"/>
    <n v="1975"/>
    <s v="Jun"/>
    <n v="5"/>
    <n v="1"/>
    <n v="36350.71"/>
    <x v="2"/>
    <x v="2"/>
    <x v="2"/>
  </r>
  <r>
    <s v="Id190"/>
    <n v="2003"/>
    <s v="Dec"/>
    <n v="9"/>
    <n v="2"/>
    <n v="36397.58"/>
    <x v="0"/>
    <x v="0"/>
    <x v="2"/>
  </r>
  <r>
    <s v="Id189"/>
    <n v="1962"/>
    <s v="Nov"/>
    <n v="19"/>
    <n v="0"/>
    <n v="36445.550000000003"/>
    <x v="0"/>
    <x v="2"/>
    <x v="2"/>
  </r>
  <r>
    <s v="Id188"/>
    <n v="1973"/>
    <s v="Aug"/>
    <n v="9"/>
    <n v="0"/>
    <n v="36541.550000000003"/>
    <x v="0"/>
    <x v="0"/>
    <x v="2"/>
  </r>
  <r>
    <s v="Id187"/>
    <n v="1992"/>
    <s v="Oct"/>
    <n v="9"/>
    <n v="0"/>
    <n v="36572.800000000003"/>
    <x v="2"/>
    <x v="2"/>
    <x v="2"/>
  </r>
  <r>
    <s v="Id186"/>
    <n v="1961"/>
    <s v="Jul"/>
    <n v="29"/>
    <n v="4"/>
    <n v="36580.28"/>
    <x v="0"/>
    <x v="2"/>
    <x v="0"/>
  </r>
  <r>
    <s v="Id185"/>
    <n v="1970"/>
    <s v="Jul"/>
    <n v="14"/>
    <n v="0"/>
    <n v="36786.370000000003"/>
    <x v="2"/>
    <x v="1"/>
    <x v="2"/>
  </r>
  <r>
    <s v="Id184"/>
    <n v="1965"/>
    <s v="Dec"/>
    <n v="28"/>
    <n v="0"/>
    <n v="36795.29"/>
    <x v="0"/>
    <x v="1"/>
    <x v="2"/>
  </r>
  <r>
    <s v="?"/>
    <n v="1992"/>
    <s v="Oct"/>
    <n v="6"/>
    <n v="0"/>
    <n v="36837.47"/>
    <x v="2"/>
    <x v="2"/>
    <x v="2"/>
  </r>
  <r>
    <s v="Id183"/>
    <n v="1992"/>
    <s v="Jul"/>
    <n v="4"/>
    <n v="0"/>
    <n v="36837.47"/>
    <x v="0"/>
    <x v="0"/>
    <x v="2"/>
  </r>
  <r>
    <s v="Id182"/>
    <n v="1972"/>
    <s v="Dec"/>
    <n v="5"/>
    <n v="0"/>
    <n v="36889.99"/>
    <x v="2"/>
    <x v="0"/>
    <x v="2"/>
  </r>
  <r>
    <s v="Id181"/>
    <n v="2003"/>
    <s v="Jun"/>
    <n v="21"/>
    <n v="0"/>
    <n v="36898.730000000003"/>
    <x v="0"/>
    <x v="1"/>
    <x v="1"/>
  </r>
  <r>
    <s v="Id180"/>
    <n v="1963"/>
    <s v="Jul"/>
    <n v="24"/>
    <n v="2"/>
    <n v="36910.61"/>
    <x v="0"/>
    <x v="2"/>
    <x v="2"/>
  </r>
  <r>
    <s v="Id179"/>
    <n v="1991"/>
    <s v="Jun"/>
    <n v="10"/>
    <n v="3"/>
    <n v="36911.99"/>
    <x v="0"/>
    <x v="2"/>
    <x v="2"/>
  </r>
  <r>
    <s v="Id178"/>
    <n v="1968"/>
    <s v="Oct"/>
    <n v="22"/>
    <n v="0"/>
    <n v="36922.61"/>
    <x v="0"/>
    <x v="1"/>
    <x v="2"/>
  </r>
  <r>
    <s v="Id177"/>
    <n v="1977"/>
    <s v="Aug"/>
    <n v="13"/>
    <n v="2"/>
    <n v="36935.64"/>
    <x v="0"/>
    <x v="1"/>
    <x v="2"/>
  </r>
  <r>
    <s v="Id176"/>
    <n v="1992"/>
    <s v="Aug"/>
    <n v="25"/>
    <n v="0"/>
    <n v="36950.26"/>
    <x v="2"/>
    <x v="1"/>
    <x v="0"/>
  </r>
  <r>
    <s v="Id175"/>
    <n v="1992"/>
    <s v="Sep"/>
    <n v="13"/>
    <n v="0"/>
    <n v="36976.449999999997"/>
    <x v="0"/>
    <x v="0"/>
    <x v="2"/>
  </r>
  <r>
    <s v="Id174"/>
    <n v="1991"/>
    <s v="Nov"/>
    <n v="1"/>
    <n v="3"/>
    <n v="37040.879999999997"/>
    <x v="0"/>
    <x v="2"/>
    <x v="2"/>
  </r>
  <r>
    <s v="Id173"/>
    <n v="1988"/>
    <s v="Dec"/>
    <n v="17"/>
    <n v="3"/>
    <n v="37076.370000000003"/>
    <x v="0"/>
    <x v="1"/>
    <x v="2"/>
  </r>
  <r>
    <s v="Id172"/>
    <n v="1989"/>
    <s v="Jun"/>
    <n v="10"/>
    <n v="0"/>
    <n v="37079.370000000003"/>
    <x v="0"/>
    <x v="0"/>
    <x v="2"/>
  </r>
  <r>
    <s v="Id171"/>
    <n v="1995"/>
    <s v="Oct"/>
    <n v="30"/>
    <n v="0"/>
    <n v="37133.9"/>
    <x v="0"/>
    <x v="2"/>
    <x v="0"/>
  </r>
  <r>
    <s v="Id170"/>
    <n v="2000"/>
    <s v="Sep"/>
    <n v="5"/>
    <n v="1"/>
    <n v="37165.160000000003"/>
    <x v="2"/>
    <x v="0"/>
    <x v="15"/>
  </r>
  <r>
    <s v="Id169"/>
    <n v="1990"/>
    <s v="Oct"/>
    <n v="17"/>
    <n v="3"/>
    <n v="37251.22"/>
    <x v="0"/>
    <x v="2"/>
    <x v="2"/>
  </r>
  <r>
    <s v="Id168"/>
    <n v="1985"/>
    <s v="Nov"/>
    <n v="17"/>
    <n v="0"/>
    <n v="37270.15"/>
    <x v="0"/>
    <x v="1"/>
    <x v="8"/>
  </r>
  <r>
    <s v="Id167"/>
    <n v="1975"/>
    <s v="Nov"/>
    <n v="9"/>
    <n v="1"/>
    <n v="37272.339999999997"/>
    <x v="0"/>
    <x v="0"/>
    <x v="2"/>
  </r>
  <r>
    <s v="Id166"/>
    <n v="1969"/>
    <s v="Oct"/>
    <n v="30"/>
    <n v="0"/>
    <n v="37277.269999999997"/>
    <x v="2"/>
    <x v="0"/>
    <x v="2"/>
  </r>
  <r>
    <s v="Id165"/>
    <n v="1979"/>
    <s v="Aug"/>
    <n v="3"/>
    <n v="2"/>
    <n v="37425.94"/>
    <x v="0"/>
    <x v="1"/>
    <x v="2"/>
  </r>
  <r>
    <s v="Id164"/>
    <n v="2002"/>
    <s v="Sep"/>
    <n v="27"/>
    <n v="3"/>
    <n v="37465.339999999997"/>
    <x v="2"/>
    <x v="2"/>
    <x v="1"/>
  </r>
  <r>
    <s v="Id163"/>
    <n v="2000"/>
    <s v="Oct"/>
    <n v="12"/>
    <n v="2"/>
    <n v="37484.449999999997"/>
    <x v="2"/>
    <x v="1"/>
    <x v="0"/>
  </r>
  <r>
    <s v="Id162"/>
    <n v="1990"/>
    <s v="Nov"/>
    <n v="16"/>
    <n v="1"/>
    <n v="37607.53"/>
    <x v="2"/>
    <x v="2"/>
    <x v="4"/>
  </r>
  <r>
    <s v="Id161"/>
    <n v="1982"/>
    <s v="Jun"/>
    <n v="20"/>
    <n v="3"/>
    <n v="37650.74"/>
    <x v="0"/>
    <x v="2"/>
    <x v="1"/>
  </r>
  <r>
    <s v="Id160"/>
    <n v="1970"/>
    <s v="Oct"/>
    <n v="28"/>
    <n v="0"/>
    <n v="37675.06"/>
    <x v="0"/>
    <x v="0"/>
    <x v="2"/>
  </r>
  <r>
    <s v="Id159"/>
    <n v="1988"/>
    <s v="Oct"/>
    <n v="10"/>
    <n v="1"/>
    <n v="37701.879999999997"/>
    <x v="0"/>
    <x v="0"/>
    <x v="9"/>
  </r>
  <r>
    <s v="Id158"/>
    <n v="1976"/>
    <s v="Sep"/>
    <n v="18"/>
    <n v="2"/>
    <n v="37735.199999999997"/>
    <x v="0"/>
    <x v="2"/>
    <x v="2"/>
  </r>
  <r>
    <s v="Id157"/>
    <n v="1986"/>
    <s v="Aug"/>
    <n v="15"/>
    <n v="0"/>
    <n v="37742.58"/>
    <x v="2"/>
    <x v="1"/>
    <x v="0"/>
  </r>
  <r>
    <s v="Id156"/>
    <n v="1983"/>
    <s v="Jul"/>
    <n v="26"/>
    <n v="3"/>
    <n v="37800.980000000003"/>
    <x v="0"/>
    <x v="2"/>
    <x v="2"/>
  </r>
  <r>
    <s v="Id155"/>
    <n v="1979"/>
    <s v="Sep"/>
    <n v="9"/>
    <n v="0"/>
    <n v="37829.72"/>
    <x v="2"/>
    <x v="2"/>
    <x v="2"/>
  </r>
  <r>
    <s v="Id154"/>
    <n v="1998"/>
    <s v="Jul"/>
    <n v="29"/>
    <n v="0"/>
    <n v="38126.25"/>
    <x v="2"/>
    <x v="0"/>
    <x v="0"/>
  </r>
  <r>
    <s v="Id153"/>
    <n v="1972"/>
    <s v="Nov"/>
    <n v="19"/>
    <n v="0"/>
    <n v="38189.1"/>
    <x v="0"/>
    <x v="2"/>
    <x v="2"/>
  </r>
  <r>
    <s v="Id152"/>
    <n v="1989"/>
    <s v="Sep"/>
    <n v="8"/>
    <n v="3"/>
    <n v="38237.339999999997"/>
    <x v="0"/>
    <x v="0"/>
    <x v="2"/>
  </r>
  <r>
    <s v="Id151"/>
    <n v="1964"/>
    <s v="Jun"/>
    <n v="16"/>
    <n v="0"/>
    <n v="38241.74"/>
    <x v="0"/>
    <x v="0"/>
    <x v="2"/>
  </r>
  <r>
    <s v="Id150"/>
    <n v="1980"/>
    <s v="Aug"/>
    <n v="16"/>
    <n v="1"/>
    <n v="38245.589999999997"/>
    <x v="2"/>
    <x v="2"/>
    <x v="0"/>
  </r>
  <r>
    <s v="Id149"/>
    <n v="1989"/>
    <s v="Oct"/>
    <n v="30"/>
    <n v="1"/>
    <n v="38282.75"/>
    <x v="2"/>
    <x v="2"/>
    <x v="0"/>
  </r>
  <r>
    <s v="Id148"/>
    <n v="1980"/>
    <s v="Jun"/>
    <n v="12"/>
    <n v="2"/>
    <n v="38313.129999999997"/>
    <x v="2"/>
    <x v="0"/>
    <x v="2"/>
  </r>
  <r>
    <s v="Id147"/>
    <n v="2002"/>
    <s v="Sep"/>
    <n v="17"/>
    <n v="2"/>
    <n v="38344.57"/>
    <x v="2"/>
    <x v="0"/>
    <x v="2"/>
  </r>
  <r>
    <s v="Id146"/>
    <n v="1970"/>
    <s v="Aug"/>
    <n v="22"/>
    <n v="0"/>
    <n v="38389.79"/>
    <x v="0"/>
    <x v="0"/>
    <x v="2"/>
  </r>
  <r>
    <s v="Id145"/>
    <n v="1971"/>
    <s v="Dec"/>
    <n v="23"/>
    <n v="0"/>
    <n v="38405.26"/>
    <x v="0"/>
    <x v="1"/>
    <x v="2"/>
  </r>
  <r>
    <s v="Id144"/>
    <n v="1986"/>
    <s v="Jun"/>
    <n v="21"/>
    <n v="2"/>
    <n v="38415.47"/>
    <x v="2"/>
    <x v="2"/>
    <x v="2"/>
  </r>
  <r>
    <s v="Id143"/>
    <n v="1999"/>
    <s v="Nov"/>
    <n v="12"/>
    <n v="2"/>
    <n v="38511.629999999997"/>
    <x v="0"/>
    <x v="2"/>
    <x v="8"/>
  </r>
  <r>
    <s v="Id142"/>
    <n v="1990"/>
    <s v="Jul"/>
    <n v="13"/>
    <n v="3"/>
    <n v="38652.089999999997"/>
    <x v="0"/>
    <x v="2"/>
    <x v="2"/>
  </r>
  <r>
    <s v="Id141"/>
    <n v="1986"/>
    <s v="Jul"/>
    <n v="20"/>
    <n v="1"/>
    <n v="38709.18"/>
    <x v="2"/>
    <x v="0"/>
    <x v="0"/>
  </r>
  <r>
    <s v="?"/>
    <n v="1991"/>
    <s v="Nov"/>
    <n v="22"/>
    <n v="2"/>
    <n v="38711"/>
    <x v="2"/>
    <x v="0"/>
    <x v="2"/>
  </r>
  <r>
    <s v="Id140"/>
    <n v="1991"/>
    <s v="Nov"/>
    <n v="2"/>
    <n v="2"/>
    <n v="38711"/>
    <x v="0"/>
    <x v="2"/>
    <x v="2"/>
  </r>
  <r>
    <s v="Id139"/>
    <n v="1976"/>
    <s v="Jun"/>
    <n v="15"/>
    <n v="2"/>
    <n v="38740.120000000003"/>
    <x v="0"/>
    <x v="2"/>
    <x v="1"/>
  </r>
  <r>
    <s v="Id138"/>
    <n v="1991"/>
    <s v="Nov"/>
    <n v="8"/>
    <n v="3"/>
    <n v="38746.36"/>
    <x v="2"/>
    <x v="2"/>
    <x v="1"/>
  </r>
  <r>
    <s v="Id137"/>
    <n v="2004"/>
    <s v="Dec"/>
    <n v="5"/>
    <n v="0"/>
    <n v="38792.69"/>
    <x v="0"/>
    <x v="2"/>
    <x v="0"/>
  </r>
  <r>
    <s v="Id136"/>
    <n v="1979"/>
    <s v="Dec"/>
    <n v="3"/>
    <n v="2"/>
    <n v="38836.980000000003"/>
    <x v="0"/>
    <x v="1"/>
    <x v="2"/>
  </r>
  <r>
    <s v="Id135"/>
    <n v="1964"/>
    <s v="Jun"/>
    <n v="6"/>
    <n v="0"/>
    <n v="38869.25"/>
    <x v="0"/>
    <x v="2"/>
    <x v="2"/>
  </r>
  <r>
    <s v="Id134"/>
    <n v="1967"/>
    <s v="Jul"/>
    <n v="30"/>
    <n v="0"/>
    <n v="38893.360000000001"/>
    <x v="2"/>
    <x v="2"/>
    <x v="2"/>
  </r>
  <r>
    <s v="Id133"/>
    <n v="1987"/>
    <s v="Jun"/>
    <n v="16"/>
    <n v="3"/>
    <n v="38924.04"/>
    <x v="0"/>
    <x v="2"/>
    <x v="2"/>
  </r>
  <r>
    <s v="Id132"/>
    <n v="1976"/>
    <s v="Dec"/>
    <n v="15"/>
    <n v="2"/>
    <n v="38932.559999999998"/>
    <x v="0"/>
    <x v="0"/>
    <x v="2"/>
  </r>
  <r>
    <s v="Id131"/>
    <n v="1980"/>
    <s v="Sep"/>
    <n v="24"/>
    <n v="2"/>
    <n v="38947.43"/>
    <x v="0"/>
    <x v="0"/>
    <x v="2"/>
  </r>
  <r>
    <s v="Id130"/>
    <n v="1978"/>
    <s v="Oct"/>
    <n v="12"/>
    <n v="2"/>
    <n v="38998.550000000003"/>
    <x v="2"/>
    <x v="1"/>
    <x v="2"/>
  </r>
  <r>
    <s v="Id129"/>
    <n v="1985"/>
    <s v="Sep"/>
    <n v="20"/>
    <n v="1"/>
    <n v="39047.29"/>
    <x v="2"/>
    <x v="0"/>
    <x v="12"/>
  </r>
  <r>
    <s v="Id128"/>
    <n v="1982"/>
    <s v="Aug"/>
    <n v="4"/>
    <n v="1"/>
    <n v="39125.33"/>
    <x v="2"/>
    <x v="1"/>
    <x v="5"/>
  </r>
  <r>
    <s v="Id127"/>
    <n v="1962"/>
    <s v="Jul"/>
    <n v="7"/>
    <n v="0"/>
    <n v="39221.120000000003"/>
    <x v="0"/>
    <x v="1"/>
    <x v="2"/>
  </r>
  <r>
    <s v="Id126"/>
    <n v="1992"/>
    <s v="Nov"/>
    <n v="30"/>
    <n v="2"/>
    <n v="39241.440000000002"/>
    <x v="2"/>
    <x v="0"/>
    <x v="2"/>
  </r>
  <r>
    <s v="Id125"/>
    <n v="1982"/>
    <s v="Aug"/>
    <n v="16"/>
    <n v="3"/>
    <n v="39315.279999999999"/>
    <x v="0"/>
    <x v="0"/>
    <x v="2"/>
  </r>
  <r>
    <s v="Id124"/>
    <n v="1978"/>
    <s v="Aug"/>
    <n v="5"/>
    <n v="2"/>
    <n v="39352.6"/>
    <x v="0"/>
    <x v="0"/>
    <x v="2"/>
  </r>
  <r>
    <s v="Id123"/>
    <n v="1966"/>
    <s v="Jun"/>
    <n v="24"/>
    <n v="0"/>
    <n v="39396.86"/>
    <x v="0"/>
    <x v="2"/>
    <x v="2"/>
  </r>
  <r>
    <s v="Id122"/>
    <n v="1978"/>
    <s v="Jul"/>
    <n v="12"/>
    <n v="1"/>
    <n v="39556.49"/>
    <x v="2"/>
    <x v="2"/>
    <x v="3"/>
  </r>
  <r>
    <s v="Id121"/>
    <n v="1981"/>
    <s v="Jul"/>
    <n v="5"/>
    <n v="3"/>
    <n v="39597.410000000003"/>
    <x v="2"/>
    <x v="2"/>
    <x v="12"/>
  </r>
  <r>
    <s v="Id120"/>
    <n v="1995"/>
    <s v="Aug"/>
    <n v="7"/>
    <n v="0"/>
    <n v="39611.760000000002"/>
    <x v="2"/>
    <x v="0"/>
    <x v="0"/>
  </r>
  <r>
    <s v="Id119"/>
    <n v="1977"/>
    <s v="Dec"/>
    <n v="17"/>
    <n v="2"/>
    <n v="39670.44"/>
    <x v="0"/>
    <x v="1"/>
    <x v="1"/>
  </r>
  <r>
    <s v="Id118"/>
    <n v="1968"/>
    <s v="Sep"/>
    <n v="29"/>
    <n v="0"/>
    <n v="39721.93"/>
    <x v="0"/>
    <x v="2"/>
    <x v="2"/>
  </r>
  <r>
    <s v="Id117"/>
    <n v="2003"/>
    <s v="Jul"/>
    <n v="16"/>
    <n v="0"/>
    <n v="39722.75"/>
    <x v="2"/>
    <x v="1"/>
    <x v="0"/>
  </r>
  <r>
    <s v="Id116"/>
    <n v="1977"/>
    <s v="Aug"/>
    <n v="12"/>
    <n v="1"/>
    <n v="39725.519999999997"/>
    <x v="0"/>
    <x v="1"/>
    <x v="1"/>
  </r>
  <r>
    <s v="Id115"/>
    <n v="1973"/>
    <s v="Dec"/>
    <n v="17"/>
    <n v="0"/>
    <n v="39727.61"/>
    <x v="2"/>
    <x v="2"/>
    <x v="2"/>
  </r>
  <r>
    <s v="Id114"/>
    <n v="1987"/>
    <s v="Jul"/>
    <n v="24"/>
    <n v="1"/>
    <n v="39774.28"/>
    <x v="2"/>
    <x v="1"/>
    <x v="10"/>
  </r>
  <r>
    <s v="Id113"/>
    <n v="1985"/>
    <s v="Jul"/>
    <n v="17"/>
    <n v="2"/>
    <n v="39836.519999999997"/>
    <x v="0"/>
    <x v="1"/>
    <x v="2"/>
  </r>
  <r>
    <s v="Id112"/>
    <n v="1983"/>
    <s v="Jun"/>
    <n v="1"/>
    <n v="3"/>
    <n v="39865.699999999997"/>
    <x v="0"/>
    <x v="2"/>
    <x v="2"/>
  </r>
  <r>
    <s v="Id111"/>
    <n v="1985"/>
    <s v="Aug"/>
    <n v="22"/>
    <n v="1"/>
    <n v="39871.699999999997"/>
    <x v="2"/>
    <x v="2"/>
    <x v="0"/>
  </r>
  <r>
    <s v="Id110"/>
    <n v="1975"/>
    <s v="Dec"/>
    <n v="2"/>
    <n v="1"/>
    <n v="39963.120000000003"/>
    <x v="0"/>
    <x v="2"/>
    <x v="2"/>
  </r>
  <r>
    <s v="Id109"/>
    <n v="1987"/>
    <s v="Aug"/>
    <n v="8"/>
    <n v="3"/>
    <n v="39983.43"/>
    <x v="0"/>
    <x v="0"/>
    <x v="1"/>
  </r>
  <r>
    <s v="Id108"/>
    <n v="1982"/>
    <s v="Dec"/>
    <n v="25"/>
    <n v="2"/>
    <n v="40003.33"/>
    <x v="2"/>
    <x v="1"/>
    <x v="1"/>
  </r>
  <r>
    <s v="Id107"/>
    <n v="1978"/>
    <s v="Dec"/>
    <n v="20"/>
    <n v="2"/>
    <n v="40054.730000000003"/>
    <x v="2"/>
    <x v="0"/>
    <x v="2"/>
  </r>
  <r>
    <s v="Id106"/>
    <n v="1966"/>
    <s v="Aug"/>
    <n v="12"/>
    <n v="0"/>
    <n v="40069.440000000002"/>
    <x v="2"/>
    <x v="0"/>
    <x v="2"/>
  </r>
  <r>
    <s v="Id105"/>
    <n v="1983"/>
    <s v="Oct"/>
    <n v="14"/>
    <n v="2"/>
    <n v="40103.89"/>
    <x v="2"/>
    <x v="2"/>
    <x v="2"/>
  </r>
  <r>
    <s v="Id104"/>
    <n v="1985"/>
    <s v="Oct"/>
    <n v="21"/>
    <n v="4"/>
    <n v="40182.25"/>
    <x v="2"/>
    <x v="2"/>
    <x v="2"/>
  </r>
  <r>
    <s v="Id103"/>
    <n v="1979"/>
    <s v="Aug"/>
    <n v="18"/>
    <n v="2"/>
    <n v="40204.83"/>
    <x v="2"/>
    <x v="0"/>
    <x v="1"/>
  </r>
  <r>
    <s v="Id102"/>
    <n v="1981"/>
    <s v="Jul"/>
    <n v="28"/>
    <n v="1"/>
    <n v="40208.559999999998"/>
    <x v="2"/>
    <x v="2"/>
    <x v="2"/>
  </r>
  <r>
    <s v="Id101"/>
    <n v="1981"/>
    <s v="Oct"/>
    <n v="4"/>
    <n v="1"/>
    <n v="40273.65"/>
    <x v="2"/>
    <x v="0"/>
    <x v="0"/>
  </r>
  <r>
    <s v="Id100"/>
    <n v="1977"/>
    <s v="Jun"/>
    <n v="27"/>
    <n v="2"/>
    <n v="40284.379999999997"/>
    <x v="2"/>
    <x v="0"/>
    <x v="1"/>
  </r>
  <r>
    <s v="Id99"/>
    <n v="1962"/>
    <s v="Sep"/>
    <n v="4"/>
    <n v="0"/>
    <n v="40309.93"/>
    <x v="2"/>
    <x v="0"/>
    <x v="2"/>
  </r>
  <r>
    <s v="Id98"/>
    <n v="1966"/>
    <s v="Aug"/>
    <n v="12"/>
    <n v="0"/>
    <n v="40373.74"/>
    <x v="2"/>
    <x v="0"/>
    <x v="2"/>
  </r>
  <r>
    <s v="Id97"/>
    <n v="1985"/>
    <s v="Nov"/>
    <n v="3"/>
    <n v="0"/>
    <n v="40419.019999999997"/>
    <x v="2"/>
    <x v="2"/>
    <x v="0"/>
  </r>
  <r>
    <s v="Id96"/>
    <n v="1975"/>
    <s v="Jul"/>
    <n v="10"/>
    <n v="1"/>
    <n v="40590.550000000003"/>
    <x v="2"/>
    <x v="0"/>
    <x v="1"/>
  </r>
  <r>
    <s v="Id95"/>
    <n v="1970"/>
    <s v="Sep"/>
    <n v="25"/>
    <n v="0"/>
    <n v="40692.910000000003"/>
    <x v="2"/>
    <x v="1"/>
    <x v="2"/>
  </r>
  <r>
    <s v="Id94"/>
    <n v="1976"/>
    <s v="Dec"/>
    <n v="26"/>
    <n v="3"/>
    <n v="40720.550000000003"/>
    <x v="2"/>
    <x v="0"/>
    <x v="1"/>
  </r>
  <r>
    <s v="Id93"/>
    <n v="1972"/>
    <s v="Jun"/>
    <n v="10"/>
    <n v="0"/>
    <n v="40817.85"/>
    <x v="2"/>
    <x v="0"/>
    <x v="2"/>
  </r>
  <r>
    <s v="Id92"/>
    <n v="1999"/>
    <s v="Jul"/>
    <n v="2"/>
    <n v="1"/>
    <n v="40904.199999999997"/>
    <x v="2"/>
    <x v="1"/>
    <x v="8"/>
  </r>
  <r>
    <s v="Id91"/>
    <n v="1992"/>
    <s v="Aug"/>
    <n v="4"/>
    <n v="3"/>
    <n v="40932.43"/>
    <x v="2"/>
    <x v="2"/>
    <x v="0"/>
  </r>
  <r>
    <s v="Id90"/>
    <n v="1979"/>
    <s v="Sep"/>
    <n v="16"/>
    <n v="3"/>
    <n v="40941.29"/>
    <x v="2"/>
    <x v="2"/>
    <x v="0"/>
  </r>
  <r>
    <s v="Id89"/>
    <n v="1983"/>
    <s v="Sep"/>
    <n v="8"/>
    <n v="3"/>
    <n v="40961.29"/>
    <x v="2"/>
    <x v="2"/>
    <x v="2"/>
  </r>
  <r>
    <s v="Id88"/>
    <n v="1974"/>
    <s v="Jun"/>
    <n v="5"/>
    <n v="0"/>
    <n v="40974.160000000003"/>
    <x v="2"/>
    <x v="2"/>
    <x v="0"/>
  </r>
  <r>
    <s v="Id87"/>
    <n v="1979"/>
    <s v="Oct"/>
    <n v="11"/>
    <n v="1"/>
    <n v="41034.22"/>
    <x v="2"/>
    <x v="0"/>
    <x v="12"/>
  </r>
  <r>
    <s v="Id86"/>
    <n v="1972"/>
    <s v="Aug"/>
    <n v="12"/>
    <n v="0"/>
    <n v="41055.29"/>
    <x v="2"/>
    <x v="2"/>
    <x v="2"/>
  </r>
  <r>
    <s v="Id85"/>
    <n v="1972"/>
    <s v="Sep"/>
    <n v="6"/>
    <n v="0"/>
    <n v="41097.160000000003"/>
    <x v="2"/>
    <x v="0"/>
    <x v="5"/>
  </r>
  <r>
    <s v="Id84"/>
    <n v="1969"/>
    <s v="Aug"/>
    <n v="8"/>
    <n v="0"/>
    <n v="41191.57"/>
    <x v="2"/>
    <x v="2"/>
    <x v="2"/>
  </r>
  <r>
    <s v="Id83"/>
    <n v="1964"/>
    <s v="Jun"/>
    <n v="6"/>
    <n v="0"/>
    <n v="41250.39"/>
    <x v="2"/>
    <x v="0"/>
    <x v="2"/>
  </r>
  <r>
    <s v="Id82"/>
    <n v="1977"/>
    <s v="Aug"/>
    <n v="27"/>
    <n v="2"/>
    <n v="41271.5"/>
    <x v="2"/>
    <x v="2"/>
    <x v="2"/>
  </r>
  <r>
    <s v="Id81"/>
    <n v="1964"/>
    <s v="Oct"/>
    <n v="7"/>
    <n v="0"/>
    <n v="41331.79"/>
    <x v="2"/>
    <x v="2"/>
    <x v="2"/>
  </r>
  <r>
    <s v="Id80"/>
    <n v="1971"/>
    <s v="Oct"/>
    <n v="16"/>
    <n v="0"/>
    <n v="41351.879999999997"/>
    <x v="2"/>
    <x v="2"/>
    <x v="2"/>
  </r>
  <r>
    <s v="Id79"/>
    <n v="1967"/>
    <s v="Dec"/>
    <n v="22"/>
    <n v="0"/>
    <n v="41505.15"/>
    <x v="2"/>
    <x v="2"/>
    <x v="2"/>
  </r>
  <r>
    <s v="Id78"/>
    <n v="1974"/>
    <s v="Nov"/>
    <n v="24"/>
    <n v="0"/>
    <n v="41636.199999999997"/>
    <x v="2"/>
    <x v="1"/>
    <x v="2"/>
  </r>
  <r>
    <s v="Id77"/>
    <n v="1976"/>
    <s v="Oct"/>
    <n v="29"/>
    <n v="1"/>
    <n v="41661.599999999999"/>
    <x v="2"/>
    <x v="0"/>
    <x v="2"/>
  </r>
  <r>
    <s v="Id76"/>
    <n v="1975"/>
    <s v="Nov"/>
    <n v="14"/>
    <n v="0"/>
    <n v="41676.080000000002"/>
    <x v="2"/>
    <x v="2"/>
    <x v="0"/>
  </r>
  <r>
    <s v="Id75"/>
    <n v="1975"/>
    <s v="Sep"/>
    <n v="29"/>
    <n v="1"/>
    <n v="41681.86"/>
    <x v="2"/>
    <x v="1"/>
    <x v="2"/>
  </r>
  <r>
    <s v="Id74"/>
    <n v="1962"/>
    <s v="Sep"/>
    <n v="22"/>
    <n v="0"/>
    <n v="41794.629999999997"/>
    <x v="2"/>
    <x v="0"/>
    <x v="2"/>
  </r>
  <r>
    <s v="Id73"/>
    <n v="1966"/>
    <s v="Sep"/>
    <n v="21"/>
    <n v="0"/>
    <n v="41886.54"/>
    <x v="2"/>
    <x v="0"/>
    <x v="2"/>
  </r>
  <r>
    <s v="Id72"/>
    <n v="1972"/>
    <s v="Jun"/>
    <n v="8"/>
    <n v="1"/>
    <n v="41919.1"/>
    <x v="2"/>
    <x v="1"/>
    <x v="5"/>
  </r>
  <r>
    <s v="Id71"/>
    <n v="1984"/>
    <s v="Nov"/>
    <n v="10"/>
    <n v="3"/>
    <n v="41949.24"/>
    <x v="2"/>
    <x v="1"/>
    <x v="0"/>
  </r>
  <r>
    <s v="Id70"/>
    <n v="1968"/>
    <s v="Dec"/>
    <n v="19"/>
    <n v="1"/>
    <n v="41999.519999999997"/>
    <x v="2"/>
    <x v="0"/>
    <x v="0"/>
  </r>
  <r>
    <s v="Id69"/>
    <n v="1976"/>
    <s v="Nov"/>
    <n v="28"/>
    <n v="0"/>
    <n v="42111.66"/>
    <x v="2"/>
    <x v="1"/>
    <x v="8"/>
  </r>
  <r>
    <s v="Id68"/>
    <n v="1997"/>
    <s v="Dec"/>
    <n v="9"/>
    <n v="2"/>
    <n v="42112.24"/>
    <x v="2"/>
    <x v="0"/>
    <x v="0"/>
  </r>
  <r>
    <s v="Id67"/>
    <n v="1979"/>
    <s v="Jul"/>
    <n v="3"/>
    <n v="3"/>
    <n v="42124.52"/>
    <x v="2"/>
    <x v="1"/>
    <x v="0"/>
  </r>
  <r>
    <s v="Id66"/>
    <n v="1973"/>
    <s v="Sep"/>
    <n v="18"/>
    <n v="0"/>
    <n v="42188.15"/>
    <x v="2"/>
    <x v="1"/>
    <x v="2"/>
  </r>
  <r>
    <s v="Id65"/>
    <n v="1975"/>
    <s v="Aug"/>
    <n v="15"/>
    <n v="1"/>
    <n v="42211.14"/>
    <x v="2"/>
    <x v="0"/>
    <x v="0"/>
  </r>
  <r>
    <s v="Id64"/>
    <n v="1967"/>
    <s v="Jun"/>
    <n v="28"/>
    <n v="0"/>
    <n v="42303.69"/>
    <x v="2"/>
    <x v="2"/>
    <x v="5"/>
  </r>
  <r>
    <s v="Id63"/>
    <n v="1968"/>
    <s v="Aug"/>
    <n v="3"/>
    <n v="0"/>
    <n v="42478.6"/>
    <x v="2"/>
    <x v="2"/>
    <x v="2"/>
  </r>
  <r>
    <s v="Id62"/>
    <n v="1967"/>
    <s v="Jun"/>
    <n v="27"/>
    <n v="0"/>
    <n v="42538.720000000001"/>
    <x v="2"/>
    <x v="0"/>
    <x v="2"/>
  </r>
  <r>
    <s v="Id61"/>
    <n v="1979"/>
    <s v="Dec"/>
    <n v="27"/>
    <n v="2"/>
    <n v="42560.43"/>
    <x v="2"/>
    <x v="0"/>
    <x v="0"/>
  </r>
  <r>
    <s v="Id60"/>
    <n v="1971"/>
    <s v="Nov"/>
    <n v="3"/>
    <n v="0"/>
    <n v="42644.2"/>
    <x v="2"/>
    <x v="0"/>
    <x v="2"/>
  </r>
  <r>
    <s v="Id59"/>
    <n v="1977"/>
    <s v="Oct"/>
    <n v="21"/>
    <n v="2"/>
    <n v="42760.5"/>
    <x v="2"/>
    <x v="2"/>
    <x v="1"/>
  </r>
  <r>
    <s v="Id58"/>
    <n v="1965"/>
    <s v="Oct"/>
    <n v="29"/>
    <n v="0"/>
    <n v="42764.12"/>
    <x v="2"/>
    <x v="2"/>
    <x v="2"/>
  </r>
  <r>
    <s v="Id57"/>
    <n v="1972"/>
    <s v="Sep"/>
    <n v="10"/>
    <n v="2"/>
    <n v="42856.84"/>
    <x v="2"/>
    <x v="1"/>
    <x v="2"/>
  </r>
  <r>
    <s v="Id56"/>
    <n v="1975"/>
    <s v="Oct"/>
    <n v="23"/>
    <n v="1"/>
    <n v="42969.85"/>
    <x v="2"/>
    <x v="0"/>
    <x v="0"/>
  </r>
  <r>
    <s v="Id55"/>
    <n v="1978"/>
    <s v="Nov"/>
    <n v="4"/>
    <n v="0"/>
    <n v="42983.46"/>
    <x v="2"/>
    <x v="2"/>
    <x v="1"/>
  </r>
  <r>
    <s v="Id54"/>
    <n v="1965"/>
    <s v="Nov"/>
    <n v="29"/>
    <n v="0"/>
    <n v="43073.760000000002"/>
    <x v="0"/>
    <x v="2"/>
    <x v="2"/>
  </r>
  <r>
    <s v="Id53"/>
    <n v="1969"/>
    <s v="Dec"/>
    <n v="3"/>
    <n v="0"/>
    <n v="43254.42"/>
    <x v="0"/>
    <x v="2"/>
    <x v="5"/>
  </r>
  <r>
    <s v="Id52"/>
    <n v="1965"/>
    <s v="Aug"/>
    <n v="22"/>
    <n v="0"/>
    <n v="43578.94"/>
    <x v="0"/>
    <x v="2"/>
    <x v="1"/>
  </r>
  <r>
    <s v="Id51"/>
    <n v="1986"/>
    <s v="Dec"/>
    <n v="29"/>
    <n v="3"/>
    <n v="43753.34"/>
    <x v="0"/>
    <x v="1"/>
    <x v="3"/>
  </r>
  <r>
    <s v="Id50"/>
    <n v="1966"/>
    <s v="Oct"/>
    <n v="25"/>
    <n v="2"/>
    <n v="43813.87"/>
    <x v="0"/>
    <x v="2"/>
    <x v="0"/>
  </r>
  <r>
    <s v="Id49"/>
    <n v="1966"/>
    <s v="Jul"/>
    <n v="2"/>
    <n v="0"/>
    <n v="43817.45"/>
    <x v="0"/>
    <x v="0"/>
    <x v="1"/>
  </r>
  <r>
    <s v="Id48"/>
    <n v="1980"/>
    <s v="Nov"/>
    <n v="10"/>
    <n v="2"/>
    <n v="43896.38"/>
    <x v="0"/>
    <x v="1"/>
    <x v="0"/>
  </r>
  <r>
    <s v="Id47"/>
    <n v="1966"/>
    <s v="Oct"/>
    <n v="5"/>
    <n v="0"/>
    <n v="43921.18"/>
    <x v="0"/>
    <x v="2"/>
    <x v="1"/>
  </r>
  <r>
    <s v="Id46"/>
    <n v="1988"/>
    <s v="Jul"/>
    <n v="16"/>
    <n v="1"/>
    <n v="43943.88"/>
    <x v="0"/>
    <x v="1"/>
    <x v="1"/>
  </r>
  <r>
    <s v="Id45"/>
    <n v="1975"/>
    <s v="Jun"/>
    <n v="1"/>
    <n v="2"/>
    <n v="44202.65"/>
    <x v="0"/>
    <x v="2"/>
    <x v="0"/>
  </r>
  <r>
    <s v="Id44"/>
    <n v="1968"/>
    <s v="Nov"/>
    <n v="24"/>
    <n v="2"/>
    <n v="44260.75"/>
    <x v="0"/>
    <x v="1"/>
    <x v="0"/>
  </r>
  <r>
    <s v="Id43"/>
    <n v="1971"/>
    <s v="Oct"/>
    <n v="29"/>
    <n v="0"/>
    <n v="44400.41"/>
    <x v="0"/>
    <x v="2"/>
    <x v="0"/>
  </r>
  <r>
    <s v="Id42"/>
    <n v="1967"/>
    <s v="Sep"/>
    <n v="14"/>
    <n v="0"/>
    <n v="44423.8"/>
    <x v="0"/>
    <x v="0"/>
    <x v="0"/>
  </r>
  <r>
    <s v="Id41"/>
    <n v="2000"/>
    <s v="Aug"/>
    <n v="2"/>
    <n v="1"/>
    <n v="44501.4"/>
    <x v="0"/>
    <x v="0"/>
    <x v="0"/>
  </r>
  <r>
    <s v="Id40"/>
    <n v="1993"/>
    <s v="Oct"/>
    <n v="11"/>
    <n v="2"/>
    <n v="44585.46"/>
    <x v="0"/>
    <x v="2"/>
    <x v="2"/>
  </r>
  <r>
    <s v="Id39"/>
    <n v="1971"/>
    <s v="Aug"/>
    <n v="13"/>
    <n v="2"/>
    <n v="44641.2"/>
    <x v="0"/>
    <x v="0"/>
    <x v="8"/>
  </r>
  <r>
    <s v="Id38"/>
    <n v="1962"/>
    <s v="Dec"/>
    <n v="17"/>
    <n v="0"/>
    <n v="45008.959999999999"/>
    <x v="0"/>
    <x v="2"/>
    <x v="0"/>
  </r>
  <r>
    <s v="Id37"/>
    <n v="1974"/>
    <s v="Aug"/>
    <n v="9"/>
    <n v="2"/>
    <n v="45702.02"/>
    <x v="0"/>
    <x v="2"/>
    <x v="1"/>
  </r>
  <r>
    <s v="Id36"/>
    <n v="1960"/>
    <s v="Dec"/>
    <n v="21"/>
    <n v="0"/>
    <n v="45710.21"/>
    <x v="0"/>
    <x v="2"/>
    <x v="5"/>
  </r>
  <r>
    <s v="Id35"/>
    <n v="1979"/>
    <s v="Aug"/>
    <n v="12"/>
    <n v="0"/>
    <n v="45863.21"/>
    <x v="0"/>
    <x v="1"/>
    <x v="0"/>
  </r>
  <r>
    <s v="Id34"/>
    <n v="1985"/>
    <s v="Sep"/>
    <n v="30"/>
    <n v="2"/>
    <n v="46113.51"/>
    <x v="0"/>
    <x v="0"/>
    <x v="2"/>
  </r>
  <r>
    <s v="Id33"/>
    <n v="1962"/>
    <s v="Dec"/>
    <n v="4"/>
    <n v="3"/>
    <n v="46130.53"/>
    <x v="2"/>
    <x v="1"/>
    <x v="1"/>
  </r>
  <r>
    <s v="Id32"/>
    <n v="1976"/>
    <s v="Dec"/>
    <n v="2"/>
    <n v="3"/>
    <n v="46151.12"/>
    <x v="2"/>
    <x v="0"/>
    <x v="0"/>
  </r>
  <r>
    <s v="Id31"/>
    <n v="1978"/>
    <s v="Aug"/>
    <n v="17"/>
    <n v="2"/>
    <n v="46200.99"/>
    <x v="2"/>
    <x v="1"/>
    <x v="0"/>
  </r>
  <r>
    <s v="Id30"/>
    <n v="1971"/>
    <s v="Dec"/>
    <n v="6"/>
    <n v="3"/>
    <n v="46255.11"/>
    <x v="2"/>
    <x v="0"/>
    <x v="8"/>
  </r>
  <r>
    <s v="Id29"/>
    <n v="1961"/>
    <s v="Aug"/>
    <n v="8"/>
    <n v="0"/>
    <n v="46599.11"/>
    <x v="2"/>
    <x v="1"/>
    <x v="0"/>
  </r>
  <r>
    <s v="Id28"/>
    <n v="1969"/>
    <s v="Jun"/>
    <n v="23"/>
    <n v="3"/>
    <n v="46661.440000000002"/>
    <x v="2"/>
    <x v="0"/>
    <x v="1"/>
  </r>
  <r>
    <s v="Id27"/>
    <n v="1960"/>
    <s v="Nov"/>
    <n v="17"/>
    <n v="3"/>
    <n v="46718.16"/>
    <x v="2"/>
    <x v="1"/>
    <x v="1"/>
  </r>
  <r>
    <s v="Id26"/>
    <n v="1958"/>
    <s v="Sep"/>
    <n v="15"/>
    <n v="0"/>
    <n v="46889.26"/>
    <x v="0"/>
    <x v="0"/>
    <x v="0"/>
  </r>
  <r>
    <s v="Id25"/>
    <n v="1959"/>
    <s v="Jul"/>
    <n v="14"/>
    <n v="0"/>
    <n v="47055.53"/>
    <x v="0"/>
    <x v="1"/>
    <x v="0"/>
  </r>
  <r>
    <s v="Id24"/>
    <n v="1970"/>
    <s v="Dec"/>
    <n v="28"/>
    <n v="2"/>
    <n v="47269.85"/>
    <x v="2"/>
    <x v="2"/>
    <x v="0"/>
  </r>
  <r>
    <s v="Id23"/>
    <n v="1958"/>
    <s v="Sep"/>
    <n v="3"/>
    <n v="2"/>
    <n v="47291.06"/>
    <x v="0"/>
    <x v="1"/>
    <x v="2"/>
  </r>
  <r>
    <s v="Id22"/>
    <n v="1959"/>
    <s v="Oct"/>
    <n v="4"/>
    <n v="2"/>
    <n v="47305.31"/>
    <x v="0"/>
    <x v="1"/>
    <x v="2"/>
  </r>
  <r>
    <s v="Id21"/>
    <n v="1961"/>
    <s v="Jun"/>
    <n v="13"/>
    <n v="1"/>
    <n v="47403.88"/>
    <x v="2"/>
    <x v="0"/>
    <x v="2"/>
  </r>
  <r>
    <s v="Id20"/>
    <n v="1971"/>
    <s v="Sep"/>
    <n v="27"/>
    <n v="2"/>
    <n v="47462.89"/>
    <x v="2"/>
    <x v="2"/>
    <x v="0"/>
  </r>
  <r>
    <s v="Id19"/>
    <n v="1964"/>
    <s v="Nov"/>
    <n v="7"/>
    <n v="2"/>
    <n v="47496.49"/>
    <x v="2"/>
    <x v="0"/>
    <x v="1"/>
  </r>
  <r>
    <s v="Id18"/>
    <n v="1963"/>
    <s v="Aug"/>
    <n v="5"/>
    <n v="1"/>
    <n v="47896.79"/>
    <x v="2"/>
    <x v="0"/>
    <x v="8"/>
  </r>
  <r>
    <s v="Id17"/>
    <n v="1958"/>
    <s v="Nov"/>
    <n v="16"/>
    <n v="1"/>
    <n v="47928.03"/>
    <x v="0"/>
    <x v="0"/>
    <x v="2"/>
  </r>
  <r>
    <s v="Id16"/>
    <n v="1962"/>
    <s v="Aug"/>
    <n v="27"/>
    <n v="0"/>
    <n v="48173.36"/>
    <x v="2"/>
    <x v="0"/>
    <x v="2"/>
  </r>
  <r>
    <s v="Id15"/>
    <n v="1961"/>
    <s v="Dec"/>
    <n v="21"/>
    <n v="1"/>
    <n v="48517.56"/>
    <x v="2"/>
    <x v="0"/>
    <x v="8"/>
  </r>
  <r>
    <s v="Id14"/>
    <n v="1968"/>
    <s v="Dec"/>
    <n v="1"/>
    <n v="3"/>
    <n v="48549.18"/>
    <x v="2"/>
    <x v="0"/>
    <x v="5"/>
  </r>
  <r>
    <s v="Id13"/>
    <n v="1962"/>
    <s v="Oct"/>
    <n v="11"/>
    <n v="0"/>
    <n v="48673.56"/>
    <x v="2"/>
    <x v="2"/>
    <x v="0"/>
  </r>
  <r>
    <s v="Id12"/>
    <n v="1965"/>
    <s v="Oct"/>
    <n v="27"/>
    <n v="1"/>
    <n v="48675.519999999997"/>
    <x v="2"/>
    <x v="2"/>
    <x v="0"/>
  </r>
  <r>
    <s v="Id11"/>
    <n v="1959"/>
    <s v="Jul"/>
    <n v="22"/>
    <n v="0"/>
    <n v="48824.45"/>
    <x v="0"/>
    <x v="1"/>
    <x v="2"/>
  </r>
  <r>
    <s v="Id10"/>
    <n v="1978"/>
    <s v="Dec"/>
    <n v="29"/>
    <n v="0"/>
    <n v="48885.14"/>
    <x v="2"/>
    <x v="2"/>
    <x v="0"/>
  </r>
  <r>
    <s v="Id9"/>
    <n v="1963"/>
    <s v="Sep"/>
    <n v="4"/>
    <n v="1"/>
    <n v="48970.25"/>
    <x v="2"/>
    <x v="2"/>
    <x v="0"/>
  </r>
  <r>
    <s v="Id8"/>
    <n v="1958"/>
    <s v="Jun"/>
    <n v="27"/>
    <n v="2"/>
    <n v="49577.66"/>
    <x v="0"/>
    <x v="2"/>
    <x v="0"/>
  </r>
  <r>
    <s v="Id7"/>
    <n v="1994"/>
    <s v="Oct"/>
    <n v="27"/>
    <n v="1"/>
    <n v="51194.559999999998"/>
    <x v="2"/>
    <x v="0"/>
    <x v="2"/>
  </r>
  <r>
    <s v="Id6"/>
    <n v="1962"/>
    <s v="Aug"/>
    <n v="4"/>
    <n v="0"/>
    <n v="52590.83"/>
    <x v="2"/>
    <x v="0"/>
    <x v="2"/>
  </r>
  <r>
    <s v="Id5"/>
    <n v="1989"/>
    <s v="Jun"/>
    <n v="19"/>
    <n v="0"/>
    <n v="55135.4"/>
    <x v="2"/>
    <x v="2"/>
    <x v="1"/>
  </r>
  <r>
    <s v="Id4"/>
    <n v="1991"/>
    <s v="Jun"/>
    <n v="6"/>
    <n v="1"/>
    <n v="58571.07"/>
    <x v="2"/>
    <x v="0"/>
    <x v="8"/>
  </r>
  <r>
    <s v="Id3"/>
    <n v="1970"/>
    <s v="?"/>
    <n v="11"/>
    <n v="3"/>
    <n v="60021.4"/>
    <x v="2"/>
    <x v="1"/>
    <x v="1"/>
  </r>
  <r>
    <s v="Id2"/>
    <n v="1977"/>
    <s v="Jun"/>
    <n v="8"/>
    <n v="0"/>
    <n v="62592.87"/>
    <x v="0"/>
    <x v="0"/>
    <x v="0"/>
  </r>
  <r>
    <s v="Id1"/>
    <n v="1968"/>
    <s v="Oct"/>
    <n v="12"/>
    <n v="0"/>
    <n v="63770.43"/>
    <x v="2"/>
    <x v="0"/>
    <x v="0"/>
  </r>
  <r>
    <m/>
    <m/>
    <m/>
    <m/>
    <m/>
    <m/>
    <x v="3"/>
    <x v="3"/>
    <x v="1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4">
  <r>
    <x v="0"/>
    <x v="0"/>
    <x v="0"/>
  </r>
  <r>
    <x v="0"/>
    <x v="1"/>
    <x v="1"/>
  </r>
  <r>
    <x v="0"/>
    <x v="0"/>
    <x v="2"/>
  </r>
  <r>
    <x v="0"/>
    <x v="1"/>
    <x v="3"/>
  </r>
  <r>
    <x v="0"/>
    <x v="2"/>
    <x v="4"/>
  </r>
  <r>
    <x v="0"/>
    <x v="0"/>
    <x v="5"/>
  </r>
  <r>
    <x v="0"/>
    <x v="1"/>
    <x v="6"/>
  </r>
  <r>
    <x v="0"/>
    <x v="0"/>
    <x v="6"/>
  </r>
  <r>
    <x v="0"/>
    <x v="0"/>
    <x v="7"/>
  </r>
  <r>
    <x v="0"/>
    <x v="0"/>
    <x v="8"/>
  </r>
  <r>
    <x v="0"/>
    <x v="1"/>
    <x v="9"/>
  </r>
  <r>
    <x v="0"/>
    <x v="0"/>
    <x v="10"/>
  </r>
  <r>
    <x v="0"/>
    <x v="0"/>
    <x v="11"/>
  </r>
  <r>
    <x v="0"/>
    <x v="0"/>
    <x v="12"/>
  </r>
  <r>
    <x v="0"/>
    <x v="0"/>
    <x v="13"/>
  </r>
  <r>
    <x v="0"/>
    <x v="0"/>
    <x v="13"/>
  </r>
  <r>
    <x v="0"/>
    <x v="0"/>
    <x v="14"/>
  </r>
  <r>
    <x v="0"/>
    <x v="0"/>
    <x v="15"/>
  </r>
  <r>
    <x v="0"/>
    <x v="2"/>
    <x v="16"/>
  </r>
  <r>
    <x v="0"/>
    <x v="0"/>
    <x v="17"/>
  </r>
  <r>
    <x v="0"/>
    <x v="0"/>
    <x v="18"/>
  </r>
  <r>
    <x v="0"/>
    <x v="1"/>
    <x v="19"/>
  </r>
  <r>
    <x v="0"/>
    <x v="0"/>
    <x v="20"/>
  </r>
  <r>
    <x v="0"/>
    <x v="0"/>
    <x v="21"/>
  </r>
  <r>
    <x v="0"/>
    <x v="2"/>
    <x v="22"/>
  </r>
  <r>
    <x v="0"/>
    <x v="0"/>
    <x v="23"/>
  </r>
  <r>
    <x v="0"/>
    <x v="0"/>
    <x v="24"/>
  </r>
  <r>
    <x v="0"/>
    <x v="2"/>
    <x v="25"/>
  </r>
  <r>
    <x v="0"/>
    <x v="0"/>
    <x v="26"/>
  </r>
  <r>
    <x v="0"/>
    <x v="0"/>
    <x v="27"/>
  </r>
  <r>
    <x v="0"/>
    <x v="0"/>
    <x v="28"/>
  </r>
  <r>
    <x v="0"/>
    <x v="2"/>
    <x v="29"/>
  </r>
  <r>
    <x v="0"/>
    <x v="0"/>
    <x v="30"/>
  </r>
  <r>
    <x v="0"/>
    <x v="1"/>
    <x v="31"/>
  </r>
  <r>
    <x v="0"/>
    <x v="1"/>
    <x v="32"/>
  </r>
  <r>
    <x v="0"/>
    <x v="0"/>
    <x v="33"/>
  </r>
  <r>
    <x v="0"/>
    <x v="0"/>
    <x v="34"/>
  </r>
  <r>
    <x v="0"/>
    <x v="0"/>
    <x v="35"/>
  </r>
  <r>
    <x v="0"/>
    <x v="0"/>
    <x v="36"/>
  </r>
  <r>
    <x v="0"/>
    <x v="2"/>
    <x v="37"/>
  </r>
  <r>
    <x v="0"/>
    <x v="2"/>
    <x v="38"/>
  </r>
  <r>
    <x v="0"/>
    <x v="0"/>
    <x v="39"/>
  </r>
  <r>
    <x v="0"/>
    <x v="0"/>
    <x v="40"/>
  </r>
  <r>
    <x v="0"/>
    <x v="0"/>
    <x v="41"/>
  </r>
  <r>
    <x v="0"/>
    <x v="0"/>
    <x v="42"/>
  </r>
  <r>
    <x v="0"/>
    <x v="2"/>
    <x v="43"/>
  </r>
  <r>
    <x v="0"/>
    <x v="2"/>
    <x v="43"/>
  </r>
  <r>
    <x v="0"/>
    <x v="2"/>
    <x v="44"/>
  </r>
  <r>
    <x v="0"/>
    <x v="2"/>
    <x v="45"/>
  </r>
  <r>
    <x v="0"/>
    <x v="2"/>
    <x v="46"/>
  </r>
  <r>
    <x v="0"/>
    <x v="0"/>
    <x v="47"/>
  </r>
  <r>
    <x v="0"/>
    <x v="0"/>
    <x v="48"/>
  </r>
  <r>
    <x v="0"/>
    <x v="2"/>
    <x v="49"/>
  </r>
  <r>
    <x v="0"/>
    <x v="0"/>
    <x v="50"/>
  </r>
  <r>
    <x v="0"/>
    <x v="0"/>
    <x v="51"/>
  </r>
  <r>
    <x v="0"/>
    <x v="0"/>
    <x v="52"/>
  </r>
  <r>
    <x v="0"/>
    <x v="1"/>
    <x v="53"/>
  </r>
  <r>
    <x v="0"/>
    <x v="0"/>
    <x v="54"/>
  </r>
  <r>
    <x v="0"/>
    <x v="1"/>
    <x v="55"/>
  </r>
  <r>
    <x v="0"/>
    <x v="0"/>
    <x v="56"/>
  </r>
  <r>
    <x v="0"/>
    <x v="1"/>
    <x v="57"/>
  </r>
  <r>
    <x v="0"/>
    <x v="0"/>
    <x v="58"/>
  </r>
  <r>
    <x v="0"/>
    <x v="0"/>
    <x v="59"/>
  </r>
  <r>
    <x v="0"/>
    <x v="0"/>
    <x v="60"/>
  </r>
  <r>
    <x v="0"/>
    <x v="0"/>
    <x v="61"/>
  </r>
  <r>
    <x v="0"/>
    <x v="0"/>
    <x v="62"/>
  </r>
  <r>
    <x v="0"/>
    <x v="1"/>
    <x v="63"/>
  </r>
  <r>
    <x v="0"/>
    <x v="2"/>
    <x v="64"/>
  </r>
  <r>
    <x v="0"/>
    <x v="2"/>
    <x v="65"/>
  </r>
  <r>
    <x v="0"/>
    <x v="0"/>
    <x v="66"/>
  </r>
  <r>
    <x v="0"/>
    <x v="2"/>
    <x v="67"/>
  </r>
  <r>
    <x v="0"/>
    <x v="2"/>
    <x v="68"/>
  </r>
  <r>
    <x v="0"/>
    <x v="1"/>
    <x v="69"/>
  </r>
  <r>
    <x v="0"/>
    <x v="0"/>
    <x v="70"/>
  </r>
  <r>
    <x v="0"/>
    <x v="0"/>
    <x v="71"/>
  </r>
  <r>
    <x v="0"/>
    <x v="0"/>
    <x v="72"/>
  </r>
  <r>
    <x v="0"/>
    <x v="1"/>
    <x v="73"/>
  </r>
  <r>
    <x v="0"/>
    <x v="0"/>
    <x v="74"/>
  </r>
  <r>
    <x v="0"/>
    <x v="0"/>
    <x v="75"/>
  </r>
  <r>
    <x v="0"/>
    <x v="0"/>
    <x v="76"/>
  </r>
  <r>
    <x v="0"/>
    <x v="2"/>
    <x v="77"/>
  </r>
  <r>
    <x v="0"/>
    <x v="2"/>
    <x v="78"/>
  </r>
  <r>
    <x v="0"/>
    <x v="2"/>
    <x v="79"/>
  </r>
  <r>
    <x v="0"/>
    <x v="2"/>
    <x v="80"/>
  </r>
  <r>
    <x v="0"/>
    <x v="2"/>
    <x v="81"/>
  </r>
  <r>
    <x v="0"/>
    <x v="2"/>
    <x v="82"/>
  </r>
  <r>
    <x v="0"/>
    <x v="2"/>
    <x v="83"/>
  </r>
  <r>
    <x v="0"/>
    <x v="0"/>
    <x v="84"/>
  </r>
  <r>
    <x v="0"/>
    <x v="1"/>
    <x v="85"/>
  </r>
  <r>
    <x v="0"/>
    <x v="2"/>
    <x v="85"/>
  </r>
  <r>
    <x v="0"/>
    <x v="1"/>
    <x v="86"/>
  </r>
  <r>
    <x v="0"/>
    <x v="2"/>
    <x v="87"/>
  </r>
  <r>
    <x v="0"/>
    <x v="2"/>
    <x v="88"/>
  </r>
  <r>
    <x v="0"/>
    <x v="2"/>
    <x v="89"/>
  </r>
  <r>
    <x v="0"/>
    <x v="0"/>
    <x v="90"/>
  </r>
  <r>
    <x v="0"/>
    <x v="0"/>
    <x v="91"/>
  </r>
  <r>
    <x v="0"/>
    <x v="2"/>
    <x v="92"/>
  </r>
  <r>
    <x v="0"/>
    <x v="2"/>
    <x v="93"/>
  </r>
  <r>
    <x v="0"/>
    <x v="0"/>
    <x v="94"/>
  </r>
  <r>
    <x v="0"/>
    <x v="2"/>
    <x v="95"/>
  </r>
  <r>
    <x v="0"/>
    <x v="0"/>
    <x v="96"/>
  </r>
  <r>
    <x v="0"/>
    <x v="0"/>
    <x v="97"/>
  </r>
  <r>
    <x v="0"/>
    <x v="2"/>
    <x v="98"/>
  </r>
  <r>
    <x v="0"/>
    <x v="2"/>
    <x v="99"/>
  </r>
  <r>
    <x v="0"/>
    <x v="1"/>
    <x v="100"/>
  </r>
  <r>
    <x v="0"/>
    <x v="1"/>
    <x v="101"/>
  </r>
  <r>
    <x v="0"/>
    <x v="0"/>
    <x v="102"/>
  </r>
  <r>
    <x v="0"/>
    <x v="2"/>
    <x v="103"/>
  </r>
  <r>
    <x v="0"/>
    <x v="2"/>
    <x v="104"/>
  </r>
  <r>
    <x v="0"/>
    <x v="0"/>
    <x v="105"/>
  </r>
  <r>
    <x v="0"/>
    <x v="1"/>
    <x v="106"/>
  </r>
  <r>
    <x v="0"/>
    <x v="1"/>
    <x v="107"/>
  </r>
  <r>
    <x v="0"/>
    <x v="2"/>
    <x v="108"/>
  </r>
  <r>
    <x v="0"/>
    <x v="2"/>
    <x v="109"/>
  </r>
  <r>
    <x v="0"/>
    <x v="0"/>
    <x v="110"/>
  </r>
  <r>
    <x v="0"/>
    <x v="1"/>
    <x v="111"/>
  </r>
  <r>
    <x v="0"/>
    <x v="1"/>
    <x v="112"/>
  </r>
  <r>
    <x v="0"/>
    <x v="0"/>
    <x v="113"/>
  </r>
  <r>
    <x v="0"/>
    <x v="2"/>
    <x v="114"/>
  </r>
  <r>
    <x v="0"/>
    <x v="2"/>
    <x v="115"/>
  </r>
  <r>
    <x v="0"/>
    <x v="0"/>
    <x v="116"/>
  </r>
  <r>
    <x v="0"/>
    <x v="0"/>
    <x v="117"/>
  </r>
  <r>
    <x v="0"/>
    <x v="2"/>
    <x v="118"/>
  </r>
  <r>
    <x v="0"/>
    <x v="0"/>
    <x v="119"/>
  </r>
  <r>
    <x v="0"/>
    <x v="2"/>
    <x v="120"/>
  </r>
  <r>
    <x v="0"/>
    <x v="1"/>
    <x v="121"/>
  </r>
  <r>
    <x v="0"/>
    <x v="0"/>
    <x v="122"/>
  </r>
  <r>
    <x v="0"/>
    <x v="2"/>
    <x v="123"/>
  </r>
  <r>
    <x v="0"/>
    <x v="1"/>
    <x v="124"/>
  </r>
  <r>
    <x v="0"/>
    <x v="0"/>
    <x v="125"/>
  </r>
  <r>
    <x v="0"/>
    <x v="1"/>
    <x v="126"/>
  </r>
  <r>
    <x v="0"/>
    <x v="2"/>
    <x v="127"/>
  </r>
  <r>
    <x v="0"/>
    <x v="2"/>
    <x v="128"/>
  </r>
  <r>
    <x v="0"/>
    <x v="0"/>
    <x v="129"/>
  </r>
  <r>
    <x v="0"/>
    <x v="2"/>
    <x v="130"/>
  </r>
  <r>
    <x v="0"/>
    <x v="2"/>
    <x v="131"/>
  </r>
  <r>
    <x v="0"/>
    <x v="2"/>
    <x v="131"/>
  </r>
  <r>
    <x v="0"/>
    <x v="1"/>
    <x v="132"/>
  </r>
  <r>
    <x v="0"/>
    <x v="2"/>
    <x v="133"/>
  </r>
  <r>
    <x v="0"/>
    <x v="2"/>
    <x v="134"/>
  </r>
  <r>
    <x v="0"/>
    <x v="0"/>
    <x v="135"/>
  </r>
  <r>
    <x v="0"/>
    <x v="2"/>
    <x v="136"/>
  </r>
  <r>
    <x v="0"/>
    <x v="1"/>
    <x v="137"/>
  </r>
  <r>
    <x v="0"/>
    <x v="0"/>
    <x v="138"/>
  </r>
  <r>
    <x v="0"/>
    <x v="0"/>
    <x v="139"/>
  </r>
  <r>
    <x v="0"/>
    <x v="0"/>
    <x v="140"/>
  </r>
  <r>
    <x v="0"/>
    <x v="0"/>
    <x v="141"/>
  </r>
  <r>
    <x v="0"/>
    <x v="2"/>
    <x v="142"/>
  </r>
  <r>
    <x v="0"/>
    <x v="2"/>
    <x v="143"/>
  </r>
  <r>
    <x v="1"/>
    <x v="2"/>
    <x v="144"/>
  </r>
  <r>
    <x v="0"/>
    <x v="2"/>
    <x v="145"/>
  </r>
  <r>
    <x v="0"/>
    <x v="2"/>
    <x v="146"/>
  </r>
  <r>
    <x v="0"/>
    <x v="1"/>
    <x v="147"/>
  </r>
  <r>
    <x v="0"/>
    <x v="1"/>
    <x v="148"/>
  </r>
  <r>
    <x v="1"/>
    <x v="2"/>
    <x v="149"/>
  </r>
  <r>
    <x v="0"/>
    <x v="2"/>
    <x v="150"/>
  </r>
  <r>
    <x v="0"/>
    <x v="0"/>
    <x v="151"/>
  </r>
  <r>
    <x v="0"/>
    <x v="2"/>
    <x v="152"/>
  </r>
  <r>
    <x v="0"/>
    <x v="2"/>
    <x v="153"/>
  </r>
  <r>
    <x v="0"/>
    <x v="0"/>
    <x v="154"/>
  </r>
  <r>
    <x v="0"/>
    <x v="2"/>
    <x v="155"/>
  </r>
  <r>
    <x v="0"/>
    <x v="2"/>
    <x v="156"/>
  </r>
  <r>
    <x v="0"/>
    <x v="2"/>
    <x v="157"/>
  </r>
  <r>
    <x v="0"/>
    <x v="0"/>
    <x v="158"/>
  </r>
  <r>
    <x v="0"/>
    <x v="2"/>
    <x v="159"/>
  </r>
  <r>
    <x v="0"/>
    <x v="2"/>
    <x v="160"/>
  </r>
  <r>
    <x v="0"/>
    <x v="0"/>
    <x v="161"/>
  </r>
  <r>
    <x v="0"/>
    <x v="2"/>
    <x v="162"/>
  </r>
  <r>
    <x v="0"/>
    <x v="2"/>
    <x v="163"/>
  </r>
  <r>
    <x v="0"/>
    <x v="1"/>
    <x v="164"/>
  </r>
  <r>
    <x v="0"/>
    <x v="1"/>
    <x v="165"/>
  </r>
  <r>
    <x v="0"/>
    <x v="2"/>
    <x v="166"/>
  </r>
  <r>
    <x v="0"/>
    <x v="1"/>
    <x v="167"/>
  </r>
  <r>
    <x v="0"/>
    <x v="2"/>
    <x v="168"/>
  </r>
  <r>
    <x v="0"/>
    <x v="2"/>
    <x v="169"/>
  </r>
  <r>
    <x v="0"/>
    <x v="2"/>
    <x v="170"/>
  </r>
  <r>
    <x v="0"/>
    <x v="1"/>
    <x v="171"/>
  </r>
  <r>
    <x v="0"/>
    <x v="0"/>
    <x v="172"/>
  </r>
  <r>
    <x v="0"/>
    <x v="1"/>
    <x v="173"/>
  </r>
  <r>
    <x v="0"/>
    <x v="0"/>
    <x v="174"/>
  </r>
  <r>
    <x v="0"/>
    <x v="2"/>
    <x v="175"/>
  </r>
  <r>
    <x v="0"/>
    <x v="1"/>
    <x v="176"/>
  </r>
  <r>
    <x v="0"/>
    <x v="1"/>
    <x v="177"/>
  </r>
  <r>
    <x v="0"/>
    <x v="0"/>
    <x v="178"/>
  </r>
  <r>
    <x v="0"/>
    <x v="0"/>
    <x v="179"/>
  </r>
  <r>
    <x v="0"/>
    <x v="0"/>
    <x v="180"/>
  </r>
  <r>
    <x v="0"/>
    <x v="2"/>
    <x v="181"/>
  </r>
  <r>
    <x v="0"/>
    <x v="0"/>
    <x v="182"/>
  </r>
  <r>
    <x v="1"/>
    <x v="0"/>
    <x v="183"/>
  </r>
  <r>
    <x v="0"/>
    <x v="2"/>
    <x v="184"/>
  </r>
  <r>
    <x v="0"/>
    <x v="0"/>
    <x v="185"/>
  </r>
  <r>
    <x v="0"/>
    <x v="0"/>
    <x v="186"/>
  </r>
  <r>
    <x v="0"/>
    <x v="2"/>
    <x v="187"/>
  </r>
  <r>
    <x v="0"/>
    <x v="2"/>
    <x v="188"/>
  </r>
  <r>
    <x v="0"/>
    <x v="1"/>
    <x v="189"/>
  </r>
  <r>
    <x v="0"/>
    <x v="2"/>
    <x v="190"/>
  </r>
  <r>
    <x v="0"/>
    <x v="2"/>
    <x v="191"/>
  </r>
  <r>
    <x v="0"/>
    <x v="0"/>
    <x v="192"/>
  </r>
  <r>
    <x v="0"/>
    <x v="1"/>
    <x v="193"/>
  </r>
  <r>
    <x v="0"/>
    <x v="2"/>
    <x v="194"/>
  </r>
  <r>
    <x v="0"/>
    <x v="2"/>
    <x v="195"/>
  </r>
  <r>
    <x v="0"/>
    <x v="1"/>
    <x v="196"/>
  </r>
  <r>
    <x v="1"/>
    <x v="0"/>
    <x v="197"/>
  </r>
  <r>
    <x v="0"/>
    <x v="2"/>
    <x v="198"/>
  </r>
  <r>
    <x v="0"/>
    <x v="0"/>
    <x v="199"/>
  </r>
  <r>
    <x v="0"/>
    <x v="2"/>
    <x v="200"/>
  </r>
  <r>
    <x v="0"/>
    <x v="2"/>
    <x v="201"/>
  </r>
  <r>
    <x v="0"/>
    <x v="0"/>
    <x v="202"/>
  </r>
  <r>
    <x v="0"/>
    <x v="0"/>
    <x v="203"/>
  </r>
  <r>
    <x v="0"/>
    <x v="2"/>
    <x v="204"/>
  </r>
  <r>
    <x v="0"/>
    <x v="2"/>
    <x v="205"/>
  </r>
  <r>
    <x v="0"/>
    <x v="0"/>
    <x v="206"/>
  </r>
  <r>
    <x v="1"/>
    <x v="1"/>
    <x v="207"/>
  </r>
  <r>
    <x v="0"/>
    <x v="0"/>
    <x v="208"/>
  </r>
  <r>
    <x v="0"/>
    <x v="2"/>
    <x v="209"/>
  </r>
  <r>
    <x v="0"/>
    <x v="0"/>
    <x v="210"/>
  </r>
  <r>
    <x v="0"/>
    <x v="2"/>
    <x v="211"/>
  </r>
  <r>
    <x v="0"/>
    <x v="0"/>
    <x v="212"/>
  </r>
  <r>
    <x v="0"/>
    <x v="1"/>
    <x v="213"/>
  </r>
  <r>
    <x v="0"/>
    <x v="1"/>
    <x v="214"/>
  </r>
  <r>
    <x v="1"/>
    <x v="0"/>
    <x v="215"/>
  </r>
  <r>
    <x v="1"/>
    <x v="2"/>
    <x v="216"/>
  </r>
  <r>
    <x v="2"/>
    <x v="1"/>
    <x v="217"/>
  </r>
  <r>
    <x v="0"/>
    <x v="0"/>
    <x v="218"/>
  </r>
  <r>
    <x v="0"/>
    <x v="2"/>
    <x v="219"/>
  </r>
  <r>
    <x v="0"/>
    <x v="2"/>
    <x v="220"/>
  </r>
  <r>
    <x v="0"/>
    <x v="2"/>
    <x v="221"/>
  </r>
  <r>
    <x v="1"/>
    <x v="0"/>
    <x v="222"/>
  </r>
  <r>
    <x v="0"/>
    <x v="2"/>
    <x v="223"/>
  </r>
  <r>
    <x v="0"/>
    <x v="2"/>
    <x v="224"/>
  </r>
  <r>
    <x v="0"/>
    <x v="1"/>
    <x v="225"/>
  </r>
  <r>
    <x v="0"/>
    <x v="2"/>
    <x v="226"/>
  </r>
  <r>
    <x v="0"/>
    <x v="1"/>
    <x v="227"/>
  </r>
  <r>
    <x v="0"/>
    <x v="2"/>
    <x v="228"/>
  </r>
  <r>
    <x v="0"/>
    <x v="1"/>
    <x v="229"/>
  </r>
  <r>
    <x v="0"/>
    <x v="2"/>
    <x v="230"/>
  </r>
  <r>
    <x v="0"/>
    <x v="2"/>
    <x v="231"/>
  </r>
  <r>
    <x v="0"/>
    <x v="2"/>
    <x v="232"/>
  </r>
  <r>
    <x v="0"/>
    <x v="2"/>
    <x v="233"/>
  </r>
  <r>
    <x v="0"/>
    <x v="2"/>
    <x v="234"/>
  </r>
  <r>
    <x v="0"/>
    <x v="1"/>
    <x v="235"/>
  </r>
  <r>
    <x v="0"/>
    <x v="0"/>
    <x v="236"/>
  </r>
  <r>
    <x v="0"/>
    <x v="2"/>
    <x v="237"/>
  </r>
  <r>
    <x v="0"/>
    <x v="2"/>
    <x v="238"/>
  </r>
  <r>
    <x v="2"/>
    <x v="0"/>
    <x v="239"/>
  </r>
  <r>
    <x v="0"/>
    <x v="0"/>
    <x v="240"/>
  </r>
  <r>
    <x v="1"/>
    <x v="0"/>
    <x v="241"/>
  </r>
  <r>
    <x v="0"/>
    <x v="2"/>
    <x v="242"/>
  </r>
  <r>
    <x v="0"/>
    <x v="0"/>
    <x v="243"/>
  </r>
  <r>
    <x v="0"/>
    <x v="2"/>
    <x v="244"/>
  </r>
  <r>
    <x v="0"/>
    <x v="2"/>
    <x v="245"/>
  </r>
  <r>
    <x v="0"/>
    <x v="1"/>
    <x v="246"/>
  </r>
  <r>
    <x v="0"/>
    <x v="2"/>
    <x v="247"/>
  </r>
  <r>
    <x v="0"/>
    <x v="2"/>
    <x v="248"/>
  </r>
  <r>
    <x v="2"/>
    <x v="0"/>
    <x v="249"/>
  </r>
  <r>
    <x v="0"/>
    <x v="2"/>
    <x v="250"/>
  </r>
  <r>
    <x v="0"/>
    <x v="1"/>
    <x v="251"/>
  </r>
  <r>
    <x v="0"/>
    <x v="1"/>
    <x v="252"/>
  </r>
  <r>
    <x v="0"/>
    <x v="2"/>
    <x v="253"/>
  </r>
  <r>
    <x v="0"/>
    <x v="2"/>
    <x v="254"/>
  </r>
  <r>
    <x v="0"/>
    <x v="0"/>
    <x v="255"/>
  </r>
  <r>
    <x v="0"/>
    <x v="0"/>
    <x v="256"/>
  </r>
  <r>
    <x v="0"/>
    <x v="2"/>
    <x v="257"/>
  </r>
  <r>
    <x v="1"/>
    <x v="1"/>
    <x v="258"/>
  </r>
  <r>
    <x v="0"/>
    <x v="1"/>
    <x v="259"/>
  </r>
  <r>
    <x v="0"/>
    <x v="1"/>
    <x v="260"/>
  </r>
  <r>
    <x v="0"/>
    <x v="2"/>
    <x v="261"/>
  </r>
  <r>
    <x v="1"/>
    <x v="1"/>
    <x v="262"/>
  </r>
  <r>
    <x v="2"/>
    <x v="0"/>
    <x v="263"/>
  </r>
  <r>
    <x v="0"/>
    <x v="2"/>
    <x v="264"/>
  </r>
  <r>
    <x v="2"/>
    <x v="0"/>
    <x v="265"/>
  </r>
  <r>
    <x v="0"/>
    <x v="2"/>
    <x v="266"/>
  </r>
  <r>
    <x v="1"/>
    <x v="0"/>
    <x v="267"/>
  </r>
  <r>
    <x v="0"/>
    <x v="0"/>
    <x v="268"/>
  </r>
  <r>
    <x v="0"/>
    <x v="2"/>
    <x v="269"/>
  </r>
  <r>
    <x v="1"/>
    <x v="2"/>
    <x v="270"/>
  </r>
  <r>
    <x v="1"/>
    <x v="2"/>
    <x v="271"/>
  </r>
  <r>
    <x v="1"/>
    <x v="0"/>
    <x v="272"/>
  </r>
  <r>
    <x v="3"/>
    <x v="2"/>
    <x v="273"/>
  </r>
  <r>
    <x v="0"/>
    <x v="1"/>
    <x v="274"/>
  </r>
  <r>
    <x v="2"/>
    <x v="0"/>
    <x v="275"/>
  </r>
  <r>
    <x v="0"/>
    <x v="2"/>
    <x v="276"/>
  </r>
  <r>
    <x v="0"/>
    <x v="2"/>
    <x v="277"/>
  </r>
  <r>
    <x v="1"/>
    <x v="1"/>
    <x v="278"/>
  </r>
  <r>
    <x v="0"/>
    <x v="0"/>
    <x v="279"/>
  </r>
  <r>
    <x v="1"/>
    <x v="2"/>
    <x v="280"/>
  </r>
  <r>
    <x v="1"/>
    <x v="1"/>
    <x v="281"/>
  </r>
  <r>
    <x v="0"/>
    <x v="0"/>
    <x v="282"/>
  </r>
  <r>
    <x v="2"/>
    <x v="0"/>
    <x v="283"/>
  </r>
  <r>
    <x v="0"/>
    <x v="2"/>
    <x v="284"/>
  </r>
  <r>
    <x v="2"/>
    <x v="1"/>
    <x v="285"/>
  </r>
  <r>
    <x v="1"/>
    <x v="0"/>
    <x v="286"/>
  </r>
  <r>
    <x v="0"/>
    <x v="2"/>
    <x v="287"/>
  </r>
  <r>
    <x v="2"/>
    <x v="1"/>
    <x v="288"/>
  </r>
  <r>
    <x v="1"/>
    <x v="0"/>
    <x v="289"/>
  </r>
  <r>
    <x v="1"/>
    <x v="2"/>
    <x v="289"/>
  </r>
  <r>
    <x v="2"/>
    <x v="2"/>
    <x v="290"/>
  </r>
  <r>
    <x v="0"/>
    <x v="0"/>
    <x v="291"/>
  </r>
  <r>
    <x v="2"/>
    <x v="0"/>
    <x v="292"/>
  </r>
  <r>
    <x v="2"/>
    <x v="0"/>
    <x v="293"/>
  </r>
  <r>
    <x v="0"/>
    <x v="2"/>
    <x v="294"/>
  </r>
  <r>
    <x v="2"/>
    <x v="0"/>
    <x v="295"/>
  </r>
  <r>
    <x v="0"/>
    <x v="1"/>
    <x v="296"/>
  </r>
  <r>
    <x v="0"/>
    <x v="2"/>
    <x v="297"/>
  </r>
  <r>
    <x v="1"/>
    <x v="0"/>
    <x v="298"/>
  </r>
  <r>
    <x v="1"/>
    <x v="2"/>
    <x v="299"/>
  </r>
  <r>
    <x v="2"/>
    <x v="1"/>
    <x v="300"/>
  </r>
  <r>
    <x v="0"/>
    <x v="1"/>
    <x v="301"/>
  </r>
  <r>
    <x v="2"/>
    <x v="0"/>
    <x v="302"/>
  </r>
  <r>
    <x v="1"/>
    <x v="0"/>
    <x v="303"/>
  </r>
  <r>
    <x v="2"/>
    <x v="1"/>
    <x v="304"/>
  </r>
  <r>
    <x v="0"/>
    <x v="2"/>
    <x v="305"/>
  </r>
  <r>
    <x v="3"/>
    <x v="2"/>
    <x v="306"/>
  </r>
  <r>
    <x v="3"/>
    <x v="2"/>
    <x v="307"/>
  </r>
  <r>
    <x v="0"/>
    <x v="1"/>
    <x v="308"/>
  </r>
  <r>
    <x v="1"/>
    <x v="2"/>
    <x v="309"/>
  </r>
  <r>
    <x v="1"/>
    <x v="0"/>
    <x v="310"/>
  </r>
  <r>
    <x v="1"/>
    <x v="0"/>
    <x v="311"/>
  </r>
  <r>
    <x v="2"/>
    <x v="0"/>
    <x v="312"/>
  </r>
  <r>
    <x v="3"/>
    <x v="0"/>
    <x v="313"/>
  </r>
  <r>
    <x v="2"/>
    <x v="2"/>
    <x v="314"/>
  </r>
  <r>
    <x v="0"/>
    <x v="0"/>
    <x v="315"/>
  </r>
  <r>
    <x v="2"/>
    <x v="0"/>
    <x v="316"/>
  </r>
  <r>
    <x v="1"/>
    <x v="2"/>
    <x v="317"/>
  </r>
  <r>
    <x v="3"/>
    <x v="2"/>
    <x v="318"/>
  </r>
  <r>
    <x v="1"/>
    <x v="2"/>
    <x v="319"/>
  </r>
  <r>
    <x v="2"/>
    <x v="0"/>
    <x v="320"/>
  </r>
  <r>
    <x v="1"/>
    <x v="1"/>
    <x v="321"/>
  </r>
  <r>
    <x v="2"/>
    <x v="2"/>
    <x v="322"/>
  </r>
  <r>
    <x v="2"/>
    <x v="0"/>
    <x v="323"/>
  </r>
  <r>
    <x v="0"/>
    <x v="1"/>
    <x v="324"/>
  </r>
  <r>
    <x v="2"/>
    <x v="0"/>
    <x v="325"/>
  </r>
  <r>
    <x v="0"/>
    <x v="1"/>
    <x v="326"/>
  </r>
  <r>
    <x v="3"/>
    <x v="0"/>
    <x v="327"/>
  </r>
  <r>
    <x v="1"/>
    <x v="2"/>
    <x v="328"/>
  </r>
  <r>
    <x v="2"/>
    <x v="1"/>
    <x v="329"/>
  </r>
  <r>
    <x v="2"/>
    <x v="2"/>
    <x v="330"/>
  </r>
  <r>
    <x v="1"/>
    <x v="0"/>
    <x v="331"/>
  </r>
  <r>
    <x v="3"/>
    <x v="0"/>
    <x v="332"/>
  </r>
  <r>
    <x v="0"/>
    <x v="2"/>
    <x v="333"/>
  </r>
  <r>
    <x v="3"/>
    <x v="2"/>
    <x v="334"/>
  </r>
  <r>
    <x v="1"/>
    <x v="0"/>
    <x v="335"/>
  </r>
  <r>
    <x v="3"/>
    <x v="0"/>
    <x v="336"/>
  </r>
  <r>
    <x v="2"/>
    <x v="2"/>
    <x v="337"/>
  </r>
  <r>
    <x v="0"/>
    <x v="2"/>
    <x v="338"/>
  </r>
  <r>
    <x v="0"/>
    <x v="2"/>
    <x v="339"/>
  </r>
  <r>
    <x v="1"/>
    <x v="2"/>
    <x v="340"/>
  </r>
  <r>
    <x v="1"/>
    <x v="0"/>
    <x v="341"/>
  </r>
  <r>
    <x v="1"/>
    <x v="0"/>
    <x v="342"/>
  </r>
  <r>
    <x v="2"/>
    <x v="2"/>
    <x v="343"/>
  </r>
  <r>
    <x v="2"/>
    <x v="1"/>
    <x v="344"/>
  </r>
  <r>
    <x v="0"/>
    <x v="1"/>
    <x v="345"/>
  </r>
  <r>
    <x v="0"/>
    <x v="0"/>
    <x v="346"/>
  </r>
  <r>
    <x v="1"/>
    <x v="2"/>
    <x v="347"/>
  </r>
  <r>
    <x v="2"/>
    <x v="1"/>
    <x v="348"/>
  </r>
  <r>
    <x v="0"/>
    <x v="0"/>
    <x v="349"/>
  </r>
  <r>
    <x v="0"/>
    <x v="2"/>
    <x v="350"/>
  </r>
  <r>
    <x v="1"/>
    <x v="0"/>
    <x v="351"/>
  </r>
  <r>
    <x v="3"/>
    <x v="2"/>
    <x v="352"/>
  </r>
  <r>
    <x v="0"/>
    <x v="2"/>
    <x v="353"/>
  </r>
  <r>
    <x v="0"/>
    <x v="0"/>
    <x v="354"/>
  </r>
  <r>
    <x v="2"/>
    <x v="1"/>
    <x v="355"/>
  </r>
  <r>
    <x v="2"/>
    <x v="2"/>
    <x v="356"/>
  </r>
  <r>
    <x v="3"/>
    <x v="2"/>
    <x v="357"/>
  </r>
  <r>
    <x v="1"/>
    <x v="0"/>
    <x v="358"/>
  </r>
  <r>
    <x v="0"/>
    <x v="0"/>
    <x v="359"/>
  </r>
  <r>
    <x v="1"/>
    <x v="2"/>
    <x v="360"/>
  </r>
  <r>
    <x v="0"/>
    <x v="2"/>
    <x v="361"/>
  </r>
  <r>
    <x v="0"/>
    <x v="0"/>
    <x v="362"/>
  </r>
  <r>
    <x v="1"/>
    <x v="2"/>
    <x v="363"/>
  </r>
  <r>
    <x v="3"/>
    <x v="2"/>
    <x v="364"/>
  </r>
  <r>
    <x v="3"/>
    <x v="2"/>
    <x v="365"/>
  </r>
  <r>
    <x v="1"/>
    <x v="0"/>
    <x v="366"/>
  </r>
  <r>
    <x v="3"/>
    <x v="0"/>
    <x v="367"/>
  </r>
  <r>
    <x v="3"/>
    <x v="2"/>
    <x v="368"/>
  </r>
  <r>
    <x v="2"/>
    <x v="2"/>
    <x v="369"/>
  </r>
  <r>
    <x v="0"/>
    <x v="2"/>
    <x v="370"/>
  </r>
  <r>
    <x v="0"/>
    <x v="0"/>
    <x v="371"/>
  </r>
  <r>
    <x v="0"/>
    <x v="2"/>
    <x v="372"/>
  </r>
  <r>
    <x v="1"/>
    <x v="0"/>
    <x v="373"/>
  </r>
  <r>
    <x v="2"/>
    <x v="0"/>
    <x v="374"/>
  </r>
  <r>
    <x v="2"/>
    <x v="2"/>
    <x v="375"/>
  </r>
  <r>
    <x v="1"/>
    <x v="2"/>
    <x v="376"/>
  </r>
  <r>
    <x v="2"/>
    <x v="0"/>
    <x v="377"/>
  </r>
  <r>
    <x v="0"/>
    <x v="0"/>
    <x v="378"/>
  </r>
  <r>
    <x v="0"/>
    <x v="1"/>
    <x v="379"/>
  </r>
  <r>
    <x v="0"/>
    <x v="0"/>
    <x v="380"/>
  </r>
  <r>
    <x v="2"/>
    <x v="0"/>
    <x v="381"/>
  </r>
  <r>
    <x v="2"/>
    <x v="1"/>
    <x v="382"/>
  </r>
  <r>
    <x v="3"/>
    <x v="1"/>
    <x v="383"/>
  </r>
  <r>
    <x v="0"/>
    <x v="2"/>
    <x v="384"/>
  </r>
  <r>
    <x v="0"/>
    <x v="0"/>
    <x v="385"/>
  </r>
  <r>
    <x v="0"/>
    <x v="0"/>
    <x v="386"/>
  </r>
  <r>
    <x v="0"/>
    <x v="2"/>
    <x v="387"/>
  </r>
  <r>
    <x v="2"/>
    <x v="0"/>
    <x v="388"/>
  </r>
  <r>
    <x v="1"/>
    <x v="0"/>
    <x v="389"/>
  </r>
  <r>
    <x v="2"/>
    <x v="0"/>
    <x v="390"/>
  </r>
  <r>
    <x v="1"/>
    <x v="2"/>
    <x v="391"/>
  </r>
  <r>
    <x v="1"/>
    <x v="1"/>
    <x v="392"/>
  </r>
  <r>
    <x v="0"/>
    <x v="2"/>
    <x v="393"/>
  </r>
  <r>
    <x v="1"/>
    <x v="0"/>
    <x v="394"/>
  </r>
  <r>
    <x v="2"/>
    <x v="0"/>
    <x v="395"/>
  </r>
  <r>
    <x v="1"/>
    <x v="1"/>
    <x v="396"/>
  </r>
  <r>
    <x v="1"/>
    <x v="2"/>
    <x v="397"/>
  </r>
  <r>
    <x v="1"/>
    <x v="0"/>
    <x v="398"/>
  </r>
  <r>
    <x v="1"/>
    <x v="0"/>
    <x v="399"/>
  </r>
  <r>
    <x v="0"/>
    <x v="2"/>
    <x v="400"/>
  </r>
  <r>
    <x v="1"/>
    <x v="0"/>
    <x v="401"/>
  </r>
  <r>
    <x v="2"/>
    <x v="2"/>
    <x v="402"/>
  </r>
  <r>
    <x v="2"/>
    <x v="1"/>
    <x v="403"/>
  </r>
  <r>
    <x v="2"/>
    <x v="2"/>
    <x v="404"/>
  </r>
  <r>
    <x v="1"/>
    <x v="0"/>
    <x v="405"/>
  </r>
  <r>
    <x v="0"/>
    <x v="2"/>
    <x v="406"/>
  </r>
  <r>
    <x v="2"/>
    <x v="1"/>
    <x v="407"/>
  </r>
  <r>
    <x v="2"/>
    <x v="0"/>
    <x v="408"/>
  </r>
  <r>
    <x v="2"/>
    <x v="2"/>
    <x v="409"/>
  </r>
  <r>
    <x v="2"/>
    <x v="1"/>
    <x v="410"/>
  </r>
  <r>
    <x v="3"/>
    <x v="1"/>
    <x v="411"/>
  </r>
  <r>
    <x v="1"/>
    <x v="2"/>
    <x v="412"/>
  </r>
  <r>
    <x v="1"/>
    <x v="0"/>
    <x v="413"/>
  </r>
  <r>
    <x v="1"/>
    <x v="2"/>
    <x v="414"/>
  </r>
  <r>
    <x v="1"/>
    <x v="0"/>
    <x v="415"/>
  </r>
  <r>
    <x v="1"/>
    <x v="2"/>
    <x v="416"/>
  </r>
  <r>
    <x v="1"/>
    <x v="0"/>
    <x v="417"/>
  </r>
  <r>
    <x v="0"/>
    <x v="0"/>
    <x v="418"/>
  </r>
  <r>
    <x v="1"/>
    <x v="0"/>
    <x v="419"/>
  </r>
  <r>
    <x v="2"/>
    <x v="2"/>
    <x v="420"/>
  </r>
  <r>
    <x v="1"/>
    <x v="2"/>
    <x v="421"/>
  </r>
  <r>
    <x v="0"/>
    <x v="1"/>
    <x v="422"/>
  </r>
  <r>
    <x v="1"/>
    <x v="0"/>
    <x v="423"/>
  </r>
  <r>
    <x v="2"/>
    <x v="0"/>
    <x v="424"/>
  </r>
  <r>
    <x v="0"/>
    <x v="2"/>
    <x v="425"/>
  </r>
  <r>
    <x v="2"/>
    <x v="0"/>
    <x v="426"/>
  </r>
  <r>
    <x v="2"/>
    <x v="0"/>
    <x v="427"/>
  </r>
  <r>
    <x v="1"/>
    <x v="0"/>
    <x v="428"/>
  </r>
  <r>
    <x v="1"/>
    <x v="0"/>
    <x v="429"/>
  </r>
  <r>
    <x v="0"/>
    <x v="2"/>
    <x v="430"/>
  </r>
  <r>
    <x v="1"/>
    <x v="0"/>
    <x v="431"/>
  </r>
  <r>
    <x v="1"/>
    <x v="0"/>
    <x v="432"/>
  </r>
  <r>
    <x v="2"/>
    <x v="1"/>
    <x v="433"/>
  </r>
  <r>
    <x v="2"/>
    <x v="1"/>
    <x v="434"/>
  </r>
  <r>
    <x v="2"/>
    <x v="2"/>
    <x v="435"/>
  </r>
  <r>
    <x v="0"/>
    <x v="2"/>
    <x v="436"/>
  </r>
  <r>
    <x v="1"/>
    <x v="0"/>
    <x v="437"/>
  </r>
  <r>
    <x v="0"/>
    <x v="0"/>
    <x v="438"/>
  </r>
  <r>
    <x v="1"/>
    <x v="2"/>
    <x v="439"/>
  </r>
  <r>
    <x v="1"/>
    <x v="2"/>
    <x v="440"/>
  </r>
  <r>
    <x v="1"/>
    <x v="1"/>
    <x v="441"/>
  </r>
  <r>
    <x v="2"/>
    <x v="2"/>
    <x v="442"/>
  </r>
  <r>
    <x v="2"/>
    <x v="2"/>
    <x v="443"/>
  </r>
  <r>
    <x v="1"/>
    <x v="2"/>
    <x v="444"/>
  </r>
  <r>
    <x v="2"/>
    <x v="0"/>
    <x v="445"/>
  </r>
  <r>
    <x v="2"/>
    <x v="0"/>
    <x v="446"/>
  </r>
  <r>
    <x v="0"/>
    <x v="1"/>
    <x v="447"/>
  </r>
  <r>
    <x v="3"/>
    <x v="2"/>
    <x v="448"/>
  </r>
  <r>
    <x v="2"/>
    <x v="2"/>
    <x v="449"/>
  </r>
  <r>
    <x v="1"/>
    <x v="0"/>
    <x v="450"/>
  </r>
  <r>
    <x v="3"/>
    <x v="1"/>
    <x v="451"/>
  </r>
  <r>
    <x v="2"/>
    <x v="2"/>
    <x v="452"/>
  </r>
  <r>
    <x v="0"/>
    <x v="0"/>
    <x v="453"/>
  </r>
  <r>
    <x v="1"/>
    <x v="2"/>
    <x v="454"/>
  </r>
  <r>
    <x v="1"/>
    <x v="2"/>
    <x v="455"/>
  </r>
  <r>
    <x v="2"/>
    <x v="2"/>
    <x v="456"/>
  </r>
  <r>
    <x v="0"/>
    <x v="0"/>
    <x v="457"/>
  </r>
  <r>
    <x v="2"/>
    <x v="1"/>
    <x v="458"/>
  </r>
  <r>
    <x v="2"/>
    <x v="2"/>
    <x v="459"/>
  </r>
  <r>
    <x v="1"/>
    <x v="1"/>
    <x v="460"/>
  </r>
  <r>
    <x v="1"/>
    <x v="2"/>
    <x v="461"/>
  </r>
  <r>
    <x v="0"/>
    <x v="2"/>
    <x v="462"/>
  </r>
  <r>
    <x v="2"/>
    <x v="2"/>
    <x v="463"/>
  </r>
  <r>
    <x v="1"/>
    <x v="0"/>
    <x v="464"/>
  </r>
  <r>
    <x v="2"/>
    <x v="0"/>
    <x v="465"/>
  </r>
  <r>
    <x v="2"/>
    <x v="2"/>
    <x v="466"/>
  </r>
  <r>
    <x v="2"/>
    <x v="1"/>
    <x v="467"/>
  </r>
  <r>
    <x v="1"/>
    <x v="2"/>
    <x v="468"/>
  </r>
  <r>
    <x v="0"/>
    <x v="2"/>
    <x v="469"/>
  </r>
  <r>
    <x v="0"/>
    <x v="0"/>
    <x v="470"/>
  </r>
  <r>
    <x v="0"/>
    <x v="0"/>
    <x v="471"/>
  </r>
  <r>
    <x v="1"/>
    <x v="0"/>
    <x v="472"/>
  </r>
  <r>
    <x v="1"/>
    <x v="1"/>
    <x v="473"/>
  </r>
  <r>
    <x v="0"/>
    <x v="0"/>
    <x v="474"/>
  </r>
  <r>
    <x v="0"/>
    <x v="0"/>
    <x v="475"/>
  </r>
  <r>
    <x v="0"/>
    <x v="2"/>
    <x v="476"/>
  </r>
  <r>
    <x v="0"/>
    <x v="2"/>
    <x v="477"/>
  </r>
  <r>
    <x v="0"/>
    <x v="0"/>
    <x v="478"/>
  </r>
  <r>
    <x v="1"/>
    <x v="1"/>
    <x v="479"/>
  </r>
  <r>
    <x v="0"/>
    <x v="0"/>
    <x v="480"/>
  </r>
  <r>
    <x v="1"/>
    <x v="2"/>
    <x v="481"/>
  </r>
  <r>
    <x v="1"/>
    <x v="2"/>
    <x v="482"/>
  </r>
  <r>
    <x v="0"/>
    <x v="2"/>
    <x v="483"/>
  </r>
  <r>
    <x v="1"/>
    <x v="2"/>
    <x v="484"/>
  </r>
  <r>
    <x v="1"/>
    <x v="2"/>
    <x v="485"/>
  </r>
  <r>
    <x v="2"/>
    <x v="0"/>
    <x v="486"/>
  </r>
  <r>
    <x v="1"/>
    <x v="2"/>
    <x v="487"/>
  </r>
  <r>
    <x v="1"/>
    <x v="1"/>
    <x v="488"/>
  </r>
  <r>
    <x v="0"/>
    <x v="2"/>
    <x v="489"/>
  </r>
  <r>
    <x v="2"/>
    <x v="1"/>
    <x v="490"/>
  </r>
  <r>
    <x v="1"/>
    <x v="1"/>
    <x v="491"/>
  </r>
  <r>
    <x v="2"/>
    <x v="1"/>
    <x v="492"/>
  </r>
  <r>
    <x v="1"/>
    <x v="2"/>
    <x v="493"/>
  </r>
  <r>
    <x v="1"/>
    <x v="2"/>
    <x v="494"/>
  </r>
  <r>
    <x v="0"/>
    <x v="2"/>
    <x v="495"/>
  </r>
  <r>
    <x v="2"/>
    <x v="0"/>
    <x v="496"/>
  </r>
  <r>
    <x v="0"/>
    <x v="0"/>
    <x v="497"/>
  </r>
  <r>
    <x v="1"/>
    <x v="2"/>
    <x v="498"/>
  </r>
  <r>
    <x v="1"/>
    <x v="1"/>
    <x v="499"/>
  </r>
  <r>
    <x v="2"/>
    <x v="2"/>
    <x v="500"/>
  </r>
  <r>
    <x v="0"/>
    <x v="1"/>
    <x v="501"/>
  </r>
  <r>
    <x v="2"/>
    <x v="2"/>
    <x v="502"/>
  </r>
  <r>
    <x v="0"/>
    <x v="2"/>
    <x v="503"/>
  </r>
  <r>
    <x v="2"/>
    <x v="1"/>
    <x v="504"/>
  </r>
  <r>
    <x v="1"/>
    <x v="2"/>
    <x v="505"/>
  </r>
  <r>
    <x v="0"/>
    <x v="2"/>
    <x v="506"/>
  </r>
  <r>
    <x v="0"/>
    <x v="0"/>
    <x v="507"/>
  </r>
  <r>
    <x v="0"/>
    <x v="2"/>
    <x v="508"/>
  </r>
  <r>
    <x v="1"/>
    <x v="2"/>
    <x v="509"/>
  </r>
  <r>
    <x v="0"/>
    <x v="2"/>
    <x v="510"/>
  </r>
  <r>
    <x v="1"/>
    <x v="2"/>
    <x v="511"/>
  </r>
  <r>
    <x v="1"/>
    <x v="1"/>
    <x v="512"/>
  </r>
  <r>
    <x v="3"/>
    <x v="2"/>
    <x v="513"/>
  </r>
  <r>
    <x v="1"/>
    <x v="2"/>
    <x v="514"/>
  </r>
  <r>
    <x v="0"/>
    <x v="1"/>
    <x v="515"/>
  </r>
  <r>
    <x v="1"/>
    <x v="2"/>
    <x v="516"/>
  </r>
  <r>
    <x v="0"/>
    <x v="0"/>
    <x v="517"/>
  </r>
  <r>
    <x v="0"/>
    <x v="2"/>
    <x v="518"/>
  </r>
  <r>
    <x v="0"/>
    <x v="2"/>
    <x v="519"/>
  </r>
  <r>
    <x v="0"/>
    <x v="0"/>
    <x v="520"/>
  </r>
  <r>
    <x v="1"/>
    <x v="2"/>
    <x v="521"/>
  </r>
  <r>
    <x v="0"/>
    <x v="0"/>
    <x v="522"/>
  </r>
  <r>
    <x v="0"/>
    <x v="1"/>
    <x v="523"/>
  </r>
  <r>
    <x v="0"/>
    <x v="2"/>
    <x v="524"/>
  </r>
  <r>
    <x v="2"/>
    <x v="0"/>
    <x v="525"/>
  </r>
  <r>
    <x v="2"/>
    <x v="2"/>
    <x v="526"/>
  </r>
  <r>
    <x v="0"/>
    <x v="0"/>
    <x v="527"/>
  </r>
  <r>
    <x v="0"/>
    <x v="0"/>
    <x v="528"/>
  </r>
  <r>
    <x v="1"/>
    <x v="1"/>
    <x v="529"/>
  </r>
  <r>
    <x v="2"/>
    <x v="0"/>
    <x v="530"/>
  </r>
  <r>
    <x v="0"/>
    <x v="2"/>
    <x v="531"/>
  </r>
  <r>
    <x v="1"/>
    <x v="2"/>
    <x v="532"/>
  </r>
  <r>
    <x v="1"/>
    <x v="2"/>
    <x v="533"/>
  </r>
  <r>
    <x v="2"/>
    <x v="2"/>
    <x v="534"/>
  </r>
  <r>
    <x v="1"/>
    <x v="2"/>
    <x v="535"/>
  </r>
  <r>
    <x v="1"/>
    <x v="2"/>
    <x v="536"/>
  </r>
  <r>
    <x v="0"/>
    <x v="2"/>
    <x v="537"/>
  </r>
  <r>
    <x v="0"/>
    <x v="0"/>
    <x v="538"/>
  </r>
  <r>
    <x v="1"/>
    <x v="2"/>
    <x v="539"/>
  </r>
  <r>
    <x v="1"/>
    <x v="1"/>
    <x v="540"/>
  </r>
  <r>
    <x v="0"/>
    <x v="0"/>
    <x v="541"/>
  </r>
  <r>
    <x v="0"/>
    <x v="0"/>
    <x v="542"/>
  </r>
  <r>
    <x v="1"/>
    <x v="2"/>
    <x v="543"/>
  </r>
  <r>
    <x v="0"/>
    <x v="2"/>
    <x v="544"/>
  </r>
  <r>
    <x v="2"/>
    <x v="2"/>
    <x v="545"/>
  </r>
  <r>
    <x v="0"/>
    <x v="2"/>
    <x v="546"/>
  </r>
  <r>
    <x v="0"/>
    <x v="2"/>
    <x v="547"/>
  </r>
  <r>
    <x v="0"/>
    <x v="2"/>
    <x v="548"/>
  </r>
  <r>
    <x v="0"/>
    <x v="0"/>
    <x v="549"/>
  </r>
  <r>
    <x v="0"/>
    <x v="2"/>
    <x v="550"/>
  </r>
  <r>
    <x v="0"/>
    <x v="2"/>
    <x v="551"/>
  </r>
  <r>
    <x v="1"/>
    <x v="2"/>
    <x v="552"/>
  </r>
  <r>
    <x v="2"/>
    <x v="2"/>
    <x v="553"/>
  </r>
  <r>
    <x v="2"/>
    <x v="2"/>
    <x v="554"/>
  </r>
  <r>
    <x v="0"/>
    <x v="0"/>
    <x v="555"/>
  </r>
  <r>
    <x v="1"/>
    <x v="0"/>
    <x v="556"/>
  </r>
  <r>
    <x v="0"/>
    <x v="0"/>
    <x v="557"/>
  </r>
  <r>
    <x v="0"/>
    <x v="0"/>
    <x v="558"/>
  </r>
  <r>
    <x v="0"/>
    <x v="0"/>
    <x v="559"/>
  </r>
  <r>
    <x v="2"/>
    <x v="2"/>
    <x v="560"/>
  </r>
  <r>
    <x v="0"/>
    <x v="0"/>
    <x v="561"/>
  </r>
  <r>
    <x v="1"/>
    <x v="1"/>
    <x v="562"/>
  </r>
  <r>
    <x v="2"/>
    <x v="1"/>
    <x v="563"/>
  </r>
  <r>
    <x v="1"/>
    <x v="2"/>
    <x v="564"/>
  </r>
  <r>
    <x v="0"/>
    <x v="0"/>
    <x v="565"/>
  </r>
  <r>
    <x v="0"/>
    <x v="0"/>
    <x v="566"/>
  </r>
  <r>
    <x v="2"/>
    <x v="2"/>
    <x v="567"/>
  </r>
  <r>
    <x v="1"/>
    <x v="2"/>
    <x v="568"/>
  </r>
  <r>
    <x v="0"/>
    <x v="2"/>
    <x v="569"/>
  </r>
  <r>
    <x v="0"/>
    <x v="0"/>
    <x v="570"/>
  </r>
  <r>
    <x v="0"/>
    <x v="2"/>
    <x v="571"/>
  </r>
  <r>
    <x v="1"/>
    <x v="0"/>
    <x v="572"/>
  </r>
  <r>
    <x v="1"/>
    <x v="1"/>
    <x v="573"/>
  </r>
  <r>
    <x v="1"/>
    <x v="1"/>
    <x v="574"/>
  </r>
  <r>
    <x v="0"/>
    <x v="0"/>
    <x v="575"/>
  </r>
  <r>
    <x v="0"/>
    <x v="2"/>
    <x v="576"/>
  </r>
  <r>
    <x v="0"/>
    <x v="2"/>
    <x v="577"/>
  </r>
  <r>
    <x v="0"/>
    <x v="0"/>
    <x v="578"/>
  </r>
  <r>
    <x v="1"/>
    <x v="1"/>
    <x v="579"/>
  </r>
  <r>
    <x v="0"/>
    <x v="0"/>
    <x v="580"/>
  </r>
  <r>
    <x v="0"/>
    <x v="2"/>
    <x v="581"/>
  </r>
  <r>
    <x v="0"/>
    <x v="0"/>
    <x v="582"/>
  </r>
  <r>
    <x v="2"/>
    <x v="1"/>
    <x v="583"/>
  </r>
  <r>
    <x v="0"/>
    <x v="0"/>
    <x v="584"/>
  </r>
  <r>
    <x v="2"/>
    <x v="2"/>
    <x v="585"/>
  </r>
  <r>
    <x v="0"/>
    <x v="2"/>
    <x v="586"/>
  </r>
  <r>
    <x v="0"/>
    <x v="0"/>
    <x v="587"/>
  </r>
  <r>
    <x v="0"/>
    <x v="0"/>
    <x v="588"/>
  </r>
  <r>
    <x v="0"/>
    <x v="0"/>
    <x v="589"/>
  </r>
  <r>
    <x v="0"/>
    <x v="1"/>
    <x v="590"/>
  </r>
  <r>
    <x v="2"/>
    <x v="2"/>
    <x v="591"/>
  </r>
  <r>
    <x v="0"/>
    <x v="0"/>
    <x v="592"/>
  </r>
  <r>
    <x v="1"/>
    <x v="2"/>
    <x v="593"/>
  </r>
  <r>
    <x v="2"/>
    <x v="2"/>
    <x v="594"/>
  </r>
  <r>
    <x v="0"/>
    <x v="0"/>
    <x v="595"/>
  </r>
  <r>
    <x v="0"/>
    <x v="1"/>
    <x v="596"/>
  </r>
  <r>
    <x v="1"/>
    <x v="2"/>
    <x v="597"/>
  </r>
  <r>
    <x v="0"/>
    <x v="2"/>
    <x v="598"/>
  </r>
  <r>
    <x v="1"/>
    <x v="0"/>
    <x v="599"/>
  </r>
  <r>
    <x v="0"/>
    <x v="2"/>
    <x v="600"/>
  </r>
  <r>
    <x v="0"/>
    <x v="2"/>
    <x v="601"/>
  </r>
  <r>
    <x v="0"/>
    <x v="0"/>
    <x v="602"/>
  </r>
  <r>
    <x v="0"/>
    <x v="1"/>
    <x v="603"/>
  </r>
  <r>
    <x v="2"/>
    <x v="2"/>
    <x v="604"/>
  </r>
  <r>
    <x v="0"/>
    <x v="2"/>
    <x v="605"/>
  </r>
  <r>
    <x v="2"/>
    <x v="2"/>
    <x v="606"/>
  </r>
  <r>
    <x v="0"/>
    <x v="2"/>
    <x v="607"/>
  </r>
  <r>
    <x v="0"/>
    <x v="0"/>
    <x v="608"/>
  </r>
  <r>
    <x v="0"/>
    <x v="0"/>
    <x v="609"/>
  </r>
  <r>
    <x v="0"/>
    <x v="0"/>
    <x v="610"/>
  </r>
  <r>
    <x v="0"/>
    <x v="2"/>
    <x v="611"/>
  </r>
  <r>
    <x v="0"/>
    <x v="2"/>
    <x v="612"/>
  </r>
  <r>
    <x v="0"/>
    <x v="2"/>
    <x v="613"/>
  </r>
  <r>
    <x v="0"/>
    <x v="2"/>
    <x v="614"/>
  </r>
  <r>
    <x v="0"/>
    <x v="0"/>
    <x v="615"/>
  </r>
  <r>
    <x v="1"/>
    <x v="2"/>
    <x v="616"/>
  </r>
  <r>
    <x v="2"/>
    <x v="2"/>
    <x v="617"/>
  </r>
  <r>
    <x v="2"/>
    <x v="2"/>
    <x v="618"/>
  </r>
  <r>
    <x v="0"/>
    <x v="0"/>
    <x v="619"/>
  </r>
  <r>
    <x v="0"/>
    <x v="2"/>
    <x v="620"/>
  </r>
  <r>
    <x v="0"/>
    <x v="0"/>
    <x v="621"/>
  </r>
  <r>
    <x v="0"/>
    <x v="2"/>
    <x v="622"/>
  </r>
  <r>
    <x v="0"/>
    <x v="0"/>
    <x v="623"/>
  </r>
  <r>
    <x v="0"/>
    <x v="0"/>
    <x v="624"/>
  </r>
  <r>
    <x v="0"/>
    <x v="0"/>
    <x v="625"/>
  </r>
  <r>
    <x v="0"/>
    <x v="2"/>
    <x v="626"/>
  </r>
  <r>
    <x v="0"/>
    <x v="0"/>
    <x v="627"/>
  </r>
  <r>
    <x v="1"/>
    <x v="2"/>
    <x v="628"/>
  </r>
  <r>
    <x v="0"/>
    <x v="2"/>
    <x v="629"/>
  </r>
  <r>
    <x v="0"/>
    <x v="2"/>
    <x v="630"/>
  </r>
  <r>
    <x v="0"/>
    <x v="2"/>
    <x v="631"/>
  </r>
  <r>
    <x v="0"/>
    <x v="0"/>
    <x v="632"/>
  </r>
  <r>
    <x v="0"/>
    <x v="0"/>
    <x v="633"/>
  </r>
  <r>
    <x v="0"/>
    <x v="2"/>
    <x v="634"/>
  </r>
  <r>
    <x v="2"/>
    <x v="2"/>
    <x v="635"/>
  </r>
  <r>
    <x v="0"/>
    <x v="0"/>
    <x v="636"/>
  </r>
  <r>
    <x v="0"/>
    <x v="2"/>
    <x v="637"/>
  </r>
  <r>
    <x v="0"/>
    <x v="0"/>
    <x v="638"/>
  </r>
  <r>
    <x v="0"/>
    <x v="0"/>
    <x v="639"/>
  </r>
  <r>
    <x v="0"/>
    <x v="0"/>
    <x v="640"/>
  </r>
  <r>
    <x v="0"/>
    <x v="2"/>
    <x v="641"/>
  </r>
  <r>
    <x v="0"/>
    <x v="2"/>
    <x v="642"/>
  </r>
  <r>
    <x v="0"/>
    <x v="0"/>
    <x v="643"/>
  </r>
  <r>
    <x v="0"/>
    <x v="0"/>
    <x v="644"/>
  </r>
  <r>
    <x v="0"/>
    <x v="0"/>
    <x v="645"/>
  </r>
  <r>
    <x v="0"/>
    <x v="2"/>
    <x v="646"/>
  </r>
  <r>
    <x v="0"/>
    <x v="0"/>
    <x v="647"/>
  </r>
  <r>
    <x v="0"/>
    <x v="0"/>
    <x v="648"/>
  </r>
  <r>
    <x v="0"/>
    <x v="0"/>
    <x v="649"/>
  </r>
  <r>
    <x v="0"/>
    <x v="0"/>
    <x v="650"/>
  </r>
  <r>
    <x v="0"/>
    <x v="2"/>
    <x v="651"/>
  </r>
  <r>
    <x v="0"/>
    <x v="0"/>
    <x v="652"/>
  </r>
  <r>
    <x v="3"/>
    <x v="2"/>
    <x v="653"/>
  </r>
  <r>
    <x v="1"/>
    <x v="0"/>
    <x v="654"/>
  </r>
  <r>
    <x v="0"/>
    <x v="0"/>
    <x v="655"/>
  </r>
  <r>
    <x v="0"/>
    <x v="0"/>
    <x v="656"/>
  </r>
  <r>
    <x v="0"/>
    <x v="0"/>
    <x v="657"/>
  </r>
  <r>
    <x v="0"/>
    <x v="0"/>
    <x v="658"/>
  </r>
  <r>
    <x v="0"/>
    <x v="0"/>
    <x v="659"/>
  </r>
  <r>
    <x v="0"/>
    <x v="0"/>
    <x v="660"/>
  </r>
  <r>
    <x v="0"/>
    <x v="2"/>
    <x v="661"/>
  </r>
  <r>
    <x v="0"/>
    <x v="0"/>
    <x v="662"/>
  </r>
  <r>
    <x v="0"/>
    <x v="0"/>
    <x v="663"/>
  </r>
  <r>
    <x v="0"/>
    <x v="0"/>
    <x v="664"/>
  </r>
  <r>
    <x v="2"/>
    <x v="0"/>
    <x v="665"/>
  </r>
  <r>
    <x v="0"/>
    <x v="2"/>
    <x v="666"/>
  </r>
  <r>
    <x v="0"/>
    <x v="0"/>
    <x v="667"/>
  </r>
  <r>
    <x v="0"/>
    <x v="2"/>
    <x v="668"/>
  </r>
  <r>
    <x v="0"/>
    <x v="0"/>
    <x v="669"/>
  </r>
  <r>
    <x v="0"/>
    <x v="0"/>
    <x v="670"/>
  </r>
  <r>
    <x v="0"/>
    <x v="2"/>
    <x v="671"/>
  </r>
  <r>
    <x v="0"/>
    <x v="0"/>
    <x v="672"/>
  </r>
  <r>
    <x v="0"/>
    <x v="0"/>
    <x v="673"/>
  </r>
  <r>
    <x v="0"/>
    <x v="0"/>
    <x v="674"/>
  </r>
  <r>
    <x v="0"/>
    <x v="0"/>
    <x v="675"/>
  </r>
  <r>
    <x v="2"/>
    <x v="2"/>
    <x v="676"/>
  </r>
  <r>
    <x v="0"/>
    <x v="1"/>
    <x v="677"/>
  </r>
  <r>
    <x v="0"/>
    <x v="2"/>
    <x v="678"/>
  </r>
  <r>
    <x v="1"/>
    <x v="1"/>
    <x v="679"/>
  </r>
  <r>
    <x v="0"/>
    <x v="1"/>
    <x v="680"/>
  </r>
  <r>
    <x v="0"/>
    <x v="1"/>
    <x v="681"/>
  </r>
  <r>
    <x v="3"/>
    <x v="2"/>
    <x v="682"/>
  </r>
  <r>
    <x v="2"/>
    <x v="2"/>
    <x v="683"/>
  </r>
  <r>
    <x v="2"/>
    <x v="2"/>
    <x v="684"/>
  </r>
  <r>
    <x v="0"/>
    <x v="0"/>
    <x v="685"/>
  </r>
  <r>
    <x v="0"/>
    <x v="0"/>
    <x v="686"/>
  </r>
  <r>
    <x v="2"/>
    <x v="1"/>
    <x v="687"/>
  </r>
  <r>
    <x v="0"/>
    <x v="0"/>
    <x v="688"/>
  </r>
  <r>
    <x v="0"/>
    <x v="0"/>
    <x v="689"/>
  </r>
  <r>
    <x v="1"/>
    <x v="0"/>
    <x v="690"/>
  </r>
  <r>
    <x v="1"/>
    <x v="0"/>
    <x v="691"/>
  </r>
  <r>
    <x v="1"/>
    <x v="0"/>
    <x v="692"/>
  </r>
  <r>
    <x v="0"/>
    <x v="1"/>
    <x v="693"/>
  </r>
  <r>
    <x v="0"/>
    <x v="0"/>
    <x v="694"/>
  </r>
  <r>
    <x v="2"/>
    <x v="2"/>
    <x v="695"/>
  </r>
  <r>
    <x v="0"/>
    <x v="2"/>
    <x v="696"/>
  </r>
  <r>
    <x v="0"/>
    <x v="0"/>
    <x v="697"/>
  </r>
  <r>
    <x v="0"/>
    <x v="0"/>
    <x v="698"/>
  </r>
  <r>
    <x v="0"/>
    <x v="0"/>
    <x v="699"/>
  </r>
  <r>
    <x v="2"/>
    <x v="2"/>
    <x v="700"/>
  </r>
  <r>
    <x v="0"/>
    <x v="1"/>
    <x v="701"/>
  </r>
  <r>
    <x v="0"/>
    <x v="0"/>
    <x v="702"/>
  </r>
  <r>
    <x v="1"/>
    <x v="2"/>
    <x v="703"/>
  </r>
  <r>
    <x v="1"/>
    <x v="1"/>
    <x v="704"/>
  </r>
  <r>
    <x v="0"/>
    <x v="0"/>
    <x v="705"/>
  </r>
  <r>
    <x v="0"/>
    <x v="0"/>
    <x v="706"/>
  </r>
  <r>
    <x v="0"/>
    <x v="2"/>
    <x v="707"/>
  </r>
  <r>
    <x v="0"/>
    <x v="0"/>
    <x v="708"/>
  </r>
  <r>
    <x v="0"/>
    <x v="1"/>
    <x v="709"/>
  </r>
  <r>
    <x v="0"/>
    <x v="2"/>
    <x v="710"/>
  </r>
  <r>
    <x v="0"/>
    <x v="0"/>
    <x v="711"/>
  </r>
  <r>
    <x v="0"/>
    <x v="1"/>
    <x v="712"/>
  </r>
  <r>
    <x v="0"/>
    <x v="2"/>
    <x v="713"/>
  </r>
  <r>
    <x v="0"/>
    <x v="0"/>
    <x v="714"/>
  </r>
  <r>
    <x v="0"/>
    <x v="0"/>
    <x v="715"/>
  </r>
  <r>
    <x v="1"/>
    <x v="0"/>
    <x v="716"/>
  </r>
  <r>
    <x v="1"/>
    <x v="0"/>
    <x v="717"/>
  </r>
  <r>
    <x v="0"/>
    <x v="2"/>
    <x v="718"/>
  </r>
  <r>
    <x v="0"/>
    <x v="2"/>
    <x v="719"/>
  </r>
  <r>
    <x v="0"/>
    <x v="2"/>
    <x v="720"/>
  </r>
  <r>
    <x v="1"/>
    <x v="0"/>
    <x v="721"/>
  </r>
  <r>
    <x v="0"/>
    <x v="0"/>
    <x v="722"/>
  </r>
  <r>
    <x v="0"/>
    <x v="1"/>
    <x v="723"/>
  </r>
  <r>
    <x v="0"/>
    <x v="1"/>
    <x v="724"/>
  </r>
  <r>
    <x v="0"/>
    <x v="2"/>
    <x v="725"/>
  </r>
  <r>
    <x v="0"/>
    <x v="2"/>
    <x v="725"/>
  </r>
  <r>
    <x v="0"/>
    <x v="0"/>
    <x v="726"/>
  </r>
  <r>
    <x v="0"/>
    <x v="0"/>
    <x v="727"/>
  </r>
  <r>
    <x v="2"/>
    <x v="2"/>
    <x v="728"/>
  </r>
  <r>
    <x v="0"/>
    <x v="0"/>
    <x v="729"/>
  </r>
  <r>
    <x v="0"/>
    <x v="0"/>
    <x v="730"/>
  </r>
  <r>
    <x v="0"/>
    <x v="0"/>
    <x v="731"/>
  </r>
  <r>
    <x v="0"/>
    <x v="2"/>
    <x v="732"/>
  </r>
  <r>
    <x v="1"/>
    <x v="1"/>
    <x v="733"/>
  </r>
  <r>
    <x v="2"/>
    <x v="2"/>
    <x v="734"/>
  </r>
  <r>
    <x v="0"/>
    <x v="2"/>
    <x v="735"/>
  </r>
  <r>
    <x v="0"/>
    <x v="2"/>
    <x v="736"/>
  </r>
  <r>
    <x v="2"/>
    <x v="0"/>
    <x v="737"/>
  </r>
  <r>
    <x v="0"/>
    <x v="0"/>
    <x v="738"/>
  </r>
  <r>
    <x v="0"/>
    <x v="2"/>
    <x v="739"/>
  </r>
  <r>
    <x v="0"/>
    <x v="0"/>
    <x v="740"/>
  </r>
  <r>
    <x v="0"/>
    <x v="2"/>
    <x v="741"/>
  </r>
  <r>
    <x v="0"/>
    <x v="0"/>
    <x v="742"/>
  </r>
  <r>
    <x v="0"/>
    <x v="2"/>
    <x v="743"/>
  </r>
  <r>
    <x v="2"/>
    <x v="0"/>
    <x v="744"/>
  </r>
  <r>
    <x v="0"/>
    <x v="2"/>
    <x v="745"/>
  </r>
  <r>
    <x v="0"/>
    <x v="2"/>
    <x v="746"/>
  </r>
  <r>
    <x v="0"/>
    <x v="0"/>
    <x v="747"/>
  </r>
  <r>
    <x v="0"/>
    <x v="0"/>
    <x v="748"/>
  </r>
  <r>
    <x v="0"/>
    <x v="0"/>
    <x v="749"/>
  </r>
  <r>
    <x v="0"/>
    <x v="2"/>
    <x v="750"/>
  </r>
  <r>
    <x v="0"/>
    <x v="0"/>
    <x v="751"/>
  </r>
  <r>
    <x v="0"/>
    <x v="0"/>
    <x v="752"/>
  </r>
  <r>
    <x v="0"/>
    <x v="0"/>
    <x v="753"/>
  </r>
  <r>
    <x v="0"/>
    <x v="2"/>
    <x v="754"/>
  </r>
  <r>
    <x v="0"/>
    <x v="0"/>
    <x v="755"/>
  </r>
  <r>
    <x v="1"/>
    <x v="0"/>
    <x v="756"/>
  </r>
  <r>
    <x v="1"/>
    <x v="0"/>
    <x v="757"/>
  </r>
  <r>
    <x v="0"/>
    <x v="0"/>
    <x v="758"/>
  </r>
  <r>
    <x v="0"/>
    <x v="2"/>
    <x v="759"/>
  </r>
  <r>
    <x v="0"/>
    <x v="0"/>
    <x v="760"/>
  </r>
  <r>
    <x v="0"/>
    <x v="2"/>
    <x v="761"/>
  </r>
  <r>
    <x v="2"/>
    <x v="0"/>
    <x v="762"/>
  </r>
  <r>
    <x v="0"/>
    <x v="1"/>
    <x v="763"/>
  </r>
  <r>
    <x v="0"/>
    <x v="1"/>
    <x v="764"/>
  </r>
  <r>
    <x v="0"/>
    <x v="2"/>
    <x v="765"/>
  </r>
  <r>
    <x v="0"/>
    <x v="2"/>
    <x v="766"/>
  </r>
  <r>
    <x v="0"/>
    <x v="2"/>
    <x v="767"/>
  </r>
  <r>
    <x v="0"/>
    <x v="2"/>
    <x v="768"/>
  </r>
  <r>
    <x v="0"/>
    <x v="2"/>
    <x v="769"/>
  </r>
  <r>
    <x v="0"/>
    <x v="2"/>
    <x v="770"/>
  </r>
  <r>
    <x v="0"/>
    <x v="0"/>
    <x v="771"/>
  </r>
  <r>
    <x v="0"/>
    <x v="2"/>
    <x v="772"/>
  </r>
  <r>
    <x v="0"/>
    <x v="2"/>
    <x v="773"/>
  </r>
  <r>
    <x v="0"/>
    <x v="0"/>
    <x v="774"/>
  </r>
  <r>
    <x v="1"/>
    <x v="0"/>
    <x v="775"/>
  </r>
  <r>
    <x v="0"/>
    <x v="0"/>
    <x v="776"/>
  </r>
  <r>
    <x v="1"/>
    <x v="0"/>
    <x v="777"/>
  </r>
  <r>
    <x v="0"/>
    <x v="2"/>
    <x v="778"/>
  </r>
  <r>
    <x v="3"/>
    <x v="0"/>
    <x v="779"/>
  </r>
  <r>
    <x v="0"/>
    <x v="0"/>
    <x v="780"/>
  </r>
  <r>
    <x v="0"/>
    <x v="0"/>
    <x v="781"/>
  </r>
  <r>
    <x v="2"/>
    <x v="0"/>
    <x v="782"/>
  </r>
  <r>
    <x v="1"/>
    <x v="2"/>
    <x v="783"/>
  </r>
  <r>
    <x v="0"/>
    <x v="0"/>
    <x v="784"/>
  </r>
  <r>
    <x v="0"/>
    <x v="2"/>
    <x v="785"/>
  </r>
  <r>
    <x v="2"/>
    <x v="0"/>
    <x v="786"/>
  </r>
  <r>
    <x v="0"/>
    <x v="0"/>
    <x v="787"/>
  </r>
  <r>
    <x v="0"/>
    <x v="0"/>
    <x v="788"/>
  </r>
  <r>
    <x v="0"/>
    <x v="0"/>
    <x v="789"/>
  </r>
  <r>
    <x v="0"/>
    <x v="1"/>
    <x v="790"/>
  </r>
  <r>
    <x v="1"/>
    <x v="0"/>
    <x v="791"/>
  </r>
  <r>
    <x v="0"/>
    <x v="1"/>
    <x v="792"/>
  </r>
  <r>
    <x v="1"/>
    <x v="0"/>
    <x v="793"/>
  </r>
  <r>
    <x v="0"/>
    <x v="0"/>
    <x v="794"/>
  </r>
  <r>
    <x v="0"/>
    <x v="2"/>
    <x v="795"/>
  </r>
  <r>
    <x v="2"/>
    <x v="0"/>
    <x v="796"/>
  </r>
  <r>
    <x v="0"/>
    <x v="2"/>
    <x v="797"/>
  </r>
  <r>
    <x v="0"/>
    <x v="1"/>
    <x v="798"/>
  </r>
  <r>
    <x v="1"/>
    <x v="0"/>
    <x v="799"/>
  </r>
  <r>
    <x v="0"/>
    <x v="0"/>
    <x v="800"/>
  </r>
  <r>
    <x v="0"/>
    <x v="2"/>
    <x v="801"/>
  </r>
  <r>
    <x v="0"/>
    <x v="0"/>
    <x v="802"/>
  </r>
  <r>
    <x v="0"/>
    <x v="0"/>
    <x v="803"/>
  </r>
  <r>
    <x v="0"/>
    <x v="0"/>
    <x v="804"/>
  </r>
  <r>
    <x v="2"/>
    <x v="0"/>
    <x v="805"/>
  </r>
  <r>
    <x v="0"/>
    <x v="0"/>
    <x v="806"/>
  </r>
  <r>
    <x v="0"/>
    <x v="2"/>
    <x v="807"/>
  </r>
  <r>
    <x v="0"/>
    <x v="0"/>
    <x v="808"/>
  </r>
  <r>
    <x v="1"/>
    <x v="0"/>
    <x v="809"/>
  </r>
  <r>
    <x v="1"/>
    <x v="0"/>
    <x v="810"/>
  </r>
  <r>
    <x v="0"/>
    <x v="2"/>
    <x v="811"/>
  </r>
  <r>
    <x v="0"/>
    <x v="2"/>
    <x v="812"/>
  </r>
  <r>
    <x v="1"/>
    <x v="0"/>
    <x v="813"/>
  </r>
  <r>
    <x v="0"/>
    <x v="0"/>
    <x v="814"/>
  </r>
  <r>
    <x v="0"/>
    <x v="2"/>
    <x v="815"/>
  </r>
  <r>
    <x v="3"/>
    <x v="2"/>
    <x v="816"/>
  </r>
  <r>
    <x v="0"/>
    <x v="0"/>
    <x v="817"/>
  </r>
  <r>
    <x v="1"/>
    <x v="0"/>
    <x v="818"/>
  </r>
  <r>
    <x v="0"/>
    <x v="0"/>
    <x v="819"/>
  </r>
  <r>
    <x v="0"/>
    <x v="2"/>
    <x v="820"/>
  </r>
  <r>
    <x v="1"/>
    <x v="0"/>
    <x v="821"/>
  </r>
  <r>
    <x v="0"/>
    <x v="2"/>
    <x v="822"/>
  </r>
  <r>
    <x v="0"/>
    <x v="0"/>
    <x v="823"/>
  </r>
  <r>
    <x v="0"/>
    <x v="0"/>
    <x v="824"/>
  </r>
  <r>
    <x v="1"/>
    <x v="0"/>
    <x v="825"/>
  </r>
  <r>
    <x v="0"/>
    <x v="1"/>
    <x v="826"/>
  </r>
  <r>
    <x v="0"/>
    <x v="0"/>
    <x v="827"/>
  </r>
  <r>
    <x v="0"/>
    <x v="1"/>
    <x v="828"/>
  </r>
  <r>
    <x v="0"/>
    <x v="1"/>
    <x v="829"/>
  </r>
  <r>
    <x v="0"/>
    <x v="0"/>
    <x v="830"/>
  </r>
  <r>
    <x v="0"/>
    <x v="0"/>
    <x v="831"/>
  </r>
  <r>
    <x v="0"/>
    <x v="0"/>
    <x v="832"/>
  </r>
  <r>
    <x v="0"/>
    <x v="0"/>
    <x v="833"/>
  </r>
  <r>
    <x v="0"/>
    <x v="1"/>
    <x v="834"/>
  </r>
  <r>
    <x v="0"/>
    <x v="2"/>
    <x v="835"/>
  </r>
  <r>
    <x v="0"/>
    <x v="0"/>
    <x v="836"/>
  </r>
  <r>
    <x v="2"/>
    <x v="0"/>
    <x v="837"/>
  </r>
  <r>
    <x v="1"/>
    <x v="0"/>
    <x v="838"/>
  </r>
  <r>
    <x v="0"/>
    <x v="0"/>
    <x v="839"/>
  </r>
  <r>
    <x v="0"/>
    <x v="0"/>
    <x v="840"/>
  </r>
  <r>
    <x v="1"/>
    <x v="2"/>
    <x v="841"/>
  </r>
  <r>
    <x v="0"/>
    <x v="1"/>
    <x v="842"/>
  </r>
  <r>
    <x v="0"/>
    <x v="0"/>
    <x v="843"/>
  </r>
  <r>
    <x v="0"/>
    <x v="2"/>
    <x v="844"/>
  </r>
  <r>
    <x v="0"/>
    <x v="0"/>
    <x v="845"/>
  </r>
  <r>
    <x v="0"/>
    <x v="0"/>
    <x v="846"/>
  </r>
  <r>
    <x v="2"/>
    <x v="0"/>
    <x v="847"/>
  </r>
  <r>
    <x v="0"/>
    <x v="2"/>
    <x v="848"/>
  </r>
  <r>
    <x v="0"/>
    <x v="0"/>
    <x v="849"/>
  </r>
  <r>
    <x v="0"/>
    <x v="0"/>
    <x v="850"/>
  </r>
  <r>
    <x v="2"/>
    <x v="0"/>
    <x v="851"/>
  </r>
  <r>
    <x v="2"/>
    <x v="0"/>
    <x v="852"/>
  </r>
  <r>
    <x v="0"/>
    <x v="2"/>
    <x v="853"/>
  </r>
  <r>
    <x v="0"/>
    <x v="1"/>
    <x v="854"/>
  </r>
  <r>
    <x v="0"/>
    <x v="2"/>
    <x v="855"/>
  </r>
  <r>
    <x v="0"/>
    <x v="2"/>
    <x v="856"/>
  </r>
  <r>
    <x v="0"/>
    <x v="2"/>
    <x v="857"/>
  </r>
  <r>
    <x v="1"/>
    <x v="0"/>
    <x v="858"/>
  </r>
  <r>
    <x v="0"/>
    <x v="2"/>
    <x v="859"/>
  </r>
  <r>
    <x v="0"/>
    <x v="0"/>
    <x v="860"/>
  </r>
  <r>
    <x v="1"/>
    <x v="0"/>
    <x v="861"/>
  </r>
  <r>
    <x v="2"/>
    <x v="0"/>
    <x v="862"/>
  </r>
  <r>
    <x v="1"/>
    <x v="0"/>
    <x v="863"/>
  </r>
  <r>
    <x v="0"/>
    <x v="2"/>
    <x v="864"/>
  </r>
  <r>
    <x v="1"/>
    <x v="2"/>
    <x v="865"/>
  </r>
  <r>
    <x v="0"/>
    <x v="0"/>
    <x v="866"/>
  </r>
  <r>
    <x v="0"/>
    <x v="0"/>
    <x v="867"/>
  </r>
  <r>
    <x v="0"/>
    <x v="2"/>
    <x v="868"/>
  </r>
  <r>
    <x v="0"/>
    <x v="0"/>
    <x v="869"/>
  </r>
  <r>
    <x v="0"/>
    <x v="2"/>
    <x v="870"/>
  </r>
  <r>
    <x v="0"/>
    <x v="0"/>
    <x v="871"/>
  </r>
  <r>
    <x v="0"/>
    <x v="0"/>
    <x v="872"/>
  </r>
  <r>
    <x v="1"/>
    <x v="2"/>
    <x v="873"/>
  </r>
  <r>
    <x v="0"/>
    <x v="2"/>
    <x v="874"/>
  </r>
  <r>
    <x v="1"/>
    <x v="0"/>
    <x v="875"/>
  </r>
  <r>
    <x v="0"/>
    <x v="1"/>
    <x v="876"/>
  </r>
  <r>
    <x v="1"/>
    <x v="1"/>
    <x v="877"/>
  </r>
  <r>
    <x v="1"/>
    <x v="1"/>
    <x v="878"/>
  </r>
  <r>
    <x v="0"/>
    <x v="1"/>
    <x v="879"/>
  </r>
  <r>
    <x v="0"/>
    <x v="1"/>
    <x v="880"/>
  </r>
  <r>
    <x v="0"/>
    <x v="1"/>
    <x v="881"/>
  </r>
  <r>
    <x v="1"/>
    <x v="0"/>
    <x v="882"/>
  </r>
  <r>
    <x v="1"/>
    <x v="0"/>
    <x v="883"/>
  </r>
  <r>
    <x v="0"/>
    <x v="0"/>
    <x v="884"/>
  </r>
  <r>
    <x v="0"/>
    <x v="2"/>
    <x v="885"/>
  </r>
  <r>
    <x v="1"/>
    <x v="0"/>
    <x v="886"/>
  </r>
  <r>
    <x v="1"/>
    <x v="0"/>
    <x v="887"/>
  </r>
  <r>
    <x v="0"/>
    <x v="0"/>
    <x v="888"/>
  </r>
  <r>
    <x v="1"/>
    <x v="0"/>
    <x v="889"/>
  </r>
  <r>
    <x v="2"/>
    <x v="0"/>
    <x v="890"/>
  </r>
  <r>
    <x v="0"/>
    <x v="1"/>
    <x v="891"/>
  </r>
  <r>
    <x v="0"/>
    <x v="0"/>
    <x v="892"/>
  </r>
  <r>
    <x v="1"/>
    <x v="2"/>
    <x v="893"/>
  </r>
  <r>
    <x v="0"/>
    <x v="2"/>
    <x v="894"/>
  </r>
  <r>
    <x v="2"/>
    <x v="0"/>
    <x v="895"/>
  </r>
  <r>
    <x v="2"/>
    <x v="0"/>
    <x v="896"/>
  </r>
  <r>
    <x v="0"/>
    <x v="1"/>
    <x v="897"/>
  </r>
  <r>
    <x v="0"/>
    <x v="2"/>
    <x v="898"/>
  </r>
  <r>
    <x v="0"/>
    <x v="1"/>
    <x v="899"/>
  </r>
  <r>
    <x v="0"/>
    <x v="0"/>
    <x v="900"/>
  </r>
  <r>
    <x v="0"/>
    <x v="2"/>
    <x v="901"/>
  </r>
  <r>
    <x v="0"/>
    <x v="0"/>
    <x v="902"/>
  </r>
  <r>
    <x v="0"/>
    <x v="2"/>
    <x v="903"/>
  </r>
  <r>
    <x v="0"/>
    <x v="2"/>
    <x v="904"/>
  </r>
  <r>
    <x v="0"/>
    <x v="2"/>
    <x v="905"/>
  </r>
  <r>
    <x v="1"/>
    <x v="2"/>
    <x v="906"/>
  </r>
  <r>
    <x v="1"/>
    <x v="2"/>
    <x v="907"/>
  </r>
  <r>
    <x v="2"/>
    <x v="2"/>
    <x v="908"/>
  </r>
  <r>
    <x v="0"/>
    <x v="0"/>
    <x v="909"/>
  </r>
  <r>
    <x v="1"/>
    <x v="0"/>
    <x v="910"/>
  </r>
  <r>
    <x v="0"/>
    <x v="0"/>
    <x v="911"/>
  </r>
  <r>
    <x v="0"/>
    <x v="0"/>
    <x v="912"/>
  </r>
  <r>
    <x v="0"/>
    <x v="2"/>
    <x v="913"/>
  </r>
  <r>
    <x v="0"/>
    <x v="2"/>
    <x v="914"/>
  </r>
  <r>
    <x v="0"/>
    <x v="0"/>
    <x v="915"/>
  </r>
  <r>
    <x v="1"/>
    <x v="2"/>
    <x v="916"/>
  </r>
  <r>
    <x v="0"/>
    <x v="0"/>
    <x v="917"/>
  </r>
  <r>
    <x v="1"/>
    <x v="1"/>
    <x v="918"/>
  </r>
  <r>
    <x v="2"/>
    <x v="2"/>
    <x v="919"/>
  </r>
  <r>
    <x v="2"/>
    <x v="0"/>
    <x v="920"/>
  </r>
  <r>
    <x v="0"/>
    <x v="2"/>
    <x v="921"/>
  </r>
  <r>
    <x v="0"/>
    <x v="2"/>
    <x v="922"/>
  </r>
  <r>
    <x v="0"/>
    <x v="1"/>
    <x v="923"/>
  </r>
  <r>
    <x v="0"/>
    <x v="1"/>
    <x v="924"/>
  </r>
  <r>
    <x v="1"/>
    <x v="0"/>
    <x v="925"/>
  </r>
  <r>
    <x v="1"/>
    <x v="1"/>
    <x v="926"/>
  </r>
  <r>
    <x v="1"/>
    <x v="2"/>
    <x v="927"/>
  </r>
  <r>
    <x v="1"/>
    <x v="2"/>
    <x v="928"/>
  </r>
  <r>
    <x v="0"/>
    <x v="1"/>
    <x v="929"/>
  </r>
  <r>
    <x v="2"/>
    <x v="2"/>
    <x v="930"/>
  </r>
  <r>
    <x v="0"/>
    <x v="2"/>
    <x v="931"/>
  </r>
  <r>
    <x v="0"/>
    <x v="0"/>
    <x v="932"/>
  </r>
  <r>
    <x v="0"/>
    <x v="2"/>
    <x v="933"/>
  </r>
  <r>
    <x v="1"/>
    <x v="2"/>
    <x v="934"/>
  </r>
  <r>
    <x v="1"/>
    <x v="2"/>
    <x v="935"/>
  </r>
  <r>
    <x v="0"/>
    <x v="2"/>
    <x v="936"/>
  </r>
  <r>
    <x v="1"/>
    <x v="2"/>
    <x v="937"/>
  </r>
  <r>
    <x v="0"/>
    <x v="0"/>
    <x v="938"/>
  </r>
  <r>
    <x v="1"/>
    <x v="2"/>
    <x v="939"/>
  </r>
  <r>
    <x v="0"/>
    <x v="0"/>
    <x v="940"/>
  </r>
  <r>
    <x v="0"/>
    <x v="0"/>
    <x v="941"/>
  </r>
  <r>
    <x v="1"/>
    <x v="0"/>
    <x v="942"/>
  </r>
  <r>
    <x v="0"/>
    <x v="0"/>
    <x v="943"/>
  </r>
  <r>
    <x v="0"/>
    <x v="0"/>
    <x v="944"/>
  </r>
  <r>
    <x v="0"/>
    <x v="0"/>
    <x v="945"/>
  </r>
  <r>
    <x v="3"/>
    <x v="0"/>
    <x v="946"/>
  </r>
  <r>
    <x v="0"/>
    <x v="0"/>
    <x v="947"/>
  </r>
  <r>
    <x v="0"/>
    <x v="2"/>
    <x v="948"/>
  </r>
  <r>
    <x v="2"/>
    <x v="0"/>
    <x v="949"/>
  </r>
  <r>
    <x v="0"/>
    <x v="0"/>
    <x v="950"/>
  </r>
  <r>
    <x v="0"/>
    <x v="2"/>
    <x v="951"/>
  </r>
  <r>
    <x v="0"/>
    <x v="2"/>
    <x v="952"/>
  </r>
  <r>
    <x v="0"/>
    <x v="2"/>
    <x v="953"/>
  </r>
  <r>
    <x v="0"/>
    <x v="0"/>
    <x v="954"/>
  </r>
  <r>
    <x v="0"/>
    <x v="2"/>
    <x v="955"/>
  </r>
  <r>
    <x v="1"/>
    <x v="2"/>
    <x v="956"/>
  </r>
  <r>
    <x v="1"/>
    <x v="0"/>
    <x v="957"/>
  </r>
  <r>
    <x v="1"/>
    <x v="2"/>
    <x v="958"/>
  </r>
  <r>
    <x v="0"/>
    <x v="0"/>
    <x v="959"/>
  </r>
  <r>
    <x v="0"/>
    <x v="2"/>
    <x v="960"/>
  </r>
  <r>
    <x v="0"/>
    <x v="2"/>
    <x v="961"/>
  </r>
  <r>
    <x v="0"/>
    <x v="2"/>
    <x v="962"/>
  </r>
  <r>
    <x v="0"/>
    <x v="0"/>
    <x v="963"/>
  </r>
  <r>
    <x v="0"/>
    <x v="0"/>
    <x v="964"/>
  </r>
  <r>
    <x v="0"/>
    <x v="0"/>
    <x v="965"/>
  </r>
  <r>
    <x v="0"/>
    <x v="2"/>
    <x v="966"/>
  </r>
  <r>
    <x v="0"/>
    <x v="2"/>
    <x v="967"/>
  </r>
  <r>
    <x v="0"/>
    <x v="1"/>
    <x v="968"/>
  </r>
  <r>
    <x v="0"/>
    <x v="1"/>
    <x v="969"/>
  </r>
  <r>
    <x v="0"/>
    <x v="1"/>
    <x v="970"/>
  </r>
  <r>
    <x v="0"/>
    <x v="1"/>
    <x v="971"/>
  </r>
  <r>
    <x v="0"/>
    <x v="2"/>
    <x v="972"/>
  </r>
  <r>
    <x v="0"/>
    <x v="0"/>
    <x v="973"/>
  </r>
  <r>
    <x v="0"/>
    <x v="0"/>
    <x v="974"/>
  </r>
  <r>
    <x v="2"/>
    <x v="2"/>
    <x v="975"/>
  </r>
  <r>
    <x v="1"/>
    <x v="0"/>
    <x v="976"/>
  </r>
  <r>
    <x v="0"/>
    <x v="2"/>
    <x v="977"/>
  </r>
  <r>
    <x v="0"/>
    <x v="0"/>
    <x v="978"/>
  </r>
  <r>
    <x v="2"/>
    <x v="0"/>
    <x v="979"/>
  </r>
  <r>
    <x v="0"/>
    <x v="2"/>
    <x v="980"/>
  </r>
  <r>
    <x v="2"/>
    <x v="0"/>
    <x v="981"/>
  </r>
  <r>
    <x v="1"/>
    <x v="0"/>
    <x v="982"/>
  </r>
  <r>
    <x v="0"/>
    <x v="2"/>
    <x v="983"/>
  </r>
  <r>
    <x v="0"/>
    <x v="2"/>
    <x v="984"/>
  </r>
  <r>
    <x v="0"/>
    <x v="0"/>
    <x v="985"/>
  </r>
  <r>
    <x v="1"/>
    <x v="0"/>
    <x v="986"/>
  </r>
  <r>
    <x v="1"/>
    <x v="2"/>
    <x v="987"/>
  </r>
  <r>
    <x v="1"/>
    <x v="0"/>
    <x v="988"/>
  </r>
  <r>
    <x v="0"/>
    <x v="2"/>
    <x v="989"/>
  </r>
  <r>
    <x v="0"/>
    <x v="0"/>
    <x v="990"/>
  </r>
  <r>
    <x v="1"/>
    <x v="2"/>
    <x v="991"/>
  </r>
  <r>
    <x v="0"/>
    <x v="2"/>
    <x v="992"/>
  </r>
  <r>
    <x v="1"/>
    <x v="1"/>
    <x v="993"/>
  </r>
  <r>
    <x v="0"/>
    <x v="1"/>
    <x v="994"/>
  </r>
  <r>
    <x v="0"/>
    <x v="0"/>
    <x v="995"/>
  </r>
  <r>
    <x v="0"/>
    <x v="2"/>
    <x v="996"/>
  </r>
  <r>
    <x v="1"/>
    <x v="1"/>
    <x v="997"/>
  </r>
  <r>
    <x v="0"/>
    <x v="2"/>
    <x v="998"/>
  </r>
  <r>
    <x v="1"/>
    <x v="2"/>
    <x v="999"/>
  </r>
  <r>
    <x v="0"/>
    <x v="2"/>
    <x v="1000"/>
  </r>
  <r>
    <x v="0"/>
    <x v="2"/>
    <x v="1001"/>
  </r>
  <r>
    <x v="0"/>
    <x v="1"/>
    <x v="1002"/>
  </r>
  <r>
    <x v="1"/>
    <x v="2"/>
    <x v="1003"/>
  </r>
  <r>
    <x v="1"/>
    <x v="0"/>
    <x v="1004"/>
  </r>
  <r>
    <x v="1"/>
    <x v="1"/>
    <x v="1005"/>
  </r>
  <r>
    <x v="1"/>
    <x v="2"/>
    <x v="1006"/>
  </r>
  <r>
    <x v="0"/>
    <x v="0"/>
    <x v="1007"/>
  </r>
  <r>
    <x v="0"/>
    <x v="2"/>
    <x v="1008"/>
  </r>
  <r>
    <x v="0"/>
    <x v="2"/>
    <x v="1009"/>
  </r>
  <r>
    <x v="0"/>
    <x v="0"/>
    <x v="1010"/>
  </r>
  <r>
    <x v="0"/>
    <x v="2"/>
    <x v="1011"/>
  </r>
  <r>
    <x v="0"/>
    <x v="0"/>
    <x v="1012"/>
  </r>
  <r>
    <x v="0"/>
    <x v="2"/>
    <x v="1013"/>
  </r>
  <r>
    <x v="0"/>
    <x v="2"/>
    <x v="1014"/>
  </r>
  <r>
    <x v="1"/>
    <x v="0"/>
    <x v="1015"/>
  </r>
  <r>
    <x v="2"/>
    <x v="0"/>
    <x v="1016"/>
  </r>
  <r>
    <x v="0"/>
    <x v="2"/>
    <x v="1017"/>
  </r>
  <r>
    <x v="0"/>
    <x v="0"/>
    <x v="1018"/>
  </r>
  <r>
    <x v="0"/>
    <x v="0"/>
    <x v="1019"/>
  </r>
  <r>
    <x v="0"/>
    <x v="2"/>
    <x v="1020"/>
  </r>
  <r>
    <x v="1"/>
    <x v="0"/>
    <x v="1021"/>
  </r>
  <r>
    <x v="0"/>
    <x v="2"/>
    <x v="1022"/>
  </r>
  <r>
    <x v="2"/>
    <x v="0"/>
    <x v="1023"/>
  </r>
  <r>
    <x v="2"/>
    <x v="2"/>
    <x v="1024"/>
  </r>
  <r>
    <x v="0"/>
    <x v="0"/>
    <x v="1025"/>
  </r>
  <r>
    <x v="0"/>
    <x v="0"/>
    <x v="1026"/>
  </r>
  <r>
    <x v="0"/>
    <x v="2"/>
    <x v="1027"/>
  </r>
  <r>
    <x v="0"/>
    <x v="0"/>
    <x v="1028"/>
  </r>
  <r>
    <x v="0"/>
    <x v="0"/>
    <x v="1029"/>
  </r>
  <r>
    <x v="0"/>
    <x v="0"/>
    <x v="1030"/>
  </r>
  <r>
    <x v="0"/>
    <x v="0"/>
    <x v="1031"/>
  </r>
  <r>
    <x v="0"/>
    <x v="0"/>
    <x v="1032"/>
  </r>
  <r>
    <x v="1"/>
    <x v="0"/>
    <x v="1033"/>
  </r>
  <r>
    <x v="0"/>
    <x v="2"/>
    <x v="1034"/>
  </r>
  <r>
    <x v="2"/>
    <x v="0"/>
    <x v="1035"/>
  </r>
  <r>
    <x v="0"/>
    <x v="1"/>
    <x v="1036"/>
  </r>
  <r>
    <x v="0"/>
    <x v="0"/>
    <x v="1037"/>
  </r>
  <r>
    <x v="0"/>
    <x v="0"/>
    <x v="1038"/>
  </r>
  <r>
    <x v="0"/>
    <x v="2"/>
    <x v="1039"/>
  </r>
  <r>
    <x v="0"/>
    <x v="0"/>
    <x v="1040"/>
  </r>
  <r>
    <x v="0"/>
    <x v="0"/>
    <x v="1041"/>
  </r>
  <r>
    <x v="1"/>
    <x v="2"/>
    <x v="1042"/>
  </r>
  <r>
    <x v="1"/>
    <x v="2"/>
    <x v="1043"/>
  </r>
  <r>
    <x v="0"/>
    <x v="2"/>
    <x v="1044"/>
  </r>
  <r>
    <x v="2"/>
    <x v="0"/>
    <x v="1045"/>
  </r>
  <r>
    <x v="1"/>
    <x v="2"/>
    <x v="1046"/>
  </r>
  <r>
    <x v="1"/>
    <x v="2"/>
    <x v="1047"/>
  </r>
  <r>
    <x v="0"/>
    <x v="1"/>
    <x v="1048"/>
  </r>
  <r>
    <x v="0"/>
    <x v="1"/>
    <x v="1049"/>
  </r>
  <r>
    <x v="2"/>
    <x v="0"/>
    <x v="1050"/>
  </r>
  <r>
    <x v="0"/>
    <x v="2"/>
    <x v="1051"/>
  </r>
  <r>
    <x v="0"/>
    <x v="0"/>
    <x v="1052"/>
  </r>
  <r>
    <x v="0"/>
    <x v="2"/>
    <x v="1053"/>
  </r>
  <r>
    <x v="0"/>
    <x v="2"/>
    <x v="1054"/>
  </r>
  <r>
    <x v="1"/>
    <x v="0"/>
    <x v="1055"/>
  </r>
  <r>
    <x v="0"/>
    <x v="1"/>
    <x v="1056"/>
  </r>
  <r>
    <x v="0"/>
    <x v="2"/>
    <x v="1057"/>
  </r>
  <r>
    <x v="2"/>
    <x v="2"/>
    <x v="1058"/>
  </r>
  <r>
    <x v="0"/>
    <x v="2"/>
    <x v="1059"/>
  </r>
  <r>
    <x v="0"/>
    <x v="0"/>
    <x v="1060"/>
  </r>
  <r>
    <x v="0"/>
    <x v="0"/>
    <x v="1061"/>
  </r>
  <r>
    <x v="0"/>
    <x v="2"/>
    <x v="1062"/>
  </r>
  <r>
    <x v="1"/>
    <x v="1"/>
    <x v="1063"/>
  </r>
  <r>
    <x v="1"/>
    <x v="0"/>
    <x v="1064"/>
  </r>
  <r>
    <x v="0"/>
    <x v="1"/>
    <x v="1065"/>
  </r>
  <r>
    <x v="0"/>
    <x v="2"/>
    <x v="1066"/>
  </r>
  <r>
    <x v="1"/>
    <x v="2"/>
    <x v="1067"/>
  </r>
  <r>
    <x v="1"/>
    <x v="2"/>
    <x v="1068"/>
  </r>
  <r>
    <x v="2"/>
    <x v="2"/>
    <x v="1069"/>
  </r>
  <r>
    <x v="0"/>
    <x v="0"/>
    <x v="1070"/>
  </r>
  <r>
    <x v="1"/>
    <x v="0"/>
    <x v="1071"/>
  </r>
  <r>
    <x v="0"/>
    <x v="0"/>
    <x v="1072"/>
  </r>
  <r>
    <x v="2"/>
    <x v="0"/>
    <x v="1073"/>
  </r>
  <r>
    <x v="0"/>
    <x v="1"/>
    <x v="1074"/>
  </r>
  <r>
    <x v="1"/>
    <x v="0"/>
    <x v="1075"/>
  </r>
  <r>
    <x v="0"/>
    <x v="2"/>
    <x v="1076"/>
  </r>
  <r>
    <x v="1"/>
    <x v="0"/>
    <x v="1077"/>
  </r>
  <r>
    <x v="1"/>
    <x v="2"/>
    <x v="1078"/>
  </r>
  <r>
    <x v="0"/>
    <x v="0"/>
    <x v="1079"/>
  </r>
  <r>
    <x v="0"/>
    <x v="0"/>
    <x v="1080"/>
  </r>
  <r>
    <x v="1"/>
    <x v="0"/>
    <x v="1081"/>
  </r>
  <r>
    <x v="1"/>
    <x v="2"/>
    <x v="1082"/>
  </r>
  <r>
    <x v="0"/>
    <x v="0"/>
    <x v="1083"/>
  </r>
  <r>
    <x v="1"/>
    <x v="0"/>
    <x v="1084"/>
  </r>
  <r>
    <x v="0"/>
    <x v="0"/>
    <x v="1085"/>
  </r>
  <r>
    <x v="0"/>
    <x v="2"/>
    <x v="1086"/>
  </r>
  <r>
    <x v="0"/>
    <x v="0"/>
    <x v="1087"/>
  </r>
  <r>
    <x v="0"/>
    <x v="1"/>
    <x v="1088"/>
  </r>
  <r>
    <x v="0"/>
    <x v="2"/>
    <x v="1089"/>
  </r>
  <r>
    <x v="2"/>
    <x v="0"/>
    <x v="1090"/>
  </r>
  <r>
    <x v="2"/>
    <x v="0"/>
    <x v="1091"/>
  </r>
  <r>
    <x v="0"/>
    <x v="1"/>
    <x v="1092"/>
  </r>
  <r>
    <x v="1"/>
    <x v="0"/>
    <x v="1093"/>
  </r>
  <r>
    <x v="0"/>
    <x v="0"/>
    <x v="1094"/>
  </r>
  <r>
    <x v="1"/>
    <x v="0"/>
    <x v="1095"/>
  </r>
  <r>
    <x v="0"/>
    <x v="0"/>
    <x v="1096"/>
  </r>
  <r>
    <x v="0"/>
    <x v="0"/>
    <x v="1097"/>
  </r>
  <r>
    <x v="0"/>
    <x v="0"/>
    <x v="1098"/>
  </r>
  <r>
    <x v="1"/>
    <x v="0"/>
    <x v="1099"/>
  </r>
  <r>
    <x v="2"/>
    <x v="0"/>
    <x v="1100"/>
  </r>
  <r>
    <x v="0"/>
    <x v="2"/>
    <x v="1101"/>
  </r>
  <r>
    <x v="1"/>
    <x v="1"/>
    <x v="1102"/>
  </r>
  <r>
    <x v="2"/>
    <x v="0"/>
    <x v="1103"/>
  </r>
  <r>
    <x v="0"/>
    <x v="0"/>
    <x v="1104"/>
  </r>
  <r>
    <x v="0"/>
    <x v="0"/>
    <x v="1105"/>
  </r>
  <r>
    <x v="0"/>
    <x v="1"/>
    <x v="1106"/>
  </r>
  <r>
    <x v="0"/>
    <x v="1"/>
    <x v="1107"/>
  </r>
  <r>
    <x v="0"/>
    <x v="0"/>
    <x v="1108"/>
  </r>
  <r>
    <x v="2"/>
    <x v="2"/>
    <x v="1109"/>
  </r>
  <r>
    <x v="1"/>
    <x v="2"/>
    <x v="1110"/>
  </r>
  <r>
    <x v="1"/>
    <x v="2"/>
    <x v="1111"/>
  </r>
  <r>
    <x v="0"/>
    <x v="2"/>
    <x v="1112"/>
  </r>
  <r>
    <x v="0"/>
    <x v="1"/>
    <x v="1113"/>
  </r>
  <r>
    <x v="2"/>
    <x v="1"/>
    <x v="1114"/>
  </r>
  <r>
    <x v="0"/>
    <x v="0"/>
    <x v="1115"/>
  </r>
  <r>
    <x v="1"/>
    <x v="1"/>
    <x v="1116"/>
  </r>
  <r>
    <x v="0"/>
    <x v="1"/>
    <x v="1117"/>
  </r>
  <r>
    <x v="3"/>
    <x v="0"/>
    <x v="1118"/>
  </r>
  <r>
    <x v="0"/>
    <x v="0"/>
    <x v="1119"/>
  </r>
  <r>
    <x v="1"/>
    <x v="0"/>
    <x v="1120"/>
  </r>
  <r>
    <x v="2"/>
    <x v="2"/>
    <x v="1121"/>
  </r>
  <r>
    <x v="0"/>
    <x v="2"/>
    <x v="1122"/>
  </r>
  <r>
    <x v="0"/>
    <x v="2"/>
    <x v="1123"/>
  </r>
  <r>
    <x v="0"/>
    <x v="2"/>
    <x v="1124"/>
  </r>
  <r>
    <x v="2"/>
    <x v="0"/>
    <x v="1125"/>
  </r>
  <r>
    <x v="0"/>
    <x v="2"/>
    <x v="1126"/>
  </r>
  <r>
    <x v="1"/>
    <x v="2"/>
    <x v="1127"/>
  </r>
  <r>
    <x v="0"/>
    <x v="0"/>
    <x v="1128"/>
  </r>
  <r>
    <x v="0"/>
    <x v="0"/>
    <x v="1129"/>
  </r>
  <r>
    <x v="0"/>
    <x v="0"/>
    <x v="1130"/>
  </r>
  <r>
    <x v="0"/>
    <x v="0"/>
    <x v="1131"/>
  </r>
  <r>
    <x v="0"/>
    <x v="1"/>
    <x v="1132"/>
  </r>
  <r>
    <x v="1"/>
    <x v="2"/>
    <x v="1133"/>
  </r>
  <r>
    <x v="0"/>
    <x v="0"/>
    <x v="1134"/>
  </r>
  <r>
    <x v="2"/>
    <x v="1"/>
    <x v="1135"/>
  </r>
  <r>
    <x v="1"/>
    <x v="0"/>
    <x v="1136"/>
  </r>
  <r>
    <x v="2"/>
    <x v="0"/>
    <x v="1137"/>
  </r>
  <r>
    <x v="0"/>
    <x v="0"/>
    <x v="1138"/>
  </r>
  <r>
    <x v="0"/>
    <x v="2"/>
    <x v="1139"/>
  </r>
  <r>
    <x v="1"/>
    <x v="1"/>
    <x v="1140"/>
  </r>
  <r>
    <x v="1"/>
    <x v="1"/>
    <x v="1141"/>
  </r>
  <r>
    <x v="0"/>
    <x v="0"/>
    <x v="1142"/>
  </r>
  <r>
    <x v="2"/>
    <x v="1"/>
    <x v="1143"/>
  </r>
  <r>
    <x v="0"/>
    <x v="2"/>
    <x v="1144"/>
  </r>
  <r>
    <x v="0"/>
    <x v="0"/>
    <x v="1145"/>
  </r>
  <r>
    <x v="2"/>
    <x v="0"/>
    <x v="1146"/>
  </r>
  <r>
    <x v="0"/>
    <x v="1"/>
    <x v="1147"/>
  </r>
  <r>
    <x v="0"/>
    <x v="0"/>
    <x v="1148"/>
  </r>
  <r>
    <x v="0"/>
    <x v="0"/>
    <x v="1149"/>
  </r>
  <r>
    <x v="0"/>
    <x v="0"/>
    <x v="1150"/>
  </r>
  <r>
    <x v="1"/>
    <x v="0"/>
    <x v="1151"/>
  </r>
  <r>
    <x v="1"/>
    <x v="1"/>
    <x v="1152"/>
  </r>
  <r>
    <x v="0"/>
    <x v="2"/>
    <x v="1153"/>
  </r>
  <r>
    <x v="2"/>
    <x v="1"/>
    <x v="1154"/>
  </r>
  <r>
    <x v="2"/>
    <x v="2"/>
    <x v="1155"/>
  </r>
  <r>
    <x v="0"/>
    <x v="0"/>
    <x v="1156"/>
  </r>
  <r>
    <x v="0"/>
    <x v="0"/>
    <x v="1157"/>
  </r>
  <r>
    <x v="3"/>
    <x v="0"/>
    <x v="1158"/>
  </r>
  <r>
    <x v="0"/>
    <x v="0"/>
    <x v="1159"/>
  </r>
  <r>
    <x v="1"/>
    <x v="0"/>
    <x v="1160"/>
  </r>
  <r>
    <x v="0"/>
    <x v="2"/>
    <x v="1161"/>
  </r>
  <r>
    <x v="1"/>
    <x v="1"/>
    <x v="1162"/>
  </r>
  <r>
    <x v="0"/>
    <x v="2"/>
    <x v="1163"/>
  </r>
  <r>
    <x v="0"/>
    <x v="0"/>
    <x v="1164"/>
  </r>
  <r>
    <x v="1"/>
    <x v="0"/>
    <x v="1165"/>
  </r>
  <r>
    <x v="1"/>
    <x v="2"/>
    <x v="1166"/>
  </r>
  <r>
    <x v="1"/>
    <x v="1"/>
    <x v="1167"/>
  </r>
  <r>
    <x v="2"/>
    <x v="1"/>
    <x v="1168"/>
  </r>
  <r>
    <x v="0"/>
    <x v="0"/>
    <x v="1169"/>
  </r>
  <r>
    <x v="0"/>
    <x v="0"/>
    <x v="1170"/>
  </r>
  <r>
    <x v="2"/>
    <x v="2"/>
    <x v="1171"/>
  </r>
  <r>
    <x v="2"/>
    <x v="0"/>
    <x v="1172"/>
  </r>
  <r>
    <x v="0"/>
    <x v="0"/>
    <x v="1173"/>
  </r>
  <r>
    <x v="0"/>
    <x v="2"/>
    <x v="1174"/>
  </r>
  <r>
    <x v="0"/>
    <x v="2"/>
    <x v="1175"/>
  </r>
  <r>
    <x v="1"/>
    <x v="0"/>
    <x v="1176"/>
  </r>
  <r>
    <x v="1"/>
    <x v="0"/>
    <x v="1177"/>
  </r>
  <r>
    <x v="1"/>
    <x v="0"/>
    <x v="1178"/>
  </r>
  <r>
    <x v="0"/>
    <x v="2"/>
    <x v="1179"/>
  </r>
  <r>
    <x v="0"/>
    <x v="2"/>
    <x v="1180"/>
  </r>
  <r>
    <x v="2"/>
    <x v="1"/>
    <x v="1181"/>
  </r>
  <r>
    <x v="1"/>
    <x v="2"/>
    <x v="1182"/>
  </r>
  <r>
    <x v="1"/>
    <x v="1"/>
    <x v="1183"/>
  </r>
  <r>
    <x v="0"/>
    <x v="2"/>
    <x v="1184"/>
  </r>
  <r>
    <x v="1"/>
    <x v="0"/>
    <x v="1185"/>
  </r>
  <r>
    <x v="1"/>
    <x v="0"/>
    <x v="1186"/>
  </r>
  <r>
    <x v="0"/>
    <x v="2"/>
    <x v="1187"/>
  </r>
  <r>
    <x v="0"/>
    <x v="2"/>
    <x v="1188"/>
  </r>
  <r>
    <x v="0"/>
    <x v="2"/>
    <x v="1189"/>
  </r>
  <r>
    <x v="0"/>
    <x v="0"/>
    <x v="1190"/>
  </r>
  <r>
    <x v="0"/>
    <x v="0"/>
    <x v="1191"/>
  </r>
  <r>
    <x v="1"/>
    <x v="0"/>
    <x v="1192"/>
  </r>
  <r>
    <x v="0"/>
    <x v="0"/>
    <x v="1193"/>
  </r>
  <r>
    <x v="1"/>
    <x v="1"/>
    <x v="1194"/>
  </r>
  <r>
    <x v="2"/>
    <x v="0"/>
    <x v="1195"/>
  </r>
  <r>
    <x v="0"/>
    <x v="1"/>
    <x v="1196"/>
  </r>
  <r>
    <x v="0"/>
    <x v="1"/>
    <x v="1197"/>
  </r>
  <r>
    <x v="0"/>
    <x v="2"/>
    <x v="1198"/>
  </r>
  <r>
    <x v="1"/>
    <x v="1"/>
    <x v="1199"/>
  </r>
  <r>
    <x v="2"/>
    <x v="0"/>
    <x v="1200"/>
  </r>
  <r>
    <x v="0"/>
    <x v="0"/>
    <x v="1201"/>
  </r>
  <r>
    <x v="1"/>
    <x v="1"/>
    <x v="1202"/>
  </r>
  <r>
    <x v="0"/>
    <x v="0"/>
    <x v="1203"/>
  </r>
  <r>
    <x v="1"/>
    <x v="0"/>
    <x v="1204"/>
  </r>
  <r>
    <x v="1"/>
    <x v="2"/>
    <x v="1205"/>
  </r>
  <r>
    <x v="0"/>
    <x v="0"/>
    <x v="1206"/>
  </r>
  <r>
    <x v="1"/>
    <x v="0"/>
    <x v="1207"/>
  </r>
  <r>
    <x v="2"/>
    <x v="0"/>
    <x v="1208"/>
  </r>
  <r>
    <x v="1"/>
    <x v="0"/>
    <x v="1209"/>
  </r>
  <r>
    <x v="1"/>
    <x v="2"/>
    <x v="1210"/>
  </r>
  <r>
    <x v="1"/>
    <x v="0"/>
    <x v="1211"/>
  </r>
  <r>
    <x v="1"/>
    <x v="0"/>
    <x v="1212"/>
  </r>
  <r>
    <x v="0"/>
    <x v="0"/>
    <x v="1213"/>
  </r>
  <r>
    <x v="2"/>
    <x v="1"/>
    <x v="1214"/>
  </r>
  <r>
    <x v="2"/>
    <x v="0"/>
    <x v="1215"/>
  </r>
  <r>
    <x v="0"/>
    <x v="0"/>
    <x v="1216"/>
  </r>
  <r>
    <x v="2"/>
    <x v="0"/>
    <x v="1217"/>
  </r>
  <r>
    <x v="0"/>
    <x v="1"/>
    <x v="1218"/>
  </r>
  <r>
    <x v="1"/>
    <x v="1"/>
    <x v="1219"/>
  </r>
  <r>
    <x v="0"/>
    <x v="0"/>
    <x v="1220"/>
  </r>
  <r>
    <x v="0"/>
    <x v="0"/>
    <x v="1221"/>
  </r>
  <r>
    <x v="1"/>
    <x v="2"/>
    <x v="1222"/>
  </r>
  <r>
    <x v="2"/>
    <x v="0"/>
    <x v="1223"/>
  </r>
  <r>
    <x v="1"/>
    <x v="2"/>
    <x v="1224"/>
  </r>
  <r>
    <x v="0"/>
    <x v="2"/>
    <x v="1225"/>
  </r>
  <r>
    <x v="0"/>
    <x v="2"/>
    <x v="1226"/>
  </r>
  <r>
    <x v="0"/>
    <x v="2"/>
    <x v="1227"/>
  </r>
  <r>
    <x v="1"/>
    <x v="2"/>
    <x v="1228"/>
  </r>
  <r>
    <x v="1"/>
    <x v="0"/>
    <x v="1229"/>
  </r>
  <r>
    <x v="0"/>
    <x v="0"/>
    <x v="1230"/>
  </r>
  <r>
    <x v="0"/>
    <x v="0"/>
    <x v="1231"/>
  </r>
  <r>
    <x v="2"/>
    <x v="2"/>
    <x v="1232"/>
  </r>
  <r>
    <x v="0"/>
    <x v="0"/>
    <x v="1233"/>
  </r>
  <r>
    <x v="0"/>
    <x v="2"/>
    <x v="1234"/>
  </r>
  <r>
    <x v="0"/>
    <x v="1"/>
    <x v="1235"/>
  </r>
  <r>
    <x v="1"/>
    <x v="2"/>
    <x v="1236"/>
  </r>
  <r>
    <x v="1"/>
    <x v="0"/>
    <x v="1237"/>
  </r>
  <r>
    <x v="2"/>
    <x v="0"/>
    <x v="1238"/>
  </r>
  <r>
    <x v="0"/>
    <x v="2"/>
    <x v="1239"/>
  </r>
  <r>
    <x v="2"/>
    <x v="0"/>
    <x v="1240"/>
  </r>
  <r>
    <x v="1"/>
    <x v="0"/>
    <x v="1241"/>
  </r>
  <r>
    <x v="0"/>
    <x v="0"/>
    <x v="1242"/>
  </r>
  <r>
    <x v="0"/>
    <x v="1"/>
    <x v="1243"/>
  </r>
  <r>
    <x v="1"/>
    <x v="2"/>
    <x v="1244"/>
  </r>
  <r>
    <x v="0"/>
    <x v="1"/>
    <x v="1245"/>
  </r>
  <r>
    <x v="0"/>
    <x v="1"/>
    <x v="1246"/>
  </r>
  <r>
    <x v="0"/>
    <x v="0"/>
    <x v="1247"/>
  </r>
  <r>
    <x v="1"/>
    <x v="1"/>
    <x v="1248"/>
  </r>
  <r>
    <x v="0"/>
    <x v="2"/>
    <x v="1249"/>
  </r>
  <r>
    <x v="2"/>
    <x v="0"/>
    <x v="1250"/>
  </r>
  <r>
    <x v="0"/>
    <x v="0"/>
    <x v="1251"/>
  </r>
  <r>
    <x v="1"/>
    <x v="0"/>
    <x v="1252"/>
  </r>
  <r>
    <x v="0"/>
    <x v="0"/>
    <x v="1253"/>
  </r>
  <r>
    <x v="2"/>
    <x v="2"/>
    <x v="1254"/>
  </r>
  <r>
    <x v="0"/>
    <x v="1"/>
    <x v="1255"/>
  </r>
  <r>
    <x v="0"/>
    <x v="1"/>
    <x v="1256"/>
  </r>
  <r>
    <x v="1"/>
    <x v="0"/>
    <x v="1257"/>
  </r>
  <r>
    <x v="1"/>
    <x v="1"/>
    <x v="1258"/>
  </r>
  <r>
    <x v="2"/>
    <x v="0"/>
    <x v="1259"/>
  </r>
  <r>
    <x v="0"/>
    <x v="0"/>
    <x v="1260"/>
  </r>
  <r>
    <x v="2"/>
    <x v="2"/>
    <x v="1261"/>
  </r>
  <r>
    <x v="2"/>
    <x v="0"/>
    <x v="1262"/>
  </r>
  <r>
    <x v="2"/>
    <x v="0"/>
    <x v="1263"/>
  </r>
  <r>
    <x v="1"/>
    <x v="1"/>
    <x v="1264"/>
  </r>
  <r>
    <x v="1"/>
    <x v="1"/>
    <x v="1265"/>
  </r>
  <r>
    <x v="2"/>
    <x v="2"/>
    <x v="1266"/>
  </r>
  <r>
    <x v="2"/>
    <x v="1"/>
    <x v="1267"/>
  </r>
  <r>
    <x v="2"/>
    <x v="1"/>
    <x v="1268"/>
  </r>
  <r>
    <x v="1"/>
    <x v="0"/>
    <x v="1269"/>
  </r>
  <r>
    <x v="0"/>
    <x v="1"/>
    <x v="1270"/>
  </r>
  <r>
    <x v="2"/>
    <x v="2"/>
    <x v="1271"/>
  </r>
  <r>
    <x v="0"/>
    <x v="2"/>
    <x v="1272"/>
  </r>
  <r>
    <x v="1"/>
    <x v="2"/>
    <x v="1273"/>
  </r>
  <r>
    <x v="0"/>
    <x v="0"/>
    <x v="1274"/>
  </r>
  <r>
    <x v="0"/>
    <x v="2"/>
    <x v="1275"/>
  </r>
  <r>
    <x v="0"/>
    <x v="0"/>
    <x v="1276"/>
  </r>
  <r>
    <x v="0"/>
    <x v="0"/>
    <x v="1277"/>
  </r>
  <r>
    <x v="1"/>
    <x v="0"/>
    <x v="1278"/>
  </r>
  <r>
    <x v="2"/>
    <x v="0"/>
    <x v="1279"/>
  </r>
  <r>
    <x v="0"/>
    <x v="0"/>
    <x v="1280"/>
  </r>
  <r>
    <x v="2"/>
    <x v="0"/>
    <x v="1281"/>
  </r>
  <r>
    <x v="0"/>
    <x v="2"/>
    <x v="1282"/>
  </r>
  <r>
    <x v="0"/>
    <x v="2"/>
    <x v="1283"/>
  </r>
  <r>
    <x v="0"/>
    <x v="2"/>
    <x v="1284"/>
  </r>
  <r>
    <x v="1"/>
    <x v="2"/>
    <x v="1285"/>
  </r>
  <r>
    <x v="1"/>
    <x v="2"/>
    <x v="1286"/>
  </r>
  <r>
    <x v="0"/>
    <x v="1"/>
    <x v="1287"/>
  </r>
  <r>
    <x v="0"/>
    <x v="1"/>
    <x v="1288"/>
  </r>
  <r>
    <x v="0"/>
    <x v="2"/>
    <x v="1289"/>
  </r>
  <r>
    <x v="1"/>
    <x v="2"/>
    <x v="1290"/>
  </r>
  <r>
    <x v="2"/>
    <x v="2"/>
    <x v="1291"/>
  </r>
  <r>
    <x v="1"/>
    <x v="1"/>
    <x v="1292"/>
  </r>
  <r>
    <x v="1"/>
    <x v="2"/>
    <x v="1293"/>
  </r>
  <r>
    <x v="2"/>
    <x v="0"/>
    <x v="1294"/>
  </r>
  <r>
    <x v="2"/>
    <x v="0"/>
    <x v="1295"/>
  </r>
  <r>
    <x v="0"/>
    <x v="1"/>
    <x v="1296"/>
  </r>
  <r>
    <x v="0"/>
    <x v="1"/>
    <x v="1297"/>
  </r>
  <r>
    <x v="2"/>
    <x v="0"/>
    <x v="1298"/>
  </r>
  <r>
    <x v="2"/>
    <x v="0"/>
    <x v="1299"/>
  </r>
  <r>
    <x v="3"/>
    <x v="0"/>
    <x v="1300"/>
  </r>
  <r>
    <x v="0"/>
    <x v="2"/>
    <x v="1301"/>
  </r>
  <r>
    <x v="0"/>
    <x v="2"/>
    <x v="1302"/>
  </r>
  <r>
    <x v="0"/>
    <x v="1"/>
    <x v="1303"/>
  </r>
  <r>
    <x v="0"/>
    <x v="2"/>
    <x v="1304"/>
  </r>
  <r>
    <x v="0"/>
    <x v="2"/>
    <x v="1305"/>
  </r>
  <r>
    <x v="0"/>
    <x v="2"/>
    <x v="1306"/>
  </r>
  <r>
    <x v="2"/>
    <x v="0"/>
    <x v="1307"/>
  </r>
  <r>
    <x v="0"/>
    <x v="0"/>
    <x v="1308"/>
  </r>
  <r>
    <x v="0"/>
    <x v="0"/>
    <x v="1309"/>
  </r>
  <r>
    <x v="1"/>
    <x v="0"/>
    <x v="1310"/>
  </r>
  <r>
    <x v="0"/>
    <x v="1"/>
    <x v="1311"/>
  </r>
  <r>
    <x v="2"/>
    <x v="0"/>
    <x v="1312"/>
  </r>
  <r>
    <x v="2"/>
    <x v="2"/>
    <x v="1313"/>
  </r>
  <r>
    <x v="2"/>
    <x v="2"/>
    <x v="1314"/>
  </r>
  <r>
    <x v="0"/>
    <x v="2"/>
    <x v="1315"/>
  </r>
  <r>
    <x v="1"/>
    <x v="2"/>
    <x v="1316"/>
  </r>
  <r>
    <x v="1"/>
    <x v="1"/>
    <x v="1317"/>
  </r>
  <r>
    <x v="1"/>
    <x v="0"/>
    <x v="1318"/>
  </r>
  <r>
    <x v="2"/>
    <x v="0"/>
    <x v="1319"/>
  </r>
  <r>
    <x v="3"/>
    <x v="0"/>
    <x v="1320"/>
  </r>
  <r>
    <x v="0"/>
    <x v="2"/>
    <x v="1321"/>
  </r>
  <r>
    <x v="1"/>
    <x v="2"/>
    <x v="1322"/>
  </r>
  <r>
    <x v="3"/>
    <x v="0"/>
    <x v="1323"/>
  </r>
  <r>
    <x v="0"/>
    <x v="2"/>
    <x v="1324"/>
  </r>
  <r>
    <x v="0"/>
    <x v="2"/>
    <x v="1325"/>
  </r>
  <r>
    <x v="0"/>
    <x v="0"/>
    <x v="1326"/>
  </r>
  <r>
    <x v="0"/>
    <x v="0"/>
    <x v="1327"/>
  </r>
  <r>
    <x v="0"/>
    <x v="0"/>
    <x v="1328"/>
  </r>
  <r>
    <x v="0"/>
    <x v="0"/>
    <x v="1329"/>
  </r>
  <r>
    <x v="1"/>
    <x v="0"/>
    <x v="1330"/>
  </r>
  <r>
    <x v="2"/>
    <x v="0"/>
    <x v="1331"/>
  </r>
  <r>
    <x v="0"/>
    <x v="0"/>
    <x v="1332"/>
  </r>
  <r>
    <x v="0"/>
    <x v="1"/>
    <x v="1333"/>
  </r>
  <r>
    <x v="0"/>
    <x v="2"/>
    <x v="1334"/>
  </r>
  <r>
    <x v="0"/>
    <x v="2"/>
    <x v="1335"/>
  </r>
  <r>
    <x v="2"/>
    <x v="0"/>
    <x v="1336"/>
  </r>
  <r>
    <x v="0"/>
    <x v="0"/>
    <x v="1337"/>
  </r>
  <r>
    <x v="2"/>
    <x v="0"/>
    <x v="1338"/>
  </r>
  <r>
    <x v="0"/>
    <x v="0"/>
    <x v="1339"/>
  </r>
  <r>
    <x v="2"/>
    <x v="0"/>
    <x v="1340"/>
  </r>
  <r>
    <x v="1"/>
    <x v="2"/>
    <x v="1341"/>
  </r>
  <r>
    <x v="1"/>
    <x v="2"/>
    <x v="1342"/>
  </r>
  <r>
    <x v="0"/>
    <x v="1"/>
    <x v="1343"/>
  </r>
  <r>
    <x v="1"/>
    <x v="2"/>
    <x v="1344"/>
  </r>
  <r>
    <x v="1"/>
    <x v="1"/>
    <x v="1345"/>
  </r>
  <r>
    <x v="0"/>
    <x v="0"/>
    <x v="1346"/>
  </r>
  <r>
    <x v="0"/>
    <x v="1"/>
    <x v="1347"/>
  </r>
  <r>
    <x v="2"/>
    <x v="2"/>
    <x v="1348"/>
  </r>
  <r>
    <x v="0"/>
    <x v="2"/>
    <x v="1349"/>
  </r>
  <r>
    <x v="3"/>
    <x v="0"/>
    <x v="1350"/>
  </r>
  <r>
    <x v="2"/>
    <x v="1"/>
    <x v="1351"/>
  </r>
  <r>
    <x v="2"/>
    <x v="2"/>
    <x v="1352"/>
  </r>
  <r>
    <x v="2"/>
    <x v="2"/>
    <x v="1353"/>
  </r>
  <r>
    <x v="1"/>
    <x v="0"/>
    <x v="1354"/>
  </r>
  <r>
    <x v="2"/>
    <x v="0"/>
    <x v="1355"/>
  </r>
  <r>
    <x v="0"/>
    <x v="0"/>
    <x v="1356"/>
  </r>
  <r>
    <x v="3"/>
    <x v="1"/>
    <x v="1357"/>
  </r>
  <r>
    <x v="1"/>
    <x v="1"/>
    <x v="1358"/>
  </r>
  <r>
    <x v="0"/>
    <x v="2"/>
    <x v="1359"/>
  </r>
  <r>
    <x v="3"/>
    <x v="0"/>
    <x v="1360"/>
  </r>
  <r>
    <x v="0"/>
    <x v="1"/>
    <x v="1361"/>
  </r>
  <r>
    <x v="0"/>
    <x v="2"/>
    <x v="1362"/>
  </r>
  <r>
    <x v="0"/>
    <x v="2"/>
    <x v="1363"/>
  </r>
  <r>
    <x v="0"/>
    <x v="1"/>
    <x v="1364"/>
  </r>
  <r>
    <x v="0"/>
    <x v="0"/>
    <x v="1365"/>
  </r>
  <r>
    <x v="0"/>
    <x v="1"/>
    <x v="1366"/>
  </r>
  <r>
    <x v="0"/>
    <x v="2"/>
    <x v="1367"/>
  </r>
  <r>
    <x v="1"/>
    <x v="0"/>
    <x v="1368"/>
  </r>
  <r>
    <x v="0"/>
    <x v="2"/>
    <x v="1369"/>
  </r>
  <r>
    <x v="0"/>
    <x v="0"/>
    <x v="1370"/>
  </r>
  <r>
    <x v="1"/>
    <x v="1"/>
    <x v="1371"/>
  </r>
  <r>
    <x v="0"/>
    <x v="0"/>
    <x v="1372"/>
  </r>
  <r>
    <x v="3"/>
    <x v="0"/>
    <x v="1373"/>
  </r>
  <r>
    <x v="0"/>
    <x v="1"/>
    <x v="1374"/>
  </r>
  <r>
    <x v="0"/>
    <x v="0"/>
    <x v="1375"/>
  </r>
  <r>
    <x v="1"/>
    <x v="2"/>
    <x v="1376"/>
  </r>
  <r>
    <x v="0"/>
    <x v="1"/>
    <x v="1377"/>
  </r>
  <r>
    <x v="1"/>
    <x v="0"/>
    <x v="1378"/>
  </r>
  <r>
    <x v="1"/>
    <x v="2"/>
    <x v="1379"/>
  </r>
  <r>
    <x v="0"/>
    <x v="2"/>
    <x v="1380"/>
  </r>
  <r>
    <x v="1"/>
    <x v="0"/>
    <x v="1381"/>
  </r>
  <r>
    <x v="2"/>
    <x v="0"/>
    <x v="1382"/>
  </r>
  <r>
    <x v="0"/>
    <x v="1"/>
    <x v="1383"/>
  </r>
  <r>
    <x v="0"/>
    <x v="2"/>
    <x v="1384"/>
  </r>
  <r>
    <x v="2"/>
    <x v="1"/>
    <x v="1385"/>
  </r>
  <r>
    <x v="3"/>
    <x v="0"/>
    <x v="1386"/>
  </r>
  <r>
    <x v="0"/>
    <x v="2"/>
    <x v="1387"/>
  </r>
  <r>
    <x v="0"/>
    <x v="2"/>
    <x v="1388"/>
  </r>
  <r>
    <x v="0"/>
    <x v="1"/>
    <x v="1389"/>
  </r>
  <r>
    <x v="0"/>
    <x v="1"/>
    <x v="1390"/>
  </r>
  <r>
    <x v="1"/>
    <x v="2"/>
    <x v="1391"/>
  </r>
  <r>
    <x v="0"/>
    <x v="2"/>
    <x v="1392"/>
  </r>
  <r>
    <x v="0"/>
    <x v="1"/>
    <x v="1393"/>
  </r>
  <r>
    <x v="0"/>
    <x v="0"/>
    <x v="1394"/>
  </r>
  <r>
    <x v="1"/>
    <x v="0"/>
    <x v="1395"/>
  </r>
  <r>
    <x v="1"/>
    <x v="0"/>
    <x v="1396"/>
  </r>
  <r>
    <x v="1"/>
    <x v="0"/>
    <x v="1397"/>
  </r>
  <r>
    <x v="0"/>
    <x v="2"/>
    <x v="1398"/>
  </r>
  <r>
    <x v="3"/>
    <x v="0"/>
    <x v="1399"/>
  </r>
  <r>
    <x v="0"/>
    <x v="1"/>
    <x v="1400"/>
  </r>
  <r>
    <x v="2"/>
    <x v="0"/>
    <x v="1401"/>
  </r>
  <r>
    <x v="0"/>
    <x v="1"/>
    <x v="1402"/>
  </r>
  <r>
    <x v="1"/>
    <x v="2"/>
    <x v="1403"/>
  </r>
  <r>
    <x v="0"/>
    <x v="2"/>
    <x v="1404"/>
  </r>
  <r>
    <x v="2"/>
    <x v="0"/>
    <x v="1405"/>
  </r>
  <r>
    <x v="2"/>
    <x v="1"/>
    <x v="1406"/>
  </r>
  <r>
    <x v="1"/>
    <x v="0"/>
    <x v="1407"/>
  </r>
  <r>
    <x v="1"/>
    <x v="1"/>
    <x v="1408"/>
  </r>
  <r>
    <x v="0"/>
    <x v="1"/>
    <x v="1409"/>
  </r>
  <r>
    <x v="1"/>
    <x v="2"/>
    <x v="1410"/>
  </r>
  <r>
    <x v="0"/>
    <x v="2"/>
    <x v="1411"/>
  </r>
  <r>
    <x v="2"/>
    <x v="0"/>
    <x v="1412"/>
  </r>
  <r>
    <x v="0"/>
    <x v="1"/>
    <x v="1413"/>
  </r>
  <r>
    <x v="0"/>
    <x v="1"/>
    <x v="1414"/>
  </r>
  <r>
    <x v="0"/>
    <x v="1"/>
    <x v="1415"/>
  </r>
  <r>
    <x v="0"/>
    <x v="1"/>
    <x v="1416"/>
  </r>
  <r>
    <x v="0"/>
    <x v="1"/>
    <x v="1417"/>
  </r>
  <r>
    <x v="0"/>
    <x v="1"/>
    <x v="1418"/>
  </r>
  <r>
    <x v="1"/>
    <x v="0"/>
    <x v="1419"/>
  </r>
  <r>
    <x v="1"/>
    <x v="0"/>
    <x v="1420"/>
  </r>
  <r>
    <x v="0"/>
    <x v="1"/>
    <x v="1421"/>
  </r>
  <r>
    <x v="3"/>
    <x v="0"/>
    <x v="1422"/>
  </r>
  <r>
    <x v="0"/>
    <x v="2"/>
    <x v="1423"/>
  </r>
  <r>
    <x v="0"/>
    <x v="0"/>
    <x v="1424"/>
  </r>
  <r>
    <x v="3"/>
    <x v="0"/>
    <x v="1425"/>
  </r>
  <r>
    <x v="0"/>
    <x v="0"/>
    <x v="1426"/>
  </r>
  <r>
    <x v="2"/>
    <x v="1"/>
    <x v="1427"/>
  </r>
  <r>
    <x v="0"/>
    <x v="1"/>
    <x v="1428"/>
  </r>
  <r>
    <x v="0"/>
    <x v="2"/>
    <x v="1429"/>
  </r>
  <r>
    <x v="0"/>
    <x v="1"/>
    <x v="1430"/>
  </r>
  <r>
    <x v="0"/>
    <x v="2"/>
    <x v="1431"/>
  </r>
  <r>
    <x v="1"/>
    <x v="0"/>
    <x v="1432"/>
  </r>
  <r>
    <x v="1"/>
    <x v="2"/>
    <x v="1433"/>
  </r>
  <r>
    <x v="1"/>
    <x v="1"/>
    <x v="1434"/>
  </r>
  <r>
    <x v="1"/>
    <x v="1"/>
    <x v="1435"/>
  </r>
  <r>
    <x v="1"/>
    <x v="2"/>
    <x v="1436"/>
  </r>
  <r>
    <x v="3"/>
    <x v="0"/>
    <x v="1437"/>
  </r>
  <r>
    <x v="2"/>
    <x v="2"/>
    <x v="1438"/>
  </r>
  <r>
    <x v="3"/>
    <x v="0"/>
    <x v="1439"/>
  </r>
  <r>
    <x v="3"/>
    <x v="0"/>
    <x v="1440"/>
  </r>
  <r>
    <x v="3"/>
    <x v="2"/>
    <x v="1441"/>
  </r>
  <r>
    <x v="1"/>
    <x v="1"/>
    <x v="1442"/>
  </r>
  <r>
    <x v="2"/>
    <x v="2"/>
    <x v="1443"/>
  </r>
  <r>
    <x v="0"/>
    <x v="0"/>
    <x v="1444"/>
  </r>
  <r>
    <x v="2"/>
    <x v="0"/>
    <x v="1445"/>
  </r>
  <r>
    <x v="0"/>
    <x v="0"/>
    <x v="1446"/>
  </r>
  <r>
    <x v="0"/>
    <x v="0"/>
    <x v="1447"/>
  </r>
  <r>
    <x v="1"/>
    <x v="1"/>
    <x v="1448"/>
  </r>
  <r>
    <x v="1"/>
    <x v="0"/>
    <x v="1449"/>
  </r>
  <r>
    <x v="2"/>
    <x v="0"/>
    <x v="1450"/>
  </r>
  <r>
    <x v="2"/>
    <x v="2"/>
    <x v="1451"/>
  </r>
  <r>
    <x v="1"/>
    <x v="2"/>
    <x v="1452"/>
  </r>
  <r>
    <x v="0"/>
    <x v="2"/>
    <x v="1453"/>
  </r>
  <r>
    <x v="1"/>
    <x v="2"/>
    <x v="1454"/>
  </r>
  <r>
    <x v="0"/>
    <x v="2"/>
    <x v="1455"/>
  </r>
  <r>
    <x v="2"/>
    <x v="0"/>
    <x v="1456"/>
  </r>
  <r>
    <x v="2"/>
    <x v="0"/>
    <x v="1457"/>
  </r>
  <r>
    <x v="2"/>
    <x v="1"/>
    <x v="1458"/>
  </r>
  <r>
    <x v="0"/>
    <x v="2"/>
    <x v="1459"/>
  </r>
  <r>
    <x v="0"/>
    <x v="2"/>
    <x v="1460"/>
  </r>
  <r>
    <x v="0"/>
    <x v="2"/>
    <x v="1461"/>
  </r>
  <r>
    <x v="1"/>
    <x v="0"/>
    <x v="1462"/>
  </r>
  <r>
    <x v="0"/>
    <x v="0"/>
    <x v="1463"/>
  </r>
  <r>
    <x v="1"/>
    <x v="2"/>
    <x v="1464"/>
  </r>
  <r>
    <x v="0"/>
    <x v="0"/>
    <x v="1465"/>
  </r>
  <r>
    <x v="2"/>
    <x v="2"/>
    <x v="1466"/>
  </r>
  <r>
    <x v="1"/>
    <x v="1"/>
    <x v="1467"/>
  </r>
  <r>
    <x v="0"/>
    <x v="2"/>
    <x v="1468"/>
  </r>
  <r>
    <x v="2"/>
    <x v="1"/>
    <x v="1469"/>
  </r>
  <r>
    <x v="0"/>
    <x v="2"/>
    <x v="1470"/>
  </r>
  <r>
    <x v="2"/>
    <x v="0"/>
    <x v="1471"/>
  </r>
  <r>
    <x v="1"/>
    <x v="2"/>
    <x v="1472"/>
  </r>
  <r>
    <x v="0"/>
    <x v="1"/>
    <x v="1473"/>
  </r>
  <r>
    <x v="1"/>
    <x v="2"/>
    <x v="1474"/>
  </r>
  <r>
    <x v="2"/>
    <x v="0"/>
    <x v="1475"/>
  </r>
  <r>
    <x v="1"/>
    <x v="2"/>
    <x v="1476"/>
  </r>
  <r>
    <x v="0"/>
    <x v="2"/>
    <x v="1477"/>
  </r>
  <r>
    <x v="1"/>
    <x v="2"/>
    <x v="1478"/>
  </r>
  <r>
    <x v="1"/>
    <x v="2"/>
    <x v="1479"/>
  </r>
  <r>
    <x v="0"/>
    <x v="2"/>
    <x v="1480"/>
  </r>
  <r>
    <x v="2"/>
    <x v="0"/>
    <x v="1481"/>
  </r>
  <r>
    <x v="2"/>
    <x v="2"/>
    <x v="1482"/>
  </r>
  <r>
    <x v="2"/>
    <x v="2"/>
    <x v="1483"/>
  </r>
  <r>
    <x v="0"/>
    <x v="2"/>
    <x v="1484"/>
  </r>
  <r>
    <x v="2"/>
    <x v="2"/>
    <x v="1485"/>
  </r>
  <r>
    <x v="2"/>
    <x v="0"/>
    <x v="1486"/>
  </r>
  <r>
    <x v="2"/>
    <x v="2"/>
    <x v="1487"/>
  </r>
  <r>
    <x v="0"/>
    <x v="0"/>
    <x v="1488"/>
  </r>
  <r>
    <x v="2"/>
    <x v="2"/>
    <x v="1489"/>
  </r>
  <r>
    <x v="1"/>
    <x v="1"/>
    <x v="1490"/>
  </r>
  <r>
    <x v="2"/>
    <x v="0"/>
    <x v="1491"/>
  </r>
  <r>
    <x v="2"/>
    <x v="2"/>
    <x v="1492"/>
  </r>
  <r>
    <x v="1"/>
    <x v="2"/>
    <x v="1493"/>
  </r>
  <r>
    <x v="3"/>
    <x v="2"/>
    <x v="1494"/>
  </r>
  <r>
    <x v="0"/>
    <x v="2"/>
    <x v="1495"/>
  </r>
  <r>
    <x v="0"/>
    <x v="0"/>
    <x v="1496"/>
  </r>
  <r>
    <x v="2"/>
    <x v="2"/>
    <x v="1497"/>
  </r>
  <r>
    <x v="2"/>
    <x v="0"/>
    <x v="1498"/>
  </r>
  <r>
    <x v="2"/>
    <x v="0"/>
    <x v="1499"/>
  </r>
  <r>
    <x v="0"/>
    <x v="2"/>
    <x v="1500"/>
  </r>
  <r>
    <x v="2"/>
    <x v="1"/>
    <x v="1501"/>
  </r>
  <r>
    <x v="0"/>
    <x v="2"/>
    <x v="1502"/>
  </r>
  <r>
    <x v="1"/>
    <x v="2"/>
    <x v="1503"/>
  </r>
  <r>
    <x v="0"/>
    <x v="1"/>
    <x v="1504"/>
  </r>
  <r>
    <x v="2"/>
    <x v="0"/>
    <x v="1505"/>
  </r>
  <r>
    <x v="1"/>
    <x v="2"/>
    <x v="1506"/>
  </r>
  <r>
    <x v="0"/>
    <x v="2"/>
    <x v="1507"/>
  </r>
  <r>
    <x v="2"/>
    <x v="2"/>
    <x v="1508"/>
  </r>
  <r>
    <x v="0"/>
    <x v="0"/>
    <x v="1509"/>
  </r>
  <r>
    <x v="0"/>
    <x v="0"/>
    <x v="1510"/>
  </r>
  <r>
    <x v="1"/>
    <x v="0"/>
    <x v="1511"/>
  </r>
  <r>
    <x v="2"/>
    <x v="2"/>
    <x v="1512"/>
  </r>
  <r>
    <x v="3"/>
    <x v="2"/>
    <x v="1513"/>
  </r>
  <r>
    <x v="2"/>
    <x v="0"/>
    <x v="1514"/>
  </r>
  <r>
    <x v="1"/>
    <x v="0"/>
    <x v="1515"/>
  </r>
  <r>
    <x v="1"/>
    <x v="0"/>
    <x v="1516"/>
  </r>
  <r>
    <x v="3"/>
    <x v="0"/>
    <x v="1517"/>
  </r>
  <r>
    <x v="2"/>
    <x v="0"/>
    <x v="1518"/>
  </r>
  <r>
    <x v="0"/>
    <x v="1"/>
    <x v="1519"/>
  </r>
  <r>
    <x v="2"/>
    <x v="2"/>
    <x v="1520"/>
  </r>
  <r>
    <x v="2"/>
    <x v="0"/>
    <x v="1521"/>
  </r>
  <r>
    <x v="3"/>
    <x v="0"/>
    <x v="1522"/>
  </r>
  <r>
    <x v="2"/>
    <x v="2"/>
    <x v="1523"/>
  </r>
  <r>
    <x v="0"/>
    <x v="2"/>
    <x v="1524"/>
  </r>
  <r>
    <x v="1"/>
    <x v="0"/>
    <x v="1525"/>
  </r>
  <r>
    <x v="2"/>
    <x v="2"/>
    <x v="1526"/>
  </r>
  <r>
    <x v="0"/>
    <x v="2"/>
    <x v="1527"/>
  </r>
  <r>
    <x v="2"/>
    <x v="2"/>
    <x v="1528"/>
  </r>
  <r>
    <x v="3"/>
    <x v="0"/>
    <x v="1529"/>
  </r>
  <r>
    <x v="3"/>
    <x v="2"/>
    <x v="1530"/>
  </r>
  <r>
    <x v="1"/>
    <x v="2"/>
    <x v="1531"/>
  </r>
  <r>
    <x v="0"/>
    <x v="2"/>
    <x v="1532"/>
  </r>
  <r>
    <x v="2"/>
    <x v="0"/>
    <x v="1533"/>
  </r>
  <r>
    <x v="0"/>
    <x v="2"/>
    <x v="1534"/>
  </r>
  <r>
    <x v="1"/>
    <x v="1"/>
    <x v="1535"/>
  </r>
  <r>
    <x v="0"/>
    <x v="1"/>
    <x v="1536"/>
  </r>
  <r>
    <x v="2"/>
    <x v="2"/>
    <x v="1537"/>
  </r>
  <r>
    <x v="0"/>
    <x v="2"/>
    <x v="1538"/>
  </r>
  <r>
    <x v="0"/>
    <x v="0"/>
    <x v="1539"/>
  </r>
  <r>
    <x v="1"/>
    <x v="2"/>
    <x v="1540"/>
  </r>
  <r>
    <x v="3"/>
    <x v="0"/>
    <x v="1541"/>
  </r>
  <r>
    <x v="0"/>
    <x v="1"/>
    <x v="1542"/>
  </r>
  <r>
    <x v="1"/>
    <x v="0"/>
    <x v="1543"/>
  </r>
  <r>
    <x v="3"/>
    <x v="1"/>
    <x v="1544"/>
  </r>
  <r>
    <x v="2"/>
    <x v="2"/>
    <x v="1545"/>
  </r>
  <r>
    <x v="2"/>
    <x v="2"/>
    <x v="1546"/>
  </r>
  <r>
    <x v="2"/>
    <x v="2"/>
    <x v="1547"/>
  </r>
  <r>
    <x v="0"/>
    <x v="2"/>
    <x v="1548"/>
  </r>
  <r>
    <x v="1"/>
    <x v="2"/>
    <x v="1549"/>
  </r>
  <r>
    <x v="1"/>
    <x v="2"/>
    <x v="1550"/>
  </r>
  <r>
    <x v="3"/>
    <x v="0"/>
    <x v="1551"/>
  </r>
  <r>
    <x v="0"/>
    <x v="1"/>
    <x v="1552"/>
  </r>
  <r>
    <x v="1"/>
    <x v="0"/>
    <x v="1553"/>
  </r>
  <r>
    <x v="1"/>
    <x v="2"/>
    <x v="1554"/>
  </r>
  <r>
    <x v="1"/>
    <x v="2"/>
    <x v="1555"/>
  </r>
  <r>
    <x v="0"/>
    <x v="2"/>
    <x v="1556"/>
  </r>
  <r>
    <x v="2"/>
    <x v="0"/>
    <x v="1557"/>
  </r>
  <r>
    <x v="2"/>
    <x v="1"/>
    <x v="1558"/>
  </r>
  <r>
    <x v="1"/>
    <x v="2"/>
    <x v="1559"/>
  </r>
  <r>
    <x v="2"/>
    <x v="0"/>
    <x v="1560"/>
  </r>
  <r>
    <x v="3"/>
    <x v="0"/>
    <x v="1561"/>
  </r>
  <r>
    <x v="1"/>
    <x v="2"/>
    <x v="1562"/>
  </r>
  <r>
    <x v="2"/>
    <x v="2"/>
    <x v="1563"/>
  </r>
  <r>
    <x v="1"/>
    <x v="2"/>
    <x v="1564"/>
  </r>
  <r>
    <x v="0"/>
    <x v="2"/>
    <x v="1565"/>
  </r>
  <r>
    <x v="1"/>
    <x v="1"/>
    <x v="1566"/>
  </r>
  <r>
    <x v="2"/>
    <x v="2"/>
    <x v="1567"/>
  </r>
  <r>
    <x v="0"/>
    <x v="2"/>
    <x v="1568"/>
  </r>
  <r>
    <x v="3"/>
    <x v="0"/>
    <x v="1569"/>
  </r>
  <r>
    <x v="0"/>
    <x v="1"/>
    <x v="1570"/>
  </r>
  <r>
    <x v="0"/>
    <x v="2"/>
    <x v="1571"/>
  </r>
  <r>
    <x v="0"/>
    <x v="2"/>
    <x v="1572"/>
  </r>
  <r>
    <x v="0"/>
    <x v="2"/>
    <x v="1573"/>
  </r>
  <r>
    <x v="0"/>
    <x v="2"/>
    <x v="1574"/>
  </r>
  <r>
    <x v="1"/>
    <x v="0"/>
    <x v="1575"/>
  </r>
  <r>
    <x v="0"/>
    <x v="2"/>
    <x v="1576"/>
  </r>
  <r>
    <x v="0"/>
    <x v="1"/>
    <x v="1577"/>
  </r>
  <r>
    <x v="1"/>
    <x v="2"/>
    <x v="1578"/>
  </r>
  <r>
    <x v="0"/>
    <x v="1"/>
    <x v="1579"/>
  </r>
  <r>
    <x v="3"/>
    <x v="2"/>
    <x v="1580"/>
  </r>
  <r>
    <x v="2"/>
    <x v="0"/>
    <x v="1581"/>
  </r>
  <r>
    <x v="0"/>
    <x v="2"/>
    <x v="1582"/>
  </r>
  <r>
    <x v="0"/>
    <x v="0"/>
    <x v="1583"/>
  </r>
  <r>
    <x v="1"/>
    <x v="0"/>
    <x v="1584"/>
  </r>
  <r>
    <x v="0"/>
    <x v="2"/>
    <x v="1585"/>
  </r>
  <r>
    <x v="2"/>
    <x v="0"/>
    <x v="1586"/>
  </r>
  <r>
    <x v="2"/>
    <x v="2"/>
    <x v="1587"/>
  </r>
  <r>
    <x v="0"/>
    <x v="2"/>
    <x v="1588"/>
  </r>
  <r>
    <x v="3"/>
    <x v="0"/>
    <x v="1589"/>
  </r>
  <r>
    <x v="3"/>
    <x v="0"/>
    <x v="1590"/>
  </r>
  <r>
    <x v="2"/>
    <x v="2"/>
    <x v="1591"/>
  </r>
  <r>
    <x v="2"/>
    <x v="2"/>
    <x v="1592"/>
  </r>
  <r>
    <x v="0"/>
    <x v="2"/>
    <x v="1593"/>
  </r>
  <r>
    <x v="2"/>
    <x v="0"/>
    <x v="1594"/>
  </r>
  <r>
    <x v="2"/>
    <x v="2"/>
    <x v="1595"/>
  </r>
  <r>
    <x v="0"/>
    <x v="2"/>
    <x v="1596"/>
  </r>
  <r>
    <x v="0"/>
    <x v="2"/>
    <x v="1597"/>
  </r>
  <r>
    <x v="1"/>
    <x v="2"/>
    <x v="1598"/>
  </r>
  <r>
    <x v="2"/>
    <x v="2"/>
    <x v="1599"/>
  </r>
  <r>
    <x v="0"/>
    <x v="2"/>
    <x v="1600"/>
  </r>
  <r>
    <x v="0"/>
    <x v="0"/>
    <x v="1601"/>
  </r>
  <r>
    <x v="0"/>
    <x v="0"/>
    <x v="1602"/>
  </r>
  <r>
    <x v="1"/>
    <x v="2"/>
    <x v="1603"/>
  </r>
  <r>
    <x v="3"/>
    <x v="0"/>
    <x v="1604"/>
  </r>
  <r>
    <x v="2"/>
    <x v="2"/>
    <x v="1605"/>
  </r>
  <r>
    <x v="2"/>
    <x v="2"/>
    <x v="1606"/>
  </r>
  <r>
    <x v="2"/>
    <x v="2"/>
    <x v="1607"/>
  </r>
  <r>
    <x v="2"/>
    <x v="0"/>
    <x v="1608"/>
  </r>
  <r>
    <x v="3"/>
    <x v="0"/>
    <x v="1609"/>
  </r>
  <r>
    <x v="2"/>
    <x v="2"/>
    <x v="1610"/>
  </r>
  <r>
    <x v="2"/>
    <x v="0"/>
    <x v="1611"/>
  </r>
  <r>
    <x v="3"/>
    <x v="2"/>
    <x v="1612"/>
  </r>
  <r>
    <x v="0"/>
    <x v="2"/>
    <x v="1613"/>
  </r>
  <r>
    <x v="1"/>
    <x v="2"/>
    <x v="1614"/>
  </r>
  <r>
    <x v="2"/>
    <x v="2"/>
    <x v="1615"/>
  </r>
  <r>
    <x v="0"/>
    <x v="1"/>
    <x v="1616"/>
  </r>
  <r>
    <x v="0"/>
    <x v="2"/>
    <x v="1617"/>
  </r>
  <r>
    <x v="0"/>
    <x v="2"/>
    <x v="1618"/>
  </r>
  <r>
    <x v="3"/>
    <x v="0"/>
    <x v="1619"/>
  </r>
  <r>
    <x v="0"/>
    <x v="1"/>
    <x v="1620"/>
  </r>
  <r>
    <x v="0"/>
    <x v="2"/>
    <x v="1621"/>
  </r>
  <r>
    <x v="2"/>
    <x v="2"/>
    <x v="1622"/>
  </r>
  <r>
    <x v="1"/>
    <x v="2"/>
    <x v="1623"/>
  </r>
  <r>
    <x v="0"/>
    <x v="1"/>
    <x v="1624"/>
  </r>
  <r>
    <x v="0"/>
    <x v="2"/>
    <x v="1625"/>
  </r>
  <r>
    <x v="1"/>
    <x v="2"/>
    <x v="1626"/>
  </r>
  <r>
    <x v="2"/>
    <x v="2"/>
    <x v="1627"/>
  </r>
  <r>
    <x v="2"/>
    <x v="0"/>
    <x v="1628"/>
  </r>
  <r>
    <x v="0"/>
    <x v="1"/>
    <x v="1629"/>
  </r>
  <r>
    <x v="2"/>
    <x v="0"/>
    <x v="1630"/>
  </r>
  <r>
    <x v="0"/>
    <x v="2"/>
    <x v="1631"/>
  </r>
  <r>
    <x v="3"/>
    <x v="0"/>
    <x v="1632"/>
  </r>
  <r>
    <x v="0"/>
    <x v="2"/>
    <x v="1633"/>
  </r>
  <r>
    <x v="1"/>
    <x v="2"/>
    <x v="1634"/>
  </r>
  <r>
    <x v="0"/>
    <x v="2"/>
    <x v="1635"/>
  </r>
  <r>
    <x v="1"/>
    <x v="2"/>
    <x v="1636"/>
  </r>
  <r>
    <x v="2"/>
    <x v="1"/>
    <x v="1637"/>
  </r>
  <r>
    <x v="0"/>
    <x v="1"/>
    <x v="1638"/>
  </r>
  <r>
    <x v="0"/>
    <x v="1"/>
    <x v="1639"/>
  </r>
  <r>
    <x v="0"/>
    <x v="2"/>
    <x v="1640"/>
  </r>
  <r>
    <x v="0"/>
    <x v="2"/>
    <x v="1641"/>
  </r>
  <r>
    <x v="0"/>
    <x v="1"/>
    <x v="1642"/>
  </r>
  <r>
    <x v="1"/>
    <x v="2"/>
    <x v="1643"/>
  </r>
  <r>
    <x v="0"/>
    <x v="2"/>
    <x v="1644"/>
  </r>
  <r>
    <x v="1"/>
    <x v="2"/>
    <x v="1645"/>
  </r>
  <r>
    <x v="0"/>
    <x v="1"/>
    <x v="1646"/>
  </r>
  <r>
    <x v="2"/>
    <x v="2"/>
    <x v="1647"/>
  </r>
  <r>
    <x v="2"/>
    <x v="1"/>
    <x v="1648"/>
  </r>
  <r>
    <x v="0"/>
    <x v="2"/>
    <x v="1649"/>
  </r>
  <r>
    <x v="0"/>
    <x v="2"/>
    <x v="1650"/>
  </r>
  <r>
    <x v="0"/>
    <x v="1"/>
    <x v="1651"/>
  </r>
  <r>
    <x v="3"/>
    <x v="0"/>
    <x v="1652"/>
  </r>
  <r>
    <x v="0"/>
    <x v="0"/>
    <x v="1653"/>
  </r>
  <r>
    <x v="3"/>
    <x v="2"/>
    <x v="1654"/>
  </r>
  <r>
    <x v="2"/>
    <x v="1"/>
    <x v="1655"/>
  </r>
  <r>
    <x v="0"/>
    <x v="2"/>
    <x v="1656"/>
  </r>
  <r>
    <x v="0"/>
    <x v="1"/>
    <x v="1657"/>
  </r>
  <r>
    <x v="0"/>
    <x v="2"/>
    <x v="1658"/>
  </r>
  <r>
    <x v="3"/>
    <x v="1"/>
    <x v="1659"/>
  </r>
  <r>
    <x v="0"/>
    <x v="2"/>
    <x v="1660"/>
  </r>
  <r>
    <x v="3"/>
    <x v="0"/>
    <x v="1661"/>
  </r>
  <r>
    <x v="0"/>
    <x v="0"/>
    <x v="1662"/>
  </r>
  <r>
    <x v="1"/>
    <x v="1"/>
    <x v="1663"/>
  </r>
  <r>
    <x v="0"/>
    <x v="0"/>
    <x v="1664"/>
  </r>
  <r>
    <x v="3"/>
    <x v="0"/>
    <x v="1665"/>
  </r>
  <r>
    <x v="2"/>
    <x v="2"/>
    <x v="1666"/>
  </r>
  <r>
    <x v="3"/>
    <x v="2"/>
    <x v="1667"/>
  </r>
  <r>
    <x v="2"/>
    <x v="2"/>
    <x v="1668"/>
  </r>
  <r>
    <x v="0"/>
    <x v="1"/>
    <x v="1669"/>
  </r>
  <r>
    <x v="2"/>
    <x v="0"/>
    <x v="1670"/>
  </r>
  <r>
    <x v="0"/>
    <x v="1"/>
    <x v="1671"/>
  </r>
  <r>
    <x v="0"/>
    <x v="2"/>
    <x v="1672"/>
  </r>
  <r>
    <x v="2"/>
    <x v="1"/>
    <x v="1673"/>
  </r>
  <r>
    <x v="2"/>
    <x v="0"/>
    <x v="1674"/>
  </r>
  <r>
    <x v="0"/>
    <x v="2"/>
    <x v="1675"/>
  </r>
  <r>
    <x v="2"/>
    <x v="2"/>
    <x v="1676"/>
  </r>
  <r>
    <x v="0"/>
    <x v="0"/>
    <x v="1677"/>
  </r>
  <r>
    <x v="2"/>
    <x v="2"/>
    <x v="1678"/>
  </r>
  <r>
    <x v="3"/>
    <x v="0"/>
    <x v="1679"/>
  </r>
  <r>
    <x v="0"/>
    <x v="2"/>
    <x v="1680"/>
  </r>
  <r>
    <x v="3"/>
    <x v="2"/>
    <x v="1681"/>
  </r>
  <r>
    <x v="2"/>
    <x v="0"/>
    <x v="1682"/>
  </r>
  <r>
    <x v="2"/>
    <x v="1"/>
    <x v="1683"/>
  </r>
  <r>
    <x v="0"/>
    <x v="2"/>
    <x v="1684"/>
  </r>
  <r>
    <x v="1"/>
    <x v="2"/>
    <x v="1685"/>
  </r>
  <r>
    <x v="1"/>
    <x v="0"/>
    <x v="1686"/>
  </r>
  <r>
    <x v="1"/>
    <x v="0"/>
    <x v="1687"/>
  </r>
  <r>
    <x v="1"/>
    <x v="0"/>
    <x v="1688"/>
  </r>
  <r>
    <x v="3"/>
    <x v="0"/>
    <x v="1689"/>
  </r>
  <r>
    <x v="2"/>
    <x v="0"/>
    <x v="1690"/>
  </r>
  <r>
    <x v="0"/>
    <x v="1"/>
    <x v="1691"/>
  </r>
  <r>
    <x v="3"/>
    <x v="0"/>
    <x v="1692"/>
  </r>
  <r>
    <x v="0"/>
    <x v="2"/>
    <x v="1693"/>
  </r>
  <r>
    <x v="0"/>
    <x v="1"/>
    <x v="1694"/>
  </r>
  <r>
    <x v="1"/>
    <x v="2"/>
    <x v="1695"/>
  </r>
  <r>
    <x v="3"/>
    <x v="0"/>
    <x v="1696"/>
  </r>
  <r>
    <x v="2"/>
    <x v="2"/>
    <x v="1697"/>
  </r>
  <r>
    <x v="0"/>
    <x v="1"/>
    <x v="1698"/>
  </r>
  <r>
    <x v="0"/>
    <x v="1"/>
    <x v="1699"/>
  </r>
  <r>
    <x v="1"/>
    <x v="2"/>
    <x v="1700"/>
  </r>
  <r>
    <x v="1"/>
    <x v="2"/>
    <x v="1701"/>
  </r>
  <r>
    <x v="1"/>
    <x v="2"/>
    <x v="1702"/>
  </r>
  <r>
    <x v="0"/>
    <x v="0"/>
    <x v="1703"/>
  </r>
  <r>
    <x v="0"/>
    <x v="2"/>
    <x v="1704"/>
  </r>
  <r>
    <x v="0"/>
    <x v="0"/>
    <x v="1705"/>
  </r>
  <r>
    <x v="0"/>
    <x v="1"/>
    <x v="1706"/>
  </r>
  <r>
    <x v="2"/>
    <x v="2"/>
    <x v="1707"/>
  </r>
  <r>
    <x v="3"/>
    <x v="2"/>
    <x v="1708"/>
  </r>
  <r>
    <x v="0"/>
    <x v="2"/>
    <x v="1709"/>
  </r>
  <r>
    <x v="0"/>
    <x v="1"/>
    <x v="1710"/>
  </r>
  <r>
    <x v="3"/>
    <x v="0"/>
    <x v="1711"/>
  </r>
  <r>
    <x v="1"/>
    <x v="1"/>
    <x v="1712"/>
  </r>
  <r>
    <x v="0"/>
    <x v="2"/>
    <x v="1713"/>
  </r>
  <r>
    <x v="0"/>
    <x v="1"/>
    <x v="1714"/>
  </r>
  <r>
    <x v="3"/>
    <x v="0"/>
    <x v="1715"/>
  </r>
  <r>
    <x v="2"/>
    <x v="1"/>
    <x v="1716"/>
  </r>
  <r>
    <x v="0"/>
    <x v="0"/>
    <x v="1717"/>
  </r>
  <r>
    <x v="1"/>
    <x v="0"/>
    <x v="1718"/>
  </r>
  <r>
    <x v="1"/>
    <x v="0"/>
    <x v="1719"/>
  </r>
  <r>
    <x v="1"/>
    <x v="2"/>
    <x v="1720"/>
  </r>
  <r>
    <x v="2"/>
    <x v="1"/>
    <x v="1721"/>
  </r>
  <r>
    <x v="0"/>
    <x v="2"/>
    <x v="1722"/>
  </r>
  <r>
    <x v="0"/>
    <x v="2"/>
    <x v="1723"/>
  </r>
  <r>
    <x v="0"/>
    <x v="2"/>
    <x v="1724"/>
  </r>
  <r>
    <x v="0"/>
    <x v="2"/>
    <x v="1725"/>
  </r>
  <r>
    <x v="1"/>
    <x v="2"/>
    <x v="1726"/>
  </r>
  <r>
    <x v="0"/>
    <x v="2"/>
    <x v="1727"/>
  </r>
  <r>
    <x v="0"/>
    <x v="2"/>
    <x v="1728"/>
  </r>
  <r>
    <x v="2"/>
    <x v="2"/>
    <x v="1729"/>
  </r>
  <r>
    <x v="3"/>
    <x v="2"/>
    <x v="1730"/>
  </r>
  <r>
    <x v="0"/>
    <x v="2"/>
    <x v="1731"/>
  </r>
  <r>
    <x v="3"/>
    <x v="1"/>
    <x v="1732"/>
  </r>
  <r>
    <x v="2"/>
    <x v="2"/>
    <x v="1733"/>
  </r>
  <r>
    <x v="2"/>
    <x v="2"/>
    <x v="1734"/>
  </r>
  <r>
    <x v="1"/>
    <x v="1"/>
    <x v="1735"/>
  </r>
  <r>
    <x v="0"/>
    <x v="2"/>
    <x v="1736"/>
  </r>
  <r>
    <x v="2"/>
    <x v="2"/>
    <x v="1737"/>
  </r>
  <r>
    <x v="0"/>
    <x v="2"/>
    <x v="1738"/>
  </r>
  <r>
    <x v="2"/>
    <x v="2"/>
    <x v="1739"/>
  </r>
  <r>
    <x v="2"/>
    <x v="2"/>
    <x v="1740"/>
  </r>
  <r>
    <x v="0"/>
    <x v="2"/>
    <x v="1741"/>
  </r>
  <r>
    <x v="3"/>
    <x v="2"/>
    <x v="1742"/>
  </r>
  <r>
    <x v="0"/>
    <x v="2"/>
    <x v="1743"/>
  </r>
  <r>
    <x v="2"/>
    <x v="1"/>
    <x v="1744"/>
  </r>
  <r>
    <x v="3"/>
    <x v="0"/>
    <x v="1745"/>
  </r>
  <r>
    <x v="1"/>
    <x v="2"/>
    <x v="1746"/>
  </r>
  <r>
    <x v="2"/>
    <x v="2"/>
    <x v="1747"/>
  </r>
  <r>
    <x v="0"/>
    <x v="0"/>
    <x v="1748"/>
  </r>
  <r>
    <x v="0"/>
    <x v="1"/>
    <x v="1749"/>
  </r>
  <r>
    <x v="0"/>
    <x v="2"/>
    <x v="1750"/>
  </r>
  <r>
    <x v="2"/>
    <x v="0"/>
    <x v="1751"/>
  </r>
  <r>
    <x v="1"/>
    <x v="1"/>
    <x v="1752"/>
  </r>
  <r>
    <x v="1"/>
    <x v="2"/>
    <x v="1753"/>
  </r>
  <r>
    <x v="0"/>
    <x v="2"/>
    <x v="1754"/>
  </r>
  <r>
    <x v="1"/>
    <x v="2"/>
    <x v="1755"/>
  </r>
  <r>
    <x v="3"/>
    <x v="1"/>
    <x v="1756"/>
  </r>
  <r>
    <x v="1"/>
    <x v="2"/>
    <x v="1757"/>
  </r>
  <r>
    <x v="0"/>
    <x v="1"/>
    <x v="1758"/>
  </r>
  <r>
    <x v="2"/>
    <x v="2"/>
    <x v="1759"/>
  </r>
  <r>
    <x v="3"/>
    <x v="0"/>
    <x v="1760"/>
  </r>
  <r>
    <x v="0"/>
    <x v="2"/>
    <x v="1761"/>
  </r>
  <r>
    <x v="3"/>
    <x v="0"/>
    <x v="1762"/>
  </r>
  <r>
    <x v="1"/>
    <x v="2"/>
    <x v="1763"/>
  </r>
  <r>
    <x v="2"/>
    <x v="2"/>
    <x v="1764"/>
  </r>
  <r>
    <x v="0"/>
    <x v="1"/>
    <x v="1765"/>
  </r>
  <r>
    <x v="0"/>
    <x v="0"/>
    <x v="1766"/>
  </r>
  <r>
    <x v="2"/>
    <x v="0"/>
    <x v="1767"/>
  </r>
  <r>
    <x v="2"/>
    <x v="2"/>
    <x v="1768"/>
  </r>
  <r>
    <x v="1"/>
    <x v="1"/>
    <x v="1769"/>
  </r>
  <r>
    <x v="2"/>
    <x v="1"/>
    <x v="1770"/>
  </r>
  <r>
    <x v="0"/>
    <x v="2"/>
    <x v="1771"/>
  </r>
  <r>
    <x v="1"/>
    <x v="0"/>
    <x v="1772"/>
  </r>
  <r>
    <x v="1"/>
    <x v="0"/>
    <x v="1773"/>
  </r>
  <r>
    <x v="1"/>
    <x v="2"/>
    <x v="1774"/>
  </r>
  <r>
    <x v="2"/>
    <x v="2"/>
    <x v="1775"/>
  </r>
  <r>
    <x v="0"/>
    <x v="2"/>
    <x v="1776"/>
  </r>
  <r>
    <x v="0"/>
    <x v="2"/>
    <x v="1777"/>
  </r>
  <r>
    <x v="3"/>
    <x v="0"/>
    <x v="1778"/>
  </r>
  <r>
    <x v="3"/>
    <x v="1"/>
    <x v="1779"/>
  </r>
  <r>
    <x v="1"/>
    <x v="1"/>
    <x v="1780"/>
  </r>
  <r>
    <x v="3"/>
    <x v="2"/>
    <x v="1781"/>
  </r>
  <r>
    <x v="0"/>
    <x v="1"/>
    <x v="1782"/>
  </r>
  <r>
    <x v="0"/>
    <x v="2"/>
    <x v="1783"/>
  </r>
  <r>
    <x v="0"/>
    <x v="0"/>
    <x v="1784"/>
  </r>
  <r>
    <x v="2"/>
    <x v="2"/>
    <x v="1785"/>
  </r>
  <r>
    <x v="2"/>
    <x v="0"/>
    <x v="1786"/>
  </r>
  <r>
    <x v="3"/>
    <x v="0"/>
    <x v="1787"/>
  </r>
  <r>
    <x v="0"/>
    <x v="1"/>
    <x v="1788"/>
  </r>
  <r>
    <x v="2"/>
    <x v="1"/>
    <x v="1789"/>
  </r>
  <r>
    <x v="1"/>
    <x v="2"/>
    <x v="1790"/>
  </r>
  <r>
    <x v="2"/>
    <x v="2"/>
    <x v="1791"/>
  </r>
  <r>
    <x v="0"/>
    <x v="1"/>
    <x v="1792"/>
  </r>
  <r>
    <x v="0"/>
    <x v="1"/>
    <x v="1793"/>
  </r>
  <r>
    <x v="0"/>
    <x v="2"/>
    <x v="1794"/>
  </r>
  <r>
    <x v="1"/>
    <x v="2"/>
    <x v="1795"/>
  </r>
  <r>
    <x v="1"/>
    <x v="2"/>
    <x v="1796"/>
  </r>
  <r>
    <x v="0"/>
    <x v="2"/>
    <x v="1797"/>
  </r>
  <r>
    <x v="0"/>
    <x v="2"/>
    <x v="1798"/>
  </r>
  <r>
    <x v="2"/>
    <x v="0"/>
    <x v="1799"/>
  </r>
  <r>
    <x v="3"/>
    <x v="1"/>
    <x v="1800"/>
  </r>
  <r>
    <x v="2"/>
    <x v="2"/>
    <x v="1801"/>
  </r>
  <r>
    <x v="2"/>
    <x v="2"/>
    <x v="1802"/>
  </r>
  <r>
    <x v="2"/>
    <x v="2"/>
    <x v="1803"/>
  </r>
  <r>
    <x v="2"/>
    <x v="0"/>
    <x v="1804"/>
  </r>
  <r>
    <x v="3"/>
    <x v="1"/>
    <x v="1805"/>
  </r>
  <r>
    <x v="1"/>
    <x v="1"/>
    <x v="1806"/>
  </r>
  <r>
    <x v="0"/>
    <x v="2"/>
    <x v="1807"/>
  </r>
  <r>
    <x v="0"/>
    <x v="2"/>
    <x v="1808"/>
  </r>
  <r>
    <x v="3"/>
    <x v="2"/>
    <x v="1809"/>
  </r>
  <r>
    <x v="0"/>
    <x v="2"/>
    <x v="1810"/>
  </r>
  <r>
    <x v="0"/>
    <x v="2"/>
    <x v="1811"/>
  </r>
  <r>
    <x v="0"/>
    <x v="2"/>
    <x v="1812"/>
  </r>
  <r>
    <x v="1"/>
    <x v="0"/>
    <x v="1813"/>
  </r>
  <r>
    <x v="0"/>
    <x v="2"/>
    <x v="1814"/>
  </r>
  <r>
    <x v="0"/>
    <x v="2"/>
    <x v="1815"/>
  </r>
  <r>
    <x v="0"/>
    <x v="2"/>
    <x v="1816"/>
  </r>
  <r>
    <x v="1"/>
    <x v="2"/>
    <x v="1817"/>
  </r>
  <r>
    <x v="1"/>
    <x v="2"/>
    <x v="1818"/>
  </r>
  <r>
    <x v="1"/>
    <x v="2"/>
    <x v="1819"/>
  </r>
  <r>
    <x v="0"/>
    <x v="2"/>
    <x v="1820"/>
  </r>
  <r>
    <x v="2"/>
    <x v="2"/>
    <x v="1821"/>
  </r>
  <r>
    <x v="0"/>
    <x v="2"/>
    <x v="1822"/>
  </r>
  <r>
    <x v="2"/>
    <x v="1"/>
    <x v="1823"/>
  </r>
  <r>
    <x v="1"/>
    <x v="2"/>
    <x v="1824"/>
  </r>
  <r>
    <x v="0"/>
    <x v="1"/>
    <x v="1825"/>
  </r>
  <r>
    <x v="2"/>
    <x v="1"/>
    <x v="1826"/>
  </r>
  <r>
    <x v="0"/>
    <x v="2"/>
    <x v="1827"/>
  </r>
  <r>
    <x v="3"/>
    <x v="2"/>
    <x v="1828"/>
  </r>
  <r>
    <x v="3"/>
    <x v="1"/>
    <x v="1829"/>
  </r>
  <r>
    <x v="0"/>
    <x v="2"/>
    <x v="1830"/>
  </r>
  <r>
    <x v="2"/>
    <x v="1"/>
    <x v="1831"/>
  </r>
  <r>
    <x v="1"/>
    <x v="1"/>
    <x v="1832"/>
  </r>
  <r>
    <x v="0"/>
    <x v="1"/>
    <x v="1833"/>
  </r>
  <r>
    <x v="0"/>
    <x v="2"/>
    <x v="1834"/>
  </r>
  <r>
    <x v="0"/>
    <x v="1"/>
    <x v="1835"/>
  </r>
  <r>
    <x v="0"/>
    <x v="2"/>
    <x v="1836"/>
  </r>
  <r>
    <x v="1"/>
    <x v="2"/>
    <x v="1837"/>
  </r>
  <r>
    <x v="0"/>
    <x v="2"/>
    <x v="1838"/>
  </r>
  <r>
    <x v="1"/>
    <x v="1"/>
    <x v="1839"/>
  </r>
  <r>
    <x v="1"/>
    <x v="2"/>
    <x v="1840"/>
  </r>
  <r>
    <x v="1"/>
    <x v="2"/>
    <x v="1841"/>
  </r>
  <r>
    <x v="0"/>
    <x v="2"/>
    <x v="1842"/>
  </r>
  <r>
    <x v="0"/>
    <x v="2"/>
    <x v="1843"/>
  </r>
  <r>
    <x v="2"/>
    <x v="2"/>
    <x v="1844"/>
  </r>
  <r>
    <x v="1"/>
    <x v="2"/>
    <x v="1845"/>
  </r>
  <r>
    <x v="1"/>
    <x v="2"/>
    <x v="1846"/>
  </r>
  <r>
    <x v="0"/>
    <x v="0"/>
    <x v="1847"/>
  </r>
  <r>
    <x v="1"/>
    <x v="0"/>
    <x v="1848"/>
  </r>
  <r>
    <x v="2"/>
    <x v="2"/>
    <x v="1849"/>
  </r>
  <r>
    <x v="3"/>
    <x v="2"/>
    <x v="1850"/>
  </r>
  <r>
    <x v="2"/>
    <x v="2"/>
    <x v="1851"/>
  </r>
  <r>
    <x v="1"/>
    <x v="1"/>
    <x v="1852"/>
  </r>
  <r>
    <x v="1"/>
    <x v="2"/>
    <x v="1853"/>
  </r>
  <r>
    <x v="0"/>
    <x v="1"/>
    <x v="1854"/>
  </r>
  <r>
    <x v="0"/>
    <x v="2"/>
    <x v="1855"/>
  </r>
  <r>
    <x v="1"/>
    <x v="1"/>
    <x v="1856"/>
  </r>
  <r>
    <x v="1"/>
    <x v="2"/>
    <x v="1857"/>
  </r>
  <r>
    <x v="0"/>
    <x v="2"/>
    <x v="1858"/>
  </r>
  <r>
    <x v="2"/>
    <x v="2"/>
    <x v="1859"/>
  </r>
  <r>
    <x v="0"/>
    <x v="0"/>
    <x v="1860"/>
  </r>
  <r>
    <x v="0"/>
    <x v="2"/>
    <x v="1861"/>
  </r>
  <r>
    <x v="3"/>
    <x v="2"/>
    <x v="1862"/>
  </r>
  <r>
    <x v="0"/>
    <x v="2"/>
    <x v="1863"/>
  </r>
  <r>
    <x v="3"/>
    <x v="2"/>
    <x v="1864"/>
  </r>
  <r>
    <x v="1"/>
    <x v="2"/>
    <x v="1865"/>
  </r>
  <r>
    <x v="1"/>
    <x v="2"/>
    <x v="1866"/>
  </r>
  <r>
    <x v="1"/>
    <x v="2"/>
    <x v="1867"/>
  </r>
  <r>
    <x v="0"/>
    <x v="2"/>
    <x v="1868"/>
  </r>
  <r>
    <x v="1"/>
    <x v="2"/>
    <x v="1869"/>
  </r>
  <r>
    <x v="1"/>
    <x v="2"/>
    <x v="1870"/>
  </r>
  <r>
    <x v="2"/>
    <x v="2"/>
    <x v="1871"/>
  </r>
  <r>
    <x v="3"/>
    <x v="1"/>
    <x v="1872"/>
  </r>
  <r>
    <x v="0"/>
    <x v="1"/>
    <x v="1873"/>
  </r>
  <r>
    <x v="0"/>
    <x v="2"/>
    <x v="1874"/>
  </r>
  <r>
    <x v="0"/>
    <x v="2"/>
    <x v="1875"/>
  </r>
  <r>
    <x v="1"/>
    <x v="2"/>
    <x v="1876"/>
  </r>
  <r>
    <x v="2"/>
    <x v="2"/>
    <x v="1877"/>
  </r>
  <r>
    <x v="1"/>
    <x v="2"/>
    <x v="1878"/>
  </r>
  <r>
    <x v="0"/>
    <x v="1"/>
    <x v="1879"/>
  </r>
  <r>
    <x v="0"/>
    <x v="0"/>
    <x v="1880"/>
  </r>
  <r>
    <x v="0"/>
    <x v="0"/>
    <x v="1881"/>
  </r>
  <r>
    <x v="3"/>
    <x v="2"/>
    <x v="1882"/>
  </r>
  <r>
    <x v="0"/>
    <x v="2"/>
    <x v="1883"/>
  </r>
  <r>
    <x v="0"/>
    <x v="2"/>
    <x v="1884"/>
  </r>
  <r>
    <x v="2"/>
    <x v="1"/>
    <x v="1885"/>
  </r>
  <r>
    <x v="1"/>
    <x v="2"/>
    <x v="1886"/>
  </r>
  <r>
    <x v="3"/>
    <x v="1"/>
    <x v="1887"/>
  </r>
  <r>
    <x v="3"/>
    <x v="1"/>
    <x v="1888"/>
  </r>
  <r>
    <x v="2"/>
    <x v="2"/>
    <x v="1889"/>
  </r>
  <r>
    <x v="2"/>
    <x v="2"/>
    <x v="1890"/>
  </r>
  <r>
    <x v="2"/>
    <x v="2"/>
    <x v="1891"/>
  </r>
  <r>
    <x v="0"/>
    <x v="1"/>
    <x v="1892"/>
  </r>
  <r>
    <x v="0"/>
    <x v="1"/>
    <x v="1893"/>
  </r>
  <r>
    <x v="0"/>
    <x v="2"/>
    <x v="1894"/>
  </r>
  <r>
    <x v="1"/>
    <x v="1"/>
    <x v="1895"/>
  </r>
  <r>
    <x v="1"/>
    <x v="2"/>
    <x v="1896"/>
  </r>
  <r>
    <x v="0"/>
    <x v="1"/>
    <x v="1897"/>
  </r>
  <r>
    <x v="1"/>
    <x v="2"/>
    <x v="1898"/>
  </r>
  <r>
    <x v="1"/>
    <x v="1"/>
    <x v="1899"/>
  </r>
  <r>
    <x v="0"/>
    <x v="2"/>
    <x v="1900"/>
  </r>
  <r>
    <x v="0"/>
    <x v="2"/>
    <x v="1901"/>
  </r>
  <r>
    <x v="0"/>
    <x v="0"/>
    <x v="1902"/>
  </r>
  <r>
    <x v="0"/>
    <x v="2"/>
    <x v="1903"/>
  </r>
  <r>
    <x v="3"/>
    <x v="2"/>
    <x v="1904"/>
  </r>
  <r>
    <x v="1"/>
    <x v="1"/>
    <x v="1905"/>
  </r>
  <r>
    <x v="3"/>
    <x v="0"/>
    <x v="1906"/>
  </r>
  <r>
    <x v="1"/>
    <x v="2"/>
    <x v="1907"/>
  </r>
  <r>
    <x v="0"/>
    <x v="2"/>
    <x v="1908"/>
  </r>
  <r>
    <x v="0"/>
    <x v="2"/>
    <x v="1909"/>
  </r>
  <r>
    <x v="0"/>
    <x v="2"/>
    <x v="1910"/>
  </r>
  <r>
    <x v="1"/>
    <x v="2"/>
    <x v="1911"/>
  </r>
  <r>
    <x v="2"/>
    <x v="2"/>
    <x v="1912"/>
  </r>
  <r>
    <x v="0"/>
    <x v="2"/>
    <x v="1913"/>
  </r>
  <r>
    <x v="0"/>
    <x v="0"/>
    <x v="1914"/>
  </r>
  <r>
    <x v="2"/>
    <x v="2"/>
    <x v="1915"/>
  </r>
  <r>
    <x v="3"/>
    <x v="0"/>
    <x v="1916"/>
  </r>
  <r>
    <x v="0"/>
    <x v="2"/>
    <x v="1917"/>
  </r>
  <r>
    <x v="2"/>
    <x v="2"/>
    <x v="1918"/>
  </r>
  <r>
    <x v="3"/>
    <x v="0"/>
    <x v="1919"/>
  </r>
  <r>
    <x v="2"/>
    <x v="2"/>
    <x v="1920"/>
  </r>
  <r>
    <x v="0"/>
    <x v="2"/>
    <x v="1921"/>
  </r>
  <r>
    <x v="1"/>
    <x v="2"/>
    <x v="1922"/>
  </r>
  <r>
    <x v="1"/>
    <x v="1"/>
    <x v="1923"/>
  </r>
  <r>
    <x v="1"/>
    <x v="1"/>
    <x v="1924"/>
  </r>
  <r>
    <x v="3"/>
    <x v="0"/>
    <x v="1925"/>
  </r>
  <r>
    <x v="1"/>
    <x v="1"/>
    <x v="1926"/>
  </r>
  <r>
    <x v="3"/>
    <x v="2"/>
    <x v="1927"/>
  </r>
  <r>
    <x v="3"/>
    <x v="0"/>
    <x v="1928"/>
  </r>
  <r>
    <x v="0"/>
    <x v="1"/>
    <x v="1929"/>
  </r>
  <r>
    <x v="0"/>
    <x v="2"/>
    <x v="1930"/>
  </r>
  <r>
    <x v="2"/>
    <x v="1"/>
    <x v="1931"/>
  </r>
  <r>
    <x v="0"/>
    <x v="2"/>
    <x v="1932"/>
  </r>
  <r>
    <x v="3"/>
    <x v="0"/>
    <x v="1933"/>
  </r>
  <r>
    <x v="0"/>
    <x v="2"/>
    <x v="1934"/>
  </r>
  <r>
    <x v="3"/>
    <x v="2"/>
    <x v="1935"/>
  </r>
  <r>
    <x v="0"/>
    <x v="1"/>
    <x v="1936"/>
  </r>
  <r>
    <x v="2"/>
    <x v="2"/>
    <x v="1937"/>
  </r>
  <r>
    <x v="1"/>
    <x v="2"/>
    <x v="1938"/>
  </r>
  <r>
    <x v="3"/>
    <x v="1"/>
    <x v="1939"/>
  </r>
  <r>
    <x v="2"/>
    <x v="2"/>
    <x v="1940"/>
  </r>
  <r>
    <x v="2"/>
    <x v="1"/>
    <x v="1941"/>
  </r>
  <r>
    <x v="0"/>
    <x v="2"/>
    <x v="1942"/>
  </r>
  <r>
    <x v="2"/>
    <x v="2"/>
    <x v="1943"/>
  </r>
  <r>
    <x v="0"/>
    <x v="2"/>
    <x v="1944"/>
  </r>
  <r>
    <x v="3"/>
    <x v="0"/>
    <x v="1945"/>
  </r>
  <r>
    <x v="0"/>
    <x v="2"/>
    <x v="1946"/>
  </r>
  <r>
    <x v="0"/>
    <x v="2"/>
    <x v="1947"/>
  </r>
  <r>
    <x v="3"/>
    <x v="2"/>
    <x v="1948"/>
  </r>
  <r>
    <x v="3"/>
    <x v="0"/>
    <x v="1949"/>
  </r>
  <r>
    <x v="2"/>
    <x v="2"/>
    <x v="1950"/>
  </r>
  <r>
    <x v="1"/>
    <x v="2"/>
    <x v="1951"/>
  </r>
  <r>
    <x v="0"/>
    <x v="1"/>
    <x v="1952"/>
  </r>
  <r>
    <x v="1"/>
    <x v="2"/>
    <x v="1953"/>
  </r>
  <r>
    <x v="2"/>
    <x v="2"/>
    <x v="1954"/>
  </r>
  <r>
    <x v="0"/>
    <x v="2"/>
    <x v="1955"/>
  </r>
  <r>
    <x v="1"/>
    <x v="1"/>
    <x v="1956"/>
  </r>
  <r>
    <x v="0"/>
    <x v="1"/>
    <x v="1957"/>
  </r>
  <r>
    <x v="0"/>
    <x v="2"/>
    <x v="1958"/>
  </r>
  <r>
    <x v="2"/>
    <x v="2"/>
    <x v="1959"/>
  </r>
  <r>
    <x v="0"/>
    <x v="1"/>
    <x v="1960"/>
  </r>
  <r>
    <x v="0"/>
    <x v="2"/>
    <x v="1961"/>
  </r>
  <r>
    <x v="0"/>
    <x v="2"/>
    <x v="1962"/>
  </r>
  <r>
    <x v="3"/>
    <x v="2"/>
    <x v="1963"/>
  </r>
  <r>
    <x v="0"/>
    <x v="2"/>
    <x v="1964"/>
  </r>
  <r>
    <x v="3"/>
    <x v="0"/>
    <x v="1965"/>
  </r>
  <r>
    <x v="0"/>
    <x v="2"/>
    <x v="1966"/>
  </r>
  <r>
    <x v="0"/>
    <x v="2"/>
    <x v="1967"/>
  </r>
  <r>
    <x v="0"/>
    <x v="2"/>
    <x v="1968"/>
  </r>
  <r>
    <x v="1"/>
    <x v="2"/>
    <x v="1969"/>
  </r>
  <r>
    <x v="1"/>
    <x v="2"/>
    <x v="1970"/>
  </r>
  <r>
    <x v="1"/>
    <x v="2"/>
    <x v="1971"/>
  </r>
  <r>
    <x v="2"/>
    <x v="2"/>
    <x v="1972"/>
  </r>
  <r>
    <x v="0"/>
    <x v="2"/>
    <x v="1973"/>
  </r>
  <r>
    <x v="2"/>
    <x v="2"/>
    <x v="1974"/>
  </r>
  <r>
    <x v="1"/>
    <x v="2"/>
    <x v="1975"/>
  </r>
  <r>
    <x v="2"/>
    <x v="2"/>
    <x v="1976"/>
  </r>
  <r>
    <x v="1"/>
    <x v="1"/>
    <x v="1977"/>
  </r>
  <r>
    <x v="0"/>
    <x v="2"/>
    <x v="1978"/>
  </r>
  <r>
    <x v="0"/>
    <x v="2"/>
    <x v="1979"/>
  </r>
  <r>
    <x v="0"/>
    <x v="1"/>
    <x v="1980"/>
  </r>
  <r>
    <x v="0"/>
    <x v="2"/>
    <x v="1981"/>
  </r>
  <r>
    <x v="1"/>
    <x v="2"/>
    <x v="1982"/>
  </r>
  <r>
    <x v="0"/>
    <x v="1"/>
    <x v="1983"/>
  </r>
  <r>
    <x v="0"/>
    <x v="1"/>
    <x v="1984"/>
  </r>
  <r>
    <x v="2"/>
    <x v="2"/>
    <x v="1985"/>
  </r>
  <r>
    <x v="0"/>
    <x v="1"/>
    <x v="1986"/>
  </r>
  <r>
    <x v="0"/>
    <x v="2"/>
    <x v="1987"/>
  </r>
  <r>
    <x v="1"/>
    <x v="2"/>
    <x v="1988"/>
  </r>
  <r>
    <x v="2"/>
    <x v="2"/>
    <x v="1989"/>
  </r>
  <r>
    <x v="2"/>
    <x v="1"/>
    <x v="1990"/>
  </r>
  <r>
    <x v="0"/>
    <x v="1"/>
    <x v="1991"/>
  </r>
  <r>
    <x v="2"/>
    <x v="1"/>
    <x v="1992"/>
  </r>
  <r>
    <x v="1"/>
    <x v="1"/>
    <x v="1993"/>
  </r>
  <r>
    <x v="2"/>
    <x v="2"/>
    <x v="1994"/>
  </r>
  <r>
    <x v="2"/>
    <x v="1"/>
    <x v="1995"/>
  </r>
  <r>
    <x v="0"/>
    <x v="2"/>
    <x v="1996"/>
  </r>
  <r>
    <x v="0"/>
    <x v="2"/>
    <x v="1997"/>
  </r>
  <r>
    <x v="3"/>
    <x v="2"/>
    <x v="1998"/>
  </r>
  <r>
    <x v="1"/>
    <x v="2"/>
    <x v="1999"/>
  </r>
  <r>
    <x v="1"/>
    <x v="2"/>
    <x v="2000"/>
  </r>
  <r>
    <x v="1"/>
    <x v="2"/>
    <x v="2001"/>
  </r>
  <r>
    <x v="3"/>
    <x v="2"/>
    <x v="2002"/>
  </r>
  <r>
    <x v="2"/>
    <x v="2"/>
    <x v="2003"/>
  </r>
  <r>
    <x v="1"/>
    <x v="2"/>
    <x v="2004"/>
  </r>
  <r>
    <x v="3"/>
    <x v="1"/>
    <x v="2005"/>
  </r>
  <r>
    <x v="0"/>
    <x v="2"/>
    <x v="2006"/>
  </r>
  <r>
    <x v="0"/>
    <x v="0"/>
    <x v="2007"/>
  </r>
  <r>
    <x v="1"/>
    <x v="1"/>
    <x v="2008"/>
  </r>
  <r>
    <x v="1"/>
    <x v="2"/>
    <x v="2009"/>
  </r>
  <r>
    <x v="1"/>
    <x v="1"/>
    <x v="2010"/>
  </r>
  <r>
    <x v="0"/>
    <x v="2"/>
    <x v="2011"/>
  </r>
  <r>
    <x v="3"/>
    <x v="2"/>
    <x v="2012"/>
  </r>
  <r>
    <x v="0"/>
    <x v="0"/>
    <x v="2013"/>
  </r>
  <r>
    <x v="2"/>
    <x v="2"/>
    <x v="2014"/>
  </r>
  <r>
    <x v="3"/>
    <x v="2"/>
    <x v="2015"/>
  </r>
  <r>
    <x v="2"/>
    <x v="2"/>
    <x v="2016"/>
  </r>
  <r>
    <x v="1"/>
    <x v="0"/>
    <x v="2017"/>
  </r>
  <r>
    <x v="0"/>
    <x v="2"/>
    <x v="2018"/>
  </r>
  <r>
    <x v="2"/>
    <x v="2"/>
    <x v="2019"/>
  </r>
  <r>
    <x v="0"/>
    <x v="2"/>
    <x v="2020"/>
  </r>
  <r>
    <x v="1"/>
    <x v="2"/>
    <x v="2021"/>
  </r>
  <r>
    <x v="0"/>
    <x v="2"/>
    <x v="2022"/>
  </r>
  <r>
    <x v="1"/>
    <x v="2"/>
    <x v="2023"/>
  </r>
  <r>
    <x v="1"/>
    <x v="2"/>
    <x v="2024"/>
  </r>
  <r>
    <x v="1"/>
    <x v="1"/>
    <x v="2025"/>
  </r>
  <r>
    <x v="1"/>
    <x v="1"/>
    <x v="2026"/>
  </r>
  <r>
    <x v="0"/>
    <x v="2"/>
    <x v="2027"/>
  </r>
  <r>
    <x v="1"/>
    <x v="2"/>
    <x v="2028"/>
  </r>
  <r>
    <x v="2"/>
    <x v="2"/>
    <x v="2029"/>
  </r>
  <r>
    <x v="1"/>
    <x v="2"/>
    <x v="2030"/>
  </r>
  <r>
    <x v="2"/>
    <x v="1"/>
    <x v="2031"/>
  </r>
  <r>
    <x v="0"/>
    <x v="2"/>
    <x v="2032"/>
  </r>
  <r>
    <x v="1"/>
    <x v="1"/>
    <x v="2033"/>
  </r>
  <r>
    <x v="3"/>
    <x v="1"/>
    <x v="2034"/>
  </r>
  <r>
    <x v="0"/>
    <x v="1"/>
    <x v="2035"/>
  </r>
  <r>
    <x v="1"/>
    <x v="1"/>
    <x v="2036"/>
  </r>
  <r>
    <x v="0"/>
    <x v="2"/>
    <x v="2037"/>
  </r>
  <r>
    <x v="0"/>
    <x v="2"/>
    <x v="2038"/>
  </r>
  <r>
    <x v="2"/>
    <x v="2"/>
    <x v="2039"/>
  </r>
  <r>
    <x v="0"/>
    <x v="1"/>
    <x v="2040"/>
  </r>
  <r>
    <x v="0"/>
    <x v="1"/>
    <x v="2041"/>
  </r>
  <r>
    <x v="3"/>
    <x v="2"/>
    <x v="2042"/>
  </r>
  <r>
    <x v="1"/>
    <x v="2"/>
    <x v="2043"/>
  </r>
  <r>
    <x v="0"/>
    <x v="2"/>
    <x v="2044"/>
  </r>
  <r>
    <x v="1"/>
    <x v="2"/>
    <x v="2045"/>
  </r>
  <r>
    <x v="2"/>
    <x v="2"/>
    <x v="2046"/>
  </r>
  <r>
    <x v="2"/>
    <x v="2"/>
    <x v="2047"/>
  </r>
  <r>
    <x v="0"/>
    <x v="2"/>
    <x v="2048"/>
  </r>
  <r>
    <x v="1"/>
    <x v="2"/>
    <x v="2049"/>
  </r>
  <r>
    <x v="0"/>
    <x v="1"/>
    <x v="2050"/>
  </r>
  <r>
    <x v="2"/>
    <x v="2"/>
    <x v="2051"/>
  </r>
  <r>
    <x v="3"/>
    <x v="2"/>
    <x v="2052"/>
  </r>
  <r>
    <x v="0"/>
    <x v="1"/>
    <x v="2053"/>
  </r>
  <r>
    <x v="1"/>
    <x v="0"/>
    <x v="2054"/>
  </r>
  <r>
    <x v="0"/>
    <x v="2"/>
    <x v="2055"/>
  </r>
  <r>
    <x v="1"/>
    <x v="1"/>
    <x v="2056"/>
  </r>
  <r>
    <x v="2"/>
    <x v="2"/>
    <x v="2057"/>
  </r>
  <r>
    <x v="3"/>
    <x v="2"/>
    <x v="2058"/>
  </r>
  <r>
    <x v="1"/>
    <x v="0"/>
    <x v="2059"/>
  </r>
  <r>
    <x v="0"/>
    <x v="0"/>
    <x v="2060"/>
  </r>
  <r>
    <x v="3"/>
    <x v="2"/>
    <x v="2061"/>
  </r>
  <r>
    <x v="3"/>
    <x v="2"/>
    <x v="2062"/>
  </r>
  <r>
    <x v="0"/>
    <x v="2"/>
    <x v="2063"/>
  </r>
  <r>
    <x v="2"/>
    <x v="1"/>
    <x v="2064"/>
  </r>
  <r>
    <x v="1"/>
    <x v="2"/>
    <x v="2065"/>
  </r>
  <r>
    <x v="3"/>
    <x v="1"/>
    <x v="2066"/>
  </r>
  <r>
    <x v="1"/>
    <x v="1"/>
    <x v="2067"/>
  </r>
  <r>
    <x v="0"/>
    <x v="2"/>
    <x v="2068"/>
  </r>
  <r>
    <x v="0"/>
    <x v="2"/>
    <x v="2069"/>
  </r>
  <r>
    <x v="0"/>
    <x v="1"/>
    <x v="2070"/>
  </r>
  <r>
    <x v="2"/>
    <x v="1"/>
    <x v="2071"/>
  </r>
  <r>
    <x v="0"/>
    <x v="2"/>
    <x v="2072"/>
  </r>
  <r>
    <x v="0"/>
    <x v="2"/>
    <x v="2073"/>
  </r>
  <r>
    <x v="1"/>
    <x v="0"/>
    <x v="2074"/>
  </r>
  <r>
    <x v="0"/>
    <x v="0"/>
    <x v="2075"/>
  </r>
  <r>
    <x v="2"/>
    <x v="1"/>
    <x v="2076"/>
  </r>
  <r>
    <x v="1"/>
    <x v="0"/>
    <x v="2077"/>
  </r>
  <r>
    <x v="0"/>
    <x v="1"/>
    <x v="2078"/>
  </r>
  <r>
    <x v="0"/>
    <x v="2"/>
    <x v="2079"/>
  </r>
  <r>
    <x v="0"/>
    <x v="2"/>
    <x v="2080"/>
  </r>
  <r>
    <x v="2"/>
    <x v="2"/>
    <x v="2081"/>
  </r>
  <r>
    <x v="2"/>
    <x v="2"/>
    <x v="2082"/>
  </r>
  <r>
    <x v="3"/>
    <x v="1"/>
    <x v="2083"/>
  </r>
  <r>
    <x v="0"/>
    <x v="0"/>
    <x v="2084"/>
  </r>
  <r>
    <x v="2"/>
    <x v="1"/>
    <x v="2085"/>
  </r>
  <r>
    <x v="1"/>
    <x v="1"/>
    <x v="2086"/>
  </r>
  <r>
    <x v="0"/>
    <x v="2"/>
    <x v="2087"/>
  </r>
  <r>
    <x v="1"/>
    <x v="1"/>
    <x v="2088"/>
  </r>
  <r>
    <x v="2"/>
    <x v="2"/>
    <x v="2089"/>
  </r>
  <r>
    <x v="3"/>
    <x v="2"/>
    <x v="2090"/>
  </r>
  <r>
    <x v="3"/>
    <x v="2"/>
    <x v="2091"/>
  </r>
  <r>
    <x v="0"/>
    <x v="0"/>
    <x v="2092"/>
  </r>
  <r>
    <x v="1"/>
    <x v="0"/>
    <x v="2093"/>
  </r>
  <r>
    <x v="0"/>
    <x v="2"/>
    <x v="2094"/>
  </r>
  <r>
    <x v="1"/>
    <x v="1"/>
    <x v="2095"/>
  </r>
  <r>
    <x v="1"/>
    <x v="2"/>
    <x v="2096"/>
  </r>
  <r>
    <x v="0"/>
    <x v="2"/>
    <x v="2097"/>
  </r>
  <r>
    <x v="0"/>
    <x v="1"/>
    <x v="2098"/>
  </r>
  <r>
    <x v="0"/>
    <x v="2"/>
    <x v="2099"/>
  </r>
  <r>
    <x v="2"/>
    <x v="1"/>
    <x v="2100"/>
  </r>
  <r>
    <x v="0"/>
    <x v="1"/>
    <x v="2101"/>
  </r>
  <r>
    <x v="0"/>
    <x v="2"/>
    <x v="2102"/>
  </r>
  <r>
    <x v="0"/>
    <x v="2"/>
    <x v="2103"/>
  </r>
  <r>
    <x v="0"/>
    <x v="2"/>
    <x v="2104"/>
  </r>
  <r>
    <x v="0"/>
    <x v="2"/>
    <x v="2105"/>
  </r>
  <r>
    <x v="2"/>
    <x v="2"/>
    <x v="2106"/>
  </r>
  <r>
    <x v="1"/>
    <x v="2"/>
    <x v="2107"/>
  </r>
  <r>
    <x v="1"/>
    <x v="2"/>
    <x v="2108"/>
  </r>
  <r>
    <x v="1"/>
    <x v="2"/>
    <x v="2109"/>
  </r>
  <r>
    <x v="3"/>
    <x v="2"/>
    <x v="2110"/>
  </r>
  <r>
    <x v="2"/>
    <x v="2"/>
    <x v="2111"/>
  </r>
  <r>
    <x v="0"/>
    <x v="2"/>
    <x v="2112"/>
  </r>
  <r>
    <x v="1"/>
    <x v="2"/>
    <x v="2113"/>
  </r>
  <r>
    <x v="1"/>
    <x v="1"/>
    <x v="2114"/>
  </r>
  <r>
    <x v="1"/>
    <x v="2"/>
    <x v="2115"/>
  </r>
  <r>
    <x v="2"/>
    <x v="1"/>
    <x v="2116"/>
  </r>
  <r>
    <x v="0"/>
    <x v="1"/>
    <x v="2117"/>
  </r>
  <r>
    <x v="0"/>
    <x v="2"/>
    <x v="2118"/>
  </r>
  <r>
    <x v="1"/>
    <x v="0"/>
    <x v="2119"/>
  </r>
  <r>
    <x v="0"/>
    <x v="2"/>
    <x v="2120"/>
  </r>
  <r>
    <x v="0"/>
    <x v="2"/>
    <x v="2121"/>
  </r>
  <r>
    <x v="0"/>
    <x v="2"/>
    <x v="2122"/>
  </r>
  <r>
    <x v="0"/>
    <x v="2"/>
    <x v="2122"/>
  </r>
  <r>
    <x v="1"/>
    <x v="2"/>
    <x v="2123"/>
  </r>
  <r>
    <x v="2"/>
    <x v="1"/>
    <x v="2124"/>
  </r>
  <r>
    <x v="3"/>
    <x v="2"/>
    <x v="2125"/>
  </r>
  <r>
    <x v="1"/>
    <x v="2"/>
    <x v="2126"/>
  </r>
  <r>
    <x v="2"/>
    <x v="2"/>
    <x v="2127"/>
  </r>
  <r>
    <x v="1"/>
    <x v="1"/>
    <x v="2128"/>
  </r>
  <r>
    <x v="1"/>
    <x v="2"/>
    <x v="2129"/>
  </r>
  <r>
    <x v="0"/>
    <x v="2"/>
    <x v="2130"/>
  </r>
  <r>
    <x v="1"/>
    <x v="1"/>
    <x v="2131"/>
  </r>
  <r>
    <x v="0"/>
    <x v="2"/>
    <x v="2132"/>
  </r>
  <r>
    <x v="0"/>
    <x v="2"/>
    <x v="2133"/>
  </r>
  <r>
    <x v="0"/>
    <x v="2"/>
    <x v="2134"/>
  </r>
  <r>
    <x v="1"/>
    <x v="1"/>
    <x v="2135"/>
  </r>
  <r>
    <x v="0"/>
    <x v="2"/>
    <x v="2136"/>
  </r>
  <r>
    <x v="0"/>
    <x v="0"/>
    <x v="2137"/>
  </r>
  <r>
    <x v="0"/>
    <x v="0"/>
    <x v="2138"/>
  </r>
  <r>
    <x v="0"/>
    <x v="0"/>
    <x v="2139"/>
  </r>
  <r>
    <x v="1"/>
    <x v="1"/>
    <x v="2140"/>
  </r>
  <r>
    <x v="1"/>
    <x v="2"/>
    <x v="2141"/>
  </r>
  <r>
    <x v="2"/>
    <x v="2"/>
    <x v="2142"/>
  </r>
  <r>
    <x v="1"/>
    <x v="0"/>
    <x v="2143"/>
  </r>
  <r>
    <x v="2"/>
    <x v="0"/>
    <x v="2144"/>
  </r>
  <r>
    <x v="0"/>
    <x v="2"/>
    <x v="2145"/>
  </r>
  <r>
    <x v="0"/>
    <x v="2"/>
    <x v="2146"/>
  </r>
  <r>
    <x v="2"/>
    <x v="2"/>
    <x v="2147"/>
  </r>
  <r>
    <x v="1"/>
    <x v="2"/>
    <x v="2148"/>
  </r>
  <r>
    <x v="0"/>
    <x v="0"/>
    <x v="2149"/>
  </r>
  <r>
    <x v="0"/>
    <x v="0"/>
    <x v="2150"/>
  </r>
  <r>
    <x v="0"/>
    <x v="0"/>
    <x v="2150"/>
  </r>
  <r>
    <x v="1"/>
    <x v="0"/>
    <x v="2151"/>
  </r>
  <r>
    <x v="2"/>
    <x v="2"/>
    <x v="2152"/>
  </r>
  <r>
    <x v="1"/>
    <x v="1"/>
    <x v="2153"/>
  </r>
  <r>
    <x v="2"/>
    <x v="2"/>
    <x v="2154"/>
  </r>
  <r>
    <x v="1"/>
    <x v="2"/>
    <x v="2155"/>
  </r>
  <r>
    <x v="0"/>
    <x v="1"/>
    <x v="2156"/>
  </r>
  <r>
    <x v="2"/>
    <x v="1"/>
    <x v="2157"/>
  </r>
  <r>
    <x v="2"/>
    <x v="2"/>
    <x v="2158"/>
  </r>
  <r>
    <x v="0"/>
    <x v="2"/>
    <x v="2159"/>
  </r>
  <r>
    <x v="0"/>
    <x v="2"/>
    <x v="2160"/>
  </r>
  <r>
    <x v="1"/>
    <x v="2"/>
    <x v="2161"/>
  </r>
  <r>
    <x v="1"/>
    <x v="2"/>
    <x v="2162"/>
  </r>
  <r>
    <x v="1"/>
    <x v="0"/>
    <x v="2163"/>
  </r>
  <r>
    <x v="0"/>
    <x v="2"/>
    <x v="2164"/>
  </r>
  <r>
    <x v="1"/>
    <x v="2"/>
    <x v="2165"/>
  </r>
  <r>
    <x v="0"/>
    <x v="2"/>
    <x v="2166"/>
  </r>
  <r>
    <x v="1"/>
    <x v="2"/>
    <x v="2167"/>
  </r>
  <r>
    <x v="1"/>
    <x v="1"/>
    <x v="2168"/>
  </r>
  <r>
    <x v="2"/>
    <x v="2"/>
    <x v="2169"/>
  </r>
  <r>
    <x v="2"/>
    <x v="2"/>
    <x v="2170"/>
  </r>
  <r>
    <x v="2"/>
    <x v="2"/>
    <x v="2171"/>
  </r>
  <r>
    <x v="3"/>
    <x v="2"/>
    <x v="2172"/>
  </r>
  <r>
    <x v="0"/>
    <x v="1"/>
    <x v="2173"/>
  </r>
  <r>
    <x v="0"/>
    <x v="2"/>
    <x v="2174"/>
  </r>
  <r>
    <x v="0"/>
    <x v="2"/>
    <x v="2175"/>
  </r>
  <r>
    <x v="1"/>
    <x v="2"/>
    <x v="2176"/>
  </r>
  <r>
    <x v="1"/>
    <x v="2"/>
    <x v="2177"/>
  </r>
  <r>
    <x v="2"/>
    <x v="2"/>
    <x v="2178"/>
  </r>
  <r>
    <x v="1"/>
    <x v="2"/>
    <x v="2179"/>
  </r>
  <r>
    <x v="1"/>
    <x v="2"/>
    <x v="2180"/>
  </r>
  <r>
    <x v="2"/>
    <x v="2"/>
    <x v="2181"/>
  </r>
  <r>
    <x v="2"/>
    <x v="2"/>
    <x v="2182"/>
  </r>
  <r>
    <x v="2"/>
    <x v="2"/>
    <x v="2183"/>
  </r>
  <r>
    <x v="2"/>
    <x v="2"/>
    <x v="2184"/>
  </r>
  <r>
    <x v="3"/>
    <x v="2"/>
    <x v="2185"/>
  </r>
  <r>
    <x v="0"/>
    <x v="2"/>
    <x v="2186"/>
  </r>
  <r>
    <x v="0"/>
    <x v="1"/>
    <x v="2187"/>
  </r>
  <r>
    <x v="1"/>
    <x v="1"/>
    <x v="2188"/>
  </r>
  <r>
    <x v="0"/>
    <x v="2"/>
    <x v="2189"/>
  </r>
  <r>
    <x v="0"/>
    <x v="2"/>
    <x v="2190"/>
  </r>
  <r>
    <x v="0"/>
    <x v="2"/>
    <x v="2191"/>
  </r>
  <r>
    <x v="1"/>
    <x v="2"/>
    <x v="2192"/>
  </r>
  <r>
    <x v="0"/>
    <x v="2"/>
    <x v="2193"/>
  </r>
  <r>
    <x v="0"/>
    <x v="1"/>
    <x v="2193"/>
  </r>
  <r>
    <x v="0"/>
    <x v="1"/>
    <x v="2194"/>
  </r>
  <r>
    <x v="1"/>
    <x v="2"/>
    <x v="2195"/>
  </r>
  <r>
    <x v="1"/>
    <x v="1"/>
    <x v="2196"/>
  </r>
  <r>
    <x v="0"/>
    <x v="2"/>
    <x v="2197"/>
  </r>
  <r>
    <x v="0"/>
    <x v="2"/>
    <x v="2198"/>
  </r>
  <r>
    <x v="0"/>
    <x v="2"/>
    <x v="2199"/>
  </r>
  <r>
    <x v="2"/>
    <x v="2"/>
    <x v="2200"/>
  </r>
  <r>
    <x v="2"/>
    <x v="1"/>
    <x v="2201"/>
  </r>
  <r>
    <x v="2"/>
    <x v="2"/>
    <x v="2202"/>
  </r>
  <r>
    <x v="0"/>
    <x v="2"/>
    <x v="2203"/>
  </r>
  <r>
    <x v="0"/>
    <x v="1"/>
    <x v="2204"/>
  </r>
  <r>
    <x v="3"/>
    <x v="2"/>
    <x v="2205"/>
  </r>
  <r>
    <x v="2"/>
    <x v="1"/>
    <x v="2206"/>
  </r>
  <r>
    <x v="1"/>
    <x v="2"/>
    <x v="2207"/>
  </r>
  <r>
    <x v="2"/>
    <x v="1"/>
    <x v="2208"/>
  </r>
  <r>
    <x v="2"/>
    <x v="2"/>
    <x v="2209"/>
  </r>
  <r>
    <x v="0"/>
    <x v="2"/>
    <x v="2210"/>
  </r>
  <r>
    <x v="0"/>
    <x v="2"/>
    <x v="2211"/>
  </r>
  <r>
    <x v="0"/>
    <x v="2"/>
    <x v="2212"/>
  </r>
  <r>
    <x v="2"/>
    <x v="2"/>
    <x v="2213"/>
  </r>
  <r>
    <x v="3"/>
    <x v="1"/>
    <x v="2214"/>
  </r>
  <r>
    <x v="3"/>
    <x v="2"/>
    <x v="2215"/>
  </r>
  <r>
    <x v="3"/>
    <x v="2"/>
    <x v="2216"/>
  </r>
  <r>
    <x v="3"/>
    <x v="2"/>
    <x v="2217"/>
  </r>
  <r>
    <x v="2"/>
    <x v="2"/>
    <x v="2218"/>
  </r>
  <r>
    <x v="3"/>
    <x v="1"/>
    <x v="2219"/>
  </r>
  <r>
    <x v="3"/>
    <x v="2"/>
    <x v="2220"/>
  </r>
  <r>
    <x v="3"/>
    <x v="2"/>
    <x v="2221"/>
  </r>
  <r>
    <x v="2"/>
    <x v="2"/>
    <x v="2222"/>
  </r>
  <r>
    <x v="3"/>
    <x v="2"/>
    <x v="2223"/>
  </r>
  <r>
    <x v="3"/>
    <x v="2"/>
    <x v="2224"/>
  </r>
  <r>
    <x v="2"/>
    <x v="2"/>
    <x v="2225"/>
  </r>
  <r>
    <x v="0"/>
    <x v="0"/>
    <x v="2226"/>
  </r>
  <r>
    <x v="2"/>
    <x v="0"/>
    <x v="2227"/>
  </r>
  <r>
    <x v="2"/>
    <x v="1"/>
    <x v="2228"/>
  </r>
  <r>
    <x v="3"/>
    <x v="0"/>
    <x v="2229"/>
  </r>
  <r>
    <x v="2"/>
    <x v="2"/>
    <x v="2230"/>
  </r>
  <r>
    <x v="2"/>
    <x v="2"/>
    <x v="2231"/>
  </r>
  <r>
    <x v="3"/>
    <x v="2"/>
    <x v="2232"/>
  </r>
  <r>
    <x v="2"/>
    <x v="1"/>
    <x v="2233"/>
  </r>
  <r>
    <x v="2"/>
    <x v="2"/>
    <x v="2234"/>
  </r>
  <r>
    <x v="2"/>
    <x v="0"/>
    <x v="2235"/>
  </r>
  <r>
    <x v="2"/>
    <x v="2"/>
    <x v="2236"/>
  </r>
  <r>
    <x v="3"/>
    <x v="0"/>
    <x v="2237"/>
  </r>
  <r>
    <x v="3"/>
    <x v="2"/>
    <x v="2238"/>
  </r>
  <r>
    <x v="2"/>
    <x v="2"/>
    <x v="2239"/>
  </r>
  <r>
    <x v="3"/>
    <x v="2"/>
    <x v="2240"/>
  </r>
  <r>
    <x v="2"/>
    <x v="2"/>
    <x v="2241"/>
  </r>
  <r>
    <x v="2"/>
    <x v="1"/>
    <x v="2242"/>
  </r>
  <r>
    <x v="3"/>
    <x v="2"/>
    <x v="2243"/>
  </r>
  <r>
    <x v="2"/>
    <x v="0"/>
    <x v="2244"/>
  </r>
  <r>
    <x v="0"/>
    <x v="1"/>
    <x v="2245"/>
  </r>
  <r>
    <x v="0"/>
    <x v="1"/>
    <x v="2246"/>
  </r>
  <r>
    <x v="0"/>
    <x v="2"/>
    <x v="2247"/>
  </r>
  <r>
    <x v="0"/>
    <x v="2"/>
    <x v="2248"/>
  </r>
  <r>
    <x v="1"/>
    <x v="2"/>
    <x v="2249"/>
  </r>
  <r>
    <x v="3"/>
    <x v="2"/>
    <x v="2250"/>
  </r>
  <r>
    <x v="1"/>
    <x v="2"/>
    <x v="2251"/>
  </r>
  <r>
    <x v="2"/>
    <x v="2"/>
    <x v="2252"/>
  </r>
  <r>
    <x v="2"/>
    <x v="1"/>
    <x v="2253"/>
  </r>
  <r>
    <x v="2"/>
    <x v="2"/>
    <x v="2254"/>
  </r>
  <r>
    <x v="2"/>
    <x v="0"/>
    <x v="2255"/>
  </r>
  <r>
    <x v="3"/>
    <x v="1"/>
    <x v="2256"/>
  </r>
  <r>
    <x v="2"/>
    <x v="0"/>
    <x v="2257"/>
  </r>
  <r>
    <x v="2"/>
    <x v="2"/>
    <x v="2258"/>
  </r>
  <r>
    <x v="2"/>
    <x v="2"/>
    <x v="2259"/>
  </r>
  <r>
    <x v="2"/>
    <x v="2"/>
    <x v="2260"/>
  </r>
  <r>
    <x v="3"/>
    <x v="1"/>
    <x v="2261"/>
  </r>
  <r>
    <x v="3"/>
    <x v="2"/>
    <x v="2262"/>
  </r>
  <r>
    <x v="2"/>
    <x v="2"/>
    <x v="2263"/>
  </r>
  <r>
    <x v="3"/>
    <x v="2"/>
    <x v="2264"/>
  </r>
  <r>
    <x v="2"/>
    <x v="0"/>
    <x v="2265"/>
  </r>
  <r>
    <x v="2"/>
    <x v="1"/>
    <x v="2266"/>
  </r>
  <r>
    <x v="3"/>
    <x v="2"/>
    <x v="2267"/>
  </r>
  <r>
    <x v="2"/>
    <x v="2"/>
    <x v="2268"/>
  </r>
  <r>
    <x v="3"/>
    <x v="0"/>
    <x v="2269"/>
  </r>
  <r>
    <x v="0"/>
    <x v="2"/>
    <x v="2270"/>
  </r>
  <r>
    <x v="2"/>
    <x v="2"/>
    <x v="2271"/>
  </r>
  <r>
    <x v="0"/>
    <x v="2"/>
    <x v="2272"/>
  </r>
  <r>
    <x v="3"/>
    <x v="2"/>
    <x v="2273"/>
  </r>
  <r>
    <x v="0"/>
    <x v="1"/>
    <x v="2274"/>
  </r>
  <r>
    <x v="3"/>
    <x v="0"/>
    <x v="2275"/>
  </r>
  <r>
    <x v="0"/>
    <x v="2"/>
    <x v="2276"/>
  </r>
  <r>
    <x v="3"/>
    <x v="2"/>
    <x v="2277"/>
  </r>
  <r>
    <x v="0"/>
    <x v="2"/>
    <x v="2278"/>
  </r>
  <r>
    <x v="0"/>
    <x v="2"/>
    <x v="2279"/>
  </r>
  <r>
    <x v="2"/>
    <x v="0"/>
    <x v="2280"/>
  </r>
  <r>
    <x v="0"/>
    <x v="1"/>
    <x v="2281"/>
  </r>
  <r>
    <x v="0"/>
    <x v="1"/>
    <x v="2282"/>
  </r>
  <r>
    <x v="2"/>
    <x v="1"/>
    <x v="2283"/>
  </r>
  <r>
    <x v="3"/>
    <x v="0"/>
    <x v="2284"/>
  </r>
  <r>
    <x v="0"/>
    <x v="2"/>
    <x v="2285"/>
  </r>
  <r>
    <x v="2"/>
    <x v="2"/>
    <x v="2286"/>
  </r>
  <r>
    <x v="3"/>
    <x v="0"/>
    <x v="2287"/>
  </r>
  <r>
    <x v="3"/>
    <x v="2"/>
    <x v="2288"/>
  </r>
  <r>
    <x v="3"/>
    <x v="2"/>
    <x v="2289"/>
  </r>
  <r>
    <x v="2"/>
    <x v="2"/>
    <x v="2290"/>
  </r>
  <r>
    <x v="3"/>
    <x v="2"/>
    <x v="2291"/>
  </r>
  <r>
    <x v="3"/>
    <x v="1"/>
    <x v="2292"/>
  </r>
  <r>
    <x v="3"/>
    <x v="0"/>
    <x v="2293"/>
  </r>
  <r>
    <x v="3"/>
    <x v="0"/>
    <x v="2294"/>
  </r>
  <r>
    <x v="3"/>
    <x v="2"/>
    <x v="2295"/>
  </r>
  <r>
    <x v="2"/>
    <x v="2"/>
    <x v="2296"/>
  </r>
  <r>
    <x v="3"/>
    <x v="2"/>
    <x v="2297"/>
  </r>
  <r>
    <x v="2"/>
    <x v="1"/>
    <x v="2298"/>
  </r>
  <r>
    <x v="2"/>
    <x v="2"/>
    <x v="2299"/>
  </r>
  <r>
    <x v="1"/>
    <x v="2"/>
    <x v="2300"/>
  </r>
  <r>
    <x v="2"/>
    <x v="2"/>
    <x v="2301"/>
  </r>
  <r>
    <x v="2"/>
    <x v="2"/>
    <x v="2302"/>
  </r>
  <r>
    <x v="2"/>
    <x v="1"/>
    <x v="2303"/>
  </r>
  <r>
    <x v="2"/>
    <x v="2"/>
    <x v="2304"/>
  </r>
  <r>
    <x v="1"/>
    <x v="1"/>
    <x v="2305"/>
  </r>
  <r>
    <x v="2"/>
    <x v="1"/>
    <x v="2306"/>
  </r>
  <r>
    <x v="2"/>
    <x v="2"/>
    <x v="2307"/>
  </r>
  <r>
    <x v="3"/>
    <x v="1"/>
    <x v="2308"/>
  </r>
  <r>
    <x v="2"/>
    <x v="2"/>
    <x v="2309"/>
  </r>
  <r>
    <x v="3"/>
    <x v="2"/>
    <x v="2310"/>
  </r>
  <r>
    <x v="2"/>
    <x v="0"/>
    <x v="2311"/>
  </r>
  <r>
    <x v="2"/>
    <x v="1"/>
    <x v="2312"/>
  </r>
  <r>
    <x v="2"/>
    <x v="2"/>
    <x v="2313"/>
  </r>
  <r>
    <x v="2"/>
    <x v="2"/>
    <x v="2314"/>
  </r>
  <r>
    <x v="2"/>
    <x v="2"/>
    <x v="2315"/>
  </r>
  <r>
    <x v="2"/>
    <x v="0"/>
    <x v="2316"/>
  </r>
  <r>
    <x v="3"/>
    <x v="2"/>
    <x v="2317"/>
  </r>
  <r>
    <x v="3"/>
    <x v="2"/>
    <x v="2318"/>
  </r>
  <r>
    <x v="2"/>
    <x v="2"/>
    <x v="2319"/>
  </r>
  <r>
    <x v="2"/>
    <x v="2"/>
    <x v="2320"/>
  </r>
  <r>
    <x v="3"/>
    <x v="1"/>
    <x v="2321"/>
  </r>
  <r>
    <x v="3"/>
    <x v="1"/>
    <x v="2322"/>
  </r>
  <r>
    <x v="3"/>
    <x v="2"/>
    <x v="2323"/>
  </r>
  <r>
    <x v="3"/>
    <x v="2"/>
    <x v="2324"/>
  </r>
  <r>
    <x v="4"/>
    <x v="3"/>
    <x v="2325"/>
  </r>
  <r>
    <x v="4"/>
    <x v="3"/>
    <x v="2326"/>
  </r>
  <r>
    <x v="4"/>
    <x v="3"/>
    <x v="2327"/>
  </r>
  <r>
    <x v="4"/>
    <x v="3"/>
    <x v="2328"/>
  </r>
  <r>
    <x v="4"/>
    <x v="3"/>
    <x v="2329"/>
  </r>
  <r>
    <x v="4"/>
    <x v="3"/>
    <x v="2330"/>
  </r>
  <r>
    <x v="4"/>
    <x v="3"/>
    <x v="2331"/>
  </r>
  <r>
    <x v="4"/>
    <x v="3"/>
    <x v="2332"/>
  </r>
  <r>
    <x v="4"/>
    <x v="3"/>
    <x v="233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n v="47.41"/>
    <n v="7.47"/>
    <s v="No"/>
    <x v="0"/>
    <x v="0"/>
    <s v="No major surgery"/>
    <x v="0"/>
  </r>
  <r>
    <s v="Id2"/>
    <n v="30.36"/>
    <n v="5.77"/>
    <s v="No"/>
    <x v="0"/>
    <x v="0"/>
    <s v="No major surgery"/>
    <x v="0"/>
  </r>
  <r>
    <s v="Id3"/>
    <n v="34.484999999999999"/>
    <n v="11.87"/>
    <s v="yes"/>
    <x v="0"/>
    <x v="0"/>
    <n v="2"/>
    <x v="0"/>
  </r>
  <r>
    <s v="Id4"/>
    <n v="38.094999999999999"/>
    <n v="6.05"/>
    <s v="No"/>
    <x v="0"/>
    <x v="0"/>
    <s v="No major surgery"/>
    <x v="0"/>
  </r>
  <r>
    <s v="Id5"/>
    <n v="35.53"/>
    <n v="5.45"/>
    <s v="No"/>
    <x v="0"/>
    <x v="0"/>
    <s v="No major surgery"/>
    <x v="0"/>
  </r>
  <r>
    <s v="Id6"/>
    <n v="32.799999999999997"/>
    <n v="6.59"/>
    <s v="No"/>
    <x v="0"/>
    <x v="0"/>
    <s v="No major surgery"/>
    <x v="0"/>
  </r>
  <r>
    <s v="Id7"/>
    <n v="36.4"/>
    <n v="6.07"/>
    <s v="No"/>
    <x v="0"/>
    <x v="0"/>
    <s v="No major surgery"/>
    <x v="0"/>
  </r>
  <r>
    <s v="Id8"/>
    <n v="36.96"/>
    <n v="7.93"/>
    <s v="No"/>
    <x v="0"/>
    <x v="0"/>
    <n v="3"/>
    <x v="0"/>
  </r>
  <r>
    <s v="Id9"/>
    <n v="41.14"/>
    <n v="9.58"/>
    <s v="yes"/>
    <x v="0"/>
    <x v="1"/>
    <n v="1"/>
    <x v="0"/>
  </r>
  <r>
    <s v="Id10"/>
    <n v="38.06"/>
    <n v="10.79"/>
    <s v="No"/>
    <x v="0"/>
    <x v="0"/>
    <s v="No major surgery"/>
    <x v="0"/>
  </r>
  <r>
    <s v="Id11"/>
    <n v="37.700000000000003"/>
    <n v="5.96"/>
    <s v="yes"/>
    <x v="0"/>
    <x v="0"/>
    <n v="2"/>
    <x v="0"/>
  </r>
  <r>
    <s v="Id12"/>
    <n v="42.13"/>
    <n v="11.9"/>
    <s v="No"/>
    <x v="0"/>
    <x v="0"/>
    <s v="No major surgery"/>
    <x v="0"/>
  </r>
  <r>
    <s v="Id13"/>
    <n v="40.92"/>
    <n v="8.41"/>
    <s v="No"/>
    <x v="0"/>
    <x v="0"/>
    <s v="No major surgery"/>
    <x v="0"/>
  </r>
  <r>
    <s v="Id14"/>
    <n v="40.564999999999998"/>
    <n v="7.02"/>
    <s v="No"/>
    <x v="0"/>
    <x v="0"/>
    <s v="No major surgery"/>
    <x v="0"/>
  </r>
  <r>
    <s v="Id15"/>
    <n v="36.384999999999998"/>
    <n v="7.59"/>
    <s v="yes"/>
    <x v="0"/>
    <x v="0"/>
    <n v="2"/>
    <x v="0"/>
  </r>
  <r>
    <s v="Id16"/>
    <n v="39.9"/>
    <n v="11.32"/>
    <s v="No"/>
    <x v="0"/>
    <x v="0"/>
    <s v="No major surgery"/>
    <x v="0"/>
  </r>
  <r>
    <s v="Id17"/>
    <n v="33.799999999999997"/>
    <n v="7.67"/>
    <s v="No"/>
    <x v="0"/>
    <x v="0"/>
    <n v="3"/>
    <x v="0"/>
  </r>
  <r>
    <s v="Id18"/>
    <n v="36.765000000000001"/>
    <n v="7.29"/>
    <s v="yes"/>
    <x v="0"/>
    <x v="1"/>
    <n v="1"/>
    <x v="0"/>
  </r>
  <r>
    <s v="Id19"/>
    <n v="36.954999999999998"/>
    <n v="4.72"/>
    <s v="yes"/>
    <x v="0"/>
    <x v="0"/>
    <n v="1"/>
    <x v="0"/>
  </r>
  <r>
    <s v="Id20"/>
    <n v="42.9"/>
    <n v="11.41"/>
    <s v="No"/>
    <x v="0"/>
    <x v="0"/>
    <s v="No major surgery"/>
    <x v="0"/>
  </r>
  <r>
    <s v="Id21"/>
    <n v="36.299999999999997"/>
    <n v="11.5"/>
    <s v="yes"/>
    <x v="0"/>
    <x v="0"/>
    <n v="2"/>
    <x v="0"/>
  </r>
  <r>
    <s v="Id22"/>
    <n v="32.200000000000003"/>
    <n v="6.22"/>
    <s v="yes"/>
    <x v="0"/>
    <x v="0"/>
    <n v="2"/>
    <x v="0"/>
  </r>
  <r>
    <s v="Id23"/>
    <n v="31.3"/>
    <n v="11.38"/>
    <s v="No"/>
    <x v="0"/>
    <x v="0"/>
    <n v="3"/>
    <x v="0"/>
  </r>
  <r>
    <s v="Id24"/>
    <n v="41.8"/>
    <n v="7.89"/>
    <s v="yes"/>
    <x v="0"/>
    <x v="0"/>
    <n v="2"/>
    <x v="0"/>
  </r>
  <r>
    <s v="Id25"/>
    <n v="35.090000000000003"/>
    <n v="4.38"/>
    <s v="yes"/>
    <x v="0"/>
    <x v="0"/>
    <n v="2"/>
    <x v="0"/>
  </r>
  <r>
    <s v="Id26"/>
    <n v="33.880000000000003"/>
    <n v="7.01"/>
    <s v="No"/>
    <x v="0"/>
    <x v="0"/>
    <n v="3"/>
    <x v="0"/>
  </r>
  <r>
    <s v="Id27"/>
    <n v="30.875"/>
    <n v="11.88"/>
    <s v="No"/>
    <x v="0"/>
    <x v="0"/>
    <s v="No major surgery"/>
    <x v="0"/>
  </r>
  <r>
    <s v="Id28"/>
    <n v="36.86"/>
    <n v="5.19"/>
    <s v="yes"/>
    <x v="0"/>
    <x v="1"/>
    <n v="1"/>
    <x v="0"/>
  </r>
  <r>
    <s v="Id29"/>
    <n v="35.86"/>
    <n v="6.74"/>
    <s v="yes"/>
    <x v="0"/>
    <x v="0"/>
    <n v="2"/>
    <x v="0"/>
  </r>
  <r>
    <s v="Id30"/>
    <n v="37.049999999999997"/>
    <n v="8.44"/>
    <s v="No"/>
    <x v="0"/>
    <x v="0"/>
    <s v="No major surgery"/>
    <x v="0"/>
  </r>
  <r>
    <s v="Id31"/>
    <n v="43.89"/>
    <n v="8.7100000000000009"/>
    <s v="No"/>
    <x v="0"/>
    <x v="0"/>
    <s v="No major surgery"/>
    <x v="0"/>
  </r>
  <r>
    <s v="Id32"/>
    <n v="42.35"/>
    <n v="5.08"/>
    <s v="yes"/>
    <x v="0"/>
    <x v="0"/>
    <s v="No major surgery"/>
    <x v="0"/>
  </r>
  <r>
    <s v="Id33"/>
    <n v="31.35"/>
    <n v="6.86"/>
    <s v="No"/>
    <x v="0"/>
    <x v="0"/>
    <s v="No major surgery"/>
    <x v="0"/>
  </r>
  <r>
    <s v="Id34"/>
    <n v="47.6"/>
    <n v="5.95"/>
    <s v="yes"/>
    <x v="0"/>
    <x v="0"/>
    <s v="No major surgery"/>
    <x v="0"/>
  </r>
  <r>
    <s v="Id35"/>
    <n v="46.2"/>
    <n v="6.09"/>
    <s v="No"/>
    <x v="0"/>
    <x v="1"/>
    <n v="1"/>
    <x v="0"/>
  </r>
  <r>
    <s v="Id36"/>
    <n v="32.015000000000001"/>
    <n v="11.75"/>
    <s v="No"/>
    <x v="0"/>
    <x v="0"/>
    <s v="No major surgery"/>
    <x v="0"/>
  </r>
  <r>
    <s v="Id37"/>
    <n v="40.564999999999998"/>
    <n v="7.37"/>
    <s v="No"/>
    <x v="0"/>
    <x v="0"/>
    <s v="No major surgery"/>
    <x v="0"/>
  </r>
  <r>
    <s v="Id38"/>
    <n v="32.450000000000003"/>
    <n v="11.91"/>
    <s v="No"/>
    <x v="0"/>
    <x v="0"/>
    <s v="No major surgery"/>
    <x v="0"/>
  </r>
  <r>
    <s v="Id39"/>
    <n v="34.96"/>
    <n v="6.52"/>
    <s v="No"/>
    <x v="0"/>
    <x v="0"/>
    <s v="No major surgery"/>
    <x v="0"/>
  </r>
  <r>
    <s v="Id40"/>
    <n v="35.5"/>
    <n v="5.14"/>
    <s v="No"/>
    <x v="0"/>
    <x v="1"/>
    <n v="1"/>
    <x v="0"/>
  </r>
  <r>
    <s v="Id41"/>
    <n v="52.58"/>
    <n v="4.1900000000000004"/>
    <s v="No"/>
    <x v="1"/>
    <x v="0"/>
    <n v="1"/>
    <x v="0"/>
  </r>
  <r>
    <s v="Id42"/>
    <n v="35.200000000000003"/>
    <n v="11.68"/>
    <s v="yes"/>
    <x v="0"/>
    <x v="0"/>
    <s v="No major surgery"/>
    <x v="0"/>
  </r>
  <r>
    <s v="Id43"/>
    <n v="38.06"/>
    <n v="6.98"/>
    <s v="No"/>
    <x v="0"/>
    <x v="0"/>
    <s v="No major surgery"/>
    <x v="0"/>
  </r>
  <r>
    <s v="Id44"/>
    <n v="34.21"/>
    <n v="8.34"/>
    <s v="No"/>
    <x v="0"/>
    <x v="0"/>
    <s v="No major surgery"/>
    <x v="0"/>
  </r>
  <r>
    <s v="Id45"/>
    <n v="38.94"/>
    <n v="8.49"/>
    <s v="yes"/>
    <x v="0"/>
    <x v="0"/>
    <n v="1"/>
    <x v="0"/>
  </r>
  <r>
    <s v="Id46"/>
    <n v="30.21"/>
    <n v="5.34"/>
    <s v="yes"/>
    <x v="0"/>
    <x v="0"/>
    <n v="1"/>
    <x v="0"/>
  </r>
  <r>
    <s v="Id47"/>
    <n v="33.630000000000003"/>
    <n v="4.43"/>
    <s v="yes"/>
    <x v="0"/>
    <x v="0"/>
    <n v="2"/>
    <x v="0"/>
  </r>
  <r>
    <s v="Id48"/>
    <n v="40.369999999999997"/>
    <n v="4.47"/>
    <s v="No"/>
    <x v="0"/>
    <x v="0"/>
    <s v="No major surgery"/>
    <x v="0"/>
  </r>
  <r>
    <s v="Id49"/>
    <n v="53.09"/>
    <n v="4.82"/>
    <s v="yes"/>
    <x v="0"/>
    <x v="0"/>
    <n v="2"/>
    <x v="0"/>
  </r>
  <r>
    <s v="Id50"/>
    <n v="31.79"/>
    <n v="5.51"/>
    <s v="yes"/>
    <x v="0"/>
    <x v="0"/>
    <n v="2"/>
    <x v="0"/>
  </r>
  <r>
    <s v="Id51"/>
    <n v="41.895000000000003"/>
    <n v="10.87"/>
    <s v="yes"/>
    <x v="0"/>
    <x v="0"/>
    <n v="1"/>
    <x v="0"/>
  </r>
  <r>
    <s v="Id52"/>
    <n v="31.16"/>
    <n v="9.34"/>
    <s v="No"/>
    <x v="0"/>
    <x v="0"/>
    <s v="No major surgery"/>
    <x v="0"/>
  </r>
  <r>
    <s v="Id53"/>
    <n v="34.104999999999997"/>
    <n v="5.03"/>
    <s v="yes"/>
    <x v="0"/>
    <x v="1"/>
    <n v="1"/>
    <x v="0"/>
  </r>
  <r>
    <s v="Id54"/>
    <n v="51.93"/>
    <n v="11.05"/>
    <s v="No"/>
    <x v="0"/>
    <x v="0"/>
    <s v="No major surgery"/>
    <x v="0"/>
  </r>
  <r>
    <s v="Id55"/>
    <n v="38.950000000000003"/>
    <n v="11.95"/>
    <s v="No"/>
    <x v="0"/>
    <x v="0"/>
    <s v="No major surgery"/>
    <x v="0"/>
  </r>
  <r>
    <s v="Id56"/>
    <n v="36.630000000000003"/>
    <n v="7.72"/>
    <s v="yes"/>
    <x v="0"/>
    <x v="0"/>
    <n v="1"/>
    <x v="0"/>
  </r>
  <r>
    <s v="Id57"/>
    <n v="34.200000000000003"/>
    <n v="5.75"/>
    <s v="No"/>
    <x v="0"/>
    <x v="0"/>
    <n v="2"/>
    <x v="0"/>
  </r>
  <r>
    <s v="Id58"/>
    <n v="50.63"/>
    <n v="11.89"/>
    <s v="No"/>
    <x v="0"/>
    <x v="0"/>
    <s v="No major surgery"/>
    <x v="0"/>
  </r>
  <r>
    <s v="Id59"/>
    <n v="36.479999999999997"/>
    <n v="6.2"/>
    <s v="No"/>
    <x v="0"/>
    <x v="0"/>
    <s v="No major surgery"/>
    <x v="0"/>
  </r>
  <r>
    <s v="Id60"/>
    <n v="54.82"/>
    <n v="10.61"/>
    <s v="No"/>
    <x v="0"/>
    <x v="0"/>
    <s v="No major surgery"/>
    <x v="0"/>
  </r>
  <r>
    <s v="Id61"/>
    <n v="38.06"/>
    <n v="6.04"/>
    <s v="No"/>
    <x v="0"/>
    <x v="1"/>
    <n v="1"/>
    <x v="0"/>
  </r>
  <r>
    <s v="Id62"/>
    <n v="51.48"/>
    <n v="9.33"/>
    <s v="yes"/>
    <x v="0"/>
    <x v="0"/>
    <s v="No major surgery"/>
    <x v="0"/>
  </r>
  <r>
    <s v="Id63"/>
    <n v="52.06"/>
    <n v="11.47"/>
    <s v="No"/>
    <x v="0"/>
    <x v="0"/>
    <s v="No major surgery"/>
    <x v="0"/>
  </r>
  <r>
    <s v="Id64"/>
    <n v="30.684999999999999"/>
    <n v="7.02"/>
    <s v="yes"/>
    <x v="0"/>
    <x v="0"/>
    <s v="No major surgery"/>
    <x v="0"/>
  </r>
  <r>
    <s v="Id65"/>
    <n v="36.08"/>
    <n v="8.8000000000000007"/>
    <s v="yes"/>
    <x v="0"/>
    <x v="0"/>
    <n v="1"/>
    <x v="0"/>
  </r>
  <r>
    <s v="Id66"/>
    <n v="54.99"/>
    <n v="8.68"/>
    <s v="No"/>
    <x v="0"/>
    <x v="0"/>
    <n v="2"/>
    <x v="0"/>
  </r>
  <r>
    <s v="Id67"/>
    <n v="35.97"/>
    <n v="6.12"/>
    <s v="No"/>
    <x v="0"/>
    <x v="1"/>
    <n v="1"/>
    <x v="0"/>
  </r>
  <r>
    <s v="Id68"/>
    <n v="45.54"/>
    <n v="5.4"/>
    <s v="yes"/>
    <x v="0"/>
    <x v="1"/>
    <n v="1"/>
    <x v="0"/>
  </r>
  <r>
    <s v="Id69"/>
    <n v="35.53"/>
    <n v="4.3600000000000003"/>
    <s v="yes"/>
    <x v="0"/>
    <x v="0"/>
    <s v="No major surgery"/>
    <x v="0"/>
  </r>
  <r>
    <s v="Id70"/>
    <n v="30.8"/>
    <n v="9.77"/>
    <s v="No"/>
    <x v="0"/>
    <x v="0"/>
    <s v="No major surgery"/>
    <x v="0"/>
  </r>
  <r>
    <s v="Id71"/>
    <n v="38.39"/>
    <n v="4.25"/>
    <s v="No"/>
    <x v="0"/>
    <x v="0"/>
    <n v="1"/>
    <x v="0"/>
  </r>
  <r>
    <s v="Id72"/>
    <n v="32.299999999999997"/>
    <n v="4.76"/>
    <s v="No"/>
    <x v="0"/>
    <x v="0"/>
    <n v="2"/>
    <x v="0"/>
  </r>
  <r>
    <s v="Id73"/>
    <n v="48.8"/>
    <n v="6.22"/>
    <s v="yes"/>
    <x v="0"/>
    <x v="0"/>
    <n v="2"/>
    <x v="0"/>
  </r>
  <r>
    <s v="Id74"/>
    <n v="45.5"/>
    <n v="7.96"/>
    <s v="No"/>
    <x v="0"/>
    <x v="0"/>
    <s v="No major surgery"/>
    <x v="0"/>
  </r>
  <r>
    <s v="Id75"/>
    <n v="53.61"/>
    <n v="10.92"/>
    <s v="yes"/>
    <x v="0"/>
    <x v="0"/>
    <n v="1"/>
    <x v="0"/>
  </r>
  <r>
    <s v="Id76"/>
    <n v="36.19"/>
    <n v="11.51"/>
    <s v="yes"/>
    <x v="0"/>
    <x v="0"/>
    <n v="1"/>
    <x v="0"/>
  </r>
  <r>
    <s v="Id77"/>
    <n v="34.6"/>
    <n v="5.99"/>
    <s v="yes"/>
    <x v="0"/>
    <x v="0"/>
    <s v="No major surgery"/>
    <x v="0"/>
  </r>
  <r>
    <s v="Id78"/>
    <n v="54.12"/>
    <n v="11.57"/>
    <s v="No"/>
    <x v="0"/>
    <x v="0"/>
    <s v="No major surgery"/>
    <x v="0"/>
  </r>
  <r>
    <s v="Id79"/>
    <n v="48.82"/>
    <n v="6.67"/>
    <s v="yes"/>
    <x v="0"/>
    <x v="0"/>
    <s v="No major surgery"/>
    <x v="0"/>
  </r>
  <r>
    <s v="Id80"/>
    <n v="51.01"/>
    <n v="9.1999999999999993"/>
    <s v="No"/>
    <x v="0"/>
    <x v="0"/>
    <s v="No major surgery"/>
    <x v="0"/>
  </r>
  <r>
    <s v="Id81"/>
    <n v="45.65"/>
    <n v="5.1100000000000003"/>
    <s v="yes"/>
    <x v="0"/>
    <x v="0"/>
    <n v="1"/>
    <x v="0"/>
  </r>
  <r>
    <s v="Id82"/>
    <n v="52.9"/>
    <n v="5.34"/>
    <s v="No"/>
    <x v="0"/>
    <x v="0"/>
    <s v="No major surgery"/>
    <x v="0"/>
  </r>
  <r>
    <s v="Id83"/>
    <n v="45.41"/>
    <n v="4.03"/>
    <s v="yes"/>
    <x v="0"/>
    <x v="0"/>
    <n v="1"/>
    <x v="0"/>
  </r>
  <r>
    <s v="Id84"/>
    <n v="49.41"/>
    <n v="4.2300000000000004"/>
    <s v="yes"/>
    <x v="0"/>
    <x v="1"/>
    <n v="1"/>
    <x v="0"/>
  </r>
  <r>
    <s v="Id85"/>
    <n v="31.824999999999999"/>
    <n v="4.0599999999999996"/>
    <s v="No"/>
    <x v="0"/>
    <x v="0"/>
    <n v="2"/>
    <x v="0"/>
  </r>
  <r>
    <s v="Id86"/>
    <n v="51.28"/>
    <n v="4.68"/>
    <s v="No"/>
    <x v="0"/>
    <x v="0"/>
    <n v="2"/>
    <x v="0"/>
  </r>
  <r>
    <s v="Id87"/>
    <n v="34.96"/>
    <n v="4.34"/>
    <s v="No"/>
    <x v="0"/>
    <x v="1"/>
    <n v="1"/>
    <x v="0"/>
  </r>
  <r>
    <s v="Id88"/>
    <n v="33.11"/>
    <n v="10.51"/>
    <s v="No"/>
    <x v="0"/>
    <x v="0"/>
    <s v="No major surgery"/>
    <x v="0"/>
  </r>
  <r>
    <s v="Id89"/>
    <n v="54.74"/>
    <n v="5.84"/>
    <s v="yes"/>
    <x v="0"/>
    <x v="1"/>
    <n v="1"/>
    <x v="0"/>
  </r>
  <r>
    <s v="Id90"/>
    <n v="32.56"/>
    <n v="5.41"/>
    <s v="No"/>
    <x v="0"/>
    <x v="1"/>
    <n v="1"/>
    <x v="0"/>
  </r>
  <r>
    <s v="Id91"/>
    <n v="39.049999999999997"/>
    <n v="6.06"/>
    <s v="No"/>
    <x v="0"/>
    <x v="0"/>
    <n v="1"/>
    <x v="0"/>
  </r>
  <r>
    <s v="Id92"/>
    <n v="42.75"/>
    <n v="4.22"/>
    <s v="No"/>
    <x v="0"/>
    <x v="0"/>
    <s v="No major surgery"/>
    <x v="0"/>
  </r>
  <r>
    <s v="Id93"/>
    <n v="50.58"/>
    <n v="5.12"/>
    <s v="No"/>
    <x v="0"/>
    <x v="0"/>
    <n v="2"/>
    <x v="0"/>
  </r>
  <r>
    <s v="Id94"/>
    <n v="30.495000000000001"/>
    <n v="4.57"/>
    <s v="yes"/>
    <x v="0"/>
    <x v="0"/>
    <s v="No major surgery"/>
    <x v="0"/>
  </r>
  <r>
    <s v="Id95"/>
    <n v="48.31"/>
    <n v="9.58"/>
    <s v="yes"/>
    <x v="0"/>
    <x v="0"/>
    <n v="2"/>
    <x v="0"/>
  </r>
  <r>
    <s v="Id96"/>
    <n v="48.99"/>
    <n v="9.7799999999999994"/>
    <s v="yes"/>
    <x v="0"/>
    <x v="0"/>
    <n v="1"/>
    <x v="0"/>
  </r>
  <r>
    <s v="Id97"/>
    <n v="38.39"/>
    <n v="4.1100000000000003"/>
    <s v="yes"/>
    <x v="0"/>
    <x v="0"/>
    <s v="No major surgery"/>
    <x v="0"/>
  </r>
  <r>
    <s v="Id98"/>
    <n v="44.34"/>
    <n v="4.0199999999999996"/>
    <s v="yes"/>
    <x v="0"/>
    <x v="0"/>
    <n v="2"/>
    <x v="0"/>
  </r>
  <r>
    <s v="Id99"/>
    <n v="41.51"/>
    <n v="6.92"/>
    <s v="No"/>
    <x v="0"/>
    <x v="0"/>
    <s v="No major surgery"/>
    <x v="0"/>
  </r>
  <r>
    <s v="Id100"/>
    <n v="48.2"/>
    <n v="4.84"/>
    <s v="No"/>
    <x v="0"/>
    <x v="0"/>
    <s v="No major surgery"/>
    <x v="0"/>
  </r>
  <r>
    <s v="Id101"/>
    <n v="35.75"/>
    <n v="8"/>
    <s v="yes"/>
    <x v="0"/>
    <x v="0"/>
    <s v="No major surgery"/>
    <x v="0"/>
  </r>
  <r>
    <s v="Id102"/>
    <n v="53.81"/>
    <n v="8.77"/>
    <s v="yes"/>
    <x v="0"/>
    <x v="0"/>
    <s v="No major surgery"/>
    <x v="0"/>
  </r>
  <r>
    <s v="Id103"/>
    <n v="49.48"/>
    <n v="4.96"/>
    <s v="No"/>
    <x v="0"/>
    <x v="1"/>
    <n v="1"/>
    <x v="0"/>
  </r>
  <r>
    <s v="Id104"/>
    <n v="34.1"/>
    <n v="4.43"/>
    <s v="yes"/>
    <x v="0"/>
    <x v="0"/>
    <s v="No major surgery"/>
    <x v="0"/>
  </r>
  <r>
    <s v="Id105"/>
    <n v="35.299999999999997"/>
    <n v="5.82"/>
    <s v="yes"/>
    <x v="0"/>
    <x v="1"/>
    <n v="1"/>
    <x v="0"/>
  </r>
  <r>
    <s v="Id106"/>
    <n v="43.83"/>
    <n v="6.03"/>
    <s v="yes"/>
    <x v="0"/>
    <x v="0"/>
    <n v="2"/>
    <x v="0"/>
  </r>
  <r>
    <s v="Id107"/>
    <n v="50.07"/>
    <n v="9.27"/>
    <s v="No"/>
    <x v="0"/>
    <x v="0"/>
    <s v="No major surgery"/>
    <x v="0"/>
  </r>
  <r>
    <s v="Id108"/>
    <n v="32.774999999999999"/>
    <n v="5.53"/>
    <s v="No"/>
    <x v="0"/>
    <x v="0"/>
    <s v="No major surgery"/>
    <x v="0"/>
  </r>
  <r>
    <s v="Id109"/>
    <n v="34.104999999999997"/>
    <n v="5.07"/>
    <s v="No"/>
    <x v="0"/>
    <x v="0"/>
    <n v="1"/>
    <x v="0"/>
  </r>
  <r>
    <s v="Id110"/>
    <n v="48.93"/>
    <n v="11.17"/>
    <s v="yes"/>
    <x v="0"/>
    <x v="0"/>
    <n v="1"/>
    <x v="0"/>
  </r>
  <r>
    <s v="Id111"/>
    <n v="37.07"/>
    <n v="6.14"/>
    <s v="yes"/>
    <x v="0"/>
    <x v="0"/>
    <s v="No major surgery"/>
    <x v="0"/>
  </r>
  <r>
    <s v="Id112"/>
    <n v="51.51"/>
    <n v="6.26"/>
    <s v="yes"/>
    <x v="0"/>
    <x v="1"/>
    <n v="1"/>
    <x v="0"/>
  </r>
  <r>
    <s v="Id113"/>
    <n v="34.799999999999997"/>
    <n v="4.72"/>
    <s v="yes"/>
    <x v="0"/>
    <x v="0"/>
    <s v="No major surgery"/>
    <x v="0"/>
  </r>
  <r>
    <s v="Id114"/>
    <n v="36.67"/>
    <n v="5.18"/>
    <s v="No"/>
    <x v="0"/>
    <x v="0"/>
    <n v="1"/>
    <x v="0"/>
  </r>
  <r>
    <s v="Id115"/>
    <n v="30.9"/>
    <n v="9.4"/>
    <s v="No"/>
    <x v="0"/>
    <x v="0"/>
    <n v="2"/>
    <x v="0"/>
  </r>
  <r>
    <s v="Id116"/>
    <n v="30.495000000000001"/>
    <n v="6.29"/>
    <s v="No"/>
    <x v="0"/>
    <x v="0"/>
    <s v="No major surgery"/>
    <x v="0"/>
  </r>
  <r>
    <s v="Id117"/>
    <n v="44.88"/>
    <n v="6.04"/>
    <s v="No"/>
    <x v="0"/>
    <x v="1"/>
    <n v="1"/>
    <x v="0"/>
  </r>
  <r>
    <s v="Id118"/>
    <n v="44.32"/>
    <n v="10.55"/>
    <s v="No"/>
    <x v="0"/>
    <x v="0"/>
    <s v="No major surgery"/>
    <x v="0"/>
  </r>
  <r>
    <s v="Id119"/>
    <n v="46.39"/>
    <n v="5.09"/>
    <s v="No"/>
    <x v="0"/>
    <x v="0"/>
    <s v="No major surgery"/>
    <x v="0"/>
  </r>
  <r>
    <s v="Id120"/>
    <n v="42.13"/>
    <n v="5.2"/>
    <s v="yes"/>
    <x v="0"/>
    <x v="0"/>
    <n v="1"/>
    <x v="0"/>
  </r>
  <r>
    <s v="Id121"/>
    <n v="30.78"/>
    <n v="8.4499999999999993"/>
    <s v="yes"/>
    <x v="0"/>
    <x v="0"/>
    <s v="No major surgery"/>
    <x v="0"/>
  </r>
  <r>
    <s v="Id122"/>
    <n v="31.35"/>
    <n v="9.5399999999999991"/>
    <s v="No"/>
    <x v="0"/>
    <x v="0"/>
    <s v="No major surgery"/>
    <x v="0"/>
  </r>
  <r>
    <s v="Id123"/>
    <n v="41.46"/>
    <n v="4.99"/>
    <s v="yes"/>
    <x v="0"/>
    <x v="0"/>
    <n v="2"/>
    <x v="0"/>
  </r>
  <r>
    <s v="Id124"/>
    <n v="48"/>
    <n v="10.54"/>
    <s v="No"/>
    <x v="0"/>
    <x v="0"/>
    <s v="No major surgery"/>
    <x v="0"/>
  </r>
  <r>
    <s v="Id125"/>
    <n v="49.13"/>
    <n v="4.54"/>
    <s v="No"/>
    <x v="0"/>
    <x v="0"/>
    <s v="No major surgery"/>
    <x v="0"/>
  </r>
  <r>
    <s v="Id126"/>
    <n v="37.799999999999997"/>
    <n v="6.29"/>
    <s v="No"/>
    <x v="0"/>
    <x v="0"/>
    <n v="1"/>
    <x v="0"/>
  </r>
  <r>
    <s v="Id127"/>
    <n v="38.299999999999997"/>
    <n v="9.51"/>
    <s v="No"/>
    <x v="0"/>
    <x v="0"/>
    <s v="No major surgery"/>
    <x v="0"/>
  </r>
  <r>
    <s v="Id128"/>
    <n v="32.774999999999999"/>
    <n v="4.72"/>
    <s v="No"/>
    <x v="0"/>
    <x v="0"/>
    <s v="No major surgery"/>
    <x v="0"/>
  </r>
  <r>
    <s v="Id129"/>
    <n v="34.200000000000003"/>
    <n v="5.91"/>
    <s v="yes"/>
    <x v="0"/>
    <x v="0"/>
    <s v="No major surgery"/>
    <x v="0"/>
  </r>
  <r>
    <s v="Id130"/>
    <n v="30.2"/>
    <n v="9.58"/>
    <s v="No"/>
    <x v="0"/>
    <x v="0"/>
    <s v="No major surgery"/>
    <x v="0"/>
  </r>
  <r>
    <s v="Id131"/>
    <n v="48.32"/>
    <n v="5.77"/>
    <s v="No"/>
    <x v="0"/>
    <x v="0"/>
    <s v="No major surgery"/>
    <x v="0"/>
  </r>
  <r>
    <s v="Id132"/>
    <n v="44.86"/>
    <n v="4.38"/>
    <s v="yes"/>
    <x v="0"/>
    <x v="0"/>
    <s v="No major surgery"/>
    <x v="0"/>
  </r>
  <r>
    <s v="Id133"/>
    <n v="52.15"/>
    <n v="5.65"/>
    <s v="No"/>
    <x v="0"/>
    <x v="0"/>
    <n v="1"/>
    <x v="0"/>
  </r>
  <r>
    <s v="Id134"/>
    <n v="41.12"/>
    <n v="7.54"/>
    <s v="yes"/>
    <x v="0"/>
    <x v="0"/>
    <s v="No major surgery"/>
    <x v="0"/>
  </r>
  <r>
    <s v="Id135"/>
    <n v="38.39"/>
    <n v="5.1100000000000003"/>
    <s v="yes"/>
    <x v="0"/>
    <x v="0"/>
    <n v="1"/>
    <x v="0"/>
  </r>
  <r>
    <s v="Id136"/>
    <n v="46.85"/>
    <n v="4.25"/>
    <s v="No"/>
    <x v="0"/>
    <x v="1"/>
    <n v="1"/>
    <x v="0"/>
  </r>
  <r>
    <s v="Id137"/>
    <n v="42.24"/>
    <n v="5.55"/>
    <s v="No"/>
    <x v="1"/>
    <x v="0"/>
    <n v="1"/>
    <x v="0"/>
  </r>
  <r>
    <s v="Id138"/>
    <n v="34.39"/>
    <n v="5.78"/>
    <s v="No"/>
    <x v="0"/>
    <x v="0"/>
    <s v="No major surgery"/>
    <x v="0"/>
  </r>
  <r>
    <s v="Id139"/>
    <n v="42.89"/>
    <n v="5.28"/>
    <s v="yes"/>
    <x v="0"/>
    <x v="0"/>
    <s v="No major surgery"/>
    <x v="0"/>
  </r>
  <r>
    <s v="Id140"/>
    <n v="36.299999999999997"/>
    <n v="5.39"/>
    <s v="No"/>
    <x v="0"/>
    <x v="0"/>
    <s v="No major surgery"/>
    <x v="0"/>
  </r>
  <r>
    <s v="Id141"/>
    <n v="35.200000000000003"/>
    <n v="8.01"/>
    <s v="yes"/>
    <x v="0"/>
    <x v="0"/>
    <n v="1"/>
    <x v="0"/>
  </r>
  <r>
    <s v="Id142"/>
    <n v="53.62"/>
    <n v="5.21"/>
    <s v="No"/>
    <x v="0"/>
    <x v="0"/>
    <s v="No major surgery"/>
    <x v="0"/>
  </r>
  <r>
    <s v="Id143"/>
    <n v="36.67"/>
    <n v="6.27"/>
    <s v="No"/>
    <x v="0"/>
    <x v="0"/>
    <s v="No major surgery"/>
    <x v="0"/>
  </r>
  <r>
    <s v="Id144"/>
    <n v="33.4"/>
    <n v="10.73"/>
    <s v="yes"/>
    <x v="0"/>
    <x v="0"/>
    <n v="1"/>
    <x v="0"/>
  </r>
  <r>
    <s v="Id145"/>
    <n v="42.71"/>
    <n v="10.52"/>
    <s v="No"/>
    <x v="0"/>
    <x v="0"/>
    <s v="No major surgery"/>
    <x v="0"/>
  </r>
  <r>
    <s v="Id146"/>
    <n v="41.52"/>
    <n v="11.82"/>
    <s v="yes"/>
    <x v="0"/>
    <x v="0"/>
    <n v="2"/>
    <x v="0"/>
  </r>
  <r>
    <s v="Id147"/>
    <n v="39.4"/>
    <n v="6.76"/>
    <s v="No"/>
    <x v="0"/>
    <x v="0"/>
    <s v="No major surgery"/>
    <x v="0"/>
  </r>
  <r>
    <s v="Id148"/>
    <n v="46.45"/>
    <n v="5.62"/>
    <s v="No"/>
    <x v="0"/>
    <x v="0"/>
    <s v="No major surgery"/>
    <x v="0"/>
  </r>
  <r>
    <s v="Id149"/>
    <n v="35.75"/>
    <n v="4.1900000000000004"/>
    <s v="No"/>
    <x v="0"/>
    <x v="0"/>
    <s v="No major surgery"/>
    <x v="0"/>
  </r>
  <r>
    <s v="Id150"/>
    <n v="26.07"/>
    <n v="5.32"/>
    <s v="No"/>
    <x v="0"/>
    <x v="0"/>
    <s v="No major surgery"/>
    <x v="0"/>
  </r>
  <r>
    <s v="Id151"/>
    <n v="36.54"/>
    <n v="4.46"/>
    <s v="yes"/>
    <x v="0"/>
    <x v="0"/>
    <n v="1"/>
    <x v="0"/>
  </r>
  <r>
    <s v="Id152"/>
    <n v="51.64"/>
    <n v="5.65"/>
    <s v="No"/>
    <x v="0"/>
    <x v="0"/>
    <s v="No major surgery"/>
    <x v="0"/>
  </r>
  <r>
    <s v="Id153"/>
    <n v="42.83"/>
    <n v="6.04"/>
    <s v="No"/>
    <x v="0"/>
    <x v="0"/>
    <n v="2"/>
    <x v="0"/>
  </r>
  <r>
    <s v="Id154"/>
    <n v="40.15"/>
    <n v="5.76"/>
    <s v="No"/>
    <x v="0"/>
    <x v="0"/>
    <n v="1"/>
    <x v="0"/>
  </r>
  <r>
    <s v="Id155"/>
    <n v="27.8"/>
    <n v="4.3600000000000003"/>
    <s v="No"/>
    <x v="0"/>
    <x v="1"/>
    <n v="1"/>
    <x v="0"/>
  </r>
  <r>
    <s v="Id156"/>
    <n v="45.81"/>
    <n v="4.76"/>
    <s v="yes"/>
    <x v="0"/>
    <x v="1"/>
    <n v="1"/>
    <x v="0"/>
  </r>
  <r>
    <s v="Id157"/>
    <n v="34.43"/>
    <n v="10.82"/>
    <s v="yes"/>
    <x v="0"/>
    <x v="0"/>
    <n v="1"/>
    <x v="0"/>
  </r>
  <r>
    <s v="Id158"/>
    <n v="41.33"/>
    <n v="4.01"/>
    <s v="yes"/>
    <x v="0"/>
    <x v="0"/>
    <s v="No major surgery"/>
    <x v="0"/>
  </r>
  <r>
    <s v="Id159"/>
    <n v="31.92"/>
    <n v="5.12"/>
    <s v="yes"/>
    <x v="0"/>
    <x v="0"/>
    <n v="1"/>
    <x v="0"/>
  </r>
  <r>
    <s v="Id160"/>
    <n v="39.799999999999997"/>
    <n v="10.54"/>
    <s v="yes"/>
    <x v="0"/>
    <x v="0"/>
    <n v="2"/>
    <x v="0"/>
  </r>
  <r>
    <s v="Id161"/>
    <n v="42.82"/>
    <n v="4.21"/>
    <s v="No"/>
    <x v="0"/>
    <x v="0"/>
    <s v="No major surgery"/>
    <x v="0"/>
  </r>
  <r>
    <s v="Id162"/>
    <n v="33.630000000000003"/>
    <n v="5.42"/>
    <s v="No"/>
    <x v="0"/>
    <x v="0"/>
    <s v="No major surgery"/>
    <x v="0"/>
  </r>
  <r>
    <s v="Id163"/>
    <n v="37.07"/>
    <n v="4.28"/>
    <s v="No"/>
    <x v="1"/>
    <x v="0"/>
    <n v="1"/>
    <x v="0"/>
  </r>
  <r>
    <s v="Id164"/>
    <n v="35.625"/>
    <n v="8.9"/>
    <s v="No"/>
    <x v="0"/>
    <x v="0"/>
    <s v="No major surgery"/>
    <x v="0"/>
  </r>
  <r>
    <s v="Id165"/>
    <n v="42.69"/>
    <n v="4.8899999999999997"/>
    <s v="No"/>
    <x v="0"/>
    <x v="1"/>
    <n v="1"/>
    <x v="0"/>
  </r>
  <r>
    <s v="Id166"/>
    <n v="37.869999999999997"/>
    <n v="4.29"/>
    <s v="yes"/>
    <x v="0"/>
    <x v="1"/>
    <n v="1"/>
    <x v="0"/>
  </r>
  <r>
    <s v="Id167"/>
    <n v="40.61"/>
    <n v="8"/>
    <s v="yes"/>
    <x v="0"/>
    <x v="0"/>
    <n v="1"/>
    <x v="0"/>
  </r>
  <r>
    <s v="Id168"/>
    <n v="30.78"/>
    <n v="4.67"/>
    <s v="yes"/>
    <x v="0"/>
    <x v="0"/>
    <s v="No major surgery"/>
    <x v="0"/>
  </r>
  <r>
    <s v="Id169"/>
    <n v="49.49"/>
    <n v="4.5"/>
    <s v="No"/>
    <x v="0"/>
    <x v="0"/>
    <s v="No major surgery"/>
    <x v="0"/>
  </r>
  <r>
    <s v="Id170"/>
    <n v="37.619999999999997"/>
    <n v="6.32"/>
    <s v="yes"/>
    <x v="1"/>
    <x v="0"/>
    <n v="2"/>
    <x v="0"/>
  </r>
  <r>
    <s v="Id171"/>
    <n v="36.08"/>
    <n v="6.1"/>
    <s v="yes"/>
    <x v="0"/>
    <x v="0"/>
    <n v="1"/>
    <x v="0"/>
  </r>
  <r>
    <s v="Id172"/>
    <n v="33.5"/>
    <n v="5.4"/>
    <s v="No"/>
    <x v="0"/>
    <x v="0"/>
    <s v="No major surgery"/>
    <x v="0"/>
  </r>
  <r>
    <s v="Id173"/>
    <n v="47.46"/>
    <n v="6.24"/>
    <s v="yes"/>
    <x v="0"/>
    <x v="0"/>
    <n v="1"/>
    <x v="0"/>
  </r>
  <r>
    <s v="Id174"/>
    <n v="49.24"/>
    <n v="4.45"/>
    <s v="No"/>
    <x v="0"/>
    <x v="0"/>
    <s v="No major surgery"/>
    <x v="0"/>
  </r>
  <r>
    <s v="Id175"/>
    <n v="54.4"/>
    <n v="5.22"/>
    <s v="No"/>
    <x v="0"/>
    <x v="0"/>
    <n v="1"/>
    <x v="0"/>
  </r>
  <r>
    <s v="Id176"/>
    <n v="35.53"/>
    <n v="4.6100000000000003"/>
    <s v="No"/>
    <x v="0"/>
    <x v="0"/>
    <n v="1"/>
    <x v="0"/>
  </r>
  <r>
    <s v="Id177"/>
    <n v="39.729999999999997"/>
    <n v="6.24"/>
    <s v="No"/>
    <x v="0"/>
    <x v="0"/>
    <s v="No major surgery"/>
    <x v="0"/>
  </r>
  <r>
    <s v="Id178"/>
    <n v="35.68"/>
    <n v="10.039999999999999"/>
    <s v="No"/>
    <x v="0"/>
    <x v="0"/>
    <s v="No major surgery"/>
    <x v="0"/>
  </r>
  <r>
    <s v="Id179"/>
    <n v="48.86"/>
    <n v="6.09"/>
    <s v="No"/>
    <x v="0"/>
    <x v="0"/>
    <s v="No major surgery"/>
    <x v="0"/>
  </r>
  <r>
    <s v="Id180"/>
    <n v="34.799999999999997"/>
    <n v="11.4"/>
    <s v="yes"/>
    <x v="0"/>
    <x v="1"/>
    <n v="1"/>
    <x v="1"/>
  </r>
  <r>
    <s v="Id181"/>
    <n v="32.49"/>
    <n v="4.29"/>
    <s v="No"/>
    <x v="0"/>
    <x v="1"/>
    <n v="1"/>
    <x v="0"/>
  </r>
  <r>
    <s v="Id182"/>
    <n v="39"/>
    <n v="5.7"/>
    <s v="No"/>
    <x v="0"/>
    <x v="0"/>
    <n v="2"/>
    <x v="0"/>
  </r>
  <r>
    <s v="Id183"/>
    <n v="35.299999999999997"/>
    <n v="6.09"/>
    <s v="No"/>
    <x v="0"/>
    <x v="0"/>
    <n v="1"/>
    <x v="0"/>
  </r>
  <r>
    <s v="Id184"/>
    <n v="33.42"/>
    <n v="10.67"/>
    <s v="No"/>
    <x v="0"/>
    <x v="0"/>
    <s v="No major surgery"/>
    <x v="0"/>
  </r>
  <r>
    <s v="Id185"/>
    <n v="37.18"/>
    <n v="6.75"/>
    <s v="yes"/>
    <x v="0"/>
    <x v="0"/>
    <n v="2"/>
    <x v="0"/>
  </r>
  <r>
    <s v="Id186"/>
    <n v="33.33"/>
    <n v="9.26"/>
    <s v="yes"/>
    <x v="0"/>
    <x v="0"/>
    <n v="2"/>
    <x v="1"/>
  </r>
  <r>
    <s v="Id187"/>
    <n v="53.21"/>
    <n v="4.2699999999999996"/>
    <s v="No"/>
    <x v="0"/>
    <x v="0"/>
    <n v="1"/>
    <x v="0"/>
  </r>
  <r>
    <s v="Id188"/>
    <n v="38.729999999999997"/>
    <n v="11.51"/>
    <s v="No"/>
    <x v="0"/>
    <x v="0"/>
    <n v="2"/>
    <x v="0"/>
  </r>
  <r>
    <s v="Id189"/>
    <n v="29.73"/>
    <n v="7.22"/>
    <s v="No"/>
    <x v="0"/>
    <x v="0"/>
    <s v="No major surgery"/>
    <x v="0"/>
  </r>
  <r>
    <s v="Id190"/>
    <n v="34.700000000000003"/>
    <n v="4.37"/>
    <s v="No"/>
    <x v="0"/>
    <x v="1"/>
    <n v="1"/>
    <x v="0"/>
  </r>
  <r>
    <s v="Id191"/>
    <n v="38.28"/>
    <n v="11.56"/>
    <s v="yes"/>
    <x v="0"/>
    <x v="0"/>
    <n v="1"/>
    <x v="0"/>
  </r>
  <r>
    <s v="Id192"/>
    <n v="33.57"/>
    <n v="8.82"/>
    <s v="yes"/>
    <x v="0"/>
    <x v="0"/>
    <s v="No major surgery"/>
    <x v="0"/>
  </r>
  <r>
    <s v="Id193"/>
    <n v="52.06"/>
    <n v="4.6900000000000004"/>
    <s v="No"/>
    <x v="0"/>
    <x v="0"/>
    <n v="1"/>
    <x v="0"/>
  </r>
  <r>
    <s v="Id194"/>
    <n v="38.17"/>
    <n v="4.53"/>
    <s v="No"/>
    <x v="1"/>
    <x v="0"/>
    <n v="1"/>
    <x v="0"/>
  </r>
  <r>
    <s v="Id195"/>
    <n v="36.954999999999998"/>
    <n v="5.84"/>
    <s v="No"/>
    <x v="0"/>
    <x v="1"/>
    <n v="1"/>
    <x v="0"/>
  </r>
  <r>
    <s v="Id196"/>
    <n v="34.4"/>
    <n v="4.9000000000000004"/>
    <s v="No"/>
    <x v="0"/>
    <x v="1"/>
    <n v="1"/>
    <x v="0"/>
  </r>
  <r>
    <s v="Id197"/>
    <n v="31.73"/>
    <n v="4.3"/>
    <s v="No"/>
    <x v="0"/>
    <x v="0"/>
    <s v="No major surgery"/>
    <x v="0"/>
  </r>
  <r>
    <s v="Id198"/>
    <n v="36.64"/>
    <n v="11.34"/>
    <s v="No"/>
    <x v="0"/>
    <x v="0"/>
    <s v="No major surgery"/>
    <x v="0"/>
  </r>
  <r>
    <s v="Id199"/>
    <n v="36.85"/>
    <n v="5.88"/>
    <s v="No"/>
    <x v="1"/>
    <x v="0"/>
    <n v="1"/>
    <x v="0"/>
  </r>
  <r>
    <s v="Id200"/>
    <n v="33.33"/>
    <n v="5.01"/>
    <s v="yes"/>
    <x v="0"/>
    <x v="1"/>
    <n v="1"/>
    <x v="0"/>
  </r>
  <r>
    <s v="Id201"/>
    <n v="39.14"/>
    <n v="4.4000000000000004"/>
    <s v="No"/>
    <x v="0"/>
    <x v="1"/>
    <n v="1"/>
    <x v="0"/>
  </r>
  <r>
    <s v="Id202"/>
    <n v="32.9"/>
    <n v="6.26"/>
    <s v="yes"/>
    <x v="0"/>
    <x v="0"/>
    <s v="No major surgery"/>
    <x v="0"/>
  </r>
  <r>
    <s v="Id203"/>
    <n v="29.78"/>
    <n v="10.27"/>
    <s v="yes"/>
    <x v="0"/>
    <x v="1"/>
    <n v="1"/>
    <x v="0"/>
  </r>
  <r>
    <s v="Id204"/>
    <n v="32.78"/>
    <n v="5.27"/>
    <s v="No"/>
    <x v="0"/>
    <x v="0"/>
    <s v="No major surgery"/>
    <x v="0"/>
  </r>
  <r>
    <s v="Id205"/>
    <n v="41.65"/>
    <n v="10.73"/>
    <s v="yes"/>
    <x v="0"/>
    <x v="0"/>
    <s v="No major surgery"/>
    <x v="0"/>
  </r>
  <r>
    <s v="Id206"/>
    <n v="50.79"/>
    <n v="4.45"/>
    <s v="No"/>
    <x v="0"/>
    <x v="0"/>
    <n v="1"/>
    <x v="0"/>
  </r>
  <r>
    <s v="Id207"/>
    <n v="35.43"/>
    <n v="5.25"/>
    <s v="yes"/>
    <x v="0"/>
    <x v="0"/>
    <s v="No major surgery"/>
    <x v="0"/>
  </r>
  <r>
    <s v="Id208"/>
    <n v="35.25"/>
    <n v="9.51"/>
    <s v="No"/>
    <x v="0"/>
    <x v="0"/>
    <s v="No major surgery"/>
    <x v="0"/>
  </r>
  <r>
    <s v="Id209"/>
    <n v="36.85"/>
    <n v="11.12"/>
    <s v="No"/>
    <x v="0"/>
    <x v="0"/>
    <s v="No major surgery"/>
    <x v="0"/>
  </r>
  <r>
    <s v="Id210"/>
    <n v="31.02"/>
    <n v="4.5599999999999996"/>
    <s v="No"/>
    <x v="1"/>
    <x v="0"/>
    <n v="1"/>
    <x v="0"/>
  </r>
  <r>
    <s v="Id211"/>
    <n v="35.6"/>
    <n v="4.0199999999999996"/>
    <s v="yes"/>
    <x v="1"/>
    <x v="0"/>
    <n v="2"/>
    <x v="0"/>
  </r>
  <r>
    <s v="Id212"/>
    <n v="34.39"/>
    <n v="8.7200000000000006"/>
    <s v="No"/>
    <x v="0"/>
    <x v="0"/>
    <s v="No major surgery"/>
    <x v="0"/>
  </r>
  <r>
    <s v="Id213"/>
    <n v="29.06"/>
    <n v="6.25"/>
    <s v="yes"/>
    <x v="0"/>
    <x v="0"/>
    <n v="1"/>
    <x v="0"/>
  </r>
  <r>
    <s v="Id214"/>
    <n v="35.799999999999997"/>
    <n v="7.32"/>
    <s v="No"/>
    <x v="0"/>
    <x v="0"/>
    <n v="2"/>
    <x v="0"/>
  </r>
  <r>
    <s v="Id215"/>
    <n v="49.8"/>
    <n v="4.24"/>
    <s v="No"/>
    <x v="0"/>
    <x v="0"/>
    <n v="1"/>
    <x v="0"/>
  </r>
  <r>
    <s v="Id216"/>
    <n v="35.71"/>
    <n v="6.84"/>
    <s v="No"/>
    <x v="0"/>
    <x v="0"/>
    <n v="2"/>
    <x v="0"/>
  </r>
  <r>
    <s v="Id217"/>
    <n v="30.8"/>
    <n v="5.23"/>
    <s v="yes"/>
    <x v="0"/>
    <x v="0"/>
    <n v="1"/>
    <x v="0"/>
  </r>
  <r>
    <s v="Id218"/>
    <n v="33.69"/>
    <n v="9.68"/>
    <s v="No"/>
    <x v="0"/>
    <x v="0"/>
    <s v="No major surgery"/>
    <x v="0"/>
  </r>
  <r>
    <s v="Id219"/>
    <n v="42.27"/>
    <n v="6.05"/>
    <s v="yes"/>
    <x v="0"/>
    <x v="0"/>
    <n v="1"/>
    <x v="0"/>
  </r>
  <r>
    <s v="Id220"/>
    <n v="53.25"/>
    <n v="6.11"/>
    <s v="yes"/>
    <x v="0"/>
    <x v="1"/>
    <n v="1"/>
    <x v="0"/>
  </r>
  <r>
    <s v="Id221"/>
    <n v="26.8"/>
    <n v="10.93"/>
    <s v="yes"/>
    <x v="0"/>
    <x v="0"/>
    <s v="No major surgery"/>
    <x v="1"/>
  </r>
  <r>
    <s v="Id222"/>
    <n v="28.5"/>
    <n v="5.12"/>
    <s v="No"/>
    <x v="0"/>
    <x v="0"/>
    <n v="1"/>
    <x v="0"/>
  </r>
  <r>
    <s v="Id223"/>
    <n v="22.895"/>
    <n v="5.72"/>
    <s v="No"/>
    <x v="0"/>
    <x v="0"/>
    <s v="No major surgery"/>
    <x v="0"/>
  </r>
  <r>
    <s v="Id224"/>
    <n v="34.06"/>
    <n v="11.83"/>
    <s v="yes"/>
    <x v="0"/>
    <x v="0"/>
    <n v="1"/>
    <x v="0"/>
  </r>
  <r>
    <s v="Id225"/>
    <n v="36.409999999999997"/>
    <n v="4.55"/>
    <s v="No"/>
    <x v="0"/>
    <x v="0"/>
    <s v="No major surgery"/>
    <x v="0"/>
  </r>
  <r>
    <s v="Id226"/>
    <n v="52.3"/>
    <n v="4.87"/>
    <s v="yes"/>
    <x v="0"/>
    <x v="1"/>
    <n v="1"/>
    <x v="0"/>
  </r>
  <r>
    <s v="Id227"/>
    <n v="52.66"/>
    <n v="4.45"/>
    <s v="No"/>
    <x v="0"/>
    <x v="0"/>
    <n v="1"/>
    <x v="0"/>
  </r>
  <r>
    <s v="Id228"/>
    <n v="29.57"/>
    <n v="9.42"/>
    <s v="yes"/>
    <x v="0"/>
    <x v="0"/>
    <s v="No major surgery"/>
    <x v="0"/>
  </r>
  <r>
    <s v="Id229"/>
    <n v="36.99"/>
    <n v="5.37"/>
    <s v="yes"/>
    <x v="0"/>
    <x v="1"/>
    <n v="1"/>
    <x v="0"/>
  </r>
  <r>
    <s v="Id230"/>
    <n v="31.4"/>
    <n v="4.5999999999999996"/>
    <s v="yes"/>
    <x v="0"/>
    <x v="0"/>
    <n v="1"/>
    <x v="0"/>
  </r>
  <r>
    <s v="Id231"/>
    <n v="34.9"/>
    <n v="6.22"/>
    <s v="No"/>
    <x v="0"/>
    <x v="1"/>
    <n v="1"/>
    <x v="0"/>
  </r>
  <r>
    <s v="Id232"/>
    <n v="31.13"/>
    <n v="4.5199999999999996"/>
    <s v="yes"/>
    <x v="0"/>
    <x v="0"/>
    <n v="1"/>
    <x v="0"/>
  </r>
  <r>
    <s v="Id233"/>
    <n v="34.799999999999997"/>
    <n v="6.18"/>
    <s v="No"/>
    <x v="0"/>
    <x v="1"/>
    <n v="1"/>
    <x v="0"/>
  </r>
  <r>
    <s v="Id234"/>
    <n v="31.68"/>
    <n v="4.4000000000000004"/>
    <s v="No"/>
    <x v="0"/>
    <x v="0"/>
    <s v="No major surgery"/>
    <x v="0"/>
  </r>
  <r>
    <s v="Id235"/>
    <n v="33.534999999999997"/>
    <n v="6.23"/>
    <s v="No"/>
    <x v="1"/>
    <x v="0"/>
    <n v="1"/>
    <x v="0"/>
  </r>
  <r>
    <s v="Id236"/>
    <n v="31.92"/>
    <n v="5.33"/>
    <s v="yes"/>
    <x v="0"/>
    <x v="0"/>
    <s v="No major surgery"/>
    <x v="0"/>
  </r>
  <r>
    <s v="Id237"/>
    <n v="32.700000000000003"/>
    <n v="4.09"/>
    <s v="No"/>
    <x v="0"/>
    <x v="0"/>
    <n v="1"/>
    <x v="0"/>
  </r>
  <r>
    <s v="Id238"/>
    <n v="41.25"/>
    <n v="5.19"/>
    <s v="No"/>
    <x v="0"/>
    <x v="0"/>
    <s v="No major surgery"/>
    <x v="0"/>
  </r>
  <r>
    <s v="Id239"/>
    <n v="33.11"/>
    <n v="4.12"/>
    <s v="No"/>
    <x v="0"/>
    <x v="1"/>
    <n v="1"/>
    <x v="0"/>
  </r>
  <r>
    <s v="Id240"/>
    <n v="36.159999999999997"/>
    <n v="5.0999999999999996"/>
    <s v="No"/>
    <x v="0"/>
    <x v="0"/>
    <n v="1"/>
    <x v="0"/>
  </r>
  <r>
    <s v="Id241"/>
    <n v="33.72"/>
    <n v="6.21"/>
    <s v="yes"/>
    <x v="0"/>
    <x v="1"/>
    <n v="1"/>
    <x v="0"/>
  </r>
  <r>
    <s v="Id242"/>
    <n v="37.74"/>
    <n v="9.5299999999999994"/>
    <s v="yes"/>
    <x v="0"/>
    <x v="0"/>
    <n v="1"/>
    <x v="0"/>
  </r>
  <r>
    <s v="Id243"/>
    <n v="48.75"/>
    <n v="4.6399999999999997"/>
    <s v="yes"/>
    <x v="0"/>
    <x v="0"/>
    <n v="1"/>
    <x v="0"/>
  </r>
  <r>
    <s v="Id244"/>
    <n v="31.065000000000001"/>
    <n v="5.05"/>
    <s v="No"/>
    <x v="0"/>
    <x v="0"/>
    <n v="1"/>
    <x v="0"/>
  </r>
  <r>
    <s v="Id245"/>
    <n v="23.55"/>
    <n v="10.38"/>
    <s v="No"/>
    <x v="0"/>
    <x v="0"/>
    <s v="No major surgery"/>
    <x v="0"/>
  </r>
  <r>
    <s v="Id246"/>
    <n v="30.18"/>
    <n v="8.31"/>
    <s v="yes"/>
    <x v="0"/>
    <x v="0"/>
    <n v="1"/>
    <x v="0"/>
  </r>
  <r>
    <s v="Id247"/>
    <n v="29.94"/>
    <n v="7.59"/>
    <s v="No"/>
    <x v="0"/>
    <x v="0"/>
    <s v="No major surgery"/>
    <x v="0"/>
  </r>
  <r>
    <s v="Id248"/>
    <n v="31.4"/>
    <n v="5.49"/>
    <s v="No"/>
    <x v="0"/>
    <x v="0"/>
    <s v="No major surgery"/>
    <x v="0"/>
  </r>
  <r>
    <s v="Id249"/>
    <n v="53.06"/>
    <n v="11.68"/>
    <s v="No"/>
    <x v="0"/>
    <x v="0"/>
    <s v="No major surgery"/>
    <x v="0"/>
  </r>
  <r>
    <s v="Id250"/>
    <n v="30.25"/>
    <n v="4.1900000000000004"/>
    <s v="No"/>
    <x v="0"/>
    <x v="0"/>
    <n v="2"/>
    <x v="0"/>
  </r>
  <r>
    <s v="Id251"/>
    <n v="46.68"/>
    <n v="4.01"/>
    <s v="No"/>
    <x v="0"/>
    <x v="0"/>
    <s v="No major surgery"/>
    <x v="0"/>
  </r>
  <r>
    <s v="Id252"/>
    <n v="30.4"/>
    <n v="5.91"/>
    <s v="No"/>
    <x v="1"/>
    <x v="0"/>
    <n v="2"/>
    <x v="0"/>
  </r>
  <r>
    <s v="Id253"/>
    <n v="30.2"/>
    <n v="4.47"/>
    <s v="yes"/>
    <x v="0"/>
    <x v="1"/>
    <n v="1"/>
    <x v="0"/>
  </r>
  <r>
    <s v="Id254"/>
    <n v="51.18"/>
    <n v="4.5599999999999996"/>
    <s v="yes"/>
    <x v="1"/>
    <x v="0"/>
    <n v="2"/>
    <x v="0"/>
  </r>
  <r>
    <s v="Id255"/>
    <n v="22.18"/>
    <n v="9.9"/>
    <s v="No"/>
    <x v="0"/>
    <x v="0"/>
    <s v="No major surgery"/>
    <x v="0"/>
  </r>
  <r>
    <s v="Id256"/>
    <n v="31.92"/>
    <n v="5.1100000000000003"/>
    <s v="No"/>
    <x v="0"/>
    <x v="1"/>
    <n v="1"/>
    <x v="0"/>
  </r>
  <r>
    <s v="Id257"/>
    <n v="31.73"/>
    <n v="5.73"/>
    <s v="No"/>
    <x v="1"/>
    <x v="0"/>
    <n v="1"/>
    <x v="0"/>
  </r>
  <r>
    <s v="Id258"/>
    <n v="45.52"/>
    <n v="6.04"/>
    <s v="No"/>
    <x v="0"/>
    <x v="1"/>
    <n v="1"/>
    <x v="0"/>
  </r>
  <r>
    <s v="Id259"/>
    <n v="52.81"/>
    <n v="5.19"/>
    <s v="No"/>
    <x v="0"/>
    <x v="1"/>
    <n v="1"/>
    <x v="0"/>
  </r>
  <r>
    <s v="Id260"/>
    <n v="33.58"/>
    <n v="5.56"/>
    <s v="No"/>
    <x v="0"/>
    <x v="0"/>
    <n v="1"/>
    <x v="0"/>
  </r>
  <r>
    <s v="Id261"/>
    <n v="30.684999999999999"/>
    <n v="8.23"/>
    <s v="No"/>
    <x v="0"/>
    <x v="0"/>
    <s v="No major surgery"/>
    <x v="0"/>
  </r>
  <r>
    <s v="Id262"/>
    <n v="37.524999999999999"/>
    <n v="9.0299999999999994"/>
    <s v="yes"/>
    <x v="0"/>
    <x v="0"/>
    <n v="2"/>
    <x v="1"/>
  </r>
  <r>
    <s v="Id263"/>
    <n v="34.5"/>
    <n v="4.07"/>
    <s v="yes"/>
    <x v="0"/>
    <x v="0"/>
    <s v="No major surgery"/>
    <x v="0"/>
  </r>
  <r>
    <s v="Id264"/>
    <n v="28.16"/>
    <n v="5.77"/>
    <s v="No"/>
    <x v="0"/>
    <x v="0"/>
    <n v="2"/>
    <x v="0"/>
  </r>
  <r>
    <s v="Id265"/>
    <n v="30.02"/>
    <n v="5.98"/>
    <s v="No"/>
    <x v="0"/>
    <x v="1"/>
    <n v="1"/>
    <x v="0"/>
  </r>
  <r>
    <s v="Id266"/>
    <n v="37.82"/>
    <n v="6.01"/>
    <s v="No"/>
    <x v="0"/>
    <x v="0"/>
    <s v="No major surgery"/>
    <x v="0"/>
  </r>
  <r>
    <s v="Id267"/>
    <n v="33.14"/>
    <n v="5.67"/>
    <s v="yes"/>
    <x v="0"/>
    <x v="0"/>
    <s v="No major surgery"/>
    <x v="0"/>
  </r>
  <r>
    <s v="Id268"/>
    <n v="25.14"/>
    <n v="6.02"/>
    <s v="yes"/>
    <x v="0"/>
    <x v="1"/>
    <n v="1"/>
    <x v="0"/>
  </r>
  <r>
    <s v="Id269"/>
    <n v="20.18"/>
    <n v="11.19"/>
    <s v="No"/>
    <x v="0"/>
    <x v="0"/>
    <s v="No major surgery"/>
    <x v="0"/>
  </r>
  <r>
    <s v="Id270"/>
    <n v="44.36"/>
    <n v="5.1100000000000003"/>
    <s v="No"/>
    <x v="0"/>
    <x v="0"/>
    <s v="No major surgery"/>
    <x v="0"/>
  </r>
  <r>
    <s v="Id271"/>
    <n v="23.82"/>
    <n v="10.85"/>
    <s v="yes"/>
    <x v="0"/>
    <x v="0"/>
    <s v="No major surgery"/>
    <x v="0"/>
  </r>
  <r>
    <s v="Id272"/>
    <n v="45"/>
    <n v="5.24"/>
    <s v="yes"/>
    <x v="0"/>
    <x v="0"/>
    <n v="1"/>
    <x v="0"/>
  </r>
  <r>
    <s v="Id273"/>
    <n v="26.62"/>
    <n v="10.08"/>
    <s v="No"/>
    <x v="0"/>
    <x v="0"/>
    <s v="No major surgery"/>
    <x v="0"/>
  </r>
  <r>
    <s v="Id274"/>
    <n v="32.67"/>
    <n v="10.97"/>
    <s v="yes"/>
    <x v="0"/>
    <x v="0"/>
    <s v="No major surgery"/>
    <x v="0"/>
  </r>
  <r>
    <s v="Id275"/>
    <n v="44.44"/>
    <n v="4.9000000000000004"/>
    <s v="yes"/>
    <x v="0"/>
    <x v="0"/>
    <n v="1"/>
    <x v="0"/>
  </r>
  <r>
    <s v="Id276"/>
    <n v="28.31"/>
    <n v="5.33"/>
    <s v="No"/>
    <x v="0"/>
    <x v="0"/>
    <s v="No major surgery"/>
    <x v="0"/>
  </r>
  <r>
    <s v="Id277"/>
    <n v="25.05"/>
    <n v="4.6100000000000003"/>
    <s v="No"/>
    <x v="0"/>
    <x v="0"/>
    <n v="2"/>
    <x v="0"/>
  </r>
  <r>
    <s v="Id278"/>
    <n v="28.34"/>
    <n v="8.18"/>
    <s v="No"/>
    <x v="0"/>
    <x v="0"/>
    <s v="No major surgery"/>
    <x v="0"/>
  </r>
  <r>
    <s v="Id279"/>
    <n v="17.765000000000001"/>
    <n v="5.62"/>
    <s v="No"/>
    <x v="0"/>
    <x v="0"/>
    <s v="No major surgery"/>
    <x v="0"/>
  </r>
  <r>
    <s v="Id280"/>
    <n v="36.119999999999997"/>
    <n v="5.82"/>
    <s v="No"/>
    <x v="0"/>
    <x v="0"/>
    <s v="No major surgery"/>
    <x v="0"/>
  </r>
  <r>
    <s v="Id281"/>
    <n v="23.19"/>
    <n v="7.66"/>
    <s v="No"/>
    <x v="0"/>
    <x v="0"/>
    <s v="No major surgery"/>
    <x v="0"/>
  </r>
  <r>
    <s v="Id282"/>
    <n v="35.99"/>
    <n v="4.2300000000000004"/>
    <s v="No"/>
    <x v="0"/>
    <x v="0"/>
    <s v="No major surgery"/>
    <x v="0"/>
  </r>
  <r>
    <s v="Id283"/>
    <n v="30.25"/>
    <n v="5.58"/>
    <s v="No"/>
    <x v="0"/>
    <x v="1"/>
    <n v="1"/>
    <x v="0"/>
  </r>
  <r>
    <s v="Id284"/>
    <n v="26.24"/>
    <n v="6.26"/>
    <s v="yes"/>
    <x v="0"/>
    <x v="0"/>
    <s v="No major surgery"/>
    <x v="0"/>
  </r>
  <r>
    <s v="Id285"/>
    <n v="31.36"/>
    <n v="10.6"/>
    <s v="yes"/>
    <x v="0"/>
    <x v="0"/>
    <s v="No major surgery"/>
    <x v="0"/>
  </r>
  <r>
    <s v="Id286"/>
    <n v="25.69"/>
    <n v="4.78"/>
    <s v="yes"/>
    <x v="0"/>
    <x v="0"/>
    <s v="No major surgery"/>
    <x v="0"/>
  </r>
  <r>
    <s v="Id287"/>
    <n v="25.46"/>
    <n v="6.03"/>
    <s v="No"/>
    <x v="0"/>
    <x v="0"/>
    <n v="2"/>
    <x v="0"/>
  </r>
  <r>
    <s v="Id288"/>
    <n v="31.83"/>
    <n v="11.55"/>
    <s v="yes"/>
    <x v="0"/>
    <x v="0"/>
    <n v="1"/>
    <x v="0"/>
  </r>
  <r>
    <s v="Id289"/>
    <n v="24.43"/>
    <n v="7.59"/>
    <s v="yes"/>
    <x v="0"/>
    <x v="0"/>
    <n v="1"/>
    <x v="0"/>
  </r>
  <r>
    <s v="Id290"/>
    <n v="41.9"/>
    <n v="4.26"/>
    <s v="No"/>
    <x v="0"/>
    <x v="0"/>
    <s v="No major surgery"/>
    <x v="0"/>
  </r>
  <r>
    <s v="Id291"/>
    <n v="22.88"/>
    <n v="5.9"/>
    <s v="yes"/>
    <x v="0"/>
    <x v="1"/>
    <n v="1"/>
    <x v="0"/>
  </r>
  <r>
    <s v="Id292"/>
    <n v="29.734999999999999"/>
    <n v="7.79"/>
    <s v="No"/>
    <x v="0"/>
    <x v="0"/>
    <s v="No major surgery"/>
    <x v="1"/>
  </r>
  <r>
    <s v="Id293"/>
    <n v="40.74"/>
    <n v="5.28"/>
    <s v="No"/>
    <x v="0"/>
    <x v="1"/>
    <n v="1"/>
    <x v="0"/>
  </r>
  <r>
    <s v="Id294"/>
    <n v="24.14"/>
    <n v="5.87"/>
    <s v="No"/>
    <x v="0"/>
    <x v="0"/>
    <n v="2"/>
    <x v="0"/>
  </r>
  <r>
    <s v="Id295"/>
    <n v="25.15"/>
    <n v="9.08"/>
    <s v="yes"/>
    <x v="0"/>
    <x v="0"/>
    <n v="1"/>
    <x v="0"/>
  </r>
  <r>
    <s v="Id296"/>
    <n v="28.71"/>
    <n v="5.2"/>
    <s v="No"/>
    <x v="0"/>
    <x v="0"/>
    <n v="1"/>
    <x v="0"/>
  </r>
  <r>
    <s v="Id297"/>
    <n v="23"/>
    <n v="5.48"/>
    <s v="No"/>
    <x v="0"/>
    <x v="0"/>
    <s v="No major surgery"/>
    <x v="0"/>
  </r>
  <r>
    <s v="Id298"/>
    <n v="36.86"/>
    <n v="11.95"/>
    <s v="No"/>
    <x v="0"/>
    <x v="0"/>
    <s v="No major surgery"/>
    <x v="1"/>
  </r>
  <r>
    <s v="Id299"/>
    <n v="24.25"/>
    <n v="8.6999999999999993"/>
    <s v="yes"/>
    <x v="0"/>
    <x v="0"/>
    <n v="1"/>
    <x v="0"/>
  </r>
  <r>
    <s v="Id300"/>
    <n v="23.85"/>
    <n v="7.84"/>
    <s v="No"/>
    <x v="0"/>
    <x v="0"/>
    <s v="No major surgery"/>
    <x v="0"/>
  </r>
  <r>
    <s v="Id301"/>
    <n v="40.020000000000003"/>
    <n v="5.19"/>
    <s v="yes"/>
    <x v="0"/>
    <x v="0"/>
    <n v="1"/>
    <x v="0"/>
  </r>
  <r>
    <s v="Id302"/>
    <n v="19.170000000000002"/>
    <n v="8.41"/>
    <s v="No"/>
    <x v="0"/>
    <x v="0"/>
    <s v="No major surgery"/>
    <x v="0"/>
  </r>
  <r>
    <s v="Id303"/>
    <n v="43.53"/>
    <n v="5.86"/>
    <s v="yes"/>
    <x v="1"/>
    <x v="0"/>
    <n v="2"/>
    <x v="0"/>
  </r>
  <r>
    <s v="Id304"/>
    <n v="46.06"/>
    <n v="4.18"/>
    <s v="No"/>
    <x v="1"/>
    <x v="0"/>
    <n v="1"/>
    <x v="0"/>
  </r>
  <r>
    <s v="Id305"/>
    <n v="29.92"/>
    <n v="11.99"/>
    <s v="yes"/>
    <x v="0"/>
    <x v="0"/>
    <n v="2"/>
    <x v="0"/>
  </r>
  <r>
    <s v="Id306"/>
    <n v="28.46"/>
    <n v="4.8499999999999996"/>
    <s v="yes"/>
    <x v="0"/>
    <x v="0"/>
    <n v="1"/>
    <x v="0"/>
  </r>
  <r>
    <s v="Id307"/>
    <n v="24.56"/>
    <n v="6.18"/>
    <s v="yes"/>
    <x v="0"/>
    <x v="1"/>
    <n v="1"/>
    <x v="0"/>
  </r>
  <r>
    <s v="Id308"/>
    <n v="41.19"/>
    <n v="6.37"/>
    <s v="No"/>
    <x v="0"/>
    <x v="0"/>
    <s v="No major surgery"/>
    <x v="0"/>
  </r>
  <r>
    <s v="Id309"/>
    <n v="18.63"/>
    <n v="9.81"/>
    <s v="yes"/>
    <x v="0"/>
    <x v="0"/>
    <n v="2"/>
    <x v="0"/>
  </r>
  <r>
    <s v="Id310"/>
    <n v="26.26"/>
    <n v="11.8"/>
    <s v="yes"/>
    <x v="0"/>
    <x v="0"/>
    <n v="1"/>
    <x v="0"/>
  </r>
  <r>
    <s v="Id311"/>
    <n v="22.37"/>
    <n v="5.86"/>
    <s v="yes"/>
    <x v="0"/>
    <x v="1"/>
    <n v="1"/>
    <x v="0"/>
  </r>
  <r>
    <s v="Id312"/>
    <n v="39.619999999999997"/>
    <n v="4.28"/>
    <s v="No"/>
    <x v="0"/>
    <x v="0"/>
    <n v="1"/>
    <x v="0"/>
  </r>
  <r>
    <s v="Id313"/>
    <n v="18.329999999999998"/>
    <n v="4.16"/>
    <s v="yes"/>
    <x v="0"/>
    <x v="0"/>
    <s v="No major surgery"/>
    <x v="0"/>
  </r>
  <r>
    <s v="Id314"/>
    <n v="17.11"/>
    <n v="4.9800000000000004"/>
    <s v="yes"/>
    <x v="0"/>
    <x v="1"/>
    <n v="1"/>
    <x v="0"/>
  </r>
  <r>
    <s v="Id315"/>
    <n v="43.5"/>
    <n v="6.38"/>
    <s v="No"/>
    <x v="1"/>
    <x v="0"/>
    <n v="1"/>
    <x v="0"/>
  </r>
  <r>
    <s v="Id316"/>
    <n v="25.364999999999998"/>
    <n v="5.19"/>
    <s v="No"/>
    <x v="0"/>
    <x v="0"/>
    <n v="2"/>
    <x v="1"/>
  </r>
  <r>
    <s v="Id317"/>
    <n v="28.594999999999999"/>
    <n v="10.210000000000001"/>
    <s v="No"/>
    <x v="0"/>
    <x v="0"/>
    <s v="No major surgery"/>
    <x v="1"/>
  </r>
  <r>
    <s v="Id318"/>
    <n v="29.83"/>
    <n v="9.6999999999999993"/>
    <s v="yes"/>
    <x v="0"/>
    <x v="1"/>
    <n v="1"/>
    <x v="0"/>
  </r>
  <r>
    <s v="Id319"/>
    <n v="24.7"/>
    <n v="10.25"/>
    <s v="No"/>
    <x v="0"/>
    <x v="0"/>
    <n v="3"/>
    <x v="1"/>
  </r>
  <r>
    <s v="Id320"/>
    <n v="17.940000000000001"/>
    <n v="9.77"/>
    <s v="No"/>
    <x v="0"/>
    <x v="0"/>
    <s v="No major surgery"/>
    <x v="0"/>
  </r>
  <r>
    <s v="Id321"/>
    <n v="21.08"/>
    <n v="4.83"/>
    <s v="No"/>
    <x v="0"/>
    <x v="1"/>
    <n v="1"/>
    <x v="0"/>
  </r>
  <r>
    <s v="Id322"/>
    <n v="37.715000000000003"/>
    <n v="10.86"/>
    <s v="yes"/>
    <x v="0"/>
    <x v="0"/>
    <s v="No major surgery"/>
    <x v="1"/>
  </r>
  <r>
    <s v="Id323"/>
    <n v="22.39"/>
    <n v="9.5299999999999994"/>
    <s v="yes"/>
    <x v="0"/>
    <x v="0"/>
    <s v="No major surgery"/>
    <x v="0"/>
  </r>
  <r>
    <s v="Id324"/>
    <n v="28.78"/>
    <n v="5.68"/>
    <s v="No"/>
    <x v="0"/>
    <x v="0"/>
    <s v="No major surgery"/>
    <x v="0"/>
  </r>
  <r>
    <s v="Id325"/>
    <n v="18.329999999999998"/>
    <n v="5.57"/>
    <s v="yes"/>
    <x v="0"/>
    <x v="0"/>
    <s v="No major surgery"/>
    <x v="0"/>
  </r>
  <r>
    <s v="Id326"/>
    <n v="26.39"/>
    <n v="4.58"/>
    <s v="yes"/>
    <x v="0"/>
    <x v="0"/>
    <n v="1"/>
    <x v="0"/>
  </r>
  <r>
    <s v="Id327"/>
    <n v="19.260000000000002"/>
    <n v="8.9600000000000009"/>
    <s v="yes"/>
    <x v="0"/>
    <x v="0"/>
    <n v="1"/>
    <x v="0"/>
  </r>
  <r>
    <s v="Id328"/>
    <n v="26.92"/>
    <n v="6.09"/>
    <s v="No"/>
    <x v="0"/>
    <x v="0"/>
    <s v="No major surgery"/>
    <x v="0"/>
  </r>
  <r>
    <s v="Id329"/>
    <n v="19.73"/>
    <n v="4.3600000000000003"/>
    <s v="No"/>
    <x v="0"/>
    <x v="0"/>
    <s v="No major surgery"/>
    <x v="0"/>
  </r>
  <r>
    <s v="Id330"/>
    <n v="23.56"/>
    <n v="11.74"/>
    <s v="yes"/>
    <x v="0"/>
    <x v="0"/>
    <s v="No major surgery"/>
    <x v="0"/>
  </r>
  <r>
    <s v="Id331"/>
    <n v="37.67"/>
    <n v="5.89"/>
    <s v="No"/>
    <x v="0"/>
    <x v="0"/>
    <n v="1"/>
    <x v="0"/>
  </r>
  <r>
    <s v="Id332"/>
    <n v="18.73"/>
    <n v="10.64"/>
    <s v="No"/>
    <x v="0"/>
    <x v="0"/>
    <n v="2"/>
    <x v="0"/>
  </r>
  <r>
    <s v="Id333"/>
    <n v="33.090000000000003"/>
    <n v="6.06"/>
    <s v="No"/>
    <x v="0"/>
    <x v="1"/>
    <n v="1"/>
    <x v="0"/>
  </r>
  <r>
    <s v="Id334"/>
    <n v="18.329999999999998"/>
    <n v="7.46"/>
    <s v="yes"/>
    <x v="0"/>
    <x v="0"/>
    <n v="1"/>
    <x v="0"/>
  </r>
  <r>
    <s v="Id335"/>
    <n v="27.74"/>
    <n v="4.68"/>
    <s v="yes"/>
    <x v="0"/>
    <x v="0"/>
    <n v="2"/>
    <x v="0"/>
  </r>
  <r>
    <s v="Id336"/>
    <n v="24.2"/>
    <n v="6.15"/>
    <s v="No"/>
    <x v="0"/>
    <x v="0"/>
    <n v="1"/>
    <x v="0"/>
  </r>
  <r>
    <s v="Id337"/>
    <n v="22.03"/>
    <n v="4.28"/>
    <s v="yes"/>
    <x v="0"/>
    <x v="0"/>
    <s v="No major surgery"/>
    <x v="0"/>
  </r>
  <r>
    <s v="Id338"/>
    <n v="26.885000000000002"/>
    <n v="9.86"/>
    <s v="No"/>
    <x v="0"/>
    <x v="0"/>
    <n v="3"/>
    <x v="0"/>
  </r>
  <r>
    <s v="Id339"/>
    <n v="16.36"/>
    <n v="11.19"/>
    <s v="No"/>
    <x v="0"/>
    <x v="0"/>
    <s v="No major surgery"/>
    <x v="0"/>
  </r>
  <r>
    <s v="Id340"/>
    <n v="32.299999999999997"/>
    <n v="4.8899999999999997"/>
    <s v="yes"/>
    <x v="0"/>
    <x v="1"/>
    <n v="1"/>
    <x v="1"/>
  </r>
  <r>
    <s v="Id341"/>
    <n v="16.05"/>
    <n v="4.3499999999999996"/>
    <s v="yes"/>
    <x v="0"/>
    <x v="0"/>
    <s v="No major surgery"/>
    <x v="0"/>
  </r>
  <r>
    <s v="Id342"/>
    <n v="29.07"/>
    <n v="8.66"/>
    <s v="yes"/>
    <x v="0"/>
    <x v="0"/>
    <n v="2"/>
    <x v="0"/>
  </r>
  <r>
    <s v="Id343"/>
    <n v="17.43"/>
    <n v="8.64"/>
    <s v="No"/>
    <x v="0"/>
    <x v="0"/>
    <s v="No major surgery"/>
    <x v="0"/>
  </r>
  <r>
    <s v="Id344"/>
    <n v="19.329999999999998"/>
    <n v="4.2699999999999996"/>
    <s v="No"/>
    <x v="0"/>
    <x v="0"/>
    <s v="No major surgery"/>
    <x v="0"/>
  </r>
  <r>
    <s v="Id345"/>
    <n v="30.52"/>
    <n v="4.21"/>
    <s v="No"/>
    <x v="0"/>
    <x v="0"/>
    <n v="1"/>
    <x v="0"/>
  </r>
  <r>
    <s v="Id346"/>
    <n v="39.21"/>
    <n v="5.04"/>
    <s v="No"/>
    <x v="0"/>
    <x v="1"/>
    <n v="1"/>
    <x v="0"/>
  </r>
  <r>
    <s v="Id347"/>
    <n v="26.98"/>
    <n v="5.21"/>
    <s v="yes"/>
    <x v="0"/>
    <x v="0"/>
    <n v="2"/>
    <x v="0"/>
  </r>
  <r>
    <s v="Id348"/>
    <n v="25.84"/>
    <n v="8.83"/>
    <s v="No"/>
    <x v="0"/>
    <x v="0"/>
    <s v="No major surgery"/>
    <x v="1"/>
  </r>
  <r>
    <s v="Id349"/>
    <n v="28.31"/>
    <n v="8.4700000000000006"/>
    <s v="yes"/>
    <x v="0"/>
    <x v="0"/>
    <n v="2"/>
    <x v="0"/>
  </r>
  <r>
    <s v="Id350"/>
    <n v="23.94"/>
    <n v="4.2"/>
    <s v="No"/>
    <x v="0"/>
    <x v="0"/>
    <s v="No major surgery"/>
    <x v="0"/>
  </r>
  <r>
    <s v="Id351"/>
    <n v="20.03"/>
    <n v="6.14"/>
    <s v="yes"/>
    <x v="0"/>
    <x v="0"/>
    <s v="No major surgery"/>
    <x v="0"/>
  </r>
  <r>
    <s v="Id352"/>
    <n v="41.42"/>
    <n v="6.07"/>
    <s v="No"/>
    <x v="0"/>
    <x v="0"/>
    <s v="No major surgery"/>
    <x v="1"/>
  </r>
  <r>
    <s v="Id353"/>
    <n v="36.67"/>
    <n v="10.210000000000001"/>
    <s v="No"/>
    <x v="0"/>
    <x v="0"/>
    <s v="No major surgery"/>
    <x v="1"/>
  </r>
  <r>
    <s v="Id354"/>
    <n v="27.645"/>
    <n v="4.6900000000000004"/>
    <s v="No"/>
    <x v="0"/>
    <x v="0"/>
    <s v="No major surgery"/>
    <x v="1"/>
  </r>
  <r>
    <s v="Id355"/>
    <n v="22.72"/>
    <n v="5.71"/>
    <s v="No"/>
    <x v="0"/>
    <x v="0"/>
    <s v="No major surgery"/>
    <x v="0"/>
  </r>
  <r>
    <s v="Id356"/>
    <n v="36.520000000000003"/>
    <n v="9.07"/>
    <s v="yes"/>
    <x v="0"/>
    <x v="1"/>
    <n v="1"/>
    <x v="1"/>
  </r>
  <r>
    <s v="Id357"/>
    <n v="33.96"/>
    <n v="4.99"/>
    <s v="No"/>
    <x v="0"/>
    <x v="0"/>
    <s v="No major surgery"/>
    <x v="0"/>
  </r>
  <r>
    <s v="Id358"/>
    <n v="26.695"/>
    <n v="8.31"/>
    <s v="No"/>
    <x v="0"/>
    <x v="0"/>
    <s v="No major surgery"/>
    <x v="0"/>
  </r>
  <r>
    <s v="Id359"/>
    <n v="18.45"/>
    <n v="5.07"/>
    <s v="yes"/>
    <x v="0"/>
    <x v="0"/>
    <s v="No major surgery"/>
    <x v="0"/>
  </r>
  <r>
    <s v="Id360"/>
    <n v="33.18"/>
    <n v="4.79"/>
    <s v="No"/>
    <x v="0"/>
    <x v="0"/>
    <s v="No major surgery"/>
    <x v="0"/>
  </r>
  <r>
    <s v="Id361"/>
    <n v="36.1"/>
    <n v="11.39"/>
    <s v="yes"/>
    <x v="0"/>
    <x v="0"/>
    <n v="2"/>
    <x v="1"/>
  </r>
  <r>
    <s v="Id362"/>
    <n v="22.77"/>
    <n v="6"/>
    <s v="No"/>
    <x v="0"/>
    <x v="0"/>
    <s v="No major surgery"/>
    <x v="0"/>
  </r>
  <r>
    <s v="Id363"/>
    <n v="21.24"/>
    <n v="5.13"/>
    <s v="No"/>
    <x v="0"/>
    <x v="0"/>
    <s v="No major surgery"/>
    <x v="0"/>
  </r>
  <r>
    <s v="Id364"/>
    <n v="17.600000000000001"/>
    <n v="5.26"/>
    <s v="yes"/>
    <x v="0"/>
    <x v="0"/>
    <s v="No major surgery"/>
    <x v="0"/>
  </r>
  <r>
    <s v="Id365"/>
    <n v="26.29"/>
    <n v="6.84"/>
    <s v="No"/>
    <x v="0"/>
    <x v="0"/>
    <s v="No major surgery"/>
    <x v="0"/>
  </r>
  <r>
    <s v="Id366"/>
    <n v="35.31"/>
    <n v="9.0399999999999991"/>
    <s v="No"/>
    <x v="0"/>
    <x v="0"/>
    <s v="No major surgery"/>
    <x v="1"/>
  </r>
  <r>
    <s v="Id367"/>
    <n v="27.04"/>
    <n v="4.0999999999999996"/>
    <s v="No"/>
    <x v="0"/>
    <x v="0"/>
    <n v="1"/>
    <x v="0"/>
  </r>
  <r>
    <s v="Id368"/>
    <n v="30.23"/>
    <n v="4.2300000000000004"/>
    <s v="yes"/>
    <x v="0"/>
    <x v="1"/>
    <n v="1"/>
    <x v="0"/>
  </r>
  <r>
    <s v="Id369"/>
    <n v="30.6"/>
    <n v="6.48"/>
    <s v="yes"/>
    <x v="0"/>
    <x v="1"/>
    <n v="1"/>
    <x v="0"/>
  </r>
  <r>
    <s v="Id370"/>
    <n v="26.8"/>
    <n v="5.53"/>
    <s v="No"/>
    <x v="0"/>
    <x v="0"/>
    <n v="1"/>
    <x v="0"/>
  </r>
  <r>
    <s v="Id371"/>
    <n v="16.86"/>
    <n v="4.07"/>
    <s v="yes"/>
    <x v="0"/>
    <x v="0"/>
    <s v="No major surgery"/>
    <x v="0"/>
  </r>
  <r>
    <s v="Id372"/>
    <n v="16.3"/>
    <n v="5.51"/>
    <s v="No"/>
    <x v="0"/>
    <x v="0"/>
    <n v="1"/>
    <x v="0"/>
  </r>
  <r>
    <s v="Id373"/>
    <n v="29.81"/>
    <n v="11.66"/>
    <s v="No"/>
    <x v="0"/>
    <x v="0"/>
    <s v="No major surgery"/>
    <x v="0"/>
  </r>
  <r>
    <s v="Id374"/>
    <n v="16.329999999999998"/>
    <n v="7.26"/>
    <s v="yes"/>
    <x v="0"/>
    <x v="0"/>
    <s v="No major surgery"/>
    <x v="0"/>
  </r>
  <r>
    <s v="Id375"/>
    <n v="16.37"/>
    <n v="4.79"/>
    <s v="yes"/>
    <x v="0"/>
    <x v="0"/>
    <s v="No major surgery"/>
    <x v="0"/>
  </r>
  <r>
    <s v="Id376"/>
    <n v="22.42"/>
    <n v="4.68"/>
    <s v="yes"/>
    <x v="0"/>
    <x v="0"/>
    <n v="1"/>
    <x v="1"/>
  </r>
  <r>
    <s v="Id377"/>
    <n v="31.35"/>
    <n v="4.33"/>
    <s v="yes"/>
    <x v="0"/>
    <x v="1"/>
    <n v="1"/>
    <x v="1"/>
  </r>
  <r>
    <s v="Id378"/>
    <n v="31.9"/>
    <n v="11.89"/>
    <s v="No"/>
    <x v="0"/>
    <x v="0"/>
    <s v="No major surgery"/>
    <x v="1"/>
  </r>
  <r>
    <s v="Id379"/>
    <n v="30.6"/>
    <n v="5.24"/>
    <s v="No"/>
    <x v="0"/>
    <x v="0"/>
    <s v="No major surgery"/>
    <x v="0"/>
  </r>
  <r>
    <s v="Id380"/>
    <n v="28.975000000000001"/>
    <n v="7.63"/>
    <s v="No"/>
    <x v="0"/>
    <x v="0"/>
    <s v="No major surgery"/>
    <x v="0"/>
  </r>
  <r>
    <s v="Id381"/>
    <n v="24.86"/>
    <n v="8.92"/>
    <s v="yes"/>
    <x v="0"/>
    <x v="0"/>
    <n v="2"/>
    <x v="1"/>
  </r>
  <r>
    <s v="Id382"/>
    <n v="19.54"/>
    <n v="5.37"/>
    <s v="No"/>
    <x v="0"/>
    <x v="0"/>
    <s v="No major surgery"/>
    <x v="0"/>
  </r>
  <r>
    <s v="Id383"/>
    <n v="26.74"/>
    <n v="4.3099999999999996"/>
    <s v="No"/>
    <x v="0"/>
    <x v="0"/>
    <s v="No major surgery"/>
    <x v="0"/>
  </r>
  <r>
    <s v="Id384"/>
    <n v="22.99"/>
    <n v="10.46"/>
    <s v="No"/>
    <x v="0"/>
    <x v="0"/>
    <n v="3"/>
    <x v="0"/>
  </r>
  <r>
    <s v="Id385"/>
    <n v="31.46"/>
    <n v="7.39"/>
    <s v="No"/>
    <x v="0"/>
    <x v="0"/>
    <s v="No major surgery"/>
    <x v="1"/>
  </r>
  <r>
    <s v="Id386"/>
    <n v="30.86"/>
    <n v="6.18"/>
    <s v="No"/>
    <x v="1"/>
    <x v="0"/>
    <n v="2"/>
    <x v="0"/>
  </r>
  <r>
    <s v="Id387"/>
    <n v="31.96"/>
    <n v="8.86"/>
    <s v="No"/>
    <x v="0"/>
    <x v="0"/>
    <s v="No major surgery"/>
    <x v="0"/>
  </r>
  <r>
    <s v="Id388"/>
    <n v="23.76"/>
    <n v="10.96"/>
    <s v="No"/>
    <x v="0"/>
    <x v="0"/>
    <n v="3"/>
    <x v="0"/>
  </r>
  <r>
    <s v="Id389"/>
    <n v="19.38"/>
    <n v="6.28"/>
    <s v="No"/>
    <x v="0"/>
    <x v="0"/>
    <s v="No major surgery"/>
    <x v="0"/>
  </r>
  <r>
    <s v="Id390"/>
    <n v="16.21"/>
    <n v="6.29"/>
    <s v="yes"/>
    <x v="0"/>
    <x v="0"/>
    <n v="1"/>
    <x v="0"/>
  </r>
  <r>
    <s v="Id391"/>
    <n v="32.54"/>
    <n v="4.0199999999999996"/>
    <s v="No"/>
    <x v="1"/>
    <x v="0"/>
    <n v="1"/>
    <x v="0"/>
  </r>
  <r>
    <s v="Id392"/>
    <n v="36.765000000000001"/>
    <n v="11.95"/>
    <s v="yes"/>
    <x v="0"/>
    <x v="0"/>
    <n v="2"/>
    <x v="1"/>
  </r>
  <r>
    <s v="Id393"/>
    <n v="35.909999999999997"/>
    <n v="8.7100000000000009"/>
    <s v="No"/>
    <x v="0"/>
    <x v="0"/>
    <s v="No major surgery"/>
    <x v="1"/>
  </r>
  <r>
    <s v="Id394"/>
    <n v="32.06"/>
    <n v="4.67"/>
    <s v="No"/>
    <x v="1"/>
    <x v="0"/>
    <n v="1"/>
    <x v="0"/>
  </r>
  <r>
    <s v="Id395"/>
    <n v="24.1"/>
    <n v="11.14"/>
    <s v="yes"/>
    <x v="0"/>
    <x v="0"/>
    <n v="1"/>
    <x v="1"/>
  </r>
  <r>
    <s v="Id396"/>
    <n v="27.1"/>
    <n v="9.0500000000000007"/>
    <s v="No"/>
    <x v="0"/>
    <x v="0"/>
    <n v="2"/>
    <x v="1"/>
  </r>
  <r>
    <s v="Id397"/>
    <n v="24.42"/>
    <n v="11.31"/>
    <s v="No"/>
    <x v="0"/>
    <x v="0"/>
    <s v="No major surgery"/>
    <x v="0"/>
  </r>
  <r>
    <s v="Id398"/>
    <n v="26.695"/>
    <n v="4.68"/>
    <s v="yes"/>
    <x v="0"/>
    <x v="0"/>
    <n v="2"/>
    <x v="0"/>
  </r>
  <r>
    <s v="Id399"/>
    <n v="27.79"/>
    <n v="6.05"/>
    <s v="yes"/>
    <x v="1"/>
    <x v="0"/>
    <n v="1"/>
    <x v="0"/>
  </r>
  <r>
    <s v="Id400"/>
    <n v="32.68"/>
    <n v="4.68"/>
    <s v="yes"/>
    <x v="0"/>
    <x v="0"/>
    <s v="No major surgery"/>
    <x v="1"/>
  </r>
  <r>
    <s v="Id401"/>
    <n v="26.4"/>
    <n v="9.5"/>
    <s v="yes"/>
    <x v="0"/>
    <x v="0"/>
    <n v="2"/>
    <x v="1"/>
  </r>
  <r>
    <s v="Id402"/>
    <n v="23.655000000000001"/>
    <n v="10.84"/>
    <s v="yes"/>
    <x v="0"/>
    <x v="1"/>
    <n v="1"/>
    <x v="0"/>
  </r>
  <r>
    <s v="Id403"/>
    <n v="27.36"/>
    <n v="5.88"/>
    <s v="No"/>
    <x v="0"/>
    <x v="0"/>
    <n v="2"/>
    <x v="1"/>
  </r>
  <r>
    <s v="Id404"/>
    <n v="27.82"/>
    <n v="5.24"/>
    <s v="yes"/>
    <x v="0"/>
    <x v="0"/>
    <s v="No major surgery"/>
    <x v="0"/>
  </r>
  <r>
    <s v="Id405"/>
    <n v="25.46"/>
    <n v="11.75"/>
    <s v="No"/>
    <x v="0"/>
    <x v="0"/>
    <s v="No major surgery"/>
    <x v="1"/>
  </r>
  <r>
    <s v="Id406"/>
    <n v="25.1"/>
    <n v="6.97"/>
    <s v="No"/>
    <x v="0"/>
    <x v="0"/>
    <s v="No major surgery"/>
    <x v="0"/>
  </r>
  <r>
    <s v="Id407"/>
    <n v="32.11"/>
    <n v="4.76"/>
    <s v="No"/>
    <x v="0"/>
    <x v="0"/>
    <n v="2"/>
    <x v="1"/>
  </r>
  <r>
    <s v="Id408"/>
    <n v="29.8"/>
    <n v="8.24"/>
    <s v="yes"/>
    <x v="0"/>
    <x v="0"/>
    <n v="1"/>
    <x v="0"/>
  </r>
  <r>
    <s v="Id409"/>
    <n v="24.01"/>
    <n v="4.76"/>
    <s v="No"/>
    <x v="0"/>
    <x v="0"/>
    <n v="1"/>
    <x v="0"/>
  </r>
  <r>
    <s v="Id410"/>
    <n v="23.21"/>
    <n v="6.03"/>
    <s v="No"/>
    <x v="0"/>
    <x v="0"/>
    <n v="1"/>
    <x v="1"/>
  </r>
  <r>
    <s v="Id411"/>
    <n v="21.2"/>
    <n v="4.07"/>
    <s v="yes"/>
    <x v="0"/>
    <x v="0"/>
    <n v="1"/>
    <x v="0"/>
  </r>
  <r>
    <s v="Id412"/>
    <n v="28.215"/>
    <n v="8.26"/>
    <s v="yes"/>
    <x v="0"/>
    <x v="0"/>
    <n v="1"/>
    <x v="0"/>
  </r>
  <r>
    <s v="Id413"/>
    <n v="38.094999999999999"/>
    <n v="4.76"/>
    <s v="No"/>
    <x v="0"/>
    <x v="0"/>
    <n v="1"/>
    <x v="1"/>
  </r>
  <r>
    <s v="Id414"/>
    <n v="22.61"/>
    <n v="6.13"/>
    <s v="yes"/>
    <x v="0"/>
    <x v="1"/>
    <n v="1"/>
    <x v="0"/>
  </r>
  <r>
    <s v="Id415"/>
    <n v="24.32"/>
    <n v="10.47"/>
    <s v="yes"/>
    <x v="0"/>
    <x v="0"/>
    <n v="2"/>
    <x v="0"/>
  </r>
  <r>
    <s v="Id416"/>
    <n v="20.96"/>
    <n v="4.04"/>
    <s v="yes"/>
    <x v="0"/>
    <x v="0"/>
    <n v="1"/>
    <x v="0"/>
  </r>
  <r>
    <s v="Id417"/>
    <n v="19.68"/>
    <n v="5.74"/>
    <s v="No"/>
    <x v="0"/>
    <x v="0"/>
    <s v="No major surgery"/>
    <x v="0"/>
  </r>
  <r>
    <s v="Id418"/>
    <n v="18.100000000000001"/>
    <n v="6.33"/>
    <s v="No"/>
    <x v="0"/>
    <x v="0"/>
    <n v="1"/>
    <x v="0"/>
  </r>
  <r>
    <s v="Id419"/>
    <n v="29.64"/>
    <n v="4.28"/>
    <s v="yes"/>
    <x v="0"/>
    <x v="0"/>
    <s v="No major surgery"/>
    <x v="1"/>
  </r>
  <r>
    <s v="Id420"/>
    <n v="25.3"/>
    <n v="9.4700000000000006"/>
    <s v="yes"/>
    <x v="0"/>
    <x v="0"/>
    <n v="2"/>
    <x v="0"/>
  </r>
  <r>
    <s v="Id421"/>
    <n v="27.6"/>
    <n v="4.8499999999999996"/>
    <s v="yes"/>
    <x v="0"/>
    <x v="0"/>
    <s v="No major surgery"/>
    <x v="1"/>
  </r>
  <r>
    <s v="Id422"/>
    <n v="27.645"/>
    <n v="11.03"/>
    <s v="yes"/>
    <x v="0"/>
    <x v="0"/>
    <n v="1"/>
    <x v="0"/>
  </r>
  <r>
    <s v="Id423"/>
    <n v="27.6"/>
    <n v="5.22"/>
    <s v="No"/>
    <x v="0"/>
    <x v="0"/>
    <n v="2"/>
    <x v="0"/>
  </r>
  <r>
    <s v="Id424"/>
    <n v="25.08"/>
    <n v="9.52"/>
    <s v="yes"/>
    <x v="0"/>
    <x v="0"/>
    <n v="2"/>
    <x v="1"/>
  </r>
  <r>
    <s v="Id425"/>
    <n v="30.02"/>
    <n v="11.09"/>
    <s v="No"/>
    <x v="0"/>
    <x v="0"/>
    <s v="No major surgery"/>
    <x v="1"/>
  </r>
  <r>
    <s v="Id426"/>
    <n v="27.36"/>
    <n v="9.4499999999999993"/>
    <s v="yes"/>
    <x v="0"/>
    <x v="0"/>
    <n v="2"/>
    <x v="0"/>
  </r>
  <r>
    <s v="Id427"/>
    <n v="22.2"/>
    <n v="5.51"/>
    <s v="No"/>
    <x v="0"/>
    <x v="0"/>
    <s v="No major surgery"/>
    <x v="0"/>
  </r>
  <r>
    <s v="Id428"/>
    <n v="25.71"/>
    <n v="4.18"/>
    <s v="No"/>
    <x v="1"/>
    <x v="0"/>
    <n v="1"/>
    <x v="0"/>
  </r>
  <r>
    <s v="Id429"/>
    <n v="41.91"/>
    <n v="5.98"/>
    <s v="yes"/>
    <x v="0"/>
    <x v="0"/>
    <n v="1"/>
    <x v="1"/>
  </r>
  <r>
    <s v="Id430"/>
    <n v="25.85"/>
    <n v="10.16"/>
    <s v="No"/>
    <x v="0"/>
    <x v="0"/>
    <s v="No major surgery"/>
    <x v="0"/>
  </r>
  <r>
    <s v="Id431"/>
    <n v="23.844999999999999"/>
    <n v="11.71"/>
    <s v="No"/>
    <x v="0"/>
    <x v="0"/>
    <n v="2"/>
    <x v="0"/>
  </r>
  <r>
    <s v="Id432"/>
    <n v="30.59"/>
    <n v="5.23"/>
    <s v="No"/>
    <x v="0"/>
    <x v="1"/>
    <n v="1"/>
    <x v="1"/>
  </r>
  <r>
    <s v="Id433"/>
    <n v="24.795000000000002"/>
    <n v="6.85"/>
    <s v="No"/>
    <x v="0"/>
    <x v="0"/>
    <s v="No major surgery"/>
    <x v="0"/>
  </r>
  <r>
    <s v="Id434"/>
    <n v="24.13"/>
    <n v="7.05"/>
    <s v="yes"/>
    <x v="0"/>
    <x v="0"/>
    <n v="2"/>
    <x v="0"/>
  </r>
  <r>
    <s v="Id435"/>
    <n v="25.84"/>
    <n v="11.64"/>
    <s v="No"/>
    <x v="0"/>
    <x v="0"/>
    <n v="2"/>
    <x v="0"/>
  </r>
  <r>
    <s v="Id436"/>
    <n v="28"/>
    <n v="10.52"/>
    <s v="No"/>
    <x v="0"/>
    <x v="0"/>
    <s v="No major surgery"/>
    <x v="0"/>
  </r>
  <r>
    <s v="Id437"/>
    <n v="34.1"/>
    <n v="4.01"/>
    <s v="yes"/>
    <x v="0"/>
    <x v="1"/>
    <n v="1"/>
    <x v="1"/>
  </r>
  <r>
    <s v="Id438"/>
    <n v="26.125"/>
    <n v="8.56"/>
    <s v="yes"/>
    <x v="0"/>
    <x v="0"/>
    <n v="1"/>
    <x v="0"/>
  </r>
  <r>
    <s v="Id439"/>
    <n v="25.6"/>
    <n v="10.5"/>
    <s v="No"/>
    <x v="0"/>
    <x v="0"/>
    <n v="2"/>
    <x v="0"/>
  </r>
  <r>
    <s v="Id440"/>
    <n v="24.32"/>
    <n v="6.39"/>
    <s v="No"/>
    <x v="0"/>
    <x v="0"/>
    <s v="No major surgery"/>
    <x v="1"/>
  </r>
  <r>
    <s v="Id441"/>
    <n v="22.88"/>
    <n v="5.71"/>
    <s v="yes"/>
    <x v="0"/>
    <x v="1"/>
    <n v="1"/>
    <x v="0"/>
  </r>
  <r>
    <s v="Id442"/>
    <n v="24.984999999999999"/>
    <n v="4.43"/>
    <s v="yes"/>
    <x v="0"/>
    <x v="1"/>
    <n v="1"/>
    <x v="1"/>
  </r>
  <r>
    <s v="Id443"/>
    <n v="33.1"/>
    <n v="5.52"/>
    <s v="No"/>
    <x v="0"/>
    <x v="1"/>
    <n v="1"/>
    <x v="1"/>
  </r>
  <r>
    <s v="Id444"/>
    <n v="27.83"/>
    <n v="9.1999999999999993"/>
    <s v="yes"/>
    <x v="0"/>
    <x v="0"/>
    <n v="1"/>
    <x v="0"/>
  </r>
  <r>
    <s v="Id445"/>
    <n v="30.875"/>
    <n v="10.97"/>
    <s v="yes"/>
    <x v="0"/>
    <x v="0"/>
    <n v="2"/>
    <x v="1"/>
  </r>
  <r>
    <s v="Id446"/>
    <n v="27.265000000000001"/>
    <n v="4.25"/>
    <s v="No"/>
    <x v="0"/>
    <x v="1"/>
    <n v="1"/>
    <x v="1"/>
  </r>
  <r>
    <s v="Id447"/>
    <n v="26.7"/>
    <n v="5.23"/>
    <s v="No"/>
    <x v="0"/>
    <x v="1"/>
    <n v="1"/>
    <x v="0"/>
  </r>
  <r>
    <s v="Id448"/>
    <n v="29.925000000000001"/>
    <n v="5.96"/>
    <s v="yes"/>
    <x v="0"/>
    <x v="1"/>
    <n v="1"/>
    <x v="0"/>
  </r>
  <r>
    <s v="Id449"/>
    <n v="19.95"/>
    <n v="4.29"/>
    <s v="yes"/>
    <x v="0"/>
    <x v="0"/>
    <n v="2"/>
    <x v="0"/>
  </r>
  <r>
    <s v="Id450"/>
    <n v="24.225000000000001"/>
    <n v="4.09"/>
    <s v="No"/>
    <x v="0"/>
    <x v="0"/>
    <s v="No major surgery"/>
    <x v="1"/>
  </r>
  <r>
    <s v="Id451"/>
    <n v="28.12"/>
    <n v="4.88"/>
    <s v="No"/>
    <x v="0"/>
    <x v="0"/>
    <s v="No major surgery"/>
    <x v="0"/>
  </r>
  <r>
    <s v="Id452"/>
    <n v="23.21"/>
    <n v="6.76"/>
    <s v="No"/>
    <x v="0"/>
    <x v="0"/>
    <s v="No major surgery"/>
    <x v="0"/>
  </r>
  <r>
    <s v="Id453"/>
    <n v="23.98"/>
    <n v="10.67"/>
    <s v="No"/>
    <x v="0"/>
    <x v="0"/>
    <s v="No major surgery"/>
    <x v="1"/>
  </r>
  <r>
    <s v="Id454"/>
    <n v="30"/>
    <n v="6.21"/>
    <s v="No"/>
    <x v="0"/>
    <x v="0"/>
    <s v="No major surgery"/>
    <x v="0"/>
  </r>
  <r>
    <s v="Id455"/>
    <n v="17.350000000000001"/>
    <n v="5.03"/>
    <s v="yes"/>
    <x v="0"/>
    <x v="0"/>
    <s v="No major surgery"/>
    <x v="0"/>
  </r>
  <r>
    <s v="Id456"/>
    <n v="22.704999999999998"/>
    <n v="5.27"/>
    <s v="No"/>
    <x v="0"/>
    <x v="0"/>
    <s v="No major surgery"/>
    <x v="1"/>
  </r>
  <r>
    <s v="Id457"/>
    <n v="25.41"/>
    <n v="10.53"/>
    <s v="yes"/>
    <x v="0"/>
    <x v="0"/>
    <n v="1"/>
    <x v="0"/>
  </r>
  <r>
    <s v="Id458"/>
    <n v="18.23"/>
    <n v="5.78"/>
    <s v="No"/>
    <x v="0"/>
    <x v="1"/>
    <n v="1"/>
    <x v="0"/>
  </r>
  <r>
    <s v="Id459"/>
    <n v="24.7"/>
    <n v="4.3600000000000003"/>
    <s v="No"/>
    <x v="0"/>
    <x v="1"/>
    <n v="1"/>
    <x v="0"/>
  </r>
  <r>
    <s v="Id460"/>
    <n v="37.4"/>
    <n v="9.7200000000000006"/>
    <s v="yes"/>
    <x v="0"/>
    <x v="1"/>
    <n v="1"/>
    <x v="1"/>
  </r>
  <r>
    <s v="Id461"/>
    <n v="26.885000000000002"/>
    <n v="5.18"/>
    <s v="No"/>
    <x v="0"/>
    <x v="1"/>
    <n v="1"/>
    <x v="0"/>
  </r>
  <r>
    <s v="Id462"/>
    <n v="25.27"/>
    <n v="5.29"/>
    <s v="No"/>
    <x v="0"/>
    <x v="1"/>
    <n v="1"/>
    <x v="0"/>
  </r>
  <r>
    <s v="Id463"/>
    <n v="23.655000000000001"/>
    <n v="4.8600000000000003"/>
    <s v="yes"/>
    <x v="0"/>
    <x v="0"/>
    <s v="No major surgery"/>
    <x v="0"/>
  </r>
  <r>
    <s v="Id464"/>
    <n v="55.05"/>
    <n v="7.66"/>
    <s v="No"/>
    <x v="0"/>
    <x v="0"/>
    <s v="No major surgery"/>
    <x v="1"/>
  </r>
  <r>
    <s v="Id465"/>
    <n v="24.89"/>
    <n v="6.1"/>
    <s v="yes"/>
    <x v="0"/>
    <x v="1"/>
    <n v="1"/>
    <x v="0"/>
  </r>
  <r>
    <s v="Id466"/>
    <n v="18.715"/>
    <n v="4.4400000000000004"/>
    <s v="No"/>
    <x v="0"/>
    <x v="0"/>
    <s v="No major surgery"/>
    <x v="1"/>
  </r>
  <r>
    <s v="Id467"/>
    <n v="28.12"/>
    <n v="6.15"/>
    <s v="No"/>
    <x v="0"/>
    <x v="0"/>
    <s v="No major surgery"/>
    <x v="0"/>
  </r>
  <r>
    <s v="Id468"/>
    <n v="26.6"/>
    <n v="4.53"/>
    <s v="No"/>
    <x v="0"/>
    <x v="0"/>
    <s v="No major surgery"/>
    <x v="0"/>
  </r>
  <r>
    <s v="Id469"/>
    <n v="30.114999999999998"/>
    <n v="5.48"/>
    <s v="No"/>
    <x v="1"/>
    <x v="0"/>
    <n v="1"/>
    <x v="1"/>
  </r>
  <r>
    <s v="Id470"/>
    <n v="24.605"/>
    <n v="5.48"/>
    <s v="No"/>
    <x v="0"/>
    <x v="0"/>
    <s v="No major surgery"/>
    <x v="0"/>
  </r>
  <r>
    <s v="Id471"/>
    <n v="29.6"/>
    <n v="8.1"/>
    <s v="No"/>
    <x v="0"/>
    <x v="0"/>
    <s v="No major surgery"/>
    <x v="1"/>
  </r>
  <r>
    <s v="Id472"/>
    <n v="24.42"/>
    <n v="7.16"/>
    <s v="No"/>
    <x v="0"/>
    <x v="0"/>
    <s v="No major surgery"/>
    <x v="0"/>
  </r>
  <r>
    <s v="Id473"/>
    <n v="20.9"/>
    <n v="4.55"/>
    <s v="yes"/>
    <x v="0"/>
    <x v="1"/>
    <n v="1"/>
    <x v="0"/>
  </r>
  <r>
    <s v="Id474"/>
    <n v="22.895"/>
    <n v="6.03"/>
    <s v="No"/>
    <x v="0"/>
    <x v="0"/>
    <s v="No major surgery"/>
    <x v="0"/>
  </r>
  <r>
    <s v="Id475"/>
    <n v="28.3"/>
    <n v="5.47"/>
    <s v="yes"/>
    <x v="0"/>
    <x v="1"/>
    <n v="1"/>
    <x v="0"/>
  </r>
  <r>
    <s v="Id476"/>
    <n v="54.3"/>
    <n v="4.1500000000000004"/>
    <s v="yes"/>
    <x v="0"/>
    <x v="0"/>
    <n v="1"/>
    <x v="1"/>
  </r>
  <r>
    <s v="Id477"/>
    <n v="33.344999999999999"/>
    <n v="11.32"/>
    <s v="yes"/>
    <x v="0"/>
    <x v="0"/>
    <n v="1"/>
    <x v="1"/>
  </r>
  <r>
    <s v="Id478"/>
    <n v="33"/>
    <n v="9.51"/>
    <s v="yes"/>
    <x v="0"/>
    <x v="0"/>
    <s v="No major surgery"/>
    <x v="1"/>
  </r>
  <r>
    <s v="Id479"/>
    <n v="28.024999999999999"/>
    <n v="7.67"/>
    <s v="yes"/>
    <x v="0"/>
    <x v="0"/>
    <n v="1"/>
    <x v="0"/>
  </r>
  <r>
    <s v="Id480"/>
    <n v="28.69"/>
    <n v="6.23"/>
    <s v="No"/>
    <x v="0"/>
    <x v="0"/>
    <n v="1"/>
    <x v="0"/>
  </r>
  <r>
    <s v="Id481"/>
    <n v="40.28"/>
    <n v="8.9"/>
    <s v="No"/>
    <x v="0"/>
    <x v="0"/>
    <s v="No major surgery"/>
    <x v="1"/>
  </r>
  <r>
    <s v="Id482"/>
    <n v="37.299999999999997"/>
    <n v="7.79"/>
    <s v="yes"/>
    <x v="0"/>
    <x v="0"/>
    <s v="No major surgery"/>
    <x v="1"/>
  </r>
  <r>
    <s v="Id483"/>
    <n v="54.47"/>
    <n v="4.49"/>
    <s v="yes"/>
    <x v="0"/>
    <x v="0"/>
    <n v="2"/>
    <x v="1"/>
  </r>
  <r>
    <s v="Id484"/>
    <n v="38.06"/>
    <n v="5.24"/>
    <s v="yes"/>
    <x v="0"/>
    <x v="1"/>
    <n v="1"/>
    <x v="1"/>
  </r>
  <r>
    <s v="Id485"/>
    <n v="51.47"/>
    <n v="9.6"/>
    <s v="No"/>
    <x v="0"/>
    <x v="0"/>
    <s v="No major surgery"/>
    <x v="1"/>
  </r>
  <r>
    <s v="Id486"/>
    <n v="29.8"/>
    <n v="5.78"/>
    <s v="yes"/>
    <x v="0"/>
    <x v="0"/>
    <s v="No major surgery"/>
    <x v="1"/>
  </r>
  <r>
    <s v="Id487"/>
    <n v="49.77"/>
    <n v="7.02"/>
    <s v="No"/>
    <x v="0"/>
    <x v="0"/>
    <s v="No major surgery"/>
    <x v="1"/>
  </r>
  <r>
    <s v="Id488"/>
    <n v="25.555"/>
    <n v="4.09"/>
    <s v="yes"/>
    <x v="0"/>
    <x v="0"/>
    <s v="No major surgery"/>
    <x v="0"/>
  </r>
  <r>
    <s v="Id489"/>
    <n v="29.64"/>
    <n v="4.93"/>
    <s v="No"/>
    <x v="0"/>
    <x v="1"/>
    <n v="1"/>
    <x v="1"/>
  </r>
  <r>
    <s v="Id490"/>
    <n v="53.93"/>
    <n v="5.34"/>
    <s v="yes"/>
    <x v="0"/>
    <x v="0"/>
    <n v="2"/>
    <x v="1"/>
  </r>
  <r>
    <s v="Id491"/>
    <n v="28.024999999999999"/>
    <n v="5.65"/>
    <s v="No"/>
    <x v="0"/>
    <x v="0"/>
    <n v="1"/>
    <x v="0"/>
  </r>
  <r>
    <s v="Id492"/>
    <n v="27.5"/>
    <n v="4.49"/>
    <s v="No"/>
    <x v="0"/>
    <x v="0"/>
    <s v="No major surgery"/>
    <x v="1"/>
  </r>
  <r>
    <s v="Id493"/>
    <n v="21.8"/>
    <n v="10.55"/>
    <s v="No"/>
    <x v="0"/>
    <x v="0"/>
    <s v="No major surgery"/>
    <x v="0"/>
  </r>
  <r>
    <s v="Id494"/>
    <n v="26.41"/>
    <n v="4.92"/>
    <s v="yes"/>
    <x v="0"/>
    <x v="1"/>
    <n v="1"/>
    <x v="0"/>
  </r>
  <r>
    <s v="Id495"/>
    <n v="27.835000000000001"/>
    <n v="5.9"/>
    <s v="yes"/>
    <x v="0"/>
    <x v="0"/>
    <n v="1"/>
    <x v="0"/>
  </r>
  <r>
    <s v="Id496"/>
    <n v="51.74"/>
    <n v="4.9800000000000004"/>
    <s v="yes"/>
    <x v="0"/>
    <x v="0"/>
    <n v="2"/>
    <x v="1"/>
  </r>
  <r>
    <s v="Id497"/>
    <n v="23.37"/>
    <n v="5.8"/>
    <s v="No"/>
    <x v="0"/>
    <x v="0"/>
    <s v="No major surgery"/>
    <x v="0"/>
  </r>
  <r>
    <s v="Id498"/>
    <n v="29.7"/>
    <n v="6.21"/>
    <s v="yes"/>
    <x v="0"/>
    <x v="1"/>
    <n v="1"/>
    <x v="0"/>
  </r>
  <r>
    <s v="Id499"/>
    <n v="20.045000000000002"/>
    <n v="6.17"/>
    <s v="No"/>
    <x v="0"/>
    <x v="1"/>
    <n v="1"/>
    <x v="0"/>
  </r>
  <r>
    <s v="Id500"/>
    <n v="27.83"/>
    <n v="5.36"/>
    <s v="No"/>
    <x v="0"/>
    <x v="0"/>
    <n v="2"/>
    <x v="1"/>
  </r>
  <r>
    <s v="Id501"/>
    <n v="28.93"/>
    <n v="5.2"/>
    <s v="No"/>
    <x v="0"/>
    <x v="0"/>
    <s v="No major surgery"/>
    <x v="0"/>
  </r>
  <r>
    <s v="Id502"/>
    <n v="33.82"/>
    <n v="5.42"/>
    <s v="No"/>
    <x v="0"/>
    <x v="0"/>
    <s v="No major surgery"/>
    <x v="1"/>
  </r>
  <r>
    <s v="Id503"/>
    <n v="20.234999999999999"/>
    <n v="6.84"/>
    <s v="No"/>
    <x v="0"/>
    <x v="0"/>
    <s v="No major surgery"/>
    <x v="0"/>
  </r>
  <r>
    <s v="Id504"/>
    <n v="49.2"/>
    <n v="10.9"/>
    <s v="yes"/>
    <x v="0"/>
    <x v="1"/>
    <n v="1"/>
    <x v="1"/>
  </r>
  <r>
    <s v="Id505"/>
    <n v="26.4"/>
    <n v="4.87"/>
    <s v="yes"/>
    <x v="0"/>
    <x v="0"/>
    <s v="No major surgery"/>
    <x v="0"/>
  </r>
  <r>
    <s v="Id506"/>
    <n v="28.38"/>
    <n v="6.07"/>
    <s v="No"/>
    <x v="0"/>
    <x v="0"/>
    <n v="1"/>
    <x v="0"/>
  </r>
  <r>
    <s v="Id507"/>
    <n v="24.64"/>
    <n v="4.33"/>
    <s v="No"/>
    <x v="0"/>
    <x v="0"/>
    <s v="No major surgery"/>
    <x v="0"/>
  </r>
  <r>
    <s v="Id508"/>
    <n v="39.71"/>
    <n v="5.83"/>
    <s v="No"/>
    <x v="0"/>
    <x v="0"/>
    <n v="1"/>
    <x v="1"/>
  </r>
  <r>
    <s v="Id509"/>
    <n v="22.22"/>
    <n v="5.5"/>
    <s v="No"/>
    <x v="0"/>
    <x v="0"/>
    <s v="No major surgery"/>
    <x v="0"/>
  </r>
  <r>
    <s v="Id510"/>
    <n v="33.344999999999999"/>
    <n v="4.79"/>
    <s v="No"/>
    <x v="0"/>
    <x v="1"/>
    <n v="1"/>
    <x v="1"/>
  </r>
  <r>
    <s v="Id511"/>
    <n v="24.42"/>
    <n v="5.81"/>
    <s v="No"/>
    <x v="0"/>
    <x v="0"/>
    <n v="1"/>
    <x v="0"/>
  </r>
  <r>
    <s v="Id512"/>
    <n v="29.81"/>
    <n v="5.58"/>
    <s v="No"/>
    <x v="0"/>
    <x v="0"/>
    <s v="No major surgery"/>
    <x v="0"/>
  </r>
  <r>
    <s v="Id513"/>
    <n v="51.18"/>
    <n v="4.4000000000000004"/>
    <s v="yes"/>
    <x v="0"/>
    <x v="0"/>
    <n v="2"/>
    <x v="1"/>
  </r>
  <r>
    <s v="Id514"/>
    <n v="51.37"/>
    <n v="8.18"/>
    <s v="yes"/>
    <x v="0"/>
    <x v="0"/>
    <s v="No major surgery"/>
    <x v="1"/>
  </r>
  <r>
    <s v="Id515"/>
    <n v="36.19"/>
    <n v="5.52"/>
    <s v="yes"/>
    <x v="0"/>
    <x v="0"/>
    <s v="No major surgery"/>
    <x v="1"/>
  </r>
  <r>
    <s v="Id516"/>
    <n v="25.9"/>
    <n v="4.84"/>
    <s v="No"/>
    <x v="0"/>
    <x v="0"/>
    <s v="No major surgery"/>
    <x v="0"/>
  </r>
  <r>
    <s v="Id517"/>
    <n v="35.72"/>
    <n v="4.08"/>
    <s v="No"/>
    <x v="0"/>
    <x v="1"/>
    <n v="1"/>
    <x v="1"/>
  </r>
  <r>
    <s v="Id518"/>
    <n v="27.94"/>
    <n v="4.4800000000000004"/>
    <s v="No"/>
    <x v="0"/>
    <x v="1"/>
    <n v="1"/>
    <x v="0"/>
  </r>
  <r>
    <s v="Id519"/>
    <n v="27.1"/>
    <n v="5.73"/>
    <s v="No"/>
    <x v="0"/>
    <x v="0"/>
    <s v="No major surgery"/>
    <x v="0"/>
  </r>
  <r>
    <s v="Id520"/>
    <n v="18.3"/>
    <n v="5.46"/>
    <s v="yes"/>
    <x v="0"/>
    <x v="1"/>
    <n v="1"/>
    <x v="0"/>
  </r>
  <r>
    <s v="Id521"/>
    <n v="25.3"/>
    <n v="5.0199999999999996"/>
    <s v="yes"/>
    <x v="0"/>
    <x v="0"/>
    <n v="1"/>
    <x v="0"/>
  </r>
  <r>
    <s v="Id522"/>
    <n v="38.83"/>
    <n v="6.36"/>
    <s v="No"/>
    <x v="0"/>
    <x v="0"/>
    <n v="1"/>
    <x v="1"/>
  </r>
  <r>
    <s v="Id523"/>
    <n v="27.6"/>
    <n v="5.36"/>
    <s v="No"/>
    <x v="0"/>
    <x v="0"/>
    <n v="1"/>
    <x v="1"/>
  </r>
  <r>
    <s v="Id524"/>
    <n v="46.4"/>
    <n v="8.3699999999999992"/>
    <s v="yes"/>
    <x v="0"/>
    <x v="1"/>
    <n v="1"/>
    <x v="1"/>
  </r>
  <r>
    <s v="Id525"/>
    <n v="51.92"/>
    <n v="5.18"/>
    <s v="yes"/>
    <x v="0"/>
    <x v="1"/>
    <n v="1"/>
    <x v="1"/>
  </r>
  <r>
    <s v="Id526"/>
    <n v="32.395000000000003"/>
    <n v="5.68"/>
    <s v="yes"/>
    <x v="0"/>
    <x v="0"/>
    <n v="1"/>
    <x v="1"/>
  </r>
  <r>
    <s v="Id527"/>
    <n v="46.19"/>
    <n v="7.31"/>
    <s v="yes"/>
    <x v="0"/>
    <x v="1"/>
    <n v="1"/>
    <x v="1"/>
  </r>
  <r>
    <s v="Id528"/>
    <n v="27.93"/>
    <n v="4.67"/>
    <s v="No"/>
    <x v="0"/>
    <x v="1"/>
    <n v="1"/>
    <x v="1"/>
  </r>
  <r>
    <s v="Id529"/>
    <n v="45.62"/>
    <n v="6.87"/>
    <s v="No"/>
    <x v="0"/>
    <x v="0"/>
    <s v="No major surgery"/>
    <x v="1"/>
  </r>
  <r>
    <s v="Id530"/>
    <n v="35.31"/>
    <n v="5.87"/>
    <s v="No"/>
    <x v="0"/>
    <x v="1"/>
    <n v="1"/>
    <x v="1"/>
  </r>
  <r>
    <s v="Id531"/>
    <n v="30.4"/>
    <n v="4.07"/>
    <s v="yes"/>
    <x v="0"/>
    <x v="0"/>
    <n v="1"/>
    <x v="1"/>
  </r>
  <r>
    <s v="Id532"/>
    <n v="20.13"/>
    <n v="6.47"/>
    <s v="No"/>
    <x v="0"/>
    <x v="1"/>
    <n v="1"/>
    <x v="0"/>
  </r>
  <r>
    <s v="Id533"/>
    <n v="23.655000000000001"/>
    <n v="5.14"/>
    <s v="No"/>
    <x v="0"/>
    <x v="0"/>
    <n v="1"/>
    <x v="0"/>
  </r>
  <r>
    <s v="Id534"/>
    <n v="49.05"/>
    <n v="9.77"/>
    <s v="yes"/>
    <x v="0"/>
    <x v="0"/>
    <s v="No major surgery"/>
    <x v="1"/>
  </r>
  <r>
    <s v="Id535"/>
    <n v="51.94"/>
    <n v="8.8000000000000007"/>
    <s v="yes"/>
    <x v="0"/>
    <x v="0"/>
    <n v="2"/>
    <x v="1"/>
  </r>
  <r>
    <s v="Id536"/>
    <n v="29.83"/>
    <n v="5.84"/>
    <s v="No"/>
    <x v="0"/>
    <x v="0"/>
    <n v="1"/>
    <x v="0"/>
  </r>
  <r>
    <s v="Id537"/>
    <n v="22.6"/>
    <n v="10.43"/>
    <s v="yes"/>
    <x v="0"/>
    <x v="0"/>
    <n v="1"/>
    <x v="0"/>
  </r>
  <r>
    <s v="Id538"/>
    <n v="46.69"/>
    <n v="4.25"/>
    <s v="yes"/>
    <x v="0"/>
    <x v="0"/>
    <n v="1"/>
    <x v="1"/>
  </r>
  <r>
    <s v="Id539"/>
    <n v="28.49"/>
    <n v="4.8899999999999997"/>
    <s v="No"/>
    <x v="0"/>
    <x v="0"/>
    <s v="No major surgery"/>
    <x v="0"/>
  </r>
  <r>
    <s v="Id540"/>
    <n v="28.5"/>
    <n v="5.55"/>
    <s v="yes"/>
    <x v="0"/>
    <x v="0"/>
    <n v="1"/>
    <x v="0"/>
  </r>
  <r>
    <s v="Id541"/>
    <n v="24.4"/>
    <n v="4.5199999999999996"/>
    <s v="No"/>
    <x v="0"/>
    <x v="0"/>
    <n v="1"/>
    <x v="0"/>
  </r>
  <r>
    <s v="Id542"/>
    <n v="29.15"/>
    <n v="4.45"/>
    <s v="yes"/>
    <x v="0"/>
    <x v="0"/>
    <n v="1"/>
    <x v="0"/>
  </r>
  <r>
    <s v="Id543"/>
    <n v="27.28"/>
    <n v="4.72"/>
    <s v="No"/>
    <x v="1"/>
    <x v="0"/>
    <n v="1"/>
    <x v="0"/>
  </r>
  <r>
    <s v="Id544"/>
    <n v="32.229999999999997"/>
    <n v="4.6500000000000004"/>
    <s v="yes"/>
    <x v="0"/>
    <x v="1"/>
    <n v="1"/>
    <x v="1"/>
  </r>
  <r>
    <s v="Id545"/>
    <n v="44.2"/>
    <n v="11.34"/>
    <s v="yes"/>
    <x v="0"/>
    <x v="1"/>
    <n v="1"/>
    <x v="1"/>
  </r>
  <r>
    <s v="Id546"/>
    <n v="29.734999999999999"/>
    <n v="4.53"/>
    <s v="No"/>
    <x v="0"/>
    <x v="1"/>
    <n v="1"/>
    <x v="1"/>
  </r>
  <r>
    <s v="Id547"/>
    <n v="28.31"/>
    <n v="6.35"/>
    <s v="No"/>
    <x v="0"/>
    <x v="0"/>
    <s v="No major surgery"/>
    <x v="0"/>
  </r>
  <r>
    <s v="Id548"/>
    <n v="46.62"/>
    <n v="8.51"/>
    <s v="No"/>
    <x v="0"/>
    <x v="0"/>
    <s v="No major surgery"/>
    <x v="1"/>
  </r>
  <r>
    <s v="Id549"/>
    <n v="51.75"/>
    <n v="8.59"/>
    <s v="yes"/>
    <x v="0"/>
    <x v="0"/>
    <n v="1"/>
    <x v="1"/>
  </r>
  <r>
    <s v="Id550"/>
    <n v="25.7"/>
    <n v="4.13"/>
    <s v="yes"/>
    <x v="0"/>
    <x v="0"/>
    <s v="No major surgery"/>
    <x v="0"/>
  </r>
  <r>
    <s v="Id551"/>
    <n v="31.79"/>
    <n v="4.55"/>
    <s v="No"/>
    <x v="0"/>
    <x v="0"/>
    <s v="No major surgery"/>
    <x v="1"/>
  </r>
  <r>
    <s v="Id552"/>
    <n v="24.795000000000002"/>
    <n v="4.5199999999999996"/>
    <s v="No"/>
    <x v="0"/>
    <x v="0"/>
    <s v="No major surgery"/>
    <x v="0"/>
  </r>
  <r>
    <s v="Id553"/>
    <n v="53.98"/>
    <n v="5.07"/>
    <s v="No"/>
    <x v="0"/>
    <x v="1"/>
    <n v="1"/>
    <x v="1"/>
  </r>
  <r>
    <s v="Id554"/>
    <n v="41.325000000000003"/>
    <n v="4.04"/>
    <s v="yes"/>
    <x v="0"/>
    <x v="1"/>
    <n v="1"/>
    <x v="1"/>
  </r>
  <r>
    <s v="Id555"/>
    <n v="51.65"/>
    <n v="5.3"/>
    <s v="yes"/>
    <x v="0"/>
    <x v="0"/>
    <s v="No major surgery"/>
    <x v="1"/>
  </r>
  <r>
    <s v="Id556"/>
    <n v="44.52"/>
    <n v="8.64"/>
    <s v="yes"/>
    <x v="0"/>
    <x v="1"/>
    <n v="1"/>
    <x v="1"/>
  </r>
  <r>
    <s v="Id557"/>
    <n v="53.29"/>
    <n v="4.03"/>
    <s v="No"/>
    <x v="0"/>
    <x v="1"/>
    <n v="1"/>
    <x v="1"/>
  </r>
  <r>
    <s v="Id558"/>
    <n v="46.63"/>
    <n v="4.26"/>
    <s v="yes"/>
    <x v="0"/>
    <x v="0"/>
    <n v="2"/>
    <x v="1"/>
  </r>
  <r>
    <s v="Id559"/>
    <n v="28.88"/>
    <n v="5.35"/>
    <s v="No"/>
    <x v="0"/>
    <x v="1"/>
    <n v="1"/>
    <x v="0"/>
  </r>
  <r>
    <s v="Id560"/>
    <n v="23.98"/>
    <n v="4.9000000000000004"/>
    <s v="No"/>
    <x v="0"/>
    <x v="0"/>
    <s v="No major surgery"/>
    <x v="0"/>
  </r>
  <r>
    <s v="Id561"/>
    <n v="23.65"/>
    <n v="4.5"/>
    <s v="No"/>
    <x v="0"/>
    <x v="0"/>
    <s v="No major surgery"/>
    <x v="1"/>
  </r>
  <r>
    <s v="Id562"/>
    <n v="49.09"/>
    <n v="8.3800000000000008"/>
    <s v="yes"/>
    <x v="0"/>
    <x v="0"/>
    <n v="2"/>
    <x v="1"/>
  </r>
  <r>
    <s v="Id563"/>
    <n v="28.024999999999999"/>
    <n v="7.03"/>
    <s v="No"/>
    <x v="0"/>
    <x v="0"/>
    <s v="No major surgery"/>
    <x v="0"/>
  </r>
  <r>
    <s v="Id564"/>
    <n v="43.32"/>
    <n v="8.75"/>
    <s v="yes"/>
    <x v="0"/>
    <x v="1"/>
    <n v="1"/>
    <x v="1"/>
  </r>
  <r>
    <s v="Id565"/>
    <n v="45.92"/>
    <n v="9.51"/>
    <s v="No"/>
    <x v="0"/>
    <x v="0"/>
    <s v="No major surgery"/>
    <x v="1"/>
  </r>
  <r>
    <s v="Id566"/>
    <n v="44.03"/>
    <n v="9.36"/>
    <s v="No"/>
    <x v="0"/>
    <x v="0"/>
    <s v="No major surgery"/>
    <x v="1"/>
  </r>
  <r>
    <s v="Id567"/>
    <n v="24.6"/>
    <n v="4.8099999999999996"/>
    <s v="No"/>
    <x v="0"/>
    <x v="0"/>
    <s v="No major surgery"/>
    <x v="0"/>
  </r>
  <r>
    <s v="Id568"/>
    <n v="49.15"/>
    <n v="8.08"/>
    <s v="No"/>
    <x v="0"/>
    <x v="0"/>
    <s v="No major surgery"/>
    <x v="1"/>
  </r>
  <r>
    <s v="Id569"/>
    <n v="28.31"/>
    <n v="6.29"/>
    <s v="No"/>
    <x v="0"/>
    <x v="1"/>
    <n v="1"/>
    <x v="0"/>
  </r>
  <r>
    <s v="Id570"/>
    <n v="22.99"/>
    <n v="6.29"/>
    <s v="No"/>
    <x v="0"/>
    <x v="0"/>
    <n v="1"/>
    <x v="0"/>
  </r>
  <r>
    <s v="Id571"/>
    <n v="29.07"/>
    <n v="5.12"/>
    <s v="No"/>
    <x v="0"/>
    <x v="1"/>
    <n v="1"/>
    <x v="0"/>
  </r>
  <r>
    <s v="Id572"/>
    <n v="42.02"/>
    <n v="9.9499999999999993"/>
    <s v="yes"/>
    <x v="0"/>
    <x v="1"/>
    <n v="1"/>
    <x v="1"/>
  </r>
  <r>
    <s v="Id573"/>
    <n v="49.07"/>
    <n v="9.08"/>
    <s v="yes"/>
    <x v="0"/>
    <x v="0"/>
    <n v="1"/>
    <x v="1"/>
  </r>
  <r>
    <s v="Id574"/>
    <n v="19.8"/>
    <n v="4.82"/>
    <s v="No"/>
    <x v="0"/>
    <x v="0"/>
    <s v="No major surgery"/>
    <x v="0"/>
  </r>
  <r>
    <s v="Id575"/>
    <n v="27.36"/>
    <n v="4.6500000000000004"/>
    <s v="No"/>
    <x v="1"/>
    <x v="0"/>
    <n v="1"/>
    <x v="0"/>
  </r>
  <r>
    <s v="Id576"/>
    <n v="42.95"/>
    <n v="5.16"/>
    <s v="yes"/>
    <x v="0"/>
    <x v="0"/>
    <n v="1"/>
    <x v="1"/>
  </r>
  <r>
    <s v="Id577"/>
    <n v="42.66"/>
    <n v="10.44"/>
    <s v="No"/>
    <x v="0"/>
    <x v="0"/>
    <s v="No major surgery"/>
    <x v="1"/>
  </r>
  <r>
    <s v="Id578"/>
    <n v="33.630000000000003"/>
    <n v="5.69"/>
    <s v="No"/>
    <x v="0"/>
    <x v="0"/>
    <n v="1"/>
    <x v="1"/>
  </r>
  <r>
    <s v="Id579"/>
    <n v="26.84"/>
    <n v="6.5"/>
    <s v="No"/>
    <x v="0"/>
    <x v="0"/>
    <s v="No major surgery"/>
    <x v="0"/>
  </r>
  <r>
    <s v="Id580"/>
    <n v="28.3"/>
    <n v="5.73"/>
    <s v="No"/>
    <x v="0"/>
    <x v="1"/>
    <n v="1"/>
    <x v="0"/>
  </r>
  <r>
    <s v="Id581"/>
    <n v="27.06"/>
    <n v="5.74"/>
    <s v="yes"/>
    <x v="0"/>
    <x v="0"/>
    <s v="No major surgery"/>
    <x v="0"/>
  </r>
  <r>
    <s v="Id582"/>
    <n v="47.13"/>
    <n v="8.6999999999999993"/>
    <s v="No"/>
    <x v="0"/>
    <x v="0"/>
    <s v="No major surgery"/>
    <x v="1"/>
  </r>
  <r>
    <s v="Id583"/>
    <n v="51.72"/>
    <n v="5.09"/>
    <s v="No"/>
    <x v="0"/>
    <x v="0"/>
    <s v="No major surgery"/>
    <x v="1"/>
  </r>
  <r>
    <s v="Id584"/>
    <n v="48.59"/>
    <n v="5.57"/>
    <s v="No"/>
    <x v="0"/>
    <x v="0"/>
    <s v="No major surgery"/>
    <x v="1"/>
  </r>
  <r>
    <s v="Id585"/>
    <n v="45.18"/>
    <n v="10.87"/>
    <s v="No"/>
    <x v="0"/>
    <x v="0"/>
    <s v="No major surgery"/>
    <x v="1"/>
  </r>
  <r>
    <s v="Id586"/>
    <n v="27.9"/>
    <n v="6.02"/>
    <s v="No"/>
    <x v="0"/>
    <x v="1"/>
    <n v="1"/>
    <x v="0"/>
  </r>
  <r>
    <s v="Id587"/>
    <n v="51.33"/>
    <n v="7"/>
    <s v="No"/>
    <x v="0"/>
    <x v="0"/>
    <s v="No major surgery"/>
    <x v="1"/>
  </r>
  <r>
    <s v="Id588"/>
    <n v="30.59"/>
    <n v="5.56"/>
    <s v="yes"/>
    <x v="0"/>
    <x v="0"/>
    <n v="1"/>
    <x v="1"/>
  </r>
  <r>
    <s v="Id589"/>
    <n v="39.229999999999997"/>
    <n v="8.4499999999999993"/>
    <s v="No"/>
    <x v="0"/>
    <x v="0"/>
    <s v="No major surgery"/>
    <x v="1"/>
  </r>
  <r>
    <s v="Id590"/>
    <n v="19.094999999999999"/>
    <n v="6.19"/>
    <s v="No"/>
    <x v="0"/>
    <x v="0"/>
    <s v="No major surgery"/>
    <x v="0"/>
  </r>
  <r>
    <s v="Id591"/>
    <n v="49.72"/>
    <n v="7.71"/>
    <s v="No"/>
    <x v="0"/>
    <x v="0"/>
    <s v="No major surgery"/>
    <x v="1"/>
  </r>
  <r>
    <s v="Id592"/>
    <n v="21.754999999999999"/>
    <n v="4.63"/>
    <s v="No"/>
    <x v="0"/>
    <x v="1"/>
    <n v="1"/>
    <x v="0"/>
  </r>
  <r>
    <s v="Id593"/>
    <n v="48.39"/>
    <n v="4.6100000000000003"/>
    <s v="No"/>
    <x v="0"/>
    <x v="0"/>
    <s v="No major surgery"/>
    <x v="1"/>
  </r>
  <r>
    <s v="Id594"/>
    <n v="47.15"/>
    <n v="9.5299999999999994"/>
    <s v="yes"/>
    <x v="0"/>
    <x v="0"/>
    <n v="1"/>
    <x v="1"/>
  </r>
  <r>
    <s v="Id595"/>
    <n v="47.59"/>
    <n v="11.43"/>
    <s v="yes"/>
    <x v="0"/>
    <x v="0"/>
    <n v="2"/>
    <x v="1"/>
  </r>
  <r>
    <s v="Id596"/>
    <n v="39.81"/>
    <n v="7.65"/>
    <s v="yes"/>
    <x v="0"/>
    <x v="1"/>
    <n v="1"/>
    <x v="1"/>
  </r>
  <r>
    <s v="Id597"/>
    <n v="31.02"/>
    <n v="5.87"/>
    <s v="yes"/>
    <x v="0"/>
    <x v="0"/>
    <s v="No major surgery"/>
    <x v="1"/>
  </r>
  <r>
    <s v="Id598"/>
    <n v="24.75"/>
    <n v="4.3600000000000003"/>
    <s v="yes"/>
    <x v="0"/>
    <x v="0"/>
    <n v="1"/>
    <x v="0"/>
  </r>
  <r>
    <s v="Id599"/>
    <n v="30.114999999999998"/>
    <n v="10.119999999999999"/>
    <s v="No"/>
    <x v="0"/>
    <x v="0"/>
    <n v="3"/>
    <x v="1"/>
  </r>
  <r>
    <s v="Id600"/>
    <n v="26.03"/>
    <n v="4.01"/>
    <s v="No"/>
    <x v="0"/>
    <x v="1"/>
    <n v="1"/>
    <x v="0"/>
  </r>
  <r>
    <s v="Id601"/>
    <n v="20.045000000000002"/>
    <n v="4.7699999999999996"/>
    <s v="yes"/>
    <x v="0"/>
    <x v="0"/>
    <n v="1"/>
    <x v="0"/>
  </r>
  <r>
    <s v="Id602"/>
    <n v="40.24"/>
    <n v="6.83"/>
    <s v="No"/>
    <x v="0"/>
    <x v="0"/>
    <s v="No major surgery"/>
    <x v="1"/>
  </r>
  <r>
    <s v="Id603"/>
    <n v="43.15"/>
    <n v="6.14"/>
    <s v="yes"/>
    <x v="0"/>
    <x v="1"/>
    <n v="1"/>
    <x v="1"/>
  </r>
  <r>
    <s v="Id604"/>
    <n v="27.7"/>
    <n v="5.6"/>
    <s v="No"/>
    <x v="0"/>
    <x v="1"/>
    <n v="1"/>
    <x v="0"/>
  </r>
  <r>
    <s v="Id605"/>
    <n v="45.68"/>
    <n v="4.8"/>
    <s v="No"/>
    <x v="0"/>
    <x v="0"/>
    <n v="2"/>
    <x v="1"/>
  </r>
  <r>
    <s v="Id606"/>
    <n v="27.3"/>
    <n v="11.89"/>
    <s v="No"/>
    <x v="0"/>
    <x v="0"/>
    <s v="No major surgery"/>
    <x v="0"/>
  </r>
  <r>
    <s v="Id607"/>
    <n v="54.45"/>
    <n v="4.7300000000000004"/>
    <s v="yes"/>
    <x v="0"/>
    <x v="0"/>
    <n v="1"/>
    <x v="1"/>
  </r>
  <r>
    <s v="Id608"/>
    <n v="54.43"/>
    <n v="4.6100000000000003"/>
    <s v="yes"/>
    <x v="0"/>
    <x v="0"/>
    <n v="1"/>
    <x v="1"/>
  </r>
  <r>
    <s v="Id609"/>
    <n v="48.01"/>
    <n v="7.3"/>
    <s v="No"/>
    <x v="0"/>
    <x v="0"/>
    <s v="No major surgery"/>
    <x v="1"/>
  </r>
  <r>
    <s v="Id610"/>
    <n v="48.32"/>
    <n v="5.88"/>
    <s v="No"/>
    <x v="0"/>
    <x v="0"/>
    <s v="No major surgery"/>
    <x v="1"/>
  </r>
  <r>
    <s v="Id611"/>
    <n v="22.895"/>
    <n v="4.0599999999999996"/>
    <s v="No"/>
    <x v="0"/>
    <x v="1"/>
    <n v="1"/>
    <x v="0"/>
  </r>
  <r>
    <s v="Id612"/>
    <n v="54.85"/>
    <n v="4.9000000000000004"/>
    <s v="No"/>
    <x v="0"/>
    <x v="0"/>
    <n v="1"/>
    <x v="1"/>
  </r>
  <r>
    <s v="Id613"/>
    <n v="21.85"/>
    <n v="5.52"/>
    <s v="No"/>
    <x v="0"/>
    <x v="1"/>
    <n v="1"/>
    <x v="0"/>
  </r>
  <r>
    <s v="Id614"/>
    <n v="51.86"/>
    <n v="5.2"/>
    <s v="yes"/>
    <x v="0"/>
    <x v="0"/>
    <s v="No major surgery"/>
    <x v="1"/>
  </r>
  <r>
    <s v="Id615"/>
    <n v="39.049999999999997"/>
    <n v="7.59"/>
    <s v="No"/>
    <x v="0"/>
    <x v="0"/>
    <n v="3"/>
    <x v="1"/>
  </r>
  <r>
    <s v="Id616"/>
    <n v="31.824999999999999"/>
    <n v="8.2799999999999994"/>
    <s v="No"/>
    <x v="0"/>
    <x v="0"/>
    <n v="3"/>
    <x v="1"/>
  </r>
  <r>
    <s v="Id617"/>
    <n v="46.43"/>
    <n v="6.72"/>
    <s v="No"/>
    <x v="0"/>
    <x v="0"/>
    <s v="No major surgery"/>
    <x v="1"/>
  </r>
  <r>
    <s v="Id618"/>
    <n v="53.63"/>
    <n v="5.47"/>
    <s v="yes"/>
    <x v="0"/>
    <x v="0"/>
    <n v="1"/>
    <x v="1"/>
  </r>
  <r>
    <s v="Id619"/>
    <n v="48.7"/>
    <n v="4.71"/>
    <s v="No"/>
    <x v="0"/>
    <x v="0"/>
    <s v="No major surgery"/>
    <x v="1"/>
  </r>
  <r>
    <s v="Id620"/>
    <n v="48.81"/>
    <n v="5.49"/>
    <s v="No"/>
    <x v="0"/>
    <x v="0"/>
    <s v="No major surgery"/>
    <x v="1"/>
  </r>
  <r>
    <s v="Id621"/>
    <n v="47.53"/>
    <n v="4.72"/>
    <s v="No"/>
    <x v="0"/>
    <x v="0"/>
    <s v="No major surgery"/>
    <x v="1"/>
  </r>
  <r>
    <s v="Id622"/>
    <n v="36.85"/>
    <n v="6.7"/>
    <s v="No"/>
    <x v="0"/>
    <x v="0"/>
    <s v="No major surgery"/>
    <x v="1"/>
  </r>
  <r>
    <s v="Id623"/>
    <n v="29.3"/>
    <n v="5.5"/>
    <s v="No"/>
    <x v="0"/>
    <x v="0"/>
    <s v="No major surgery"/>
    <x v="1"/>
  </r>
  <r>
    <s v="Id624"/>
    <n v="19.3"/>
    <n v="4.46"/>
    <s v="No"/>
    <x v="0"/>
    <x v="0"/>
    <n v="1"/>
    <x v="0"/>
  </r>
  <r>
    <s v="Id625"/>
    <n v="24.13"/>
    <n v="5.29"/>
    <s v="yes"/>
    <x v="0"/>
    <x v="1"/>
    <n v="1"/>
    <x v="0"/>
  </r>
  <r>
    <s v="Id626"/>
    <n v="46.7"/>
    <n v="10.99"/>
    <s v="No"/>
    <x v="0"/>
    <x v="0"/>
    <s v="No major surgery"/>
    <x v="1"/>
  </r>
  <r>
    <s v="Id627"/>
    <n v="45.27"/>
    <n v="5.2"/>
    <s v="yes"/>
    <x v="0"/>
    <x v="0"/>
    <s v="No major surgery"/>
    <x v="1"/>
  </r>
  <r>
    <s v="Id628"/>
    <n v="44.29"/>
    <n v="9.66"/>
    <s v="No"/>
    <x v="0"/>
    <x v="0"/>
    <n v="2"/>
    <x v="1"/>
  </r>
  <r>
    <s v="Id629"/>
    <n v="54.59"/>
    <n v="4.22"/>
    <s v="yes"/>
    <x v="0"/>
    <x v="0"/>
    <n v="1"/>
    <x v="1"/>
  </r>
  <r>
    <s v="Id630"/>
    <n v="32.965000000000003"/>
    <n v="11.78"/>
    <s v="No"/>
    <x v="0"/>
    <x v="0"/>
    <s v="No major surgery"/>
    <x v="1"/>
  </r>
  <r>
    <s v="Id631"/>
    <n v="38.049999999999997"/>
    <n v="9.6199999999999992"/>
    <s v="No"/>
    <x v="0"/>
    <x v="0"/>
    <s v="No major surgery"/>
    <x v="1"/>
  </r>
  <r>
    <s v="Id632"/>
    <n v="46.14"/>
    <n v="10.78"/>
    <s v="No"/>
    <x v="0"/>
    <x v="0"/>
    <s v="No major surgery"/>
    <x v="1"/>
  </r>
  <r>
    <s v="Id633"/>
    <n v="41.325000000000003"/>
    <n v="5.1100000000000003"/>
    <s v="yes"/>
    <x v="0"/>
    <x v="0"/>
    <n v="2"/>
    <x v="1"/>
  </r>
  <r>
    <s v="Id634"/>
    <n v="44.64"/>
    <n v="7.18"/>
    <s v="No"/>
    <x v="0"/>
    <x v="0"/>
    <s v="No major surgery"/>
    <x v="1"/>
  </r>
  <r>
    <s v="Id635"/>
    <n v="25.175000000000001"/>
    <n v="4.96"/>
    <s v="No"/>
    <x v="1"/>
    <x v="0"/>
    <n v="1"/>
    <x v="0"/>
  </r>
  <r>
    <s v="Id636"/>
    <n v="43.11"/>
    <n v="4.67"/>
    <s v="yes"/>
    <x v="0"/>
    <x v="0"/>
    <s v="No major surgery"/>
    <x v="1"/>
  </r>
  <r>
    <s v="Id637"/>
    <n v="53.32"/>
    <n v="5.0599999999999996"/>
    <s v="No"/>
    <x v="0"/>
    <x v="0"/>
    <s v="No major surgery"/>
    <x v="1"/>
  </r>
  <r>
    <s v="Id638"/>
    <n v="38.04"/>
    <n v="5.0199999999999996"/>
    <s v="yes"/>
    <x v="0"/>
    <x v="0"/>
    <n v="1"/>
    <x v="1"/>
  </r>
  <r>
    <s v="Id639"/>
    <n v="37.9"/>
    <n v="7.76"/>
    <s v="No"/>
    <x v="0"/>
    <x v="0"/>
    <s v="No major surgery"/>
    <x v="1"/>
  </r>
  <r>
    <s v="Id640"/>
    <n v="39.6"/>
    <n v="9.32"/>
    <s v="No"/>
    <x v="0"/>
    <x v="0"/>
    <s v="No major surgery"/>
    <x v="1"/>
  </r>
  <r>
    <s v="Id641"/>
    <n v="50.92"/>
    <n v="5.31"/>
    <s v="yes"/>
    <x v="0"/>
    <x v="0"/>
    <n v="1"/>
    <x v="1"/>
  </r>
  <r>
    <s v="Id642"/>
    <n v="21.85"/>
    <n v="5.56"/>
    <s v="yes"/>
    <x v="0"/>
    <x v="0"/>
    <s v="No major surgery"/>
    <x v="0"/>
  </r>
  <r>
    <s v="Id643"/>
    <n v="36.08"/>
    <n v="7.11"/>
    <s v="yes"/>
    <x v="0"/>
    <x v="1"/>
    <n v="1"/>
    <x v="1"/>
  </r>
  <r>
    <s v="Id644"/>
    <n v="40.44"/>
    <n v="5.13"/>
    <s v="yes"/>
    <x v="0"/>
    <x v="1"/>
    <n v="1"/>
    <x v="1"/>
  </r>
  <r>
    <s v="Id645"/>
    <n v="38.094999999999999"/>
    <n v="10.199999999999999"/>
    <s v="No"/>
    <x v="0"/>
    <x v="0"/>
    <s v="No major surgery"/>
    <x v="1"/>
  </r>
  <r>
    <s v="Id646"/>
    <n v="44.95"/>
    <n v="10.4"/>
    <s v="No"/>
    <x v="0"/>
    <x v="0"/>
    <s v="No major surgery"/>
    <x v="1"/>
  </r>
  <r>
    <s v="Id647"/>
    <n v="35.54"/>
    <n v="10.67"/>
    <s v="No"/>
    <x v="0"/>
    <x v="0"/>
    <s v="No major surgery"/>
    <x v="1"/>
  </r>
  <r>
    <s v="Id648"/>
    <n v="39.799999999999997"/>
    <n v="4.6500000000000004"/>
    <s v="yes"/>
    <x v="0"/>
    <x v="0"/>
    <n v="2"/>
    <x v="1"/>
  </r>
  <r>
    <s v="Id649"/>
    <n v="33.659999999999997"/>
    <n v="5.65"/>
    <s v="yes"/>
    <x v="0"/>
    <x v="0"/>
    <n v="2"/>
    <x v="1"/>
  </r>
  <r>
    <s v="Id650"/>
    <n v="35.5"/>
    <n v="11.97"/>
    <s v="No"/>
    <x v="0"/>
    <x v="0"/>
    <s v="No major surgery"/>
    <x v="1"/>
  </r>
  <r>
    <s v="Id651"/>
    <n v="41.63"/>
    <n v="6.71"/>
    <s v="No"/>
    <x v="0"/>
    <x v="0"/>
    <s v="No major surgery"/>
    <x v="1"/>
  </r>
  <r>
    <s v="Id652"/>
    <n v="46.49"/>
    <n v="11.92"/>
    <s v="No"/>
    <x v="0"/>
    <x v="0"/>
    <s v="No major surgery"/>
    <x v="1"/>
  </r>
  <r>
    <s v="Id653"/>
    <n v="43.29"/>
    <n v="5.35"/>
    <s v="No"/>
    <x v="0"/>
    <x v="0"/>
    <n v="2"/>
    <x v="1"/>
  </r>
  <r>
    <s v="Id654"/>
    <n v="43.08"/>
    <n v="8.9600000000000009"/>
    <s v="yes"/>
    <x v="0"/>
    <x v="0"/>
    <n v="1"/>
    <x v="1"/>
  </r>
  <r>
    <s v="Id655"/>
    <n v="39.07"/>
    <n v="11.93"/>
    <s v="No"/>
    <x v="0"/>
    <x v="0"/>
    <s v="No major surgery"/>
    <x v="1"/>
  </r>
  <r>
    <s v="Id656"/>
    <n v="41.3"/>
    <n v="9.59"/>
    <s v="No"/>
    <x v="0"/>
    <x v="0"/>
    <s v="No major surgery"/>
    <x v="1"/>
  </r>
  <r>
    <s v="Id657"/>
    <n v="42.95"/>
    <n v="11.88"/>
    <s v="yes"/>
    <x v="0"/>
    <x v="0"/>
    <n v="2"/>
    <x v="1"/>
  </r>
  <r>
    <s v="Id658"/>
    <n v="46.96"/>
    <n v="4.6399999999999997"/>
    <s v="No"/>
    <x v="0"/>
    <x v="1"/>
    <n v="1"/>
    <x v="1"/>
  </r>
  <r>
    <s v="Id659"/>
    <n v="30.495000000000001"/>
    <n v="9.5299999999999994"/>
    <s v="No"/>
    <x v="0"/>
    <x v="0"/>
    <s v="No major surgery"/>
    <x v="1"/>
  </r>
  <r>
    <s v="Id660"/>
    <n v="17.954999999999998"/>
    <n v="5.29"/>
    <s v="yes"/>
    <x v="0"/>
    <x v="0"/>
    <n v="1"/>
    <x v="0"/>
  </r>
  <r>
    <s v="Id661"/>
    <n v="25.6"/>
    <n v="10.95"/>
    <s v="No"/>
    <x v="0"/>
    <x v="0"/>
    <n v="3"/>
    <x v="1"/>
  </r>
  <r>
    <s v="Id662"/>
    <n v="34.21"/>
    <n v="9.17"/>
    <s v="No"/>
    <x v="0"/>
    <x v="0"/>
    <s v="No major surgery"/>
    <x v="1"/>
  </r>
  <r>
    <s v="Id663"/>
    <n v="39.74"/>
    <n v="7.39"/>
    <s v="No"/>
    <x v="0"/>
    <x v="0"/>
    <s v="No major surgery"/>
    <x v="1"/>
  </r>
  <r>
    <s v="Id664"/>
    <n v="49.53"/>
    <n v="9.1300000000000008"/>
    <s v="yes"/>
    <x v="0"/>
    <x v="0"/>
    <s v="No major surgery"/>
    <x v="1"/>
  </r>
  <r>
    <s v="Id665"/>
    <n v="39.33"/>
    <n v="10.4"/>
    <s v="No"/>
    <x v="0"/>
    <x v="0"/>
    <n v="3"/>
    <x v="1"/>
  </r>
  <r>
    <s v="Id666"/>
    <n v="39.979999999999997"/>
    <n v="9.4600000000000009"/>
    <s v="yes"/>
    <x v="0"/>
    <x v="0"/>
    <n v="2"/>
    <x v="1"/>
  </r>
  <r>
    <s v="Id667"/>
    <n v="46.51"/>
    <n v="8.69"/>
    <s v="yes"/>
    <x v="0"/>
    <x v="0"/>
    <s v="No major surgery"/>
    <x v="1"/>
  </r>
  <r>
    <s v="Id668"/>
    <n v="43.58"/>
    <n v="4.2300000000000004"/>
    <s v="No"/>
    <x v="0"/>
    <x v="1"/>
    <n v="1"/>
    <x v="1"/>
  </r>
  <r>
    <s v="Id669"/>
    <n v="42.28"/>
    <n v="9.16"/>
    <s v="yes"/>
    <x v="0"/>
    <x v="0"/>
    <n v="1"/>
    <x v="1"/>
  </r>
  <r>
    <s v="Id670"/>
    <n v="35.520000000000003"/>
    <n v="8.26"/>
    <s v="No"/>
    <x v="0"/>
    <x v="0"/>
    <s v="No major surgery"/>
    <x v="1"/>
  </r>
  <r>
    <s v="Id671"/>
    <n v="33.6"/>
    <n v="11.25"/>
    <s v="No"/>
    <x v="0"/>
    <x v="0"/>
    <s v="No major surgery"/>
    <x v="1"/>
  </r>
  <r>
    <s v="Id672"/>
    <n v="22.42"/>
    <n v="6.74"/>
    <s v="No"/>
    <x v="0"/>
    <x v="0"/>
    <s v="No major surgery"/>
    <x v="0"/>
  </r>
  <r>
    <s v="Id673"/>
    <n v="46.86"/>
    <n v="4.87"/>
    <s v="No"/>
    <x v="0"/>
    <x v="0"/>
    <s v="No major surgery"/>
    <x v="1"/>
  </r>
  <r>
    <s v="Id674"/>
    <n v="32.965000000000003"/>
    <n v="6.68"/>
    <s v="No"/>
    <x v="0"/>
    <x v="0"/>
    <n v="3"/>
    <x v="1"/>
  </r>
  <r>
    <s v="Id675"/>
    <n v="39.340000000000003"/>
    <n v="5.0199999999999996"/>
    <s v="yes"/>
    <x v="0"/>
    <x v="1"/>
    <n v="1"/>
    <x v="1"/>
  </r>
  <r>
    <s v="Id676"/>
    <n v="47"/>
    <n v="10.64"/>
    <s v="yes"/>
    <x v="0"/>
    <x v="0"/>
    <s v="No major surgery"/>
    <x v="1"/>
  </r>
  <r>
    <s v="Id677"/>
    <n v="36.71"/>
    <n v="8.74"/>
    <s v="yes"/>
    <x v="0"/>
    <x v="0"/>
    <s v="No major surgery"/>
    <x v="1"/>
  </r>
  <r>
    <s v="Id678"/>
    <n v="53.48"/>
    <n v="5.64"/>
    <s v="No"/>
    <x v="0"/>
    <x v="0"/>
    <s v="No major surgery"/>
    <x v="1"/>
  </r>
  <r>
    <s v="Id679"/>
    <n v="35.5"/>
    <n v="10.37"/>
    <s v="No"/>
    <x v="0"/>
    <x v="0"/>
    <s v="No major surgery"/>
    <x v="1"/>
  </r>
  <r>
    <s v="Id680"/>
    <n v="36.979999999999997"/>
    <n v="9.56"/>
    <s v="yes"/>
    <x v="0"/>
    <x v="0"/>
    <s v="No major surgery"/>
    <x v="1"/>
  </r>
  <r>
    <s v="Id681"/>
    <n v="32.395000000000003"/>
    <n v="8.23"/>
    <s v="yes"/>
    <x v="0"/>
    <x v="1"/>
    <n v="1"/>
    <x v="1"/>
  </r>
  <r>
    <s v="Id682"/>
    <n v="32.729999999999997"/>
    <n v="7.03"/>
    <s v="No"/>
    <x v="0"/>
    <x v="0"/>
    <s v="No major surgery"/>
    <x v="1"/>
  </r>
  <r>
    <s v="Id683"/>
    <n v="20.52"/>
    <n v="5.45"/>
    <s v="No"/>
    <x v="0"/>
    <x v="0"/>
    <n v="1"/>
    <x v="0"/>
  </r>
  <r>
    <s v="Id684"/>
    <n v="51.72"/>
    <n v="5.76"/>
    <s v="No"/>
    <x v="0"/>
    <x v="0"/>
    <s v="No major surgery"/>
    <x v="1"/>
  </r>
  <r>
    <s v="Id685"/>
    <n v="50.2"/>
    <n v="5.4"/>
    <s v="No"/>
    <x v="0"/>
    <x v="0"/>
    <s v="No major surgery"/>
    <x v="1"/>
  </r>
  <r>
    <s v="Id686"/>
    <n v="25.52"/>
    <n v="6.35"/>
    <s v="No"/>
    <x v="0"/>
    <x v="1"/>
    <n v="1"/>
    <x v="1"/>
  </r>
  <r>
    <s v="Id687"/>
    <n v="35.200000000000003"/>
    <n v="6.26"/>
    <s v="yes"/>
    <x v="0"/>
    <x v="0"/>
    <n v="2"/>
    <x v="1"/>
  </r>
  <r>
    <s v="Id688"/>
    <n v="41.26"/>
    <n v="5.97"/>
    <s v="yes"/>
    <x v="0"/>
    <x v="0"/>
    <s v="No major surgery"/>
    <x v="1"/>
  </r>
  <r>
    <s v="Id689"/>
    <n v="17.195"/>
    <n v="5.29"/>
    <s v="yes"/>
    <x v="0"/>
    <x v="0"/>
    <s v="No major surgery"/>
    <x v="0"/>
  </r>
  <r>
    <s v="Id690"/>
    <n v="23.085000000000001"/>
    <n v="4.2699999999999996"/>
    <s v="yes"/>
    <x v="0"/>
    <x v="0"/>
    <n v="2"/>
    <x v="1"/>
  </r>
  <r>
    <s v="Id691"/>
    <n v="21.66"/>
    <n v="5.2"/>
    <s v="yes"/>
    <x v="0"/>
    <x v="0"/>
    <n v="2"/>
    <x v="1"/>
  </r>
  <r>
    <s v="Id692"/>
    <n v="36.47"/>
    <n v="8.23"/>
    <s v="yes"/>
    <x v="0"/>
    <x v="0"/>
    <s v="No major surgery"/>
    <x v="1"/>
  </r>
  <r>
    <s v="Id693"/>
    <n v="36.08"/>
    <n v="10.33"/>
    <s v="yes"/>
    <x v="0"/>
    <x v="0"/>
    <s v="No major surgery"/>
    <x v="1"/>
  </r>
  <r>
    <s v="Id694"/>
    <n v="23.18"/>
    <n v="6.13"/>
    <s v="No"/>
    <x v="0"/>
    <x v="0"/>
    <s v="No major surgery"/>
    <x v="1"/>
  </r>
  <r>
    <s v="Id695"/>
    <n v="39.159999999999997"/>
    <n v="8.08"/>
    <s v="No"/>
    <x v="0"/>
    <x v="0"/>
    <n v="3"/>
    <x v="1"/>
  </r>
  <r>
    <s v="Id696"/>
    <n v="38.19"/>
    <n v="10.49"/>
    <s v="No"/>
    <x v="0"/>
    <x v="0"/>
    <n v="3"/>
    <x v="1"/>
  </r>
  <r>
    <s v="Id697"/>
    <n v="26.41"/>
    <n v="8.11"/>
    <s v="No"/>
    <x v="0"/>
    <x v="0"/>
    <n v="3"/>
    <x v="1"/>
  </r>
  <r>
    <s v="Id698"/>
    <n v="28.785"/>
    <n v="6.6"/>
    <s v="No"/>
    <x v="0"/>
    <x v="0"/>
    <s v="No major surgery"/>
    <x v="1"/>
  </r>
  <r>
    <s v="Id699"/>
    <n v="26.695"/>
    <n v="10.14"/>
    <s v="yes"/>
    <x v="0"/>
    <x v="1"/>
    <n v="1"/>
    <x v="1"/>
  </r>
  <r>
    <s v="Id700"/>
    <n v="32.799999999999997"/>
    <n v="6.06"/>
    <s v="yes"/>
    <x v="0"/>
    <x v="0"/>
    <n v="1"/>
    <x v="1"/>
  </r>
  <r>
    <s v="Id701"/>
    <n v="35.869999999999997"/>
    <n v="9.91"/>
    <s v="yes"/>
    <x v="0"/>
    <x v="0"/>
    <s v="No major surgery"/>
    <x v="1"/>
  </r>
  <r>
    <s v="Id702"/>
    <n v="21.66"/>
    <n v="4.1399999999999997"/>
    <s v="yes"/>
    <x v="0"/>
    <x v="0"/>
    <n v="2"/>
    <x v="1"/>
  </r>
  <r>
    <s v="Id703"/>
    <n v="37.72"/>
    <n v="4.38"/>
    <s v="yes"/>
    <x v="0"/>
    <x v="1"/>
    <n v="1"/>
    <x v="1"/>
  </r>
  <r>
    <s v="Id704"/>
    <n v="39.700000000000003"/>
    <n v="9.83"/>
    <s v="No"/>
    <x v="0"/>
    <x v="0"/>
    <n v="3"/>
    <x v="1"/>
  </r>
  <r>
    <s v="Id705"/>
    <n v="35.97"/>
    <n v="11.08"/>
    <s v="No"/>
    <x v="0"/>
    <x v="0"/>
    <n v="3"/>
    <x v="1"/>
  </r>
  <r>
    <s v="Id706"/>
    <n v="37.85"/>
    <n v="11.01"/>
    <s v="No"/>
    <x v="0"/>
    <x v="0"/>
    <s v="No major surgery"/>
    <x v="1"/>
  </r>
  <r>
    <s v="Id707"/>
    <n v="21.66"/>
    <n v="4.37"/>
    <s v="No"/>
    <x v="1"/>
    <x v="0"/>
    <n v="1"/>
    <x v="0"/>
  </r>
  <r>
    <s v="Id708"/>
    <n v="39.369999999999997"/>
    <n v="5.91"/>
    <s v="No"/>
    <x v="0"/>
    <x v="0"/>
    <n v="2"/>
    <x v="1"/>
  </r>
  <r>
    <s v="Id709"/>
    <n v="40.880000000000003"/>
    <n v="7.65"/>
    <s v="No"/>
    <x v="0"/>
    <x v="0"/>
    <s v="No major surgery"/>
    <x v="1"/>
  </r>
  <r>
    <s v="Id710"/>
    <n v="26.22"/>
    <n v="5.37"/>
    <s v="yes"/>
    <x v="0"/>
    <x v="0"/>
    <n v="2"/>
    <x v="1"/>
  </r>
  <r>
    <s v="Id711"/>
    <n v="25.08"/>
    <n v="5.75"/>
    <s v="yes"/>
    <x v="0"/>
    <x v="0"/>
    <n v="2"/>
    <x v="1"/>
  </r>
  <r>
    <s v="Id712"/>
    <n v="39.1"/>
    <n v="6.79"/>
    <s v="yes"/>
    <x v="0"/>
    <x v="0"/>
    <n v="2"/>
    <x v="1"/>
  </r>
  <r>
    <s v="Id713"/>
    <n v="37.905000000000001"/>
    <n v="7.03"/>
    <s v="No"/>
    <x v="0"/>
    <x v="0"/>
    <n v="3"/>
    <x v="1"/>
  </r>
  <r>
    <s v="Id714"/>
    <n v="43.35"/>
    <n v="5.41"/>
    <s v="yes"/>
    <x v="0"/>
    <x v="1"/>
    <n v="1"/>
    <x v="1"/>
  </r>
  <r>
    <s v="Id715"/>
    <n v="36.15"/>
    <n v="8.0500000000000007"/>
    <s v="No"/>
    <x v="0"/>
    <x v="0"/>
    <s v="No major surgery"/>
    <x v="1"/>
  </r>
  <r>
    <s v="Id716"/>
    <n v="44.98"/>
    <n v="5.94"/>
    <s v="No"/>
    <x v="0"/>
    <x v="0"/>
    <n v="1"/>
    <x v="1"/>
  </r>
  <r>
    <s v="Id717"/>
    <n v="38.28"/>
    <n v="5.51"/>
    <s v="No"/>
    <x v="1"/>
    <x v="0"/>
    <n v="1"/>
    <x v="1"/>
  </r>
  <r>
    <s v="Id718"/>
    <n v="32.299999999999997"/>
    <n v="6.55"/>
    <s v="yes"/>
    <x v="0"/>
    <x v="0"/>
    <n v="2"/>
    <x v="1"/>
  </r>
  <r>
    <s v="Id719"/>
    <n v="39.51"/>
    <n v="5.79"/>
    <s v="yes"/>
    <x v="0"/>
    <x v="0"/>
    <s v="No major surgery"/>
    <x v="1"/>
  </r>
  <r>
    <s v="Id720"/>
    <n v="50.46"/>
    <n v="4.5599999999999996"/>
    <s v="No"/>
    <x v="0"/>
    <x v="0"/>
    <s v="No major surgery"/>
    <x v="1"/>
  </r>
  <r>
    <s v="Id721"/>
    <n v="31.73"/>
    <n v="7"/>
    <s v="No"/>
    <x v="0"/>
    <x v="0"/>
    <s v="No major surgery"/>
    <x v="1"/>
  </r>
  <r>
    <s v="Id722"/>
    <n v="32.1"/>
    <n v="6.57"/>
    <s v="yes"/>
    <x v="0"/>
    <x v="1"/>
    <n v="1"/>
    <x v="1"/>
  </r>
  <r>
    <s v="Id723"/>
    <n v="27.83"/>
    <n v="11.61"/>
    <s v="yes"/>
    <x v="0"/>
    <x v="1"/>
    <n v="1"/>
    <x v="1"/>
  </r>
  <r>
    <s v="Id724"/>
    <n v="27.72"/>
    <n v="8.16"/>
    <s v="yes"/>
    <x v="0"/>
    <x v="1"/>
    <n v="1"/>
    <x v="1"/>
  </r>
  <r>
    <s v="Id725"/>
    <n v="36.765000000000001"/>
    <n v="4.4800000000000004"/>
    <s v="yes"/>
    <x v="0"/>
    <x v="0"/>
    <n v="2"/>
    <x v="1"/>
  </r>
  <r>
    <s v="Id726"/>
    <n v="48.36"/>
    <n v="4.08"/>
    <s v="No"/>
    <x v="0"/>
    <x v="0"/>
    <s v="No major surgery"/>
    <x v="1"/>
  </r>
  <r>
    <s v="Id727"/>
    <n v="31.445"/>
    <n v="4.4000000000000004"/>
    <s v="yes"/>
    <x v="0"/>
    <x v="0"/>
    <n v="2"/>
    <x v="1"/>
  </r>
  <r>
    <s v="Id728"/>
    <n v="27.55"/>
    <n v="9.02"/>
    <s v="No"/>
    <x v="0"/>
    <x v="0"/>
    <s v="No major surgery"/>
    <x v="1"/>
  </r>
  <r>
    <s v="Id729"/>
    <n v="33.11"/>
    <n v="8.06"/>
    <s v="No"/>
    <x v="0"/>
    <x v="0"/>
    <s v="No major surgery"/>
    <x v="1"/>
  </r>
  <r>
    <s v="Id730"/>
    <n v="36.85"/>
    <n v="6.21"/>
    <s v="yes"/>
    <x v="0"/>
    <x v="0"/>
    <n v="2"/>
    <x v="1"/>
  </r>
  <r>
    <s v="Id731"/>
    <n v="36.299999999999997"/>
    <n v="5.79"/>
    <s v="yes"/>
    <x v="0"/>
    <x v="0"/>
    <n v="2"/>
    <x v="1"/>
  </r>
  <r>
    <s v="Id732"/>
    <n v="45.34"/>
    <n v="5.69"/>
    <s v="yes"/>
    <x v="0"/>
    <x v="0"/>
    <s v="No major surgery"/>
    <x v="1"/>
  </r>
  <r>
    <s v="Id733"/>
    <n v="31.8"/>
    <n v="5.36"/>
    <s v="yes"/>
    <x v="0"/>
    <x v="0"/>
    <n v="2"/>
    <x v="1"/>
  </r>
  <r>
    <s v="Id734"/>
    <n v="41.02"/>
    <n v="11.37"/>
    <s v="No"/>
    <x v="0"/>
    <x v="0"/>
    <s v="No major surgery"/>
    <x v="1"/>
  </r>
  <r>
    <s v="Id735"/>
    <n v="32.68"/>
    <n v="11.87"/>
    <s v="No"/>
    <x v="0"/>
    <x v="0"/>
    <s v="No major surgery"/>
    <x v="1"/>
  </r>
  <r>
    <s v="Id736"/>
    <n v="21.7"/>
    <n v="4.9000000000000004"/>
    <s v="No"/>
    <x v="0"/>
    <x v="1"/>
    <n v="1"/>
    <x v="0"/>
  </r>
  <r>
    <s v="Id737"/>
    <n v="40.479999999999997"/>
    <n v="6.7"/>
    <s v="No"/>
    <x v="0"/>
    <x v="0"/>
    <n v="3"/>
    <x v="1"/>
  </r>
  <r>
    <s v="Id738"/>
    <n v="34.5"/>
    <n v="10.3"/>
    <s v="No"/>
    <x v="0"/>
    <x v="0"/>
    <n v="3"/>
    <x v="1"/>
  </r>
  <r>
    <s v="Id739"/>
    <n v="45.9"/>
    <n v="11.14"/>
    <s v="yes"/>
    <x v="0"/>
    <x v="0"/>
    <n v="1"/>
    <x v="1"/>
  </r>
  <r>
    <s v="Id740"/>
    <n v="33.479999999999997"/>
    <n v="4.74"/>
    <s v="yes"/>
    <x v="0"/>
    <x v="0"/>
    <n v="2"/>
    <x v="1"/>
  </r>
  <r>
    <s v="Id741"/>
    <n v="28.31"/>
    <n v="5.96"/>
    <s v="yes"/>
    <x v="0"/>
    <x v="0"/>
    <n v="2"/>
    <x v="1"/>
  </r>
  <r>
    <s v="Id742"/>
    <n v="21.565000000000001"/>
    <n v="4.95"/>
    <s v="No"/>
    <x v="1"/>
    <x v="0"/>
    <n v="1"/>
    <x v="0"/>
  </r>
  <r>
    <s v="Id743"/>
    <n v="35.590000000000003"/>
    <n v="5.21"/>
    <s v="yes"/>
    <x v="0"/>
    <x v="1"/>
    <n v="1"/>
    <x v="1"/>
  </r>
  <r>
    <s v="Id744"/>
    <n v="43.44"/>
    <n v="4.8600000000000003"/>
    <s v="yes"/>
    <x v="0"/>
    <x v="0"/>
    <s v="No major surgery"/>
    <x v="1"/>
  </r>
  <r>
    <s v="Id745"/>
    <n v="21.754999999999999"/>
    <n v="7.79"/>
    <s v="yes"/>
    <x v="0"/>
    <x v="0"/>
    <s v="No major surgery"/>
    <x v="1"/>
  </r>
  <r>
    <s v="Id746"/>
    <n v="44.55"/>
    <n v="7.12"/>
    <s v="yes"/>
    <x v="0"/>
    <x v="0"/>
    <n v="1"/>
    <x v="1"/>
  </r>
  <r>
    <s v="Id747"/>
    <n v="43.32"/>
    <n v="4.67"/>
    <s v="yes"/>
    <x v="0"/>
    <x v="0"/>
    <s v="No major surgery"/>
    <x v="1"/>
  </r>
  <r>
    <s v="Id748"/>
    <n v="31.23"/>
    <n v="9.1199999999999992"/>
    <s v="yes"/>
    <x v="0"/>
    <x v="1"/>
    <n v="1"/>
    <x v="1"/>
  </r>
  <r>
    <s v="Id749"/>
    <n v="42.81"/>
    <n v="4.1500000000000004"/>
    <s v="No"/>
    <x v="0"/>
    <x v="0"/>
    <n v="1"/>
    <x v="1"/>
  </r>
  <r>
    <s v="Id750"/>
    <n v="35.909999999999997"/>
    <n v="6.72"/>
    <s v="yes"/>
    <x v="0"/>
    <x v="0"/>
    <n v="2"/>
    <x v="1"/>
  </r>
  <r>
    <s v="Id751"/>
    <n v="36.65"/>
    <n v="5.01"/>
    <s v="yes"/>
    <x v="0"/>
    <x v="1"/>
    <n v="1"/>
    <x v="1"/>
  </r>
  <r>
    <s v="Id752"/>
    <n v="22.04"/>
    <n v="10.9"/>
    <s v="yes"/>
    <x v="0"/>
    <x v="0"/>
    <n v="2"/>
    <x v="1"/>
  </r>
  <r>
    <s v="Id753"/>
    <n v="31.824999999999999"/>
    <n v="5.52"/>
    <s v="yes"/>
    <x v="0"/>
    <x v="0"/>
    <n v="1"/>
    <x v="1"/>
  </r>
  <r>
    <s v="Id754"/>
    <n v="53.58"/>
    <n v="4.55"/>
    <s v="No"/>
    <x v="0"/>
    <x v="0"/>
    <n v="1"/>
    <x v="1"/>
  </r>
  <r>
    <s v="Id755"/>
    <n v="34.299999999999997"/>
    <n v="11.76"/>
    <s v="No"/>
    <x v="0"/>
    <x v="0"/>
    <s v="No major surgery"/>
    <x v="1"/>
  </r>
  <r>
    <s v="Id756"/>
    <n v="32.11"/>
    <n v="7.06"/>
    <s v="No"/>
    <x v="0"/>
    <x v="0"/>
    <s v="No major surgery"/>
    <x v="1"/>
  </r>
  <r>
    <s v="Id757"/>
    <n v="31.78"/>
    <n v="11.35"/>
    <s v="yes"/>
    <x v="0"/>
    <x v="1"/>
    <n v="1"/>
    <x v="1"/>
  </r>
  <r>
    <s v="Id758"/>
    <n v="46.89"/>
    <n v="5.52"/>
    <s v="No"/>
    <x v="0"/>
    <x v="0"/>
    <s v="No major surgery"/>
    <x v="1"/>
  </r>
  <r>
    <s v="Id759"/>
    <n v="39.35"/>
    <n v="7.86"/>
    <s v="yes"/>
    <x v="0"/>
    <x v="0"/>
    <n v="1"/>
    <x v="1"/>
  </r>
  <r>
    <s v="Id760"/>
    <n v="39.200000000000003"/>
    <n v="11.38"/>
    <s v="No"/>
    <x v="0"/>
    <x v="0"/>
    <s v="No major surgery"/>
    <x v="1"/>
  </r>
  <r>
    <s v="Id761"/>
    <n v="39.159999999999997"/>
    <n v="10.48"/>
    <s v="No"/>
    <x v="0"/>
    <x v="0"/>
    <s v="No major surgery"/>
    <x v="1"/>
  </r>
  <r>
    <s v="Id762"/>
    <n v="44.1"/>
    <n v="5.04"/>
    <s v="yes"/>
    <x v="0"/>
    <x v="0"/>
    <s v="No major surgery"/>
    <x v="1"/>
  </r>
  <r>
    <s v="Id763"/>
    <n v="33.200000000000003"/>
    <n v="9.06"/>
    <s v="No"/>
    <x v="0"/>
    <x v="0"/>
    <s v="No major surgery"/>
    <x v="1"/>
  </r>
  <r>
    <s v="Id764"/>
    <n v="29.92"/>
    <n v="11.07"/>
    <s v="No"/>
    <x v="0"/>
    <x v="0"/>
    <s v="No major surgery"/>
    <x v="1"/>
  </r>
  <r>
    <s v="Id765"/>
    <n v="25"/>
    <n v="10.45"/>
    <s v="No"/>
    <x v="0"/>
    <x v="0"/>
    <s v="No major surgery"/>
    <x v="1"/>
  </r>
  <r>
    <s v="Id766"/>
    <n v="38.869999999999997"/>
    <n v="8.6300000000000008"/>
    <s v="yes"/>
    <x v="0"/>
    <x v="0"/>
    <n v="1"/>
    <x v="1"/>
  </r>
  <r>
    <s v="Id767"/>
    <n v="32.299999999999997"/>
    <n v="5.28"/>
    <s v="yes"/>
    <x v="0"/>
    <x v="0"/>
    <n v="2"/>
    <x v="1"/>
  </r>
  <r>
    <s v="Id768"/>
    <n v="31.16"/>
    <n v="7.49"/>
    <s v="yes"/>
    <x v="0"/>
    <x v="0"/>
    <n v="2"/>
    <x v="1"/>
  </r>
  <r>
    <s v="Id769"/>
    <n v="54.59"/>
    <n v="4.2699999999999996"/>
    <s v="No"/>
    <x v="0"/>
    <x v="0"/>
    <s v="No major surgery"/>
    <x v="1"/>
  </r>
  <r>
    <s v="Id770"/>
    <n v="21.09"/>
    <n v="9.2200000000000006"/>
    <s v="yes"/>
    <x v="0"/>
    <x v="0"/>
    <n v="2"/>
    <x v="1"/>
  </r>
  <r>
    <s v="Id771"/>
    <n v="52.41"/>
    <n v="5.99"/>
    <s v="No"/>
    <x v="0"/>
    <x v="0"/>
    <n v="1"/>
    <x v="1"/>
  </r>
  <r>
    <s v="Id772"/>
    <n v="41.47"/>
    <n v="5.86"/>
    <s v="yes"/>
    <x v="0"/>
    <x v="0"/>
    <n v="2"/>
    <x v="1"/>
  </r>
  <r>
    <s v="Id773"/>
    <n v="33.1"/>
    <n v="5.19"/>
    <s v="yes"/>
    <x v="0"/>
    <x v="0"/>
    <n v="2"/>
    <x v="1"/>
  </r>
  <r>
    <s v="Id774"/>
    <n v="30.8"/>
    <n v="4.37"/>
    <s v="yes"/>
    <x v="0"/>
    <x v="0"/>
    <n v="2"/>
    <x v="1"/>
  </r>
  <r>
    <s v="Id775"/>
    <n v="42.06"/>
    <n v="5.32"/>
    <s v="No"/>
    <x v="0"/>
    <x v="0"/>
    <n v="1"/>
    <x v="1"/>
  </r>
  <r>
    <s v="Id776"/>
    <n v="39.270000000000003"/>
    <n v="5.64"/>
    <s v="No"/>
    <x v="0"/>
    <x v="1"/>
    <n v="1"/>
    <x v="1"/>
  </r>
  <r>
    <s v="Id777"/>
    <n v="30.71"/>
    <n v="5.59"/>
    <s v="yes"/>
    <x v="0"/>
    <x v="0"/>
    <n v="1"/>
    <x v="1"/>
  </r>
  <r>
    <s v="Id778"/>
    <n v="47.19"/>
    <n v="5.29"/>
    <s v="No"/>
    <x v="0"/>
    <x v="0"/>
    <s v="No major surgery"/>
    <x v="1"/>
  </r>
  <r>
    <s v="Id779"/>
    <n v="30.02"/>
    <n v="6.65"/>
    <s v="No"/>
    <x v="0"/>
    <x v="0"/>
    <s v="No major surgery"/>
    <x v="1"/>
  </r>
  <r>
    <s v="Id780"/>
    <n v="37.909999999999997"/>
    <n v="5.68"/>
    <s v="yes"/>
    <x v="0"/>
    <x v="0"/>
    <s v="No major surgery"/>
    <x v="1"/>
  </r>
  <r>
    <s v="Id781"/>
    <n v="54.61"/>
    <n v="4.49"/>
    <s v="No"/>
    <x v="0"/>
    <x v="0"/>
    <s v="No major surgery"/>
    <x v="1"/>
  </r>
  <r>
    <s v="Id782"/>
    <n v="36.005000000000003"/>
    <n v="6.9"/>
    <s v="No"/>
    <x v="0"/>
    <x v="0"/>
    <s v="No major surgery"/>
    <x v="1"/>
  </r>
  <r>
    <s v="Id783"/>
    <n v="28.7"/>
    <n v="11.52"/>
    <s v="No"/>
    <x v="0"/>
    <x v="0"/>
    <s v="No major surgery"/>
    <x v="1"/>
  </r>
  <r>
    <s v="Id784"/>
    <n v="34.295000000000002"/>
    <n v="11.24"/>
    <s v="No"/>
    <x v="0"/>
    <x v="0"/>
    <s v="No major surgery"/>
    <x v="1"/>
  </r>
  <r>
    <s v="Id785"/>
    <n v="27.55"/>
    <n v="10.98"/>
    <s v="No"/>
    <x v="0"/>
    <x v="0"/>
    <s v="No major surgery"/>
    <x v="1"/>
  </r>
  <r>
    <s v="Id786"/>
    <n v="40.700000000000003"/>
    <n v="5.42"/>
    <s v="No"/>
    <x v="0"/>
    <x v="0"/>
    <s v="No major surgery"/>
    <x v="1"/>
  </r>
  <r>
    <s v="Id787"/>
    <n v="18.335000000000001"/>
    <n v="10.97"/>
    <s v="No"/>
    <x v="0"/>
    <x v="0"/>
    <s v="No major surgery"/>
    <x v="1"/>
  </r>
  <r>
    <s v="Id788"/>
    <n v="33.914999999999999"/>
    <n v="9.56"/>
    <s v="yes"/>
    <x v="0"/>
    <x v="0"/>
    <n v="2"/>
    <x v="1"/>
  </r>
  <r>
    <s v="Id789"/>
    <n v="33.534999999999997"/>
    <n v="9.4"/>
    <s v="yes"/>
    <x v="0"/>
    <x v="0"/>
    <n v="2"/>
    <x v="1"/>
  </r>
  <r>
    <s v="Id790"/>
    <n v="23.655000000000001"/>
    <n v="8.48"/>
    <s v="yes"/>
    <x v="0"/>
    <x v="0"/>
    <n v="2"/>
    <x v="1"/>
  </r>
  <r>
    <s v="Id791"/>
    <n v="28"/>
    <n v="5.57"/>
    <s v="No"/>
    <x v="0"/>
    <x v="0"/>
    <s v="No major surgery"/>
    <x v="1"/>
  </r>
  <r>
    <s v="Id792"/>
    <n v="30.23"/>
    <n v="6.94"/>
    <s v="yes"/>
    <x v="0"/>
    <x v="1"/>
    <n v="1"/>
    <x v="1"/>
  </r>
  <r>
    <s v="Id793"/>
    <n v="51.14"/>
    <n v="4.05"/>
    <s v="No"/>
    <x v="0"/>
    <x v="0"/>
    <n v="1"/>
    <x v="1"/>
  </r>
  <r>
    <s v="Id794"/>
    <n v="24.32"/>
    <n v="10.220000000000001"/>
    <s v="No"/>
    <x v="0"/>
    <x v="0"/>
    <s v="No major surgery"/>
    <x v="1"/>
  </r>
  <r>
    <s v="Id795"/>
    <n v="38.06"/>
    <n v="9.24"/>
    <s v="No"/>
    <x v="0"/>
    <x v="0"/>
    <s v="No major surgery"/>
    <x v="1"/>
  </r>
  <r>
    <s v="Id796"/>
    <n v="37.700000000000003"/>
    <n v="8.6"/>
    <s v="No"/>
    <x v="0"/>
    <x v="0"/>
    <s v="No major surgery"/>
    <x v="1"/>
  </r>
  <r>
    <s v="Id797"/>
    <n v="44"/>
    <n v="9.32"/>
    <s v="yes"/>
    <x v="0"/>
    <x v="0"/>
    <n v="2"/>
    <x v="1"/>
  </r>
  <r>
    <s v="Id798"/>
    <n v="41.45"/>
    <n v="6.12"/>
    <s v="yes"/>
    <x v="0"/>
    <x v="0"/>
    <s v="No major surgery"/>
    <x v="1"/>
  </r>
  <r>
    <s v="Id799"/>
    <n v="25.364999999999998"/>
    <n v="9.19"/>
    <s v="yes"/>
    <x v="0"/>
    <x v="0"/>
    <s v="No major surgery"/>
    <x v="1"/>
  </r>
  <r>
    <s v="Id800"/>
    <n v="34.56"/>
    <n v="5.84"/>
    <s v="yes"/>
    <x v="0"/>
    <x v="1"/>
    <n v="1"/>
    <x v="1"/>
  </r>
  <r>
    <s v="Id801"/>
    <n v="28.2"/>
    <n v="7.19"/>
    <s v="yes"/>
    <x v="0"/>
    <x v="0"/>
    <n v="2"/>
    <x v="1"/>
  </r>
  <r>
    <s v="Id802"/>
    <n v="30.43"/>
    <n v="9.39"/>
    <s v="No"/>
    <x v="0"/>
    <x v="0"/>
    <s v="No major surgery"/>
    <x v="1"/>
  </r>
  <r>
    <s v="Id803"/>
    <n v="32.395000000000003"/>
    <n v="4.2699999999999996"/>
    <s v="yes"/>
    <x v="0"/>
    <x v="0"/>
    <n v="1"/>
    <x v="1"/>
  </r>
  <r>
    <s v="Id804"/>
    <n v="24.035"/>
    <n v="11.71"/>
    <s v="No"/>
    <x v="0"/>
    <x v="0"/>
    <s v="No major surgery"/>
    <x v="1"/>
  </r>
  <r>
    <s v="Id805"/>
    <n v="37.119999999999997"/>
    <n v="5.29"/>
    <s v="No"/>
    <x v="0"/>
    <x v="0"/>
    <n v="2"/>
    <x v="1"/>
  </r>
  <r>
    <s v="Id806"/>
    <n v="34.840000000000003"/>
    <n v="6"/>
    <s v="yes"/>
    <x v="0"/>
    <x v="1"/>
    <n v="1"/>
    <x v="1"/>
  </r>
  <r>
    <s v="Id807"/>
    <n v="29.53"/>
    <n v="10.64"/>
    <s v="No"/>
    <x v="0"/>
    <x v="0"/>
    <s v="No major surgery"/>
    <x v="1"/>
  </r>
  <r>
    <s v="Id808"/>
    <n v="42.51"/>
    <n v="8.2100000000000009"/>
    <s v="yes"/>
    <x v="0"/>
    <x v="0"/>
    <s v="No major surgery"/>
    <x v="1"/>
  </r>
  <r>
    <s v="Id809"/>
    <n v="38.14"/>
    <n v="5.58"/>
    <s v="No"/>
    <x v="0"/>
    <x v="1"/>
    <n v="1"/>
    <x v="1"/>
  </r>
  <r>
    <s v="Id810"/>
    <n v="39.93"/>
    <n v="8.75"/>
    <s v="No"/>
    <x v="0"/>
    <x v="0"/>
    <s v="No major surgery"/>
    <x v="1"/>
  </r>
  <r>
    <s v="Id811"/>
    <n v="38.83"/>
    <n v="11.86"/>
    <s v="No"/>
    <x v="0"/>
    <x v="0"/>
    <s v="No major surgery"/>
    <x v="1"/>
  </r>
  <r>
    <s v="Id812"/>
    <n v="37.4"/>
    <n v="11.46"/>
    <s v="No"/>
    <x v="0"/>
    <x v="0"/>
    <s v="No major surgery"/>
    <x v="1"/>
  </r>
  <r>
    <s v="Id813"/>
    <n v="21.4"/>
    <n v="9.0299999999999994"/>
    <s v="No"/>
    <x v="0"/>
    <x v="0"/>
    <s v="No major surgery"/>
    <x v="1"/>
  </r>
  <r>
    <s v="Id814"/>
    <n v="38.380000000000003"/>
    <n v="8.26"/>
    <s v="yes"/>
    <x v="0"/>
    <x v="0"/>
    <n v="2"/>
    <x v="1"/>
  </r>
  <r>
    <s v="Id815"/>
    <n v="33.659999999999997"/>
    <n v="5.42"/>
    <s v="yes"/>
    <x v="0"/>
    <x v="0"/>
    <n v="2"/>
    <x v="1"/>
  </r>
  <r>
    <s v="Id816"/>
    <n v="31.79"/>
    <n v="11.33"/>
    <s v="yes"/>
    <x v="0"/>
    <x v="1"/>
    <n v="1"/>
    <x v="1"/>
  </r>
  <r>
    <s v="Id817"/>
    <n v="29.7"/>
    <n v="7.69"/>
    <s v="yes"/>
    <x v="0"/>
    <x v="1"/>
    <n v="1"/>
    <x v="1"/>
  </r>
  <r>
    <s v="Id818"/>
    <n v="25.46"/>
    <n v="8.77"/>
    <s v="yes"/>
    <x v="0"/>
    <x v="1"/>
    <n v="1"/>
    <x v="1"/>
  </r>
  <r>
    <s v="Id819"/>
    <n v="39.14"/>
    <n v="4.91"/>
    <s v="No"/>
    <x v="1"/>
    <x v="0"/>
    <n v="1"/>
    <x v="1"/>
  </r>
  <r>
    <s v="Id820"/>
    <n v="41.2"/>
    <n v="4.95"/>
    <s v="No"/>
    <x v="0"/>
    <x v="0"/>
    <n v="1"/>
    <x v="1"/>
  </r>
  <r>
    <s v="Id821"/>
    <n v="28.81"/>
    <n v="10.8"/>
    <s v="yes"/>
    <x v="0"/>
    <x v="1"/>
    <n v="1"/>
    <x v="1"/>
  </r>
  <r>
    <s v="Id822"/>
    <n v="37.409999999999997"/>
    <n v="7.21"/>
    <s v="No"/>
    <x v="0"/>
    <x v="0"/>
    <n v="2"/>
    <x v="1"/>
  </r>
  <r>
    <s v="Id823"/>
    <n v="52.54"/>
    <n v="5.12"/>
    <s v="No"/>
    <x v="0"/>
    <x v="1"/>
    <n v="1"/>
    <x v="1"/>
  </r>
  <r>
    <s v="Id824"/>
    <n v="17.29"/>
    <n v="4.62"/>
    <s v="No"/>
    <x v="1"/>
    <x v="0"/>
    <n v="1"/>
    <x v="0"/>
  </r>
  <r>
    <s v="Id825"/>
    <n v="31.74"/>
    <n v="7.68"/>
    <s v="yes"/>
    <x v="0"/>
    <x v="0"/>
    <s v="No major surgery"/>
    <x v="1"/>
  </r>
  <r>
    <s v="Id826"/>
    <n v="26.504999999999999"/>
    <n v="6.79"/>
    <s v="yes"/>
    <x v="0"/>
    <x v="1"/>
    <n v="1"/>
    <x v="1"/>
  </r>
  <r>
    <s v="Id827"/>
    <n v="36.479999999999997"/>
    <n v="11.09"/>
    <s v="No"/>
    <x v="0"/>
    <x v="0"/>
    <s v="No major surgery"/>
    <x v="1"/>
  </r>
  <r>
    <s v="Id828"/>
    <n v="39.159999999999997"/>
    <n v="5.24"/>
    <s v="yes"/>
    <x v="0"/>
    <x v="1"/>
    <n v="1"/>
    <x v="1"/>
  </r>
  <r>
    <s v="Id829"/>
    <n v="28.22"/>
    <n v="7.51"/>
    <s v="yes"/>
    <x v="0"/>
    <x v="1"/>
    <n v="1"/>
    <x v="1"/>
  </r>
  <r>
    <s v="Id830"/>
    <n v="35"/>
    <n v="4.13"/>
    <s v="No"/>
    <x v="0"/>
    <x v="0"/>
    <n v="2"/>
    <x v="1"/>
  </r>
  <r>
    <s v="Id831"/>
    <n v="36.24"/>
    <n v="8.3800000000000008"/>
    <s v="yes"/>
    <x v="0"/>
    <x v="0"/>
    <n v="1"/>
    <x v="1"/>
  </r>
  <r>
    <s v="Id832"/>
    <n v="36.954999999999998"/>
    <n v="8.07"/>
    <s v="No"/>
    <x v="0"/>
    <x v="0"/>
    <s v="No major surgery"/>
    <x v="1"/>
  </r>
  <r>
    <s v="Id833"/>
    <n v="29.64"/>
    <n v="8.9499999999999993"/>
    <s v="No"/>
    <x v="0"/>
    <x v="0"/>
    <s v="No major surgery"/>
    <x v="1"/>
  </r>
  <r>
    <s v="Id834"/>
    <n v="42.74"/>
    <n v="6.31"/>
    <s v="yes"/>
    <x v="0"/>
    <x v="0"/>
    <n v="1"/>
    <x v="1"/>
  </r>
  <r>
    <s v="Id835"/>
    <n v="36.130000000000003"/>
    <n v="7.19"/>
    <s v="yes"/>
    <x v="0"/>
    <x v="0"/>
    <n v="2"/>
    <x v="1"/>
  </r>
  <r>
    <s v="Id836"/>
    <n v="31.55"/>
    <n v="6.11"/>
    <s v="yes"/>
    <x v="0"/>
    <x v="0"/>
    <n v="1"/>
    <x v="1"/>
  </r>
  <r>
    <s v="Id837"/>
    <n v="52.75"/>
    <n v="6.02"/>
    <s v="No"/>
    <x v="0"/>
    <x v="0"/>
    <n v="1"/>
    <x v="1"/>
  </r>
  <r>
    <s v="Id838"/>
    <n v="36.67"/>
    <n v="11.86"/>
    <s v="No"/>
    <x v="0"/>
    <x v="0"/>
    <s v="No major surgery"/>
    <x v="1"/>
  </r>
  <r>
    <s v="Id839"/>
    <n v="38.06"/>
    <n v="8.25"/>
    <s v="No"/>
    <x v="0"/>
    <x v="0"/>
    <s v="No major surgery"/>
    <x v="1"/>
  </r>
  <r>
    <s v="Id840"/>
    <n v="38"/>
    <n v="8.1300000000000008"/>
    <s v="No"/>
    <x v="0"/>
    <x v="0"/>
    <s v="No major surgery"/>
    <x v="1"/>
  </r>
  <r>
    <s v="Id841"/>
    <n v="35.1"/>
    <n v="10.1"/>
    <s v="No"/>
    <x v="0"/>
    <x v="0"/>
    <s v="No major surgery"/>
    <x v="1"/>
  </r>
  <r>
    <s v="Id842"/>
    <n v="33.82"/>
    <n v="5.89"/>
    <s v="yes"/>
    <x v="0"/>
    <x v="0"/>
    <n v="2"/>
    <x v="1"/>
  </r>
  <r>
    <s v="Id843"/>
    <n v="37.43"/>
    <n v="4.97"/>
    <s v="No"/>
    <x v="0"/>
    <x v="0"/>
    <n v="2"/>
    <x v="1"/>
  </r>
  <r>
    <s v="Id844"/>
    <n v="30.5"/>
    <n v="9.9"/>
    <s v="No"/>
    <x v="0"/>
    <x v="0"/>
    <s v="No major surgery"/>
    <x v="1"/>
  </r>
  <r>
    <s v="Id845"/>
    <n v="24.53"/>
    <n v="9.0500000000000007"/>
    <s v="No"/>
    <x v="0"/>
    <x v="0"/>
    <s v="No major surgery"/>
    <x v="1"/>
  </r>
  <r>
    <s v="Id846"/>
    <n v="25.74"/>
    <n v="10.93"/>
    <s v="No"/>
    <x v="0"/>
    <x v="0"/>
    <s v="No major surgery"/>
    <x v="1"/>
  </r>
  <r>
    <s v="Id847"/>
    <n v="34.08"/>
    <n v="7.58"/>
    <s v="yes"/>
    <x v="0"/>
    <x v="0"/>
    <n v="2"/>
    <x v="1"/>
  </r>
  <r>
    <s v="Id848"/>
    <n v="31.35"/>
    <n v="11"/>
    <s v="yes"/>
    <x v="0"/>
    <x v="1"/>
    <n v="1"/>
    <x v="1"/>
  </r>
  <r>
    <s v="Id849"/>
    <n v="26.79"/>
    <n v="5.0599999999999996"/>
    <s v="No"/>
    <x v="0"/>
    <x v="0"/>
    <n v="1"/>
    <x v="1"/>
  </r>
  <r>
    <s v="Id850"/>
    <n v="42.78"/>
    <n v="6.11"/>
    <s v="yes"/>
    <x v="0"/>
    <x v="0"/>
    <n v="1"/>
    <x v="1"/>
  </r>
  <r>
    <s v="Id851"/>
    <n v="46.75"/>
    <n v="6.66"/>
    <s v="yes"/>
    <x v="0"/>
    <x v="0"/>
    <n v="2"/>
    <x v="1"/>
  </r>
  <r>
    <s v="Id852"/>
    <n v="32.15"/>
    <n v="4.0199999999999996"/>
    <s v="yes"/>
    <x v="0"/>
    <x v="1"/>
    <n v="1"/>
    <x v="1"/>
  </r>
  <r>
    <s v="Id853"/>
    <n v="43.4"/>
    <n v="8.81"/>
    <s v="yes"/>
    <x v="0"/>
    <x v="0"/>
    <n v="2"/>
    <x v="1"/>
  </r>
  <r>
    <s v="Id854"/>
    <n v="31.57"/>
    <n v="7.92"/>
    <s v="yes"/>
    <x v="0"/>
    <x v="0"/>
    <n v="2"/>
    <x v="1"/>
  </r>
  <r>
    <s v="Id855"/>
    <n v="24.32"/>
    <n v="7.48"/>
    <s v="No"/>
    <x v="0"/>
    <x v="0"/>
    <s v="No major surgery"/>
    <x v="1"/>
  </r>
  <r>
    <s v="Id856"/>
    <n v="31.07"/>
    <n v="4.62"/>
    <s v="yes"/>
    <x v="0"/>
    <x v="0"/>
    <n v="2"/>
    <x v="1"/>
  </r>
  <r>
    <s v="Id857"/>
    <n v="35.814999999999998"/>
    <n v="8.4700000000000006"/>
    <s v="No"/>
    <x v="0"/>
    <x v="0"/>
    <s v="No major surgery"/>
    <x v="1"/>
  </r>
  <r>
    <s v="Id858"/>
    <n v="40.81"/>
    <n v="10.58"/>
    <s v="yes"/>
    <x v="0"/>
    <x v="0"/>
    <s v="No major surgery"/>
    <x v="1"/>
  </r>
  <r>
    <s v="Id859"/>
    <n v="24.605"/>
    <n v="7.48"/>
    <s v="No"/>
    <x v="0"/>
    <x v="0"/>
    <s v="No major surgery"/>
    <x v="1"/>
  </r>
  <r>
    <s v="Id860"/>
    <n v="21.47"/>
    <n v="7.82"/>
    <s v="No"/>
    <x v="0"/>
    <x v="0"/>
    <s v="No major surgery"/>
    <x v="1"/>
  </r>
  <r>
    <s v="Id861"/>
    <n v="52.89"/>
    <n v="4.96"/>
    <s v="yes"/>
    <x v="0"/>
    <x v="0"/>
    <n v="1"/>
    <x v="1"/>
  </r>
  <r>
    <s v="Id862"/>
    <n v="32.965000000000003"/>
    <n v="6.15"/>
    <s v="yes"/>
    <x v="0"/>
    <x v="0"/>
    <n v="1"/>
    <x v="1"/>
  </r>
  <r>
    <s v="Id863"/>
    <n v="36.799999999999997"/>
    <n v="4.62"/>
    <s v="No"/>
    <x v="0"/>
    <x v="1"/>
    <n v="1"/>
    <x v="1"/>
  </r>
  <r>
    <s v="Id864"/>
    <n v="34.299999999999997"/>
    <n v="4.87"/>
    <s v="No"/>
    <x v="0"/>
    <x v="0"/>
    <n v="2"/>
    <x v="1"/>
  </r>
  <r>
    <s v="Id865"/>
    <n v="35.244999999999997"/>
    <n v="4.63"/>
    <s v="No"/>
    <x v="0"/>
    <x v="0"/>
    <s v="No major surgery"/>
    <x v="1"/>
  </r>
  <r>
    <s v="Id866"/>
    <n v="26.23"/>
    <n v="11.93"/>
    <s v="No"/>
    <x v="0"/>
    <x v="0"/>
    <s v="No major surgery"/>
    <x v="1"/>
  </r>
  <r>
    <s v="Id867"/>
    <n v="36.1"/>
    <n v="5.65"/>
    <s v="yes"/>
    <x v="0"/>
    <x v="0"/>
    <n v="2"/>
    <x v="1"/>
  </r>
  <r>
    <s v="Id868"/>
    <n v="37.1"/>
    <n v="11.21"/>
    <s v="yes"/>
    <x v="0"/>
    <x v="1"/>
    <n v="1"/>
    <x v="1"/>
  </r>
  <r>
    <s v="Id869"/>
    <n v="27.5"/>
    <n v="10.62"/>
    <s v="yes"/>
    <x v="0"/>
    <x v="1"/>
    <n v="1"/>
    <x v="1"/>
  </r>
  <r>
    <s v="Id870"/>
    <n v="24.7"/>
    <n v="10.7"/>
    <s v="yes"/>
    <x v="0"/>
    <x v="1"/>
    <n v="1"/>
    <x v="1"/>
  </r>
  <r>
    <s v="Id871"/>
    <n v="26.78"/>
    <n v="10.02"/>
    <s v="yes"/>
    <x v="0"/>
    <x v="1"/>
    <n v="1"/>
    <x v="1"/>
  </r>
  <r>
    <s v="Id872"/>
    <n v="45.8"/>
    <n v="4.8499999999999996"/>
    <s v="No"/>
    <x v="0"/>
    <x v="0"/>
    <s v="No major surgery"/>
    <x v="1"/>
  </r>
  <r>
    <s v="Id873"/>
    <n v="29"/>
    <n v="4.3899999999999997"/>
    <s v="yes"/>
    <x v="0"/>
    <x v="0"/>
    <n v="2"/>
    <x v="1"/>
  </r>
  <r>
    <s v="Id874"/>
    <n v="33.534999999999997"/>
    <n v="8.24"/>
    <s v="yes"/>
    <x v="0"/>
    <x v="0"/>
    <s v="No major surgery"/>
    <x v="1"/>
  </r>
  <r>
    <s v="Id875"/>
    <n v="32.774999999999999"/>
    <n v="9.77"/>
    <s v="yes"/>
    <x v="0"/>
    <x v="0"/>
    <s v="No major surgery"/>
    <x v="1"/>
  </r>
  <r>
    <s v="Id876"/>
    <n v="37.51"/>
    <n v="5.5"/>
    <s v="yes"/>
    <x v="0"/>
    <x v="0"/>
    <n v="2"/>
    <x v="1"/>
  </r>
  <r>
    <s v="Id877"/>
    <n v="39.86"/>
    <n v="11.84"/>
    <s v="yes"/>
    <x v="0"/>
    <x v="0"/>
    <n v="1"/>
    <x v="1"/>
  </r>
  <r>
    <s v="Id878"/>
    <n v="42.13"/>
    <n v="4.66"/>
    <s v="No"/>
    <x v="0"/>
    <x v="0"/>
    <s v="No major surgery"/>
    <x v="1"/>
  </r>
  <r>
    <s v="Id879"/>
    <n v="35.99"/>
    <n v="11.11"/>
    <s v="No"/>
    <x v="0"/>
    <x v="0"/>
    <s v="No major surgery"/>
    <x v="1"/>
  </r>
  <r>
    <s v="Id880"/>
    <n v="35.200000000000003"/>
    <n v="7.72"/>
    <s v="yes"/>
    <x v="0"/>
    <x v="1"/>
    <n v="1"/>
    <x v="1"/>
  </r>
  <r>
    <s v="Id881"/>
    <n v="29.91"/>
    <n v="5.55"/>
    <s v="yes"/>
    <x v="0"/>
    <x v="0"/>
    <n v="2"/>
    <x v="1"/>
  </r>
  <r>
    <s v="Id882"/>
    <n v="36.479999999999997"/>
    <n v="5.05"/>
    <s v="yes"/>
    <x v="0"/>
    <x v="0"/>
    <n v="1"/>
    <x v="1"/>
  </r>
  <r>
    <s v="Id883"/>
    <n v="27.5"/>
    <n v="8.69"/>
    <s v="yes"/>
    <x v="0"/>
    <x v="1"/>
    <n v="1"/>
    <x v="1"/>
  </r>
  <r>
    <s v="Id884"/>
    <n v="33.44"/>
    <n v="5.9"/>
    <s v="yes"/>
    <x v="0"/>
    <x v="0"/>
    <n v="1"/>
    <x v="1"/>
  </r>
  <r>
    <s v="Id885"/>
    <n v="28.215"/>
    <n v="6.29"/>
    <s v="yes"/>
    <x v="0"/>
    <x v="0"/>
    <n v="1"/>
    <x v="1"/>
  </r>
  <r>
    <s v="Id886"/>
    <n v="27.17"/>
    <n v="5.84"/>
    <s v="yes"/>
    <x v="0"/>
    <x v="0"/>
    <n v="1"/>
    <x v="1"/>
  </r>
  <r>
    <s v="Id887"/>
    <n v="35.380000000000003"/>
    <n v="6.12"/>
    <s v="No"/>
    <x v="0"/>
    <x v="0"/>
    <s v="No major surgery"/>
    <x v="1"/>
  </r>
  <r>
    <s v="Id888"/>
    <n v="43.48"/>
    <n v="6.24"/>
    <s v="No"/>
    <x v="0"/>
    <x v="0"/>
    <s v="No major surgery"/>
    <x v="1"/>
  </r>
  <r>
    <s v="Id889"/>
    <n v="41.73"/>
    <n v="6.25"/>
    <s v="No"/>
    <x v="0"/>
    <x v="0"/>
    <n v="1"/>
    <x v="1"/>
  </r>
  <r>
    <s v="Id890"/>
    <n v="28.9"/>
    <n v="11.96"/>
    <s v="No"/>
    <x v="0"/>
    <x v="0"/>
    <s v="No major surgery"/>
    <x v="1"/>
  </r>
  <r>
    <s v="Id891"/>
    <n v="25.74"/>
    <n v="7.69"/>
    <s v="No"/>
    <x v="0"/>
    <x v="0"/>
    <s v="No major surgery"/>
    <x v="1"/>
  </r>
  <r>
    <s v="Id892"/>
    <n v="36.06"/>
    <n v="8.83"/>
    <s v="No"/>
    <x v="0"/>
    <x v="0"/>
    <s v="No major surgery"/>
    <x v="1"/>
  </r>
  <r>
    <s v="Id893"/>
    <n v="43.28"/>
    <n v="4.41"/>
    <s v="No"/>
    <x v="0"/>
    <x v="0"/>
    <s v="No major surgery"/>
    <x v="1"/>
  </r>
  <r>
    <s v="Id894"/>
    <n v="28.785"/>
    <n v="9.1"/>
    <s v="yes"/>
    <x v="0"/>
    <x v="1"/>
    <n v="1"/>
    <x v="1"/>
  </r>
  <r>
    <s v="Id895"/>
    <n v="25.46"/>
    <n v="11.52"/>
    <s v="yes"/>
    <x v="0"/>
    <x v="1"/>
    <n v="1"/>
    <x v="1"/>
  </r>
  <r>
    <s v="Id896"/>
    <n v="30.8"/>
    <n v="10.95"/>
    <s v="No"/>
    <x v="0"/>
    <x v="0"/>
    <s v="No major surgery"/>
    <x v="1"/>
  </r>
  <r>
    <s v="Id897"/>
    <n v="28.88"/>
    <n v="11.5"/>
    <s v="No"/>
    <x v="0"/>
    <x v="0"/>
    <s v="No major surgery"/>
    <x v="1"/>
  </r>
  <r>
    <s v="Id898"/>
    <n v="23"/>
    <n v="9.8800000000000008"/>
    <s v="No"/>
    <x v="0"/>
    <x v="0"/>
    <s v="No major surgery"/>
    <x v="1"/>
  </r>
  <r>
    <s v="Id899"/>
    <n v="38.25"/>
    <n v="6.2"/>
    <s v="No"/>
    <x v="0"/>
    <x v="0"/>
    <n v="1"/>
    <x v="1"/>
  </r>
  <r>
    <s v="Id900"/>
    <n v="39.25"/>
    <n v="8.41"/>
    <s v="yes"/>
    <x v="0"/>
    <x v="0"/>
    <n v="1"/>
    <x v="1"/>
  </r>
  <r>
    <s v="Id901"/>
    <n v="26.6"/>
    <n v="5.07"/>
    <s v="yes"/>
    <x v="0"/>
    <x v="0"/>
    <n v="2"/>
    <x v="1"/>
  </r>
  <r>
    <s v="Id902"/>
    <n v="35.700000000000003"/>
    <n v="4.0599999999999996"/>
    <s v="No"/>
    <x v="0"/>
    <x v="1"/>
    <n v="1"/>
    <x v="1"/>
  </r>
  <r>
    <s v="Id903"/>
    <n v="20.100000000000001"/>
    <n v="10.52"/>
    <s v="No"/>
    <x v="0"/>
    <x v="0"/>
    <s v="No major surgery"/>
    <x v="1"/>
  </r>
  <r>
    <s v="Id904"/>
    <n v="22.23"/>
    <n v="9.65"/>
    <s v="No"/>
    <x v="0"/>
    <x v="0"/>
    <s v="No major surgery"/>
    <x v="1"/>
  </r>
  <r>
    <s v="Id905"/>
    <n v="36.47"/>
    <n v="6.21"/>
    <s v="No"/>
    <x v="0"/>
    <x v="0"/>
    <s v="No major surgery"/>
    <x v="1"/>
  </r>
  <r>
    <s v="Id906"/>
    <n v="49.64"/>
    <n v="4.76"/>
    <s v="No"/>
    <x v="0"/>
    <x v="1"/>
    <n v="1"/>
    <x v="1"/>
  </r>
  <r>
    <s v="Id907"/>
    <n v="36.799999999999997"/>
    <n v="5.73"/>
    <s v="yes"/>
    <x v="0"/>
    <x v="1"/>
    <n v="1"/>
    <x v="1"/>
  </r>
  <r>
    <s v="Id908"/>
    <n v="33.880000000000003"/>
    <n v="10.78"/>
    <s v="yes"/>
    <x v="0"/>
    <x v="0"/>
    <s v="No major surgery"/>
    <x v="1"/>
  </r>
  <r>
    <s v="Id909"/>
    <n v="32.01"/>
    <n v="5.08"/>
    <s v="yes"/>
    <x v="0"/>
    <x v="0"/>
    <n v="1"/>
    <x v="1"/>
  </r>
  <r>
    <s v="Id910"/>
    <n v="33.630000000000003"/>
    <n v="11.39"/>
    <s v="No"/>
    <x v="0"/>
    <x v="0"/>
    <s v="No major surgery"/>
    <x v="1"/>
  </r>
  <r>
    <s v="Id911"/>
    <n v="34.865000000000002"/>
    <n v="5.35"/>
    <s v="yes"/>
    <x v="0"/>
    <x v="0"/>
    <n v="1"/>
    <x v="1"/>
  </r>
  <r>
    <s v="Id912"/>
    <n v="43.11"/>
    <n v="5.6"/>
    <s v="No"/>
    <x v="0"/>
    <x v="0"/>
    <s v="No major surgery"/>
    <x v="1"/>
  </r>
  <r>
    <s v="Id913"/>
    <n v="30.305"/>
    <n v="4.2699999999999996"/>
    <s v="yes"/>
    <x v="0"/>
    <x v="0"/>
    <n v="1"/>
    <x v="1"/>
  </r>
  <r>
    <s v="Id914"/>
    <n v="25.175000000000001"/>
    <n v="5.57"/>
    <s v="yes"/>
    <x v="0"/>
    <x v="0"/>
    <n v="1"/>
    <x v="1"/>
  </r>
  <r>
    <s v="Id915"/>
    <n v="26.8"/>
    <n v="5.68"/>
    <s v="yes"/>
    <x v="0"/>
    <x v="0"/>
    <n v="1"/>
    <x v="1"/>
  </r>
  <r>
    <s v="Id916"/>
    <n v="21.78"/>
    <n v="5.3"/>
    <s v="No"/>
    <x v="1"/>
    <x v="0"/>
    <n v="1"/>
    <x v="1"/>
  </r>
  <r>
    <s v="Id917"/>
    <n v="30.14"/>
    <n v="9.4499999999999993"/>
    <s v="yes"/>
    <x v="0"/>
    <x v="0"/>
    <s v="No major surgery"/>
    <x v="1"/>
  </r>
  <r>
    <s v="Id918"/>
    <n v="29.7"/>
    <n v="6.79"/>
    <s v="yes"/>
    <x v="0"/>
    <x v="0"/>
    <s v="No major surgery"/>
    <x v="1"/>
  </r>
  <r>
    <s v="Id919"/>
    <n v="32.395000000000003"/>
    <n v="11.1"/>
    <s v="yes"/>
    <x v="0"/>
    <x v="0"/>
    <s v="No major surgery"/>
    <x v="1"/>
  </r>
  <r>
    <s v="Id920"/>
    <n v="36.64"/>
    <n v="7.26"/>
    <s v="No"/>
    <x v="0"/>
    <x v="0"/>
    <s v="No major surgery"/>
    <x v="1"/>
  </r>
  <r>
    <s v="Id921"/>
    <n v="39.049999999999997"/>
    <n v="5.27"/>
    <s v="yes"/>
    <x v="0"/>
    <x v="0"/>
    <n v="1"/>
    <x v="1"/>
  </r>
  <r>
    <s v="Id922"/>
    <n v="33.1"/>
    <n v="5.46"/>
    <s v="yes"/>
    <x v="0"/>
    <x v="0"/>
    <n v="1"/>
    <x v="1"/>
  </r>
  <r>
    <s v="Id923"/>
    <n v="31.824999999999999"/>
    <n v="8.1300000000000008"/>
    <s v="No"/>
    <x v="0"/>
    <x v="0"/>
    <s v="No major surgery"/>
    <x v="1"/>
  </r>
  <r>
    <s v="Id924"/>
    <n v="29"/>
    <n v="4.25"/>
    <s v="yes"/>
    <x v="0"/>
    <x v="0"/>
    <n v="1"/>
    <x v="1"/>
  </r>
  <r>
    <s v="Id925"/>
    <n v="30.495000000000001"/>
    <n v="8.68"/>
    <s v="No"/>
    <x v="0"/>
    <x v="0"/>
    <s v="No major surgery"/>
    <x v="1"/>
  </r>
  <r>
    <s v="Id926"/>
    <n v="25.2"/>
    <n v="6.25"/>
    <s v="yes"/>
    <x v="0"/>
    <x v="0"/>
    <n v="1"/>
    <x v="1"/>
  </r>
  <r>
    <s v="Id927"/>
    <n v="22.77"/>
    <n v="4.47"/>
    <s v="yes"/>
    <x v="0"/>
    <x v="0"/>
    <n v="1"/>
    <x v="1"/>
  </r>
  <r>
    <s v="Id928"/>
    <n v="23.18"/>
    <n v="8.31"/>
    <s v="No"/>
    <x v="0"/>
    <x v="0"/>
    <s v="No major surgery"/>
    <x v="1"/>
  </r>
  <r>
    <s v="Id929"/>
    <n v="35.409999999999997"/>
    <n v="5.68"/>
    <s v="No"/>
    <x v="0"/>
    <x v="0"/>
    <s v="No major surgery"/>
    <x v="1"/>
  </r>
  <r>
    <s v="Id930"/>
    <n v="32.11"/>
    <n v="4.75"/>
    <s v="yes"/>
    <x v="0"/>
    <x v="0"/>
    <n v="2"/>
    <x v="1"/>
  </r>
  <r>
    <s v="Id931"/>
    <n v="34.479999999999997"/>
    <n v="6.31"/>
    <s v="No"/>
    <x v="0"/>
    <x v="1"/>
    <n v="1"/>
    <x v="1"/>
  </r>
  <r>
    <s v="Id932"/>
    <n v="34.39"/>
    <n v="6.28"/>
    <s v="yes"/>
    <x v="0"/>
    <x v="0"/>
    <n v="1"/>
    <x v="1"/>
  </r>
  <r>
    <s v="Id933"/>
    <n v="26.4"/>
    <n v="9.2899999999999991"/>
    <s v="yes"/>
    <x v="0"/>
    <x v="1"/>
    <n v="1"/>
    <x v="1"/>
  </r>
  <r>
    <s v="Id934"/>
    <n v="28.1"/>
    <n v="5.79"/>
    <s v="yes"/>
    <x v="0"/>
    <x v="1"/>
    <n v="1"/>
    <x v="1"/>
  </r>
  <r>
    <s v="Id935"/>
    <n v="27"/>
    <n v="4.54"/>
    <s v="yes"/>
    <x v="0"/>
    <x v="0"/>
    <n v="1"/>
    <x v="1"/>
  </r>
  <r>
    <s v="Id936"/>
    <n v="28.594999999999999"/>
    <n v="4.68"/>
    <s v="yes"/>
    <x v="0"/>
    <x v="0"/>
    <n v="1"/>
    <x v="1"/>
  </r>
  <r>
    <s v="Id937"/>
    <n v="36.799999999999997"/>
    <n v="5.88"/>
    <s v="No"/>
    <x v="0"/>
    <x v="0"/>
    <n v="1"/>
    <x v="1"/>
  </r>
  <r>
    <s v="Id938"/>
    <n v="23.75"/>
    <n v="5.42"/>
    <s v="yes"/>
    <x v="0"/>
    <x v="1"/>
    <n v="1"/>
    <x v="1"/>
  </r>
  <r>
    <s v="Id939"/>
    <n v="35.619999999999997"/>
    <n v="4.16"/>
    <s v="No"/>
    <x v="0"/>
    <x v="0"/>
    <s v="No major surgery"/>
    <x v="1"/>
  </r>
  <r>
    <s v="Id940"/>
    <n v="30.69"/>
    <n v="7.05"/>
    <s v="yes"/>
    <x v="0"/>
    <x v="0"/>
    <n v="2"/>
    <x v="1"/>
  </r>
  <r>
    <s v="Id941"/>
    <n v="35.799999999999997"/>
    <n v="5.63"/>
    <s v="yes"/>
    <x v="0"/>
    <x v="0"/>
    <n v="2"/>
    <x v="1"/>
  </r>
  <r>
    <s v="Id942"/>
    <n v="28.785"/>
    <n v="4.24"/>
    <s v="yes"/>
    <x v="0"/>
    <x v="0"/>
    <n v="2"/>
    <x v="1"/>
  </r>
  <r>
    <s v="Id943"/>
    <n v="28.594999999999999"/>
    <n v="4.96"/>
    <s v="yes"/>
    <x v="0"/>
    <x v="0"/>
    <n v="2"/>
    <x v="1"/>
  </r>
  <r>
    <s v="Id944"/>
    <n v="48.75"/>
    <n v="4.34"/>
    <s v="No"/>
    <x v="0"/>
    <x v="0"/>
    <s v="No major surgery"/>
    <x v="1"/>
  </r>
  <r>
    <s v="Id945"/>
    <n v="28.31"/>
    <n v="5.43"/>
    <s v="yes"/>
    <x v="0"/>
    <x v="0"/>
    <n v="2"/>
    <x v="1"/>
  </r>
  <r>
    <s v="Id946"/>
    <n v="38.39"/>
    <n v="8.33"/>
    <s v="yes"/>
    <x v="0"/>
    <x v="0"/>
    <n v="1"/>
    <x v="1"/>
  </r>
  <r>
    <s v="Id947"/>
    <n v="25.87"/>
    <n v="5.63"/>
    <s v="yes"/>
    <x v="0"/>
    <x v="0"/>
    <n v="1"/>
    <x v="1"/>
  </r>
  <r>
    <s v="Id948"/>
    <n v="43.7"/>
    <n v="7.23"/>
    <s v="No"/>
    <x v="0"/>
    <x v="0"/>
    <s v="No major surgery"/>
    <x v="1"/>
  </r>
  <r>
    <s v="Id949"/>
    <n v="40.945"/>
    <n v="10.57"/>
    <s v="No"/>
    <x v="0"/>
    <x v="0"/>
    <s v="No major surgery"/>
    <x v="1"/>
  </r>
  <r>
    <s v="Id950"/>
    <n v="27.94"/>
    <n v="7.92"/>
    <s v="No"/>
    <x v="0"/>
    <x v="0"/>
    <s v="No major surgery"/>
    <x v="1"/>
  </r>
  <r>
    <s v="Id951"/>
    <n v="31.9"/>
    <n v="10.119999999999999"/>
    <s v="No"/>
    <x v="0"/>
    <x v="0"/>
    <n v="2"/>
    <x v="1"/>
  </r>
  <r>
    <s v="Id952"/>
    <n v="31.64"/>
    <n v="7.91"/>
    <s v="No"/>
    <x v="0"/>
    <x v="0"/>
    <s v="No major surgery"/>
    <x v="1"/>
  </r>
  <r>
    <s v="Id953"/>
    <n v="46.7"/>
    <n v="10.9"/>
    <s v="No"/>
    <x v="0"/>
    <x v="0"/>
    <s v="No major surgery"/>
    <x v="1"/>
  </r>
  <r>
    <s v="Id954"/>
    <n v="18.335000000000001"/>
    <n v="11.83"/>
    <s v="No"/>
    <x v="0"/>
    <x v="0"/>
    <s v="No major surgery"/>
    <x v="1"/>
  </r>
  <r>
    <s v="Id955"/>
    <n v="31.24"/>
    <n v="7.42"/>
    <s v="yes"/>
    <x v="0"/>
    <x v="0"/>
    <n v="2"/>
    <x v="1"/>
  </r>
  <r>
    <s v="Id956"/>
    <n v="39.22"/>
    <n v="5.62"/>
    <s v="yes"/>
    <x v="0"/>
    <x v="0"/>
    <n v="1"/>
    <x v="1"/>
  </r>
  <r>
    <s v="Id957"/>
    <n v="24.414999999999999"/>
    <n v="7.16"/>
    <s v="No"/>
    <x v="0"/>
    <x v="0"/>
    <s v="No major surgery"/>
    <x v="1"/>
  </r>
  <r>
    <s v="Id958"/>
    <n v="32.299999999999997"/>
    <n v="9.89"/>
    <s v="No"/>
    <x v="0"/>
    <x v="0"/>
    <s v="No major surgery"/>
    <x v="1"/>
  </r>
  <r>
    <s v="Id959"/>
    <n v="39.94"/>
    <n v="5.14"/>
    <s v="No"/>
    <x v="0"/>
    <x v="0"/>
    <s v="No major surgery"/>
    <x v="1"/>
  </r>
  <r>
    <s v="Id960"/>
    <n v="30"/>
    <n v="5.61"/>
    <s v="yes"/>
    <x v="0"/>
    <x v="1"/>
    <n v="1"/>
    <x v="1"/>
  </r>
  <r>
    <s v="Id961"/>
    <n v="35.340000000000003"/>
    <n v="5.51"/>
    <s v="yes"/>
    <x v="0"/>
    <x v="1"/>
    <n v="1"/>
    <x v="1"/>
  </r>
  <r>
    <s v="Id962"/>
    <n v="32.204999999999998"/>
    <n v="8.3800000000000008"/>
    <s v="yes"/>
    <x v="0"/>
    <x v="0"/>
    <n v="2"/>
    <x v="1"/>
  </r>
  <r>
    <s v="Id963"/>
    <n v="33.880000000000003"/>
    <n v="4.68"/>
    <s v="No"/>
    <x v="1"/>
    <x v="0"/>
    <n v="1"/>
    <x v="1"/>
  </r>
  <r>
    <s v="Id964"/>
    <n v="26.63"/>
    <n v="4.3600000000000003"/>
    <s v="yes"/>
    <x v="0"/>
    <x v="0"/>
    <n v="2"/>
    <x v="1"/>
  </r>
  <r>
    <s v="Id965"/>
    <n v="28.7"/>
    <n v="7.74"/>
    <s v="No"/>
    <x v="0"/>
    <x v="0"/>
    <s v="No major surgery"/>
    <x v="1"/>
  </r>
  <r>
    <s v="Id966"/>
    <n v="25.65"/>
    <n v="4.05"/>
    <s v="yes"/>
    <x v="0"/>
    <x v="0"/>
    <n v="2"/>
    <x v="1"/>
  </r>
  <r>
    <s v="Id967"/>
    <n v="36.384999999999998"/>
    <n v="11.49"/>
    <s v="No"/>
    <x v="0"/>
    <x v="0"/>
    <s v="No major surgery"/>
    <x v="1"/>
  </r>
  <r>
    <s v="Id968"/>
    <n v="34.69"/>
    <n v="5.65"/>
    <s v="No"/>
    <x v="0"/>
    <x v="0"/>
    <s v="No major surgery"/>
    <x v="1"/>
  </r>
  <r>
    <s v="Id969"/>
    <n v="37.68"/>
    <n v="4.29"/>
    <s v="yes"/>
    <x v="0"/>
    <x v="0"/>
    <s v="No major surgery"/>
    <x v="1"/>
  </r>
  <r>
    <s v="Id970"/>
    <n v="35.49"/>
    <n v="4.74"/>
    <s v="yes"/>
    <x v="0"/>
    <x v="1"/>
    <n v="1"/>
    <x v="1"/>
  </r>
  <r>
    <s v="Id971"/>
    <n v="44.7"/>
    <n v="7.6"/>
    <s v="yes"/>
    <x v="0"/>
    <x v="0"/>
    <n v="2"/>
    <x v="1"/>
  </r>
  <r>
    <s v="Id972"/>
    <n v="38.380000000000003"/>
    <n v="8.5"/>
    <s v="yes"/>
    <x v="0"/>
    <x v="0"/>
    <n v="2"/>
    <x v="1"/>
  </r>
  <r>
    <s v="Id973"/>
    <n v="35.244999999999997"/>
    <n v="11.22"/>
    <s v="yes"/>
    <x v="0"/>
    <x v="0"/>
    <s v="No major surgery"/>
    <x v="1"/>
  </r>
  <r>
    <s v="Id974"/>
    <n v="49.84"/>
    <n v="5.0999999999999996"/>
    <s v="yes"/>
    <x v="0"/>
    <x v="1"/>
    <n v="1"/>
    <x v="1"/>
  </r>
  <r>
    <s v="Id975"/>
    <n v="49.06"/>
    <n v="5.43"/>
    <s v="yes"/>
    <x v="0"/>
    <x v="0"/>
    <n v="1"/>
    <x v="1"/>
  </r>
  <r>
    <s v="Id976"/>
    <n v="30.88"/>
    <n v="5.82"/>
    <s v="No"/>
    <x v="0"/>
    <x v="0"/>
    <n v="2"/>
    <x v="1"/>
  </r>
  <r>
    <s v="Id977"/>
    <n v="33.35"/>
    <n v="6.05"/>
    <s v="No"/>
    <x v="0"/>
    <x v="1"/>
    <n v="1"/>
    <x v="1"/>
  </r>
  <r>
    <s v="Id978"/>
    <n v="38"/>
    <n v="6.38"/>
    <s v="yes"/>
    <x v="0"/>
    <x v="0"/>
    <n v="1"/>
    <x v="1"/>
  </r>
  <r>
    <s v="Id979"/>
    <n v="36.08"/>
    <n v="5.73"/>
    <s v="yes"/>
    <x v="0"/>
    <x v="0"/>
    <n v="1"/>
    <x v="1"/>
  </r>
  <r>
    <s v="Id980"/>
    <n v="35.700000000000003"/>
    <n v="5.47"/>
    <s v="yes"/>
    <x v="0"/>
    <x v="0"/>
    <n v="1"/>
    <x v="1"/>
  </r>
  <r>
    <s v="Id981"/>
    <n v="34.01"/>
    <n v="11.3"/>
    <s v="No"/>
    <x v="0"/>
    <x v="0"/>
    <s v="No major surgery"/>
    <x v="1"/>
  </r>
  <r>
    <s v="Id982"/>
    <n v="31.54"/>
    <n v="6.72"/>
    <s v="No"/>
    <x v="0"/>
    <x v="0"/>
    <s v="No major surgery"/>
    <x v="1"/>
  </r>
  <r>
    <s v="Id983"/>
    <n v="23.3"/>
    <n v="5.36"/>
    <s v="yes"/>
    <x v="0"/>
    <x v="0"/>
    <n v="1"/>
    <x v="1"/>
  </r>
  <r>
    <s v="Id984"/>
    <n v="27.75"/>
    <n v="9.8800000000000008"/>
    <s v="No"/>
    <x v="0"/>
    <x v="0"/>
    <s v="No major surgery"/>
    <x v="1"/>
  </r>
  <r>
    <s v="Id985"/>
    <n v="42.46"/>
    <n v="4.1100000000000003"/>
    <s v="No"/>
    <x v="0"/>
    <x v="0"/>
    <s v="No major surgery"/>
    <x v="1"/>
  </r>
  <r>
    <s v="Id986"/>
    <n v="54.47"/>
    <n v="7.48"/>
    <s v="No"/>
    <x v="0"/>
    <x v="0"/>
    <s v="No major surgery"/>
    <x v="1"/>
  </r>
  <r>
    <s v="Id987"/>
    <n v="24.93"/>
    <n v="9.18"/>
    <s v="yes"/>
    <x v="0"/>
    <x v="1"/>
    <n v="1"/>
    <x v="1"/>
  </r>
  <r>
    <s v="Id988"/>
    <n v="48.12"/>
    <n v="4.51"/>
    <s v="yes"/>
    <x v="0"/>
    <x v="0"/>
    <n v="1"/>
    <x v="1"/>
  </r>
  <r>
    <s v="Id989"/>
    <n v="24.91"/>
    <n v="7.33"/>
    <s v="yes"/>
    <x v="0"/>
    <x v="1"/>
    <n v="1"/>
    <x v="1"/>
  </r>
  <r>
    <s v="Id990"/>
    <n v="27.645"/>
    <n v="10.56"/>
    <s v="No"/>
    <x v="0"/>
    <x v="0"/>
    <s v="No major surgery"/>
    <x v="1"/>
  </r>
  <r>
    <s v="Id991"/>
    <n v="33.700000000000003"/>
    <n v="4.01"/>
    <s v="No"/>
    <x v="0"/>
    <x v="0"/>
    <n v="2"/>
    <x v="1"/>
  </r>
  <r>
    <s v="Id992"/>
    <n v="38.93"/>
    <n v="5.64"/>
    <s v="yes"/>
    <x v="0"/>
    <x v="0"/>
    <n v="1"/>
    <x v="1"/>
  </r>
  <r>
    <s v="Id993"/>
    <n v="32.774999999999999"/>
    <n v="8.02"/>
    <s v="yes"/>
    <x v="0"/>
    <x v="0"/>
    <n v="2"/>
    <x v="1"/>
  </r>
  <r>
    <s v="Id994"/>
    <n v="29.83"/>
    <n v="7.2"/>
    <s v="yes"/>
    <x v="0"/>
    <x v="0"/>
    <s v="No major surgery"/>
    <x v="1"/>
  </r>
  <r>
    <s v="Id995"/>
    <n v="28.31"/>
    <n v="4.55"/>
    <s v="No"/>
    <x v="1"/>
    <x v="0"/>
    <n v="1"/>
    <x v="1"/>
  </r>
  <r>
    <s v="Id996"/>
    <n v="29.79"/>
    <n v="9.0299999999999994"/>
    <s v="No"/>
    <x v="0"/>
    <x v="0"/>
    <s v="No major surgery"/>
    <x v="1"/>
  </r>
  <r>
    <s v="Id997"/>
    <n v="36.6"/>
    <n v="5.2"/>
    <s v="yes"/>
    <x v="0"/>
    <x v="1"/>
    <n v="1"/>
    <x v="1"/>
  </r>
  <r>
    <s v="Id998"/>
    <n v="35.93"/>
    <n v="8.3000000000000007"/>
    <s v="yes"/>
    <x v="0"/>
    <x v="0"/>
    <s v="No major surgery"/>
    <x v="1"/>
  </r>
  <r>
    <s v="Id999"/>
    <n v="28.6"/>
    <n v="5.56"/>
    <s v="yes"/>
    <x v="0"/>
    <x v="1"/>
    <n v="1"/>
    <x v="1"/>
  </r>
  <r>
    <s v="Id1000"/>
    <n v="39.17"/>
    <n v="4.1500000000000004"/>
    <s v="No"/>
    <x v="0"/>
    <x v="0"/>
    <s v="No major surgery"/>
    <x v="1"/>
  </r>
  <r>
    <s v="Id1001"/>
    <n v="26.41"/>
    <n v="5.99"/>
    <s v="yes"/>
    <x v="0"/>
    <x v="1"/>
    <n v="1"/>
    <x v="1"/>
  </r>
  <r>
    <s v="Id1002"/>
    <n v="30.63"/>
    <n v="5.8"/>
    <s v="yes"/>
    <x v="0"/>
    <x v="0"/>
    <s v="No major surgery"/>
    <x v="1"/>
  </r>
  <r>
    <s v="Id1003"/>
    <n v="31.73"/>
    <n v="7.32"/>
    <s v="yes"/>
    <x v="0"/>
    <x v="0"/>
    <n v="2"/>
    <x v="1"/>
  </r>
  <r>
    <s v="Id1004"/>
    <n v="30.7"/>
    <n v="5.16"/>
    <s v="No"/>
    <x v="0"/>
    <x v="0"/>
    <n v="2"/>
    <x v="1"/>
  </r>
  <r>
    <s v="Id1005"/>
    <n v="25.934999999999999"/>
    <n v="5.96"/>
    <s v="yes"/>
    <x v="0"/>
    <x v="0"/>
    <n v="2"/>
    <x v="1"/>
  </r>
  <r>
    <s v="Id1006"/>
    <n v="35.9"/>
    <n v="4.8499999999999996"/>
    <s v="yes"/>
    <x v="0"/>
    <x v="1"/>
    <n v="1"/>
    <x v="1"/>
  </r>
  <r>
    <s v="Id1007"/>
    <n v="26.7"/>
    <n v="5.09"/>
    <s v="yes"/>
    <x v="0"/>
    <x v="1"/>
    <n v="1"/>
    <x v="1"/>
  </r>
  <r>
    <s v="Id1008"/>
    <n v="33.71"/>
    <n v="4.9400000000000004"/>
    <s v="No"/>
    <x v="0"/>
    <x v="0"/>
    <s v="No major surgery"/>
    <x v="1"/>
  </r>
  <r>
    <s v="Id1009"/>
    <n v="41.91"/>
    <n v="4.92"/>
    <s v="yes"/>
    <x v="0"/>
    <x v="0"/>
    <n v="2"/>
    <x v="1"/>
  </r>
  <r>
    <s v="Id1010"/>
    <n v="39.82"/>
    <n v="6.05"/>
    <s v="yes"/>
    <x v="0"/>
    <x v="0"/>
    <n v="2"/>
    <x v="1"/>
  </r>
  <r>
    <s v="Id1011"/>
    <n v="28.12"/>
    <n v="4.67"/>
    <s v="No"/>
    <x v="0"/>
    <x v="0"/>
    <n v="2"/>
    <x v="1"/>
  </r>
  <r>
    <s v="Id1012"/>
    <n v="26.98"/>
    <n v="9.81"/>
    <s v="yes"/>
    <x v="0"/>
    <x v="0"/>
    <s v="No major surgery"/>
    <x v="1"/>
  </r>
  <r>
    <s v="Id1013"/>
    <n v="27.2"/>
    <n v="6.06"/>
    <s v="yes"/>
    <x v="0"/>
    <x v="0"/>
    <n v="2"/>
    <x v="1"/>
  </r>
  <r>
    <s v="Id1014"/>
    <n v="25.3"/>
    <n v="5.19"/>
    <s v="yes"/>
    <x v="0"/>
    <x v="0"/>
    <n v="2"/>
    <x v="1"/>
  </r>
  <r>
    <s v="Id1015"/>
    <n v="30.25"/>
    <n v="10.16"/>
    <s v="No"/>
    <x v="0"/>
    <x v="0"/>
    <s v="No major surgery"/>
    <x v="1"/>
  </r>
  <r>
    <s v="Id1016"/>
    <n v="54"/>
    <n v="4.68"/>
    <s v="yes"/>
    <x v="1"/>
    <x v="0"/>
    <n v="2"/>
    <x v="1"/>
  </r>
  <r>
    <s v="Id1017"/>
    <n v="51.86"/>
    <n v="5.32"/>
    <s v="yes"/>
    <x v="0"/>
    <x v="0"/>
    <s v="No major surgery"/>
    <x v="1"/>
  </r>
  <r>
    <s v="Id1018"/>
    <n v="31.39"/>
    <n v="6.99"/>
    <s v="No"/>
    <x v="0"/>
    <x v="0"/>
    <s v="No major surgery"/>
    <x v="1"/>
  </r>
  <r>
    <s v="Id1019"/>
    <n v="39.97"/>
    <n v="5.55"/>
    <s v="No"/>
    <x v="0"/>
    <x v="0"/>
    <s v="No major surgery"/>
    <x v="1"/>
  </r>
  <r>
    <s v="Id1020"/>
    <n v="41.23"/>
    <n v="6.94"/>
    <s v="No"/>
    <x v="0"/>
    <x v="0"/>
    <s v="No major surgery"/>
    <x v="1"/>
  </r>
  <r>
    <s v="Id1021"/>
    <n v="49.45"/>
    <n v="4.2"/>
    <s v="yes"/>
    <x v="0"/>
    <x v="0"/>
    <s v="No major surgery"/>
    <x v="1"/>
  </r>
  <r>
    <s v="Id1022"/>
    <n v="41.04"/>
    <n v="5.59"/>
    <s v="No"/>
    <x v="0"/>
    <x v="0"/>
    <s v="No major surgery"/>
    <x v="1"/>
  </r>
  <r>
    <s v="Id1023"/>
    <n v="27.93"/>
    <n v="9.9600000000000009"/>
    <s v="No"/>
    <x v="0"/>
    <x v="0"/>
    <s v="No major surgery"/>
    <x v="1"/>
  </r>
  <r>
    <s v="Id1024"/>
    <n v="21.01"/>
    <n v="7.37"/>
    <s v="No"/>
    <x v="0"/>
    <x v="0"/>
    <s v="No major surgery"/>
    <x v="1"/>
  </r>
  <r>
    <s v="Id1025"/>
    <n v="52.37"/>
    <n v="5.0599999999999996"/>
    <s v="yes"/>
    <x v="1"/>
    <x v="0"/>
    <n v="2"/>
    <x v="1"/>
  </r>
  <r>
    <s v="Id1026"/>
    <n v="40.369999999999997"/>
    <n v="8.2100000000000009"/>
    <s v="No"/>
    <x v="0"/>
    <x v="0"/>
    <s v="No major surgery"/>
    <x v="1"/>
  </r>
  <r>
    <s v="Id1027"/>
    <n v="41.47"/>
    <n v="10.34"/>
    <s v="No"/>
    <x v="0"/>
    <x v="0"/>
    <n v="2"/>
    <x v="1"/>
  </r>
  <r>
    <s v="Id1028"/>
    <n v="33.725000000000001"/>
    <n v="5.51"/>
    <s v="yes"/>
    <x v="0"/>
    <x v="0"/>
    <n v="2"/>
    <x v="1"/>
  </r>
  <r>
    <s v="Id1029"/>
    <n v="28.1"/>
    <n v="11.2"/>
    <s v="No"/>
    <x v="0"/>
    <x v="0"/>
    <s v="No major surgery"/>
    <x v="1"/>
  </r>
  <r>
    <s v="Id1030"/>
    <n v="37.43"/>
    <n v="4.3499999999999996"/>
    <s v="yes"/>
    <x v="0"/>
    <x v="1"/>
    <n v="1"/>
    <x v="1"/>
  </r>
  <r>
    <s v="Id1031"/>
    <n v="23.7"/>
    <n v="10.45"/>
    <s v="No"/>
    <x v="0"/>
    <x v="0"/>
    <s v="No major surgery"/>
    <x v="1"/>
  </r>
  <r>
    <s v="Id1032"/>
    <n v="24.795000000000002"/>
    <n v="4.07"/>
    <s v="yes"/>
    <x v="0"/>
    <x v="1"/>
    <n v="1"/>
    <x v="1"/>
  </r>
  <r>
    <s v="Id1033"/>
    <n v="31.9"/>
    <n v="8.34"/>
    <s v="No"/>
    <x v="0"/>
    <x v="0"/>
    <s v="No major surgery"/>
    <x v="1"/>
  </r>
  <r>
    <s v="Id1034"/>
    <n v="32.68"/>
    <n v="7.41"/>
    <s v="No"/>
    <x v="0"/>
    <x v="0"/>
    <s v="No major surgery"/>
    <x v="1"/>
  </r>
  <r>
    <s v="Id1035"/>
    <n v="47.13"/>
    <n v="4.3099999999999996"/>
    <s v="No"/>
    <x v="0"/>
    <x v="0"/>
    <s v="No major surgery"/>
    <x v="1"/>
  </r>
  <r>
    <s v="Id1036"/>
    <n v="36.67"/>
    <n v="10.83"/>
    <s v="No"/>
    <x v="0"/>
    <x v="0"/>
    <s v="No major surgery"/>
    <x v="1"/>
  </r>
  <r>
    <s v="Id1037"/>
    <n v="33.630000000000003"/>
    <n v="11.31"/>
    <s v="No"/>
    <x v="0"/>
    <x v="0"/>
    <s v="No major surgery"/>
    <x v="1"/>
  </r>
  <r>
    <s v="Id1038"/>
    <n v="32.67"/>
    <n v="11.81"/>
    <s v="yes"/>
    <x v="0"/>
    <x v="0"/>
    <s v="No major surgery"/>
    <x v="1"/>
  </r>
  <r>
    <s v="Id1039"/>
    <n v="33.299999999999997"/>
    <n v="8.26"/>
    <s v="yes"/>
    <x v="0"/>
    <x v="0"/>
    <n v="2"/>
    <x v="1"/>
  </r>
  <r>
    <s v="Id1040"/>
    <n v="30.78"/>
    <n v="10.74"/>
    <s v="yes"/>
    <x v="0"/>
    <x v="0"/>
    <n v="2"/>
    <x v="1"/>
  </r>
  <r>
    <s v="Id1041"/>
    <n v="28.975000000000001"/>
    <n v="7.69"/>
    <s v="yes"/>
    <x v="0"/>
    <x v="0"/>
    <s v="No major surgery"/>
    <x v="1"/>
  </r>
  <r>
    <s v="Id1042"/>
    <n v="33.4"/>
    <n v="4.84"/>
    <s v="No"/>
    <x v="0"/>
    <x v="0"/>
    <s v="No major surgery"/>
    <x v="1"/>
  </r>
  <r>
    <s v="Id1043"/>
    <n v="21.5"/>
    <n v="9.77"/>
    <s v="yes"/>
    <x v="0"/>
    <x v="0"/>
    <s v="No major surgery"/>
    <x v="1"/>
  </r>
  <r>
    <s v="Id1044"/>
    <n v="38.14"/>
    <n v="5.84"/>
    <s v="No"/>
    <x v="0"/>
    <x v="0"/>
    <s v="No major surgery"/>
    <x v="1"/>
  </r>
  <r>
    <s v="Id1045"/>
    <n v="35.42"/>
    <n v="8.6999999999999993"/>
    <s v="yes"/>
    <x v="0"/>
    <x v="0"/>
    <n v="1"/>
    <x v="1"/>
  </r>
  <r>
    <s v="Id1046"/>
    <n v="35.625"/>
    <n v="10.79"/>
    <s v="No"/>
    <x v="0"/>
    <x v="0"/>
    <s v="No major surgery"/>
    <x v="1"/>
  </r>
  <r>
    <s v="Id1047"/>
    <n v="45.51"/>
    <n v="4.32"/>
    <s v="No"/>
    <x v="0"/>
    <x v="0"/>
    <n v="1"/>
    <x v="1"/>
  </r>
  <r>
    <s v="Id1048"/>
    <n v="37.1"/>
    <n v="7.19"/>
    <s v="yes"/>
    <x v="0"/>
    <x v="0"/>
    <s v="No major surgery"/>
    <x v="1"/>
  </r>
  <r>
    <s v="Id1049"/>
    <n v="30.5"/>
    <n v="11.94"/>
    <s v="yes"/>
    <x v="0"/>
    <x v="0"/>
    <s v="No major surgery"/>
    <x v="1"/>
  </r>
  <r>
    <s v="Id1050"/>
    <n v="28.16"/>
    <n v="5.56"/>
    <s v="No"/>
    <x v="0"/>
    <x v="0"/>
    <n v="2"/>
    <x v="1"/>
  </r>
  <r>
    <s v="Id1051"/>
    <n v="29.1"/>
    <n v="5.64"/>
    <s v="yes"/>
    <x v="0"/>
    <x v="0"/>
    <s v="No major surgery"/>
    <x v="1"/>
  </r>
  <r>
    <s v="Id1052"/>
    <n v="30.22"/>
    <n v="4.6500000000000004"/>
    <s v="No"/>
    <x v="0"/>
    <x v="0"/>
    <s v="No major surgery"/>
    <x v="1"/>
  </r>
  <r>
    <s v="Id1053"/>
    <n v="24.29"/>
    <n v="9.0500000000000007"/>
    <s v="No"/>
    <x v="0"/>
    <x v="0"/>
    <s v="No major surgery"/>
    <x v="1"/>
  </r>
  <r>
    <s v="Id1054"/>
    <n v="29.39"/>
    <n v="4.5199999999999996"/>
    <s v="yes"/>
    <x v="0"/>
    <x v="0"/>
    <s v="No major surgery"/>
    <x v="1"/>
  </r>
  <r>
    <s v="Id1055"/>
    <n v="25.66"/>
    <n v="4.62"/>
    <s v="yes"/>
    <x v="0"/>
    <x v="0"/>
    <n v="1"/>
    <x v="1"/>
  </r>
  <r>
    <s v="Id1056"/>
    <n v="39.11"/>
    <n v="5.87"/>
    <s v="No"/>
    <x v="0"/>
    <x v="0"/>
    <s v="No major surgery"/>
    <x v="1"/>
  </r>
  <r>
    <s v="Id1057"/>
    <n v="43.78"/>
    <n v="5.71"/>
    <s v="No"/>
    <x v="0"/>
    <x v="0"/>
    <n v="1"/>
    <x v="1"/>
  </r>
  <r>
    <s v="Id1058"/>
    <n v="24.35"/>
    <n v="9.08"/>
    <s v="No"/>
    <x v="0"/>
    <x v="0"/>
    <s v="No major surgery"/>
    <x v="1"/>
  </r>
  <r>
    <s v="Id1059"/>
    <n v="40.299999999999997"/>
    <n v="5.3"/>
    <s v="yes"/>
    <x v="0"/>
    <x v="0"/>
    <n v="2"/>
    <x v="1"/>
  </r>
  <r>
    <s v="Id1060"/>
    <n v="32.774999999999999"/>
    <n v="11.76"/>
    <s v="yes"/>
    <x v="0"/>
    <x v="0"/>
    <s v="No major surgery"/>
    <x v="1"/>
  </r>
  <r>
    <s v="Id1061"/>
    <n v="39.6"/>
    <n v="5.1100000000000003"/>
    <s v="yes"/>
    <x v="0"/>
    <x v="0"/>
    <n v="2"/>
    <x v="1"/>
  </r>
  <r>
    <s v="Id1062"/>
    <n v="30.97"/>
    <n v="5.54"/>
    <s v="No"/>
    <x v="0"/>
    <x v="0"/>
    <n v="2"/>
    <x v="1"/>
  </r>
  <r>
    <s v="Id1063"/>
    <n v="27.645"/>
    <n v="8.8699999999999992"/>
    <s v="yes"/>
    <x v="0"/>
    <x v="0"/>
    <s v="No major surgery"/>
    <x v="1"/>
  </r>
  <r>
    <s v="Id1064"/>
    <n v="34.43"/>
    <n v="5.96"/>
    <s v="yes"/>
    <x v="0"/>
    <x v="0"/>
    <n v="2"/>
    <x v="1"/>
  </r>
  <r>
    <s v="Id1065"/>
    <n v="39.6"/>
    <n v="4.4400000000000004"/>
    <s v="yes"/>
    <x v="0"/>
    <x v="1"/>
    <n v="1"/>
    <x v="1"/>
  </r>
  <r>
    <s v="Id1066"/>
    <n v="22.1"/>
    <n v="4.6500000000000004"/>
    <s v="yes"/>
    <x v="0"/>
    <x v="0"/>
    <n v="2"/>
    <x v="1"/>
  </r>
  <r>
    <s v="Id1067"/>
    <n v="33.25"/>
    <n v="5.64"/>
    <s v="yes"/>
    <x v="0"/>
    <x v="1"/>
    <n v="1"/>
    <x v="1"/>
  </r>
  <r>
    <s v="Id1068"/>
    <n v="33.33"/>
    <n v="10.19"/>
    <s v="No"/>
    <x v="0"/>
    <x v="0"/>
    <s v="No major surgery"/>
    <x v="1"/>
  </r>
  <r>
    <s v="Id1069"/>
    <n v="30.5"/>
    <n v="10.79"/>
    <s v="No"/>
    <x v="0"/>
    <x v="0"/>
    <s v="No major surgery"/>
    <x v="1"/>
  </r>
  <r>
    <s v="Id1070"/>
    <n v="30.3"/>
    <n v="4.24"/>
    <s v="No"/>
    <x v="0"/>
    <x v="0"/>
    <s v="No major surgery"/>
    <x v="1"/>
  </r>
  <r>
    <s v="Id1071"/>
    <n v="26.22"/>
    <n v="5.83"/>
    <s v="No"/>
    <x v="0"/>
    <x v="0"/>
    <n v="2"/>
    <x v="1"/>
  </r>
  <r>
    <s v="Id1072"/>
    <n v="29.99"/>
    <n v="11.85"/>
    <s v="No"/>
    <x v="0"/>
    <x v="0"/>
    <s v="No major surgery"/>
    <x v="1"/>
  </r>
  <r>
    <s v="Id1073"/>
    <n v="36.380000000000003"/>
    <n v="5.98"/>
    <s v="No"/>
    <x v="0"/>
    <x v="0"/>
    <n v="1"/>
    <x v="1"/>
  </r>
  <r>
    <s v="Id1074"/>
    <n v="31.16"/>
    <n v="4.26"/>
    <s v="yes"/>
    <x v="0"/>
    <x v="1"/>
    <n v="1"/>
    <x v="1"/>
  </r>
  <r>
    <s v="Id1075"/>
    <n v="25.55"/>
    <n v="4.96"/>
    <s v="yes"/>
    <x v="0"/>
    <x v="0"/>
    <n v="1"/>
    <x v="1"/>
  </r>
  <r>
    <s v="Id1076"/>
    <n v="28.77"/>
    <n v="4"/>
    <s v="yes"/>
    <x v="0"/>
    <x v="0"/>
    <s v="No major surgery"/>
    <x v="1"/>
  </r>
  <r>
    <s v="Id1077"/>
    <n v="23.14"/>
    <n v="4.1500000000000004"/>
    <s v="yes"/>
    <x v="0"/>
    <x v="0"/>
    <n v="1"/>
    <x v="1"/>
  </r>
  <r>
    <s v="Id1078"/>
    <n v="39.6"/>
    <n v="11.36"/>
    <s v="No"/>
    <x v="0"/>
    <x v="0"/>
    <s v="No major surgery"/>
    <x v="1"/>
  </r>
  <r>
    <s v="Id1079"/>
    <n v="29.2"/>
    <n v="7.53"/>
    <s v="No"/>
    <x v="0"/>
    <x v="0"/>
    <s v="No major surgery"/>
    <x v="1"/>
  </r>
  <r>
    <s v="Id1080"/>
    <n v="32.774999999999999"/>
    <n v="7.95"/>
    <s v="No"/>
    <x v="0"/>
    <x v="0"/>
    <s v="No major surgery"/>
    <x v="1"/>
  </r>
  <r>
    <s v="Id1081"/>
    <n v="24.035"/>
    <n v="8.5"/>
    <s v="No"/>
    <x v="0"/>
    <x v="0"/>
    <s v="No major surgery"/>
    <x v="1"/>
  </r>
  <r>
    <s v="Id1082"/>
    <n v="30.55"/>
    <n v="5.89"/>
    <s v="No"/>
    <x v="0"/>
    <x v="1"/>
    <n v="1"/>
    <x v="1"/>
  </r>
  <r>
    <s v="Id1083"/>
    <n v="28.81"/>
    <n v="8.76"/>
    <s v="No"/>
    <x v="0"/>
    <x v="0"/>
    <n v="2"/>
    <x v="1"/>
  </r>
  <r>
    <s v="Id1084"/>
    <n v="31.66"/>
    <n v="4.1100000000000003"/>
    <s v="No"/>
    <x v="0"/>
    <x v="0"/>
    <s v="No major surgery"/>
    <x v="1"/>
  </r>
  <r>
    <s v="Id1085"/>
    <n v="28.215"/>
    <n v="7.56"/>
    <s v="yes"/>
    <x v="0"/>
    <x v="0"/>
    <n v="1"/>
    <x v="1"/>
  </r>
  <r>
    <s v="Id1086"/>
    <n v="26.12"/>
    <n v="4.17"/>
    <s v="yes"/>
    <x v="0"/>
    <x v="1"/>
    <n v="1"/>
    <x v="1"/>
  </r>
  <r>
    <s v="Id1087"/>
    <n v="36.630000000000003"/>
    <n v="11.42"/>
    <s v="No"/>
    <x v="0"/>
    <x v="0"/>
    <n v="2"/>
    <x v="1"/>
  </r>
  <r>
    <s v="Id1088"/>
    <n v="33.344999999999999"/>
    <n v="7.33"/>
    <s v="No"/>
    <x v="0"/>
    <x v="0"/>
    <n v="2"/>
    <x v="1"/>
  </r>
  <r>
    <s v="Id1089"/>
    <n v="27.11"/>
    <n v="6.7"/>
    <s v="No"/>
    <x v="0"/>
    <x v="0"/>
    <s v="No major surgery"/>
    <x v="1"/>
  </r>
  <r>
    <s v="Id1090"/>
    <n v="26.6"/>
    <n v="5.27"/>
    <s v="yes"/>
    <x v="0"/>
    <x v="1"/>
    <n v="1"/>
    <x v="1"/>
  </r>
  <r>
    <s v="Id1091"/>
    <n v="30.41"/>
    <n v="7.72"/>
    <s v="No"/>
    <x v="0"/>
    <x v="0"/>
    <s v="No major surgery"/>
    <x v="1"/>
  </r>
  <r>
    <s v="Id1092"/>
    <n v="28.98"/>
    <n v="8.68"/>
    <s v="No"/>
    <x v="0"/>
    <x v="0"/>
    <n v="2"/>
    <x v="1"/>
  </r>
  <r>
    <s v="Id1093"/>
    <n v="31.24"/>
    <n v="9.8000000000000007"/>
    <s v="No"/>
    <x v="0"/>
    <x v="0"/>
    <s v="No major surgery"/>
    <x v="1"/>
  </r>
  <r>
    <s v="Id1094"/>
    <n v="31.54"/>
    <n v="4.4400000000000004"/>
    <s v="No"/>
    <x v="0"/>
    <x v="0"/>
    <s v="No major surgery"/>
    <x v="1"/>
  </r>
  <r>
    <s v="Id1095"/>
    <n v="38.6"/>
    <n v="7.19"/>
    <s v="yes"/>
    <x v="0"/>
    <x v="0"/>
    <n v="2"/>
    <x v="1"/>
  </r>
  <r>
    <s v="Id1096"/>
    <n v="37.950000000000003"/>
    <n v="6.06"/>
    <s v="No"/>
    <x v="0"/>
    <x v="0"/>
    <s v="No major surgery"/>
    <x v="1"/>
  </r>
  <r>
    <s v="Id1097"/>
    <n v="38.97"/>
    <n v="5.12"/>
    <s v="No"/>
    <x v="0"/>
    <x v="0"/>
    <s v="No major surgery"/>
    <x v="1"/>
  </r>
  <r>
    <s v="Id1098"/>
    <n v="21.2"/>
    <n v="10.72"/>
    <s v="No"/>
    <x v="0"/>
    <x v="0"/>
    <s v="No major surgery"/>
    <x v="1"/>
  </r>
  <r>
    <s v="Id1099"/>
    <n v="23.96"/>
    <n v="9.58"/>
    <s v="yes"/>
    <x v="0"/>
    <x v="1"/>
    <n v="1"/>
    <x v="1"/>
  </r>
  <r>
    <s v="Id1100"/>
    <n v="35.93"/>
    <n v="6.4"/>
    <s v="yes"/>
    <x v="0"/>
    <x v="0"/>
    <n v="1"/>
    <x v="1"/>
  </r>
  <r>
    <s v="Id1101"/>
    <n v="26.11"/>
    <n v="6.8"/>
    <s v="yes"/>
    <x v="0"/>
    <x v="0"/>
    <n v="2"/>
    <x v="1"/>
  </r>
  <r>
    <s v="Id1102"/>
    <n v="32.299999999999997"/>
    <n v="9.48"/>
    <s v="No"/>
    <x v="0"/>
    <x v="0"/>
    <n v="2"/>
    <x v="1"/>
  </r>
  <r>
    <s v="Id1103"/>
    <n v="28.69"/>
    <n v="7.45"/>
    <s v="No"/>
    <x v="0"/>
    <x v="0"/>
    <n v="2"/>
    <x v="1"/>
  </r>
  <r>
    <s v="Id1104"/>
    <n v="31.28"/>
    <n v="6.94"/>
    <s v="yes"/>
    <x v="0"/>
    <x v="0"/>
    <n v="1"/>
    <x v="1"/>
  </r>
  <r>
    <s v="Id1105"/>
    <n v="30.21"/>
    <n v="7.83"/>
    <s v="No"/>
    <x v="0"/>
    <x v="0"/>
    <s v="No major surgery"/>
    <x v="1"/>
  </r>
  <r>
    <s v="Id1106"/>
    <n v="38.28"/>
    <n v="10.17"/>
    <s v="yes"/>
    <x v="0"/>
    <x v="0"/>
    <s v="No major surgery"/>
    <x v="1"/>
  </r>
  <r>
    <s v="Id1107"/>
    <n v="29.9"/>
    <n v="8.9600000000000009"/>
    <s v="yes"/>
    <x v="0"/>
    <x v="0"/>
    <s v="No major surgery"/>
    <x v="1"/>
  </r>
  <r>
    <s v="Id1108"/>
    <n v="23.18"/>
    <n v="6.96"/>
    <s v="yes"/>
    <x v="0"/>
    <x v="0"/>
    <n v="2"/>
    <x v="1"/>
  </r>
  <r>
    <s v="Id1109"/>
    <n v="33.020000000000003"/>
    <n v="5.07"/>
    <s v="yes"/>
    <x v="0"/>
    <x v="0"/>
    <s v="No major surgery"/>
    <x v="1"/>
  </r>
  <r>
    <s v="Id1110"/>
    <n v="27.29"/>
    <n v="5.85"/>
    <s v="No"/>
    <x v="0"/>
    <x v="0"/>
    <n v="2"/>
    <x v="1"/>
  </r>
  <r>
    <s v="Id1111"/>
    <n v="23.18"/>
    <n v="10.56"/>
    <s v="No"/>
    <x v="0"/>
    <x v="0"/>
    <n v="2"/>
    <x v="1"/>
  </r>
  <r>
    <s v="Id1112"/>
    <n v="32.659999999999997"/>
    <n v="8.92"/>
    <s v="yes"/>
    <x v="0"/>
    <x v="0"/>
    <s v="No major surgery"/>
    <x v="1"/>
  </r>
  <r>
    <s v="Id1113"/>
    <n v="30.78"/>
    <n v="8.6300000000000008"/>
    <s v="No"/>
    <x v="0"/>
    <x v="0"/>
    <s v="No major surgery"/>
    <x v="1"/>
  </r>
  <r>
    <s v="Id1114"/>
    <n v="47.2"/>
    <n v="6.29"/>
    <s v="yes"/>
    <x v="0"/>
    <x v="1"/>
    <n v="1"/>
    <x v="1"/>
  </r>
  <r>
    <s v="Id1115"/>
    <n v="31.6"/>
    <n v="5.75"/>
    <s v="No"/>
    <x v="0"/>
    <x v="0"/>
    <n v="2"/>
    <x v="1"/>
  </r>
  <r>
    <s v="Id1116"/>
    <n v="33.914999999999999"/>
    <n v="6.66"/>
    <s v="yes"/>
    <x v="0"/>
    <x v="0"/>
    <n v="1"/>
    <x v="1"/>
  </r>
  <r>
    <s v="Id1117"/>
    <n v="23.54"/>
    <n v="5.0999999999999996"/>
    <s v="No"/>
    <x v="0"/>
    <x v="0"/>
    <n v="2"/>
    <x v="1"/>
  </r>
  <r>
    <s v="Id1118"/>
    <n v="27.074999999999999"/>
    <n v="4.41"/>
    <s v="No"/>
    <x v="0"/>
    <x v="0"/>
    <n v="2"/>
    <x v="1"/>
  </r>
  <r>
    <s v="Id1119"/>
    <n v="25.8"/>
    <n v="5.52"/>
    <s v="yes"/>
    <x v="0"/>
    <x v="0"/>
    <s v="No major surgery"/>
    <x v="1"/>
  </r>
  <r>
    <s v="Id1120"/>
    <n v="36.1"/>
    <n v="4.62"/>
    <s v="yes"/>
    <x v="0"/>
    <x v="1"/>
    <n v="1"/>
    <x v="1"/>
  </r>
  <r>
    <s v="Id1121"/>
    <n v="30.495000000000001"/>
    <n v="5.74"/>
    <s v="yes"/>
    <x v="0"/>
    <x v="1"/>
    <n v="1"/>
    <x v="1"/>
  </r>
  <r>
    <s v="Id1122"/>
    <n v="21.4"/>
    <n v="6.3"/>
    <s v="yes"/>
    <x v="0"/>
    <x v="1"/>
    <n v="1"/>
    <x v="1"/>
  </r>
  <r>
    <s v="Id1123"/>
    <n v="32.299999999999997"/>
    <n v="10.27"/>
    <s v="No"/>
    <x v="0"/>
    <x v="0"/>
    <s v="No major surgery"/>
    <x v="1"/>
  </r>
  <r>
    <s v="Id1124"/>
    <n v="29.78"/>
    <n v="5.85"/>
    <s v="No"/>
    <x v="0"/>
    <x v="1"/>
    <n v="1"/>
    <x v="1"/>
  </r>
  <r>
    <s v="Id1125"/>
    <n v="34.76"/>
    <n v="5.92"/>
    <s v="yes"/>
    <x v="0"/>
    <x v="0"/>
    <n v="1"/>
    <x v="1"/>
  </r>
  <r>
    <s v="Id1126"/>
    <n v="18.335000000000001"/>
    <n v="10.01"/>
    <s v="yes"/>
    <x v="0"/>
    <x v="0"/>
    <n v="2"/>
    <x v="1"/>
  </r>
  <r>
    <s v="Id1127"/>
    <n v="32.299999999999997"/>
    <n v="9.59"/>
    <s v="No"/>
    <x v="0"/>
    <x v="0"/>
    <s v="No major surgery"/>
    <x v="1"/>
  </r>
  <r>
    <s v="Id1128"/>
    <n v="27.74"/>
    <n v="10.37"/>
    <s v="No"/>
    <x v="0"/>
    <x v="0"/>
    <s v="No major surgery"/>
    <x v="1"/>
  </r>
  <r>
    <s v="Id1129"/>
    <n v="24"/>
    <n v="4.01"/>
    <s v="yes"/>
    <x v="0"/>
    <x v="0"/>
    <n v="1"/>
    <x v="1"/>
  </r>
  <r>
    <s v="Id1130"/>
    <n v="31.78"/>
    <n v="4.24"/>
    <s v="yes"/>
    <x v="0"/>
    <x v="1"/>
    <n v="1"/>
    <x v="1"/>
  </r>
  <r>
    <s v="Id1131"/>
    <n v="32.25"/>
    <n v="5.36"/>
    <s v="yes"/>
    <x v="0"/>
    <x v="0"/>
    <s v="No major surgery"/>
    <x v="1"/>
  </r>
  <r>
    <s v="Id1132"/>
    <n v="30.114999999999998"/>
    <n v="4.99"/>
    <s v="No"/>
    <x v="0"/>
    <x v="0"/>
    <n v="2"/>
    <x v="1"/>
  </r>
  <r>
    <s v="Id1133"/>
    <n v="22.41"/>
    <n v="8.68"/>
    <s v="No"/>
    <x v="0"/>
    <x v="0"/>
    <s v="No major surgery"/>
    <x v="1"/>
  </r>
  <r>
    <s v="Id1134"/>
    <n v="45.72"/>
    <n v="4.2300000000000004"/>
    <s v="yes"/>
    <x v="0"/>
    <x v="0"/>
    <s v="No major surgery"/>
    <x v="1"/>
  </r>
  <r>
    <s v="Id1135"/>
    <n v="25"/>
    <n v="5.32"/>
    <s v="yes"/>
    <x v="0"/>
    <x v="0"/>
    <n v="2"/>
    <x v="1"/>
  </r>
  <r>
    <s v="Id1136"/>
    <n v="39.5"/>
    <n v="6.66"/>
    <s v="No"/>
    <x v="0"/>
    <x v="0"/>
    <s v="No major surgery"/>
    <x v="1"/>
  </r>
  <r>
    <s v="Id1137"/>
    <n v="37.729999999999997"/>
    <n v="7.4"/>
    <s v="No"/>
    <x v="0"/>
    <x v="0"/>
    <s v="No major surgery"/>
    <x v="1"/>
  </r>
  <r>
    <s v="Id1138"/>
    <n v="40.659999999999997"/>
    <n v="10.08"/>
    <s v="No"/>
    <x v="0"/>
    <x v="0"/>
    <s v="No major surgery"/>
    <x v="1"/>
  </r>
  <r>
    <s v="Id1139"/>
    <n v="34.200000000000003"/>
    <n v="8.58"/>
    <s v="No"/>
    <x v="0"/>
    <x v="0"/>
    <s v="No major surgery"/>
    <x v="1"/>
  </r>
  <r>
    <s v="Id1140"/>
    <n v="46.51"/>
    <n v="5.84"/>
    <s v="No"/>
    <x v="0"/>
    <x v="0"/>
    <n v="1"/>
    <x v="1"/>
  </r>
  <r>
    <s v="Id1141"/>
    <n v="28.88"/>
    <n v="4.8600000000000003"/>
    <s v="yes"/>
    <x v="0"/>
    <x v="1"/>
    <n v="1"/>
    <x v="1"/>
  </r>
  <r>
    <s v="Id1142"/>
    <n v="33.914999999999999"/>
    <n v="11.52"/>
    <s v="No"/>
    <x v="0"/>
    <x v="0"/>
    <s v="No major surgery"/>
    <x v="1"/>
  </r>
  <r>
    <s v="Id1143"/>
    <n v="24.32"/>
    <n v="6.15"/>
    <s v="yes"/>
    <x v="0"/>
    <x v="1"/>
    <n v="1"/>
    <x v="1"/>
  </r>
  <r>
    <s v="Id1144"/>
    <n v="25.8"/>
    <n v="9.94"/>
    <s v="No"/>
    <x v="0"/>
    <x v="0"/>
    <s v="No major surgery"/>
    <x v="1"/>
  </r>
  <r>
    <s v="Id1145"/>
    <n v="21.56"/>
    <n v="10.56"/>
    <s v="No"/>
    <x v="0"/>
    <x v="0"/>
    <s v="No major surgery"/>
    <x v="1"/>
  </r>
  <r>
    <s v="Id1146"/>
    <n v="31.6"/>
    <n v="6.79"/>
    <s v="No"/>
    <x v="0"/>
    <x v="0"/>
    <s v="No major surgery"/>
    <x v="1"/>
  </r>
  <r>
    <s v="Id1147"/>
    <n v="42.93"/>
    <n v="4.8"/>
    <s v="No"/>
    <x v="0"/>
    <x v="0"/>
    <n v="1"/>
    <x v="1"/>
  </r>
  <r>
    <s v="Id1148"/>
    <n v="26.72"/>
    <n v="5.75"/>
    <s v="No"/>
    <x v="0"/>
    <x v="0"/>
    <n v="2"/>
    <x v="1"/>
  </r>
  <r>
    <s v="Id1149"/>
    <n v="26.67"/>
    <n v="5.81"/>
    <s v="No"/>
    <x v="0"/>
    <x v="0"/>
    <n v="2"/>
    <x v="1"/>
  </r>
  <r>
    <s v="Id1150"/>
    <n v="42.68"/>
    <n v="9.2799999999999994"/>
    <s v="No"/>
    <x v="0"/>
    <x v="0"/>
    <n v="2"/>
    <x v="1"/>
  </r>
  <r>
    <s v="Id1151"/>
    <n v="24.31"/>
    <n v="6.37"/>
    <s v="No"/>
    <x v="0"/>
    <x v="0"/>
    <s v="No major surgery"/>
    <x v="1"/>
  </r>
  <r>
    <s v="Id1152"/>
    <n v="44.75"/>
    <n v="5.09"/>
    <s v="yes"/>
    <x v="0"/>
    <x v="0"/>
    <s v="No major surgery"/>
    <x v="1"/>
  </r>
  <r>
    <s v="Id1153"/>
    <n v="30.78"/>
    <n v="7.94"/>
    <s v="No"/>
    <x v="0"/>
    <x v="0"/>
    <n v="2"/>
    <x v="1"/>
  </r>
  <r>
    <s v="Id1154"/>
    <n v="21.86"/>
    <n v="10.95"/>
    <s v="No"/>
    <x v="0"/>
    <x v="0"/>
    <s v="No major surgery"/>
    <x v="1"/>
  </r>
  <r>
    <s v="Id1155"/>
    <n v="49.09"/>
    <n v="6.3"/>
    <s v="yes"/>
    <x v="0"/>
    <x v="0"/>
    <s v="No major surgery"/>
    <x v="1"/>
  </r>
  <r>
    <s v="Id1156"/>
    <n v="47.74"/>
    <n v="8.0500000000000007"/>
    <s v="yes"/>
    <x v="0"/>
    <x v="0"/>
    <n v="2"/>
    <x v="1"/>
  </r>
  <r>
    <s v="Id1157"/>
    <n v="30.2"/>
    <n v="9.8800000000000008"/>
    <s v="yes"/>
    <x v="0"/>
    <x v="0"/>
    <n v="2"/>
    <x v="1"/>
  </r>
  <r>
    <s v="Id1158"/>
    <n v="33.25"/>
    <n v="7.42"/>
    <s v="yes"/>
    <x v="0"/>
    <x v="0"/>
    <n v="2"/>
    <x v="1"/>
  </r>
  <r>
    <s v="Id1159"/>
    <n v="26.6"/>
    <n v="8.4499999999999993"/>
    <s v="yes"/>
    <x v="0"/>
    <x v="0"/>
    <n v="1"/>
    <x v="1"/>
  </r>
  <r>
    <s v="Id1160"/>
    <n v="26.35"/>
    <n v="6.21"/>
    <s v="No"/>
    <x v="0"/>
    <x v="0"/>
    <n v="2"/>
    <x v="1"/>
  </r>
  <r>
    <s v="Id1161"/>
    <n v="39.994999999999997"/>
    <n v="4.6500000000000004"/>
    <s v="No"/>
    <x v="0"/>
    <x v="0"/>
    <s v="No major surgery"/>
    <x v="1"/>
  </r>
  <r>
    <s v="Id1162"/>
    <n v="22.92"/>
    <n v="5.87"/>
    <s v="yes"/>
    <x v="0"/>
    <x v="0"/>
    <n v="1"/>
    <x v="1"/>
  </r>
  <r>
    <s v="Id1163"/>
    <n v="24.78"/>
    <n v="4.24"/>
    <s v="yes"/>
    <x v="0"/>
    <x v="0"/>
    <n v="2"/>
    <x v="1"/>
  </r>
  <r>
    <s v="Id1164"/>
    <n v="34.07"/>
    <n v="7.81"/>
    <s v="yes"/>
    <x v="0"/>
    <x v="0"/>
    <s v="No major surgery"/>
    <x v="1"/>
  </r>
  <r>
    <s v="Id1165"/>
    <n v="30.14"/>
    <n v="9.85"/>
    <s v="No"/>
    <x v="0"/>
    <x v="0"/>
    <s v="No major surgery"/>
    <x v="1"/>
  </r>
  <r>
    <s v="Id1166"/>
    <n v="18.05"/>
    <n v="6.94"/>
    <s v="No"/>
    <x v="0"/>
    <x v="0"/>
    <s v="No major surgery"/>
    <x v="1"/>
  </r>
  <r>
    <s v="Id1167"/>
    <n v="37.4"/>
    <n v="11.3"/>
    <s v="yes"/>
    <x v="0"/>
    <x v="0"/>
    <n v="2"/>
    <x v="1"/>
  </r>
  <r>
    <s v="Id1168"/>
    <n v="25.75"/>
    <n v="9.23"/>
    <s v="No"/>
    <x v="0"/>
    <x v="0"/>
    <s v="No major surgery"/>
    <x v="1"/>
  </r>
  <r>
    <s v="Id1169"/>
    <n v="32.299999999999997"/>
    <n v="4.37"/>
    <s v="No"/>
    <x v="0"/>
    <x v="0"/>
    <n v="2"/>
    <x v="1"/>
  </r>
  <r>
    <s v="Id1170"/>
    <n v="28.61"/>
    <n v="5.76"/>
    <s v="No"/>
    <x v="0"/>
    <x v="1"/>
    <n v="1"/>
    <x v="1"/>
  </r>
  <r>
    <s v="Id1171"/>
    <n v="45.41"/>
    <n v="4.96"/>
    <s v="No"/>
    <x v="0"/>
    <x v="0"/>
    <n v="1"/>
    <x v="1"/>
  </r>
  <r>
    <s v="Id1172"/>
    <n v="31.2"/>
    <n v="11.04"/>
    <s v="yes"/>
    <x v="0"/>
    <x v="0"/>
    <n v="2"/>
    <x v="1"/>
  </r>
  <r>
    <s v="Id1173"/>
    <n v="29.83"/>
    <n v="7.81"/>
    <s v="yes"/>
    <x v="0"/>
    <x v="0"/>
    <n v="1"/>
    <x v="1"/>
  </r>
  <r>
    <s v="Id1174"/>
    <n v="29.06"/>
    <n v="4.55"/>
    <s v="No"/>
    <x v="0"/>
    <x v="0"/>
    <s v="No major surgery"/>
    <x v="1"/>
  </r>
  <r>
    <s v="Id1175"/>
    <n v="27.454999999999998"/>
    <n v="6.13"/>
    <s v="No"/>
    <x v="0"/>
    <x v="0"/>
    <n v="2"/>
    <x v="1"/>
  </r>
  <r>
    <s v="Id1176"/>
    <n v="23.01"/>
    <n v="6.04"/>
    <s v="yes"/>
    <x v="0"/>
    <x v="0"/>
    <n v="1"/>
    <x v="1"/>
  </r>
  <r>
    <s v="Id1177"/>
    <n v="31.39"/>
    <n v="8.85"/>
    <s v="yes"/>
    <x v="0"/>
    <x v="0"/>
    <s v="No major surgery"/>
    <x v="1"/>
  </r>
  <r>
    <s v="Id1178"/>
    <n v="34.770000000000003"/>
    <n v="10.54"/>
    <s v="No"/>
    <x v="0"/>
    <x v="0"/>
    <n v="2"/>
    <x v="1"/>
  </r>
  <r>
    <s v="Id1179"/>
    <n v="24.48"/>
    <n v="4.37"/>
    <s v="yes"/>
    <x v="0"/>
    <x v="0"/>
    <n v="2"/>
    <x v="1"/>
  </r>
  <r>
    <s v="Id1180"/>
    <n v="22.61"/>
    <n v="9.6300000000000008"/>
    <s v="No"/>
    <x v="0"/>
    <x v="0"/>
    <n v="2"/>
    <x v="1"/>
  </r>
  <r>
    <s v="Id1181"/>
    <n v="34.299999999999997"/>
    <n v="10.37"/>
    <s v="No"/>
    <x v="0"/>
    <x v="0"/>
    <s v="No major surgery"/>
    <x v="1"/>
  </r>
  <r>
    <s v="Id1182"/>
    <n v="46.09"/>
    <n v="5.44"/>
    <s v="No"/>
    <x v="0"/>
    <x v="0"/>
    <n v="2"/>
    <x v="1"/>
  </r>
  <r>
    <s v="Id1183"/>
    <n v="44.744999999999997"/>
    <n v="5.19"/>
    <s v="No"/>
    <x v="0"/>
    <x v="0"/>
    <n v="2"/>
    <x v="1"/>
  </r>
  <r>
    <s v="Id1184"/>
    <n v="26.33"/>
    <n v="11.8"/>
    <s v="yes"/>
    <x v="0"/>
    <x v="0"/>
    <n v="1"/>
    <x v="1"/>
  </r>
  <r>
    <s v="Id1185"/>
    <n v="26.6"/>
    <n v="8.3800000000000008"/>
    <s v="No"/>
    <x v="0"/>
    <x v="0"/>
    <n v="2"/>
    <x v="1"/>
  </r>
  <r>
    <s v="Id1186"/>
    <n v="27.5"/>
    <n v="7.58"/>
    <s v="No"/>
    <x v="0"/>
    <x v="0"/>
    <s v="No major surgery"/>
    <x v="1"/>
  </r>
  <r>
    <s v="Id1187"/>
    <n v="41.55"/>
    <n v="4.6100000000000003"/>
    <s v="No"/>
    <x v="0"/>
    <x v="0"/>
    <n v="1"/>
    <x v="1"/>
  </r>
  <r>
    <s v="Id1188"/>
    <n v="41.47"/>
    <n v="4.7"/>
    <s v="yes"/>
    <x v="0"/>
    <x v="1"/>
    <n v="1"/>
    <x v="1"/>
  </r>
  <r>
    <s v="Id1189"/>
    <n v="24.795000000000002"/>
    <n v="6.05"/>
    <s v="yes"/>
    <x v="0"/>
    <x v="0"/>
    <s v="No major surgery"/>
    <x v="1"/>
  </r>
  <r>
    <s v="Id1190"/>
    <n v="29.48"/>
    <n v="5.63"/>
    <s v="yes"/>
    <x v="0"/>
    <x v="1"/>
    <n v="1"/>
    <x v="1"/>
  </r>
  <r>
    <s v="Id1191"/>
    <n v="28.09"/>
    <n v="6.06"/>
    <s v="No"/>
    <x v="0"/>
    <x v="1"/>
    <n v="1"/>
    <x v="1"/>
  </r>
  <r>
    <s v="Id1192"/>
    <n v="32.729999999999997"/>
    <n v="5.19"/>
    <s v="No"/>
    <x v="0"/>
    <x v="0"/>
    <n v="1"/>
    <x v="1"/>
  </r>
  <r>
    <s v="Id1193"/>
    <n v="27.36"/>
    <n v="8.9600000000000009"/>
    <s v="No"/>
    <x v="0"/>
    <x v="0"/>
    <s v="No major surgery"/>
    <x v="1"/>
  </r>
  <r>
    <s v="Id1194"/>
    <n v="27.265000000000001"/>
    <n v="11.39"/>
    <s v="No"/>
    <x v="0"/>
    <x v="0"/>
    <s v="No major surgery"/>
    <x v="1"/>
  </r>
  <r>
    <s v="Id1195"/>
    <n v="48.07"/>
    <n v="4.0599999999999996"/>
    <s v="yes"/>
    <x v="0"/>
    <x v="0"/>
    <s v="No major surgery"/>
    <x v="1"/>
  </r>
  <r>
    <s v="Id1196"/>
    <n v="30.8"/>
    <n v="5.23"/>
    <s v="yes"/>
    <x v="0"/>
    <x v="0"/>
    <s v="No major surgery"/>
    <x v="1"/>
  </r>
  <r>
    <s v="Id1197"/>
    <n v="32.299999999999997"/>
    <n v="5.05"/>
    <s v="yes"/>
    <x v="0"/>
    <x v="0"/>
    <s v="No major surgery"/>
    <x v="1"/>
  </r>
  <r>
    <s v="Id1198"/>
    <n v="39.700000000000003"/>
    <n v="7.34"/>
    <s v="No"/>
    <x v="0"/>
    <x v="0"/>
    <s v="No major surgery"/>
    <x v="1"/>
  </r>
  <r>
    <s v="Id1199"/>
    <n v="35.97"/>
    <n v="8.1300000000000008"/>
    <s v="No"/>
    <x v="0"/>
    <x v="0"/>
    <s v="No major surgery"/>
    <x v="1"/>
  </r>
  <r>
    <s v="Id1200"/>
    <n v="25.86"/>
    <n v="6.68"/>
    <s v="yes"/>
    <x v="0"/>
    <x v="0"/>
    <n v="1"/>
    <x v="1"/>
  </r>
  <r>
    <s v="Id1201"/>
    <n v="30.03"/>
    <n v="11.51"/>
    <s v="No"/>
    <x v="0"/>
    <x v="0"/>
    <s v="No major surgery"/>
    <x v="1"/>
  </r>
  <r>
    <s v="Id1202"/>
    <n v="25.76"/>
    <n v="6.02"/>
    <s v="yes"/>
    <x v="0"/>
    <x v="1"/>
    <n v="1"/>
    <x v="1"/>
  </r>
  <r>
    <s v="Id1203"/>
    <n v="22.42"/>
    <n v="7.96"/>
    <s v="No"/>
    <x v="0"/>
    <x v="0"/>
    <s v="No major surgery"/>
    <x v="1"/>
  </r>
  <r>
    <s v="Id1204"/>
    <n v="33.18"/>
    <n v="6.01"/>
    <s v="yes"/>
    <x v="0"/>
    <x v="0"/>
    <n v="1"/>
    <x v="1"/>
  </r>
  <r>
    <s v="Id1205"/>
    <n v="43.04"/>
    <n v="5.9"/>
    <s v="yes"/>
    <x v="0"/>
    <x v="0"/>
    <s v="No major surgery"/>
    <x v="1"/>
  </r>
  <r>
    <s v="Id1206"/>
    <n v="34.15"/>
    <n v="4.49"/>
    <s v="yes"/>
    <x v="0"/>
    <x v="0"/>
    <n v="1"/>
    <x v="1"/>
  </r>
  <r>
    <s v="Id1207"/>
    <n v="25.78"/>
    <n v="6.25"/>
    <s v="No"/>
    <x v="0"/>
    <x v="0"/>
    <s v="No major surgery"/>
    <x v="1"/>
  </r>
  <r>
    <s v="Id1208"/>
    <n v="21.02"/>
    <n v="9.6199999999999992"/>
    <s v="yes"/>
    <x v="0"/>
    <x v="1"/>
    <n v="1"/>
    <x v="1"/>
  </r>
  <r>
    <s v="Id1209"/>
    <n v="37.51"/>
    <n v="11.06"/>
    <s v="No"/>
    <x v="0"/>
    <x v="0"/>
    <n v="2"/>
    <x v="1"/>
  </r>
  <r>
    <s v="Id1210"/>
    <n v="25.745000000000001"/>
    <n v="6.11"/>
    <s v="yes"/>
    <x v="0"/>
    <x v="0"/>
    <s v="No major surgery"/>
    <x v="1"/>
  </r>
  <r>
    <s v="Id1211"/>
    <n v="31.35"/>
    <n v="11.49"/>
    <s v="No"/>
    <x v="0"/>
    <x v="0"/>
    <n v="2"/>
    <x v="1"/>
  </r>
  <r>
    <s v="Id1212"/>
    <n v="29.83"/>
    <n v="8.68"/>
    <s v="No"/>
    <x v="0"/>
    <x v="0"/>
    <n v="2"/>
    <x v="1"/>
  </r>
  <r>
    <s v="Id1213"/>
    <n v="25.49"/>
    <n v="5.68"/>
    <s v="yes"/>
    <x v="0"/>
    <x v="1"/>
    <n v="1"/>
    <x v="1"/>
  </r>
  <r>
    <s v="Id1214"/>
    <n v="34.1"/>
    <n v="8.4499999999999993"/>
    <s v="No"/>
    <x v="0"/>
    <x v="0"/>
    <s v="No major surgery"/>
    <x v="1"/>
  </r>
  <r>
    <s v="Id1215"/>
    <n v="25.84"/>
    <n v="8.51"/>
    <s v="No"/>
    <x v="0"/>
    <x v="0"/>
    <n v="2"/>
    <x v="1"/>
  </r>
  <r>
    <s v="Id1216"/>
    <n v="20.6"/>
    <n v="7.62"/>
    <s v="No"/>
    <x v="0"/>
    <x v="0"/>
    <s v="No major surgery"/>
    <x v="1"/>
  </r>
  <r>
    <s v="Id1217"/>
    <n v="28.88"/>
    <n v="10.18"/>
    <s v="No"/>
    <x v="0"/>
    <x v="0"/>
    <s v="No major surgery"/>
    <x v="1"/>
  </r>
  <r>
    <s v="Id1218"/>
    <n v="28.24"/>
    <n v="5.36"/>
    <s v="No"/>
    <x v="0"/>
    <x v="0"/>
    <s v="No major surgery"/>
    <x v="1"/>
  </r>
  <r>
    <s v="Id1219"/>
    <n v="25.46"/>
    <n v="11.78"/>
    <s v="yes"/>
    <x v="0"/>
    <x v="0"/>
    <n v="1"/>
    <x v="1"/>
  </r>
  <r>
    <s v="Id1220"/>
    <n v="29.64"/>
    <n v="10.82"/>
    <s v="yes"/>
    <x v="0"/>
    <x v="0"/>
    <s v="No major surgery"/>
    <x v="1"/>
  </r>
  <r>
    <s v="Id1221"/>
    <n v="31.27"/>
    <n v="7.73"/>
    <s v="yes"/>
    <x v="0"/>
    <x v="0"/>
    <n v="1"/>
    <x v="1"/>
  </r>
  <r>
    <s v="Id1222"/>
    <n v="19.95"/>
    <n v="6.24"/>
    <s v="yes"/>
    <x v="0"/>
    <x v="0"/>
    <s v="No major surgery"/>
    <x v="1"/>
  </r>
  <r>
    <s v="Id1223"/>
    <n v="21.3"/>
    <n v="10.42"/>
    <s v="No"/>
    <x v="0"/>
    <x v="0"/>
    <n v="2"/>
    <x v="1"/>
  </r>
  <r>
    <s v="Id1224"/>
    <n v="31.635000000000002"/>
    <n v="11.11"/>
    <s v="No"/>
    <x v="0"/>
    <x v="0"/>
    <s v="No major surgery"/>
    <x v="1"/>
  </r>
  <r>
    <s v="Id1225"/>
    <n v="23.9"/>
    <n v="7.67"/>
    <s v="yes"/>
    <x v="0"/>
    <x v="0"/>
    <n v="2"/>
    <x v="1"/>
  </r>
  <r>
    <s v="Id1226"/>
    <n v="34.15"/>
    <n v="6.15"/>
    <s v="No"/>
    <x v="0"/>
    <x v="0"/>
    <s v="No major surgery"/>
    <x v="1"/>
  </r>
  <r>
    <s v="Id1227"/>
    <n v="28.71"/>
    <n v="5.71"/>
    <s v="No"/>
    <x v="0"/>
    <x v="0"/>
    <s v="No major surgery"/>
    <x v="1"/>
  </r>
  <r>
    <s v="Id1228"/>
    <n v="36.700000000000003"/>
    <n v="8.6999999999999993"/>
    <s v="yes"/>
    <x v="0"/>
    <x v="0"/>
    <n v="2"/>
    <x v="1"/>
  </r>
  <r>
    <s v="Id1229"/>
    <n v="34.1"/>
    <n v="9.0399999999999991"/>
    <s v="yes"/>
    <x v="0"/>
    <x v="0"/>
    <n v="2"/>
    <x v="1"/>
  </r>
  <r>
    <s v="Id1230"/>
    <n v="25.7"/>
    <n v="5.61"/>
    <s v="No"/>
    <x v="0"/>
    <x v="0"/>
    <s v="No major surgery"/>
    <x v="1"/>
  </r>
  <r>
    <s v="Id1231"/>
    <n v="21.68"/>
    <n v="8.1199999999999992"/>
    <s v="No"/>
    <x v="0"/>
    <x v="0"/>
    <s v="No major surgery"/>
    <x v="1"/>
  </r>
  <r>
    <s v="Id1232"/>
    <n v="25.175000000000001"/>
    <n v="4.74"/>
    <s v="No"/>
    <x v="0"/>
    <x v="0"/>
    <s v="No major surgery"/>
    <x v="1"/>
  </r>
  <r>
    <s v="Id1233"/>
    <n v="44.77"/>
    <n v="4.0599999999999996"/>
    <s v="No"/>
    <x v="0"/>
    <x v="0"/>
    <n v="2"/>
    <x v="1"/>
  </r>
  <r>
    <s v="Id1234"/>
    <n v="37.07"/>
    <n v="5.69"/>
    <s v="No"/>
    <x v="0"/>
    <x v="0"/>
    <n v="2"/>
    <x v="1"/>
  </r>
  <r>
    <s v="Id1235"/>
    <n v="39.799999999999997"/>
    <n v="5.66"/>
    <s v="No"/>
    <x v="0"/>
    <x v="1"/>
    <n v="1"/>
    <x v="1"/>
  </r>
  <r>
    <s v="Id1236"/>
    <n v="26.36"/>
    <n v="4.32"/>
    <s v="No"/>
    <x v="0"/>
    <x v="1"/>
    <n v="1"/>
    <x v="1"/>
  </r>
  <r>
    <s v="Id1237"/>
    <n v="29.925000000000001"/>
    <n v="8.2899999999999991"/>
    <s v="No"/>
    <x v="0"/>
    <x v="0"/>
    <n v="2"/>
    <x v="1"/>
  </r>
  <r>
    <s v="Id1238"/>
    <n v="37.29"/>
    <n v="10.46"/>
    <s v="No"/>
    <x v="0"/>
    <x v="0"/>
    <s v="No major surgery"/>
    <x v="1"/>
  </r>
  <r>
    <s v="Id1239"/>
    <n v="30.2"/>
    <n v="11.96"/>
    <s v="No"/>
    <x v="0"/>
    <x v="0"/>
    <s v="No major surgery"/>
    <x v="1"/>
  </r>
  <r>
    <s v="Id1240"/>
    <n v="24.225000000000001"/>
    <n v="4.25"/>
    <s v="yes"/>
    <x v="0"/>
    <x v="1"/>
    <n v="1"/>
    <x v="1"/>
  </r>
  <r>
    <s v="Id1241"/>
    <n v="31.445"/>
    <n v="8.33"/>
    <s v="No"/>
    <x v="0"/>
    <x v="0"/>
    <s v="No major surgery"/>
    <x v="1"/>
  </r>
  <r>
    <s v="Id1242"/>
    <n v="38.880000000000003"/>
    <n v="4.29"/>
    <s v="No"/>
    <x v="0"/>
    <x v="0"/>
    <n v="1"/>
    <x v="1"/>
  </r>
  <r>
    <s v="Id1243"/>
    <n v="43.89"/>
    <n v="6.32"/>
    <s v="yes"/>
    <x v="0"/>
    <x v="0"/>
    <s v="No major surgery"/>
    <x v="1"/>
  </r>
  <r>
    <s v="Id1244"/>
    <n v="25.6"/>
    <n v="5.65"/>
    <s v="No"/>
    <x v="0"/>
    <x v="0"/>
    <n v="2"/>
    <x v="1"/>
  </r>
  <r>
    <s v="Id1245"/>
    <n v="29.545000000000002"/>
    <n v="8.41"/>
    <s v="yes"/>
    <x v="0"/>
    <x v="0"/>
    <n v="1"/>
    <x v="1"/>
  </r>
  <r>
    <s v="Id1246"/>
    <n v="23.25"/>
    <n v="11.96"/>
    <s v="yes"/>
    <x v="0"/>
    <x v="0"/>
    <s v="No major surgery"/>
    <x v="1"/>
  </r>
  <r>
    <s v="Id1247"/>
    <n v="43.95"/>
    <n v="5.17"/>
    <s v="yes"/>
    <x v="0"/>
    <x v="1"/>
    <n v="1"/>
    <x v="1"/>
  </r>
  <r>
    <s v="Id1248"/>
    <n v="21.85"/>
    <n v="8.76"/>
    <s v="No"/>
    <x v="0"/>
    <x v="0"/>
    <s v="No major surgery"/>
    <x v="1"/>
  </r>
  <r>
    <s v="Id1249"/>
    <n v="25.73"/>
    <n v="7.99"/>
    <s v="No"/>
    <x v="0"/>
    <x v="0"/>
    <n v="2"/>
    <x v="1"/>
  </r>
  <r>
    <s v="Id1250"/>
    <n v="32.229999999999997"/>
    <n v="8.59"/>
    <s v="No"/>
    <x v="0"/>
    <x v="0"/>
    <s v="No major surgery"/>
    <x v="1"/>
  </r>
  <r>
    <s v="Id1251"/>
    <n v="32.204999999999998"/>
    <n v="6.14"/>
    <s v="No"/>
    <x v="0"/>
    <x v="0"/>
    <n v="2"/>
    <x v="1"/>
  </r>
  <r>
    <s v="Id1252"/>
    <n v="26.41"/>
    <n v="4.08"/>
    <s v="No"/>
    <x v="0"/>
    <x v="0"/>
    <n v="2"/>
    <x v="1"/>
  </r>
  <r>
    <s v="Id1253"/>
    <n v="30.2"/>
    <n v="6.25"/>
    <s v="yes"/>
    <x v="0"/>
    <x v="0"/>
    <s v="No major surgery"/>
    <x v="1"/>
  </r>
  <r>
    <s v="Id1254"/>
    <n v="31.26"/>
    <n v="5.94"/>
    <s v="yes"/>
    <x v="0"/>
    <x v="0"/>
    <n v="1"/>
    <x v="1"/>
  </r>
  <r>
    <s v="Id1255"/>
    <n v="33.725000000000001"/>
    <n v="6.45"/>
    <s v="yes"/>
    <x v="0"/>
    <x v="0"/>
    <s v="No major surgery"/>
    <x v="1"/>
  </r>
  <r>
    <s v="Id1256"/>
    <n v="28.9"/>
    <n v="5.74"/>
    <s v="yes"/>
    <x v="0"/>
    <x v="0"/>
    <s v="No major surgery"/>
    <x v="1"/>
  </r>
  <r>
    <s v="Id1257"/>
    <n v="45.69"/>
    <n v="4.43"/>
    <s v="yes"/>
    <x v="0"/>
    <x v="0"/>
    <s v="No major surgery"/>
    <x v="1"/>
  </r>
  <r>
    <s v="Id1258"/>
    <n v="21.03"/>
    <n v="6.5"/>
    <s v="No"/>
    <x v="0"/>
    <x v="0"/>
    <s v="No major surgery"/>
    <x v="1"/>
  </r>
  <r>
    <s v="Id1259"/>
    <n v="37"/>
    <n v="8.75"/>
    <s v="No"/>
    <x v="0"/>
    <x v="0"/>
    <s v="No major surgery"/>
    <x v="1"/>
  </r>
  <r>
    <s v="Id1260"/>
    <n v="25.4"/>
    <n v="11.96"/>
    <s v="No"/>
    <x v="0"/>
    <x v="0"/>
    <s v="No major surgery"/>
    <x v="1"/>
  </r>
  <r>
    <s v="Id1261"/>
    <n v="32.299999999999997"/>
    <n v="10.54"/>
    <s v="No"/>
    <x v="0"/>
    <x v="0"/>
    <s v="No major surgery"/>
    <x v="1"/>
  </r>
  <r>
    <s v="Id1262"/>
    <n v="23.94"/>
    <n v="4.54"/>
    <s v="yes"/>
    <x v="0"/>
    <x v="1"/>
    <n v="1"/>
    <x v="1"/>
  </r>
  <r>
    <s v="Id1263"/>
    <n v="46.4"/>
    <n v="5.71"/>
    <s v="No"/>
    <x v="0"/>
    <x v="0"/>
    <s v="No major surgery"/>
    <x v="1"/>
  </r>
  <r>
    <s v="Id1264"/>
    <n v="40.375"/>
    <n v="6.25"/>
    <s v="yes"/>
    <x v="0"/>
    <x v="0"/>
    <s v="No major surgery"/>
    <x v="1"/>
  </r>
  <r>
    <s v="Id1265"/>
    <n v="28.7"/>
    <n v="9.4700000000000006"/>
    <s v="No"/>
    <x v="0"/>
    <x v="0"/>
    <n v="2"/>
    <x v="1"/>
  </r>
  <r>
    <s v="Id1266"/>
    <n v="26.63"/>
    <n v="5.7"/>
    <s v="No"/>
    <x v="0"/>
    <x v="0"/>
    <s v="No major surgery"/>
    <x v="1"/>
  </r>
  <r>
    <s v="Id1267"/>
    <n v="22.515000000000001"/>
    <n v="11.18"/>
    <s v="No"/>
    <x v="0"/>
    <x v="0"/>
    <n v="2"/>
    <x v="1"/>
  </r>
  <r>
    <s v="Id1268"/>
    <n v="36.575000000000003"/>
    <n v="10.98"/>
    <s v="No"/>
    <x v="0"/>
    <x v="0"/>
    <s v="No major surgery"/>
    <x v="1"/>
  </r>
  <r>
    <s v="Id1269"/>
    <n v="23.66"/>
    <n v="5.1100000000000003"/>
    <s v="yes"/>
    <x v="0"/>
    <x v="1"/>
    <n v="1"/>
    <x v="1"/>
  </r>
  <r>
    <s v="Id1270"/>
    <n v="18.62"/>
    <n v="10.24"/>
    <s v="No"/>
    <x v="0"/>
    <x v="0"/>
    <s v="No major surgery"/>
    <x v="1"/>
  </r>
  <r>
    <s v="Id1271"/>
    <n v="19.190000000000001"/>
    <n v="7.71"/>
    <s v="yes"/>
    <x v="0"/>
    <x v="0"/>
    <n v="1"/>
    <x v="1"/>
  </r>
  <r>
    <s v="Id1272"/>
    <n v="27.5"/>
    <n v="6.03"/>
    <s v="No"/>
    <x v="0"/>
    <x v="0"/>
    <s v="No major surgery"/>
    <x v="1"/>
  </r>
  <r>
    <s v="Id1273"/>
    <n v="27.36"/>
    <n v="5.96"/>
    <s v="No"/>
    <x v="0"/>
    <x v="1"/>
    <n v="1"/>
    <x v="1"/>
  </r>
  <r>
    <s v="Id1274"/>
    <n v="20.350000000000001"/>
    <n v="4.16"/>
    <s v="No"/>
    <x v="0"/>
    <x v="0"/>
    <s v="No major surgery"/>
    <x v="1"/>
  </r>
  <r>
    <s v="Id1275"/>
    <n v="24.035"/>
    <n v="6.11"/>
    <s v="No"/>
    <x v="0"/>
    <x v="0"/>
    <s v="No major surgery"/>
    <x v="1"/>
  </r>
  <r>
    <s v="Id1276"/>
    <n v="23.56"/>
    <n v="5.97"/>
    <s v="No"/>
    <x v="0"/>
    <x v="0"/>
    <s v="No major surgery"/>
    <x v="1"/>
  </r>
  <r>
    <s v="Id1277"/>
    <n v="27.17"/>
    <n v="10.81"/>
    <s v="No"/>
    <x v="0"/>
    <x v="0"/>
    <n v="2"/>
    <x v="1"/>
  </r>
  <r>
    <s v="Id1278"/>
    <n v="34.32"/>
    <n v="5.7"/>
    <s v="yes"/>
    <x v="0"/>
    <x v="1"/>
    <n v="1"/>
    <x v="1"/>
  </r>
  <r>
    <s v="Id1279"/>
    <n v="23.87"/>
    <n v="4.7699999999999996"/>
    <s v="yes"/>
    <x v="0"/>
    <x v="1"/>
    <n v="1"/>
    <x v="1"/>
  </r>
  <r>
    <s v="Id1280"/>
    <n v="30.15"/>
    <n v="4.25"/>
    <s v="No"/>
    <x v="0"/>
    <x v="0"/>
    <n v="1"/>
    <x v="1"/>
  </r>
  <r>
    <s v="Id1281"/>
    <n v="26.36"/>
    <n v="5.52"/>
    <s v="No"/>
    <x v="0"/>
    <x v="0"/>
    <s v="No major surgery"/>
    <x v="1"/>
  </r>
  <r>
    <s v="Id1282"/>
    <n v="45.32"/>
    <n v="6.53"/>
    <s v="yes"/>
    <x v="0"/>
    <x v="0"/>
    <n v="1"/>
    <x v="1"/>
  </r>
  <r>
    <s v="Id1283"/>
    <n v="31.93"/>
    <n v="4.82"/>
    <s v="yes"/>
    <x v="0"/>
    <x v="0"/>
    <n v="1"/>
    <x v="1"/>
  </r>
  <r>
    <s v="Id1284"/>
    <n v="36"/>
    <n v="11.94"/>
    <s v="yes"/>
    <x v="0"/>
    <x v="0"/>
    <n v="1"/>
    <x v="1"/>
  </r>
  <r>
    <s v="Id1285"/>
    <n v="32"/>
    <n v="7.85"/>
    <s v="yes"/>
    <x v="0"/>
    <x v="0"/>
    <n v="1"/>
    <x v="1"/>
  </r>
  <r>
    <s v="Id1286"/>
    <n v="29.37"/>
    <n v="8.01"/>
    <s v="yes"/>
    <x v="0"/>
    <x v="0"/>
    <n v="1"/>
    <x v="1"/>
  </r>
  <r>
    <s v="Id1287"/>
    <n v="23.6"/>
    <n v="7.4"/>
    <s v="yes"/>
    <x v="0"/>
    <x v="0"/>
    <n v="1"/>
    <x v="1"/>
  </r>
  <r>
    <s v="Id1288"/>
    <n v="33.155000000000001"/>
    <n v="8.3800000000000008"/>
    <s v="yes"/>
    <x v="0"/>
    <x v="0"/>
    <s v="No major surgery"/>
    <x v="1"/>
  </r>
  <r>
    <s v="Id1289"/>
    <n v="24.32"/>
    <n v="11.56"/>
    <s v="yes"/>
    <x v="0"/>
    <x v="0"/>
    <n v="1"/>
    <x v="1"/>
  </r>
  <r>
    <s v="Id1290"/>
    <n v="36.299999999999997"/>
    <n v="4.6100000000000003"/>
    <s v="No"/>
    <x v="0"/>
    <x v="0"/>
    <s v="No major surgery"/>
    <x v="1"/>
  </r>
  <r>
    <s v="Id1291"/>
    <n v="34.4"/>
    <n v="4.95"/>
    <s v="No"/>
    <x v="0"/>
    <x v="1"/>
    <n v="1"/>
    <x v="1"/>
  </r>
  <r>
    <s v="Id1292"/>
    <n v="30.9"/>
    <n v="5.04"/>
    <s v="No"/>
    <x v="0"/>
    <x v="0"/>
    <s v="No major surgery"/>
    <x v="1"/>
  </r>
  <r>
    <s v="Id1293"/>
    <n v="28.6"/>
    <n v="5.42"/>
    <s v="No"/>
    <x v="0"/>
    <x v="0"/>
    <s v="No major surgery"/>
    <x v="1"/>
  </r>
  <r>
    <s v="Id1294"/>
    <n v="27.83"/>
    <n v="5.39"/>
    <s v="No"/>
    <x v="0"/>
    <x v="0"/>
    <s v="No major surgery"/>
    <x v="1"/>
  </r>
  <r>
    <s v="Id1295"/>
    <n v="39.64"/>
    <n v="6"/>
    <s v="No"/>
    <x v="0"/>
    <x v="1"/>
    <n v="1"/>
    <x v="1"/>
  </r>
  <r>
    <s v="Id1296"/>
    <n v="38.479999999999997"/>
    <n v="6.02"/>
    <s v="No"/>
    <x v="0"/>
    <x v="0"/>
    <n v="1"/>
    <x v="1"/>
  </r>
  <r>
    <s v="Id1297"/>
    <n v="36.200000000000003"/>
    <n v="4.62"/>
    <s v="No"/>
    <x v="0"/>
    <x v="0"/>
    <n v="2"/>
    <x v="1"/>
  </r>
  <r>
    <s v="Id1298"/>
    <n v="27.13"/>
    <n v="5.59"/>
    <s v="No"/>
    <x v="0"/>
    <x v="0"/>
    <n v="1"/>
    <x v="1"/>
  </r>
  <r>
    <s v="Id1299"/>
    <n v="20.75"/>
    <n v="5.18"/>
    <s v="yes"/>
    <x v="0"/>
    <x v="0"/>
    <n v="2"/>
    <x v="1"/>
  </r>
  <r>
    <s v="Id1300"/>
    <n v="26.6"/>
    <n v="6.29"/>
    <s v="No"/>
    <x v="0"/>
    <x v="0"/>
    <n v="2"/>
    <x v="1"/>
  </r>
  <r>
    <s v="Id1301"/>
    <n v="25.3"/>
    <n v="4.49"/>
    <s v="No"/>
    <x v="0"/>
    <x v="0"/>
    <n v="2"/>
    <x v="1"/>
  </r>
  <r>
    <s v="Id1302"/>
    <n v="18.84"/>
    <n v="11.82"/>
    <s v="yes"/>
    <x v="0"/>
    <x v="1"/>
    <n v="1"/>
    <x v="1"/>
  </r>
  <r>
    <s v="Id1303"/>
    <n v="19.57"/>
    <n v="7.41"/>
    <s v="yes"/>
    <x v="0"/>
    <x v="0"/>
    <n v="1"/>
    <x v="1"/>
  </r>
  <r>
    <s v="Id1304"/>
    <n v="30.495000000000001"/>
    <n v="5.97"/>
    <s v="No"/>
    <x v="0"/>
    <x v="0"/>
    <s v="No major surgery"/>
    <x v="1"/>
  </r>
  <r>
    <s v="Id1305"/>
    <n v="30.114999999999998"/>
    <n v="5.74"/>
    <s v="No"/>
    <x v="0"/>
    <x v="1"/>
    <n v="1"/>
    <x v="1"/>
  </r>
  <r>
    <s v="Id1306"/>
    <n v="24.78"/>
    <n v="9.85"/>
    <s v="No"/>
    <x v="0"/>
    <x v="0"/>
    <s v="No major surgery"/>
    <x v="1"/>
  </r>
  <r>
    <s v="Id1307"/>
    <n v="24.77"/>
    <n v="7.59"/>
    <s v="No"/>
    <x v="0"/>
    <x v="0"/>
    <s v="No major surgery"/>
    <x v="1"/>
  </r>
  <r>
    <s v="Id1308"/>
    <n v="16.579999999999998"/>
    <n v="6.98"/>
    <s v="yes"/>
    <x v="0"/>
    <x v="1"/>
    <n v="1"/>
    <x v="1"/>
  </r>
  <r>
    <s v="Id1309"/>
    <n v="38.17"/>
    <n v="4.7300000000000004"/>
    <s v="yes"/>
    <x v="0"/>
    <x v="0"/>
    <s v="No major surgery"/>
    <x v="1"/>
  </r>
  <r>
    <s v="Id1310"/>
    <n v="39.424999999999997"/>
    <n v="4.76"/>
    <s v="yes"/>
    <x v="0"/>
    <x v="0"/>
    <s v="No major surgery"/>
    <x v="1"/>
  </r>
  <r>
    <s v="Id1311"/>
    <n v="33.44"/>
    <n v="6.24"/>
    <s v="yes"/>
    <x v="0"/>
    <x v="0"/>
    <s v="No major surgery"/>
    <x v="1"/>
  </r>
  <r>
    <s v="Id1312"/>
    <n v="33.344999999999999"/>
    <n v="5.44"/>
    <s v="yes"/>
    <x v="0"/>
    <x v="0"/>
    <s v="No major surgery"/>
    <x v="1"/>
  </r>
  <r>
    <s v="Id1313"/>
    <n v="38.79"/>
    <n v="5.08"/>
    <s v="No"/>
    <x v="0"/>
    <x v="1"/>
    <n v="1"/>
    <x v="1"/>
  </r>
  <r>
    <s v="Id1314"/>
    <n v="30.684999999999999"/>
    <n v="4.87"/>
    <s v="No"/>
    <x v="0"/>
    <x v="1"/>
    <n v="1"/>
    <x v="1"/>
  </r>
  <r>
    <s v="Id1315"/>
    <n v="22.135000000000002"/>
    <n v="8.17"/>
    <s v="No"/>
    <x v="0"/>
    <x v="0"/>
    <s v="No major surgery"/>
    <x v="1"/>
  </r>
  <r>
    <s v="Id1316"/>
    <n v="33.33"/>
    <n v="7.61"/>
    <s v="No"/>
    <x v="0"/>
    <x v="0"/>
    <s v="No major surgery"/>
    <x v="1"/>
  </r>
  <r>
    <s v="Id1317"/>
    <n v="31.13"/>
    <n v="10.1"/>
    <s v="No"/>
    <x v="0"/>
    <x v="0"/>
    <s v="No major surgery"/>
    <x v="1"/>
  </r>
  <r>
    <s v="Id1318"/>
    <n v="28.9"/>
    <n v="11.24"/>
    <s v="No"/>
    <x v="0"/>
    <x v="0"/>
    <s v="No major surgery"/>
    <x v="1"/>
  </r>
  <r>
    <s v="Id1319"/>
    <n v="43.31"/>
    <n v="6.1"/>
    <s v="yes"/>
    <x v="1"/>
    <x v="0"/>
    <n v="1"/>
    <x v="1"/>
  </r>
  <r>
    <s v="Id1320"/>
    <n v="22.8"/>
    <n v="6.98"/>
    <s v="No"/>
    <x v="0"/>
    <x v="0"/>
    <s v="No major surgery"/>
    <x v="1"/>
  </r>
  <r>
    <s v="Id1321"/>
    <n v="19.09"/>
    <n v="4"/>
    <s v="yes"/>
    <x v="0"/>
    <x v="0"/>
    <n v="1"/>
    <x v="1"/>
  </r>
  <r>
    <s v="Id1322"/>
    <n v="23.37"/>
    <n v="4.2300000000000004"/>
    <s v="No"/>
    <x v="0"/>
    <x v="0"/>
    <s v="No major surgery"/>
    <x v="1"/>
  </r>
  <r>
    <s v="Id1323"/>
    <n v="33.44"/>
    <n v="4.72"/>
    <s v="yes"/>
    <x v="0"/>
    <x v="0"/>
    <s v="No major surgery"/>
    <x v="1"/>
  </r>
  <r>
    <s v="Id1324"/>
    <n v="28.05"/>
    <n v="5.63"/>
    <s v="yes"/>
    <x v="0"/>
    <x v="0"/>
    <s v="No major surgery"/>
    <x v="1"/>
  </r>
  <r>
    <s v="Id1325"/>
    <n v="27.72"/>
    <n v="5.83"/>
    <s v="yes"/>
    <x v="0"/>
    <x v="0"/>
    <s v="No major surgery"/>
    <x v="1"/>
  </r>
  <r>
    <s v="Id1326"/>
    <n v="29.81"/>
    <n v="9.23"/>
    <s v="No"/>
    <x v="0"/>
    <x v="0"/>
    <s v="No major surgery"/>
    <x v="1"/>
  </r>
  <r>
    <s v="Id1327"/>
    <n v="23.98"/>
    <n v="9.89"/>
    <s v="No"/>
    <x v="0"/>
    <x v="0"/>
    <s v="No major surgery"/>
    <x v="1"/>
  </r>
  <r>
    <s v="Id1328"/>
    <n v="17.34"/>
    <n v="12"/>
    <s v="No"/>
    <x v="0"/>
    <x v="0"/>
    <s v="No major surgery"/>
    <x v="1"/>
  </r>
  <r>
    <s v="Id1329"/>
    <n v="40.39"/>
    <n v="4.24"/>
    <s v="yes"/>
    <x v="0"/>
    <x v="1"/>
    <n v="1"/>
    <x v="1"/>
  </r>
  <r>
    <s v="Id1330"/>
    <n v="25.96"/>
    <n v="4.68"/>
    <s v="yes"/>
    <x v="0"/>
    <x v="1"/>
    <n v="1"/>
    <x v="1"/>
  </r>
  <r>
    <s v="Id1331"/>
    <n v="17.68"/>
    <n v="8.57"/>
    <s v="yes"/>
    <x v="0"/>
    <x v="1"/>
    <n v="1"/>
    <x v="1"/>
  </r>
  <r>
    <s v="Id1332"/>
    <n v="30.875"/>
    <n v="4.0999999999999996"/>
    <s v="No"/>
    <x v="0"/>
    <x v="0"/>
    <s v="No major surgery"/>
    <x v="1"/>
  </r>
  <r>
    <s v="Id1333"/>
    <n v="30.81"/>
    <n v="4.49"/>
    <s v="No"/>
    <x v="0"/>
    <x v="0"/>
    <s v="No major surgery"/>
    <x v="1"/>
  </r>
  <r>
    <s v="Id1334"/>
    <n v="36.85"/>
    <n v="8.8000000000000007"/>
    <s v="No"/>
    <x v="0"/>
    <x v="0"/>
    <n v="2"/>
    <x v="1"/>
  </r>
  <r>
    <s v="Id1335"/>
    <n v="35.86"/>
    <n v="7.93"/>
    <s v="No"/>
    <x v="0"/>
    <x v="0"/>
    <n v="2"/>
    <x v="1"/>
  </r>
  <r>
    <s v="Id1336"/>
    <n v="30.3"/>
    <n v="9.4499999999999993"/>
    <s v="No"/>
    <x v="0"/>
    <x v="0"/>
    <n v="2"/>
    <x v="1"/>
  </r>
  <r>
    <s v="Id1337"/>
    <n v="32.015000000000001"/>
    <n v="7.67"/>
    <s v="No"/>
    <x v="0"/>
    <x v="0"/>
    <s v="No major surgery"/>
    <x v="1"/>
  </r>
  <r>
    <s v="Id1338"/>
    <n v="25.06"/>
    <n v="10.53"/>
    <s v="No"/>
    <x v="0"/>
    <x v="0"/>
    <n v="2"/>
    <x v="1"/>
  </r>
  <r>
    <s v="Id1339"/>
    <n v="18.829999999999998"/>
    <n v="10.08"/>
    <s v="yes"/>
    <x v="0"/>
    <x v="0"/>
    <s v="No major surgery"/>
    <x v="1"/>
  </r>
  <r>
    <s v="Id1340"/>
    <n v="47.52"/>
    <n v="11.39"/>
    <s v="yes"/>
    <x v="0"/>
    <x v="0"/>
    <n v="1"/>
    <x v="1"/>
  </r>
  <r>
    <s v="Id1341"/>
    <n v="37.82"/>
    <n v="6.36"/>
    <s v="No"/>
    <x v="0"/>
    <x v="0"/>
    <s v="No major surgery"/>
    <x v="1"/>
  </r>
  <r>
    <s v="Id1342"/>
    <n v="44.16"/>
    <n v="5.31"/>
    <s v="yes"/>
    <x v="0"/>
    <x v="0"/>
    <s v="No major surgery"/>
    <x v="1"/>
  </r>
  <r>
    <s v="Id1343"/>
    <n v="37.049999999999997"/>
    <n v="4.74"/>
    <s v="No"/>
    <x v="0"/>
    <x v="1"/>
    <n v="1"/>
    <x v="1"/>
  </r>
  <r>
    <s v="Id1344"/>
    <n v="18.66"/>
    <n v="11.35"/>
    <s v="No"/>
    <x v="0"/>
    <x v="0"/>
    <s v="No major surgery"/>
    <x v="1"/>
  </r>
  <r>
    <s v="Id1345"/>
    <n v="36.200000000000003"/>
    <n v="6.81"/>
    <s v="yes"/>
    <x v="0"/>
    <x v="0"/>
    <n v="1"/>
    <x v="1"/>
  </r>
  <r>
    <s v="Id1346"/>
    <n v="18.87"/>
    <n v="8.06"/>
    <s v="No"/>
    <x v="0"/>
    <x v="0"/>
    <s v="No major surgery"/>
    <x v="1"/>
  </r>
  <r>
    <s v="Id1347"/>
    <n v="32.299999999999997"/>
    <n v="6.74"/>
    <s v="yes"/>
    <x v="0"/>
    <x v="0"/>
    <n v="1"/>
    <x v="1"/>
  </r>
  <r>
    <s v="Id1348"/>
    <n v="22.64"/>
    <n v="6.54"/>
    <s v="yes"/>
    <x v="0"/>
    <x v="0"/>
    <n v="2"/>
    <x v="1"/>
  </r>
  <r>
    <s v="Id1349"/>
    <n v="28.69"/>
    <n v="5.4"/>
    <s v="No"/>
    <x v="0"/>
    <x v="0"/>
    <s v="No major surgery"/>
    <x v="1"/>
  </r>
  <r>
    <s v="Id1350"/>
    <n v="28.16"/>
    <n v="5.58"/>
    <s v="yes"/>
    <x v="0"/>
    <x v="0"/>
    <s v="No major surgery"/>
    <x v="1"/>
  </r>
  <r>
    <s v="Id1351"/>
    <n v="45.54"/>
    <n v="5.84"/>
    <s v="No"/>
    <x v="0"/>
    <x v="1"/>
    <n v="1"/>
    <x v="1"/>
  </r>
  <r>
    <s v="Id1352"/>
    <n v="28.7"/>
    <n v="4.2"/>
    <s v="No"/>
    <x v="0"/>
    <x v="0"/>
    <s v="No major surgery"/>
    <x v="1"/>
  </r>
  <r>
    <s v="Id1353"/>
    <n v="27.74"/>
    <n v="6.06"/>
    <s v="yes"/>
    <x v="0"/>
    <x v="0"/>
    <s v="No major surgery"/>
    <x v="1"/>
  </r>
  <r>
    <s v="Id1354"/>
    <n v="36.954999999999998"/>
    <n v="7.57"/>
    <s v="No"/>
    <x v="0"/>
    <x v="0"/>
    <s v="No major surgery"/>
    <x v="1"/>
  </r>
  <r>
    <s v="Id1355"/>
    <n v="30.69"/>
    <n v="6.15"/>
    <s v="No"/>
    <x v="0"/>
    <x v="0"/>
    <s v="No major surgery"/>
    <x v="1"/>
  </r>
  <r>
    <s v="Id1356"/>
    <n v="24.984999999999999"/>
    <n v="4.5599999999999996"/>
    <s v="No"/>
    <x v="0"/>
    <x v="0"/>
    <s v="No major surgery"/>
    <x v="1"/>
  </r>
  <r>
    <s v="Id1357"/>
    <n v="39.42"/>
    <n v="4.72"/>
    <s v="yes"/>
    <x v="0"/>
    <x v="0"/>
    <n v="1"/>
    <x v="1"/>
  </r>
  <r>
    <s v="Id1358"/>
    <n v="16.8"/>
    <n v="7.98"/>
    <s v="No"/>
    <x v="0"/>
    <x v="0"/>
    <s v="No major surgery"/>
    <x v="1"/>
  </r>
  <r>
    <s v="Id1359"/>
    <n v="23.274999999999999"/>
    <n v="6.26"/>
    <s v="yes"/>
    <x v="0"/>
    <x v="1"/>
    <n v="1"/>
    <x v="1"/>
  </r>
  <r>
    <s v="Id1360"/>
    <n v="22.8"/>
    <n v="4.29"/>
    <s v="yes"/>
    <x v="0"/>
    <x v="1"/>
    <n v="1"/>
    <x v="1"/>
  </r>
  <r>
    <s v="Id1361"/>
    <n v="24.3"/>
    <n v="5.43"/>
    <s v="No"/>
    <x v="0"/>
    <x v="0"/>
    <n v="2"/>
    <x v="1"/>
  </r>
  <r>
    <s v="Id1362"/>
    <n v="25.13"/>
    <n v="8"/>
    <s v="yes"/>
    <x v="0"/>
    <x v="0"/>
    <n v="1"/>
    <x v="1"/>
  </r>
  <r>
    <s v="Id1363"/>
    <n v="22.72"/>
    <n v="9.9600000000000009"/>
    <s v="yes"/>
    <x v="0"/>
    <x v="0"/>
    <n v="2"/>
    <x v="1"/>
  </r>
  <r>
    <s v="Id1364"/>
    <n v="32.6"/>
    <n v="6.8"/>
    <s v="yes"/>
    <x v="0"/>
    <x v="0"/>
    <s v="No major surgery"/>
    <x v="1"/>
  </r>
  <r>
    <s v="Id1365"/>
    <n v="17.28"/>
    <n v="6.22"/>
    <s v="yes"/>
    <x v="0"/>
    <x v="0"/>
    <n v="2"/>
    <x v="1"/>
  </r>
  <r>
    <s v="Id1366"/>
    <n v="27.92"/>
    <n v="5.79"/>
    <s v="No"/>
    <x v="0"/>
    <x v="0"/>
    <n v="1"/>
    <x v="1"/>
  </r>
  <r>
    <s v="Id1367"/>
    <n v="38.284999999999997"/>
    <n v="5.41"/>
    <s v="No"/>
    <x v="0"/>
    <x v="0"/>
    <s v="No major surgery"/>
    <x v="1"/>
  </r>
  <r>
    <s v="Id1368"/>
    <n v="16.48"/>
    <n v="11.05"/>
    <s v="No"/>
    <x v="0"/>
    <x v="0"/>
    <s v="No major surgery"/>
    <x v="1"/>
  </r>
  <r>
    <s v="Id1369"/>
    <n v="38.57"/>
    <n v="6.27"/>
    <s v="No"/>
    <x v="0"/>
    <x v="0"/>
    <s v="No major surgery"/>
    <x v="1"/>
  </r>
  <r>
    <s v="Id1370"/>
    <n v="43.85"/>
    <n v="4.7699999999999996"/>
    <s v="yes"/>
    <x v="0"/>
    <x v="0"/>
    <s v="No major surgery"/>
    <x v="1"/>
  </r>
  <r>
    <s v="Id1371"/>
    <n v="30.11"/>
    <n v="4.08"/>
    <s v="No"/>
    <x v="0"/>
    <x v="0"/>
    <s v="No major surgery"/>
    <x v="1"/>
  </r>
  <r>
    <s v="Id1372"/>
    <n v="31.59"/>
    <n v="6.01"/>
    <s v="No"/>
    <x v="0"/>
    <x v="0"/>
    <s v="No major surgery"/>
    <x v="1"/>
  </r>
  <r>
    <s v="Id1373"/>
    <n v="40.15"/>
    <n v="11.84"/>
    <s v="No"/>
    <x v="0"/>
    <x v="0"/>
    <s v="No major surgery"/>
    <x v="1"/>
  </r>
  <r>
    <s v="Id1374"/>
    <n v="40.700000000000003"/>
    <n v="6.27"/>
    <s v="yes"/>
    <x v="0"/>
    <x v="1"/>
    <n v="1"/>
    <x v="1"/>
  </r>
  <r>
    <s v="Id1375"/>
    <n v="40.76"/>
    <n v="5.28"/>
    <s v="No"/>
    <x v="0"/>
    <x v="0"/>
    <s v="No major surgery"/>
    <x v="1"/>
  </r>
  <r>
    <s v="Id1376"/>
    <n v="29.7"/>
    <n v="7.03"/>
    <s v="No"/>
    <x v="0"/>
    <x v="0"/>
    <s v="No major surgery"/>
    <x v="1"/>
  </r>
  <r>
    <s v="Id1377"/>
    <n v="40.58"/>
    <n v="5.32"/>
    <s v="yes"/>
    <x v="0"/>
    <x v="1"/>
    <n v="1"/>
    <x v="1"/>
  </r>
  <r>
    <s v="Id1378"/>
    <n v="33.06"/>
    <n v="9.59"/>
    <s v="yes"/>
    <x v="0"/>
    <x v="0"/>
    <s v="No major surgery"/>
    <x v="1"/>
  </r>
  <r>
    <s v="Id1379"/>
    <n v="26.62"/>
    <n v="6.15"/>
    <s v="yes"/>
    <x v="0"/>
    <x v="0"/>
    <s v="No major surgery"/>
    <x v="1"/>
  </r>
  <r>
    <s v="Id1380"/>
    <n v="37.1"/>
    <n v="11.08"/>
    <s v="No"/>
    <x v="0"/>
    <x v="0"/>
    <s v="No major surgery"/>
    <x v="1"/>
  </r>
  <r>
    <s v="Id1381"/>
    <n v="18.28"/>
    <n v="7.95"/>
    <s v="No"/>
    <x v="0"/>
    <x v="0"/>
    <s v="No major surgery"/>
    <x v="1"/>
  </r>
  <r>
    <s v="Id1382"/>
    <n v="35.814999999999998"/>
    <n v="6.23"/>
    <s v="No"/>
    <x v="0"/>
    <x v="0"/>
    <s v="No major surgery"/>
    <x v="1"/>
  </r>
  <r>
    <s v="Id1383"/>
    <n v="30.69"/>
    <n v="6.5"/>
    <s v="No"/>
    <x v="0"/>
    <x v="0"/>
    <s v="No major surgery"/>
    <x v="1"/>
  </r>
  <r>
    <s v="Id1384"/>
    <n v="26.125"/>
    <n v="5.22"/>
    <s v="No"/>
    <x v="0"/>
    <x v="0"/>
    <s v="No major surgery"/>
    <x v="1"/>
  </r>
  <r>
    <s v="Id1385"/>
    <n v="34.58"/>
    <n v="6.3"/>
    <s v="No"/>
    <x v="0"/>
    <x v="1"/>
    <n v="1"/>
    <x v="1"/>
  </r>
  <r>
    <s v="Id1386"/>
    <n v="27.4"/>
    <n v="8.84"/>
    <s v="No"/>
    <x v="0"/>
    <x v="0"/>
    <s v="No major surgery"/>
    <x v="1"/>
  </r>
  <r>
    <s v="Id1387"/>
    <n v="27.53"/>
    <n v="4.1100000000000003"/>
    <s v="No"/>
    <x v="0"/>
    <x v="0"/>
    <n v="1"/>
    <x v="1"/>
  </r>
  <r>
    <s v="Id1388"/>
    <n v="33"/>
    <n v="4.57"/>
    <s v="No"/>
    <x v="0"/>
    <x v="0"/>
    <s v="No major surgery"/>
    <x v="1"/>
  </r>
  <r>
    <s v="Id1389"/>
    <n v="25.78"/>
    <n v="11.06"/>
    <s v="yes"/>
    <x v="0"/>
    <x v="0"/>
    <s v="No major surgery"/>
    <x v="1"/>
  </r>
  <r>
    <s v="Id1390"/>
    <n v="22.66"/>
    <n v="10.68"/>
    <s v="No"/>
    <x v="0"/>
    <x v="0"/>
    <s v="No major surgery"/>
    <x v="1"/>
  </r>
  <r>
    <s v="Id1391"/>
    <n v="38.81"/>
    <n v="6.14"/>
    <s v="yes"/>
    <x v="0"/>
    <x v="0"/>
    <n v="1"/>
    <x v="1"/>
  </r>
  <r>
    <s v="Id1392"/>
    <n v="38.51"/>
    <n v="5.45"/>
    <s v="yes"/>
    <x v="0"/>
    <x v="0"/>
    <s v="No major surgery"/>
    <x v="1"/>
  </r>
  <r>
    <s v="Id1393"/>
    <n v="22.98"/>
    <n v="6.14"/>
    <s v="yes"/>
    <x v="0"/>
    <x v="0"/>
    <s v="No major surgery"/>
    <x v="1"/>
  </r>
  <r>
    <s v="Id1394"/>
    <n v="15.65"/>
    <n v="7.85"/>
    <s v="No"/>
    <x v="0"/>
    <x v="0"/>
    <s v="No major surgery"/>
    <x v="1"/>
  </r>
  <r>
    <s v="Id1395"/>
    <n v="39.97"/>
    <n v="4.09"/>
    <s v="No"/>
    <x v="0"/>
    <x v="0"/>
    <n v="1"/>
    <x v="1"/>
  </r>
  <r>
    <s v="Id1396"/>
    <n v="37.22"/>
    <n v="4.62"/>
    <s v="No"/>
    <x v="0"/>
    <x v="1"/>
    <n v="1"/>
    <x v="1"/>
  </r>
  <r>
    <s v="Id1397"/>
    <n v="41.325000000000003"/>
    <n v="5.77"/>
    <s v="No"/>
    <x v="0"/>
    <x v="0"/>
    <s v="No major surgery"/>
    <x v="1"/>
  </r>
  <r>
    <s v="Id1398"/>
    <n v="40.31"/>
    <n v="5.84"/>
    <s v="No"/>
    <x v="0"/>
    <x v="0"/>
    <s v="No major surgery"/>
    <x v="1"/>
  </r>
  <r>
    <s v="Id1399"/>
    <n v="29.48"/>
    <n v="4.91"/>
    <s v="No"/>
    <x v="0"/>
    <x v="0"/>
    <s v="No major surgery"/>
    <x v="1"/>
  </r>
  <r>
    <s v="Id1400"/>
    <n v="33.155000000000001"/>
    <n v="5.07"/>
    <s v="No"/>
    <x v="0"/>
    <x v="0"/>
    <s v="No major surgery"/>
    <x v="1"/>
  </r>
  <r>
    <s v="Id1401"/>
    <n v="42.85"/>
    <n v="5.81"/>
    <s v="yes"/>
    <x v="0"/>
    <x v="0"/>
    <s v="No major surgery"/>
    <x v="1"/>
  </r>
  <r>
    <s v="Id1402"/>
    <n v="32.340000000000003"/>
    <n v="11.2"/>
    <s v="No"/>
    <x v="0"/>
    <x v="0"/>
    <s v="No major surgery"/>
    <x v="1"/>
  </r>
  <r>
    <s v="Id1403"/>
    <n v="27.5"/>
    <n v="10.75"/>
    <s v="No"/>
    <x v="0"/>
    <x v="0"/>
    <s v="No major surgery"/>
    <x v="1"/>
  </r>
  <r>
    <s v="Id1404"/>
    <n v="25.8"/>
    <n v="7.8"/>
    <s v="No"/>
    <x v="0"/>
    <x v="0"/>
    <s v="No major surgery"/>
    <x v="1"/>
  </r>
  <r>
    <s v="Id1405"/>
    <n v="25"/>
    <n v="7.04"/>
    <s v="No"/>
    <x v="0"/>
    <x v="0"/>
    <s v="No major surgery"/>
    <x v="1"/>
  </r>
  <r>
    <s v="Id1406"/>
    <n v="41.2"/>
    <n v="4.18"/>
    <s v="yes"/>
    <x v="0"/>
    <x v="0"/>
    <s v="No major surgery"/>
    <x v="1"/>
  </r>
  <r>
    <s v="Id1407"/>
    <n v="17.78"/>
    <n v="8.19"/>
    <s v="No"/>
    <x v="0"/>
    <x v="0"/>
    <s v="No major surgery"/>
    <x v="1"/>
  </r>
  <r>
    <s v="Id1408"/>
    <n v="40.119999999999997"/>
    <n v="6.22"/>
    <s v="yes"/>
    <x v="0"/>
    <x v="1"/>
    <n v="1"/>
    <x v="1"/>
  </r>
  <r>
    <s v="Id1409"/>
    <n v="19.350000000000001"/>
    <n v="8.2200000000000006"/>
    <s v="yes"/>
    <x v="0"/>
    <x v="0"/>
    <s v="No major surgery"/>
    <x v="1"/>
  </r>
  <r>
    <s v="Id1410"/>
    <n v="36.69"/>
    <n v="6.15"/>
    <s v="No"/>
    <x v="0"/>
    <x v="0"/>
    <s v="No major surgery"/>
    <x v="1"/>
  </r>
  <r>
    <s v="Id1411"/>
    <n v="28.51"/>
    <n v="5.65"/>
    <s v="yes"/>
    <x v="0"/>
    <x v="0"/>
    <n v="1"/>
    <x v="1"/>
  </r>
  <r>
    <s v="Id1412"/>
    <n v="30.21"/>
    <n v="5.5"/>
    <s v="No"/>
    <x v="0"/>
    <x v="0"/>
    <n v="1"/>
    <x v="1"/>
  </r>
  <r>
    <s v="Id1413"/>
    <n v="24.33"/>
    <n v="8"/>
    <s v="No"/>
    <x v="0"/>
    <x v="0"/>
    <s v="No major surgery"/>
    <x v="1"/>
  </r>
  <r>
    <s v="Id1414"/>
    <n v="19.855"/>
    <n v="5.71"/>
    <s v="yes"/>
    <x v="0"/>
    <x v="0"/>
    <s v="No major surgery"/>
    <x v="1"/>
  </r>
  <r>
    <s v="Id1415"/>
    <n v="25.364999999999998"/>
    <n v="11.71"/>
    <s v="No"/>
    <x v="0"/>
    <x v="0"/>
    <s v="No major surgery"/>
    <x v="1"/>
  </r>
  <r>
    <s v="Id1416"/>
    <n v="29.6"/>
    <n v="6.17"/>
    <s v="yes"/>
    <x v="0"/>
    <x v="1"/>
    <n v="1"/>
    <x v="1"/>
  </r>
  <r>
    <s v="Id1417"/>
    <n v="39.43"/>
    <n v="6.1"/>
    <s v="yes"/>
    <x v="0"/>
    <x v="1"/>
    <n v="1"/>
    <x v="1"/>
  </r>
  <r>
    <s v="Id1418"/>
    <n v="27.34"/>
    <n v="5.19"/>
    <s v="yes"/>
    <x v="0"/>
    <x v="0"/>
    <n v="1"/>
    <x v="1"/>
  </r>
  <r>
    <s v="Id1419"/>
    <n v="39.01"/>
    <n v="5.37"/>
    <s v="yes"/>
    <x v="0"/>
    <x v="0"/>
    <s v="No major surgery"/>
    <x v="1"/>
  </r>
  <r>
    <s v="Id1420"/>
    <n v="18.989999999999998"/>
    <n v="10.82"/>
    <s v="yes"/>
    <x v="0"/>
    <x v="0"/>
    <s v="No major surgery"/>
    <x v="1"/>
  </r>
  <r>
    <s v="Id1421"/>
    <n v="42.3"/>
    <n v="6.06"/>
    <s v="yes"/>
    <x v="0"/>
    <x v="0"/>
    <s v="No major surgery"/>
    <x v="1"/>
  </r>
  <r>
    <s v="Id1422"/>
    <n v="39.805"/>
    <n v="5.91"/>
    <s v="No"/>
    <x v="0"/>
    <x v="0"/>
    <s v="No major surgery"/>
    <x v="1"/>
  </r>
  <r>
    <s v="Id1423"/>
    <n v="33.700000000000003"/>
    <n v="5.87"/>
    <s v="No"/>
    <x v="0"/>
    <x v="0"/>
    <s v="No major surgery"/>
    <x v="1"/>
  </r>
  <r>
    <s v="Id1424"/>
    <n v="36.195"/>
    <n v="6.22"/>
    <s v="No"/>
    <x v="0"/>
    <x v="0"/>
    <s v="No major surgery"/>
    <x v="1"/>
  </r>
  <r>
    <s v="Id1425"/>
    <n v="32.6"/>
    <n v="5.73"/>
    <s v="No"/>
    <x v="0"/>
    <x v="1"/>
    <n v="1"/>
    <x v="1"/>
  </r>
  <r>
    <s v="Id1426"/>
    <n v="30.2"/>
    <n v="5.7"/>
    <s v="No"/>
    <x v="0"/>
    <x v="0"/>
    <s v="No major surgery"/>
    <x v="1"/>
  </r>
  <r>
    <s v="Id1427"/>
    <n v="27.645"/>
    <n v="9.91"/>
    <s v="No"/>
    <x v="0"/>
    <x v="0"/>
    <s v="No major surgery"/>
    <x v="1"/>
  </r>
  <r>
    <s v="Id1428"/>
    <n v="26.41"/>
    <n v="11.4"/>
    <s v="No"/>
    <x v="0"/>
    <x v="0"/>
    <s v="No major surgery"/>
    <x v="1"/>
  </r>
  <r>
    <s v="Id1429"/>
    <n v="34.1"/>
    <n v="6.29"/>
    <s v="yes"/>
    <x v="0"/>
    <x v="1"/>
    <n v="1"/>
    <x v="1"/>
  </r>
  <r>
    <s v="Id1430"/>
    <n v="17.3"/>
    <n v="9.2799999999999994"/>
    <s v="No"/>
    <x v="0"/>
    <x v="0"/>
    <s v="No major surgery"/>
    <x v="1"/>
  </r>
  <r>
    <s v="Id1431"/>
    <n v="35.020000000000003"/>
    <n v="4.78"/>
    <s v="No"/>
    <x v="0"/>
    <x v="1"/>
    <n v="1"/>
    <x v="1"/>
  </r>
  <r>
    <s v="Id1432"/>
    <n v="37.1"/>
    <n v="8.8699999999999992"/>
    <s v="yes"/>
    <x v="0"/>
    <x v="0"/>
    <s v="No major surgery"/>
    <x v="1"/>
  </r>
  <r>
    <s v="Id1433"/>
    <n v="16.79"/>
    <n v="11.4"/>
    <s v="No"/>
    <x v="0"/>
    <x v="0"/>
    <s v="No major surgery"/>
    <x v="1"/>
  </r>
  <r>
    <s v="Id1434"/>
    <n v="31.635000000000002"/>
    <n v="9.1300000000000008"/>
    <s v="yes"/>
    <x v="0"/>
    <x v="0"/>
    <s v="No major surgery"/>
    <x v="1"/>
  </r>
  <r>
    <s v="Id1435"/>
    <n v="24.19"/>
    <n v="6.22"/>
    <s v="yes"/>
    <x v="0"/>
    <x v="1"/>
    <n v="1"/>
    <x v="1"/>
  </r>
  <r>
    <s v="Id1436"/>
    <n v="35.29"/>
    <n v="5.9"/>
    <s v="No"/>
    <x v="0"/>
    <x v="1"/>
    <n v="1"/>
    <x v="1"/>
  </r>
  <r>
    <s v="Id1437"/>
    <n v="35.299999999999997"/>
    <n v="4.45"/>
    <s v="No"/>
    <x v="0"/>
    <x v="0"/>
    <s v="No major surgery"/>
    <x v="1"/>
  </r>
  <r>
    <s v="Id1438"/>
    <n v="35.64"/>
    <n v="6.17"/>
    <s v="No"/>
    <x v="0"/>
    <x v="1"/>
    <n v="1"/>
    <x v="1"/>
  </r>
  <r>
    <s v="Id1439"/>
    <n v="33.1"/>
    <n v="4.93"/>
    <s v="No"/>
    <x v="0"/>
    <x v="0"/>
    <s v="No major surgery"/>
    <x v="1"/>
  </r>
  <r>
    <s v="Id1440"/>
    <n v="26.41"/>
    <n v="7.32"/>
    <s v="yes"/>
    <x v="0"/>
    <x v="0"/>
    <n v="1"/>
    <x v="1"/>
  </r>
  <r>
    <s v="Id1441"/>
    <n v="29.9"/>
    <n v="5.27"/>
    <s v="No"/>
    <x v="0"/>
    <x v="1"/>
    <n v="1"/>
    <x v="1"/>
  </r>
  <r>
    <s v="Id1442"/>
    <n v="25.24"/>
    <n v="5.82"/>
    <s v="No"/>
    <x v="0"/>
    <x v="0"/>
    <n v="1"/>
    <x v="1"/>
  </r>
  <r>
    <s v="Id1443"/>
    <n v="25.08"/>
    <n v="5.8"/>
    <s v="No"/>
    <x v="0"/>
    <x v="1"/>
    <n v="1"/>
    <x v="1"/>
  </r>
  <r>
    <s v="Id1444"/>
    <n v="29.164999999999999"/>
    <n v="4.87"/>
    <s v="No"/>
    <x v="1"/>
    <x v="0"/>
    <n v="1"/>
    <x v="1"/>
  </r>
  <r>
    <s v="Id1445"/>
    <n v="15.05"/>
    <n v="8.1199999999999992"/>
    <s v="No"/>
    <x v="0"/>
    <x v="0"/>
    <s v="No major surgery"/>
    <x v="1"/>
  </r>
  <r>
    <s v="Id1446"/>
    <n v="19.95"/>
    <n v="4.3600000000000003"/>
    <s v="No"/>
    <x v="0"/>
    <x v="0"/>
    <n v="2"/>
    <x v="1"/>
  </r>
  <r>
    <s v="Id1447"/>
    <n v="16.66"/>
    <n v="9.16"/>
    <s v="No"/>
    <x v="0"/>
    <x v="0"/>
    <s v="No major surgery"/>
    <x v="1"/>
  </r>
  <r>
    <s v="Id1448"/>
    <n v="16.62"/>
    <n v="9.14"/>
    <s v="No"/>
    <x v="0"/>
    <x v="0"/>
    <s v="No major surgery"/>
    <x v="1"/>
  </r>
  <r>
    <s v="Id1449"/>
    <n v="15.36"/>
    <n v="5.49"/>
    <s v="yes"/>
    <x v="0"/>
    <x v="0"/>
    <n v="2"/>
    <x v="1"/>
  </r>
  <r>
    <s v="Id1450"/>
    <n v="27.74"/>
    <n v="5.96"/>
    <s v="yes"/>
    <x v="0"/>
    <x v="0"/>
    <s v="No major surgery"/>
    <x v="1"/>
  </r>
  <r>
    <s v="Id1451"/>
    <n v="22.44"/>
    <n v="4.62"/>
    <s v="yes"/>
    <x v="0"/>
    <x v="0"/>
    <s v="No major surgery"/>
    <x v="1"/>
  </r>
  <r>
    <s v="Id1452"/>
    <n v="37.049999999999997"/>
    <n v="9.9600000000000009"/>
    <s v="yes"/>
    <x v="0"/>
    <x v="0"/>
    <s v="No major surgery"/>
    <x v="1"/>
  </r>
  <r>
    <s v="Id1453"/>
    <n v="22.95"/>
    <n v="10.53"/>
    <s v="No"/>
    <x v="0"/>
    <x v="0"/>
    <n v="2"/>
    <x v="1"/>
  </r>
  <r>
    <s v="Id1454"/>
    <n v="34.200000000000003"/>
    <n v="6.69"/>
    <s v="yes"/>
    <x v="0"/>
    <x v="0"/>
    <s v="No major surgery"/>
    <x v="1"/>
  </r>
  <r>
    <s v="Id1455"/>
    <n v="30.59"/>
    <n v="9.5500000000000007"/>
    <s v="yes"/>
    <x v="0"/>
    <x v="0"/>
    <s v="No major surgery"/>
    <x v="1"/>
  </r>
  <r>
    <s v="Id1456"/>
    <n v="25.51"/>
    <n v="6.05"/>
    <s v="No"/>
    <x v="0"/>
    <x v="0"/>
    <s v="No major surgery"/>
    <x v="1"/>
  </r>
  <r>
    <s v="Id1457"/>
    <n v="29.04"/>
    <n v="10.56"/>
    <s v="yes"/>
    <x v="0"/>
    <x v="0"/>
    <n v="1"/>
    <x v="1"/>
  </r>
  <r>
    <s v="Id1458"/>
    <n v="22.135000000000002"/>
    <n v="10.81"/>
    <s v="yes"/>
    <x v="0"/>
    <x v="0"/>
    <n v="1"/>
    <x v="1"/>
  </r>
  <r>
    <s v="Id1459"/>
    <n v="21.375"/>
    <n v="4.32"/>
    <s v="No"/>
    <x v="0"/>
    <x v="0"/>
    <s v="No major surgery"/>
    <x v="1"/>
  </r>
  <r>
    <s v="Id1460"/>
    <n v="29.19"/>
    <n v="4.37"/>
    <s v="No"/>
    <x v="0"/>
    <x v="0"/>
    <s v="No major surgery"/>
    <x v="1"/>
  </r>
  <r>
    <s v="Id1461"/>
    <n v="31.92"/>
    <n v="4.8099999999999996"/>
    <s v="yes"/>
    <x v="0"/>
    <x v="1"/>
    <n v="1"/>
    <x v="1"/>
  </r>
  <r>
    <s v="Id1462"/>
    <n v="26.315000000000001"/>
    <n v="4.5599999999999996"/>
    <s v="yes"/>
    <x v="0"/>
    <x v="1"/>
    <n v="1"/>
    <x v="1"/>
  </r>
  <r>
    <s v="Id1463"/>
    <n v="35.299999999999997"/>
    <n v="4.3899999999999997"/>
    <s v="No"/>
    <x v="0"/>
    <x v="0"/>
    <s v="No major surgery"/>
    <x v="1"/>
  </r>
  <r>
    <s v="Id1464"/>
    <n v="18.91"/>
    <n v="11.44"/>
    <s v="No"/>
    <x v="0"/>
    <x v="0"/>
    <s v="No major surgery"/>
    <x v="1"/>
  </r>
  <r>
    <s v="Id1465"/>
    <n v="22.41"/>
    <n v="11.37"/>
    <s v="yes"/>
    <x v="0"/>
    <x v="0"/>
    <n v="1"/>
    <x v="1"/>
  </r>
  <r>
    <s v="Id1466"/>
    <n v="22.704999999999998"/>
    <n v="6.14"/>
    <s v="No"/>
    <x v="0"/>
    <x v="0"/>
    <s v="No major surgery"/>
    <x v="1"/>
  </r>
  <r>
    <s v="Id1467"/>
    <n v="37.18"/>
    <n v="4.8899999999999997"/>
    <s v="No"/>
    <x v="0"/>
    <x v="0"/>
    <s v="No major surgery"/>
    <x v="1"/>
  </r>
  <r>
    <s v="Id1468"/>
    <n v="35.97"/>
    <n v="4.5999999999999996"/>
    <s v="No"/>
    <x v="0"/>
    <x v="0"/>
    <s v="No major surgery"/>
    <x v="1"/>
  </r>
  <r>
    <s v="Id1469"/>
    <n v="35.799999999999997"/>
    <n v="4.42"/>
    <s v="No"/>
    <x v="0"/>
    <x v="0"/>
    <s v="No major surgery"/>
    <x v="1"/>
  </r>
  <r>
    <s v="Id1470"/>
    <n v="28.31"/>
    <n v="7.48"/>
    <s v="yes"/>
    <x v="0"/>
    <x v="0"/>
    <s v="No major surgery"/>
    <x v="1"/>
  </r>
  <r>
    <s v="Id1471"/>
    <n v="38.06"/>
    <n v="10.74"/>
    <s v="No"/>
    <x v="0"/>
    <x v="0"/>
    <s v="No major surgery"/>
    <x v="1"/>
  </r>
  <r>
    <s v="Id1472"/>
    <n v="28"/>
    <n v="5.19"/>
    <s v="No"/>
    <x v="0"/>
    <x v="0"/>
    <n v="1"/>
    <x v="1"/>
  </r>
  <r>
    <s v="Id1473"/>
    <n v="34.32"/>
    <n v="9.17"/>
    <s v="No"/>
    <x v="0"/>
    <x v="0"/>
    <s v="No major surgery"/>
    <x v="1"/>
  </r>
  <r>
    <s v="Id1474"/>
    <n v="22.3"/>
    <n v="4.95"/>
    <s v="yes"/>
    <x v="0"/>
    <x v="0"/>
    <s v="No major surgery"/>
    <x v="1"/>
  </r>
  <r>
    <s v="Id1475"/>
    <n v="27.835000000000001"/>
    <n v="6.03"/>
    <s v="No"/>
    <x v="0"/>
    <x v="0"/>
    <n v="1"/>
    <x v="1"/>
  </r>
  <r>
    <s v="Id1476"/>
    <n v="39.229999999999997"/>
    <n v="5.36"/>
    <s v="No"/>
    <x v="0"/>
    <x v="0"/>
    <s v="No major surgery"/>
    <x v="1"/>
  </r>
  <r>
    <s v="Id1477"/>
    <n v="19.95"/>
    <n v="6.11"/>
    <s v="No"/>
    <x v="0"/>
    <x v="0"/>
    <n v="1"/>
    <x v="1"/>
  </r>
  <r>
    <s v="Id1478"/>
    <n v="34.64"/>
    <n v="4.88"/>
    <s v="No"/>
    <x v="0"/>
    <x v="1"/>
    <n v="1"/>
    <x v="1"/>
  </r>
  <r>
    <s v="Id1479"/>
    <n v="18.75"/>
    <n v="6.72"/>
    <s v="No"/>
    <x v="0"/>
    <x v="0"/>
    <s v="No major surgery"/>
    <x v="1"/>
  </r>
  <r>
    <s v="Id1480"/>
    <n v="26.48"/>
    <n v="4.2"/>
    <s v="No"/>
    <x v="0"/>
    <x v="0"/>
    <n v="1"/>
    <x v="1"/>
  </r>
  <r>
    <s v="Id1481"/>
    <n v="34.83"/>
    <n v="5.79"/>
    <s v="No"/>
    <x v="0"/>
    <x v="0"/>
    <n v="1"/>
    <x v="1"/>
  </r>
  <r>
    <s v="Id1482"/>
    <n v="25.46"/>
    <n v="4.29"/>
    <s v="No"/>
    <x v="0"/>
    <x v="0"/>
    <s v="No major surgery"/>
    <x v="1"/>
  </r>
  <r>
    <s v="Id1483"/>
    <n v="23.31"/>
    <n v="8.27"/>
    <s v="No"/>
    <x v="0"/>
    <x v="0"/>
    <s v="No major surgery"/>
    <x v="1"/>
  </r>
  <r>
    <s v="Id1484"/>
    <n v="29"/>
    <n v="4.5599999999999996"/>
    <s v="No"/>
    <x v="0"/>
    <x v="0"/>
    <s v="No major surgery"/>
    <x v="1"/>
  </r>
  <r>
    <s v="Id1485"/>
    <n v="32.869999999999997"/>
    <n v="5.33"/>
    <s v="No"/>
    <x v="0"/>
    <x v="0"/>
    <s v="No major surgery"/>
    <x v="1"/>
  </r>
  <r>
    <s v="Id1486"/>
    <n v="26.18"/>
    <n v="5.63"/>
    <s v="No"/>
    <x v="0"/>
    <x v="0"/>
    <s v="No major surgery"/>
    <x v="1"/>
  </r>
  <r>
    <s v="Id1487"/>
    <n v="25.3"/>
    <n v="5.12"/>
    <s v="No"/>
    <x v="0"/>
    <x v="0"/>
    <s v="No major surgery"/>
    <x v="1"/>
  </r>
  <r>
    <s v="Id1488"/>
    <n v="36.94"/>
    <n v="5.15"/>
    <s v="yes"/>
    <x v="0"/>
    <x v="0"/>
    <n v="1"/>
    <x v="1"/>
  </r>
  <r>
    <s v="Id1489"/>
    <n v="22.86"/>
    <n v="7.5"/>
    <s v="No"/>
    <x v="0"/>
    <x v="0"/>
    <s v="No major surgery"/>
    <x v="1"/>
  </r>
  <r>
    <s v="Id1490"/>
    <n v="18.760000000000002"/>
    <n v="4.88"/>
    <s v="yes"/>
    <x v="0"/>
    <x v="1"/>
    <n v="1"/>
    <x v="1"/>
  </r>
  <r>
    <s v="Id1491"/>
    <n v="24.36"/>
    <n v="5.57"/>
    <s v="No"/>
    <x v="0"/>
    <x v="0"/>
    <s v="No major surgery"/>
    <x v="1"/>
  </r>
  <r>
    <s v="Id1492"/>
    <n v="32.299999999999997"/>
    <n v="5.31"/>
    <s v="No"/>
    <x v="0"/>
    <x v="0"/>
    <s v="No major surgery"/>
    <x v="1"/>
  </r>
  <r>
    <s v="Id1493"/>
    <n v="22.704999999999998"/>
    <n v="4.57"/>
    <s v="yes"/>
    <x v="0"/>
    <x v="0"/>
    <s v="No major surgery"/>
    <x v="1"/>
  </r>
  <r>
    <s v="Id1494"/>
    <n v="21.79"/>
    <n v="8.6999999999999993"/>
    <s v="yes"/>
    <x v="0"/>
    <x v="0"/>
    <n v="1"/>
    <x v="1"/>
  </r>
  <r>
    <s v="Id1495"/>
    <n v="24.52"/>
    <n v="4.76"/>
    <s v="No"/>
    <x v="0"/>
    <x v="0"/>
    <s v="No major surgery"/>
    <x v="1"/>
  </r>
  <r>
    <s v="Id1496"/>
    <n v="39.520000000000003"/>
    <n v="11.81"/>
    <s v="No"/>
    <x v="0"/>
    <x v="0"/>
    <s v="No major surgery"/>
    <x v="1"/>
  </r>
  <r>
    <s v="Id1497"/>
    <n v="24.49"/>
    <n v="4.67"/>
    <s v="No"/>
    <x v="0"/>
    <x v="0"/>
    <s v="No major surgery"/>
    <x v="1"/>
  </r>
  <r>
    <s v="Id1498"/>
    <n v="26.315000000000001"/>
    <n v="6.02"/>
    <s v="No"/>
    <x v="0"/>
    <x v="0"/>
    <s v="No major surgery"/>
    <x v="1"/>
  </r>
  <r>
    <s v="Id1499"/>
    <n v="22.58"/>
    <n v="7.46"/>
    <s v="No"/>
    <x v="0"/>
    <x v="0"/>
    <s v="No major surgery"/>
    <x v="1"/>
  </r>
  <r>
    <s v="Id1500"/>
    <n v="19.475000000000001"/>
    <n v="4.74"/>
    <s v="No"/>
    <x v="0"/>
    <x v="0"/>
    <n v="1"/>
    <x v="1"/>
  </r>
  <r>
    <s v="Id1501"/>
    <n v="26.33"/>
    <n v="4.79"/>
    <s v="No"/>
    <x v="0"/>
    <x v="0"/>
    <s v="No major surgery"/>
    <x v="1"/>
  </r>
  <r>
    <s v="Id1502"/>
    <n v="17.29"/>
    <n v="5.35"/>
    <s v="yes"/>
    <x v="0"/>
    <x v="0"/>
    <s v="No major surgery"/>
    <x v="1"/>
  </r>
  <r>
    <s v="Id1503"/>
    <n v="42.88"/>
    <n v="4.87"/>
    <s v="No"/>
    <x v="1"/>
    <x v="0"/>
    <n v="1"/>
    <x v="1"/>
  </r>
  <r>
    <s v="Id1504"/>
    <n v="32.200000000000003"/>
    <n v="10.09"/>
    <s v="yes"/>
    <x v="0"/>
    <x v="0"/>
    <s v="No major surgery"/>
    <x v="1"/>
  </r>
  <r>
    <s v="Id1505"/>
    <n v="18.75"/>
    <n v="5.47"/>
    <s v="yes"/>
    <x v="0"/>
    <x v="1"/>
    <n v="1"/>
    <x v="1"/>
  </r>
  <r>
    <s v="Id1506"/>
    <n v="22.36"/>
    <n v="8.6"/>
    <s v="No"/>
    <x v="0"/>
    <x v="0"/>
    <s v="No major surgery"/>
    <x v="1"/>
  </r>
  <r>
    <s v="Id1507"/>
    <n v="23.94"/>
    <n v="10.74"/>
    <s v="yes"/>
    <x v="0"/>
    <x v="0"/>
    <s v="No major surgery"/>
    <x v="1"/>
  </r>
  <r>
    <s v="Id1508"/>
    <n v="30.1"/>
    <n v="4.3899999999999997"/>
    <s v="No"/>
    <x v="0"/>
    <x v="1"/>
    <n v="1"/>
    <x v="1"/>
  </r>
  <r>
    <s v="Id1509"/>
    <n v="21.93"/>
    <n v="6.3"/>
    <s v="No"/>
    <x v="0"/>
    <x v="0"/>
    <s v="No major surgery"/>
    <x v="1"/>
  </r>
  <r>
    <s v="Id1510"/>
    <n v="39.75"/>
    <n v="5.41"/>
    <s v="No"/>
    <x v="1"/>
    <x v="0"/>
    <n v="1"/>
    <x v="1"/>
  </r>
  <r>
    <s v="Id1511"/>
    <n v="26.03"/>
    <n v="4.47"/>
    <s v="No"/>
    <x v="0"/>
    <x v="1"/>
    <n v="1"/>
    <x v="1"/>
  </r>
  <r>
    <s v="Id1512"/>
    <n v="34.51"/>
    <n v="6.26"/>
    <s v="No"/>
    <x v="0"/>
    <x v="0"/>
    <s v="No major surgery"/>
    <x v="1"/>
  </r>
  <r>
    <s v="Id1513"/>
    <n v="19.32"/>
    <n v="11.58"/>
    <s v="yes"/>
    <x v="0"/>
    <x v="0"/>
    <n v="1"/>
    <x v="1"/>
  </r>
  <r>
    <s v="Id1514"/>
    <n v="28.5"/>
    <n v="4.3600000000000003"/>
    <s v="No"/>
    <x v="0"/>
    <x v="0"/>
    <s v="No major surgery"/>
    <x v="1"/>
  </r>
  <r>
    <s v="Id1515"/>
    <n v="30.875"/>
    <n v="4.1399999999999997"/>
    <s v="yes"/>
    <x v="0"/>
    <x v="0"/>
    <s v="No major surgery"/>
    <x v="1"/>
  </r>
  <r>
    <s v="Id1516"/>
    <n v="24.02"/>
    <n v="4.38"/>
    <s v="No"/>
    <x v="0"/>
    <x v="0"/>
    <s v="No major surgery"/>
    <x v="1"/>
  </r>
  <r>
    <s v="Id1517"/>
    <n v="36.08"/>
    <n v="11.61"/>
    <s v="yes"/>
    <x v="0"/>
    <x v="0"/>
    <s v="No major surgery"/>
    <x v="1"/>
  </r>
  <r>
    <s v="Id1518"/>
    <n v="32.200000000000003"/>
    <n v="10.59"/>
    <s v="yes"/>
    <x v="0"/>
    <x v="0"/>
    <s v="No major surgery"/>
    <x v="1"/>
  </r>
  <r>
    <s v="Id1519"/>
    <n v="28.05"/>
    <n v="11.85"/>
    <s v="yes"/>
    <x v="0"/>
    <x v="0"/>
    <s v="No major surgery"/>
    <x v="1"/>
  </r>
  <r>
    <s v="Id1520"/>
    <n v="19"/>
    <n v="5.46"/>
    <s v="yes"/>
    <x v="0"/>
    <x v="0"/>
    <n v="1"/>
    <x v="1"/>
  </r>
  <r>
    <s v="Id1521"/>
    <n v="16.13"/>
    <n v="4.54"/>
    <s v="yes"/>
    <x v="0"/>
    <x v="0"/>
    <n v="2"/>
    <x v="1"/>
  </r>
  <r>
    <s v="Id1522"/>
    <n v="18.77"/>
    <n v="11.98"/>
    <s v="yes"/>
    <x v="0"/>
    <x v="0"/>
    <n v="2"/>
    <x v="1"/>
  </r>
  <r>
    <s v="Id1523"/>
    <n v="28.88"/>
    <n v="6.59"/>
    <s v="yes"/>
    <x v="0"/>
    <x v="0"/>
    <n v="1"/>
    <x v="1"/>
  </r>
  <r>
    <s v="Id1524"/>
    <n v="27.55"/>
    <n v="10.83"/>
    <s v="yes"/>
    <x v="0"/>
    <x v="0"/>
    <n v="1"/>
    <x v="1"/>
  </r>
  <r>
    <s v="Id1525"/>
    <n v="15.6"/>
    <n v="8.6"/>
    <s v="No"/>
    <x v="0"/>
    <x v="0"/>
    <s v="No major surgery"/>
    <x v="1"/>
  </r>
  <r>
    <s v="Id1526"/>
    <n v="21.99"/>
    <n v="11.17"/>
    <s v="No"/>
    <x v="0"/>
    <x v="0"/>
    <s v="No major surgery"/>
    <x v="1"/>
  </r>
  <r>
    <s v="Id1527"/>
    <n v="34.85"/>
    <n v="5.75"/>
    <s v="No"/>
    <x v="0"/>
    <x v="0"/>
    <s v="No major surgery"/>
    <x v="1"/>
  </r>
  <r>
    <s v="Id1528"/>
    <n v="24.51"/>
    <n v="4.83"/>
    <s v="yes"/>
    <x v="0"/>
    <x v="1"/>
    <n v="1"/>
    <x v="1"/>
  </r>
  <r>
    <s v="Id1529"/>
    <n v="19.399999999999999"/>
    <n v="11.93"/>
    <s v="No"/>
    <x v="0"/>
    <x v="0"/>
    <s v="No major surgery"/>
    <x v="1"/>
  </r>
  <r>
    <s v="Id1530"/>
    <n v="15.1"/>
    <n v="8.41"/>
    <s v="No"/>
    <x v="0"/>
    <x v="0"/>
    <s v="No major surgery"/>
    <x v="1"/>
  </r>
  <r>
    <s v="Id1531"/>
    <n v="23.37"/>
    <n v="5.59"/>
    <s v="yes"/>
    <x v="0"/>
    <x v="0"/>
    <s v="No major surgery"/>
    <x v="1"/>
  </r>
  <r>
    <s v="Id1532"/>
    <n v="42.4"/>
    <n v="4.0599999999999996"/>
    <s v="No"/>
    <x v="0"/>
    <x v="0"/>
    <s v="No major surgery"/>
    <x v="1"/>
  </r>
  <r>
    <s v="Id1533"/>
    <n v="28.405000000000001"/>
    <n v="7.02"/>
    <s v="yes"/>
    <x v="0"/>
    <x v="0"/>
    <s v="No major surgery"/>
    <x v="1"/>
  </r>
  <r>
    <s v="Id1534"/>
    <n v="23.4"/>
    <n v="4.47"/>
    <s v="No"/>
    <x v="0"/>
    <x v="0"/>
    <s v="No major surgery"/>
    <x v="1"/>
  </r>
  <r>
    <s v="Id1535"/>
    <n v="33.44"/>
    <n v="4.54"/>
    <s v="No"/>
    <x v="0"/>
    <x v="0"/>
    <s v="No major surgery"/>
    <x v="1"/>
  </r>
  <r>
    <s v="Id1536"/>
    <n v="21.12"/>
    <n v="4.99"/>
    <s v="No"/>
    <x v="0"/>
    <x v="0"/>
    <n v="1"/>
    <x v="1"/>
  </r>
  <r>
    <s v="Id1537"/>
    <n v="18.48"/>
    <n v="10.84"/>
    <s v="yes"/>
    <x v="0"/>
    <x v="0"/>
    <n v="2"/>
    <x v="1"/>
  </r>
  <r>
    <s v="Id1538"/>
    <n v="16.815000000000001"/>
    <n v="5.63"/>
    <s v="No"/>
    <x v="0"/>
    <x v="0"/>
    <n v="1"/>
    <x v="1"/>
  </r>
  <r>
    <s v="Id1539"/>
    <n v="26.72"/>
    <n v="4.1399999999999997"/>
    <s v="No"/>
    <x v="0"/>
    <x v="0"/>
    <s v="No major surgery"/>
    <x v="1"/>
  </r>
  <r>
    <s v="Id1540"/>
    <n v="41.42"/>
    <n v="5.17"/>
    <s v="No"/>
    <x v="0"/>
    <x v="1"/>
    <n v="1"/>
    <x v="1"/>
  </r>
  <r>
    <s v="Id1541"/>
    <n v="20.69"/>
    <n v="6.93"/>
    <s v="No"/>
    <x v="0"/>
    <x v="0"/>
    <n v="2"/>
    <x v="1"/>
  </r>
  <r>
    <s v="Id1542"/>
    <n v="41.23"/>
    <n v="4.24"/>
    <s v="No"/>
    <x v="0"/>
    <x v="0"/>
    <s v="No major surgery"/>
    <x v="1"/>
  </r>
  <r>
    <s v="Id1543"/>
    <n v="29.9"/>
    <n v="5.91"/>
    <s v="No"/>
    <x v="0"/>
    <x v="0"/>
    <s v="No major surgery"/>
    <x v="1"/>
  </r>
  <r>
    <s v="Id1544"/>
    <n v="34.104999999999997"/>
    <n v="5.93"/>
    <s v="No"/>
    <x v="0"/>
    <x v="0"/>
    <s v="No major surgery"/>
    <x v="1"/>
  </r>
  <r>
    <s v="Id1545"/>
    <n v="24.97"/>
    <n v="5.66"/>
    <s v="No"/>
    <x v="0"/>
    <x v="0"/>
    <s v="No major surgery"/>
    <x v="1"/>
  </r>
  <r>
    <s v="Id1546"/>
    <n v="34.799999999999997"/>
    <n v="4.1900000000000004"/>
    <s v="No"/>
    <x v="0"/>
    <x v="0"/>
    <n v="1"/>
    <x v="1"/>
  </r>
  <r>
    <s v="Id1547"/>
    <n v="32.965000000000003"/>
    <n v="9.2100000000000009"/>
    <s v="yes"/>
    <x v="0"/>
    <x v="0"/>
    <s v="No major surgery"/>
    <x v="1"/>
  </r>
  <r>
    <s v="Id1548"/>
    <n v="27.265000000000001"/>
    <n v="5.51"/>
    <s v="No"/>
    <x v="0"/>
    <x v="0"/>
    <n v="1"/>
    <x v="1"/>
  </r>
  <r>
    <s v="Id1549"/>
    <n v="17.059999999999999"/>
    <n v="8.5"/>
    <s v="No"/>
    <x v="0"/>
    <x v="0"/>
    <s v="No major surgery"/>
    <x v="1"/>
  </r>
  <r>
    <s v="Id1550"/>
    <n v="36.29"/>
    <n v="6.23"/>
    <s v="No"/>
    <x v="0"/>
    <x v="0"/>
    <s v="No major surgery"/>
    <x v="1"/>
  </r>
  <r>
    <s v="Id1551"/>
    <n v="28.594999999999999"/>
    <n v="8.5299999999999994"/>
    <s v="yes"/>
    <x v="0"/>
    <x v="0"/>
    <n v="1"/>
    <x v="1"/>
  </r>
  <r>
    <s v="Id1552"/>
    <n v="17.8"/>
    <n v="5.75"/>
    <s v="yes"/>
    <x v="0"/>
    <x v="1"/>
    <n v="1"/>
    <x v="1"/>
  </r>
  <r>
    <s v="Id1553"/>
    <n v="21.4"/>
    <n v="5.6"/>
    <s v="No"/>
    <x v="0"/>
    <x v="0"/>
    <s v="No major surgery"/>
    <x v="1"/>
  </r>
  <r>
    <s v="Id1554"/>
    <n v="23.01"/>
    <n v="4.68"/>
    <s v="No"/>
    <x v="0"/>
    <x v="0"/>
    <s v="No major surgery"/>
    <x v="1"/>
  </r>
  <r>
    <s v="Id1555"/>
    <n v="19.86"/>
    <n v="5.62"/>
    <s v="yes"/>
    <x v="0"/>
    <x v="0"/>
    <s v="No major surgery"/>
    <x v="1"/>
  </r>
  <r>
    <s v="Id1556"/>
    <n v="33.58"/>
    <n v="5.08"/>
    <s v="No"/>
    <x v="0"/>
    <x v="0"/>
    <s v="No major surgery"/>
    <x v="1"/>
  </r>
  <r>
    <s v="Id1557"/>
    <n v="29.81"/>
    <n v="5.28"/>
    <s v="No"/>
    <x v="0"/>
    <x v="0"/>
    <s v="No major surgery"/>
    <x v="1"/>
  </r>
  <r>
    <s v="Id1558"/>
    <n v="27.4"/>
    <n v="4.6100000000000003"/>
    <s v="No"/>
    <x v="0"/>
    <x v="0"/>
    <s v="No major surgery"/>
    <x v="1"/>
  </r>
  <r>
    <s v="Id1559"/>
    <n v="17.98"/>
    <n v="6.57"/>
    <s v="yes"/>
    <x v="0"/>
    <x v="0"/>
    <n v="2"/>
    <x v="1"/>
  </r>
  <r>
    <s v="Id1560"/>
    <n v="37.9"/>
    <n v="5.83"/>
    <s v="No"/>
    <x v="0"/>
    <x v="0"/>
    <s v="No major surgery"/>
    <x v="1"/>
  </r>
  <r>
    <s v="Id1561"/>
    <n v="25.27"/>
    <n v="6.98"/>
    <s v="yes"/>
    <x v="0"/>
    <x v="0"/>
    <s v="No major surgery"/>
    <x v="1"/>
  </r>
  <r>
    <s v="Id1562"/>
    <n v="29.26"/>
    <n v="4.03"/>
    <s v="No"/>
    <x v="0"/>
    <x v="0"/>
    <n v="1"/>
    <x v="1"/>
  </r>
  <r>
    <s v="Id1563"/>
    <n v="27.835000000000001"/>
    <n v="4.5599999999999996"/>
    <s v="No"/>
    <x v="0"/>
    <x v="0"/>
    <n v="1"/>
    <x v="1"/>
  </r>
  <r>
    <s v="Id1564"/>
    <n v="46.53"/>
    <n v="5.38"/>
    <s v="yes"/>
    <x v="0"/>
    <x v="0"/>
    <s v="No major surgery"/>
    <x v="1"/>
  </r>
  <r>
    <s v="Id1565"/>
    <n v="20.58"/>
    <n v="11.04"/>
    <s v="yes"/>
    <x v="0"/>
    <x v="0"/>
    <n v="1"/>
    <x v="1"/>
  </r>
  <r>
    <s v="Id1566"/>
    <n v="19.53"/>
    <n v="6.09"/>
    <s v="yes"/>
    <x v="0"/>
    <x v="0"/>
    <s v="No major surgery"/>
    <x v="1"/>
  </r>
  <r>
    <s v="Id1567"/>
    <n v="27.7"/>
    <n v="4.71"/>
    <s v="No"/>
    <x v="0"/>
    <x v="0"/>
    <n v="1"/>
    <x v="1"/>
  </r>
  <r>
    <s v="Id1568"/>
    <n v="18.920000000000002"/>
    <n v="8.18"/>
    <s v="No"/>
    <x v="0"/>
    <x v="0"/>
    <s v="No major surgery"/>
    <x v="1"/>
  </r>
  <r>
    <s v="Id1569"/>
    <n v="17.760000000000002"/>
    <n v="11.18"/>
    <s v="yes"/>
    <x v="0"/>
    <x v="0"/>
    <n v="2"/>
    <x v="1"/>
  </r>
  <r>
    <s v="Id1570"/>
    <n v="29.83"/>
    <n v="5.03"/>
    <s v="yes"/>
    <x v="0"/>
    <x v="0"/>
    <s v="No major surgery"/>
    <x v="1"/>
  </r>
  <r>
    <s v="Id1571"/>
    <n v="23.465"/>
    <n v="5.56"/>
    <s v="No"/>
    <x v="0"/>
    <x v="0"/>
    <n v="1"/>
    <x v="1"/>
  </r>
  <r>
    <s v="Id1572"/>
    <n v="29.355"/>
    <n v="4.33"/>
    <s v="No"/>
    <x v="0"/>
    <x v="0"/>
    <s v="No major surgery"/>
    <x v="1"/>
  </r>
  <r>
    <s v="Id1573"/>
    <n v="35.49"/>
    <n v="5.21"/>
    <s v="yes"/>
    <x v="0"/>
    <x v="1"/>
    <n v="1"/>
    <x v="1"/>
  </r>
  <r>
    <s v="Id1574"/>
    <n v="26.315000000000001"/>
    <n v="5.89"/>
    <s v="No"/>
    <x v="0"/>
    <x v="0"/>
    <s v="No major surgery"/>
    <x v="1"/>
  </r>
  <r>
    <s v="Id1575"/>
    <n v="19.79"/>
    <n v="4.8099999999999996"/>
    <s v="yes"/>
    <x v="0"/>
    <x v="0"/>
    <s v="No major surgery"/>
    <x v="1"/>
  </r>
  <r>
    <s v="Id1576"/>
    <n v="40.564999999999998"/>
    <n v="5.66"/>
    <s v="No"/>
    <x v="0"/>
    <x v="0"/>
    <n v="1"/>
    <x v="1"/>
  </r>
  <r>
    <s v="Id1577"/>
    <n v="18.03"/>
    <n v="10.66"/>
    <s v="yes"/>
    <x v="0"/>
    <x v="0"/>
    <n v="2"/>
    <x v="1"/>
  </r>
  <r>
    <s v="Id1578"/>
    <n v="34.65"/>
    <n v="5.98"/>
    <s v="yes"/>
    <x v="0"/>
    <x v="0"/>
    <s v="No major surgery"/>
    <x v="1"/>
  </r>
  <r>
    <s v="Id1579"/>
    <n v="42.94"/>
    <n v="4.34"/>
    <s v="No"/>
    <x v="0"/>
    <x v="0"/>
    <s v="No major surgery"/>
    <x v="1"/>
  </r>
  <r>
    <s v="Id1580"/>
    <n v="31.254999999999999"/>
    <n v="5.17"/>
    <s v="No"/>
    <x v="0"/>
    <x v="0"/>
    <s v="No major surgery"/>
    <x v="1"/>
  </r>
  <r>
    <s v="Id1581"/>
    <n v="45.43"/>
    <n v="4.2300000000000004"/>
    <s v="yes"/>
    <x v="0"/>
    <x v="1"/>
    <n v="1"/>
    <x v="1"/>
  </r>
  <r>
    <s v="Id1582"/>
    <n v="32.340000000000003"/>
    <n v="4.88"/>
    <s v="yes"/>
    <x v="0"/>
    <x v="1"/>
    <n v="1"/>
    <x v="1"/>
  </r>
  <r>
    <s v="Id1583"/>
    <n v="25.46"/>
    <n v="9.7100000000000009"/>
    <s v="yes"/>
    <x v="0"/>
    <x v="0"/>
    <n v="1"/>
    <x v="1"/>
  </r>
  <r>
    <s v="Id1584"/>
    <n v="37.145000000000003"/>
    <n v="5.32"/>
    <s v="No"/>
    <x v="0"/>
    <x v="0"/>
    <s v="No major surgery"/>
    <x v="1"/>
  </r>
  <r>
    <s v="Id1585"/>
    <n v="30.8"/>
    <n v="5.83"/>
    <s v="yes"/>
    <x v="0"/>
    <x v="0"/>
    <s v="No major surgery"/>
    <x v="1"/>
  </r>
  <r>
    <s v="Id1586"/>
    <n v="29.5"/>
    <n v="5.54"/>
    <s v="yes"/>
    <x v="0"/>
    <x v="0"/>
    <s v="No major surgery"/>
    <x v="1"/>
  </r>
  <r>
    <s v="Id1587"/>
    <n v="43.39"/>
    <n v="5.85"/>
    <s v="No"/>
    <x v="1"/>
    <x v="0"/>
    <n v="1"/>
    <x v="1"/>
  </r>
  <r>
    <s v="Id1588"/>
    <n v="15.08"/>
    <n v="4.8499999999999996"/>
    <s v="yes"/>
    <x v="0"/>
    <x v="1"/>
    <n v="1"/>
    <x v="1"/>
  </r>
  <r>
    <s v="Id1589"/>
    <n v="20.48"/>
    <n v="11.09"/>
    <s v="No"/>
    <x v="0"/>
    <x v="0"/>
    <s v="No major surgery"/>
    <x v="1"/>
  </r>
  <r>
    <s v="Id1590"/>
    <n v="34.450000000000003"/>
    <n v="5.58"/>
    <s v="yes"/>
    <x v="0"/>
    <x v="0"/>
    <s v="No major surgery"/>
    <x v="1"/>
  </r>
  <r>
    <s v="Id1591"/>
    <n v="34.21"/>
    <n v="9.7200000000000006"/>
    <s v="yes"/>
    <x v="0"/>
    <x v="0"/>
    <s v="No major surgery"/>
    <x v="1"/>
  </r>
  <r>
    <s v="Id1592"/>
    <n v="28.8"/>
    <n v="11.41"/>
    <s v="yes"/>
    <x v="0"/>
    <x v="0"/>
    <s v="No major surgery"/>
    <x v="1"/>
  </r>
  <r>
    <s v="Id1593"/>
    <n v="31.74"/>
    <n v="4.46"/>
    <s v="No"/>
    <x v="0"/>
    <x v="1"/>
    <n v="1"/>
    <x v="1"/>
  </r>
  <r>
    <s v="Id1594"/>
    <n v="21.78"/>
    <n v="9.31"/>
    <s v="yes"/>
    <x v="0"/>
    <x v="0"/>
    <s v="No major surgery"/>
    <x v="1"/>
  </r>
  <r>
    <s v="Id1595"/>
    <n v="23.75"/>
    <n v="5.03"/>
    <s v="No"/>
    <x v="0"/>
    <x v="0"/>
    <n v="1"/>
    <x v="1"/>
  </r>
  <r>
    <s v="Id1596"/>
    <n v="33.21"/>
    <n v="5.07"/>
    <s v="yes"/>
    <x v="0"/>
    <x v="0"/>
    <n v="1"/>
    <x v="1"/>
  </r>
  <r>
    <s v="Id1597"/>
    <n v="17.7"/>
    <n v="10.42"/>
    <s v="yes"/>
    <x v="0"/>
    <x v="0"/>
    <n v="2"/>
    <x v="1"/>
  </r>
  <r>
    <s v="Id1598"/>
    <n v="17.2"/>
    <n v="6.45"/>
    <s v="No"/>
    <x v="0"/>
    <x v="0"/>
    <n v="2"/>
    <x v="1"/>
  </r>
  <r>
    <s v="Id1599"/>
    <n v="19.21"/>
    <n v="5.52"/>
    <s v="No"/>
    <x v="0"/>
    <x v="0"/>
    <n v="2"/>
    <x v="1"/>
  </r>
  <r>
    <s v="Id1600"/>
    <n v="23.2"/>
    <n v="4.41"/>
    <s v="No"/>
    <x v="0"/>
    <x v="1"/>
    <n v="1"/>
    <x v="1"/>
  </r>
  <r>
    <s v="Id1601"/>
    <n v="32.5"/>
    <n v="4.6900000000000004"/>
    <s v="yes"/>
    <x v="0"/>
    <x v="1"/>
    <n v="1"/>
    <x v="1"/>
  </r>
  <r>
    <s v="Id1602"/>
    <n v="20.9"/>
    <n v="6.94"/>
    <s v="No"/>
    <x v="0"/>
    <x v="0"/>
    <s v="No major surgery"/>
    <x v="1"/>
  </r>
  <r>
    <s v="Id1603"/>
    <n v="19.11"/>
    <n v="4.3499999999999996"/>
    <s v="No"/>
    <x v="0"/>
    <x v="0"/>
    <n v="2"/>
    <x v="1"/>
  </r>
  <r>
    <s v="Id1604"/>
    <n v="31.17"/>
    <n v="5.28"/>
    <s v="No"/>
    <x v="0"/>
    <x v="0"/>
    <n v="1"/>
    <x v="1"/>
  </r>
  <r>
    <s v="Id1605"/>
    <n v="36.08"/>
    <n v="4.29"/>
    <s v="No"/>
    <x v="0"/>
    <x v="0"/>
    <s v="No major surgery"/>
    <x v="1"/>
  </r>
  <r>
    <s v="Id1606"/>
    <n v="28.024999999999999"/>
    <n v="5.69"/>
    <s v="yes"/>
    <x v="0"/>
    <x v="0"/>
    <s v="No major surgery"/>
    <x v="1"/>
  </r>
  <r>
    <s v="Id1607"/>
    <n v="24.32"/>
    <n v="5.56"/>
    <s v="yes"/>
    <x v="0"/>
    <x v="0"/>
    <s v="No major surgery"/>
    <x v="1"/>
  </r>
  <r>
    <s v="Id1608"/>
    <n v="38"/>
    <n v="5.41"/>
    <s v="yes"/>
    <x v="0"/>
    <x v="0"/>
    <n v="1"/>
    <x v="1"/>
  </r>
  <r>
    <s v="Id1609"/>
    <n v="31.6"/>
    <n v="10.85"/>
    <s v="yes"/>
    <x v="0"/>
    <x v="0"/>
    <s v="No major surgery"/>
    <x v="1"/>
  </r>
  <r>
    <s v="Id1610"/>
    <n v="31.02"/>
    <n v="11.63"/>
    <s v="yes"/>
    <x v="0"/>
    <x v="0"/>
    <s v="No major surgery"/>
    <x v="1"/>
  </r>
  <r>
    <s v="Id1611"/>
    <n v="29.26"/>
    <n v="5.68"/>
    <s v="yes"/>
    <x v="0"/>
    <x v="0"/>
    <n v="1"/>
    <x v="1"/>
  </r>
  <r>
    <s v="Id1612"/>
    <n v="15.09"/>
    <n v="7.59"/>
    <s v="yes"/>
    <x v="0"/>
    <x v="0"/>
    <n v="2"/>
    <x v="1"/>
  </r>
  <r>
    <s v="Id1613"/>
    <n v="22.63"/>
    <n v="5.09"/>
    <s v="yes"/>
    <x v="0"/>
    <x v="0"/>
    <s v="No major surgery"/>
    <x v="1"/>
  </r>
  <r>
    <s v="Id1614"/>
    <n v="23.46"/>
    <n v="4.21"/>
    <s v="No"/>
    <x v="0"/>
    <x v="0"/>
    <n v="1"/>
    <x v="1"/>
  </r>
  <r>
    <s v="Id1615"/>
    <n v="22.56"/>
    <n v="4.34"/>
    <s v="yes"/>
    <x v="0"/>
    <x v="0"/>
    <s v="No major surgery"/>
    <x v="1"/>
  </r>
  <r>
    <s v="Id1616"/>
    <n v="19.28"/>
    <n v="11.85"/>
    <s v="No"/>
    <x v="0"/>
    <x v="0"/>
    <n v="2"/>
    <x v="1"/>
  </r>
  <r>
    <s v="Id1617"/>
    <n v="15.37"/>
    <n v="9.61"/>
    <s v="yes"/>
    <x v="0"/>
    <x v="0"/>
    <n v="2"/>
    <x v="1"/>
  </r>
  <r>
    <s v="Id1618"/>
    <n v="18.71"/>
    <n v="5.29"/>
    <s v="yes"/>
    <x v="0"/>
    <x v="0"/>
    <s v="No major surgery"/>
    <x v="1"/>
  </r>
  <r>
    <s v="Id1619"/>
    <n v="20.61"/>
    <n v="6.89"/>
    <s v="No"/>
    <x v="0"/>
    <x v="0"/>
    <s v="No major surgery"/>
    <x v="1"/>
  </r>
  <r>
    <s v="Id1620"/>
    <n v="15.99"/>
    <n v="4.57"/>
    <s v="yes"/>
    <x v="0"/>
    <x v="1"/>
    <n v="1"/>
    <x v="1"/>
  </r>
  <r>
    <s v="Id1621"/>
    <n v="33.155000000000001"/>
    <n v="4.32"/>
    <s v="No"/>
    <x v="0"/>
    <x v="0"/>
    <s v="No major surgery"/>
    <x v="1"/>
  </r>
  <r>
    <s v="Id1622"/>
    <n v="26.22"/>
    <n v="5.57"/>
    <s v="yes"/>
    <x v="0"/>
    <x v="1"/>
    <n v="1"/>
    <x v="1"/>
  </r>
  <r>
    <s v="Id1623"/>
    <n v="21.85"/>
    <n v="5.26"/>
    <s v="yes"/>
    <x v="0"/>
    <x v="1"/>
    <n v="1"/>
    <x v="1"/>
  </r>
  <r>
    <s v="Id1624"/>
    <n v="30.495000000000001"/>
    <n v="6.25"/>
    <s v="No"/>
    <x v="0"/>
    <x v="0"/>
    <s v="No major surgery"/>
    <x v="1"/>
  </r>
  <r>
    <s v="Id1625"/>
    <n v="34.104999999999997"/>
    <n v="5.67"/>
    <s v="yes"/>
    <x v="0"/>
    <x v="0"/>
    <s v="No major surgery"/>
    <x v="1"/>
  </r>
  <r>
    <s v="Id1626"/>
    <n v="32.770000000000003"/>
    <n v="4.42"/>
    <s v="yes"/>
    <x v="0"/>
    <x v="0"/>
    <n v="1"/>
    <x v="1"/>
  </r>
  <r>
    <s v="Id1627"/>
    <n v="16.850000000000001"/>
    <n v="11.75"/>
    <s v="yes"/>
    <x v="0"/>
    <x v="0"/>
    <n v="2"/>
    <x v="1"/>
  </r>
  <r>
    <s v="Id1628"/>
    <n v="34.700000000000003"/>
    <n v="6.06"/>
    <s v="No"/>
    <x v="0"/>
    <x v="0"/>
    <n v="1"/>
    <x v="1"/>
  </r>
  <r>
    <s v="Id1629"/>
    <n v="37.049999999999997"/>
    <n v="5.48"/>
    <s v="No"/>
    <x v="0"/>
    <x v="0"/>
    <n v="1"/>
    <x v="1"/>
  </r>
  <r>
    <s v="Id1630"/>
    <n v="18.78"/>
    <n v="4.45"/>
    <s v="No"/>
    <x v="0"/>
    <x v="1"/>
    <n v="1"/>
    <x v="1"/>
  </r>
  <r>
    <s v="Id1631"/>
    <n v="28.024999999999999"/>
    <n v="5"/>
    <s v="No"/>
    <x v="0"/>
    <x v="0"/>
    <n v="1"/>
    <x v="1"/>
  </r>
  <r>
    <s v="Id1632"/>
    <n v="35.090000000000003"/>
    <n v="5.84"/>
    <s v="No"/>
    <x v="0"/>
    <x v="0"/>
    <s v="No major surgery"/>
    <x v="1"/>
  </r>
  <r>
    <s v="Id1633"/>
    <n v="34.42"/>
    <n v="5.21"/>
    <s v="yes"/>
    <x v="0"/>
    <x v="0"/>
    <s v="No major surgery"/>
    <x v="1"/>
  </r>
  <r>
    <s v="Id1634"/>
    <n v="29.4"/>
    <n v="4.26"/>
    <s v="No"/>
    <x v="0"/>
    <x v="0"/>
    <s v="No major surgery"/>
    <x v="1"/>
  </r>
  <r>
    <s v="Id1635"/>
    <n v="21.31"/>
    <n v="4.17"/>
    <s v="No"/>
    <x v="0"/>
    <x v="0"/>
    <s v="No major surgery"/>
    <x v="1"/>
  </r>
  <r>
    <s v="Id1636"/>
    <n v="19.559999999999999"/>
    <n v="11.96"/>
    <s v="No"/>
    <x v="0"/>
    <x v="0"/>
    <s v="No major surgery"/>
    <x v="1"/>
  </r>
  <r>
    <s v="Id1637"/>
    <n v="37.335000000000001"/>
    <n v="6.26"/>
    <s v="yes"/>
    <x v="0"/>
    <x v="0"/>
    <n v="1"/>
    <x v="1"/>
  </r>
  <r>
    <s v="Id1638"/>
    <n v="19.53"/>
    <n v="11.68"/>
    <s v="No"/>
    <x v="0"/>
    <x v="0"/>
    <s v="No major surgery"/>
    <x v="1"/>
  </r>
  <r>
    <s v="Id1639"/>
    <n v="34.1"/>
    <n v="5.16"/>
    <s v="No"/>
    <x v="0"/>
    <x v="0"/>
    <s v="No major surgery"/>
    <x v="1"/>
  </r>
  <r>
    <s v="Id1640"/>
    <n v="16.5"/>
    <n v="6.9"/>
    <s v="yes"/>
    <x v="0"/>
    <x v="0"/>
    <n v="2"/>
    <x v="1"/>
  </r>
  <r>
    <s v="Id1641"/>
    <n v="30.69"/>
    <n v="4.83"/>
    <s v="No"/>
    <x v="0"/>
    <x v="0"/>
    <n v="1"/>
    <x v="1"/>
  </r>
  <r>
    <s v="Id1642"/>
    <n v="28.93"/>
    <n v="4.87"/>
    <s v="No"/>
    <x v="0"/>
    <x v="0"/>
    <n v="1"/>
    <x v="1"/>
  </r>
  <r>
    <s v="Id1643"/>
    <n v="38.9"/>
    <n v="4.28"/>
    <s v="No"/>
    <x v="0"/>
    <x v="0"/>
    <s v="No major surgery"/>
    <x v="1"/>
  </r>
  <r>
    <s v="Id1644"/>
    <n v="26.9"/>
    <n v="4.07"/>
    <s v="No"/>
    <x v="0"/>
    <x v="0"/>
    <s v="No major surgery"/>
    <x v="1"/>
  </r>
  <r>
    <s v="Id1645"/>
    <n v="24.86"/>
    <n v="6.23"/>
    <s v="No"/>
    <x v="0"/>
    <x v="0"/>
    <s v="No major surgery"/>
    <x v="1"/>
  </r>
  <r>
    <s v="Id1646"/>
    <n v="39.14"/>
    <n v="6.24"/>
    <s v="No"/>
    <x v="1"/>
    <x v="0"/>
    <n v="1"/>
    <x v="1"/>
  </r>
  <r>
    <s v="Id1647"/>
    <n v="39.799999999999997"/>
    <n v="6.17"/>
    <s v="No"/>
    <x v="0"/>
    <x v="1"/>
    <n v="1"/>
    <x v="1"/>
  </r>
  <r>
    <s v="Id1648"/>
    <n v="34.32"/>
    <n v="5.16"/>
    <s v="No"/>
    <x v="0"/>
    <x v="0"/>
    <n v="1"/>
    <x v="1"/>
  </r>
  <r>
    <s v="Id1649"/>
    <n v="32.51"/>
    <n v="4.3"/>
    <s v="No"/>
    <x v="0"/>
    <x v="0"/>
    <s v="No major surgery"/>
    <x v="1"/>
  </r>
  <r>
    <s v="Id1650"/>
    <n v="30.71"/>
    <n v="6.14"/>
    <s v="No"/>
    <x v="0"/>
    <x v="1"/>
    <n v="1"/>
    <x v="1"/>
  </r>
  <r>
    <s v="Id1651"/>
    <n v="28.9"/>
    <n v="5.36"/>
    <s v="No"/>
    <x v="0"/>
    <x v="0"/>
    <n v="1"/>
    <x v="1"/>
  </r>
  <r>
    <s v="Id1652"/>
    <n v="36.19"/>
    <n v="4.3"/>
    <s v="No"/>
    <x v="0"/>
    <x v="0"/>
    <s v="No major surgery"/>
    <x v="1"/>
  </r>
  <r>
    <s v="Id1653"/>
    <n v="29.6"/>
    <n v="4.09"/>
    <s v="No"/>
    <x v="0"/>
    <x v="0"/>
    <s v="No major surgery"/>
    <x v="1"/>
  </r>
  <r>
    <s v="Id1654"/>
    <n v="30.95"/>
    <n v="6.27"/>
    <s v="No"/>
    <x v="0"/>
    <x v="1"/>
    <n v="1"/>
    <x v="1"/>
  </r>
  <r>
    <s v="Id1655"/>
    <n v="19.95"/>
    <n v="5.39"/>
    <s v="No"/>
    <x v="0"/>
    <x v="0"/>
    <n v="1"/>
    <x v="1"/>
  </r>
  <r>
    <s v="Id1656"/>
    <n v="23.65"/>
    <n v="5.75"/>
    <s v="yes"/>
    <x v="0"/>
    <x v="0"/>
    <s v="No major surgery"/>
    <x v="1"/>
  </r>
  <r>
    <s v="Id1657"/>
    <n v="43.34"/>
    <n v="4.91"/>
    <s v="No"/>
    <x v="0"/>
    <x v="0"/>
    <n v="1"/>
    <x v="1"/>
  </r>
  <r>
    <s v="Id1658"/>
    <n v="31.98"/>
    <n v="4.46"/>
    <s v="yes"/>
    <x v="0"/>
    <x v="0"/>
    <n v="1"/>
    <x v="1"/>
  </r>
  <r>
    <s v="Id1659"/>
    <n v="35.86"/>
    <n v="6.22"/>
    <s v="No"/>
    <x v="0"/>
    <x v="0"/>
    <n v="1"/>
    <x v="1"/>
  </r>
  <r>
    <s v="Id1660"/>
    <n v="15.2"/>
    <n v="8.82"/>
    <s v="No"/>
    <x v="0"/>
    <x v="0"/>
    <s v="No major surgery"/>
    <x v="1"/>
  </r>
  <r>
    <s v="Id1661"/>
    <n v="37.200000000000003"/>
    <n v="10.14"/>
    <s v="No"/>
    <x v="0"/>
    <x v="0"/>
    <s v="No major surgery"/>
    <x v="1"/>
  </r>
  <r>
    <s v="Id1662"/>
    <n v="17.91"/>
    <n v="4.66"/>
    <s v="No"/>
    <x v="0"/>
    <x v="0"/>
    <n v="2"/>
    <x v="1"/>
  </r>
  <r>
    <s v="Id1663"/>
    <n v="20.76"/>
    <n v="6.26"/>
    <s v="No"/>
    <x v="0"/>
    <x v="0"/>
    <s v="No major surgery"/>
    <x v="1"/>
  </r>
  <r>
    <s v="Id1664"/>
    <n v="38.99"/>
    <n v="5.21"/>
    <s v="No"/>
    <x v="1"/>
    <x v="0"/>
    <n v="1"/>
    <x v="1"/>
  </r>
  <r>
    <s v="Id1665"/>
    <n v="42.655000000000001"/>
    <n v="5.94"/>
    <s v="yes"/>
    <x v="0"/>
    <x v="1"/>
    <n v="1"/>
    <x v="1"/>
  </r>
  <r>
    <s v="Id1666"/>
    <n v="30.57"/>
    <n v="5.34"/>
    <s v="No"/>
    <x v="0"/>
    <x v="1"/>
    <n v="1"/>
    <x v="1"/>
  </r>
  <r>
    <s v="Id1667"/>
    <n v="17.7"/>
    <n v="6.38"/>
    <s v="No"/>
    <x v="0"/>
    <x v="0"/>
    <n v="2"/>
    <x v="1"/>
  </r>
  <r>
    <s v="Id1668"/>
    <n v="34.770000000000003"/>
    <n v="4.47"/>
    <s v="No"/>
    <x v="0"/>
    <x v="0"/>
    <n v="1"/>
    <x v="1"/>
  </r>
  <r>
    <s v="Id1669"/>
    <n v="16.88"/>
    <n v="9.9600000000000009"/>
    <s v="No"/>
    <x v="0"/>
    <x v="0"/>
    <s v="No major surgery"/>
    <x v="1"/>
  </r>
  <r>
    <s v="Id1670"/>
    <n v="40.26"/>
    <n v="9.92"/>
    <s v="yes"/>
    <x v="0"/>
    <x v="0"/>
    <s v="No major surgery"/>
    <x v="1"/>
  </r>
  <r>
    <s v="Id1671"/>
    <n v="25.6"/>
    <n v="6.03"/>
    <s v="No"/>
    <x v="0"/>
    <x v="1"/>
    <n v="1"/>
    <x v="1"/>
  </r>
  <r>
    <s v="Id1672"/>
    <n v="33.549999999999997"/>
    <n v="10.9"/>
    <s v="yes"/>
    <x v="0"/>
    <x v="0"/>
    <s v="No major surgery"/>
    <x v="1"/>
  </r>
  <r>
    <s v="Id1673"/>
    <n v="16.690000000000001"/>
    <n v="10.66"/>
    <s v="No"/>
    <x v="0"/>
    <x v="0"/>
    <s v="No major surgery"/>
    <x v="1"/>
  </r>
  <r>
    <s v="Id1674"/>
    <n v="19.95"/>
    <n v="4.05"/>
    <s v="No"/>
    <x v="0"/>
    <x v="0"/>
    <n v="1"/>
    <x v="1"/>
  </r>
  <r>
    <s v="Id1675"/>
    <n v="17.55"/>
    <n v="4.2300000000000004"/>
    <s v="No"/>
    <x v="0"/>
    <x v="0"/>
    <n v="2"/>
    <x v="1"/>
  </r>
  <r>
    <s v="Id1676"/>
    <n v="22.01"/>
    <n v="5.01"/>
    <s v="No"/>
    <x v="0"/>
    <x v="0"/>
    <n v="1"/>
    <x v="1"/>
  </r>
  <r>
    <s v="Id1677"/>
    <n v="41.8"/>
    <n v="5.82"/>
    <s v="yes"/>
    <x v="0"/>
    <x v="1"/>
    <n v="1"/>
    <x v="1"/>
  </r>
  <r>
    <s v="Id1678"/>
    <n v="19.170000000000002"/>
    <n v="7.94"/>
    <s v="No"/>
    <x v="0"/>
    <x v="0"/>
    <s v="No major surgery"/>
    <x v="1"/>
  </r>
  <r>
    <s v="Id1679"/>
    <n v="32.799999999999997"/>
    <n v="6.16"/>
    <s v="yes"/>
    <x v="0"/>
    <x v="1"/>
    <n v="1"/>
    <x v="1"/>
  </r>
  <r>
    <s v="Id1680"/>
    <n v="35.814999999999998"/>
    <n v="4.1500000000000004"/>
    <s v="No"/>
    <x v="0"/>
    <x v="0"/>
    <n v="1"/>
    <x v="1"/>
  </r>
  <r>
    <s v="Id1681"/>
    <n v="24.3"/>
    <n v="6.23"/>
    <s v="No"/>
    <x v="0"/>
    <x v="0"/>
    <s v="No major surgery"/>
    <x v="1"/>
  </r>
  <r>
    <s v="Id1682"/>
    <n v="19.059999999999999"/>
    <n v="7.41"/>
    <s v="No"/>
    <x v="0"/>
    <x v="0"/>
    <s v="No major surgery"/>
    <x v="1"/>
  </r>
  <r>
    <s v="Id1683"/>
    <n v="33.25"/>
    <n v="5.62"/>
    <s v="yes"/>
    <x v="0"/>
    <x v="0"/>
    <n v="1"/>
    <x v="1"/>
  </r>
  <r>
    <s v="Id1684"/>
    <n v="21.37"/>
    <n v="4.54"/>
    <s v="yes"/>
    <x v="0"/>
    <x v="1"/>
    <n v="1"/>
    <x v="1"/>
  </r>
  <r>
    <s v="Id1685"/>
    <n v="34.43"/>
    <n v="8.6199999999999992"/>
    <s v="yes"/>
    <x v="0"/>
    <x v="0"/>
    <n v="1"/>
    <x v="1"/>
  </r>
  <r>
    <s v="Id1686"/>
    <n v="20.86"/>
    <n v="4.3600000000000003"/>
    <s v="yes"/>
    <x v="0"/>
    <x v="0"/>
    <s v="No major surgery"/>
    <x v="1"/>
  </r>
  <r>
    <s v="Id1687"/>
    <n v="18.34"/>
    <n v="10.01"/>
    <s v="No"/>
    <x v="0"/>
    <x v="0"/>
    <s v="No major surgery"/>
    <x v="1"/>
  </r>
  <r>
    <s v="Id1688"/>
    <n v="34.15"/>
    <n v="5.42"/>
    <s v="No"/>
    <x v="0"/>
    <x v="0"/>
    <s v="No major surgery"/>
    <x v="1"/>
  </r>
  <r>
    <s v="Id1689"/>
    <n v="18.350000000000001"/>
    <n v="5.12"/>
    <s v="No"/>
    <x v="0"/>
    <x v="0"/>
    <s v="No major surgery"/>
    <x v="1"/>
  </r>
  <r>
    <s v="Id1690"/>
    <n v="22.13"/>
    <n v="9.1999999999999993"/>
    <s v="yes"/>
    <x v="0"/>
    <x v="0"/>
    <s v="No major surgery"/>
    <x v="1"/>
  </r>
  <r>
    <s v="Id1691"/>
    <n v="22.51"/>
    <n v="6.08"/>
    <s v="yes"/>
    <x v="0"/>
    <x v="0"/>
    <n v="1"/>
    <x v="1"/>
  </r>
  <r>
    <s v="Id1692"/>
    <n v="31"/>
    <n v="4.7699999999999996"/>
    <s v="No"/>
    <x v="0"/>
    <x v="0"/>
    <n v="1"/>
    <x v="1"/>
  </r>
  <r>
    <s v="Id1693"/>
    <n v="28.27"/>
    <n v="4.62"/>
    <s v="No"/>
    <x v="0"/>
    <x v="0"/>
    <n v="1"/>
    <x v="1"/>
  </r>
  <r>
    <s v="Id1694"/>
    <n v="29.92"/>
    <n v="9.07"/>
    <s v="yes"/>
    <x v="0"/>
    <x v="0"/>
    <n v="1"/>
    <x v="1"/>
  </r>
  <r>
    <s v="Id1695"/>
    <n v="25.9"/>
    <n v="9.1199999999999992"/>
    <s v="yes"/>
    <x v="0"/>
    <x v="0"/>
    <n v="1"/>
    <x v="1"/>
  </r>
  <r>
    <s v="Id1696"/>
    <n v="27.74"/>
    <n v="7.32"/>
    <s v="yes"/>
    <x v="0"/>
    <x v="0"/>
    <n v="1"/>
    <x v="1"/>
  </r>
  <r>
    <s v="Id1697"/>
    <n v="17.260000000000002"/>
    <n v="11.73"/>
    <s v="No"/>
    <x v="0"/>
    <x v="0"/>
    <n v="2"/>
    <x v="1"/>
  </r>
  <r>
    <s v="Id1698"/>
    <n v="19.855"/>
    <n v="6.64"/>
    <s v="yes"/>
    <x v="0"/>
    <x v="0"/>
    <n v="1"/>
    <x v="1"/>
  </r>
  <r>
    <s v="Id1699"/>
    <n v="41.69"/>
    <n v="5.78"/>
    <s v="No"/>
    <x v="0"/>
    <x v="0"/>
    <s v="No major surgery"/>
    <x v="1"/>
  </r>
  <r>
    <s v="Id1700"/>
    <n v="16.12"/>
    <n v="10.45"/>
    <s v="No"/>
    <x v="0"/>
    <x v="0"/>
    <s v="No major surgery"/>
    <x v="1"/>
  </r>
  <r>
    <s v="Id1701"/>
    <n v="37.43"/>
    <n v="4.5199999999999996"/>
    <s v="No"/>
    <x v="0"/>
    <x v="0"/>
    <n v="1"/>
    <x v="1"/>
  </r>
  <r>
    <s v="Id1702"/>
    <n v="31.065000000000001"/>
    <n v="5.71"/>
    <s v="No"/>
    <x v="0"/>
    <x v="0"/>
    <s v="No major surgery"/>
    <x v="1"/>
  </r>
  <r>
    <s v="Id1703"/>
    <n v="25.08"/>
    <n v="4.7699999999999996"/>
    <s v="No"/>
    <x v="0"/>
    <x v="0"/>
    <s v="No major surgery"/>
    <x v="1"/>
  </r>
  <r>
    <s v="Id1704"/>
    <n v="15.2"/>
    <n v="7.81"/>
    <s v="yes"/>
    <x v="0"/>
    <x v="0"/>
    <n v="1"/>
    <x v="1"/>
  </r>
  <r>
    <s v="Id1705"/>
    <n v="22.34"/>
    <n v="5.19"/>
    <s v="yes"/>
    <x v="0"/>
    <x v="0"/>
    <s v="No major surgery"/>
    <x v="1"/>
  </r>
  <r>
    <s v="Id1706"/>
    <n v="40.15"/>
    <n v="5.93"/>
    <s v="No"/>
    <x v="0"/>
    <x v="0"/>
    <n v="1"/>
    <x v="1"/>
  </r>
  <r>
    <s v="Id1707"/>
    <n v="37.729999999999997"/>
    <n v="6.29"/>
    <s v="No"/>
    <x v="0"/>
    <x v="0"/>
    <n v="1"/>
    <x v="1"/>
  </r>
  <r>
    <s v="Id1708"/>
    <n v="25.35"/>
    <n v="4.9000000000000004"/>
    <s v="No"/>
    <x v="0"/>
    <x v="0"/>
    <s v="No major surgery"/>
    <x v="1"/>
  </r>
  <r>
    <s v="Id1709"/>
    <n v="26.41"/>
    <n v="5.07"/>
    <s v="yes"/>
    <x v="0"/>
    <x v="0"/>
    <n v="1"/>
    <x v="1"/>
  </r>
  <r>
    <s v="Id1710"/>
    <n v="27.6"/>
    <n v="5.33"/>
    <s v="No"/>
    <x v="0"/>
    <x v="0"/>
    <n v="1"/>
    <x v="1"/>
  </r>
  <r>
    <s v="Id1711"/>
    <n v="33.82"/>
    <n v="8.93"/>
    <s v="yes"/>
    <x v="0"/>
    <x v="0"/>
    <n v="1"/>
    <x v="1"/>
  </r>
  <r>
    <s v="Id1712"/>
    <n v="32.9"/>
    <n v="4.3499999999999996"/>
    <s v="No"/>
    <x v="0"/>
    <x v="0"/>
    <s v="No major surgery"/>
    <x v="1"/>
  </r>
  <r>
    <s v="Id1713"/>
    <n v="30.875"/>
    <n v="9.5399999999999991"/>
    <s v="yes"/>
    <x v="0"/>
    <x v="0"/>
    <n v="1"/>
    <x v="1"/>
  </r>
  <r>
    <s v="Id1714"/>
    <n v="32.64"/>
    <n v="5.91"/>
    <s v="No"/>
    <x v="0"/>
    <x v="0"/>
    <s v="No major surgery"/>
    <x v="1"/>
  </r>
  <r>
    <s v="Id1715"/>
    <n v="22.135000000000002"/>
    <n v="5.0999999999999996"/>
    <s v="No"/>
    <x v="0"/>
    <x v="0"/>
    <s v="No major surgery"/>
    <x v="1"/>
  </r>
  <r>
    <s v="Id1716"/>
    <n v="16.53"/>
    <n v="5.08"/>
    <s v="No"/>
    <x v="0"/>
    <x v="0"/>
    <n v="2"/>
    <x v="1"/>
  </r>
  <r>
    <s v="Id1717"/>
    <n v="32.774999999999999"/>
    <n v="4.75"/>
    <s v="No"/>
    <x v="0"/>
    <x v="0"/>
    <s v="No major surgery"/>
    <x v="1"/>
  </r>
  <r>
    <s v="Id1718"/>
    <n v="30.9"/>
    <n v="6.05"/>
    <s v="No"/>
    <x v="0"/>
    <x v="0"/>
    <n v="1"/>
    <x v="1"/>
  </r>
  <r>
    <s v="Id1719"/>
    <n v="15.58"/>
    <n v="11.56"/>
    <s v="No"/>
    <x v="0"/>
    <x v="0"/>
    <s v="No major surgery"/>
    <x v="1"/>
  </r>
  <r>
    <s v="Id1720"/>
    <n v="26.315000000000001"/>
    <n v="5.76"/>
    <s v="No"/>
    <x v="0"/>
    <x v="0"/>
    <s v="No major surgery"/>
    <x v="1"/>
  </r>
  <r>
    <s v="Id1721"/>
    <n v="35.61"/>
    <n v="5.65"/>
    <s v="No"/>
    <x v="1"/>
    <x v="0"/>
    <n v="1"/>
    <x v="1"/>
  </r>
  <r>
    <s v="Id1722"/>
    <n v="37.56"/>
    <n v="5.88"/>
    <s v="No"/>
    <x v="1"/>
    <x v="0"/>
    <n v="1"/>
    <x v="1"/>
  </r>
  <r>
    <s v="Id1723"/>
    <n v="15.49"/>
    <n v="9.6"/>
    <s v="No"/>
    <x v="0"/>
    <x v="0"/>
    <s v="No major surgery"/>
    <x v="1"/>
  </r>
  <r>
    <s v="Id1724"/>
    <n v="23.48"/>
    <n v="6.24"/>
    <s v="No"/>
    <x v="0"/>
    <x v="0"/>
    <n v="1"/>
    <x v="1"/>
  </r>
  <r>
    <s v="Id1725"/>
    <n v="30.02"/>
    <n v="7.63"/>
    <s v="yes"/>
    <x v="0"/>
    <x v="0"/>
    <n v="1"/>
    <x v="1"/>
  </r>
  <r>
    <s v="Id1726"/>
    <n v="26.885000000000002"/>
    <n v="8.66"/>
    <s v="yes"/>
    <x v="0"/>
    <x v="0"/>
    <n v="1"/>
    <x v="1"/>
  </r>
  <r>
    <s v="Id1727"/>
    <n v="25.84"/>
    <n v="8.5500000000000007"/>
    <s v="yes"/>
    <x v="0"/>
    <x v="0"/>
    <n v="1"/>
    <x v="1"/>
  </r>
  <r>
    <s v="Id1728"/>
    <n v="27.454999999999998"/>
    <n v="4.54"/>
    <s v="No"/>
    <x v="0"/>
    <x v="0"/>
    <s v="No major surgery"/>
    <x v="1"/>
  </r>
  <r>
    <s v="Id1729"/>
    <n v="24.605"/>
    <n v="5.7"/>
    <s v="No"/>
    <x v="0"/>
    <x v="0"/>
    <s v="No major surgery"/>
    <x v="1"/>
  </r>
  <r>
    <s v="Id1730"/>
    <n v="30.8"/>
    <n v="5.07"/>
    <s v="No"/>
    <x v="0"/>
    <x v="0"/>
    <s v="No major surgery"/>
    <x v="1"/>
  </r>
  <r>
    <s v="Id1731"/>
    <n v="34.799999999999997"/>
    <n v="4.38"/>
    <s v="No"/>
    <x v="0"/>
    <x v="0"/>
    <n v="1"/>
    <x v="1"/>
  </r>
  <r>
    <s v="Id1732"/>
    <n v="34.21"/>
    <n v="4.54"/>
    <s v="No"/>
    <x v="0"/>
    <x v="0"/>
    <n v="1"/>
    <x v="1"/>
  </r>
  <r>
    <s v="Id1733"/>
    <n v="31"/>
    <n v="5.38"/>
    <s v="No"/>
    <x v="0"/>
    <x v="0"/>
    <n v="1"/>
    <x v="1"/>
  </r>
  <r>
    <s v="Id1734"/>
    <n v="26.125"/>
    <n v="5.55"/>
    <s v="No"/>
    <x v="0"/>
    <x v="0"/>
    <n v="1"/>
    <x v="1"/>
  </r>
  <r>
    <s v="Id1735"/>
    <n v="30.13"/>
    <n v="4.03"/>
    <s v="yes"/>
    <x v="0"/>
    <x v="0"/>
    <n v="1"/>
    <x v="1"/>
  </r>
  <r>
    <s v="Id1736"/>
    <n v="34.19"/>
    <n v="4.1900000000000004"/>
    <s v="No"/>
    <x v="0"/>
    <x v="0"/>
    <s v="No major surgery"/>
    <x v="1"/>
  </r>
  <r>
    <s v="Id1737"/>
    <n v="22.515000000000001"/>
    <n v="4.37"/>
    <s v="No"/>
    <x v="0"/>
    <x v="1"/>
    <n v="1"/>
    <x v="1"/>
  </r>
  <r>
    <s v="Id1738"/>
    <n v="18.239999999999998"/>
    <n v="5.31"/>
    <s v="yes"/>
    <x v="0"/>
    <x v="1"/>
    <n v="1"/>
    <x v="1"/>
  </r>
  <r>
    <s v="Id1739"/>
    <n v="37.28"/>
    <n v="4.66"/>
    <s v="No"/>
    <x v="1"/>
    <x v="0"/>
    <n v="1"/>
    <x v="1"/>
  </r>
  <r>
    <s v="Id1740"/>
    <n v="18.2"/>
    <n v="6.19"/>
    <s v="No"/>
    <x v="0"/>
    <x v="1"/>
    <n v="1"/>
    <x v="1"/>
  </r>
  <r>
    <s v="Id1741"/>
    <n v="20.53"/>
    <n v="4.8600000000000003"/>
    <s v="No"/>
    <x v="0"/>
    <x v="0"/>
    <n v="1"/>
    <x v="1"/>
  </r>
  <r>
    <s v="Id1742"/>
    <n v="23.79"/>
    <n v="4.74"/>
    <s v="No"/>
    <x v="0"/>
    <x v="0"/>
    <s v="No major surgery"/>
    <x v="1"/>
  </r>
  <r>
    <s v="Id1743"/>
    <n v="29.8"/>
    <n v="6.03"/>
    <s v="No"/>
    <x v="0"/>
    <x v="0"/>
    <s v="No major surgery"/>
    <x v="1"/>
  </r>
  <r>
    <s v="Id1744"/>
    <n v="31.54"/>
    <n v="4.71"/>
    <s v="No"/>
    <x v="0"/>
    <x v="0"/>
    <s v="No major surgery"/>
    <x v="1"/>
  </r>
  <r>
    <s v="Id1745"/>
    <n v="20.82"/>
    <n v="5.55"/>
    <s v="No"/>
    <x v="0"/>
    <x v="0"/>
    <n v="1"/>
    <x v="1"/>
  </r>
  <r>
    <s v="Id1746"/>
    <n v="38.83"/>
    <n v="4.78"/>
    <s v="No"/>
    <x v="0"/>
    <x v="1"/>
    <n v="1"/>
    <x v="1"/>
  </r>
  <r>
    <s v="Id1747"/>
    <n v="23.44"/>
    <n v="4.6500000000000004"/>
    <s v="yes"/>
    <x v="0"/>
    <x v="0"/>
    <n v="1"/>
    <x v="1"/>
  </r>
  <r>
    <s v="Id1748"/>
    <n v="24.13"/>
    <n v="5.2"/>
    <s v="No"/>
    <x v="0"/>
    <x v="0"/>
    <n v="1"/>
    <x v="1"/>
  </r>
  <r>
    <s v="Id1749"/>
    <n v="42.13"/>
    <n v="4.54"/>
    <s v="yes"/>
    <x v="0"/>
    <x v="0"/>
    <n v="1"/>
    <x v="1"/>
  </r>
  <r>
    <s v="Id1750"/>
    <n v="17.86"/>
    <n v="4.1100000000000003"/>
    <s v="No"/>
    <x v="0"/>
    <x v="0"/>
    <n v="1"/>
    <x v="1"/>
  </r>
  <r>
    <s v="Id1751"/>
    <n v="32.78"/>
    <n v="4.63"/>
    <s v="No"/>
    <x v="0"/>
    <x v="0"/>
    <s v="No major surgery"/>
    <x v="1"/>
  </r>
  <r>
    <s v="Id1752"/>
    <n v="23.9"/>
    <n v="6.06"/>
    <s v="yes"/>
    <x v="0"/>
    <x v="1"/>
    <n v="1"/>
    <x v="1"/>
  </r>
  <r>
    <s v="Id1753"/>
    <n v="15.47"/>
    <n v="8.43"/>
    <s v="No"/>
    <x v="0"/>
    <x v="0"/>
    <s v="No major surgery"/>
    <x v="1"/>
  </r>
  <r>
    <s v="Id1754"/>
    <n v="28.54"/>
    <n v="5.51"/>
    <s v="No"/>
    <x v="0"/>
    <x v="1"/>
    <n v="1"/>
    <x v="1"/>
  </r>
  <r>
    <s v="Id1755"/>
    <n v="18.54"/>
    <n v="4.95"/>
    <s v="No"/>
    <x v="0"/>
    <x v="0"/>
    <s v="No major surgery"/>
    <x v="1"/>
  </r>
  <r>
    <s v="Id1756"/>
    <n v="32.18"/>
    <n v="6.44"/>
    <s v="yes"/>
    <x v="0"/>
    <x v="1"/>
    <n v="1"/>
    <x v="1"/>
  </r>
  <r>
    <s v="Id1757"/>
    <n v="37.380000000000003"/>
    <n v="6.05"/>
    <s v="yes"/>
    <x v="0"/>
    <x v="0"/>
    <s v="No major surgery"/>
    <x v="1"/>
  </r>
  <r>
    <s v="Id1758"/>
    <n v="31.12"/>
    <n v="4.76"/>
    <s v="yes"/>
    <x v="0"/>
    <x v="1"/>
    <n v="1"/>
    <x v="1"/>
  </r>
  <r>
    <s v="Id1759"/>
    <n v="22.01"/>
    <n v="6.72"/>
    <s v="yes"/>
    <x v="0"/>
    <x v="0"/>
    <n v="1"/>
    <x v="1"/>
  </r>
  <r>
    <s v="Id1760"/>
    <n v="27.645"/>
    <n v="5.7"/>
    <s v="No"/>
    <x v="0"/>
    <x v="0"/>
    <s v="No major surgery"/>
    <x v="1"/>
  </r>
  <r>
    <s v="Id1761"/>
    <n v="29.64"/>
    <n v="5.31"/>
    <s v="yes"/>
    <x v="0"/>
    <x v="0"/>
    <s v="No major surgery"/>
    <x v="1"/>
  </r>
  <r>
    <s v="Id1762"/>
    <n v="33.700000000000003"/>
    <n v="4.32"/>
    <s v="yes"/>
    <x v="0"/>
    <x v="0"/>
    <n v="1"/>
    <x v="1"/>
  </r>
  <r>
    <s v="Id1763"/>
    <n v="27.5"/>
    <n v="4.2300000000000004"/>
    <s v="yes"/>
    <x v="0"/>
    <x v="0"/>
    <n v="1"/>
    <x v="1"/>
  </r>
  <r>
    <s v="Id1764"/>
    <n v="16.12"/>
    <n v="6.09"/>
    <s v="No"/>
    <x v="0"/>
    <x v="0"/>
    <s v="No major surgery"/>
    <x v="1"/>
  </r>
  <r>
    <s v="Id1765"/>
    <n v="26.73"/>
    <n v="4.74"/>
    <s v="yes"/>
    <x v="0"/>
    <x v="0"/>
    <n v="1"/>
    <x v="1"/>
  </r>
  <r>
    <s v="Id1766"/>
    <n v="37.25"/>
    <n v="6.23"/>
    <s v="yes"/>
    <x v="0"/>
    <x v="0"/>
    <s v="No major surgery"/>
    <x v="1"/>
  </r>
  <r>
    <s v="Id1767"/>
    <n v="23.56"/>
    <n v="5.45"/>
    <s v="yes"/>
    <x v="0"/>
    <x v="0"/>
    <n v="1"/>
    <x v="1"/>
  </r>
  <r>
    <s v="Id1768"/>
    <n v="15.84"/>
    <n v="10.34"/>
    <s v="No"/>
    <x v="0"/>
    <x v="0"/>
    <n v="2"/>
    <x v="1"/>
  </r>
  <r>
    <s v="Id1769"/>
    <n v="36.630000000000003"/>
    <n v="5.15"/>
    <s v="No"/>
    <x v="0"/>
    <x v="0"/>
    <s v="No major surgery"/>
    <x v="1"/>
  </r>
  <r>
    <s v="Id1770"/>
    <n v="16.47"/>
    <n v="11.72"/>
    <s v="No"/>
    <x v="0"/>
    <x v="0"/>
    <s v="No major surgery"/>
    <x v="1"/>
  </r>
  <r>
    <s v="Id1771"/>
    <n v="25.8"/>
    <n v="5.29"/>
    <s v="No"/>
    <x v="0"/>
    <x v="0"/>
    <s v="No major surgery"/>
    <x v="1"/>
  </r>
  <r>
    <s v="Id1772"/>
    <n v="23.6"/>
    <n v="4.33"/>
    <s v="No"/>
    <x v="0"/>
    <x v="0"/>
    <s v="No major surgery"/>
    <x v="1"/>
  </r>
  <r>
    <s v="Id1773"/>
    <n v="32.11"/>
    <n v="6.24"/>
    <s v="No"/>
    <x v="0"/>
    <x v="1"/>
    <n v="1"/>
    <x v="1"/>
  </r>
  <r>
    <s v="Id1774"/>
    <n v="30.114999999999998"/>
    <n v="11.61"/>
    <s v="No"/>
    <x v="0"/>
    <x v="0"/>
    <s v="No major surgery"/>
    <x v="1"/>
  </r>
  <r>
    <s v="Id1775"/>
    <n v="20.28"/>
    <n v="11.07"/>
    <s v="yes"/>
    <x v="0"/>
    <x v="0"/>
    <s v="No major surgery"/>
    <x v="1"/>
  </r>
  <r>
    <s v="Id1776"/>
    <n v="20.234999999999999"/>
    <n v="5.19"/>
    <s v="No"/>
    <x v="0"/>
    <x v="1"/>
    <n v="1"/>
    <x v="1"/>
  </r>
  <r>
    <s v="Id1777"/>
    <n v="25.27"/>
    <n v="5.7"/>
    <s v="yes"/>
    <x v="0"/>
    <x v="0"/>
    <n v="1"/>
    <x v="1"/>
  </r>
  <r>
    <s v="Id1778"/>
    <n v="24.24"/>
    <n v="6.15"/>
    <s v="No"/>
    <x v="0"/>
    <x v="0"/>
    <s v="No major surgery"/>
    <x v="1"/>
  </r>
  <r>
    <s v="Id1779"/>
    <n v="35.75"/>
    <n v="5.07"/>
    <s v="No"/>
    <x v="0"/>
    <x v="0"/>
    <s v="No major surgery"/>
    <x v="1"/>
  </r>
  <r>
    <s v="Id1780"/>
    <n v="29.92"/>
    <n v="10.97"/>
    <s v="yes"/>
    <x v="0"/>
    <x v="0"/>
    <n v="1"/>
    <x v="1"/>
  </r>
  <r>
    <s v="Id1781"/>
    <n v="26.2"/>
    <n v="10.93"/>
    <s v="yes"/>
    <x v="0"/>
    <x v="0"/>
    <n v="1"/>
    <x v="1"/>
  </r>
  <r>
    <s v="Id1782"/>
    <n v="26.695"/>
    <n v="4.21"/>
    <s v="yes"/>
    <x v="0"/>
    <x v="1"/>
    <n v="1"/>
    <x v="1"/>
  </r>
  <r>
    <s v="Id1783"/>
    <n v="23.16"/>
    <n v="5.5"/>
    <s v="No"/>
    <x v="0"/>
    <x v="0"/>
    <s v="No major surgery"/>
    <x v="1"/>
  </r>
  <r>
    <s v="Id1784"/>
    <n v="32.585000000000001"/>
    <n v="4.93"/>
    <s v="yes"/>
    <x v="0"/>
    <x v="0"/>
    <n v="1"/>
    <x v="1"/>
  </r>
  <r>
    <s v="Id1785"/>
    <n v="33.97"/>
    <n v="5.6"/>
    <s v="yes"/>
    <x v="0"/>
    <x v="0"/>
    <s v="No major surgery"/>
    <x v="1"/>
  </r>
  <r>
    <s v="Id1786"/>
    <n v="16.57"/>
    <n v="9.99"/>
    <s v="No"/>
    <x v="0"/>
    <x v="0"/>
    <s v="No major surgery"/>
    <x v="1"/>
  </r>
  <r>
    <s v="Id1787"/>
    <n v="17.55"/>
    <n v="5.93"/>
    <s v="No"/>
    <x v="0"/>
    <x v="1"/>
    <n v="1"/>
    <x v="1"/>
  </r>
  <r>
    <s v="Id1788"/>
    <n v="29.41"/>
    <n v="6.29"/>
    <s v="yes"/>
    <x v="0"/>
    <x v="0"/>
    <n v="1"/>
    <x v="1"/>
  </r>
  <r>
    <s v="Id1789"/>
    <n v="17.91"/>
    <n v="5.65"/>
    <s v="No"/>
    <x v="0"/>
    <x v="0"/>
    <n v="1"/>
    <x v="1"/>
  </r>
  <r>
    <s v="Id1790"/>
    <n v="31.57"/>
    <n v="6.15"/>
    <s v="No"/>
    <x v="0"/>
    <x v="0"/>
    <n v="1"/>
    <x v="1"/>
  </r>
  <r>
    <s v="Id1791"/>
    <n v="33.18"/>
    <n v="5.22"/>
    <s v="No"/>
    <x v="1"/>
    <x v="0"/>
    <n v="1"/>
    <x v="1"/>
  </r>
  <r>
    <s v="Id1792"/>
    <n v="37"/>
    <n v="11.66"/>
    <s v="No"/>
    <x v="0"/>
    <x v="0"/>
    <s v="No major surgery"/>
    <x v="1"/>
  </r>
  <r>
    <s v="Id1793"/>
    <n v="18.905000000000001"/>
    <n v="4.91"/>
    <s v="yes"/>
    <x v="0"/>
    <x v="0"/>
    <n v="1"/>
    <x v="1"/>
  </r>
  <r>
    <s v="Id1794"/>
    <n v="20.03"/>
    <n v="9.25"/>
    <s v="yes"/>
    <x v="0"/>
    <x v="0"/>
    <s v="No major surgery"/>
    <x v="1"/>
  </r>
  <r>
    <s v="Id1795"/>
    <n v="16.7"/>
    <n v="11.48"/>
    <s v="No"/>
    <x v="0"/>
    <x v="0"/>
    <s v="No major surgery"/>
    <x v="1"/>
  </r>
  <r>
    <s v="Id1796"/>
    <n v="39.82"/>
    <n v="6.06"/>
    <s v="No"/>
    <x v="0"/>
    <x v="0"/>
    <s v="No major surgery"/>
    <x v="1"/>
  </r>
  <r>
    <s v="Id1797"/>
    <n v="22.04"/>
    <n v="5.86"/>
    <s v="No"/>
    <x v="0"/>
    <x v="0"/>
    <n v="1"/>
    <x v="1"/>
  </r>
  <r>
    <s v="Id1798"/>
    <n v="28.27"/>
    <n v="5.33"/>
    <s v="No"/>
    <x v="0"/>
    <x v="0"/>
    <s v="No major surgery"/>
    <x v="1"/>
  </r>
  <r>
    <s v="Id1799"/>
    <n v="18.5"/>
    <n v="5.33"/>
    <s v="No"/>
    <x v="0"/>
    <x v="0"/>
    <s v="No major surgery"/>
    <x v="1"/>
  </r>
  <r>
    <s v="Id1800"/>
    <n v="38.6"/>
    <n v="6.02"/>
    <s v="No"/>
    <x v="0"/>
    <x v="0"/>
    <n v="1"/>
    <x v="1"/>
  </r>
  <r>
    <s v="Id1801"/>
    <n v="43.12"/>
    <n v="6.25"/>
    <s v="No"/>
    <x v="0"/>
    <x v="0"/>
    <n v="1"/>
    <x v="1"/>
  </r>
  <r>
    <s v="Id1802"/>
    <n v="30.5"/>
    <n v="4.8099999999999996"/>
    <s v="No"/>
    <x v="0"/>
    <x v="0"/>
    <n v="1"/>
    <x v="1"/>
  </r>
  <r>
    <s v="Id1803"/>
    <n v="27.61"/>
    <n v="4.5999999999999996"/>
    <s v="No"/>
    <x v="0"/>
    <x v="0"/>
    <n v="1"/>
    <x v="1"/>
  </r>
  <r>
    <s v="Id1804"/>
    <n v="27.1"/>
    <n v="5.08"/>
    <s v="No"/>
    <x v="0"/>
    <x v="0"/>
    <n v="1"/>
    <x v="1"/>
  </r>
  <r>
    <s v="Id1805"/>
    <n v="35.93"/>
    <n v="5.43"/>
    <s v="No"/>
    <x v="1"/>
    <x v="0"/>
    <n v="1"/>
    <x v="1"/>
  </r>
  <r>
    <s v="Id1806"/>
    <n v="32.68"/>
    <n v="5.44"/>
    <s v="No"/>
    <x v="0"/>
    <x v="0"/>
    <s v="No major surgery"/>
    <x v="1"/>
  </r>
  <r>
    <s v="Id1807"/>
    <n v="20.74"/>
    <n v="11.69"/>
    <s v="yes"/>
    <x v="0"/>
    <x v="0"/>
    <n v="1"/>
    <x v="1"/>
  </r>
  <r>
    <s v="Id1808"/>
    <n v="15.57"/>
    <n v="6.07"/>
    <s v="No"/>
    <x v="0"/>
    <x v="0"/>
    <s v="No major surgery"/>
    <x v="1"/>
  </r>
  <r>
    <s v="Id1809"/>
    <n v="23.844999999999999"/>
    <n v="4.3600000000000003"/>
    <s v="No"/>
    <x v="0"/>
    <x v="0"/>
    <s v="No major surgery"/>
    <x v="1"/>
  </r>
  <r>
    <s v="Id1810"/>
    <n v="22.895"/>
    <n v="5.24"/>
    <s v="No"/>
    <x v="0"/>
    <x v="0"/>
    <n v="1"/>
    <x v="1"/>
  </r>
  <r>
    <s v="Id1811"/>
    <n v="21.945"/>
    <n v="5.37"/>
    <s v="No"/>
    <x v="0"/>
    <x v="0"/>
    <n v="1"/>
    <x v="1"/>
  </r>
  <r>
    <s v="Id1812"/>
    <n v="19.47"/>
    <n v="6.6"/>
    <s v="yes"/>
    <x v="0"/>
    <x v="0"/>
    <s v="No major surgery"/>
    <x v="1"/>
  </r>
  <r>
    <s v="Id1813"/>
    <n v="15.61"/>
    <n v="5.77"/>
    <s v="No"/>
    <x v="0"/>
    <x v="0"/>
    <s v="No major surgery"/>
    <x v="1"/>
  </r>
  <r>
    <s v="Id1814"/>
    <n v="28.6"/>
    <n v="6.08"/>
    <s v="No"/>
    <x v="0"/>
    <x v="1"/>
    <n v="1"/>
    <x v="1"/>
  </r>
  <r>
    <s v="Id1815"/>
    <n v="46.53"/>
    <n v="4.16"/>
    <s v="No"/>
    <x v="0"/>
    <x v="0"/>
    <s v="No major surgery"/>
    <x v="1"/>
  </r>
  <r>
    <s v="Id1816"/>
    <n v="34.99"/>
    <n v="5.0999999999999996"/>
    <s v="No"/>
    <x v="0"/>
    <x v="1"/>
    <n v="1"/>
    <x v="1"/>
  </r>
  <r>
    <s v="Id1817"/>
    <n v="17.05"/>
    <n v="5.3"/>
    <s v="No"/>
    <x v="0"/>
    <x v="1"/>
    <n v="1"/>
    <x v="1"/>
  </r>
  <r>
    <s v="Id1818"/>
    <n v="37.18"/>
    <n v="4.9000000000000004"/>
    <s v="No"/>
    <x v="0"/>
    <x v="0"/>
    <s v="No major surgery"/>
    <x v="1"/>
  </r>
  <r>
    <s v="Id1819"/>
    <n v="35.200000000000003"/>
    <n v="5.55"/>
    <s v="No"/>
    <x v="0"/>
    <x v="0"/>
    <s v="No major surgery"/>
    <x v="1"/>
  </r>
  <r>
    <s v="Id1820"/>
    <n v="37.335000000000001"/>
    <n v="4.95"/>
    <s v="No"/>
    <x v="0"/>
    <x v="0"/>
    <s v="No major surgery"/>
    <x v="1"/>
  </r>
  <r>
    <s v="Id1821"/>
    <n v="27.265000000000001"/>
    <n v="6.46"/>
    <s v="yes"/>
    <x v="0"/>
    <x v="0"/>
    <s v="No major surgery"/>
    <x v="1"/>
  </r>
  <r>
    <s v="Id1822"/>
    <n v="30.8"/>
    <n v="4.9000000000000004"/>
    <s v="yes"/>
    <x v="0"/>
    <x v="0"/>
    <s v="No major surgery"/>
    <x v="1"/>
  </r>
  <r>
    <s v="Id1823"/>
    <n v="30.21"/>
    <n v="5.21"/>
    <s v="No"/>
    <x v="0"/>
    <x v="0"/>
    <n v="1"/>
    <x v="1"/>
  </r>
  <r>
    <s v="Id1824"/>
    <n v="35.340000000000003"/>
    <n v="4.13"/>
    <s v="No"/>
    <x v="1"/>
    <x v="0"/>
    <n v="1"/>
    <x v="1"/>
  </r>
  <r>
    <s v="Id1825"/>
    <n v="26.695"/>
    <n v="5.28"/>
    <s v="No"/>
    <x v="0"/>
    <x v="0"/>
    <s v="No major surgery"/>
    <x v="1"/>
  </r>
  <r>
    <s v="Id1826"/>
    <n v="29.355"/>
    <n v="4.68"/>
    <s v="yes"/>
    <x v="0"/>
    <x v="0"/>
    <s v="No major surgery"/>
    <x v="1"/>
  </r>
  <r>
    <s v="Id1827"/>
    <n v="29.59"/>
    <n v="4.0599999999999996"/>
    <s v="No"/>
    <x v="0"/>
    <x v="0"/>
    <s v="No major surgery"/>
    <x v="1"/>
  </r>
  <r>
    <s v="Id1828"/>
    <n v="31.35"/>
    <n v="4.2"/>
    <s v="No"/>
    <x v="1"/>
    <x v="0"/>
    <n v="1"/>
    <x v="1"/>
  </r>
  <r>
    <s v="Id1829"/>
    <n v="20.52"/>
    <n v="4.83"/>
    <s v="No"/>
    <x v="0"/>
    <x v="0"/>
    <s v="No major surgery"/>
    <x v="1"/>
  </r>
  <r>
    <s v="Id1830"/>
    <n v="42.9"/>
    <n v="4.87"/>
    <s v="yes"/>
    <x v="0"/>
    <x v="0"/>
    <n v="1"/>
    <x v="1"/>
  </r>
  <r>
    <s v="Id1831"/>
    <n v="24.6"/>
    <n v="5.86"/>
    <s v="No"/>
    <x v="0"/>
    <x v="1"/>
    <n v="1"/>
    <x v="1"/>
  </r>
  <r>
    <s v="Id1832"/>
    <n v="28.405000000000001"/>
    <n v="4.12"/>
    <s v="No"/>
    <x v="0"/>
    <x v="0"/>
    <n v="1"/>
    <x v="1"/>
  </r>
  <r>
    <s v="Id1833"/>
    <n v="34.674999999999997"/>
    <n v="5.71"/>
    <s v="yes"/>
    <x v="0"/>
    <x v="0"/>
    <n v="1"/>
    <x v="1"/>
  </r>
  <r>
    <s v="Id1834"/>
    <n v="18.850000000000001"/>
    <n v="6.03"/>
    <s v="No"/>
    <x v="0"/>
    <x v="0"/>
    <n v="1"/>
    <x v="1"/>
  </r>
  <r>
    <s v="Id1835"/>
    <n v="34.130000000000003"/>
    <n v="5.65"/>
    <s v="No"/>
    <x v="0"/>
    <x v="1"/>
    <n v="1"/>
    <x v="1"/>
  </r>
  <r>
    <s v="Id1836"/>
    <n v="17.34"/>
    <n v="5.05"/>
    <s v="No"/>
    <x v="0"/>
    <x v="0"/>
    <s v="No major surgery"/>
    <x v="1"/>
  </r>
  <r>
    <s v="Id1837"/>
    <n v="17.440000000000001"/>
    <n v="6.26"/>
    <s v="No"/>
    <x v="0"/>
    <x v="0"/>
    <s v="No major surgery"/>
    <x v="1"/>
  </r>
  <r>
    <s v="Id1838"/>
    <n v="33.659999999999997"/>
    <n v="4.08"/>
    <s v="yes"/>
    <x v="0"/>
    <x v="1"/>
    <n v="1"/>
    <x v="1"/>
  </r>
  <r>
    <s v="Id1839"/>
    <n v="21.375"/>
    <n v="6.19"/>
    <s v="yes"/>
    <x v="0"/>
    <x v="0"/>
    <n v="1"/>
    <x v="1"/>
  </r>
  <r>
    <s v="Id1840"/>
    <n v="27.14"/>
    <n v="6.01"/>
    <s v="No"/>
    <x v="0"/>
    <x v="0"/>
    <n v="1"/>
    <x v="1"/>
  </r>
  <r>
    <s v="Id1841"/>
    <n v="35.78"/>
    <n v="6.07"/>
    <s v="No"/>
    <x v="1"/>
    <x v="0"/>
    <n v="1"/>
    <x v="1"/>
  </r>
  <r>
    <s v="Id1842"/>
    <n v="34.96"/>
    <n v="5.63"/>
    <s v="No"/>
    <x v="0"/>
    <x v="0"/>
    <s v="No major surgery"/>
    <x v="1"/>
  </r>
  <r>
    <s v="Id1843"/>
    <n v="38.39"/>
    <n v="6.05"/>
    <s v="No"/>
    <x v="0"/>
    <x v="0"/>
    <s v="No major surgery"/>
    <x v="1"/>
  </r>
  <r>
    <s v="Id1844"/>
    <n v="33.82"/>
    <n v="4.6500000000000004"/>
    <s v="No"/>
    <x v="0"/>
    <x v="0"/>
    <s v="No major surgery"/>
    <x v="1"/>
  </r>
  <r>
    <s v="Id1845"/>
    <n v="27.835000000000001"/>
    <n v="5.37"/>
    <s v="No"/>
    <x v="0"/>
    <x v="0"/>
    <s v="No major surgery"/>
    <x v="1"/>
  </r>
  <r>
    <s v="Id1846"/>
    <n v="33"/>
    <n v="5.39"/>
    <s v="No"/>
    <x v="0"/>
    <x v="0"/>
    <s v="No major surgery"/>
    <x v="1"/>
  </r>
  <r>
    <s v="Id1847"/>
    <n v="26.885000000000002"/>
    <n v="5.86"/>
    <s v="No"/>
    <x v="0"/>
    <x v="0"/>
    <s v="No major surgery"/>
    <x v="1"/>
  </r>
  <r>
    <s v="Id1848"/>
    <n v="29.26"/>
    <n v="4.4400000000000004"/>
    <s v="No"/>
    <x v="0"/>
    <x v="0"/>
    <s v="No major surgery"/>
    <x v="1"/>
  </r>
  <r>
    <s v="Id1849"/>
    <n v="26.98"/>
    <n v="4.41"/>
    <s v="No"/>
    <x v="0"/>
    <x v="0"/>
    <s v="No major surgery"/>
    <x v="1"/>
  </r>
  <r>
    <s v="Id1850"/>
    <n v="32.11"/>
    <n v="5.19"/>
    <s v="No"/>
    <x v="0"/>
    <x v="1"/>
    <n v="1"/>
    <x v="1"/>
  </r>
  <r>
    <s v="Id1851"/>
    <n v="31.73"/>
    <n v="5.16"/>
    <s v="No"/>
    <x v="0"/>
    <x v="1"/>
    <n v="1"/>
    <x v="1"/>
  </r>
  <r>
    <s v="Id1852"/>
    <n v="22.515000000000001"/>
    <n v="4.24"/>
    <s v="No"/>
    <x v="0"/>
    <x v="0"/>
    <s v="No major surgery"/>
    <x v="1"/>
  </r>
  <r>
    <s v="Id1853"/>
    <n v="25.9"/>
    <n v="5.45"/>
    <s v="No"/>
    <x v="0"/>
    <x v="0"/>
    <n v="1"/>
    <x v="1"/>
  </r>
  <r>
    <s v="Id1854"/>
    <n v="27.72"/>
    <n v="5.03"/>
    <s v="yes"/>
    <x v="0"/>
    <x v="0"/>
    <n v="1"/>
    <x v="1"/>
  </r>
  <r>
    <s v="Id1855"/>
    <n v="31.5"/>
    <n v="9.6199999999999992"/>
    <s v="yes"/>
    <x v="0"/>
    <x v="0"/>
    <n v="1"/>
    <x v="1"/>
  </r>
  <r>
    <s v="Id1856"/>
    <n v="29.7"/>
    <n v="6.77"/>
    <s v="yes"/>
    <x v="0"/>
    <x v="0"/>
    <n v="1"/>
    <x v="1"/>
  </r>
  <r>
    <s v="Id1857"/>
    <n v="21.26"/>
    <n v="5.36"/>
    <s v="yes"/>
    <x v="0"/>
    <x v="0"/>
    <n v="1"/>
    <x v="1"/>
  </r>
  <r>
    <s v="Id1858"/>
    <n v="17.09"/>
    <n v="5.69"/>
    <s v="No"/>
    <x v="0"/>
    <x v="0"/>
    <s v="No major surgery"/>
    <x v="1"/>
  </r>
  <r>
    <s v="Id1859"/>
    <n v="24.3"/>
    <n v="4.9000000000000004"/>
    <s v="yes"/>
    <x v="0"/>
    <x v="1"/>
    <n v="1"/>
    <x v="1"/>
  </r>
  <r>
    <s v="Id1860"/>
    <n v="29.734999999999999"/>
    <n v="5.78"/>
    <s v="No"/>
    <x v="0"/>
    <x v="0"/>
    <s v="No major surgery"/>
    <x v="1"/>
  </r>
  <r>
    <s v="Id1861"/>
    <n v="29.26"/>
    <n v="4.7"/>
    <s v="No"/>
    <x v="0"/>
    <x v="0"/>
    <s v="No major surgery"/>
    <x v="1"/>
  </r>
  <r>
    <s v="Id1862"/>
    <n v="33"/>
    <n v="6.28"/>
    <s v="No"/>
    <x v="0"/>
    <x v="0"/>
    <s v="No major surgery"/>
    <x v="1"/>
  </r>
  <r>
    <s v="Id1863"/>
    <n v="31.065000000000001"/>
    <n v="4.2300000000000004"/>
    <s v="No"/>
    <x v="0"/>
    <x v="0"/>
    <s v="No major surgery"/>
    <x v="1"/>
  </r>
  <r>
    <s v="Id1864"/>
    <n v="26.51"/>
    <n v="6.17"/>
    <s v="No"/>
    <x v="0"/>
    <x v="0"/>
    <s v="No major surgery"/>
    <x v="1"/>
  </r>
  <r>
    <s v="Id1865"/>
    <n v="28.88"/>
    <n v="4.96"/>
    <s v="No"/>
    <x v="0"/>
    <x v="0"/>
    <s v="No major surgery"/>
    <x v="1"/>
  </r>
  <r>
    <s v="Id1866"/>
    <n v="35.814999999999998"/>
    <n v="5.1100000000000003"/>
    <s v="yes"/>
    <x v="0"/>
    <x v="0"/>
    <n v="1"/>
    <x v="1"/>
  </r>
  <r>
    <s v="Id1867"/>
    <n v="21.28"/>
    <n v="4.05"/>
    <s v="No"/>
    <x v="1"/>
    <x v="0"/>
    <n v="1"/>
    <x v="1"/>
  </r>
  <r>
    <s v="Id1868"/>
    <n v="33.81"/>
    <n v="6.49"/>
    <s v="No"/>
    <x v="0"/>
    <x v="1"/>
    <n v="1"/>
    <x v="1"/>
  </r>
  <r>
    <s v="Id1869"/>
    <n v="44.22"/>
    <n v="4.1900000000000004"/>
    <s v="No"/>
    <x v="0"/>
    <x v="0"/>
    <n v="1"/>
    <x v="1"/>
  </r>
  <r>
    <s v="Id1870"/>
    <n v="15.46"/>
    <n v="4.99"/>
    <s v="yes"/>
    <x v="0"/>
    <x v="1"/>
    <n v="1"/>
    <x v="1"/>
  </r>
  <r>
    <s v="Id1871"/>
    <n v="30.3"/>
    <n v="4.7699999999999996"/>
    <s v="yes"/>
    <x v="0"/>
    <x v="0"/>
    <n v="1"/>
    <x v="1"/>
  </r>
  <r>
    <s v="Id1872"/>
    <n v="16.670000000000002"/>
    <n v="5.46"/>
    <s v="No"/>
    <x v="0"/>
    <x v="0"/>
    <s v="No major surgery"/>
    <x v="1"/>
  </r>
  <r>
    <s v="Id1873"/>
    <n v="28.594999999999999"/>
    <n v="5.43"/>
    <s v="No"/>
    <x v="0"/>
    <x v="0"/>
    <s v="No major surgery"/>
    <x v="1"/>
  </r>
  <r>
    <s v="Id1874"/>
    <n v="25.934999999999999"/>
    <n v="4.29"/>
    <s v="No"/>
    <x v="0"/>
    <x v="0"/>
    <s v="No major surgery"/>
    <x v="1"/>
  </r>
  <r>
    <s v="Id1875"/>
    <n v="27.645"/>
    <n v="5.25"/>
    <s v="No"/>
    <x v="0"/>
    <x v="0"/>
    <n v="1"/>
    <x v="1"/>
  </r>
  <r>
    <s v="Id1876"/>
    <n v="30.1"/>
    <n v="4.04"/>
    <s v="No"/>
    <x v="0"/>
    <x v="0"/>
    <n v="1"/>
    <x v="1"/>
  </r>
  <r>
    <s v="Id1877"/>
    <n v="26.79"/>
    <n v="5"/>
    <s v="yes"/>
    <x v="0"/>
    <x v="1"/>
    <n v="1"/>
    <x v="1"/>
  </r>
  <r>
    <s v="Id1878"/>
    <n v="27.1"/>
    <n v="4.01"/>
    <s v="yes"/>
    <x v="0"/>
    <x v="0"/>
    <n v="1"/>
    <x v="1"/>
  </r>
  <r>
    <s v="Id1879"/>
    <n v="24.31"/>
    <n v="5.4"/>
    <s v="No"/>
    <x v="0"/>
    <x v="0"/>
    <s v="No major surgery"/>
    <x v="1"/>
  </r>
  <r>
    <s v="Id1880"/>
    <n v="15.53"/>
    <n v="5.81"/>
    <s v="No"/>
    <x v="0"/>
    <x v="0"/>
    <n v="1"/>
    <x v="1"/>
  </r>
  <r>
    <s v="Id1881"/>
    <n v="30.7"/>
    <n v="5.82"/>
    <s v="No"/>
    <x v="0"/>
    <x v="0"/>
    <n v="1"/>
    <x v="1"/>
  </r>
  <r>
    <s v="Id1882"/>
    <n v="33.33"/>
    <n v="4.82"/>
    <s v="No"/>
    <x v="0"/>
    <x v="0"/>
    <n v="1"/>
    <x v="1"/>
  </r>
  <r>
    <s v="Id1883"/>
    <n v="32.4"/>
    <n v="5.08"/>
    <s v="No"/>
    <x v="0"/>
    <x v="0"/>
    <n v="1"/>
    <x v="1"/>
  </r>
  <r>
    <s v="Id1884"/>
    <n v="27.93"/>
    <n v="5.59"/>
    <s v="No"/>
    <x v="0"/>
    <x v="0"/>
    <n v="1"/>
    <x v="1"/>
  </r>
  <r>
    <s v="Id1885"/>
    <n v="21.754999999999999"/>
    <n v="5.12"/>
    <s v="No"/>
    <x v="0"/>
    <x v="0"/>
    <s v="No major surgery"/>
    <x v="1"/>
  </r>
  <r>
    <s v="Id1886"/>
    <n v="25.934999999999999"/>
    <n v="4.95"/>
    <s v="No"/>
    <x v="0"/>
    <x v="0"/>
    <s v="No major surgery"/>
    <x v="1"/>
  </r>
  <r>
    <s v="Id1887"/>
    <n v="31.5"/>
    <n v="6.16"/>
    <s v="No"/>
    <x v="0"/>
    <x v="0"/>
    <s v="No major surgery"/>
    <x v="1"/>
  </r>
  <r>
    <s v="Id1888"/>
    <n v="30.03"/>
    <n v="6.41"/>
    <s v="No"/>
    <x v="0"/>
    <x v="0"/>
    <s v="No major surgery"/>
    <x v="1"/>
  </r>
  <r>
    <s v="Id1889"/>
    <n v="33.479999999999997"/>
    <n v="8.94"/>
    <s v="No"/>
    <x v="0"/>
    <x v="0"/>
    <s v="No major surgery"/>
    <x v="1"/>
  </r>
  <r>
    <s v="Id1890"/>
    <n v="16.510000000000002"/>
    <n v="4.42"/>
    <s v="yes"/>
    <x v="0"/>
    <x v="1"/>
    <n v="1"/>
    <x v="1"/>
  </r>
  <r>
    <s v="Id1891"/>
    <n v="33.155000000000001"/>
    <n v="5.3"/>
    <s v="yes"/>
    <x v="0"/>
    <x v="0"/>
    <n v="1"/>
    <x v="1"/>
  </r>
  <r>
    <s v="Id1892"/>
    <n v="37.29"/>
    <n v="4.6399999999999997"/>
    <s v="No"/>
    <x v="0"/>
    <x v="1"/>
    <n v="1"/>
    <x v="1"/>
  </r>
  <r>
    <s v="Id1893"/>
    <n v="20.23"/>
    <n v="6.16"/>
    <s v="yes"/>
    <x v="0"/>
    <x v="0"/>
    <n v="1"/>
    <x v="1"/>
  </r>
  <r>
    <s v="Id1894"/>
    <n v="28.975000000000001"/>
    <n v="4.12"/>
    <s v="No"/>
    <x v="0"/>
    <x v="1"/>
    <n v="1"/>
    <x v="1"/>
  </r>
  <r>
    <s v="Id1895"/>
    <n v="16.420000000000002"/>
    <n v="5.77"/>
    <s v="yes"/>
    <x v="0"/>
    <x v="1"/>
    <n v="1"/>
    <x v="1"/>
  </r>
  <r>
    <s v="Id1896"/>
    <n v="17.559999999999999"/>
    <n v="6.2"/>
    <s v="No"/>
    <x v="0"/>
    <x v="0"/>
    <n v="1"/>
    <x v="1"/>
  </r>
  <r>
    <s v="Id1897"/>
    <n v="24.13"/>
    <n v="4.3899999999999997"/>
    <s v="No"/>
    <x v="0"/>
    <x v="0"/>
    <n v="1"/>
    <x v="1"/>
  </r>
  <r>
    <s v="Id1898"/>
    <n v="19.95"/>
    <n v="5.13"/>
    <s v="No"/>
    <x v="1"/>
    <x v="0"/>
    <n v="2"/>
    <x v="1"/>
  </r>
  <r>
    <s v="Id1899"/>
    <n v="21.24"/>
    <n v="4.49"/>
    <s v="No"/>
    <x v="0"/>
    <x v="0"/>
    <s v="No major surgery"/>
    <x v="1"/>
  </r>
  <r>
    <s v="Id1900"/>
    <n v="44.22"/>
    <n v="6.35"/>
    <s v="No"/>
    <x v="0"/>
    <x v="0"/>
    <s v="No major surgery"/>
    <x v="1"/>
  </r>
  <r>
    <s v="Id1901"/>
    <n v="41.1"/>
    <n v="5.79"/>
    <s v="No"/>
    <x v="0"/>
    <x v="0"/>
    <s v="No major surgery"/>
    <x v="1"/>
  </r>
  <r>
    <s v="Id1902"/>
    <n v="34.200000000000003"/>
    <n v="4.78"/>
    <s v="yes"/>
    <x v="0"/>
    <x v="0"/>
    <s v="No major surgery"/>
    <x v="1"/>
  </r>
  <r>
    <s v="Id1903"/>
    <n v="29.92"/>
    <n v="6.02"/>
    <s v="yes"/>
    <x v="0"/>
    <x v="0"/>
    <s v="No major surgery"/>
    <x v="1"/>
  </r>
  <r>
    <s v="Id1904"/>
    <n v="28.93"/>
    <n v="4.4400000000000004"/>
    <s v="No"/>
    <x v="0"/>
    <x v="0"/>
    <s v="No major surgery"/>
    <x v="1"/>
  </r>
  <r>
    <s v="Id1905"/>
    <n v="31.254999999999999"/>
    <n v="5.84"/>
    <s v="yes"/>
    <x v="0"/>
    <x v="0"/>
    <n v="1"/>
    <x v="1"/>
  </r>
  <r>
    <s v="Id1906"/>
    <n v="29.83"/>
    <n v="5.39"/>
    <s v="No"/>
    <x v="0"/>
    <x v="0"/>
    <s v="No major surgery"/>
    <x v="1"/>
  </r>
  <r>
    <s v="Id1907"/>
    <n v="29.59"/>
    <n v="6.16"/>
    <s v="No"/>
    <x v="0"/>
    <x v="1"/>
    <n v="1"/>
    <x v="1"/>
  </r>
  <r>
    <s v="Id1908"/>
    <n v="31.16"/>
    <n v="4.49"/>
    <s v="No"/>
    <x v="0"/>
    <x v="1"/>
    <n v="1"/>
    <x v="1"/>
  </r>
  <r>
    <s v="Id1909"/>
    <n v="34.21"/>
    <n v="4.4800000000000004"/>
    <s v="yes"/>
    <x v="0"/>
    <x v="0"/>
    <n v="1"/>
    <x v="1"/>
  </r>
  <r>
    <s v="Id1910"/>
    <n v="34.86"/>
    <n v="10.97"/>
    <s v="No"/>
    <x v="0"/>
    <x v="0"/>
    <s v="No major surgery"/>
    <x v="1"/>
  </r>
  <r>
    <s v="Id1911"/>
    <n v="34.58"/>
    <n v="5.14"/>
    <s v="No"/>
    <x v="1"/>
    <x v="0"/>
    <n v="2"/>
    <x v="1"/>
  </r>
  <r>
    <s v="Id1912"/>
    <n v="17.940000000000001"/>
    <n v="5.17"/>
    <s v="yes"/>
    <x v="0"/>
    <x v="0"/>
    <s v="No major surgery"/>
    <x v="1"/>
  </r>
  <r>
    <s v="Id1913"/>
    <n v="26.8"/>
    <n v="6.18"/>
    <s v="yes"/>
    <x v="0"/>
    <x v="1"/>
    <n v="1"/>
    <x v="1"/>
  </r>
  <r>
    <s v="Id1914"/>
    <n v="17.690000000000001"/>
    <n v="9.07"/>
    <s v="yes"/>
    <x v="0"/>
    <x v="0"/>
    <s v="No major surgery"/>
    <x v="1"/>
  </r>
  <r>
    <s v="Id1915"/>
    <n v="25.77"/>
    <n v="4.43"/>
    <s v="No"/>
    <x v="0"/>
    <x v="1"/>
    <n v="1"/>
    <x v="1"/>
  </r>
  <r>
    <s v="Id1916"/>
    <n v="34.46"/>
    <n v="4.17"/>
    <s v="No"/>
    <x v="1"/>
    <x v="0"/>
    <n v="1"/>
    <x v="1"/>
  </r>
  <r>
    <s v="Id1917"/>
    <n v="30.875"/>
    <n v="4.95"/>
    <s v="yes"/>
    <x v="0"/>
    <x v="0"/>
    <s v="No major surgery"/>
    <x v="1"/>
  </r>
  <r>
    <s v="Id1918"/>
    <n v="39.49"/>
    <n v="5.13"/>
    <s v="No"/>
    <x v="0"/>
    <x v="0"/>
    <s v="No major surgery"/>
    <x v="1"/>
  </r>
  <r>
    <s v="Id1919"/>
    <n v="28.88"/>
    <n v="4.0999999999999996"/>
    <s v="No"/>
    <x v="0"/>
    <x v="0"/>
    <s v="No major surgery"/>
    <x v="1"/>
  </r>
  <r>
    <s v="Id1920"/>
    <n v="20.234999999999999"/>
    <n v="5.01"/>
    <s v="yes"/>
    <x v="0"/>
    <x v="0"/>
    <s v="No major surgery"/>
    <x v="1"/>
  </r>
  <r>
    <s v="Id1921"/>
    <n v="30.67"/>
    <n v="5.09"/>
    <s v="yes"/>
    <x v="0"/>
    <x v="0"/>
    <s v="No major surgery"/>
    <x v="1"/>
  </r>
  <r>
    <s v="Id1922"/>
    <n v="30.875"/>
    <n v="6.49"/>
    <s v="No"/>
    <x v="0"/>
    <x v="0"/>
    <s v="No major surgery"/>
    <x v="1"/>
  </r>
  <r>
    <s v="Id1923"/>
    <n v="23.8"/>
    <n v="4.08"/>
    <s v="No"/>
    <x v="0"/>
    <x v="0"/>
    <s v="No major surgery"/>
    <x v="1"/>
  </r>
  <r>
    <s v="Id1924"/>
    <n v="15.37"/>
    <n v="8.6300000000000008"/>
    <s v="yes"/>
    <x v="0"/>
    <x v="0"/>
    <s v="No major surgery"/>
    <x v="1"/>
  </r>
  <r>
    <s v="Id1925"/>
    <n v="30.4"/>
    <n v="5.28"/>
    <s v="No"/>
    <x v="0"/>
    <x v="0"/>
    <s v="No major surgery"/>
    <x v="1"/>
  </r>
  <r>
    <s v="Id1926"/>
    <n v="19.48"/>
    <n v="5.63"/>
    <s v="yes"/>
    <x v="0"/>
    <x v="0"/>
    <n v="1"/>
    <x v="1"/>
  </r>
  <r>
    <s v="Id1927"/>
    <n v="16.96"/>
    <n v="11.47"/>
    <s v="yes"/>
    <x v="0"/>
    <x v="0"/>
    <s v="No major surgery"/>
    <x v="1"/>
  </r>
  <r>
    <s v="Id1928"/>
    <n v="19.05"/>
    <n v="4.92"/>
    <s v="No"/>
    <x v="0"/>
    <x v="0"/>
    <n v="1"/>
    <x v="1"/>
  </r>
  <r>
    <s v="Id1929"/>
    <n v="37.619999999999997"/>
    <n v="4.18"/>
    <s v="No"/>
    <x v="0"/>
    <x v="0"/>
    <s v="No major surgery"/>
    <x v="1"/>
  </r>
  <r>
    <s v="Id1930"/>
    <n v="29.1"/>
    <n v="4.67"/>
    <s v="No"/>
    <x v="0"/>
    <x v="0"/>
    <s v="No major surgery"/>
    <x v="1"/>
  </r>
  <r>
    <s v="Id1931"/>
    <n v="26.62"/>
    <n v="6.24"/>
    <s v="No"/>
    <x v="0"/>
    <x v="0"/>
    <s v="No major surgery"/>
    <x v="1"/>
  </r>
  <r>
    <s v="Id1932"/>
    <n v="25.74"/>
    <n v="5.99"/>
    <s v="No"/>
    <x v="0"/>
    <x v="0"/>
    <s v="No major surgery"/>
    <x v="1"/>
  </r>
  <r>
    <s v="Id1933"/>
    <n v="18.22"/>
    <n v="10.27"/>
    <s v="yes"/>
    <x v="0"/>
    <x v="0"/>
    <n v="1"/>
    <x v="1"/>
  </r>
  <r>
    <s v="Id1934"/>
    <n v="26.03"/>
    <n v="5.97"/>
    <s v="No"/>
    <x v="0"/>
    <x v="1"/>
    <n v="1"/>
    <x v="1"/>
  </r>
  <r>
    <s v="Id1935"/>
    <n v="17.29"/>
    <n v="4.9800000000000004"/>
    <s v="No"/>
    <x v="0"/>
    <x v="0"/>
    <s v="No major surgery"/>
    <x v="1"/>
  </r>
  <r>
    <s v="Id1936"/>
    <n v="18.170000000000002"/>
    <n v="6.91"/>
    <s v="yes"/>
    <x v="0"/>
    <x v="0"/>
    <n v="1"/>
    <x v="1"/>
  </r>
  <r>
    <s v="Id1937"/>
    <n v="32.54"/>
    <n v="6.38"/>
    <s v="No"/>
    <x v="1"/>
    <x v="0"/>
    <n v="1"/>
    <x v="1"/>
  </r>
  <r>
    <s v="Id1938"/>
    <n v="30.25"/>
    <n v="4.7699999999999996"/>
    <s v="No"/>
    <x v="0"/>
    <x v="0"/>
    <s v="No major surgery"/>
    <x v="1"/>
  </r>
  <r>
    <s v="Id1939"/>
    <n v="19.59"/>
    <n v="6.04"/>
    <s v="yes"/>
    <x v="0"/>
    <x v="0"/>
    <n v="1"/>
    <x v="1"/>
  </r>
  <r>
    <s v="Id1940"/>
    <n v="45.9"/>
    <n v="4.3"/>
    <s v="yes"/>
    <x v="0"/>
    <x v="0"/>
    <n v="1"/>
    <x v="1"/>
  </r>
  <r>
    <s v="Id1941"/>
    <n v="17.059999999999999"/>
    <n v="8.75"/>
    <s v="yes"/>
    <x v="0"/>
    <x v="0"/>
    <s v="No major surgery"/>
    <x v="1"/>
  </r>
  <r>
    <s v="Id1942"/>
    <n v="32.07"/>
    <n v="5.25"/>
    <s v="No"/>
    <x v="0"/>
    <x v="1"/>
    <n v="1"/>
    <x v="1"/>
  </r>
  <r>
    <s v="Id1943"/>
    <n v="16.5"/>
    <n v="5.03"/>
    <s v="No"/>
    <x v="0"/>
    <x v="0"/>
    <n v="1"/>
    <x v="1"/>
  </r>
  <r>
    <s v="Id1944"/>
    <n v="31.4"/>
    <n v="5.88"/>
    <s v="No"/>
    <x v="0"/>
    <x v="0"/>
    <n v="1"/>
    <x v="1"/>
  </r>
  <r>
    <s v="Id1945"/>
    <n v="20.36"/>
    <n v="4.49"/>
    <s v="No"/>
    <x v="0"/>
    <x v="0"/>
    <s v="No major surgery"/>
    <x v="1"/>
  </r>
  <r>
    <s v="Id1946"/>
    <n v="25.46"/>
    <n v="4.1399999999999997"/>
    <s v="No"/>
    <x v="0"/>
    <x v="0"/>
    <n v="1"/>
    <x v="1"/>
  </r>
  <r>
    <s v="Id1947"/>
    <n v="17.09"/>
    <n v="5.8"/>
    <s v="yes"/>
    <x v="0"/>
    <x v="0"/>
    <s v="No major surgery"/>
    <x v="1"/>
  </r>
  <r>
    <s v="Id1948"/>
    <n v="20.83"/>
    <n v="5.12"/>
    <s v="No"/>
    <x v="0"/>
    <x v="0"/>
    <s v="No major surgery"/>
    <x v="1"/>
  </r>
  <r>
    <s v="Id1949"/>
    <n v="18.920000000000002"/>
    <n v="5.98"/>
    <s v="yes"/>
    <x v="0"/>
    <x v="0"/>
    <n v="1"/>
    <x v="1"/>
  </r>
  <r>
    <s v="Id1950"/>
    <n v="37.1"/>
    <n v="5.46"/>
    <s v="No"/>
    <x v="0"/>
    <x v="0"/>
    <s v="No major surgery"/>
    <x v="1"/>
  </r>
  <r>
    <s v="Id1951"/>
    <n v="22.515000000000001"/>
    <n v="4.91"/>
    <s v="yes"/>
    <x v="0"/>
    <x v="1"/>
    <n v="1"/>
    <x v="1"/>
  </r>
  <r>
    <s v="Id1952"/>
    <n v="32.700000000000003"/>
    <n v="4.66"/>
    <s v="No"/>
    <x v="0"/>
    <x v="0"/>
    <s v="No major surgery"/>
    <x v="1"/>
  </r>
  <r>
    <s v="Id1953"/>
    <n v="17.75"/>
    <n v="6.8"/>
    <s v="yes"/>
    <x v="0"/>
    <x v="0"/>
    <n v="1"/>
    <x v="1"/>
  </r>
  <r>
    <s v="Id1954"/>
    <n v="33.630000000000003"/>
    <n v="4.47"/>
    <s v="yes"/>
    <x v="0"/>
    <x v="0"/>
    <s v="No major surgery"/>
    <x v="1"/>
  </r>
  <r>
    <s v="Id1955"/>
    <n v="34.799999999999997"/>
    <n v="4.08"/>
    <s v="yes"/>
    <x v="0"/>
    <x v="0"/>
    <n v="1"/>
    <x v="1"/>
  </r>
  <r>
    <s v="Id1956"/>
    <n v="16.809999999999999"/>
    <n v="5.51"/>
    <s v="yes"/>
    <x v="0"/>
    <x v="0"/>
    <n v="1"/>
    <x v="1"/>
  </r>
  <r>
    <s v="Id1957"/>
    <n v="16.690000000000001"/>
    <n v="8.4"/>
    <s v="yes"/>
    <x v="0"/>
    <x v="0"/>
    <s v="No major surgery"/>
    <x v="1"/>
  </r>
  <r>
    <s v="Id1958"/>
    <n v="23.21"/>
    <n v="5.14"/>
    <s v="yes"/>
    <x v="0"/>
    <x v="0"/>
    <n v="1"/>
    <x v="1"/>
  </r>
  <r>
    <s v="Id1959"/>
    <n v="25.175000000000001"/>
    <n v="5.21"/>
    <s v="yes"/>
    <x v="0"/>
    <x v="0"/>
    <n v="1"/>
    <x v="1"/>
  </r>
  <r>
    <s v="Id1960"/>
    <n v="34.770000000000003"/>
    <n v="6.23"/>
    <s v="No"/>
    <x v="0"/>
    <x v="0"/>
    <s v="No major surgery"/>
    <x v="1"/>
  </r>
  <r>
    <s v="Id1961"/>
    <n v="27.7"/>
    <n v="5.6"/>
    <s v="No"/>
    <x v="0"/>
    <x v="0"/>
    <n v="1"/>
    <x v="1"/>
  </r>
  <r>
    <s v="Id1962"/>
    <n v="19.12"/>
    <n v="4.72"/>
    <s v="yes"/>
    <x v="0"/>
    <x v="0"/>
    <n v="1"/>
    <x v="1"/>
  </r>
  <r>
    <s v="Id1963"/>
    <n v="32.67"/>
    <n v="4.67"/>
    <s v="No"/>
    <x v="0"/>
    <x v="1"/>
    <n v="1"/>
    <x v="1"/>
  </r>
  <r>
    <s v="Id1964"/>
    <n v="28.5"/>
    <n v="6.11"/>
    <s v="No"/>
    <x v="0"/>
    <x v="0"/>
    <n v="1"/>
    <x v="1"/>
  </r>
  <r>
    <s v="Id1965"/>
    <n v="39.270000000000003"/>
    <n v="6.25"/>
    <s v="No"/>
    <x v="0"/>
    <x v="0"/>
    <s v="No major surgery"/>
    <x v="1"/>
  </r>
  <r>
    <s v="Id1966"/>
    <n v="32.49"/>
    <n v="4"/>
    <s v="yes"/>
    <x v="0"/>
    <x v="0"/>
    <s v="No major surgery"/>
    <x v="1"/>
  </r>
  <r>
    <s v="Id1967"/>
    <n v="23.7"/>
    <n v="5.55"/>
    <s v="yes"/>
    <x v="0"/>
    <x v="0"/>
    <s v="No major surgery"/>
    <x v="1"/>
  </r>
  <r>
    <s v="Id1968"/>
    <n v="30.4"/>
    <n v="5.95"/>
    <s v="No"/>
    <x v="1"/>
    <x v="0"/>
    <n v="1"/>
    <x v="1"/>
  </r>
  <r>
    <s v="Id1969"/>
    <n v="38.94"/>
    <n v="4.3600000000000003"/>
    <s v="No"/>
    <x v="0"/>
    <x v="1"/>
    <n v="1"/>
    <x v="1"/>
  </r>
  <r>
    <s v="Id1970"/>
    <n v="31.02"/>
    <n v="4.84"/>
    <s v="No"/>
    <x v="0"/>
    <x v="1"/>
    <n v="1"/>
    <x v="1"/>
  </r>
  <r>
    <s v="Id1971"/>
    <n v="17.5"/>
    <n v="4.5599999999999996"/>
    <s v="No"/>
    <x v="0"/>
    <x v="0"/>
    <n v="1"/>
    <x v="1"/>
  </r>
  <r>
    <s v="Id1972"/>
    <n v="34.799999999999997"/>
    <n v="4.42"/>
    <s v="yes"/>
    <x v="1"/>
    <x v="0"/>
    <n v="2"/>
    <x v="1"/>
  </r>
  <r>
    <s v="Id1973"/>
    <n v="17.3"/>
    <n v="7.66"/>
    <s v="yes"/>
    <x v="0"/>
    <x v="0"/>
    <n v="1"/>
    <x v="1"/>
  </r>
  <r>
    <s v="Id1974"/>
    <n v="32.25"/>
    <n v="5.2"/>
    <s v="yes"/>
    <x v="0"/>
    <x v="0"/>
    <s v="No major surgery"/>
    <x v="1"/>
  </r>
  <r>
    <s v="Id1975"/>
    <n v="42.4"/>
    <n v="5.53"/>
    <s v="yes"/>
    <x v="0"/>
    <x v="0"/>
    <s v="No major surgery"/>
    <x v="1"/>
  </r>
  <r>
    <s v="Id1976"/>
    <n v="38.664999999999999"/>
    <n v="4.8600000000000003"/>
    <s v="No"/>
    <x v="1"/>
    <x v="0"/>
    <n v="1"/>
    <x v="1"/>
  </r>
  <r>
    <s v="Id1977"/>
    <n v="29.92"/>
    <n v="5.49"/>
    <s v="yes"/>
    <x v="0"/>
    <x v="0"/>
    <s v="No major surgery"/>
    <x v="1"/>
  </r>
  <r>
    <s v="Id1978"/>
    <n v="29.48"/>
    <n v="4.09"/>
    <s v="yes"/>
    <x v="0"/>
    <x v="0"/>
    <s v="No major surgery"/>
    <x v="1"/>
  </r>
  <r>
    <s v="Id1979"/>
    <n v="28.785"/>
    <n v="4.3099999999999996"/>
    <s v="yes"/>
    <x v="0"/>
    <x v="0"/>
    <s v="No major surgery"/>
    <x v="1"/>
  </r>
  <r>
    <s v="Id1980"/>
    <n v="19.8"/>
    <n v="4"/>
    <s v="yes"/>
    <x v="0"/>
    <x v="0"/>
    <s v="No major surgery"/>
    <x v="1"/>
  </r>
  <r>
    <s v="Id1981"/>
    <n v="35.53"/>
    <n v="4.68"/>
    <s v="No"/>
    <x v="0"/>
    <x v="1"/>
    <n v="1"/>
    <x v="1"/>
  </r>
  <r>
    <s v="Id1982"/>
    <n v="21.47"/>
    <n v="4.0199999999999996"/>
    <s v="yes"/>
    <x v="0"/>
    <x v="0"/>
    <n v="1"/>
    <x v="1"/>
  </r>
  <r>
    <s v="Id1983"/>
    <n v="25.9"/>
    <n v="5.12"/>
    <s v="No"/>
    <x v="0"/>
    <x v="1"/>
    <n v="1"/>
    <x v="1"/>
  </r>
  <r>
    <s v="Id1984"/>
    <n v="20.81"/>
    <n v="5.52"/>
    <s v="No"/>
    <x v="0"/>
    <x v="0"/>
    <s v="No major surgery"/>
    <x v="1"/>
  </r>
  <r>
    <s v="Id1985"/>
    <n v="25.84"/>
    <n v="5.81"/>
    <s v="yes"/>
    <x v="0"/>
    <x v="1"/>
    <n v="1"/>
    <x v="1"/>
  </r>
  <r>
    <s v="Id1986"/>
    <n v="30.95"/>
    <n v="5.16"/>
    <s v="No"/>
    <x v="0"/>
    <x v="1"/>
    <n v="1"/>
    <x v="1"/>
  </r>
  <r>
    <s v="Id1987"/>
    <n v="30.54"/>
    <n v="5"/>
    <s v="No"/>
    <x v="0"/>
    <x v="1"/>
    <n v="1"/>
    <x v="1"/>
  </r>
  <r>
    <s v="Id1988"/>
    <n v="33.914999999999999"/>
    <n v="5.84"/>
    <s v="yes"/>
    <x v="0"/>
    <x v="0"/>
    <s v="No major surgery"/>
    <x v="1"/>
  </r>
  <r>
    <s v="Id1989"/>
    <n v="33.31"/>
    <n v="4.1900000000000004"/>
    <s v="No"/>
    <x v="0"/>
    <x v="1"/>
    <n v="1"/>
    <x v="1"/>
  </r>
  <r>
    <s v="Id1990"/>
    <n v="25.745000000000001"/>
    <n v="4.62"/>
    <s v="yes"/>
    <x v="0"/>
    <x v="0"/>
    <s v="No major surgery"/>
    <x v="1"/>
  </r>
  <r>
    <s v="Id1991"/>
    <n v="37.1"/>
    <n v="6.24"/>
    <s v="No"/>
    <x v="0"/>
    <x v="0"/>
    <s v="No major surgery"/>
    <x v="1"/>
  </r>
  <r>
    <s v="Id1992"/>
    <n v="35.435000000000002"/>
    <n v="5.81"/>
    <s v="No"/>
    <x v="0"/>
    <x v="0"/>
    <s v="No major surgery"/>
    <x v="1"/>
  </r>
  <r>
    <s v="Id1993"/>
    <n v="20.399999999999999"/>
    <n v="4.83"/>
    <s v="No"/>
    <x v="0"/>
    <x v="0"/>
    <s v="No major surgery"/>
    <x v="1"/>
  </r>
  <r>
    <s v="Id1994"/>
    <n v="42.13"/>
    <n v="5.72"/>
    <s v="yes"/>
    <x v="0"/>
    <x v="1"/>
    <n v="1"/>
    <x v="1"/>
  </r>
  <r>
    <s v="Id1995"/>
    <n v="33.99"/>
    <n v="4.83"/>
    <s v="yes"/>
    <x v="0"/>
    <x v="1"/>
    <n v="1"/>
    <x v="1"/>
  </r>
  <r>
    <s v="Id1996"/>
    <n v="28.594999999999999"/>
    <n v="4.1399999999999997"/>
    <s v="yes"/>
    <x v="0"/>
    <x v="1"/>
    <n v="1"/>
    <x v="1"/>
  </r>
  <r>
    <s v="Id1997"/>
    <n v="20.8"/>
    <n v="4.07"/>
    <s v="yes"/>
    <x v="0"/>
    <x v="1"/>
    <n v="1"/>
    <x v="1"/>
  </r>
  <r>
    <s v="Id1998"/>
    <n v="23.465"/>
    <n v="6.26"/>
    <s v="yes"/>
    <x v="0"/>
    <x v="1"/>
    <n v="1"/>
    <x v="1"/>
  </r>
  <r>
    <s v="Id1999"/>
    <n v="40.185000000000002"/>
    <n v="5.88"/>
    <s v="yes"/>
    <x v="0"/>
    <x v="0"/>
    <s v="No major surgery"/>
    <x v="1"/>
  </r>
  <r>
    <s v="Id2000"/>
    <n v="21.89"/>
    <n v="5.72"/>
    <s v="yes"/>
    <x v="0"/>
    <x v="0"/>
    <s v="No major surgery"/>
    <x v="1"/>
  </r>
  <r>
    <s v="Id2001"/>
    <n v="29.34"/>
    <n v="6.09"/>
    <s v="yes"/>
    <x v="1"/>
    <x v="0"/>
    <n v="2"/>
    <x v="1"/>
  </r>
  <r>
    <s v="Id2002"/>
    <n v="22.61"/>
    <n v="4.25"/>
    <s v="yes"/>
    <x v="0"/>
    <x v="0"/>
    <s v="No major surgery"/>
    <x v="1"/>
  </r>
  <r>
    <s v="Id2003"/>
    <n v="22.23"/>
    <n v="6.09"/>
    <s v="yes"/>
    <x v="0"/>
    <x v="0"/>
    <s v="No major surgery"/>
    <x v="1"/>
  </r>
  <r>
    <s v="Id2004"/>
    <n v="33.4"/>
    <n v="5.51"/>
    <s v="No"/>
    <x v="0"/>
    <x v="0"/>
    <s v="No major surgery"/>
    <x v="1"/>
  </r>
  <r>
    <s v="Id2005"/>
    <n v="33.11"/>
    <n v="5.63"/>
    <s v="No"/>
    <x v="0"/>
    <x v="0"/>
    <s v="No major surgery"/>
    <x v="1"/>
  </r>
  <r>
    <s v="Id2006"/>
    <n v="16.815000000000001"/>
    <n v="5.29"/>
    <s v="yes"/>
    <x v="0"/>
    <x v="0"/>
    <s v="No major surgery"/>
    <x v="1"/>
  </r>
  <r>
    <s v="Id2007"/>
    <n v="25.61"/>
    <n v="4"/>
    <s v="No"/>
    <x v="0"/>
    <x v="1"/>
    <n v="1"/>
    <x v="1"/>
  </r>
  <r>
    <s v="Id2008"/>
    <n v="25.8"/>
    <n v="5.49"/>
    <s v="No"/>
    <x v="0"/>
    <x v="0"/>
    <s v="No major surgery"/>
    <x v="1"/>
  </r>
  <r>
    <s v="Id2009"/>
    <n v="27.39"/>
    <n v="5.34"/>
    <s v="No"/>
    <x v="0"/>
    <x v="0"/>
    <s v="No major surgery"/>
    <x v="1"/>
  </r>
  <r>
    <s v="Id2010"/>
    <n v="17.03"/>
    <n v="4.12"/>
    <s v="No"/>
    <x v="0"/>
    <x v="0"/>
    <n v="1"/>
    <x v="1"/>
  </r>
  <r>
    <s v="Id2011"/>
    <n v="23.75"/>
    <n v="5.49"/>
    <s v="yes"/>
    <x v="0"/>
    <x v="0"/>
    <s v="No major surgery"/>
    <x v="1"/>
  </r>
  <r>
    <s v="Id2012"/>
    <n v="26.03"/>
    <n v="5.1100000000000003"/>
    <s v="yes"/>
    <x v="0"/>
    <x v="0"/>
    <n v="1"/>
    <x v="1"/>
  </r>
  <r>
    <s v="Id2013"/>
    <n v="16.079999999999998"/>
    <n v="5.94"/>
    <s v="No"/>
    <x v="0"/>
    <x v="0"/>
    <s v="No major surgery"/>
    <x v="1"/>
  </r>
  <r>
    <s v="Id2014"/>
    <n v="30.875"/>
    <n v="5.54"/>
    <s v="No"/>
    <x v="0"/>
    <x v="0"/>
    <s v="No major surgery"/>
    <x v="1"/>
  </r>
  <r>
    <s v="Id2015"/>
    <n v="31.79"/>
    <n v="7.09"/>
    <s v="No"/>
    <x v="0"/>
    <x v="0"/>
    <s v="No major surgery"/>
    <x v="1"/>
  </r>
  <r>
    <s v="Id2016"/>
    <n v="28.48"/>
    <n v="6.22"/>
    <s v="yes"/>
    <x v="0"/>
    <x v="1"/>
    <n v="1"/>
    <x v="1"/>
  </r>
  <r>
    <s v="Id2017"/>
    <n v="26.6"/>
    <n v="4.33"/>
    <s v="No"/>
    <x v="0"/>
    <x v="0"/>
    <n v="1"/>
    <x v="1"/>
  </r>
  <r>
    <s v="Id2018"/>
    <n v="25.27"/>
    <n v="5.83"/>
    <s v="No"/>
    <x v="0"/>
    <x v="0"/>
    <n v="1"/>
    <x v="1"/>
  </r>
  <r>
    <s v="Id2019"/>
    <n v="34.484999999999999"/>
    <n v="4.7"/>
    <s v="yes"/>
    <x v="0"/>
    <x v="1"/>
    <n v="1"/>
    <x v="1"/>
  </r>
  <r>
    <s v="Id2020"/>
    <n v="15.57"/>
    <n v="4.07"/>
    <s v="yes"/>
    <x v="0"/>
    <x v="0"/>
    <n v="1"/>
    <x v="1"/>
  </r>
  <r>
    <s v="Id2021"/>
    <n v="30.36"/>
    <n v="9.39"/>
    <s v="No"/>
    <x v="0"/>
    <x v="0"/>
    <s v="No major surgery"/>
    <x v="1"/>
  </r>
  <r>
    <s v="Id2022"/>
    <n v="19.37"/>
    <n v="4.18"/>
    <s v="No"/>
    <x v="0"/>
    <x v="0"/>
    <s v="No major surgery"/>
    <x v="1"/>
  </r>
  <r>
    <s v="Id2023"/>
    <n v="16.71"/>
    <n v="4.18"/>
    <s v="No"/>
    <x v="0"/>
    <x v="0"/>
    <n v="1"/>
    <x v="1"/>
  </r>
  <r>
    <s v="Id2024"/>
    <n v="24.1"/>
    <n v="4.4000000000000004"/>
    <s v="yes"/>
    <x v="0"/>
    <x v="0"/>
    <n v="1"/>
    <x v="1"/>
  </r>
  <r>
    <s v="Id2025"/>
    <n v="29.77"/>
    <n v="9.9"/>
    <s v="No"/>
    <x v="0"/>
    <x v="0"/>
    <s v="No major surgery"/>
    <x v="1"/>
  </r>
  <r>
    <s v="Id2026"/>
    <n v="46.53"/>
    <n v="4.84"/>
    <s v="yes"/>
    <x v="0"/>
    <x v="0"/>
    <s v="No major surgery"/>
    <x v="1"/>
  </r>
  <r>
    <s v="Id2027"/>
    <n v="23.4"/>
    <n v="5.53"/>
    <s v="No"/>
    <x v="0"/>
    <x v="1"/>
    <n v="1"/>
    <x v="1"/>
  </r>
  <r>
    <s v="Id2028"/>
    <n v="30"/>
    <n v="4.33"/>
    <s v="yes"/>
    <x v="0"/>
    <x v="0"/>
    <s v="No major surgery"/>
    <x v="1"/>
  </r>
  <r>
    <s v="Id2029"/>
    <n v="29.15"/>
    <n v="4.91"/>
    <s v="yes"/>
    <x v="0"/>
    <x v="0"/>
    <s v="No major surgery"/>
    <x v="1"/>
  </r>
  <r>
    <s v="Id2030"/>
    <n v="34.865000000000002"/>
    <n v="4.8"/>
    <s v="No"/>
    <x v="0"/>
    <x v="0"/>
    <s v="No major surgery"/>
    <x v="1"/>
  </r>
  <r>
    <s v="Id2031"/>
    <n v="28.12"/>
    <n v="5.55"/>
    <s v="yes"/>
    <x v="1"/>
    <x v="0"/>
    <n v="2"/>
    <x v="1"/>
  </r>
  <r>
    <s v="Id2032"/>
    <n v="29.45"/>
    <n v="5.24"/>
    <s v="yes"/>
    <x v="0"/>
    <x v="0"/>
    <s v="No major surgery"/>
    <x v="1"/>
  </r>
  <r>
    <s v="Id2033"/>
    <n v="27.94"/>
    <n v="6.08"/>
    <s v="No"/>
    <x v="0"/>
    <x v="1"/>
    <n v="1"/>
    <x v="1"/>
  </r>
  <r>
    <s v="Id2034"/>
    <n v="27.2"/>
    <n v="5.83"/>
    <s v="No"/>
    <x v="0"/>
    <x v="1"/>
    <n v="1"/>
    <x v="1"/>
  </r>
  <r>
    <s v="Id2035"/>
    <n v="33.344999999999999"/>
    <n v="4.29"/>
    <s v="No"/>
    <x v="0"/>
    <x v="0"/>
    <n v="1"/>
    <x v="1"/>
  </r>
  <r>
    <s v="Id2036"/>
    <n v="29.925000000000001"/>
    <n v="5.3"/>
    <s v="No"/>
    <x v="0"/>
    <x v="0"/>
    <n v="1"/>
    <x v="1"/>
  </r>
  <r>
    <s v="Id2037"/>
    <n v="24.225000000000001"/>
    <n v="4.42"/>
    <s v="No"/>
    <x v="0"/>
    <x v="0"/>
    <n v="1"/>
    <x v="1"/>
  </r>
  <r>
    <s v="Id2038"/>
    <n v="29.68"/>
    <n v="5.68"/>
    <s v="No"/>
    <x v="1"/>
    <x v="0"/>
    <n v="1"/>
    <x v="1"/>
  </r>
  <r>
    <s v="Id2039"/>
    <n v="20.614999999999998"/>
    <n v="6.05"/>
    <s v="No"/>
    <x v="0"/>
    <x v="1"/>
    <n v="1"/>
    <x v="1"/>
  </r>
  <r>
    <s v="Id2040"/>
    <n v="32.119999999999997"/>
    <n v="5.33"/>
    <s v="No"/>
    <x v="1"/>
    <x v="0"/>
    <n v="1"/>
    <x v="1"/>
  </r>
  <r>
    <s v="Id2041"/>
    <n v="27.36"/>
    <n v="6.22"/>
    <s v="No"/>
    <x v="0"/>
    <x v="0"/>
    <s v="No major surgery"/>
    <x v="1"/>
  </r>
  <r>
    <s v="Id2042"/>
    <n v="17.385000000000002"/>
    <n v="5.84"/>
    <s v="No"/>
    <x v="0"/>
    <x v="0"/>
    <s v="No major surgery"/>
    <x v="1"/>
  </r>
  <r>
    <s v="Id2043"/>
    <n v="30.13"/>
    <n v="5.71"/>
    <s v="No"/>
    <x v="1"/>
    <x v="0"/>
    <n v="1"/>
    <x v="1"/>
  </r>
  <r>
    <s v="Id2044"/>
    <n v="25.44"/>
    <n v="6.04"/>
    <s v="yes"/>
    <x v="0"/>
    <x v="1"/>
    <n v="1"/>
    <x v="1"/>
  </r>
  <r>
    <s v="Id2045"/>
    <n v="39.805"/>
    <n v="4.38"/>
    <s v="No"/>
    <x v="1"/>
    <x v="0"/>
    <n v="1"/>
    <x v="1"/>
  </r>
  <r>
    <s v="Id2046"/>
    <n v="30.4"/>
    <n v="5.56"/>
    <s v="yes"/>
    <x v="1"/>
    <x v="0"/>
    <n v="1"/>
    <x v="1"/>
  </r>
  <r>
    <s v="Id2047"/>
    <n v="23.18"/>
    <n v="4.24"/>
    <s v="No"/>
    <x v="1"/>
    <x v="0"/>
    <n v="1"/>
    <x v="1"/>
  </r>
  <r>
    <s v="Id2048"/>
    <n v="39.615000000000002"/>
    <n v="6.32"/>
    <s v="No"/>
    <x v="0"/>
    <x v="1"/>
    <n v="1"/>
    <x v="1"/>
  </r>
  <r>
    <s v="Id2049"/>
    <n v="30.59"/>
    <n v="6.3"/>
    <s v="yes"/>
    <x v="0"/>
    <x v="1"/>
    <n v="1"/>
    <x v="1"/>
  </r>
  <r>
    <s v="Id2050"/>
    <n v="16.72"/>
    <n v="4.38"/>
    <s v="yes"/>
    <x v="0"/>
    <x v="0"/>
    <n v="1"/>
    <x v="1"/>
  </r>
  <r>
    <s v="Id2051"/>
    <n v="26.22"/>
    <n v="4.6500000000000004"/>
    <s v="yes"/>
    <x v="0"/>
    <x v="1"/>
    <n v="1"/>
    <x v="1"/>
  </r>
  <r>
    <s v="Id2052"/>
    <n v="31.824999999999999"/>
    <n v="4.7"/>
    <s v="No"/>
    <x v="0"/>
    <x v="1"/>
    <n v="1"/>
    <x v="1"/>
  </r>
  <r>
    <s v="Id2053"/>
    <n v="25.745000000000001"/>
    <n v="4.34"/>
    <s v="No"/>
    <x v="0"/>
    <x v="1"/>
    <n v="1"/>
    <x v="1"/>
  </r>
  <r>
    <s v="Id2054"/>
    <n v="24.605"/>
    <n v="5.62"/>
    <s v="No"/>
    <x v="0"/>
    <x v="1"/>
    <n v="1"/>
    <x v="1"/>
  </r>
  <r>
    <s v="Id2055"/>
    <n v="24.51"/>
    <n v="4.24"/>
    <s v="No"/>
    <x v="0"/>
    <x v="1"/>
    <n v="1"/>
    <x v="1"/>
  </r>
  <r>
    <s v="Id2056"/>
    <n v="31.065000000000001"/>
    <n v="4.57"/>
    <s v="yes"/>
    <x v="0"/>
    <x v="0"/>
    <s v="No major surgery"/>
    <x v="1"/>
  </r>
  <r>
    <s v="Id2057"/>
    <n v="28.12"/>
    <n v="5.05"/>
    <s v="No"/>
    <x v="0"/>
    <x v="0"/>
    <s v="No major surgery"/>
    <x v="1"/>
  </r>
  <r>
    <s v="Id2058"/>
    <n v="38.06"/>
    <n v="6.16"/>
    <s v="No"/>
    <x v="0"/>
    <x v="0"/>
    <s v="No major surgery"/>
    <x v="1"/>
  </r>
  <r>
    <s v="Id2059"/>
    <n v="24.96"/>
    <n v="4.57"/>
    <s v="No"/>
    <x v="0"/>
    <x v="0"/>
    <s v="No major surgery"/>
    <x v="1"/>
  </r>
  <r>
    <s v="Id2060"/>
    <n v="17.670000000000002"/>
    <n v="5.53"/>
    <s v="yes"/>
    <x v="0"/>
    <x v="0"/>
    <s v="No major surgery"/>
    <x v="1"/>
  </r>
  <r>
    <s v="Id2061"/>
    <n v="31.35"/>
    <n v="5.84"/>
    <s v="No"/>
    <x v="1"/>
    <x v="0"/>
    <n v="1"/>
    <x v="1"/>
  </r>
  <r>
    <s v="Id2062"/>
    <n v="28.31"/>
    <n v="6.41"/>
    <s v="No"/>
    <x v="1"/>
    <x v="0"/>
    <n v="1"/>
    <x v="1"/>
  </r>
  <r>
    <s v="Id2063"/>
    <n v="30.3"/>
    <n v="4.7300000000000004"/>
    <s v="yes"/>
    <x v="0"/>
    <x v="1"/>
    <n v="1"/>
    <x v="1"/>
  </r>
  <r>
    <s v="Id2064"/>
    <n v="26.4"/>
    <n v="6.22"/>
    <s v="yes"/>
    <x v="0"/>
    <x v="0"/>
    <s v="No major surgery"/>
    <x v="1"/>
  </r>
  <r>
    <s v="Id2065"/>
    <n v="22.135000000000002"/>
    <n v="4.46"/>
    <s v="yes"/>
    <x v="0"/>
    <x v="0"/>
    <s v="No major surgery"/>
    <x v="1"/>
  </r>
  <r>
    <s v="Id2066"/>
    <n v="17.399999999999999"/>
    <n v="4.5"/>
    <s v="yes"/>
    <x v="0"/>
    <x v="0"/>
    <s v="No major surgery"/>
    <x v="1"/>
  </r>
  <r>
    <s v="Id2067"/>
    <n v="28.06"/>
    <n v="8.93"/>
    <s v="No"/>
    <x v="0"/>
    <x v="0"/>
    <s v="No major surgery"/>
    <x v="1"/>
  </r>
  <r>
    <s v="Id2068"/>
    <n v="31.13"/>
    <n v="11.02"/>
    <s v="No"/>
    <x v="0"/>
    <x v="0"/>
    <s v="No major surgery"/>
    <x v="1"/>
  </r>
  <r>
    <s v="Id2069"/>
    <n v="18.46"/>
    <n v="5.25"/>
    <s v="No"/>
    <x v="0"/>
    <x v="0"/>
    <s v="No major surgery"/>
    <x v="1"/>
  </r>
  <r>
    <s v="Id2070"/>
    <n v="17.3"/>
    <n v="4.75"/>
    <s v="No"/>
    <x v="0"/>
    <x v="0"/>
    <s v="No major surgery"/>
    <x v="1"/>
  </r>
  <r>
    <s v="Id2071"/>
    <n v="35.625"/>
    <n v="4.68"/>
    <s v="yes"/>
    <x v="0"/>
    <x v="1"/>
    <n v="1"/>
    <x v="1"/>
  </r>
  <r>
    <s v="Id2072"/>
    <n v="20.234999999999999"/>
    <n v="6.17"/>
    <s v="yes"/>
    <x v="1"/>
    <x v="0"/>
    <n v="2"/>
    <x v="1"/>
  </r>
  <r>
    <s v="Id2073"/>
    <n v="27.55"/>
    <n v="4.5599999999999996"/>
    <s v="yes"/>
    <x v="0"/>
    <x v="1"/>
    <n v="1"/>
    <x v="1"/>
  </r>
  <r>
    <s v="Id2074"/>
    <n v="17.97"/>
    <n v="6.3"/>
    <s v="No"/>
    <x v="0"/>
    <x v="0"/>
    <s v="No major surgery"/>
    <x v="1"/>
  </r>
  <r>
    <s v="Id2075"/>
    <n v="29.98"/>
    <n v="6.03"/>
    <s v="No"/>
    <x v="1"/>
    <x v="0"/>
    <n v="1"/>
    <x v="1"/>
  </r>
  <r>
    <s v="Id2076"/>
    <n v="33.659999999999997"/>
    <n v="4.2"/>
    <s v="yes"/>
    <x v="0"/>
    <x v="0"/>
    <n v="1"/>
    <x v="1"/>
  </r>
  <r>
    <s v="Id2077"/>
    <n v="32.67"/>
    <n v="5.61"/>
    <s v="yes"/>
    <x v="0"/>
    <x v="0"/>
    <n v="1"/>
    <x v="1"/>
  </r>
  <r>
    <s v="Id2078"/>
    <n v="30.5"/>
    <n v="5.88"/>
    <s v="yes"/>
    <x v="0"/>
    <x v="0"/>
    <n v="1"/>
    <x v="1"/>
  </r>
  <r>
    <s v="Id2079"/>
    <n v="23.1"/>
    <n v="5.92"/>
    <s v="yes"/>
    <x v="0"/>
    <x v="0"/>
    <n v="1"/>
    <x v="1"/>
  </r>
  <r>
    <s v="Id2080"/>
    <n v="39.49"/>
    <n v="4.8099999999999996"/>
    <s v="No"/>
    <x v="0"/>
    <x v="0"/>
    <n v="1"/>
    <x v="1"/>
  </r>
  <r>
    <s v="Id2081"/>
    <n v="33.99"/>
    <n v="4.55"/>
    <s v="No"/>
    <x v="0"/>
    <x v="0"/>
    <n v="1"/>
    <x v="1"/>
  </r>
  <r>
    <s v="Id2082"/>
    <n v="27.72"/>
    <n v="6.43"/>
    <s v="No"/>
    <x v="0"/>
    <x v="0"/>
    <n v="1"/>
    <x v="1"/>
  </r>
  <r>
    <s v="Id2083"/>
    <n v="30.59"/>
    <n v="11.62"/>
    <s v="No"/>
    <x v="0"/>
    <x v="0"/>
    <s v="No major surgery"/>
    <x v="1"/>
  </r>
  <r>
    <s v="Id2084"/>
    <n v="22.6"/>
    <n v="6.04"/>
    <s v="No"/>
    <x v="0"/>
    <x v="0"/>
    <n v="1"/>
    <x v="1"/>
  </r>
  <r>
    <s v="Id2085"/>
    <n v="28.785"/>
    <n v="8.82"/>
    <s v="No"/>
    <x v="0"/>
    <x v="0"/>
    <s v="No major surgery"/>
    <x v="1"/>
  </r>
  <r>
    <s v="Id2086"/>
    <n v="50.38"/>
    <n v="5.8"/>
    <s v="No"/>
    <x v="0"/>
    <x v="0"/>
    <s v="No major surgery"/>
    <x v="1"/>
  </r>
  <r>
    <s v="Id2087"/>
    <n v="35.200000000000003"/>
    <n v="4.28"/>
    <s v="No"/>
    <x v="0"/>
    <x v="0"/>
    <s v="No major surgery"/>
    <x v="1"/>
  </r>
  <r>
    <s v="Id2088"/>
    <n v="35.72"/>
    <n v="5.5"/>
    <s v="yes"/>
    <x v="0"/>
    <x v="0"/>
    <s v="No major surgery"/>
    <x v="1"/>
  </r>
  <r>
    <s v="Id2089"/>
    <n v="24.51"/>
    <n v="4.6900000000000004"/>
    <s v="No"/>
    <x v="0"/>
    <x v="0"/>
    <s v="No major surgery"/>
    <x v="1"/>
  </r>
  <r>
    <s v="Id2090"/>
    <n v="23.844999999999999"/>
    <n v="4.43"/>
    <s v="No"/>
    <x v="0"/>
    <x v="0"/>
    <s v="No major surgery"/>
    <x v="1"/>
  </r>
  <r>
    <s v="Id2091"/>
    <n v="15.68"/>
    <n v="6.16"/>
    <s v="yes"/>
    <x v="0"/>
    <x v="0"/>
    <n v="1"/>
    <x v="1"/>
  </r>
  <r>
    <s v="Id2092"/>
    <n v="32.395000000000003"/>
    <n v="6.66"/>
    <s v="No"/>
    <x v="0"/>
    <x v="0"/>
    <s v="No major surgery"/>
    <x v="1"/>
  </r>
  <r>
    <s v="Id2093"/>
    <n v="23.655000000000001"/>
    <n v="5.92"/>
    <s v="No"/>
    <x v="0"/>
    <x v="0"/>
    <n v="1"/>
    <x v="1"/>
  </r>
  <r>
    <s v="Id2094"/>
    <n v="28.4"/>
    <n v="5.97"/>
    <s v="No"/>
    <x v="0"/>
    <x v="1"/>
    <n v="1"/>
    <x v="1"/>
  </r>
  <r>
    <s v="Id2095"/>
    <n v="35.42"/>
    <n v="4.6399999999999997"/>
    <s v="yes"/>
    <x v="0"/>
    <x v="0"/>
    <s v="No major surgery"/>
    <x v="1"/>
  </r>
  <r>
    <s v="Id2096"/>
    <n v="26.18"/>
    <n v="6.12"/>
    <s v="No"/>
    <x v="1"/>
    <x v="0"/>
    <n v="1"/>
    <x v="1"/>
  </r>
  <r>
    <s v="Id2097"/>
    <n v="20.8"/>
    <n v="4.87"/>
    <s v="yes"/>
    <x v="0"/>
    <x v="0"/>
    <s v="No major surgery"/>
    <x v="1"/>
  </r>
  <r>
    <s v="Id2098"/>
    <n v="15.82"/>
    <n v="4.5999999999999996"/>
    <s v="No"/>
    <x v="0"/>
    <x v="0"/>
    <s v="No major surgery"/>
    <x v="1"/>
  </r>
  <r>
    <s v="Id2099"/>
    <n v="17.670000000000002"/>
    <n v="4.78"/>
    <s v="No"/>
    <x v="0"/>
    <x v="0"/>
    <s v="No major surgery"/>
    <x v="1"/>
  </r>
  <r>
    <s v="Id2100"/>
    <n v="31.92"/>
    <n v="11.05"/>
    <s v="No"/>
    <x v="0"/>
    <x v="0"/>
    <s v="No major surgery"/>
    <x v="1"/>
  </r>
  <r>
    <s v="Id2101"/>
    <n v="28.975000000000001"/>
    <n v="7.62"/>
    <s v="No"/>
    <x v="0"/>
    <x v="0"/>
    <s v="No major surgery"/>
    <x v="1"/>
  </r>
  <r>
    <s v="Id2102"/>
    <n v="31.73"/>
    <n v="4.78"/>
    <s v="yes"/>
    <x v="1"/>
    <x v="0"/>
    <n v="2"/>
    <x v="1"/>
  </r>
  <r>
    <s v="Id2103"/>
    <n v="28.88"/>
    <n v="6.09"/>
    <s v="yes"/>
    <x v="1"/>
    <x v="0"/>
    <n v="2"/>
    <x v="1"/>
  </r>
  <r>
    <s v="Id2104"/>
    <n v="25.555"/>
    <n v="5.1100000000000003"/>
    <s v="No"/>
    <x v="0"/>
    <x v="1"/>
    <n v="1"/>
    <x v="1"/>
  </r>
  <r>
    <s v="Id2105"/>
    <n v="37.29"/>
    <n v="4.46"/>
    <s v="No"/>
    <x v="1"/>
    <x v="0"/>
    <n v="1"/>
    <x v="1"/>
  </r>
  <r>
    <s v="Id2106"/>
    <n v="40.28"/>
    <n v="6.11"/>
    <s v="No"/>
    <x v="1"/>
    <x v="0"/>
    <n v="1"/>
    <x v="1"/>
  </r>
  <r>
    <s v="Id2107"/>
    <n v="40.185000000000002"/>
    <n v="4.66"/>
    <s v="No"/>
    <x v="1"/>
    <x v="0"/>
    <n v="1"/>
    <x v="1"/>
  </r>
  <r>
    <s v="Id2108"/>
    <n v="23.57"/>
    <n v="6.14"/>
    <s v="No"/>
    <x v="0"/>
    <x v="0"/>
    <s v="No major surgery"/>
    <x v="1"/>
  </r>
  <r>
    <s v="Id2109"/>
    <n v="35.625"/>
    <n v="6.21"/>
    <s v="No"/>
    <x v="1"/>
    <x v="0"/>
    <n v="1"/>
    <x v="1"/>
  </r>
  <r>
    <s v="Id2110"/>
    <n v="33.155000000000001"/>
    <n v="4.5999999999999996"/>
    <s v="No"/>
    <x v="1"/>
    <x v="0"/>
    <n v="1"/>
    <x v="1"/>
  </r>
  <r>
    <s v="Id2111"/>
    <n v="31.92"/>
    <n v="5.04"/>
    <s v="No"/>
    <x v="1"/>
    <x v="0"/>
    <n v="1"/>
    <x v="1"/>
  </r>
  <r>
    <s v="Id2112"/>
    <n v="30.305"/>
    <n v="5.08"/>
    <s v="No"/>
    <x v="1"/>
    <x v="0"/>
    <n v="1"/>
    <x v="1"/>
  </r>
  <r>
    <s v="Id2113"/>
    <n v="30.114999999999998"/>
    <n v="4.38"/>
    <s v="No"/>
    <x v="1"/>
    <x v="0"/>
    <n v="1"/>
    <x v="1"/>
  </r>
  <r>
    <s v="Id2114"/>
    <n v="24.09"/>
    <n v="4.79"/>
    <s v="No"/>
    <x v="1"/>
    <x v="0"/>
    <n v="1"/>
    <x v="1"/>
  </r>
  <r>
    <s v="Id2115"/>
    <n v="28.215"/>
    <n v="4.21"/>
    <s v="No"/>
    <x v="1"/>
    <x v="0"/>
    <n v="1"/>
    <x v="1"/>
  </r>
  <r>
    <s v="Id2116"/>
    <n v="26.315000000000001"/>
    <n v="5.47"/>
    <s v="No"/>
    <x v="1"/>
    <x v="0"/>
    <n v="1"/>
    <x v="1"/>
  </r>
  <r>
    <s v="Id2117"/>
    <n v="25.08"/>
    <n v="5.09"/>
    <s v="No"/>
    <x v="1"/>
    <x v="0"/>
    <n v="1"/>
    <x v="1"/>
  </r>
  <r>
    <s v="Id2118"/>
    <n v="15.41"/>
    <n v="5.08"/>
    <s v="No"/>
    <x v="0"/>
    <x v="0"/>
    <s v="No major surgery"/>
    <x v="1"/>
  </r>
  <r>
    <s v="Id2119"/>
    <n v="23.83"/>
    <n v="5.68"/>
    <s v="No"/>
    <x v="0"/>
    <x v="0"/>
    <s v="No major surgery"/>
    <x v="1"/>
  </r>
  <r>
    <s v="Id2120"/>
    <n v="36"/>
    <n v="4.66"/>
    <s v="No"/>
    <x v="1"/>
    <x v="0"/>
    <n v="1"/>
    <x v="1"/>
  </r>
  <r>
    <s v="Id2121"/>
    <n v="28.82"/>
    <n v="5.59"/>
    <s v="No"/>
    <x v="1"/>
    <x v="0"/>
    <n v="1"/>
    <x v="1"/>
  </r>
  <r>
    <s v="Id2122"/>
    <n v="28.05"/>
    <n v="6.2"/>
    <s v="No"/>
    <x v="1"/>
    <x v="0"/>
    <n v="1"/>
    <x v="1"/>
  </r>
  <r>
    <s v="Id2123"/>
    <n v="27.1"/>
    <n v="4.45"/>
    <s v="No"/>
    <x v="1"/>
    <x v="0"/>
    <n v="1"/>
    <x v="1"/>
  </r>
  <r>
    <s v="Id2124"/>
    <n v="24.3"/>
    <n v="6.1"/>
    <s v="yes"/>
    <x v="1"/>
    <x v="0"/>
    <n v="1"/>
    <x v="1"/>
  </r>
  <r>
    <s v="Id2125"/>
    <n v="30.72"/>
    <n v="6.06"/>
    <s v="No"/>
    <x v="1"/>
    <x v="0"/>
    <n v="1"/>
    <x v="1"/>
  </r>
  <r>
    <s v="Id2126"/>
    <n v="37.43"/>
    <n v="4.5599999999999996"/>
    <s v="No"/>
    <x v="0"/>
    <x v="1"/>
    <n v="1"/>
    <x v="1"/>
  </r>
  <r>
    <s v="Id2127"/>
    <n v="25.74"/>
    <n v="6.41"/>
    <s v="yes"/>
    <x v="0"/>
    <x v="1"/>
    <n v="1"/>
    <x v="1"/>
  </r>
  <r>
    <s v="Id2128"/>
    <n v="36.575000000000003"/>
    <n v="5.57"/>
    <s v="No"/>
    <x v="0"/>
    <x v="1"/>
    <n v="1"/>
    <x v="1"/>
  </r>
  <r>
    <s v="Id2129"/>
    <n v="35.15"/>
    <n v="5.47"/>
    <s v="No"/>
    <x v="0"/>
    <x v="1"/>
    <n v="1"/>
    <x v="1"/>
  </r>
  <r>
    <s v="Id2130"/>
    <n v="32.11"/>
    <n v="4.43"/>
    <s v="No"/>
    <x v="0"/>
    <x v="1"/>
    <n v="1"/>
    <x v="1"/>
  </r>
  <r>
    <s v="Id2131"/>
    <n v="30.495000000000001"/>
    <n v="4.95"/>
    <s v="No"/>
    <x v="0"/>
    <x v="1"/>
    <n v="1"/>
    <x v="1"/>
  </r>
  <r>
    <s v="Id2132"/>
    <n v="29.24"/>
    <n v="4.04"/>
    <s v="No"/>
    <x v="1"/>
    <x v="0"/>
    <n v="1"/>
    <x v="1"/>
  </r>
  <r>
    <s v="Id2133"/>
    <n v="22.515000000000001"/>
    <n v="5.93"/>
    <s v="No"/>
    <x v="0"/>
    <x v="1"/>
    <n v="1"/>
    <x v="1"/>
  </r>
  <r>
    <s v="Id2134"/>
    <n v="15.65"/>
    <n v="4.2300000000000004"/>
    <s v="No"/>
    <x v="0"/>
    <x v="0"/>
    <s v="No major surgery"/>
    <x v="1"/>
  </r>
  <r>
    <s v="Id2135"/>
    <n v="27.36"/>
    <n v="5.59"/>
    <s v="yes"/>
    <x v="0"/>
    <x v="0"/>
    <s v="No major surgery"/>
    <x v="1"/>
  </r>
  <r>
    <s v="Id2136"/>
    <n v="22.3"/>
    <n v="4.8899999999999997"/>
    <s v="yes"/>
    <x v="0"/>
    <x v="0"/>
    <s v="No major surgery"/>
    <x v="1"/>
  </r>
  <r>
    <s v="Id2137"/>
    <n v="26.03"/>
    <n v="5.81"/>
    <s v="yes"/>
    <x v="0"/>
    <x v="0"/>
    <s v="No major surgery"/>
    <x v="1"/>
  </r>
  <r>
    <s v="Id2138"/>
    <n v="27.74"/>
    <n v="4.29"/>
    <s v="No"/>
    <x v="1"/>
    <x v="0"/>
    <n v="1"/>
    <x v="1"/>
  </r>
  <r>
    <s v="Id2139"/>
    <n v="32.11"/>
    <n v="4.03"/>
    <s v="yes"/>
    <x v="1"/>
    <x v="0"/>
    <n v="2"/>
    <x v="1"/>
  </r>
  <r>
    <s v="Id2140"/>
    <n v="25.175000000000001"/>
    <n v="6.29"/>
    <s v="yes"/>
    <x v="1"/>
    <x v="0"/>
    <n v="2"/>
    <x v="1"/>
  </r>
  <r>
    <s v="Id2141"/>
    <n v="39.49"/>
    <n v="4.4800000000000004"/>
    <s v="yes"/>
    <x v="0"/>
    <x v="0"/>
    <s v="No major surgery"/>
    <x v="1"/>
  </r>
  <r>
    <s v="Id2142"/>
    <n v="34.869999999999997"/>
    <n v="5.51"/>
    <s v="yes"/>
    <x v="0"/>
    <x v="0"/>
    <s v="No major surgery"/>
    <x v="1"/>
  </r>
  <r>
    <s v="Id2143"/>
    <n v="34.6"/>
    <n v="4.5"/>
    <s v="yes"/>
    <x v="0"/>
    <x v="0"/>
    <s v="No major surgery"/>
    <x v="1"/>
  </r>
  <r>
    <s v="Id2144"/>
    <n v="25.8"/>
    <n v="6.29"/>
    <s v="yes"/>
    <x v="0"/>
    <x v="0"/>
    <s v="No major surgery"/>
    <x v="1"/>
  </r>
  <r>
    <s v="Id2145"/>
    <n v="35.86"/>
    <n v="4.33"/>
    <s v="No"/>
    <x v="0"/>
    <x v="0"/>
    <n v="1"/>
    <x v="1"/>
  </r>
  <r>
    <s v="Id2146"/>
    <n v="40.47"/>
    <n v="11.15"/>
    <s v="No"/>
    <x v="0"/>
    <x v="0"/>
    <s v="No major surgery"/>
    <x v="1"/>
  </r>
  <r>
    <s v="Id2147"/>
    <n v="32.01"/>
    <n v="6.45"/>
    <s v="No"/>
    <x v="0"/>
    <x v="0"/>
    <n v="1"/>
    <x v="1"/>
  </r>
  <r>
    <s v="Id2148"/>
    <n v="33"/>
    <n v="9.27"/>
    <s v="No"/>
    <x v="0"/>
    <x v="0"/>
    <s v="No major surgery"/>
    <x v="1"/>
  </r>
  <r>
    <s v="Id2149"/>
    <n v="29.3"/>
    <n v="6.15"/>
    <s v="No"/>
    <x v="0"/>
    <x v="0"/>
    <n v="1"/>
    <x v="1"/>
  </r>
  <r>
    <s v="Id2150"/>
    <n v="25.8"/>
    <n v="4.13"/>
    <s v="No"/>
    <x v="0"/>
    <x v="0"/>
    <n v="1"/>
    <x v="1"/>
  </r>
  <r>
    <s v="Id2151"/>
    <n v="23.4"/>
    <n v="4.24"/>
    <s v="No"/>
    <x v="0"/>
    <x v="0"/>
    <n v="1"/>
    <x v="1"/>
  </r>
  <r>
    <s v="Id2152"/>
    <n v="27.93"/>
    <n v="9.8800000000000008"/>
    <s v="No"/>
    <x v="0"/>
    <x v="0"/>
    <s v="No major surgery"/>
    <x v="1"/>
  </r>
  <r>
    <s v="Id2153"/>
    <n v="22"/>
    <n v="9.5"/>
    <s v="No"/>
    <x v="0"/>
    <x v="0"/>
    <s v="No major surgery"/>
    <x v="1"/>
  </r>
  <r>
    <s v="Id2154"/>
    <n v="36.86"/>
    <n v="4.97"/>
    <s v="yes"/>
    <x v="0"/>
    <x v="0"/>
    <s v="No major surgery"/>
    <x v="1"/>
  </r>
  <r>
    <s v="Id2155"/>
    <n v="31.254999999999999"/>
    <n v="5.49"/>
    <s v="yes"/>
    <x v="0"/>
    <x v="0"/>
    <s v="No major surgery"/>
    <x v="1"/>
  </r>
  <r>
    <s v="Id2156"/>
    <n v="23.06"/>
    <n v="4.47"/>
    <s v="No"/>
    <x v="0"/>
    <x v="0"/>
    <s v="No major surgery"/>
    <x v="1"/>
  </r>
  <r>
    <s v="Id2157"/>
    <n v="28.975000000000001"/>
    <n v="4.34"/>
    <s v="yes"/>
    <x v="0"/>
    <x v="0"/>
    <s v="No major surgery"/>
    <x v="1"/>
  </r>
  <r>
    <s v="Id2158"/>
    <n v="33.299999999999997"/>
    <n v="9.49"/>
    <s v="No"/>
    <x v="0"/>
    <x v="0"/>
    <s v="No major surgery"/>
    <x v="1"/>
  </r>
  <r>
    <s v="Id2159"/>
    <n v="33"/>
    <n v="10.16"/>
    <s v="No"/>
    <x v="0"/>
    <x v="0"/>
    <s v="No major surgery"/>
    <x v="1"/>
  </r>
  <r>
    <s v="Id2160"/>
    <n v="31.46"/>
    <n v="11.19"/>
    <s v="No"/>
    <x v="0"/>
    <x v="0"/>
    <s v="No major surgery"/>
    <x v="1"/>
  </r>
  <r>
    <s v="Id2161"/>
    <n v="29.6"/>
    <n v="11.03"/>
    <s v="No"/>
    <x v="0"/>
    <x v="0"/>
    <s v="No major surgery"/>
    <x v="1"/>
  </r>
  <r>
    <s v="Id2162"/>
    <n v="22.05"/>
    <n v="4.43"/>
    <s v="yes"/>
    <x v="0"/>
    <x v="0"/>
    <s v="No major surgery"/>
    <x v="1"/>
  </r>
  <r>
    <s v="Id2163"/>
    <n v="27.06"/>
    <n v="6.14"/>
    <s v="No"/>
    <x v="1"/>
    <x v="0"/>
    <n v="1"/>
    <x v="1"/>
  </r>
  <r>
    <s v="Id2164"/>
    <n v="20.49"/>
    <n v="4.87"/>
    <s v="No"/>
    <x v="0"/>
    <x v="0"/>
    <s v="No major surgery"/>
    <x v="1"/>
  </r>
  <r>
    <s v="Id2165"/>
    <n v="28.4"/>
    <n v="4.3"/>
    <s v="No"/>
    <x v="0"/>
    <x v="1"/>
    <n v="1"/>
    <x v="1"/>
  </r>
  <r>
    <s v="Id2166"/>
    <n v="41.91"/>
    <n v="6.19"/>
    <s v="No"/>
    <x v="0"/>
    <x v="0"/>
    <s v="No major surgery"/>
    <x v="1"/>
  </r>
  <r>
    <s v="Id2167"/>
    <n v="24.6"/>
    <n v="6.19"/>
    <s v="No"/>
    <x v="0"/>
    <x v="1"/>
    <n v="1"/>
    <x v="1"/>
  </r>
  <r>
    <s v="Id2168"/>
    <n v="20.9"/>
    <n v="5.12"/>
    <s v="No"/>
    <x v="0"/>
    <x v="1"/>
    <n v="1"/>
    <x v="1"/>
  </r>
  <r>
    <s v="Id2169"/>
    <n v="34.4"/>
    <n v="4.04"/>
    <s v="No"/>
    <x v="0"/>
    <x v="0"/>
    <s v="No major surgery"/>
    <x v="1"/>
  </r>
  <r>
    <s v="Id2170"/>
    <n v="32.56"/>
    <n v="5.36"/>
    <s v="No"/>
    <x v="0"/>
    <x v="0"/>
    <s v="No major surgery"/>
    <x v="1"/>
  </r>
  <r>
    <s v="Id2171"/>
    <n v="27.98"/>
    <n v="4.38"/>
    <s v="No"/>
    <x v="1"/>
    <x v="0"/>
    <n v="1"/>
    <x v="1"/>
  </r>
  <r>
    <s v="Id2172"/>
    <n v="26.51"/>
    <n v="4.58"/>
    <s v="No"/>
    <x v="0"/>
    <x v="0"/>
    <s v="No major surgery"/>
    <x v="1"/>
  </r>
  <r>
    <s v="Id2173"/>
    <n v="29.734999999999999"/>
    <n v="11.92"/>
    <s v="No"/>
    <x v="0"/>
    <x v="0"/>
    <s v="No major surgery"/>
    <x v="1"/>
  </r>
  <r>
    <s v="Id2174"/>
    <n v="40.5"/>
    <n v="5.4"/>
    <s v="No"/>
    <x v="0"/>
    <x v="1"/>
    <n v="1"/>
    <x v="1"/>
  </r>
  <r>
    <s v="Id2175"/>
    <n v="25.64"/>
    <n v="4.76"/>
    <s v="No"/>
    <x v="0"/>
    <x v="0"/>
    <n v="1"/>
    <x v="1"/>
  </r>
  <r>
    <s v="Id2176"/>
    <n v="32.9"/>
    <n v="4.78"/>
    <s v="No"/>
    <x v="0"/>
    <x v="1"/>
    <n v="1"/>
    <x v="1"/>
  </r>
  <r>
    <s v="Id2177"/>
    <n v="29.8"/>
    <n v="4.26"/>
    <s v="No"/>
    <x v="0"/>
    <x v="1"/>
    <n v="1"/>
    <x v="1"/>
  </r>
  <r>
    <s v="Id2178"/>
    <n v="28.9"/>
    <n v="5.85"/>
    <s v="No"/>
    <x v="0"/>
    <x v="1"/>
    <n v="1"/>
    <x v="1"/>
  </r>
  <r>
    <s v="Id2179"/>
    <n v="24.7"/>
    <n v="5.32"/>
    <s v="No"/>
    <x v="0"/>
    <x v="1"/>
    <n v="1"/>
    <x v="1"/>
  </r>
  <r>
    <s v="Id2180"/>
    <n v="20.6"/>
    <n v="5.14"/>
    <s v="No"/>
    <x v="0"/>
    <x v="1"/>
    <n v="1"/>
    <x v="1"/>
  </r>
  <r>
    <s v="Id2181"/>
    <n v="18.600000000000001"/>
    <n v="5"/>
    <s v="No"/>
    <x v="0"/>
    <x v="1"/>
    <n v="1"/>
    <x v="1"/>
  </r>
  <r>
    <s v="Id2182"/>
    <n v="17.8"/>
    <n v="4.55"/>
    <s v="No"/>
    <x v="0"/>
    <x v="1"/>
    <n v="1"/>
    <x v="1"/>
  </r>
  <r>
    <s v="Id2183"/>
    <n v="35.200000000000003"/>
    <n v="5.97"/>
    <s v="No"/>
    <x v="1"/>
    <x v="0"/>
    <n v="1"/>
    <x v="1"/>
  </r>
  <r>
    <s v="Id2184"/>
    <n v="33.770000000000003"/>
    <n v="4.0199999999999996"/>
    <s v="No"/>
    <x v="1"/>
    <x v="0"/>
    <n v="1"/>
    <x v="1"/>
  </r>
  <r>
    <s v="Id2185"/>
    <n v="30.03"/>
    <n v="4.04"/>
    <s v="No"/>
    <x v="1"/>
    <x v="0"/>
    <n v="1"/>
    <x v="1"/>
  </r>
  <r>
    <s v="Id2186"/>
    <n v="29.37"/>
    <n v="5.54"/>
    <s v="No"/>
    <x v="1"/>
    <x v="0"/>
    <n v="1"/>
    <x v="1"/>
  </r>
  <r>
    <s v="Id2187"/>
    <n v="28.5"/>
    <n v="4.03"/>
    <s v="No"/>
    <x v="1"/>
    <x v="0"/>
    <n v="1"/>
    <x v="1"/>
  </r>
  <r>
    <s v="Id2188"/>
    <n v="23.32"/>
    <n v="5.62"/>
    <s v="No"/>
    <x v="1"/>
    <x v="0"/>
    <n v="1"/>
    <x v="1"/>
  </r>
  <r>
    <s v="Id2189"/>
    <n v="26.125"/>
    <n v="5.27"/>
    <s v="No"/>
    <x v="1"/>
    <x v="0"/>
    <n v="1"/>
    <x v="1"/>
  </r>
  <r>
    <s v="Id2190"/>
    <n v="25.46"/>
    <n v="5.18"/>
    <s v="No"/>
    <x v="1"/>
    <x v="0"/>
    <n v="1"/>
    <x v="1"/>
  </r>
  <r>
    <s v="Id2191"/>
    <n v="23.75"/>
    <n v="5.27"/>
    <s v="No"/>
    <x v="1"/>
    <x v="0"/>
    <n v="1"/>
    <x v="1"/>
  </r>
  <r>
    <s v="Id2192"/>
    <n v="23.085000000000001"/>
    <n v="5.62"/>
    <s v="No"/>
    <x v="1"/>
    <x v="0"/>
    <n v="1"/>
    <x v="1"/>
  </r>
  <r>
    <s v="Id2193"/>
    <n v="22.99"/>
    <n v="5.0599999999999996"/>
    <s v="No"/>
    <x v="1"/>
    <x v="0"/>
    <n v="1"/>
    <x v="1"/>
  </r>
  <r>
    <s v="Id2194"/>
    <n v="21.47"/>
    <n v="4.6900000000000004"/>
    <s v="No"/>
    <x v="1"/>
    <x v="0"/>
    <n v="1"/>
    <x v="1"/>
  </r>
  <r>
    <s v="Id2195"/>
    <n v="15.96"/>
    <n v="5.44"/>
    <s v="No"/>
    <x v="1"/>
    <x v="0"/>
    <n v="1"/>
    <x v="1"/>
  </r>
  <r>
    <s v="Id2196"/>
    <n v="39.5"/>
    <n v="5.05"/>
    <s v="No"/>
    <x v="1"/>
    <x v="0"/>
    <n v="1"/>
    <x v="1"/>
  </r>
  <r>
    <s v="Id2197"/>
    <n v="33.770000000000003"/>
    <n v="6"/>
    <s v="No"/>
    <x v="1"/>
    <x v="0"/>
    <n v="1"/>
    <x v="1"/>
  </r>
  <r>
    <s v="Id2198"/>
    <n v="26.84"/>
    <n v="5.99"/>
    <s v="yes"/>
    <x v="1"/>
    <x v="0"/>
    <n v="1"/>
    <x v="1"/>
  </r>
  <r>
    <s v="Id2199"/>
    <n v="35.53"/>
    <n v="4.3600000000000003"/>
    <s v="No"/>
    <x v="0"/>
    <x v="1"/>
    <n v="1"/>
    <x v="1"/>
  </r>
  <r>
    <s v="Id2200"/>
    <n v="30.59"/>
    <n v="4.41"/>
    <s v="No"/>
    <x v="0"/>
    <x v="1"/>
    <n v="1"/>
    <x v="1"/>
  </r>
  <r>
    <s v="Id2201"/>
    <n v="30.59"/>
    <n v="4.17"/>
    <s v="No"/>
    <x v="0"/>
    <x v="1"/>
    <n v="1"/>
    <x v="1"/>
  </r>
  <r>
    <s v="Id2202"/>
    <n v="27.835000000000001"/>
    <n v="4.4400000000000004"/>
    <s v="No"/>
    <x v="0"/>
    <x v="1"/>
    <n v="1"/>
    <x v="1"/>
  </r>
  <r>
    <s v="Id2203"/>
    <n v="40.26"/>
    <n v="5.52"/>
    <s v="No"/>
    <x v="1"/>
    <x v="0"/>
    <n v="1"/>
    <x v="1"/>
  </r>
  <r>
    <s v="Id2204"/>
    <n v="39.82"/>
    <n v="6.01"/>
    <s v="No"/>
    <x v="1"/>
    <x v="0"/>
    <n v="1"/>
    <x v="1"/>
  </r>
  <r>
    <s v="Id2205"/>
    <n v="39.159999999999997"/>
    <n v="5.81"/>
    <s v="No"/>
    <x v="1"/>
    <x v="0"/>
    <n v="1"/>
    <x v="1"/>
  </r>
  <r>
    <s v="Id2206"/>
    <n v="25.555"/>
    <n v="4.37"/>
    <s v="No"/>
    <x v="0"/>
    <x v="1"/>
    <n v="1"/>
    <x v="1"/>
  </r>
  <r>
    <s v="Id2207"/>
    <n v="25.175000000000001"/>
    <n v="5.74"/>
    <s v="No"/>
    <x v="0"/>
    <x v="1"/>
    <n v="1"/>
    <x v="1"/>
  </r>
  <r>
    <s v="Id2208"/>
    <n v="38.28"/>
    <n v="5.39"/>
    <s v="No"/>
    <x v="1"/>
    <x v="0"/>
    <n v="1"/>
    <x v="1"/>
  </r>
  <r>
    <s v="Id2209"/>
    <n v="38.17"/>
    <n v="4.07"/>
    <s v="No"/>
    <x v="1"/>
    <x v="0"/>
    <n v="1"/>
    <x v="1"/>
  </r>
  <r>
    <s v="Id2210"/>
    <n v="36.85"/>
    <n v="5.49"/>
    <s v="No"/>
    <x v="1"/>
    <x v="0"/>
    <n v="1"/>
    <x v="1"/>
  </r>
  <r>
    <s v="Id2211"/>
    <n v="22.61"/>
    <n v="5.68"/>
    <s v="No"/>
    <x v="0"/>
    <x v="1"/>
    <n v="1"/>
    <x v="1"/>
  </r>
  <r>
    <s v="Id2212"/>
    <n v="21.754999999999999"/>
    <n v="6.09"/>
    <s v="No"/>
    <x v="0"/>
    <x v="1"/>
    <n v="1"/>
    <x v="1"/>
  </r>
  <r>
    <s v="Id2213"/>
    <n v="20.425000000000001"/>
    <n v="5.53"/>
    <s v="No"/>
    <x v="0"/>
    <x v="1"/>
    <n v="1"/>
    <x v="1"/>
  </r>
  <r>
    <s v="Id2214"/>
    <n v="31.35"/>
    <n v="4.28"/>
    <s v="No"/>
    <x v="1"/>
    <x v="0"/>
    <n v="1"/>
    <x v="1"/>
  </r>
  <r>
    <s v="Id2215"/>
    <n v="31.13"/>
    <n v="6.01"/>
    <s v="No"/>
    <x v="1"/>
    <x v="0"/>
    <n v="1"/>
    <x v="1"/>
  </r>
  <r>
    <s v="Id2216"/>
    <n v="17.48"/>
    <n v="4.59"/>
    <s v="No"/>
    <x v="0"/>
    <x v="1"/>
    <n v="1"/>
    <x v="1"/>
  </r>
  <r>
    <s v="Id2217"/>
    <n v="22.57"/>
    <n v="5.8"/>
    <s v="yes"/>
    <x v="0"/>
    <x v="0"/>
    <n v="1"/>
    <x v="1"/>
  </r>
  <r>
    <s v="Id2218"/>
    <n v="26.73"/>
    <n v="5.08"/>
    <s v="No"/>
    <x v="1"/>
    <x v="0"/>
    <n v="1"/>
    <x v="1"/>
  </r>
  <r>
    <s v="Id2219"/>
    <n v="20.79"/>
    <n v="5.84"/>
    <s v="No"/>
    <x v="1"/>
    <x v="0"/>
    <n v="1"/>
    <x v="1"/>
  </r>
  <r>
    <s v="Id2220"/>
    <n v="20.149999999999999"/>
    <n v="4.1500000000000004"/>
    <s v="No"/>
    <x v="0"/>
    <x v="0"/>
    <n v="1"/>
    <x v="1"/>
  </r>
  <r>
    <s v="Id2221"/>
    <n v="36.85"/>
    <n v="4.3600000000000003"/>
    <s v="yes"/>
    <x v="0"/>
    <x v="0"/>
    <s v="No major surgery"/>
    <x v="1"/>
  </r>
  <r>
    <s v="Id2222"/>
    <n v="35.53"/>
    <n v="4.55"/>
    <s v="yes"/>
    <x v="0"/>
    <x v="0"/>
    <s v="No major surgery"/>
    <x v="1"/>
  </r>
  <r>
    <s v="Id2223"/>
    <n v="31.1"/>
    <n v="4.37"/>
    <s v="yes"/>
    <x v="0"/>
    <x v="0"/>
    <s v="No major surgery"/>
    <x v="1"/>
  </r>
  <r>
    <s v="Id2224"/>
    <n v="23.21"/>
    <n v="5.24"/>
    <s v="yes"/>
    <x v="0"/>
    <x v="0"/>
    <s v="No major surgery"/>
    <x v="1"/>
  </r>
  <r>
    <s v="Id2225"/>
    <n v="18.36"/>
    <n v="5.96"/>
    <s v="No"/>
    <x v="0"/>
    <x v="0"/>
    <n v="1"/>
    <x v="1"/>
  </r>
  <r>
    <s v="Id2226"/>
    <n v="15.92"/>
    <n v="4.76"/>
    <s v="yes"/>
    <x v="0"/>
    <x v="0"/>
    <n v="1"/>
    <x v="1"/>
  </r>
  <r>
    <s v="Id2227"/>
    <n v="15.17"/>
    <n v="4.3"/>
    <s v="yes"/>
    <x v="0"/>
    <x v="1"/>
    <n v="1"/>
    <x v="1"/>
  </r>
  <r>
    <s v="Id2228"/>
    <n v="16.63"/>
    <n v="4.5"/>
    <s v="No"/>
    <x v="0"/>
    <x v="0"/>
    <n v="1"/>
    <x v="1"/>
  </r>
  <r>
    <s v="Id2229"/>
    <n v="19.39"/>
    <n v="5.59"/>
    <s v="No"/>
    <x v="0"/>
    <x v="1"/>
    <n v="1"/>
    <x v="1"/>
  </r>
  <r>
    <s v="Id2230"/>
    <n v="17.34"/>
    <n v="6.29"/>
    <s v="yes"/>
    <x v="0"/>
    <x v="1"/>
    <n v="1"/>
    <x v="1"/>
  </r>
  <r>
    <s v="Id2231"/>
    <n v="17.940000000000001"/>
    <n v="4.1900000000000004"/>
    <s v="No"/>
    <x v="1"/>
    <x v="0"/>
    <n v="1"/>
    <x v="1"/>
  </r>
  <r>
    <s v="Id2232"/>
    <n v="16.670000000000002"/>
    <n v="4.7"/>
    <s v="yes"/>
    <x v="0"/>
    <x v="1"/>
    <n v="1"/>
    <x v="1"/>
  </r>
  <r>
    <s v="Id2233"/>
    <n v="20.58"/>
    <n v="5.64"/>
    <s v="yes"/>
    <x v="0"/>
    <x v="0"/>
    <s v="No major surgery"/>
    <x v="1"/>
  </r>
  <r>
    <s v="Id2234"/>
    <n v="16.5"/>
    <n v="4.1100000000000003"/>
    <s v="yes"/>
    <x v="0"/>
    <x v="0"/>
    <s v="No major surgery"/>
    <x v="1"/>
  </r>
  <r>
    <s v="Id2235"/>
    <n v="15.41"/>
    <n v="5.43"/>
    <s v="yes"/>
    <x v="0"/>
    <x v="1"/>
    <n v="1"/>
    <x v="1"/>
  </r>
  <r>
    <s v="Id2236"/>
    <n v="24.59"/>
    <n v="4.38"/>
    <s v="No"/>
    <x v="0"/>
    <x v="0"/>
    <n v="1"/>
    <x v="1"/>
  </r>
  <r>
    <s v="Id2237"/>
    <n v="33.33"/>
    <n v="9.7899999999999991"/>
    <s v="No"/>
    <x v="0"/>
    <x v="0"/>
    <s v="No major surgery"/>
    <x v="1"/>
  </r>
  <r>
    <s v="Id2238"/>
    <n v="18.5"/>
    <n v="11.84"/>
    <s v="No"/>
    <x v="0"/>
    <x v="0"/>
    <s v="No major surgery"/>
    <x v="1"/>
  </r>
  <r>
    <s v="Id2239"/>
    <n v="18.579999999999998"/>
    <n v="6.22"/>
    <s v="No"/>
    <x v="0"/>
    <x v="0"/>
    <s v="No major surgery"/>
    <x v="1"/>
  </r>
  <r>
    <s v="Id2240"/>
    <n v="16.64"/>
    <n v="10.01"/>
    <s v="No"/>
    <x v="0"/>
    <x v="0"/>
    <s v="No major surgery"/>
    <x v="1"/>
  </r>
  <r>
    <s v="Id2241"/>
    <n v="19.329999999999998"/>
    <n v="4.32"/>
    <s v="No"/>
    <x v="0"/>
    <x v="0"/>
    <n v="1"/>
    <x v="1"/>
  </r>
  <r>
    <s v="Id2242"/>
    <n v="21.26"/>
    <n v="5.65"/>
    <s v="yes"/>
    <x v="0"/>
    <x v="1"/>
    <n v="1"/>
    <x v="1"/>
  </r>
  <r>
    <s v="Id2243"/>
    <n v="15.6"/>
    <n v="4.12"/>
    <s v="yes"/>
    <x v="0"/>
    <x v="0"/>
    <n v="1"/>
    <x v="1"/>
  </r>
  <r>
    <s v="Id2244"/>
    <n v="24.39"/>
    <n v="6.24"/>
    <s v="No"/>
    <x v="0"/>
    <x v="0"/>
    <n v="1"/>
    <x v="1"/>
  </r>
  <r>
    <s v="Id2245"/>
    <n v="24.75"/>
    <n v="4.83"/>
    <s v="No"/>
    <x v="0"/>
    <x v="0"/>
    <s v="No major surgery"/>
    <x v="1"/>
  </r>
  <r>
    <s v="Id2246"/>
    <n v="20.88"/>
    <n v="7.4"/>
    <s v="No"/>
    <x v="0"/>
    <x v="0"/>
    <s v="No major surgery"/>
    <x v="1"/>
  </r>
  <r>
    <s v="Id2247"/>
    <n v="20.43"/>
    <n v="4.54"/>
    <s v="No"/>
    <x v="0"/>
    <x v="0"/>
    <s v="No major surgery"/>
    <x v="1"/>
  </r>
  <r>
    <s v="Id2248"/>
    <n v="15.18"/>
    <n v="11.11"/>
    <s v="No"/>
    <x v="0"/>
    <x v="0"/>
    <s v="No major surgery"/>
    <x v="1"/>
  </r>
  <r>
    <s v="Id2249"/>
    <n v="15.12"/>
    <n v="4.03"/>
    <s v="yes"/>
    <x v="0"/>
    <x v="0"/>
    <s v="No major surgery"/>
    <x v="1"/>
  </r>
  <r>
    <s v="Id2250"/>
    <n v="23.88"/>
    <n v="4.51"/>
    <s v="No"/>
    <x v="0"/>
    <x v="0"/>
    <n v="1"/>
    <x v="1"/>
  </r>
  <r>
    <s v="Id2251"/>
    <n v="16.13"/>
    <n v="5.56"/>
    <s v="No"/>
    <x v="1"/>
    <x v="0"/>
    <n v="1"/>
    <x v="1"/>
  </r>
  <r>
    <s v="Id2252"/>
    <n v="24.09"/>
    <n v="4.0999999999999996"/>
    <s v="No"/>
    <x v="1"/>
    <x v="0"/>
    <n v="1"/>
    <x v="1"/>
  </r>
  <r>
    <s v="Id2253"/>
    <n v="19.43"/>
    <n v="5.85"/>
    <s v="No"/>
    <x v="1"/>
    <x v="0"/>
    <n v="1"/>
    <x v="1"/>
  </r>
  <r>
    <s v="Id2254"/>
    <n v="15.22"/>
    <n v="4.92"/>
    <s v="yes"/>
    <x v="0"/>
    <x v="1"/>
    <n v="1"/>
    <x v="1"/>
  </r>
  <r>
    <s v="Id2255"/>
    <n v="20.72"/>
    <n v="9.4600000000000009"/>
    <s v="No"/>
    <x v="0"/>
    <x v="0"/>
    <s v="No major surgery"/>
    <x v="1"/>
  </r>
  <r>
    <s v="Id2256"/>
    <n v="35.4"/>
    <n v="5.94"/>
    <s v="No"/>
    <x v="0"/>
    <x v="1"/>
    <n v="1"/>
    <x v="1"/>
  </r>
  <r>
    <s v="Id2257"/>
    <n v="34.4"/>
    <n v="5.7"/>
    <s v="No"/>
    <x v="0"/>
    <x v="1"/>
    <n v="1"/>
    <x v="1"/>
  </r>
  <r>
    <s v="Id2258"/>
    <n v="34.1"/>
    <n v="4.13"/>
    <s v="No"/>
    <x v="0"/>
    <x v="1"/>
    <n v="1"/>
    <x v="1"/>
  </r>
  <r>
    <s v="Id2259"/>
    <n v="30.4"/>
    <n v="4.7699999999999996"/>
    <s v="No"/>
    <x v="0"/>
    <x v="1"/>
    <n v="1"/>
    <x v="1"/>
  </r>
  <r>
    <s v="Id2260"/>
    <n v="28.7"/>
    <n v="4.99"/>
    <s v="No"/>
    <x v="0"/>
    <x v="1"/>
    <n v="1"/>
    <x v="1"/>
  </r>
  <r>
    <s v="Id2261"/>
    <n v="17.440000000000001"/>
    <n v="4.42"/>
    <s v="yes"/>
    <x v="0"/>
    <x v="1"/>
    <n v="1"/>
    <x v="1"/>
  </r>
  <r>
    <s v="Id2262"/>
    <n v="27.6"/>
    <n v="4.01"/>
    <s v="No"/>
    <x v="0"/>
    <x v="1"/>
    <n v="1"/>
    <x v="1"/>
  </r>
  <r>
    <s v="Id2263"/>
    <n v="20.7"/>
    <n v="4.49"/>
    <s v="No"/>
    <x v="0"/>
    <x v="1"/>
    <n v="1"/>
    <x v="1"/>
  </r>
  <r>
    <s v="Id2264"/>
    <n v="20.3"/>
    <n v="6.37"/>
    <s v="No"/>
    <x v="0"/>
    <x v="1"/>
    <n v="1"/>
    <x v="1"/>
  </r>
  <r>
    <s v="Id2265"/>
    <n v="19.8"/>
    <n v="5.12"/>
    <s v="No"/>
    <x v="0"/>
    <x v="1"/>
    <n v="1"/>
    <x v="1"/>
  </r>
  <r>
    <s v="Id2266"/>
    <n v="21.87"/>
    <n v="8.59"/>
    <s v="No"/>
    <x v="0"/>
    <x v="0"/>
    <s v="No major surgery"/>
    <x v="1"/>
  </r>
  <r>
    <s v="Id2267"/>
    <n v="16.600000000000001"/>
    <n v="5.87"/>
    <s v="No"/>
    <x v="0"/>
    <x v="0"/>
    <n v="1"/>
    <x v="1"/>
  </r>
  <r>
    <s v="Id2268"/>
    <n v="21.98"/>
    <n v="7.03"/>
    <s v="No"/>
    <x v="0"/>
    <x v="0"/>
    <s v="No major surgery"/>
    <x v="1"/>
  </r>
  <r>
    <s v="Id2269"/>
    <n v="19.7"/>
    <n v="5.51"/>
    <s v="No"/>
    <x v="0"/>
    <x v="0"/>
    <n v="1"/>
    <x v="1"/>
  </r>
  <r>
    <s v="Id2270"/>
    <n v="19.21"/>
    <n v="4.76"/>
    <s v="No"/>
    <x v="1"/>
    <x v="0"/>
    <n v="1"/>
    <x v="1"/>
  </r>
  <r>
    <s v="Id2271"/>
    <n v="19.3"/>
    <n v="4.7"/>
    <s v="No"/>
    <x v="1"/>
    <x v="0"/>
    <n v="1"/>
    <x v="1"/>
  </r>
  <r>
    <s v="Id2272"/>
    <n v="16.22"/>
    <n v="6.21"/>
    <s v="yes"/>
    <x v="0"/>
    <x v="0"/>
    <s v="No major surgery"/>
    <x v="1"/>
  </r>
  <r>
    <s v="Id2273"/>
    <n v="17.12"/>
    <n v="4.5199999999999996"/>
    <s v="No"/>
    <x v="1"/>
    <x v="0"/>
    <n v="1"/>
    <x v="1"/>
  </r>
  <r>
    <s v="Id2274"/>
    <n v="19.07"/>
    <n v="5.45"/>
    <s v="No"/>
    <x v="0"/>
    <x v="0"/>
    <n v="1"/>
    <x v="1"/>
  </r>
  <r>
    <s v="Id2275"/>
    <n v="15.56"/>
    <n v="4.42"/>
    <s v="No"/>
    <x v="0"/>
    <x v="0"/>
    <s v="No major surgery"/>
    <x v="1"/>
  </r>
  <r>
    <s v="Id2276"/>
    <n v="22.76"/>
    <n v="9.44"/>
    <s v="No"/>
    <x v="0"/>
    <x v="0"/>
    <s v="No major surgery"/>
    <x v="1"/>
  </r>
  <r>
    <s v="Id2277"/>
    <n v="22.79"/>
    <n v="6.15"/>
    <s v="yes"/>
    <x v="0"/>
    <x v="1"/>
    <n v="1"/>
    <x v="1"/>
  </r>
  <r>
    <s v="Id2278"/>
    <n v="17.41"/>
    <n v="5.13"/>
    <s v="yes"/>
    <x v="0"/>
    <x v="0"/>
    <s v="No major surgery"/>
    <x v="1"/>
  </r>
  <r>
    <s v="Id2279"/>
    <n v="19.32"/>
    <n v="4.96"/>
    <s v="yes"/>
    <x v="0"/>
    <x v="0"/>
    <s v="No major surgery"/>
    <x v="1"/>
  </r>
  <r>
    <s v="Id2280"/>
    <n v="18.25"/>
    <n v="10.95"/>
    <s v="No"/>
    <x v="0"/>
    <x v="0"/>
    <s v="No major surgery"/>
    <x v="1"/>
  </r>
  <r>
    <s v="Id2281"/>
    <n v="53.13"/>
    <n v="4.4400000000000004"/>
    <s v="No"/>
    <x v="1"/>
    <x v="0"/>
    <n v="1"/>
    <x v="1"/>
  </r>
  <r>
    <s v="Id2282"/>
    <n v="20.46"/>
    <n v="4.0199999999999996"/>
    <s v="No"/>
    <x v="0"/>
    <x v="0"/>
    <s v="No major surgery"/>
    <x v="1"/>
  </r>
  <r>
    <s v="Id2283"/>
    <n v="43.01"/>
    <n v="5.44"/>
    <s v="No"/>
    <x v="1"/>
    <x v="0"/>
    <n v="1"/>
    <x v="1"/>
  </r>
  <r>
    <s v="Id2284"/>
    <n v="15.01"/>
    <n v="4.1500000000000004"/>
    <s v="No"/>
    <x v="0"/>
    <x v="1"/>
    <n v="1"/>
    <x v="1"/>
  </r>
  <r>
    <s v="Id2285"/>
    <n v="41.14"/>
    <n v="6.02"/>
    <s v="No"/>
    <x v="1"/>
    <x v="0"/>
    <n v="1"/>
    <x v="1"/>
  </r>
  <r>
    <s v="Id2286"/>
    <n v="16.55"/>
    <n v="7.73"/>
    <s v="No"/>
    <x v="0"/>
    <x v="0"/>
    <s v="No major surgery"/>
    <x v="1"/>
  </r>
  <r>
    <s v="Id2287"/>
    <n v="37.29"/>
    <n v="5.03"/>
    <s v="No"/>
    <x v="1"/>
    <x v="0"/>
    <n v="1"/>
    <x v="1"/>
  </r>
  <r>
    <s v="Id2288"/>
    <n v="16.739999999999998"/>
    <n v="4.08"/>
    <s v="yes"/>
    <x v="0"/>
    <x v="0"/>
    <s v="No major surgery"/>
    <x v="1"/>
  </r>
  <r>
    <s v="Id2289"/>
    <n v="34.43"/>
    <n v="4.2699999999999996"/>
    <s v="No"/>
    <x v="1"/>
    <x v="0"/>
    <n v="1"/>
    <x v="1"/>
  </r>
  <r>
    <s v="Id2290"/>
    <n v="34.1"/>
    <n v="4.07"/>
    <s v="No"/>
    <x v="1"/>
    <x v="0"/>
    <n v="1"/>
    <x v="1"/>
  </r>
  <r>
    <s v="Id2291"/>
    <n v="19.3"/>
    <n v="10.36"/>
    <s v="No"/>
    <x v="0"/>
    <x v="0"/>
    <s v="No major surgery"/>
    <x v="1"/>
  </r>
  <r>
    <s v="Id2292"/>
    <n v="33.659999999999997"/>
    <n v="5.71"/>
    <s v="No"/>
    <x v="1"/>
    <x v="0"/>
    <n v="1"/>
    <x v="1"/>
  </r>
  <r>
    <s v="Id2293"/>
    <n v="33.33"/>
    <n v="6.08"/>
    <s v="No"/>
    <x v="1"/>
    <x v="0"/>
    <n v="1"/>
    <x v="1"/>
  </r>
  <r>
    <s v="Id2294"/>
    <n v="21.84"/>
    <n v="5.71"/>
    <s v="No"/>
    <x v="1"/>
    <x v="0"/>
    <n v="1"/>
    <x v="1"/>
  </r>
  <r>
    <s v="Id2295"/>
    <n v="16.87"/>
    <n v="9.1300000000000008"/>
    <s v="No"/>
    <x v="0"/>
    <x v="0"/>
    <s v="No major surgery"/>
    <x v="1"/>
  </r>
  <r>
    <s v="Id2296"/>
    <n v="30.14"/>
    <n v="5.49"/>
    <s v="No"/>
    <x v="1"/>
    <x v="0"/>
    <n v="1"/>
    <x v="1"/>
  </r>
  <r>
    <s v="Id2297"/>
    <n v="23.21"/>
    <n v="4.37"/>
    <s v="No"/>
    <x v="1"/>
    <x v="0"/>
    <n v="1"/>
    <x v="1"/>
  </r>
  <r>
    <s v="Id2298"/>
    <n v="17.170000000000002"/>
    <n v="8.4600000000000009"/>
    <s v="No"/>
    <x v="0"/>
    <x v="0"/>
    <s v="No major surgery"/>
    <x v="1"/>
  </r>
  <r>
    <s v="Id2299"/>
    <n v="15.61"/>
    <n v="5.28"/>
    <s v="No"/>
    <x v="0"/>
    <x v="0"/>
    <n v="1"/>
    <x v="1"/>
  </r>
  <r>
    <s v="Id2300"/>
    <n v="17.98"/>
    <n v="5.33"/>
    <s v="yes"/>
    <x v="0"/>
    <x v="1"/>
    <n v="1"/>
    <x v="1"/>
  </r>
  <r>
    <s v="Id2301"/>
    <n v="21.64"/>
    <n v="5.5"/>
    <s v="No"/>
    <x v="1"/>
    <x v="0"/>
    <n v="1"/>
    <x v="1"/>
  </r>
  <r>
    <s v="Id2302"/>
    <n v="16.399999999999999"/>
    <n v="5.4"/>
    <s v="No"/>
    <x v="0"/>
    <x v="1"/>
    <n v="1"/>
    <x v="1"/>
  </r>
  <r>
    <s v="Id2303"/>
    <n v="15.77"/>
    <n v="6.05"/>
    <s v="yes"/>
    <x v="0"/>
    <x v="0"/>
    <n v="1"/>
    <x v="1"/>
  </r>
  <r>
    <s v="Id2304"/>
    <n v="18.27"/>
    <n v="11.46"/>
    <s v="No"/>
    <x v="0"/>
    <x v="0"/>
    <s v="No major surgery"/>
    <x v="1"/>
  </r>
  <r>
    <s v="Id2305"/>
    <n v="16.489999999999998"/>
    <n v="8.48"/>
    <s v="No"/>
    <x v="0"/>
    <x v="0"/>
    <s v="No major surgery"/>
    <x v="1"/>
  </r>
  <r>
    <s v="Id2306"/>
    <n v="16.14"/>
    <n v="4.8600000000000003"/>
    <s v="No"/>
    <x v="0"/>
    <x v="0"/>
    <s v="No major surgery"/>
    <x v="1"/>
  </r>
  <r>
    <s v="Id2307"/>
    <n v="20.85"/>
    <n v="4.45"/>
    <s v="yes"/>
    <x v="0"/>
    <x v="0"/>
    <n v="1"/>
    <x v="1"/>
  </r>
  <r>
    <s v="Id2308"/>
    <n v="15.88"/>
    <n v="4.3600000000000003"/>
    <s v="No"/>
    <x v="0"/>
    <x v="0"/>
    <s v="No major surgery"/>
    <x v="1"/>
  </r>
  <r>
    <s v="Id2309"/>
    <n v="20.66"/>
    <n v="5.8"/>
    <s v="No"/>
    <x v="1"/>
    <x v="0"/>
    <n v="1"/>
    <x v="1"/>
  </r>
  <r>
    <s v="Id2310"/>
    <n v="20.399999999999999"/>
    <n v="5.27"/>
    <s v="No"/>
    <x v="0"/>
    <x v="0"/>
    <s v="No major surgery"/>
    <x v="1"/>
  </r>
  <r>
    <s v="Id2311"/>
    <n v="25.19"/>
    <n v="5.64"/>
    <s v="yes"/>
    <x v="0"/>
    <x v="0"/>
    <s v="No major surgery"/>
    <x v="1"/>
  </r>
  <r>
    <s v="Id2312"/>
    <n v="20.54"/>
    <n v="4.2"/>
    <s v="yes"/>
    <x v="0"/>
    <x v="0"/>
    <n v="1"/>
    <x v="1"/>
  </r>
  <r>
    <s v="Id2313"/>
    <n v="20.13"/>
    <n v="5.42"/>
    <s v="No"/>
    <x v="0"/>
    <x v="0"/>
    <s v="No major surgery"/>
    <x v="1"/>
  </r>
  <r>
    <s v="Id2314"/>
    <n v="18.93"/>
    <n v="6.11"/>
    <s v="No"/>
    <x v="0"/>
    <x v="1"/>
    <n v="1"/>
    <x v="1"/>
  </r>
  <r>
    <s v="Id2315"/>
    <n v="24.14"/>
    <n v="5.29"/>
    <s v="No"/>
    <x v="1"/>
    <x v="0"/>
    <n v="1"/>
    <x v="1"/>
  </r>
  <r>
    <s v="Id2316"/>
    <n v="25.03"/>
    <n v="5.91"/>
    <s v="No"/>
    <x v="1"/>
    <x v="0"/>
    <n v="1"/>
    <x v="1"/>
  </r>
  <r>
    <s v="Id2317"/>
    <n v="20.47"/>
    <n v="5.81"/>
    <s v="yes"/>
    <x v="0"/>
    <x v="0"/>
    <n v="1"/>
    <x v="1"/>
  </r>
  <r>
    <s v="Id2318"/>
    <n v="18.82"/>
    <n v="5.51"/>
    <s v="yes"/>
    <x v="0"/>
    <x v="0"/>
    <s v="No major surgery"/>
    <x v="1"/>
  </r>
  <r>
    <s v="Id2319"/>
    <n v="17.079999999999998"/>
    <n v="5.73"/>
    <s v="No"/>
    <x v="0"/>
    <x v="1"/>
    <n v="1"/>
    <x v="1"/>
  </r>
  <r>
    <s v="Id2320"/>
    <n v="19.21"/>
    <n v="5.53"/>
    <s v="yes"/>
    <x v="0"/>
    <x v="0"/>
    <s v="No major surgery"/>
    <x v="1"/>
  </r>
  <r>
    <s v="Id2321"/>
    <n v="17.86"/>
    <n v="5.43"/>
    <s v="No"/>
    <x v="0"/>
    <x v="1"/>
    <n v="1"/>
    <x v="1"/>
  </r>
  <r>
    <s v="Id2322"/>
    <n v="21.38"/>
    <n v="8.01"/>
    <s v="No"/>
    <x v="0"/>
    <x v="0"/>
    <s v="No major surgery"/>
    <x v="1"/>
  </r>
  <r>
    <s v="Id2323"/>
    <n v="23.35"/>
    <n v="5.94"/>
    <s v="No"/>
    <x v="0"/>
    <x v="0"/>
    <s v="No major surgery"/>
    <x v="1"/>
  </r>
  <r>
    <s v="Id2324"/>
    <n v="22.24"/>
    <n v="5.04"/>
    <s v="No"/>
    <x v="0"/>
    <x v="0"/>
    <s v="No major surgery"/>
    <x v="1"/>
  </r>
  <r>
    <s v="Id2325"/>
    <n v="24.76"/>
    <n v="4.54"/>
    <s v="yes"/>
    <x v="0"/>
    <x v="0"/>
    <s v="No major surgery"/>
    <x v="1"/>
  </r>
  <r>
    <s v="Id2326"/>
    <n v="20.100000000000001"/>
    <n v="5.6"/>
    <s v="yes"/>
    <x v="0"/>
    <x v="1"/>
    <n v="1"/>
    <x v="1"/>
  </r>
  <r>
    <s v="Id2327"/>
    <n v="21.77"/>
    <n v="10.67"/>
    <s v="No"/>
    <x v="0"/>
    <x v="0"/>
    <s v="No major surgery"/>
    <x v="1"/>
  </r>
  <r>
    <s v="Id2328"/>
    <n v="17.82"/>
    <n v="5.26"/>
    <s v="yes"/>
    <x v="0"/>
    <x v="0"/>
    <n v="1"/>
    <x v="1"/>
  </r>
  <r>
    <s v="Id2329"/>
    <n v="17.07"/>
    <n v="5.22"/>
    <s v="No"/>
    <x v="0"/>
    <x v="1"/>
    <n v="1"/>
    <x v="1"/>
  </r>
  <r>
    <s v="Id2330"/>
    <n v="22.24"/>
    <n v="4.29"/>
    <s v="yes"/>
    <x v="0"/>
    <x v="0"/>
    <s v="No major surgery"/>
    <x v="1"/>
  </r>
  <r>
    <s v="Id2331"/>
    <n v="22.34"/>
    <n v="5.57"/>
    <s v="No"/>
    <x v="0"/>
    <x v="0"/>
    <n v="1"/>
    <x v="1"/>
  </r>
  <r>
    <s v="Id2332"/>
    <n v="17.7"/>
    <n v="6.28"/>
    <s v="No"/>
    <x v="0"/>
    <x v="0"/>
    <n v="1"/>
    <x v="1"/>
  </r>
  <r>
    <s v="Id2333"/>
    <n v="16.47"/>
    <n v="6.35"/>
    <s v="No"/>
    <x v="0"/>
    <x v="1"/>
    <n v="1"/>
    <x v="1"/>
  </r>
  <r>
    <s v="Id2334"/>
    <n v="17.600000000000001"/>
    <n v="4.3899999999999997"/>
    <s v="No"/>
    <x v="0"/>
    <x v="0"/>
    <n v="1"/>
    <x v="1"/>
  </r>
  <r>
    <s v="Id2335"/>
    <n v="17.579999999999998"/>
    <n v="4.51"/>
    <s v="No"/>
    <x v="0"/>
    <x v="0"/>
    <n v="1"/>
    <x v="1"/>
  </r>
  <r>
    <m/>
    <m/>
    <m/>
    <m/>
    <x v="2"/>
    <x v="2"/>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D3310C-BB92-43C7-82B3-CA49A3C3178B}" name="PivotTable7"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4:AD9" firstHeaderRow="1" firstDataRow="1" firstDataCol="1"/>
  <pivotFields count="9">
    <pivotField showAll="0"/>
    <pivotField showAll="0"/>
    <pivotField showAll="0"/>
    <pivotField showAll="0"/>
    <pivotField showAll="0"/>
    <pivotField showAll="0"/>
    <pivotField showAll="0"/>
    <pivotField axis="axisRow" dataField="1" showAll="0">
      <items count="6">
        <item m="1" x="4"/>
        <item x="1"/>
        <item x="2"/>
        <item x="0"/>
        <item x="3"/>
        <item t="default"/>
      </items>
    </pivotField>
    <pivotField showAll="0"/>
  </pivotFields>
  <rowFields count="1">
    <field x="7"/>
  </rowFields>
  <rowItems count="5">
    <i>
      <x v="1"/>
    </i>
    <i>
      <x v="2"/>
    </i>
    <i>
      <x v="3"/>
    </i>
    <i>
      <x v="4"/>
    </i>
    <i t="grand">
      <x/>
    </i>
  </rowItems>
  <colItems count="1">
    <i/>
  </colItems>
  <dataFields count="1">
    <dataField name="Count of City ti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0B1AD0-ABD2-45A1-A62E-3C78E5F13169}" name="PivotTable6"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4:AA9" firstHeaderRow="1" firstDataRow="1" firstDataCol="1"/>
  <pivotFields count="9">
    <pivotField showAll="0"/>
    <pivotField showAll="0"/>
    <pivotField showAll="0"/>
    <pivotField showAll="0"/>
    <pivotField showAll="0"/>
    <pivotField showAll="0"/>
    <pivotField axis="axisRow" dataField="1" showAll="0">
      <items count="6">
        <item m="1" x="4"/>
        <item x="2"/>
        <item x="0"/>
        <item x="1"/>
        <item x="3"/>
        <item t="default"/>
      </items>
    </pivotField>
    <pivotField showAll="0"/>
    <pivotField showAll="0"/>
  </pivotFields>
  <rowFields count="1">
    <field x="6"/>
  </rowFields>
  <rowItems count="5">
    <i>
      <x v="1"/>
    </i>
    <i>
      <x v="2"/>
    </i>
    <i>
      <x v="3"/>
    </i>
    <i>
      <x v="4"/>
    </i>
    <i t="grand">
      <x/>
    </i>
  </rowItems>
  <colItems count="1">
    <i/>
  </colItems>
  <dataFields count="1">
    <dataField name="Count of Hospital tier"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162DCF-E35F-408C-9262-6E408CAA9383}" name="PivotTable5"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4:X8" firstHeaderRow="1" firstDataRow="1" firstDataCol="1"/>
  <pivotFields count="8">
    <pivotField showAll="0"/>
    <pivotField showAll="0"/>
    <pivotField showAll="0"/>
    <pivotField showAll="0"/>
    <pivotField showAll="0"/>
    <pivotField showAll="0"/>
    <pivotField showAll="0"/>
    <pivotField axis="axisRow" dataField="1" showAll="0">
      <items count="5">
        <item m="1" x="3"/>
        <item x="1"/>
        <item x="0"/>
        <item x="2"/>
        <item t="default"/>
      </items>
    </pivotField>
  </pivotFields>
  <rowFields count="1">
    <field x="7"/>
  </rowFields>
  <rowItems count="4">
    <i>
      <x v="1"/>
    </i>
    <i>
      <x v="2"/>
    </i>
    <i>
      <x v="3"/>
    </i>
    <i t="grand">
      <x/>
    </i>
  </rowItems>
  <colItems count="1">
    <i/>
  </colItems>
  <dataFields count="1">
    <dataField name="Count of smok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6CD8C3-B9A2-4594-919E-F5A7A42C9BFC}" name="PivotTable14"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7:E55" firstHeaderRow="1" firstDataRow="2" firstDataCol="1"/>
  <pivotFields count="9">
    <pivotField showAll="0"/>
    <pivotField showAll="0"/>
    <pivotField showAll="0"/>
    <pivotField showAll="0"/>
    <pivotField showAll="0"/>
    <pivotField dataField="1" showAll="0"/>
    <pivotField axis="axisCol" showAll="0">
      <items count="6">
        <item m="1" x="4"/>
        <item x="2"/>
        <item x="0"/>
        <item x="1"/>
        <item x="3"/>
        <item t="default"/>
      </items>
    </pivotField>
    <pivotField showAll="0"/>
    <pivotField axis="axisRow" showAll="0">
      <items count="19">
        <item h="1" x="15"/>
        <item x="2"/>
        <item x="1"/>
        <item x="0"/>
        <item x="10"/>
        <item x="3"/>
        <item x="5"/>
        <item x="12"/>
        <item x="6"/>
        <item x="4"/>
        <item x="13"/>
        <item x="11"/>
        <item x="16"/>
        <item x="9"/>
        <item x="8"/>
        <item x="7"/>
        <item x="14"/>
        <item h="1" x="17"/>
        <item t="default"/>
      </items>
    </pivotField>
  </pivotFields>
  <rowFields count="1">
    <field x="8"/>
  </rowFields>
  <rowItems count="17">
    <i>
      <x v="1"/>
    </i>
    <i>
      <x v="2"/>
    </i>
    <i>
      <x v="3"/>
    </i>
    <i>
      <x v="4"/>
    </i>
    <i>
      <x v="5"/>
    </i>
    <i>
      <x v="6"/>
    </i>
    <i>
      <x v="7"/>
    </i>
    <i>
      <x v="8"/>
    </i>
    <i>
      <x v="9"/>
    </i>
    <i>
      <x v="10"/>
    </i>
    <i>
      <x v="11"/>
    </i>
    <i>
      <x v="12"/>
    </i>
    <i>
      <x v="13"/>
    </i>
    <i>
      <x v="14"/>
    </i>
    <i>
      <x v="15"/>
    </i>
    <i>
      <x v="16"/>
    </i>
    <i t="grand">
      <x/>
    </i>
  </rowItems>
  <colFields count="1">
    <field x="6"/>
  </colFields>
  <colItems count="4">
    <i>
      <x v="1"/>
    </i>
    <i>
      <x v="2"/>
    </i>
    <i>
      <x v="3"/>
    </i>
    <i t="grand">
      <x/>
    </i>
  </colItems>
  <dataFields count="1">
    <dataField name="Sum of charges" fld="5" baseField="0" baseItem="0"/>
  </dataFields>
  <chartFormats count="7">
    <chartFormat chart="2" format="0" series="1">
      <pivotArea type="data" outline="0" fieldPosition="0">
        <references count="2">
          <reference field="4294967294" count="1" selected="0">
            <x v="0"/>
          </reference>
          <reference field="6" count="1" selected="0">
            <x v="1"/>
          </reference>
        </references>
      </pivotArea>
    </chartFormat>
    <chartFormat chart="2" format="1" series="1">
      <pivotArea type="data" outline="0" fieldPosition="0">
        <references count="2">
          <reference field="4294967294" count="1" selected="0">
            <x v="0"/>
          </reference>
          <reference field="6" count="1" selected="0">
            <x v="2"/>
          </reference>
        </references>
      </pivotArea>
    </chartFormat>
    <chartFormat chart="2" format="2" series="1">
      <pivotArea type="data" outline="0" fieldPosition="0">
        <references count="2">
          <reference field="4294967294" count="1" selected="0">
            <x v="0"/>
          </reference>
          <reference field="6" count="1" selected="0">
            <x v="3"/>
          </reference>
        </references>
      </pivotArea>
    </chartFormat>
    <chartFormat chart="2" format="3" series="1">
      <pivotArea type="data" outline="0" fieldPosition="0">
        <references count="2">
          <reference field="4294967294" count="1" selected="0">
            <x v="0"/>
          </reference>
          <reference field="6" count="1" selected="0">
            <x v="4"/>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2"/>
          </reference>
        </references>
      </pivotArea>
    </chartFormat>
    <chartFormat chart="5" format="9"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10CBF0-2904-4AAB-B736-3CD90E00FF4E}" name="PivotTable13"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X2:AB8" firstHeaderRow="1" firstDataRow="2" firstDataCol="1"/>
  <pivotFields count="3">
    <pivotField axis="axisRow" showAll="0">
      <items count="6">
        <item x="2"/>
        <item x="0"/>
        <item x="1"/>
        <item x="3"/>
        <item h="1" x="4"/>
        <item t="default"/>
      </items>
    </pivotField>
    <pivotField axis="axisCol" showAll="0">
      <items count="5">
        <item x="0"/>
        <item x="2"/>
        <item x="1"/>
        <item x="3"/>
        <item t="default"/>
      </items>
    </pivotField>
    <pivotField dataField="1" showAll="0">
      <items count="2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t="default"/>
      </items>
    </pivotField>
  </pivotFields>
  <rowFields count="1">
    <field x="0"/>
  </rowFields>
  <rowItems count="5">
    <i>
      <x/>
    </i>
    <i>
      <x v="1"/>
    </i>
    <i>
      <x v="2"/>
    </i>
    <i>
      <x v="3"/>
    </i>
    <i t="grand">
      <x/>
    </i>
  </rowItems>
  <colFields count="1">
    <field x="1"/>
  </colFields>
  <colItems count="4">
    <i>
      <x/>
    </i>
    <i>
      <x v="1"/>
    </i>
    <i>
      <x v="2"/>
    </i>
    <i t="grand">
      <x/>
    </i>
  </colItems>
  <dataFields count="1">
    <dataField name="Sum of charges" fld="2" baseField="0" baseItem="0"/>
  </dataFields>
  <chartFormats count="7">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2"/>
          </reference>
        </references>
      </pivotArea>
    </chartFormat>
    <chartFormat chart="5" format="3" series="1">
      <pivotArea type="data" outline="0" fieldPosition="0">
        <references count="2">
          <reference field="4294967294" count="1" selected="0">
            <x v="0"/>
          </reference>
          <reference field="1" count="1" selected="0">
            <x v="3"/>
          </reference>
        </references>
      </pivotArea>
    </chartFormat>
    <chartFormat chart="8" format="7" series="1">
      <pivotArea type="data" outline="0" fieldPosition="0">
        <references count="2">
          <reference field="4294967294" count="1" selected="0">
            <x v="0"/>
          </reference>
          <reference field="1" count="1" selected="0">
            <x v="0"/>
          </reference>
        </references>
      </pivotArea>
    </chartFormat>
    <chartFormat chart="8" format="8" series="1">
      <pivotArea type="data" outline="0" fieldPosition="0">
        <references count="2">
          <reference field="4294967294" count="1" selected="0">
            <x v="0"/>
          </reference>
          <reference field="1" count="1" selected="0">
            <x v="1"/>
          </reference>
        </references>
      </pivotArea>
    </chartFormat>
    <chartFormat chart="8" format="9"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3C7F7E-0F80-46B4-B729-62DCF525837F}" name="PivotTable10"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1:C24" firstHeaderRow="0" firstDataRow="1" firstDataCol="1"/>
  <pivotFields count="8">
    <pivotField showAll="0"/>
    <pivotField showAll="0"/>
    <pivotField dataField="1" showAll="0"/>
    <pivotField showAll="0"/>
    <pivotField axis="axisRow" showAll="0">
      <items count="4">
        <item x="0"/>
        <item x="1"/>
        <item h="1" x="2"/>
        <item t="default"/>
      </items>
    </pivotField>
    <pivotField showAll="0"/>
    <pivotField dataField="1" showAll="0"/>
    <pivotField showAll="0"/>
  </pivotFields>
  <rowFields count="1">
    <field x="4"/>
  </rowFields>
  <rowItems count="3">
    <i>
      <x/>
    </i>
    <i>
      <x v="1"/>
    </i>
    <i t="grand">
      <x/>
    </i>
  </rowItems>
  <colFields count="1">
    <field x="-2"/>
  </colFields>
  <colItems count="2">
    <i>
      <x/>
    </i>
    <i i="1">
      <x v="1"/>
    </i>
  </colItems>
  <dataFields count="2">
    <dataField name="Count of NumberOfMajorSurgeries" fld="6" subtotal="count" baseField="0" baseItem="0"/>
    <dataField name="Sum of HBA1C" fld="2" baseField="0" baseItem="0"/>
  </dataFields>
  <chartFormats count="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4" count="1" selected="0">
            <x v="0"/>
          </reference>
        </references>
      </pivotArea>
    </chartFormat>
    <chartFormat chart="9" format="10">
      <pivotArea type="data" outline="0" fieldPosition="0">
        <references count="2">
          <reference field="4294967294" count="1" selected="0">
            <x v="0"/>
          </reference>
          <reference field="4" count="1" selected="0">
            <x v="1"/>
          </reference>
        </references>
      </pivotArea>
    </chartFormat>
    <chartFormat chart="9" format="11" series="1">
      <pivotArea type="data" outline="0" fieldPosition="0">
        <references count="1">
          <reference field="4294967294" count="1" selected="0">
            <x v="1"/>
          </reference>
        </references>
      </pivotArea>
    </chartFormat>
    <chartFormat chart="9" format="12">
      <pivotArea type="data" outline="0" fieldPosition="0">
        <references count="2">
          <reference field="4294967294" count="1" selected="0">
            <x v="1"/>
          </reference>
          <reference field="4" count="1" selected="0">
            <x v="0"/>
          </reference>
        </references>
      </pivotArea>
    </chartFormat>
    <chartFormat chart="9" format="13">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66384F-00CA-45A3-A220-3398EE3E86D2}" name="PivotTable9"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D6" firstHeaderRow="1" firstDataRow="2" firstDataCol="1"/>
  <pivotFields count="8">
    <pivotField dataField="1" showAll="0"/>
    <pivotField showAll="0"/>
    <pivotField showAll="0"/>
    <pivotField showAll="0"/>
    <pivotField showAll="0"/>
    <pivotField axis="axisCol" showAll="0">
      <items count="4">
        <item x="0"/>
        <item x="1"/>
        <item x="2"/>
        <item t="default"/>
      </items>
    </pivotField>
    <pivotField showAll="0"/>
    <pivotField axis="axisRow" showAll="0">
      <items count="5">
        <item m="1" x="3"/>
        <item x="1"/>
        <item x="0"/>
        <item h="1" x="2"/>
        <item t="default"/>
      </items>
    </pivotField>
  </pivotFields>
  <rowFields count="1">
    <field x="7"/>
  </rowFields>
  <rowItems count="3">
    <i>
      <x v="1"/>
    </i>
    <i>
      <x v="2"/>
    </i>
    <i t="grand">
      <x/>
    </i>
  </rowItems>
  <colFields count="1">
    <field x="5"/>
  </colFields>
  <colItems count="3">
    <i>
      <x/>
    </i>
    <i>
      <x v="1"/>
    </i>
    <i t="grand">
      <x/>
    </i>
  </colItems>
  <dataFields count="1">
    <dataField name="Count of Customer ID" fld="0" subtotal="count" baseField="0" baseItem="0"/>
  </dataFields>
  <chartFormats count="12">
    <chartFormat chart="9" format="9" series="1">
      <pivotArea type="data" outline="0" fieldPosition="0">
        <references count="2">
          <reference field="4294967294" count="1" selected="0">
            <x v="0"/>
          </reference>
          <reference field="5" count="1" selected="0">
            <x v="0"/>
          </reference>
        </references>
      </pivotArea>
    </chartFormat>
    <chartFormat chart="9" format="10">
      <pivotArea type="data" outline="0" fieldPosition="0">
        <references count="3">
          <reference field="4294967294" count="1" selected="0">
            <x v="0"/>
          </reference>
          <reference field="5" count="1" selected="0">
            <x v="0"/>
          </reference>
          <reference field="7" count="1" selected="0">
            <x v="1"/>
          </reference>
        </references>
      </pivotArea>
    </chartFormat>
    <chartFormat chart="9" format="11">
      <pivotArea type="data" outline="0" fieldPosition="0">
        <references count="3">
          <reference field="4294967294" count="1" selected="0">
            <x v="0"/>
          </reference>
          <reference field="5" count="1" selected="0">
            <x v="0"/>
          </reference>
          <reference field="7" count="1" selected="0">
            <x v="2"/>
          </reference>
        </references>
      </pivotArea>
    </chartFormat>
    <chartFormat chart="9" format="12" series="1">
      <pivotArea type="data" outline="0" fieldPosition="0">
        <references count="2">
          <reference field="4294967294" count="1" selected="0">
            <x v="0"/>
          </reference>
          <reference field="5" count="1" selected="0">
            <x v="1"/>
          </reference>
        </references>
      </pivotArea>
    </chartFormat>
    <chartFormat chart="9" format="13">
      <pivotArea type="data" outline="0" fieldPosition="0">
        <references count="3">
          <reference field="4294967294" count="1" selected="0">
            <x v="0"/>
          </reference>
          <reference field="5" count="1" selected="0">
            <x v="1"/>
          </reference>
          <reference field="7" count="1" selected="0">
            <x v="1"/>
          </reference>
        </references>
      </pivotArea>
    </chartFormat>
    <chartFormat chart="9" format="14">
      <pivotArea type="data" outline="0" fieldPosition="0">
        <references count="3">
          <reference field="4294967294" count="1" selected="0">
            <x v="0"/>
          </reference>
          <reference field="5" count="1" selected="0">
            <x v="1"/>
          </reference>
          <reference field="7" count="1" selected="0">
            <x v="2"/>
          </reference>
        </references>
      </pivotArea>
    </chartFormat>
    <chartFormat chart="12" format="21" series="1">
      <pivotArea type="data" outline="0" fieldPosition="0">
        <references count="2">
          <reference field="4294967294" count="1" selected="0">
            <x v="0"/>
          </reference>
          <reference field="5" count="1" selected="0">
            <x v="0"/>
          </reference>
        </references>
      </pivotArea>
    </chartFormat>
    <chartFormat chart="12" format="22">
      <pivotArea type="data" outline="0" fieldPosition="0">
        <references count="3">
          <reference field="4294967294" count="1" selected="0">
            <x v="0"/>
          </reference>
          <reference field="5" count="1" selected="0">
            <x v="0"/>
          </reference>
          <reference field="7" count="1" selected="0">
            <x v="1"/>
          </reference>
        </references>
      </pivotArea>
    </chartFormat>
    <chartFormat chart="12" format="23">
      <pivotArea type="data" outline="0" fieldPosition="0">
        <references count="3">
          <reference field="4294967294" count="1" selected="0">
            <x v="0"/>
          </reference>
          <reference field="5" count="1" selected="0">
            <x v="0"/>
          </reference>
          <reference field="7" count="1" selected="0">
            <x v="2"/>
          </reference>
        </references>
      </pivotArea>
    </chartFormat>
    <chartFormat chart="12" format="24" series="1">
      <pivotArea type="data" outline="0" fieldPosition="0">
        <references count="2">
          <reference field="4294967294" count="1" selected="0">
            <x v="0"/>
          </reference>
          <reference field="5" count="1" selected="0">
            <x v="1"/>
          </reference>
        </references>
      </pivotArea>
    </chartFormat>
    <chartFormat chart="12" format="25">
      <pivotArea type="data" outline="0" fieldPosition="0">
        <references count="3">
          <reference field="4294967294" count="1" selected="0">
            <x v="0"/>
          </reference>
          <reference field="5" count="1" selected="0">
            <x v="1"/>
          </reference>
          <reference field="7" count="1" selected="0">
            <x v="1"/>
          </reference>
        </references>
      </pivotArea>
    </chartFormat>
    <chartFormat chart="12" format="26">
      <pivotArea type="data" outline="0" fieldPosition="0">
        <references count="3">
          <reference field="4294967294" count="1" selected="0">
            <x v="0"/>
          </reference>
          <reference field="5"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1" xr10:uid="{AC736ED4-8C1F-46E5-9B3B-445F6E6232B5}" sourceName="Diabetes Status">
  <pivotTables>
    <pivotTable tabId="9" name="PivotTable13"/>
  </pivotTables>
  <data>
    <tabular pivotCacheId="474983926">
      <items count="4">
        <i x="0" s="1"/>
        <i x="2"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1" xr10:uid="{8D3A8CF1-9F10-43ED-9B60-E28CBDCA8CFA}" sourceName="Weight Status">
  <pivotTables>
    <pivotTable tabId="9" name="PivotTable13"/>
  </pivotTables>
  <data>
    <tabular pivotCacheId="474983926">
      <items count="5">
        <i x="2" s="1"/>
        <i x="0" s="1"/>
        <i x="1" s="1"/>
        <i x="3" s="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1" xr10:uid="{4526D213-62AB-4A24-AEDF-51A657ACE62F}" cache="Slicer_Diabetes_Status1" caption="Diabetes Status" rowHeight="234950"/>
  <slicer name="Weight Status 1" xr10:uid="{0BBF6642-C54A-4EA3-89A4-A8518FDA4DC0}" cache="Slicer_Weight_Status1" caption="Weight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1.xml"/><Relationship Id="rId4"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zoomScale="70" zoomScaleNormal="70" workbookViewId="0">
      <selection activeCell="B1" sqref="B1"/>
    </sheetView>
  </sheetViews>
  <sheetFormatPr defaultRowHeight="14.4" x14ac:dyDescent="0.3"/>
  <cols>
    <col min="1" max="1" width="15.5546875" customWidth="1"/>
    <col min="2" max="2" width="37.44140625" bestFit="1" customWidth="1"/>
  </cols>
  <sheetData>
    <row r="1" spans="1:2" s="2" customFormat="1" ht="18.899999999999999" customHeight="1"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zoomScale="70" zoomScaleNormal="70" workbookViewId="0">
      <selection activeCell="B1" sqref="B1:C1048576"/>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77734375" customWidth="1"/>
  </cols>
  <sheetData>
    <row r="1" spans="1:8" ht="18.899999999999999" customHeight="1" x14ac:dyDescent="0.3">
      <c r="A1" s="4" t="s">
        <v>0</v>
      </c>
      <c r="B1" s="4" t="s">
        <v>2373</v>
      </c>
      <c r="C1" s="4" t="s">
        <v>2374</v>
      </c>
      <c r="D1" s="4" t="s">
        <v>2375</v>
      </c>
      <c r="E1" s="4" t="s">
        <v>2376</v>
      </c>
      <c r="F1" s="4" t="s">
        <v>2377</v>
      </c>
      <c r="G1" s="4" t="s">
        <v>2378</v>
      </c>
      <c r="H1" s="4" t="s">
        <v>2379</v>
      </c>
    </row>
    <row r="2" spans="1:8" x14ac:dyDescent="0.3">
      <c r="A2" t="s">
        <v>2372</v>
      </c>
      <c r="B2">
        <v>47.41</v>
      </c>
      <c r="C2">
        <v>7.47</v>
      </c>
      <c r="D2" t="s">
        <v>2380</v>
      </c>
      <c r="E2" t="s">
        <v>2380</v>
      </c>
      <c r="F2" t="s">
        <v>2380</v>
      </c>
      <c r="G2" t="s">
        <v>2381</v>
      </c>
      <c r="H2" t="s">
        <v>2382</v>
      </c>
    </row>
    <row r="3" spans="1:8" x14ac:dyDescent="0.3">
      <c r="A3" t="s">
        <v>2371</v>
      </c>
      <c r="B3">
        <v>30.36</v>
      </c>
      <c r="C3">
        <v>5.77</v>
      </c>
      <c r="D3" t="s">
        <v>2380</v>
      </c>
      <c r="E3" t="s">
        <v>2380</v>
      </c>
      <c r="F3" t="s">
        <v>2380</v>
      </c>
      <c r="G3" t="s">
        <v>2381</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t="s">
        <v>2381</v>
      </c>
      <c r="H5" t="s">
        <v>2382</v>
      </c>
    </row>
    <row r="6" spans="1:8" x14ac:dyDescent="0.3">
      <c r="A6" t="s">
        <v>2368</v>
      </c>
      <c r="B6">
        <v>35.53</v>
      </c>
      <c r="C6">
        <v>5.45</v>
      </c>
      <c r="D6" t="s">
        <v>2380</v>
      </c>
      <c r="E6" t="s">
        <v>2380</v>
      </c>
      <c r="F6" t="s">
        <v>2380</v>
      </c>
      <c r="G6" t="s">
        <v>2381</v>
      </c>
      <c r="H6" t="s">
        <v>2382</v>
      </c>
    </row>
    <row r="7" spans="1:8" x14ac:dyDescent="0.3">
      <c r="A7" t="s">
        <v>2367</v>
      </c>
      <c r="B7">
        <v>32.799999999999997</v>
      </c>
      <c r="C7">
        <v>6.59</v>
      </c>
      <c r="D7" t="s">
        <v>2380</v>
      </c>
      <c r="E7" t="s">
        <v>2380</v>
      </c>
      <c r="F7" t="s">
        <v>2380</v>
      </c>
      <c r="G7" t="s">
        <v>2381</v>
      </c>
      <c r="H7" t="s">
        <v>2382</v>
      </c>
    </row>
    <row r="8" spans="1:8" x14ac:dyDescent="0.3">
      <c r="A8" t="s">
        <v>2366</v>
      </c>
      <c r="B8">
        <v>36.4</v>
      </c>
      <c r="C8">
        <v>6.07</v>
      </c>
      <c r="D8" t="s">
        <v>2380</v>
      </c>
      <c r="E8" t="s">
        <v>2380</v>
      </c>
      <c r="F8" t="s">
        <v>2380</v>
      </c>
      <c r="G8" t="s">
        <v>2381</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t="s">
        <v>2381</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t="s">
        <v>2381</v>
      </c>
      <c r="H13" t="s">
        <v>2382</v>
      </c>
    </row>
    <row r="14" spans="1:8" x14ac:dyDescent="0.3">
      <c r="A14" t="s">
        <v>2360</v>
      </c>
      <c r="B14">
        <v>40.92</v>
      </c>
      <c r="C14">
        <v>8.41</v>
      </c>
      <c r="D14" t="s">
        <v>2380</v>
      </c>
      <c r="E14" t="s">
        <v>2380</v>
      </c>
      <c r="F14" t="s">
        <v>2380</v>
      </c>
      <c r="G14" t="s">
        <v>2381</v>
      </c>
      <c r="H14" t="s">
        <v>2382</v>
      </c>
    </row>
    <row r="15" spans="1:8" x14ac:dyDescent="0.3">
      <c r="A15" t="s">
        <v>2359</v>
      </c>
      <c r="B15">
        <v>40.564999999999998</v>
      </c>
      <c r="C15">
        <v>7.02</v>
      </c>
      <c r="D15" t="s">
        <v>2380</v>
      </c>
      <c r="E15" t="s">
        <v>2380</v>
      </c>
      <c r="F15" t="s">
        <v>2380</v>
      </c>
      <c r="G15" t="s">
        <v>2381</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2382</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2382</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autoFilter ref="A1:H1"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zoomScale="85" zoomScaleNormal="85" workbookViewId="0">
      <selection activeCell="F1" sqref="F1:F1048576"/>
    </sheetView>
  </sheetViews>
  <sheetFormatPr defaultRowHeight="14.4" x14ac:dyDescent="0.3"/>
  <cols>
    <col min="1" max="1" width="12.88671875" bestFit="1" customWidth="1"/>
    <col min="7" max="7" width="13.109375" bestFit="1" customWidth="1"/>
  </cols>
  <sheetData>
    <row r="1" spans="1:9" s="2" customFormat="1" ht="18.899999999999999" customHeight="1" x14ac:dyDescent="0.3">
      <c r="A1" s="3" t="s">
        <v>0</v>
      </c>
      <c r="B1" s="3" t="s">
        <v>1</v>
      </c>
      <c r="C1" s="3" t="s">
        <v>2</v>
      </c>
      <c r="D1" s="3" t="s">
        <v>3</v>
      </c>
      <c r="E1" s="3" t="s">
        <v>4</v>
      </c>
      <c r="F1" s="3" t="s">
        <v>5</v>
      </c>
      <c r="G1" s="3" t="s">
        <v>6</v>
      </c>
      <c r="H1" s="3" t="s">
        <v>7</v>
      </c>
      <c r="I1" s="3"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11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31</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31</v>
      </c>
      <c r="D19">
        <v>18</v>
      </c>
      <c r="E19">
        <v>0</v>
      </c>
      <c r="F19">
        <v>770.38</v>
      </c>
      <c r="G19" t="s">
        <v>12</v>
      </c>
      <c r="H19" t="s">
        <v>11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t="s">
        <v>31</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t="s">
        <v>31</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31</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autoFilter ref="A1:I2344" xr:uid="{00000000-0001-0000-0200-000000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01ED1-02F3-4054-A9DD-7914EB2F6140}">
  <dimension ref="A1:AJ2349"/>
  <sheetViews>
    <sheetView topLeftCell="G1" zoomScale="98" zoomScaleNormal="98" workbookViewId="0">
      <selection activeCell="C11" sqref="C11"/>
    </sheetView>
  </sheetViews>
  <sheetFormatPr defaultRowHeight="14.4" x14ac:dyDescent="0.3"/>
  <cols>
    <col min="1" max="1" width="30.21875" customWidth="1"/>
    <col min="9" max="9" width="14.33203125" customWidth="1"/>
    <col min="10" max="10" width="17" customWidth="1"/>
    <col min="11" max="11" width="7.21875" customWidth="1"/>
    <col min="20" max="20" width="12.21875" customWidth="1"/>
    <col min="21" max="21" width="40.109375" customWidth="1"/>
    <col min="22" max="22" width="7.21875" style="14" customWidth="1"/>
    <col min="23" max="23" width="12.77734375" bestFit="1" customWidth="1"/>
    <col min="24" max="25" width="15.44140625" bestFit="1" customWidth="1"/>
    <col min="26" max="26" width="12.77734375" bestFit="1" customWidth="1"/>
    <col min="27" max="27" width="19.33203125" bestFit="1" customWidth="1"/>
    <col min="29" max="29" width="12.77734375" bestFit="1" customWidth="1"/>
    <col min="30" max="30" width="15.6640625" bestFit="1" customWidth="1"/>
    <col min="32" max="32" width="23.6640625" customWidth="1"/>
    <col min="33" max="33" width="17.5546875" customWidth="1"/>
  </cols>
  <sheetData>
    <row r="1" spans="1:36" ht="28.8" x14ac:dyDescent="0.55000000000000004">
      <c r="A1" s="24" t="s">
        <v>4720</v>
      </c>
    </row>
    <row r="2" spans="1:36" ht="18" customHeight="1" x14ac:dyDescent="0.4">
      <c r="A2" s="13" t="s">
        <v>4721</v>
      </c>
      <c r="B2" s="13"/>
      <c r="C2" s="13"/>
      <c r="D2" s="13"/>
      <c r="E2" s="13"/>
      <c r="F2" s="13"/>
      <c r="G2" s="13"/>
      <c r="H2" s="13"/>
      <c r="I2" s="13"/>
      <c r="J2" s="13"/>
      <c r="K2" s="13"/>
      <c r="L2" s="13"/>
      <c r="M2" s="13"/>
      <c r="N2" s="13"/>
      <c r="O2" s="13"/>
      <c r="P2" s="13"/>
      <c r="Q2" s="13"/>
      <c r="R2" s="13"/>
      <c r="T2" s="13" t="s">
        <v>4726</v>
      </c>
      <c r="U2" s="13"/>
      <c r="V2" s="15"/>
      <c r="W2" s="9" t="s">
        <v>4727</v>
      </c>
      <c r="X2" s="9"/>
      <c r="Y2" s="9"/>
      <c r="Z2" s="9"/>
      <c r="AA2" s="9"/>
      <c r="AF2" s="22" t="s">
        <v>4735</v>
      </c>
      <c r="AG2" s="22"/>
    </row>
    <row r="3" spans="1:36" ht="21" x14ac:dyDescent="0.4">
      <c r="A3" s="7" t="s">
        <v>4722</v>
      </c>
      <c r="J3" s="8" t="s">
        <v>4723</v>
      </c>
      <c r="K3" s="8"/>
      <c r="T3" s="11" t="s">
        <v>4724</v>
      </c>
      <c r="U3" s="11" t="s">
        <v>4725</v>
      </c>
      <c r="V3" s="16"/>
      <c r="W3" s="8" t="s">
        <v>4732</v>
      </c>
      <c r="X3" s="8"/>
      <c r="Z3" s="8" t="s">
        <v>6</v>
      </c>
      <c r="AA3" s="8"/>
      <c r="AC3" s="8" t="s">
        <v>7</v>
      </c>
      <c r="AD3" s="8"/>
      <c r="AH3" s="12"/>
      <c r="AI3" s="12"/>
      <c r="AJ3" s="12"/>
    </row>
    <row r="4" spans="1:36" ht="15.6" x14ac:dyDescent="0.3">
      <c r="A4" s="4" t="s">
        <v>0</v>
      </c>
      <c r="B4" s="4" t="s">
        <v>2373</v>
      </c>
      <c r="C4" s="4" t="s">
        <v>2374</v>
      </c>
      <c r="D4" s="4" t="s">
        <v>2375</v>
      </c>
      <c r="E4" s="4" t="s">
        <v>2376</v>
      </c>
      <c r="F4" s="4" t="s">
        <v>2377</v>
      </c>
      <c r="G4" s="4" t="s">
        <v>2378</v>
      </c>
      <c r="H4" s="4" t="s">
        <v>2379</v>
      </c>
      <c r="J4" s="3" t="s">
        <v>0</v>
      </c>
      <c r="K4" s="3" t="s">
        <v>1</v>
      </c>
      <c r="L4" s="3" t="s">
        <v>2</v>
      </c>
      <c r="M4" s="3" t="s">
        <v>3</v>
      </c>
      <c r="N4" s="3" t="s">
        <v>4</v>
      </c>
      <c r="O4" s="3" t="s">
        <v>5</v>
      </c>
      <c r="P4" s="3" t="s">
        <v>6</v>
      </c>
      <c r="Q4" s="3" t="s">
        <v>7</v>
      </c>
      <c r="R4" s="3" t="s">
        <v>8</v>
      </c>
      <c r="U4">
        <f>ROUND(AVERAGE('Hospitalisation Details'!B:B),0)</f>
        <v>1983</v>
      </c>
      <c r="W4" s="18" t="s">
        <v>4728</v>
      </c>
      <c r="X4" t="s">
        <v>4731</v>
      </c>
      <c r="Z4" s="18" t="s">
        <v>4728</v>
      </c>
      <c r="AA4" t="s">
        <v>4733</v>
      </c>
      <c r="AC4" s="18" t="s">
        <v>4728</v>
      </c>
      <c r="AD4" t="s">
        <v>4734</v>
      </c>
      <c r="AF4" s="3" t="s">
        <v>8</v>
      </c>
      <c r="AG4" s="3" t="s">
        <v>8</v>
      </c>
    </row>
    <row r="5" spans="1:36" x14ac:dyDescent="0.3">
      <c r="A5">
        <f>COUNTIF('Medical Examinations'!A:A,"?")</f>
        <v>0</v>
      </c>
      <c r="B5">
        <f>COUNTIF('Medical Examinations'!B:B,"?")</f>
        <v>0</v>
      </c>
      <c r="C5">
        <f>COUNTIF('Medical Examinations'!C:C,"?")</f>
        <v>0</v>
      </c>
      <c r="D5">
        <f>COUNTIF('Medical Examinations'!D:D,"?")</f>
        <v>0</v>
      </c>
      <c r="E5">
        <f>COUNTIF('Medical Examinations'!E:E,"?")</f>
        <v>0</v>
      </c>
      <c r="F5">
        <f>COUNTIF('Medical Examinations'!F:F,"?")</f>
        <v>0</v>
      </c>
      <c r="G5">
        <f>COUNTIF('Medical Examinations'!G:G,"?")</f>
        <v>0</v>
      </c>
      <c r="H5">
        <f>COUNTIF('Medical Examinations'!H:H,"?")</f>
        <v>0</v>
      </c>
      <c r="J5">
        <f>COUNTIF('Hospitalisation Details'!A:A,"?")</f>
        <v>6</v>
      </c>
      <c r="K5">
        <f>COUNTIF('Hospitalisation Details'!B:B,"?")</f>
        <v>2</v>
      </c>
      <c r="L5">
        <f>COUNTIF('Hospitalisation Details'!C:C,"?")</f>
        <v>3</v>
      </c>
      <c r="M5">
        <f>COUNTIF('Hospitalisation Details'!D:D,"?")</f>
        <v>0</v>
      </c>
      <c r="N5">
        <f>COUNTIF('Hospitalisation Details'!E:E,"?")</f>
        <v>0</v>
      </c>
      <c r="O5">
        <f>COUNTIF('Hospitalisation Details'!F:F,"?")</f>
        <v>0</v>
      </c>
      <c r="P5">
        <f>COUNTIF('Hospitalisation Details'!G:G,"?")</f>
        <v>0</v>
      </c>
      <c r="Q5">
        <f>COUNTIF('Hospitalisation Details'!H:H,"?")</f>
        <v>0</v>
      </c>
      <c r="R5">
        <f>COUNTIF('Hospitalisation Details'!I:I,"?")</f>
        <v>2</v>
      </c>
      <c r="W5" s="19" t="s">
        <v>2380</v>
      </c>
      <c r="X5" s="20">
        <v>1845</v>
      </c>
      <c r="Z5" s="19" t="s">
        <v>16</v>
      </c>
      <c r="AA5" s="20">
        <v>309</v>
      </c>
      <c r="AC5" s="19" t="s">
        <v>16</v>
      </c>
      <c r="AD5" s="20">
        <v>734</v>
      </c>
      <c r="AF5" t="s">
        <v>13</v>
      </c>
      <c r="AG5" t="str">
        <f>IF(AF5="?","Unknown",AF5)</f>
        <v>R1013</v>
      </c>
    </row>
    <row r="6" spans="1:36" ht="15.6" x14ac:dyDescent="0.3">
      <c r="T6" s="3" t="s">
        <v>2</v>
      </c>
      <c r="U6" s="3" t="s">
        <v>1</v>
      </c>
      <c r="V6" s="17"/>
      <c r="W6" s="19" t="s">
        <v>2382</v>
      </c>
      <c r="X6" s="20">
        <v>490</v>
      </c>
      <c r="Z6" s="19" t="s">
        <v>11</v>
      </c>
      <c r="AA6" s="20">
        <v>1340</v>
      </c>
      <c r="AC6" s="19" t="s">
        <v>11</v>
      </c>
      <c r="AD6" s="20">
        <v>813</v>
      </c>
      <c r="AF6" t="s">
        <v>13</v>
      </c>
      <c r="AG6" t="str">
        <f t="shared" ref="AG6:AG69" si="0">IF(AF6="?","Unknown",AF6)</f>
        <v>R1013</v>
      </c>
    </row>
    <row r="7" spans="1:36" x14ac:dyDescent="0.3">
      <c r="T7" t="s">
        <v>10</v>
      </c>
      <c r="U7">
        <v>1992</v>
      </c>
      <c r="W7" s="19" t="s">
        <v>4729</v>
      </c>
      <c r="X7" s="20"/>
      <c r="Z7" s="19" t="s">
        <v>12</v>
      </c>
      <c r="AA7" s="20">
        <v>694</v>
      </c>
      <c r="AC7" s="19" t="s">
        <v>12</v>
      </c>
      <c r="AD7" s="20">
        <v>796</v>
      </c>
      <c r="AF7" t="s">
        <v>13</v>
      </c>
      <c r="AG7" t="str">
        <f t="shared" si="0"/>
        <v>R1013</v>
      </c>
    </row>
    <row r="8" spans="1:36" x14ac:dyDescent="0.3">
      <c r="T8" t="s">
        <v>15</v>
      </c>
      <c r="U8">
        <v>1992</v>
      </c>
      <c r="W8" s="19" t="s">
        <v>4730</v>
      </c>
      <c r="X8" s="20">
        <v>2335</v>
      </c>
      <c r="Z8" s="19" t="s">
        <v>4729</v>
      </c>
      <c r="AA8" s="20"/>
      <c r="AC8" s="19" t="s">
        <v>4729</v>
      </c>
      <c r="AD8" s="20"/>
      <c r="AF8" t="s">
        <v>13</v>
      </c>
      <c r="AG8" t="str">
        <f t="shared" si="0"/>
        <v>R1013</v>
      </c>
    </row>
    <row r="9" spans="1:36" x14ac:dyDescent="0.3">
      <c r="T9" t="s">
        <v>18</v>
      </c>
      <c r="U9">
        <v>1993</v>
      </c>
      <c r="Z9" s="19" t="s">
        <v>4730</v>
      </c>
      <c r="AA9" s="20">
        <v>2343</v>
      </c>
      <c r="AC9" s="19" t="s">
        <v>4730</v>
      </c>
      <c r="AD9" s="20">
        <v>2343</v>
      </c>
      <c r="AF9" t="s">
        <v>13</v>
      </c>
      <c r="AG9" t="str">
        <f t="shared" si="0"/>
        <v>R1013</v>
      </c>
    </row>
    <row r="10" spans="1:36" x14ac:dyDescent="0.3">
      <c r="T10" t="s">
        <v>20</v>
      </c>
      <c r="U10">
        <v>1992</v>
      </c>
      <c r="W10" s="21"/>
      <c r="X10" s="14"/>
      <c r="AF10" t="s">
        <v>23</v>
      </c>
      <c r="AG10" t="str">
        <f t="shared" si="0"/>
        <v>R1012</v>
      </c>
    </row>
    <row r="11" spans="1:36" x14ac:dyDescent="0.3">
      <c r="T11" t="s">
        <v>10</v>
      </c>
      <c r="U11">
        <v>1998</v>
      </c>
      <c r="AF11" t="s">
        <v>13</v>
      </c>
      <c r="AG11" t="str">
        <f t="shared" si="0"/>
        <v>R1013</v>
      </c>
    </row>
    <row r="12" spans="1:36" x14ac:dyDescent="0.3">
      <c r="T12" t="s">
        <v>15</v>
      </c>
      <c r="U12">
        <v>2001</v>
      </c>
      <c r="AF12" t="s">
        <v>13</v>
      </c>
      <c r="AG12" t="str">
        <f t="shared" si="0"/>
        <v>R1013</v>
      </c>
    </row>
    <row r="13" spans="1:36" x14ac:dyDescent="0.3">
      <c r="T13" t="s">
        <v>18</v>
      </c>
      <c r="U13">
        <v>1993</v>
      </c>
      <c r="AF13" t="s">
        <v>23</v>
      </c>
      <c r="AG13" t="str">
        <f t="shared" si="0"/>
        <v>R1012</v>
      </c>
    </row>
    <row r="14" spans="1:36" x14ac:dyDescent="0.3">
      <c r="T14" t="s">
        <v>10</v>
      </c>
      <c r="U14">
        <v>1995</v>
      </c>
      <c r="AF14" t="s">
        <v>13</v>
      </c>
      <c r="AG14" t="str">
        <f t="shared" si="0"/>
        <v>R1013</v>
      </c>
    </row>
    <row r="15" spans="1:36" x14ac:dyDescent="0.3">
      <c r="T15" t="s">
        <v>15</v>
      </c>
      <c r="U15">
        <v>2002</v>
      </c>
      <c r="AF15" t="s">
        <v>13</v>
      </c>
      <c r="AG15" t="str">
        <f t="shared" si="0"/>
        <v>R1013</v>
      </c>
    </row>
    <row r="16" spans="1:36" x14ac:dyDescent="0.3">
      <c r="T16" t="s">
        <v>15</v>
      </c>
      <c r="U16">
        <v>1997</v>
      </c>
      <c r="AF16" t="s">
        <v>13</v>
      </c>
      <c r="AG16" t="str">
        <f t="shared" si="0"/>
        <v>R1013</v>
      </c>
    </row>
    <row r="17" spans="20:33" x14ac:dyDescent="0.3">
      <c r="T17" t="s">
        <v>20</v>
      </c>
      <c r="U17">
        <v>2001</v>
      </c>
      <c r="AF17" t="s">
        <v>13</v>
      </c>
      <c r="AG17" t="str">
        <f t="shared" si="0"/>
        <v>R1013</v>
      </c>
    </row>
    <row r="18" spans="20:33" x14ac:dyDescent="0.3">
      <c r="T18" t="s">
        <v>30</v>
      </c>
      <c r="U18">
        <v>1999</v>
      </c>
      <c r="AF18" t="s">
        <v>23</v>
      </c>
      <c r="AG18" t="str">
        <f t="shared" si="0"/>
        <v>R1012</v>
      </c>
    </row>
    <row r="19" spans="20:33" x14ac:dyDescent="0.3">
      <c r="T19" t="s">
        <v>30</v>
      </c>
      <c r="U19">
        <v>1999</v>
      </c>
      <c r="AF19" t="s">
        <v>13</v>
      </c>
      <c r="AG19" t="str">
        <f t="shared" si="0"/>
        <v>R1013</v>
      </c>
    </row>
    <row r="20" spans="20:33" x14ac:dyDescent="0.3">
      <c r="T20" t="s">
        <v>20</v>
      </c>
      <c r="U20">
        <v>2002</v>
      </c>
      <c r="AF20" t="s">
        <v>13</v>
      </c>
      <c r="AG20" t="str">
        <f t="shared" si="0"/>
        <v>R1013</v>
      </c>
    </row>
    <row r="21" spans="20:33" x14ac:dyDescent="0.3">
      <c r="T21" t="s">
        <v>35</v>
      </c>
      <c r="U21">
        <v>1993</v>
      </c>
      <c r="AF21" t="s">
        <v>13</v>
      </c>
      <c r="AG21" t="str">
        <f t="shared" si="0"/>
        <v>R1013</v>
      </c>
    </row>
    <row r="22" spans="20:33" x14ac:dyDescent="0.3">
      <c r="T22" t="s">
        <v>37</v>
      </c>
      <c r="U22">
        <v>1996</v>
      </c>
      <c r="AF22" t="s">
        <v>23</v>
      </c>
      <c r="AG22" t="str">
        <f t="shared" si="0"/>
        <v>R1012</v>
      </c>
    </row>
    <row r="23" spans="20:33" x14ac:dyDescent="0.3">
      <c r="T23" t="s">
        <v>18</v>
      </c>
      <c r="U23">
        <v>1993</v>
      </c>
      <c r="AF23" t="s">
        <v>13</v>
      </c>
      <c r="AG23" t="str">
        <f t="shared" si="0"/>
        <v>R1013</v>
      </c>
    </row>
    <row r="24" spans="20:33" x14ac:dyDescent="0.3">
      <c r="T24" t="s">
        <v>20</v>
      </c>
      <c r="U24">
        <v>1996</v>
      </c>
      <c r="AF24" t="s">
        <v>42</v>
      </c>
      <c r="AG24" t="str">
        <f t="shared" si="0"/>
        <v>R1011</v>
      </c>
    </row>
    <row r="25" spans="20:33" x14ac:dyDescent="0.3">
      <c r="T25" t="s">
        <v>30</v>
      </c>
      <c r="U25">
        <v>1995</v>
      </c>
      <c r="AF25" t="s">
        <v>13</v>
      </c>
      <c r="AG25" t="str">
        <f t="shared" si="0"/>
        <v>R1013</v>
      </c>
    </row>
    <row r="26" spans="20:33" x14ac:dyDescent="0.3">
      <c r="T26" t="s">
        <v>37</v>
      </c>
      <c r="U26">
        <v>2004</v>
      </c>
      <c r="AF26" t="s">
        <v>13</v>
      </c>
      <c r="AG26" t="str">
        <f t="shared" si="0"/>
        <v>R1013</v>
      </c>
    </row>
    <row r="27" spans="20:33" x14ac:dyDescent="0.3">
      <c r="T27" t="s">
        <v>15</v>
      </c>
      <c r="U27">
        <v>2000</v>
      </c>
      <c r="AF27" t="s">
        <v>13</v>
      </c>
      <c r="AG27" t="str">
        <f t="shared" si="0"/>
        <v>R1013</v>
      </c>
    </row>
    <row r="28" spans="20:33" x14ac:dyDescent="0.3">
      <c r="T28" t="s">
        <v>15</v>
      </c>
      <c r="U28">
        <v>1993</v>
      </c>
      <c r="AF28" t="s">
        <v>13</v>
      </c>
      <c r="AG28" t="str">
        <f t="shared" si="0"/>
        <v>R1013</v>
      </c>
    </row>
    <row r="29" spans="20:33" x14ac:dyDescent="0.3">
      <c r="T29" t="s">
        <v>37</v>
      </c>
      <c r="U29">
        <v>1994</v>
      </c>
      <c r="AF29" t="s">
        <v>13</v>
      </c>
      <c r="AG29" t="str">
        <f t="shared" si="0"/>
        <v>R1013</v>
      </c>
    </row>
    <row r="30" spans="20:33" x14ac:dyDescent="0.3">
      <c r="T30" t="s">
        <v>37</v>
      </c>
      <c r="U30">
        <v>1995</v>
      </c>
      <c r="AF30" t="s">
        <v>13</v>
      </c>
      <c r="AG30" t="str">
        <f t="shared" si="0"/>
        <v>R1013</v>
      </c>
    </row>
    <row r="31" spans="20:33" x14ac:dyDescent="0.3">
      <c r="T31" t="s">
        <v>35</v>
      </c>
      <c r="U31">
        <v>2001</v>
      </c>
      <c r="AF31" t="s">
        <v>13</v>
      </c>
      <c r="AG31" t="str">
        <f t="shared" si="0"/>
        <v>R1013</v>
      </c>
    </row>
    <row r="32" spans="20:33" x14ac:dyDescent="0.3">
      <c r="T32" t="s">
        <v>15</v>
      </c>
      <c r="U32">
        <v>1994</v>
      </c>
      <c r="AF32" t="s">
        <v>13</v>
      </c>
      <c r="AG32" t="str">
        <f t="shared" si="0"/>
        <v>R1013</v>
      </c>
    </row>
    <row r="33" spans="20:33" x14ac:dyDescent="0.3">
      <c r="T33" t="s">
        <v>37</v>
      </c>
      <c r="U33">
        <v>2000</v>
      </c>
      <c r="AF33" t="s">
        <v>13</v>
      </c>
      <c r="AG33" t="str">
        <f t="shared" si="0"/>
        <v>R1013</v>
      </c>
    </row>
    <row r="34" spans="20:33" x14ac:dyDescent="0.3">
      <c r="T34" t="s">
        <v>35</v>
      </c>
      <c r="U34">
        <v>1999</v>
      </c>
      <c r="AF34" t="s">
        <v>13</v>
      </c>
      <c r="AG34" t="str">
        <f t="shared" si="0"/>
        <v>R1013</v>
      </c>
    </row>
    <row r="35" spans="20:33" x14ac:dyDescent="0.3">
      <c r="T35" t="s">
        <v>37</v>
      </c>
      <c r="U35">
        <v>1995</v>
      </c>
      <c r="AF35" t="s">
        <v>13</v>
      </c>
      <c r="AG35" t="str">
        <f t="shared" si="0"/>
        <v>R1013</v>
      </c>
    </row>
    <row r="36" spans="20:33" x14ac:dyDescent="0.3">
      <c r="T36" t="s">
        <v>15</v>
      </c>
      <c r="U36">
        <v>1994</v>
      </c>
      <c r="AF36" t="s">
        <v>23</v>
      </c>
      <c r="AG36" t="str">
        <f t="shared" si="0"/>
        <v>R1012</v>
      </c>
    </row>
    <row r="37" spans="20:33" x14ac:dyDescent="0.3">
      <c r="T37" t="s">
        <v>10</v>
      </c>
      <c r="U37">
        <v>2002</v>
      </c>
      <c r="AF37" t="s">
        <v>13</v>
      </c>
      <c r="AG37" t="str">
        <f t="shared" si="0"/>
        <v>R1013</v>
      </c>
    </row>
    <row r="38" spans="20:33" x14ac:dyDescent="0.3">
      <c r="T38" t="s">
        <v>10</v>
      </c>
      <c r="U38">
        <v>2002</v>
      </c>
      <c r="AF38" t="s">
        <v>13</v>
      </c>
      <c r="AG38" t="str">
        <f t="shared" si="0"/>
        <v>R1013</v>
      </c>
    </row>
    <row r="39" spans="20:33" x14ac:dyDescent="0.3">
      <c r="T39" t="s">
        <v>18</v>
      </c>
      <c r="U39">
        <v>1995</v>
      </c>
      <c r="AF39" t="s">
        <v>13</v>
      </c>
      <c r="AG39" t="str">
        <f t="shared" si="0"/>
        <v>R1013</v>
      </c>
    </row>
    <row r="40" spans="20:33" x14ac:dyDescent="0.3">
      <c r="T40" t="s">
        <v>20</v>
      </c>
      <c r="U40">
        <v>1993</v>
      </c>
      <c r="AF40" t="s">
        <v>13</v>
      </c>
      <c r="AG40" t="str">
        <f t="shared" si="0"/>
        <v>R1013</v>
      </c>
    </row>
    <row r="41" spans="20:33" x14ac:dyDescent="0.3">
      <c r="T41" t="s">
        <v>35</v>
      </c>
      <c r="U41">
        <v>2004</v>
      </c>
      <c r="AF41" t="s">
        <v>13</v>
      </c>
      <c r="AG41" t="str">
        <f t="shared" si="0"/>
        <v>R1013</v>
      </c>
    </row>
    <row r="42" spans="20:33" x14ac:dyDescent="0.3">
      <c r="T42" t="s">
        <v>35</v>
      </c>
      <c r="U42">
        <v>1997</v>
      </c>
      <c r="AF42" t="s">
        <v>13</v>
      </c>
      <c r="AG42" t="str">
        <f t="shared" si="0"/>
        <v>R1013</v>
      </c>
    </row>
    <row r="43" spans="20:33" x14ac:dyDescent="0.3">
      <c r="T43" t="s">
        <v>30</v>
      </c>
      <c r="U43">
        <v>1998</v>
      </c>
      <c r="AF43" t="s">
        <v>13</v>
      </c>
      <c r="AG43" t="str">
        <f t="shared" si="0"/>
        <v>R1013</v>
      </c>
    </row>
    <row r="44" spans="20:33" x14ac:dyDescent="0.3">
      <c r="T44" t="s">
        <v>35</v>
      </c>
      <c r="U44">
        <v>2002</v>
      </c>
      <c r="AF44" t="s">
        <v>13</v>
      </c>
      <c r="AG44" t="str">
        <f t="shared" si="0"/>
        <v>R1013</v>
      </c>
    </row>
    <row r="45" spans="20:33" x14ac:dyDescent="0.3">
      <c r="T45" t="s">
        <v>15</v>
      </c>
      <c r="U45">
        <v>2004</v>
      </c>
      <c r="AF45" t="s">
        <v>13</v>
      </c>
      <c r="AG45" t="str">
        <f t="shared" si="0"/>
        <v>R1013</v>
      </c>
    </row>
    <row r="46" spans="20:33" x14ac:dyDescent="0.3">
      <c r="T46" t="s">
        <v>18</v>
      </c>
      <c r="U46">
        <v>2004</v>
      </c>
      <c r="AF46" t="s">
        <v>13</v>
      </c>
      <c r="AG46" t="str">
        <f t="shared" si="0"/>
        <v>R1013</v>
      </c>
    </row>
    <row r="47" spans="20:33" x14ac:dyDescent="0.3">
      <c r="T47" t="s">
        <v>10</v>
      </c>
      <c r="U47">
        <v>2002</v>
      </c>
      <c r="AF47" t="s">
        <v>13</v>
      </c>
      <c r="AG47" t="str">
        <f t="shared" si="0"/>
        <v>R1013</v>
      </c>
    </row>
    <row r="48" spans="20:33" x14ac:dyDescent="0.3">
      <c r="T48" t="s">
        <v>37</v>
      </c>
      <c r="U48">
        <v>2004</v>
      </c>
      <c r="AF48" t="s">
        <v>13</v>
      </c>
      <c r="AG48" t="str">
        <f t="shared" si="0"/>
        <v>R1013</v>
      </c>
    </row>
    <row r="49" spans="20:33" x14ac:dyDescent="0.3">
      <c r="T49" t="s">
        <v>18</v>
      </c>
      <c r="U49">
        <v>2004</v>
      </c>
      <c r="AF49" t="s">
        <v>13</v>
      </c>
      <c r="AG49" t="str">
        <f t="shared" si="0"/>
        <v>R1013</v>
      </c>
    </row>
    <row r="50" spans="20:33" x14ac:dyDescent="0.3">
      <c r="T50" t="s">
        <v>15</v>
      </c>
      <c r="U50">
        <v>2004</v>
      </c>
      <c r="AF50" t="s">
        <v>13</v>
      </c>
      <c r="AG50" t="str">
        <f t="shared" si="0"/>
        <v>R1013</v>
      </c>
    </row>
    <row r="51" spans="20:33" x14ac:dyDescent="0.3">
      <c r="T51" t="s">
        <v>35</v>
      </c>
      <c r="U51">
        <v>2002</v>
      </c>
      <c r="AF51" t="s">
        <v>13</v>
      </c>
      <c r="AG51" t="str">
        <f t="shared" si="0"/>
        <v>R1013</v>
      </c>
    </row>
    <row r="52" spans="20:33" x14ac:dyDescent="0.3">
      <c r="T52" t="s">
        <v>15</v>
      </c>
      <c r="U52">
        <v>2004</v>
      </c>
      <c r="AF52" t="s">
        <v>13</v>
      </c>
      <c r="AG52" t="str">
        <f t="shared" si="0"/>
        <v>R1013</v>
      </c>
    </row>
    <row r="53" spans="20:33" x14ac:dyDescent="0.3">
      <c r="T53" t="s">
        <v>37</v>
      </c>
      <c r="U53">
        <v>2004</v>
      </c>
      <c r="AF53" t="s">
        <v>13</v>
      </c>
      <c r="AG53" t="str">
        <f t="shared" si="0"/>
        <v>R1013</v>
      </c>
    </row>
    <row r="54" spans="20:33" x14ac:dyDescent="0.3">
      <c r="T54" t="s">
        <v>15</v>
      </c>
      <c r="U54">
        <v>2004</v>
      </c>
      <c r="AF54" t="s">
        <v>13</v>
      </c>
      <c r="AG54" t="str">
        <f t="shared" si="0"/>
        <v>R1013</v>
      </c>
    </row>
    <row r="55" spans="20:33" x14ac:dyDescent="0.3">
      <c r="T55" t="s">
        <v>37</v>
      </c>
      <c r="U55">
        <v>2001</v>
      </c>
      <c r="AF55" t="s">
        <v>42</v>
      </c>
      <c r="AG55" t="str">
        <f t="shared" si="0"/>
        <v>R1011</v>
      </c>
    </row>
    <row r="56" spans="20:33" x14ac:dyDescent="0.3">
      <c r="T56" t="s">
        <v>20</v>
      </c>
      <c r="U56">
        <v>2004</v>
      </c>
      <c r="AF56" t="s">
        <v>13</v>
      </c>
      <c r="AG56" t="str">
        <f t="shared" si="0"/>
        <v>R1013</v>
      </c>
    </row>
    <row r="57" spans="20:33" x14ac:dyDescent="0.3">
      <c r="T57" t="s">
        <v>37</v>
      </c>
      <c r="U57">
        <v>2002</v>
      </c>
      <c r="AF57" t="s">
        <v>23</v>
      </c>
      <c r="AG57" t="str">
        <f t="shared" si="0"/>
        <v>R1012</v>
      </c>
    </row>
    <row r="58" spans="20:33" x14ac:dyDescent="0.3">
      <c r="T58" t="s">
        <v>18</v>
      </c>
      <c r="U58">
        <v>2004</v>
      </c>
      <c r="AF58" t="s">
        <v>13</v>
      </c>
      <c r="AG58" t="str">
        <f t="shared" si="0"/>
        <v>R1013</v>
      </c>
    </row>
    <row r="59" spans="20:33" x14ac:dyDescent="0.3">
      <c r="T59" t="s">
        <v>18</v>
      </c>
      <c r="U59">
        <v>2003</v>
      </c>
      <c r="AF59" t="s">
        <v>13</v>
      </c>
      <c r="AG59" t="str">
        <f t="shared" si="0"/>
        <v>R1013</v>
      </c>
    </row>
    <row r="60" spans="20:33" x14ac:dyDescent="0.3">
      <c r="T60" t="s">
        <v>10</v>
      </c>
      <c r="U60">
        <v>2004</v>
      </c>
      <c r="AF60" t="s">
        <v>13</v>
      </c>
      <c r="AG60" t="str">
        <f t="shared" si="0"/>
        <v>R1013</v>
      </c>
    </row>
    <row r="61" spans="20:33" x14ac:dyDescent="0.3">
      <c r="T61" t="s">
        <v>10</v>
      </c>
      <c r="U61">
        <v>1994</v>
      </c>
      <c r="AF61" t="s">
        <v>23</v>
      </c>
      <c r="AG61" t="str">
        <f t="shared" si="0"/>
        <v>R1012</v>
      </c>
    </row>
    <row r="62" spans="20:33" x14ac:dyDescent="0.3">
      <c r="T62" t="s">
        <v>15</v>
      </c>
      <c r="U62">
        <v>2004</v>
      </c>
      <c r="AF62" t="s">
        <v>13</v>
      </c>
      <c r="AG62" t="str">
        <f t="shared" si="0"/>
        <v>R1013</v>
      </c>
    </row>
    <row r="63" spans="20:33" x14ac:dyDescent="0.3">
      <c r="T63" t="s">
        <v>18</v>
      </c>
      <c r="U63">
        <v>2002</v>
      </c>
      <c r="AF63" t="s">
        <v>13</v>
      </c>
      <c r="AG63" t="str">
        <f t="shared" si="0"/>
        <v>R1013</v>
      </c>
    </row>
    <row r="64" spans="20:33" x14ac:dyDescent="0.3">
      <c r="T64" t="s">
        <v>15</v>
      </c>
      <c r="U64">
        <v>2001</v>
      </c>
      <c r="AF64" t="s">
        <v>13</v>
      </c>
      <c r="AG64" t="str">
        <f t="shared" si="0"/>
        <v>R1013</v>
      </c>
    </row>
    <row r="65" spans="20:33" x14ac:dyDescent="0.3">
      <c r="T65" t="s">
        <v>35</v>
      </c>
      <c r="U65">
        <v>1996</v>
      </c>
      <c r="AF65" t="s">
        <v>13</v>
      </c>
      <c r="AG65" t="str">
        <f t="shared" si="0"/>
        <v>R1013</v>
      </c>
    </row>
    <row r="66" spans="20:33" x14ac:dyDescent="0.3">
      <c r="T66" t="s">
        <v>18</v>
      </c>
      <c r="U66">
        <v>1997</v>
      </c>
      <c r="AF66" t="s">
        <v>23</v>
      </c>
      <c r="AG66" t="str">
        <f t="shared" si="0"/>
        <v>R1012</v>
      </c>
    </row>
    <row r="67" spans="20:33" x14ac:dyDescent="0.3">
      <c r="T67" t="s">
        <v>35</v>
      </c>
      <c r="U67">
        <v>2002</v>
      </c>
      <c r="AF67" t="s">
        <v>13</v>
      </c>
      <c r="AG67" t="str">
        <f t="shared" si="0"/>
        <v>R1013</v>
      </c>
    </row>
    <row r="68" spans="20:33" x14ac:dyDescent="0.3">
      <c r="T68" t="s">
        <v>18</v>
      </c>
      <c r="U68">
        <v>1999</v>
      </c>
      <c r="AF68" t="s">
        <v>13</v>
      </c>
      <c r="AG68" t="str">
        <f t="shared" si="0"/>
        <v>R1013</v>
      </c>
    </row>
    <row r="69" spans="20:33" x14ac:dyDescent="0.3">
      <c r="T69" t="s">
        <v>37</v>
      </c>
      <c r="U69">
        <v>1992</v>
      </c>
      <c r="AF69" t="s">
        <v>23</v>
      </c>
      <c r="AG69" t="str">
        <f t="shared" si="0"/>
        <v>R1012</v>
      </c>
    </row>
    <row r="70" spans="20:33" x14ac:dyDescent="0.3">
      <c r="T70" t="s">
        <v>18</v>
      </c>
      <c r="U70">
        <v>2004</v>
      </c>
      <c r="AF70" t="s">
        <v>13</v>
      </c>
      <c r="AG70" t="str">
        <f t="shared" ref="AG70:AG133" si="1">IF(AF70="?","Unknown",AF70)</f>
        <v>R1013</v>
      </c>
    </row>
    <row r="71" spans="20:33" x14ac:dyDescent="0.3">
      <c r="T71" t="s">
        <v>15</v>
      </c>
      <c r="U71">
        <v>1996</v>
      </c>
      <c r="AF71" t="s">
        <v>23</v>
      </c>
      <c r="AG71" t="str">
        <f t="shared" si="1"/>
        <v>R1012</v>
      </c>
    </row>
    <row r="72" spans="20:33" x14ac:dyDescent="0.3">
      <c r="T72" t="s">
        <v>10</v>
      </c>
      <c r="U72">
        <v>2004</v>
      </c>
      <c r="AF72" t="s">
        <v>13</v>
      </c>
      <c r="AG72" t="str">
        <f t="shared" si="1"/>
        <v>R1013</v>
      </c>
    </row>
    <row r="73" spans="20:33" x14ac:dyDescent="0.3">
      <c r="T73" t="s">
        <v>37</v>
      </c>
      <c r="U73">
        <v>2004</v>
      </c>
      <c r="AF73" t="s">
        <v>13</v>
      </c>
      <c r="AG73" t="str">
        <f t="shared" si="1"/>
        <v>R1013</v>
      </c>
    </row>
    <row r="74" spans="20:33" x14ac:dyDescent="0.3">
      <c r="T74" t="s">
        <v>10</v>
      </c>
      <c r="U74">
        <v>1998</v>
      </c>
      <c r="AF74" t="s">
        <v>23</v>
      </c>
      <c r="AG74" t="str">
        <f t="shared" si="1"/>
        <v>R1012</v>
      </c>
    </row>
    <row r="75" spans="20:33" x14ac:dyDescent="0.3">
      <c r="T75" t="s">
        <v>30</v>
      </c>
      <c r="U75">
        <v>2002</v>
      </c>
      <c r="AF75" t="s">
        <v>13</v>
      </c>
      <c r="AG75" t="str">
        <f t="shared" si="1"/>
        <v>R1013</v>
      </c>
    </row>
    <row r="76" spans="20:33" x14ac:dyDescent="0.3">
      <c r="T76" t="s">
        <v>37</v>
      </c>
      <c r="U76">
        <v>1998</v>
      </c>
      <c r="AF76" t="s">
        <v>42</v>
      </c>
      <c r="AG76" t="str">
        <f t="shared" si="1"/>
        <v>R1011</v>
      </c>
    </row>
    <row r="77" spans="20:33" x14ac:dyDescent="0.3">
      <c r="T77" t="s">
        <v>10</v>
      </c>
      <c r="U77">
        <v>2002</v>
      </c>
      <c r="AF77" t="s">
        <v>42</v>
      </c>
      <c r="AG77" t="str">
        <f t="shared" si="1"/>
        <v>R1011</v>
      </c>
    </row>
    <row r="78" spans="20:33" x14ac:dyDescent="0.3">
      <c r="T78" t="s">
        <v>35</v>
      </c>
      <c r="U78">
        <v>2003</v>
      </c>
      <c r="AF78" t="s">
        <v>42</v>
      </c>
      <c r="AG78" t="str">
        <f t="shared" si="1"/>
        <v>R1011</v>
      </c>
    </row>
    <row r="79" spans="20:33" x14ac:dyDescent="0.3">
      <c r="T79" t="s">
        <v>20</v>
      </c>
      <c r="U79">
        <v>2003</v>
      </c>
      <c r="AF79" t="s">
        <v>42</v>
      </c>
      <c r="AG79" t="str">
        <f t="shared" si="1"/>
        <v>R1011</v>
      </c>
    </row>
    <row r="80" spans="20:33" x14ac:dyDescent="0.3">
      <c r="T80" t="s">
        <v>20</v>
      </c>
      <c r="U80">
        <v>2003</v>
      </c>
      <c r="AF80" t="s">
        <v>13</v>
      </c>
      <c r="AG80" t="str">
        <f t="shared" si="1"/>
        <v>R1013</v>
      </c>
    </row>
    <row r="81" spans="20:33" x14ac:dyDescent="0.3">
      <c r="T81" t="s">
        <v>20</v>
      </c>
      <c r="U81">
        <v>2003</v>
      </c>
      <c r="AF81" t="s">
        <v>42</v>
      </c>
      <c r="AG81" t="str">
        <f t="shared" si="1"/>
        <v>R1011</v>
      </c>
    </row>
    <row r="82" spans="20:33" x14ac:dyDescent="0.3">
      <c r="T82" t="s">
        <v>15</v>
      </c>
      <c r="U82">
        <v>1997</v>
      </c>
      <c r="AF82" t="s">
        <v>42</v>
      </c>
      <c r="AG82" t="str">
        <f t="shared" si="1"/>
        <v>R1011</v>
      </c>
    </row>
    <row r="83" spans="20:33" x14ac:dyDescent="0.3">
      <c r="T83" t="s">
        <v>30</v>
      </c>
      <c r="U83">
        <v>2003</v>
      </c>
      <c r="AF83" t="s">
        <v>42</v>
      </c>
      <c r="AG83" t="str">
        <f t="shared" si="1"/>
        <v>R1011</v>
      </c>
    </row>
    <row r="84" spans="20:33" x14ac:dyDescent="0.3">
      <c r="T84" t="s">
        <v>37</v>
      </c>
      <c r="U84">
        <v>2003</v>
      </c>
      <c r="AF84" t="s">
        <v>42</v>
      </c>
      <c r="AG84" t="str">
        <f t="shared" si="1"/>
        <v>R1011</v>
      </c>
    </row>
    <row r="85" spans="20:33" x14ac:dyDescent="0.3">
      <c r="T85" t="s">
        <v>37</v>
      </c>
      <c r="U85">
        <v>2003</v>
      </c>
      <c r="AF85" t="s">
        <v>42</v>
      </c>
      <c r="AG85" t="str">
        <f t="shared" si="1"/>
        <v>R1011</v>
      </c>
    </row>
    <row r="86" spans="20:33" x14ac:dyDescent="0.3">
      <c r="T86" t="s">
        <v>35</v>
      </c>
      <c r="U86">
        <v>2003</v>
      </c>
      <c r="AF86" t="s">
        <v>13</v>
      </c>
      <c r="AG86" t="str">
        <f t="shared" si="1"/>
        <v>R1013</v>
      </c>
    </row>
    <row r="87" spans="20:33" x14ac:dyDescent="0.3">
      <c r="T87" t="s">
        <v>15</v>
      </c>
      <c r="U87">
        <v>2003</v>
      </c>
      <c r="AF87" t="s">
        <v>23</v>
      </c>
      <c r="AG87" t="str">
        <f t="shared" si="1"/>
        <v>R1012</v>
      </c>
    </row>
    <row r="88" spans="20:33" x14ac:dyDescent="0.3">
      <c r="T88" t="s">
        <v>30</v>
      </c>
      <c r="U88">
        <v>2002</v>
      </c>
      <c r="AF88" t="s">
        <v>13</v>
      </c>
      <c r="AG88" t="str">
        <f t="shared" si="1"/>
        <v>R1013</v>
      </c>
    </row>
    <row r="89" spans="20:33" x14ac:dyDescent="0.3">
      <c r="T89" t="s">
        <v>37</v>
      </c>
      <c r="U89">
        <v>1997</v>
      </c>
      <c r="AF89" t="s">
        <v>13</v>
      </c>
      <c r="AG89" t="str">
        <f t="shared" si="1"/>
        <v>R1013</v>
      </c>
    </row>
    <row r="90" spans="20:33" x14ac:dyDescent="0.3">
      <c r="T90" t="s">
        <v>20</v>
      </c>
      <c r="U90">
        <v>2004</v>
      </c>
      <c r="AF90" t="s">
        <v>13</v>
      </c>
      <c r="AG90" t="str">
        <f t="shared" si="1"/>
        <v>R1013</v>
      </c>
    </row>
    <row r="91" spans="20:33" x14ac:dyDescent="0.3">
      <c r="T91" t="s">
        <v>10</v>
      </c>
      <c r="U91">
        <v>2004</v>
      </c>
      <c r="AF91" t="s">
        <v>13</v>
      </c>
      <c r="AG91" t="str">
        <f t="shared" si="1"/>
        <v>R1013</v>
      </c>
    </row>
    <row r="92" spans="20:33" x14ac:dyDescent="0.3">
      <c r="T92" t="s">
        <v>18</v>
      </c>
      <c r="U92">
        <v>2000</v>
      </c>
      <c r="AF92" t="s">
        <v>23</v>
      </c>
      <c r="AG92" t="str">
        <f t="shared" si="1"/>
        <v>R1012</v>
      </c>
    </row>
    <row r="93" spans="20:33" x14ac:dyDescent="0.3">
      <c r="T93" t="s">
        <v>18</v>
      </c>
      <c r="U93">
        <v>1998</v>
      </c>
      <c r="AF93" t="s">
        <v>23</v>
      </c>
      <c r="AG93" t="str">
        <f t="shared" si="1"/>
        <v>R1012</v>
      </c>
    </row>
    <row r="94" spans="20:33" x14ac:dyDescent="0.3">
      <c r="T94" t="s">
        <v>15</v>
      </c>
      <c r="U94">
        <v>2001</v>
      </c>
      <c r="AF94" t="s">
        <v>13</v>
      </c>
      <c r="AG94" t="str">
        <f t="shared" si="1"/>
        <v>R1013</v>
      </c>
    </row>
    <row r="95" spans="20:33" x14ac:dyDescent="0.3">
      <c r="T95" t="s">
        <v>30</v>
      </c>
      <c r="U95">
        <v>2002</v>
      </c>
      <c r="AF95" t="s">
        <v>13</v>
      </c>
      <c r="AG95" t="str">
        <f t="shared" si="1"/>
        <v>R1013</v>
      </c>
    </row>
    <row r="96" spans="20:33" x14ac:dyDescent="0.3">
      <c r="T96" t="s">
        <v>30</v>
      </c>
      <c r="U96">
        <v>1999</v>
      </c>
      <c r="AF96" t="s">
        <v>13</v>
      </c>
      <c r="AG96" t="str">
        <f t="shared" si="1"/>
        <v>R1013</v>
      </c>
    </row>
    <row r="97" spans="20:33" x14ac:dyDescent="0.3">
      <c r="T97" t="s">
        <v>37</v>
      </c>
      <c r="U97">
        <v>2002</v>
      </c>
      <c r="AF97" t="s">
        <v>13</v>
      </c>
      <c r="AG97" t="str">
        <f t="shared" si="1"/>
        <v>R1013</v>
      </c>
    </row>
    <row r="98" spans="20:33" x14ac:dyDescent="0.3">
      <c r="T98" t="s">
        <v>37</v>
      </c>
      <c r="U98">
        <v>1999</v>
      </c>
      <c r="AF98" t="s">
        <v>23</v>
      </c>
      <c r="AG98" t="str">
        <f t="shared" si="1"/>
        <v>R1012</v>
      </c>
    </row>
    <row r="99" spans="20:33" x14ac:dyDescent="0.3">
      <c r="T99" t="s">
        <v>10</v>
      </c>
      <c r="U99">
        <v>1998</v>
      </c>
      <c r="AF99" t="s">
        <v>23</v>
      </c>
      <c r="AG99" t="str">
        <f t="shared" si="1"/>
        <v>R1012</v>
      </c>
    </row>
    <row r="100" spans="20:33" x14ac:dyDescent="0.3">
      <c r="T100" t="s">
        <v>10</v>
      </c>
      <c r="U100">
        <v>1995</v>
      </c>
      <c r="AF100" t="s">
        <v>13</v>
      </c>
      <c r="AG100" t="str">
        <f t="shared" si="1"/>
        <v>R1013</v>
      </c>
    </row>
    <row r="101" spans="20:33" x14ac:dyDescent="0.3">
      <c r="T101" t="s">
        <v>15</v>
      </c>
      <c r="U101">
        <v>1997</v>
      </c>
      <c r="AF101" t="s">
        <v>13</v>
      </c>
      <c r="AG101" t="str">
        <f t="shared" si="1"/>
        <v>R1013</v>
      </c>
    </row>
    <row r="102" spans="20:33" x14ac:dyDescent="0.3">
      <c r="T102" t="s">
        <v>30</v>
      </c>
      <c r="U102">
        <v>1998</v>
      </c>
      <c r="AF102" t="s">
        <v>13</v>
      </c>
      <c r="AG102" t="str">
        <f t="shared" si="1"/>
        <v>R1013</v>
      </c>
    </row>
    <row r="103" spans="20:33" x14ac:dyDescent="0.3">
      <c r="T103" t="s">
        <v>35</v>
      </c>
      <c r="U103">
        <v>2002</v>
      </c>
      <c r="AF103" t="s">
        <v>13</v>
      </c>
      <c r="AG103" t="str">
        <f t="shared" si="1"/>
        <v>R1013</v>
      </c>
    </row>
    <row r="104" spans="20:33" x14ac:dyDescent="0.3">
      <c r="T104" t="s">
        <v>10</v>
      </c>
      <c r="U104">
        <v>1999</v>
      </c>
      <c r="AF104" t="s">
        <v>13</v>
      </c>
      <c r="AG104" t="str">
        <f t="shared" si="1"/>
        <v>R1013</v>
      </c>
    </row>
    <row r="105" spans="20:33" x14ac:dyDescent="0.3">
      <c r="T105" t="s">
        <v>15</v>
      </c>
      <c r="U105">
        <v>2002</v>
      </c>
      <c r="AF105" t="s">
        <v>13</v>
      </c>
      <c r="AG105" t="str">
        <f t="shared" si="1"/>
        <v>R1013</v>
      </c>
    </row>
    <row r="106" spans="20:33" x14ac:dyDescent="0.3">
      <c r="T106" t="s">
        <v>30</v>
      </c>
      <c r="U106">
        <v>2002</v>
      </c>
      <c r="AF106" t="s">
        <v>42</v>
      </c>
      <c r="AG106" t="str">
        <f t="shared" si="1"/>
        <v>R1011</v>
      </c>
    </row>
    <row r="107" spans="20:33" x14ac:dyDescent="0.3">
      <c r="T107" t="s">
        <v>20</v>
      </c>
      <c r="U107">
        <v>1998</v>
      </c>
      <c r="AF107" t="s">
        <v>13</v>
      </c>
      <c r="AG107" t="str">
        <f t="shared" si="1"/>
        <v>R1013</v>
      </c>
    </row>
    <row r="108" spans="20:33" x14ac:dyDescent="0.3">
      <c r="T108" t="s">
        <v>37</v>
      </c>
      <c r="U108">
        <v>1997</v>
      </c>
      <c r="AF108" t="s">
        <v>13</v>
      </c>
      <c r="AG108" t="str">
        <f t="shared" si="1"/>
        <v>R1013</v>
      </c>
    </row>
    <row r="109" spans="20:33" x14ac:dyDescent="0.3">
      <c r="T109" t="s">
        <v>18</v>
      </c>
      <c r="U109">
        <v>1996</v>
      </c>
      <c r="AF109" t="s">
        <v>13</v>
      </c>
      <c r="AG109" t="str">
        <f t="shared" si="1"/>
        <v>R1013</v>
      </c>
    </row>
    <row r="110" spans="20:33" x14ac:dyDescent="0.3">
      <c r="T110" t="s">
        <v>35</v>
      </c>
      <c r="U110">
        <v>2001</v>
      </c>
      <c r="AF110" t="s">
        <v>13</v>
      </c>
      <c r="AG110" t="str">
        <f t="shared" si="1"/>
        <v>R1013</v>
      </c>
    </row>
    <row r="111" spans="20:33" x14ac:dyDescent="0.3">
      <c r="T111" t="s">
        <v>30</v>
      </c>
      <c r="U111">
        <v>1997</v>
      </c>
      <c r="AF111" t="s">
        <v>13</v>
      </c>
      <c r="AG111" t="str">
        <f t="shared" si="1"/>
        <v>R1013</v>
      </c>
    </row>
    <row r="112" spans="20:33" x14ac:dyDescent="0.3">
      <c r="T112" t="s">
        <v>20</v>
      </c>
      <c r="U112">
        <v>2000</v>
      </c>
      <c r="AF112" t="s">
        <v>13</v>
      </c>
      <c r="AG112" t="str">
        <f t="shared" si="1"/>
        <v>R1013</v>
      </c>
    </row>
    <row r="113" spans="20:33" x14ac:dyDescent="0.3">
      <c r="T113" t="s">
        <v>18</v>
      </c>
      <c r="U113">
        <v>1997</v>
      </c>
      <c r="AF113" t="s">
        <v>13</v>
      </c>
      <c r="AG113" t="str">
        <f t="shared" si="1"/>
        <v>R1013</v>
      </c>
    </row>
    <row r="114" spans="20:33" x14ac:dyDescent="0.3">
      <c r="T114" t="s">
        <v>18</v>
      </c>
      <c r="U114">
        <v>2003</v>
      </c>
      <c r="AF114" t="s">
        <v>23</v>
      </c>
      <c r="AG114" t="str">
        <f t="shared" si="1"/>
        <v>R1012</v>
      </c>
    </row>
    <row r="115" spans="20:33" x14ac:dyDescent="0.3">
      <c r="T115" t="s">
        <v>30</v>
      </c>
      <c r="U115">
        <v>1998</v>
      </c>
      <c r="AF115" t="s">
        <v>13</v>
      </c>
      <c r="AG115" t="str">
        <f t="shared" si="1"/>
        <v>R1013</v>
      </c>
    </row>
    <row r="116" spans="20:33" x14ac:dyDescent="0.3">
      <c r="T116" t="s">
        <v>18</v>
      </c>
      <c r="U116">
        <v>1997</v>
      </c>
      <c r="AF116" t="s">
        <v>13</v>
      </c>
      <c r="AG116" t="str">
        <f t="shared" si="1"/>
        <v>R1013</v>
      </c>
    </row>
    <row r="117" spans="20:33" x14ac:dyDescent="0.3">
      <c r="T117" t="s">
        <v>37</v>
      </c>
      <c r="U117">
        <v>1995</v>
      </c>
      <c r="AF117" t="s">
        <v>13</v>
      </c>
      <c r="AG117" t="str">
        <f t="shared" si="1"/>
        <v>R1013</v>
      </c>
    </row>
    <row r="118" spans="20:33" x14ac:dyDescent="0.3">
      <c r="T118" t="s">
        <v>18</v>
      </c>
      <c r="U118">
        <v>1998</v>
      </c>
      <c r="AF118" t="s">
        <v>42</v>
      </c>
      <c r="AG118" t="str">
        <f t="shared" si="1"/>
        <v>R1011</v>
      </c>
    </row>
    <row r="119" spans="20:33" x14ac:dyDescent="0.3">
      <c r="T119" t="s">
        <v>35</v>
      </c>
      <c r="U119">
        <v>2001</v>
      </c>
      <c r="AF119" t="s">
        <v>13</v>
      </c>
      <c r="AG119" t="str">
        <f t="shared" si="1"/>
        <v>R1013</v>
      </c>
    </row>
    <row r="120" spans="20:33" x14ac:dyDescent="0.3">
      <c r="T120" t="s">
        <v>10</v>
      </c>
      <c r="U120">
        <v>2001</v>
      </c>
      <c r="AF120" t="s">
        <v>13</v>
      </c>
      <c r="AG120" t="str">
        <f t="shared" si="1"/>
        <v>R1013</v>
      </c>
    </row>
    <row r="121" spans="20:33" x14ac:dyDescent="0.3">
      <c r="T121" t="s">
        <v>18</v>
      </c>
      <c r="U121">
        <v>2001</v>
      </c>
      <c r="AF121" t="s">
        <v>13</v>
      </c>
      <c r="AG121" t="str">
        <f t="shared" si="1"/>
        <v>R1013</v>
      </c>
    </row>
    <row r="122" spans="20:33" x14ac:dyDescent="0.3">
      <c r="T122" t="s">
        <v>30</v>
      </c>
      <c r="U122">
        <v>2001</v>
      </c>
      <c r="AF122" t="s">
        <v>13</v>
      </c>
      <c r="AG122" t="str">
        <f t="shared" si="1"/>
        <v>R1013</v>
      </c>
    </row>
    <row r="123" spans="20:33" x14ac:dyDescent="0.3">
      <c r="T123" t="s">
        <v>20</v>
      </c>
      <c r="U123">
        <v>1992</v>
      </c>
      <c r="AF123" t="s">
        <v>13</v>
      </c>
      <c r="AG123" t="str">
        <f t="shared" si="1"/>
        <v>R1013</v>
      </c>
    </row>
    <row r="124" spans="20:33" x14ac:dyDescent="0.3">
      <c r="T124" t="s">
        <v>15</v>
      </c>
      <c r="U124">
        <v>2004</v>
      </c>
      <c r="AF124" t="s">
        <v>13</v>
      </c>
      <c r="AG124" t="str">
        <f t="shared" si="1"/>
        <v>R1013</v>
      </c>
    </row>
    <row r="125" spans="20:33" x14ac:dyDescent="0.3">
      <c r="T125" t="s">
        <v>10</v>
      </c>
      <c r="U125">
        <v>2004</v>
      </c>
      <c r="AF125" t="s">
        <v>23</v>
      </c>
      <c r="AG125" t="str">
        <f t="shared" si="1"/>
        <v>R1012</v>
      </c>
    </row>
    <row r="126" spans="20:33" x14ac:dyDescent="0.3">
      <c r="T126" t="s">
        <v>35</v>
      </c>
      <c r="U126">
        <v>1995</v>
      </c>
      <c r="AF126" t="s">
        <v>13</v>
      </c>
      <c r="AG126" t="str">
        <f t="shared" si="1"/>
        <v>R1013</v>
      </c>
    </row>
    <row r="127" spans="20:33" x14ac:dyDescent="0.3">
      <c r="T127" t="s">
        <v>20</v>
      </c>
      <c r="U127">
        <v>2003</v>
      </c>
      <c r="AF127" t="s">
        <v>13</v>
      </c>
      <c r="AG127" t="str">
        <f t="shared" si="1"/>
        <v>R1013</v>
      </c>
    </row>
    <row r="128" spans="20:33" x14ac:dyDescent="0.3">
      <c r="T128" t="s">
        <v>35</v>
      </c>
      <c r="U128">
        <v>2004</v>
      </c>
      <c r="AF128" t="s">
        <v>23</v>
      </c>
      <c r="AG128" t="str">
        <f t="shared" si="1"/>
        <v>R1012</v>
      </c>
    </row>
    <row r="129" spans="20:33" x14ac:dyDescent="0.3">
      <c r="T129" t="s">
        <v>10</v>
      </c>
      <c r="U129">
        <v>2004</v>
      </c>
      <c r="AF129" t="s">
        <v>23</v>
      </c>
      <c r="AG129" t="str">
        <f t="shared" si="1"/>
        <v>R1012</v>
      </c>
    </row>
    <row r="130" spans="20:33" x14ac:dyDescent="0.3">
      <c r="T130" t="s">
        <v>20</v>
      </c>
      <c r="U130">
        <v>2003</v>
      </c>
      <c r="AF130" t="s">
        <v>23</v>
      </c>
      <c r="AG130" t="str">
        <f t="shared" si="1"/>
        <v>R1012</v>
      </c>
    </row>
    <row r="131" spans="20:33" x14ac:dyDescent="0.3">
      <c r="T131" t="s">
        <v>30</v>
      </c>
      <c r="U131">
        <v>2003</v>
      </c>
      <c r="AF131" t="s">
        <v>13</v>
      </c>
      <c r="AG131" t="str">
        <f t="shared" si="1"/>
        <v>R1013</v>
      </c>
    </row>
    <row r="132" spans="20:33" x14ac:dyDescent="0.3">
      <c r="T132" t="s">
        <v>10</v>
      </c>
      <c r="U132">
        <v>2003</v>
      </c>
      <c r="AF132" t="s">
        <v>13</v>
      </c>
      <c r="AG132" t="str">
        <f t="shared" si="1"/>
        <v>R1013</v>
      </c>
    </row>
    <row r="133" spans="20:33" x14ac:dyDescent="0.3">
      <c r="T133" t="s">
        <v>37</v>
      </c>
      <c r="U133">
        <v>2004</v>
      </c>
      <c r="AF133" t="s">
        <v>13</v>
      </c>
      <c r="AG133" t="str">
        <f t="shared" si="1"/>
        <v>R1013</v>
      </c>
    </row>
    <row r="134" spans="20:33" x14ac:dyDescent="0.3">
      <c r="T134" t="s">
        <v>30</v>
      </c>
      <c r="U134">
        <v>2004</v>
      </c>
      <c r="AF134" t="s">
        <v>23</v>
      </c>
      <c r="AG134" t="str">
        <f t="shared" ref="AG134:AG197" si="2">IF(AF134="?","Unknown",AF134)</f>
        <v>R1012</v>
      </c>
    </row>
    <row r="135" spans="20:33" x14ac:dyDescent="0.3">
      <c r="T135" t="s">
        <v>10</v>
      </c>
      <c r="U135">
        <v>2004</v>
      </c>
      <c r="AF135" t="s">
        <v>23</v>
      </c>
      <c r="AG135" t="str">
        <f t="shared" si="2"/>
        <v>R1012</v>
      </c>
    </row>
    <row r="136" spans="20:33" x14ac:dyDescent="0.3">
      <c r="T136" t="s">
        <v>37</v>
      </c>
      <c r="U136">
        <v>2003</v>
      </c>
      <c r="AF136" t="s">
        <v>13</v>
      </c>
      <c r="AG136" t="str">
        <f t="shared" si="2"/>
        <v>R1013</v>
      </c>
    </row>
    <row r="137" spans="20:33" x14ac:dyDescent="0.3">
      <c r="T137" t="s">
        <v>20</v>
      </c>
      <c r="U137">
        <v>2003</v>
      </c>
      <c r="AF137" t="s">
        <v>13</v>
      </c>
      <c r="AG137" t="str">
        <f t="shared" si="2"/>
        <v>R1013</v>
      </c>
    </row>
    <row r="138" spans="20:33" x14ac:dyDescent="0.3">
      <c r="T138" t="s">
        <v>30</v>
      </c>
      <c r="U138">
        <v>2004</v>
      </c>
      <c r="AF138" t="s">
        <v>13</v>
      </c>
      <c r="AG138" t="str">
        <f t="shared" si="2"/>
        <v>R1013</v>
      </c>
    </row>
    <row r="139" spans="20:33" x14ac:dyDescent="0.3">
      <c r="T139" t="s">
        <v>35</v>
      </c>
      <c r="U139">
        <v>2004</v>
      </c>
      <c r="AF139" t="s">
        <v>23</v>
      </c>
      <c r="AG139" t="str">
        <f t="shared" si="2"/>
        <v>R1012</v>
      </c>
    </row>
    <row r="140" spans="20:33" x14ac:dyDescent="0.3">
      <c r="T140" t="s">
        <v>18</v>
      </c>
      <c r="U140">
        <v>2004</v>
      </c>
      <c r="AF140" t="s">
        <v>23</v>
      </c>
      <c r="AG140" t="str">
        <f t="shared" si="2"/>
        <v>R1012</v>
      </c>
    </row>
    <row r="141" spans="20:33" x14ac:dyDescent="0.3">
      <c r="T141" t="s">
        <v>30</v>
      </c>
      <c r="U141">
        <v>2003</v>
      </c>
      <c r="AF141" t="s">
        <v>23</v>
      </c>
      <c r="AG141" t="str">
        <f t="shared" si="2"/>
        <v>R1012</v>
      </c>
    </row>
    <row r="142" spans="20:33" x14ac:dyDescent="0.3">
      <c r="T142" t="s">
        <v>20</v>
      </c>
      <c r="U142">
        <v>2003</v>
      </c>
      <c r="AF142" t="s">
        <v>23</v>
      </c>
      <c r="AG142" t="str">
        <f t="shared" si="2"/>
        <v>R1012</v>
      </c>
    </row>
    <row r="143" spans="20:33" x14ac:dyDescent="0.3">
      <c r="T143" t="s">
        <v>35</v>
      </c>
      <c r="U143">
        <v>2003</v>
      </c>
      <c r="AF143" t="s">
        <v>13</v>
      </c>
      <c r="AG143" t="str">
        <f t="shared" si="2"/>
        <v>R1013</v>
      </c>
    </row>
    <row r="144" spans="20:33" x14ac:dyDescent="0.3">
      <c r="T144" t="s">
        <v>30</v>
      </c>
      <c r="U144">
        <v>2003</v>
      </c>
      <c r="AF144" t="s">
        <v>13</v>
      </c>
      <c r="AG144" t="str">
        <f t="shared" si="2"/>
        <v>R1013</v>
      </c>
    </row>
    <row r="145" spans="20:33" x14ac:dyDescent="0.3">
      <c r="T145" t="s">
        <v>37</v>
      </c>
      <c r="U145">
        <v>2000</v>
      </c>
      <c r="AF145" t="s">
        <v>42</v>
      </c>
      <c r="AG145" t="str">
        <f t="shared" si="2"/>
        <v>R1011</v>
      </c>
    </row>
    <row r="146" spans="20:33" x14ac:dyDescent="0.3">
      <c r="T146" t="s">
        <v>18</v>
      </c>
      <c r="U146">
        <v>2000</v>
      </c>
      <c r="AF146" t="s">
        <v>164</v>
      </c>
      <c r="AG146" t="str">
        <f t="shared" si="2"/>
        <v>R1015</v>
      </c>
    </row>
    <row r="147" spans="20:33" x14ac:dyDescent="0.3">
      <c r="T147" t="s">
        <v>37</v>
      </c>
      <c r="U147">
        <v>2000</v>
      </c>
      <c r="AF147" t="s">
        <v>166</v>
      </c>
      <c r="AG147" t="str">
        <f t="shared" si="2"/>
        <v>R1019</v>
      </c>
    </row>
    <row r="148" spans="20:33" x14ac:dyDescent="0.3">
      <c r="T148" t="s">
        <v>15</v>
      </c>
      <c r="U148">
        <v>2004</v>
      </c>
      <c r="AF148" t="s">
        <v>168</v>
      </c>
      <c r="AG148" t="str">
        <f t="shared" si="2"/>
        <v>R1016</v>
      </c>
    </row>
    <row r="149" spans="20:33" x14ac:dyDescent="0.3">
      <c r="T149" t="s">
        <v>30</v>
      </c>
      <c r="U149">
        <v>2004</v>
      </c>
      <c r="AF149" t="s">
        <v>170</v>
      </c>
      <c r="AG149" t="str">
        <f t="shared" si="2"/>
        <v>R1018</v>
      </c>
    </row>
    <row r="150" spans="20:33" x14ac:dyDescent="0.3">
      <c r="T150" t="s">
        <v>15</v>
      </c>
      <c r="U150">
        <v>2004</v>
      </c>
      <c r="AF150" t="s">
        <v>164</v>
      </c>
      <c r="AG150" t="str">
        <f t="shared" si="2"/>
        <v>R1015</v>
      </c>
    </row>
    <row r="151" spans="20:33" x14ac:dyDescent="0.3">
      <c r="T151" t="s">
        <v>30</v>
      </c>
      <c r="U151">
        <v>2004</v>
      </c>
      <c r="AF151" t="s">
        <v>168</v>
      </c>
      <c r="AG151" t="str">
        <f t="shared" si="2"/>
        <v>R1016</v>
      </c>
    </row>
    <row r="152" spans="20:33" x14ac:dyDescent="0.3">
      <c r="T152" t="s">
        <v>30</v>
      </c>
      <c r="U152">
        <v>2004</v>
      </c>
      <c r="AF152" t="s">
        <v>166</v>
      </c>
      <c r="AG152" t="str">
        <f t="shared" si="2"/>
        <v>R1019</v>
      </c>
    </row>
    <row r="153" spans="20:33" x14ac:dyDescent="0.3">
      <c r="T153" t="s">
        <v>37</v>
      </c>
      <c r="U153">
        <v>2004</v>
      </c>
      <c r="AF153" t="s">
        <v>13</v>
      </c>
      <c r="AG153" t="str">
        <f t="shared" si="2"/>
        <v>R1013</v>
      </c>
    </row>
    <row r="154" spans="20:33" x14ac:dyDescent="0.3">
      <c r="T154" t="s">
        <v>30</v>
      </c>
      <c r="U154">
        <v>2004</v>
      </c>
      <c r="AF154" t="s">
        <v>168</v>
      </c>
      <c r="AG154" t="str">
        <f t="shared" si="2"/>
        <v>R1016</v>
      </c>
    </row>
    <row r="155" spans="20:33" x14ac:dyDescent="0.3">
      <c r="T155" t="s">
        <v>20</v>
      </c>
      <c r="U155">
        <v>2004</v>
      </c>
      <c r="AF155" t="s">
        <v>13</v>
      </c>
      <c r="AG155" t="str">
        <f t="shared" si="2"/>
        <v>R1013</v>
      </c>
    </row>
    <row r="156" spans="20:33" x14ac:dyDescent="0.3">
      <c r="T156" t="s">
        <v>20</v>
      </c>
      <c r="U156">
        <v>2004</v>
      </c>
      <c r="AF156" t="s">
        <v>13</v>
      </c>
      <c r="AG156" t="str">
        <f t="shared" si="2"/>
        <v>R1013</v>
      </c>
    </row>
    <row r="157" spans="20:33" x14ac:dyDescent="0.3">
      <c r="T157" t="s">
        <v>18</v>
      </c>
      <c r="U157">
        <v>2004</v>
      </c>
      <c r="AF157" t="s">
        <v>13</v>
      </c>
      <c r="AG157" t="str">
        <f t="shared" si="2"/>
        <v>R1013</v>
      </c>
    </row>
    <row r="158" spans="20:33" x14ac:dyDescent="0.3">
      <c r="T158" t="s">
        <v>20</v>
      </c>
      <c r="U158">
        <v>2004</v>
      </c>
      <c r="AF158" t="s">
        <v>13</v>
      </c>
      <c r="AG158" t="str">
        <f t="shared" si="2"/>
        <v>R1013</v>
      </c>
    </row>
    <row r="159" spans="20:33" x14ac:dyDescent="0.3">
      <c r="T159" t="s">
        <v>37</v>
      </c>
      <c r="U159">
        <v>2004</v>
      </c>
      <c r="AF159" t="s">
        <v>42</v>
      </c>
      <c r="AG159" t="str">
        <f t="shared" si="2"/>
        <v>R1011</v>
      </c>
    </row>
    <row r="160" spans="20:33" x14ac:dyDescent="0.3">
      <c r="T160" t="s">
        <v>20</v>
      </c>
      <c r="U160">
        <v>2004</v>
      </c>
      <c r="AF160" t="s">
        <v>42</v>
      </c>
      <c r="AG160" t="str">
        <f t="shared" si="2"/>
        <v>R1011</v>
      </c>
    </row>
    <row r="161" spans="20:33" x14ac:dyDescent="0.3">
      <c r="T161" t="s">
        <v>15</v>
      </c>
      <c r="U161">
        <v>2003</v>
      </c>
      <c r="AF161" t="s">
        <v>42</v>
      </c>
      <c r="AG161" t="str">
        <f t="shared" si="2"/>
        <v>R1011</v>
      </c>
    </row>
    <row r="162" spans="20:33" x14ac:dyDescent="0.3">
      <c r="T162" t="s">
        <v>20</v>
      </c>
      <c r="U162">
        <v>2003</v>
      </c>
      <c r="AF162" t="s">
        <v>42</v>
      </c>
      <c r="AG162" t="str">
        <f t="shared" si="2"/>
        <v>R1011</v>
      </c>
    </row>
    <row r="163" spans="20:33" x14ac:dyDescent="0.3">
      <c r="T163" t="s">
        <v>15</v>
      </c>
      <c r="U163">
        <v>2003</v>
      </c>
      <c r="AF163" t="s">
        <v>42</v>
      </c>
      <c r="AG163" t="str">
        <f t="shared" si="2"/>
        <v>R1011</v>
      </c>
    </row>
    <row r="164" spans="20:33" x14ac:dyDescent="0.3">
      <c r="T164" t="s">
        <v>15</v>
      </c>
      <c r="U164">
        <v>2003</v>
      </c>
      <c r="AF164" t="s">
        <v>42</v>
      </c>
      <c r="AG164" t="str">
        <f t="shared" si="2"/>
        <v>R1011</v>
      </c>
    </row>
    <row r="165" spans="20:33" x14ac:dyDescent="0.3">
      <c r="T165" t="s">
        <v>10</v>
      </c>
      <c r="U165">
        <v>2003</v>
      </c>
      <c r="AF165" t="s">
        <v>42</v>
      </c>
      <c r="AG165" t="str">
        <f t="shared" si="2"/>
        <v>R1011</v>
      </c>
    </row>
    <row r="166" spans="20:33" x14ac:dyDescent="0.3">
      <c r="T166" t="s">
        <v>10</v>
      </c>
      <c r="U166">
        <v>2003</v>
      </c>
      <c r="AF166" t="s">
        <v>13</v>
      </c>
      <c r="AG166" t="str">
        <f t="shared" si="2"/>
        <v>R1013</v>
      </c>
    </row>
    <row r="167" spans="20:33" x14ac:dyDescent="0.3">
      <c r="T167" t="s">
        <v>20</v>
      </c>
      <c r="U167">
        <v>2003</v>
      </c>
      <c r="AF167" t="s">
        <v>42</v>
      </c>
      <c r="AG167" t="str">
        <f t="shared" si="2"/>
        <v>R1011</v>
      </c>
    </row>
    <row r="168" spans="20:33" x14ac:dyDescent="0.3">
      <c r="T168" t="s">
        <v>37</v>
      </c>
      <c r="U168">
        <v>1998</v>
      </c>
      <c r="AF168" t="s">
        <v>23</v>
      </c>
      <c r="AG168" t="str">
        <f t="shared" si="2"/>
        <v>R1012</v>
      </c>
    </row>
    <row r="169" spans="20:33" x14ac:dyDescent="0.3">
      <c r="T169" t="s">
        <v>15</v>
      </c>
      <c r="U169">
        <v>2003</v>
      </c>
      <c r="AF169" t="s">
        <v>13</v>
      </c>
      <c r="AG169" t="str">
        <f t="shared" si="2"/>
        <v>R1013</v>
      </c>
    </row>
    <row r="170" spans="20:33" x14ac:dyDescent="0.3">
      <c r="T170" t="s">
        <v>30</v>
      </c>
      <c r="U170">
        <v>2002</v>
      </c>
      <c r="AF170" t="s">
        <v>23</v>
      </c>
      <c r="AG170" t="str">
        <f t="shared" si="2"/>
        <v>R1012</v>
      </c>
    </row>
    <row r="171" spans="20:33" x14ac:dyDescent="0.3">
      <c r="T171" t="s">
        <v>20</v>
      </c>
      <c r="U171">
        <v>1999</v>
      </c>
      <c r="AF171" t="s">
        <v>13</v>
      </c>
      <c r="AG171" t="str">
        <f t="shared" si="2"/>
        <v>R1013</v>
      </c>
    </row>
    <row r="172" spans="20:33" x14ac:dyDescent="0.3">
      <c r="T172" t="s">
        <v>35</v>
      </c>
      <c r="U172">
        <v>2004</v>
      </c>
      <c r="AF172" t="s">
        <v>42</v>
      </c>
      <c r="AG172" t="str">
        <f t="shared" si="2"/>
        <v>R1011</v>
      </c>
    </row>
    <row r="173" spans="20:33" x14ac:dyDescent="0.3">
      <c r="T173" t="s">
        <v>15</v>
      </c>
      <c r="U173">
        <v>1999</v>
      </c>
      <c r="AF173" t="s">
        <v>42</v>
      </c>
      <c r="AG173" t="str">
        <f t="shared" si="2"/>
        <v>R1011</v>
      </c>
    </row>
    <row r="174" spans="20:33" x14ac:dyDescent="0.3">
      <c r="T174" t="s">
        <v>37</v>
      </c>
      <c r="U174">
        <v>1999</v>
      </c>
      <c r="AF174" t="s">
        <v>42</v>
      </c>
      <c r="AG174" t="str">
        <f t="shared" si="2"/>
        <v>R1011</v>
      </c>
    </row>
    <row r="175" spans="20:33" x14ac:dyDescent="0.3">
      <c r="T175" t="s">
        <v>35</v>
      </c>
      <c r="U175">
        <v>2003</v>
      </c>
      <c r="AF175" t="s">
        <v>13</v>
      </c>
      <c r="AG175" t="str">
        <f t="shared" si="2"/>
        <v>R1013</v>
      </c>
    </row>
    <row r="176" spans="20:33" x14ac:dyDescent="0.3">
      <c r="T176" t="s">
        <v>35</v>
      </c>
      <c r="U176">
        <v>2003</v>
      </c>
      <c r="AF176" t="s">
        <v>42</v>
      </c>
      <c r="AG176" t="str">
        <f t="shared" si="2"/>
        <v>R1011</v>
      </c>
    </row>
    <row r="177" spans="20:33" x14ac:dyDescent="0.3">
      <c r="T177" t="s">
        <v>30</v>
      </c>
      <c r="U177">
        <v>1999</v>
      </c>
      <c r="AF177" t="s">
        <v>23</v>
      </c>
      <c r="AG177" t="str">
        <f t="shared" si="2"/>
        <v>R1012</v>
      </c>
    </row>
    <row r="178" spans="20:33" x14ac:dyDescent="0.3">
      <c r="T178" t="s">
        <v>10</v>
      </c>
      <c r="U178">
        <v>2003</v>
      </c>
      <c r="AF178" t="s">
        <v>200</v>
      </c>
      <c r="AG178" t="str">
        <f t="shared" si="2"/>
        <v>R1025</v>
      </c>
    </row>
    <row r="179" spans="20:33" x14ac:dyDescent="0.3">
      <c r="T179" t="s">
        <v>30</v>
      </c>
      <c r="U179">
        <v>1994</v>
      </c>
      <c r="AF179" t="s">
        <v>23</v>
      </c>
      <c r="AG179" t="str">
        <f t="shared" si="2"/>
        <v>R1012</v>
      </c>
    </row>
    <row r="180" spans="20:33" x14ac:dyDescent="0.3">
      <c r="T180" t="s">
        <v>30</v>
      </c>
      <c r="U180">
        <v>2004</v>
      </c>
      <c r="AF180" t="s">
        <v>42</v>
      </c>
      <c r="AG180" t="str">
        <f t="shared" si="2"/>
        <v>R1011</v>
      </c>
    </row>
    <row r="181" spans="20:33" x14ac:dyDescent="0.3">
      <c r="T181" t="s">
        <v>10</v>
      </c>
      <c r="U181">
        <v>1996</v>
      </c>
      <c r="AF181" t="s">
        <v>13</v>
      </c>
      <c r="AG181" t="str">
        <f t="shared" si="2"/>
        <v>R1013</v>
      </c>
    </row>
    <row r="182" spans="20:33" x14ac:dyDescent="0.3">
      <c r="T182" t="s">
        <v>20</v>
      </c>
      <c r="U182">
        <v>2002</v>
      </c>
      <c r="AF182" t="s">
        <v>13</v>
      </c>
      <c r="AG182" t="str">
        <f t="shared" si="2"/>
        <v>R1013</v>
      </c>
    </row>
    <row r="183" spans="20:33" x14ac:dyDescent="0.3">
      <c r="T183" t="s">
        <v>37</v>
      </c>
      <c r="U183">
        <v>2002</v>
      </c>
      <c r="AF183" t="s">
        <v>42</v>
      </c>
      <c r="AG183" t="str">
        <f t="shared" si="2"/>
        <v>R1011</v>
      </c>
    </row>
    <row r="184" spans="20:33" x14ac:dyDescent="0.3">
      <c r="T184" t="s">
        <v>35</v>
      </c>
      <c r="U184">
        <v>2002</v>
      </c>
      <c r="AF184" t="s">
        <v>23</v>
      </c>
      <c r="AG184" t="str">
        <f t="shared" si="2"/>
        <v>R1012</v>
      </c>
    </row>
    <row r="185" spans="20:33" x14ac:dyDescent="0.3">
      <c r="T185" t="s">
        <v>35</v>
      </c>
      <c r="U185">
        <v>2002</v>
      </c>
      <c r="AF185" t="s">
        <v>13</v>
      </c>
      <c r="AG185" t="str">
        <f t="shared" si="2"/>
        <v>R1013</v>
      </c>
    </row>
    <row r="186" spans="20:33" x14ac:dyDescent="0.3">
      <c r="T186" t="s">
        <v>35</v>
      </c>
      <c r="U186">
        <v>2001</v>
      </c>
      <c r="AF186" t="s">
        <v>23</v>
      </c>
      <c r="AG186" t="str">
        <f t="shared" si="2"/>
        <v>R1012</v>
      </c>
    </row>
    <row r="187" spans="20:33" x14ac:dyDescent="0.3">
      <c r="T187" t="s">
        <v>37</v>
      </c>
      <c r="U187">
        <v>1994</v>
      </c>
      <c r="AF187" t="s">
        <v>23</v>
      </c>
      <c r="AG187" t="str">
        <f t="shared" si="2"/>
        <v>R1012</v>
      </c>
    </row>
    <row r="188" spans="20:33" x14ac:dyDescent="0.3">
      <c r="T188" t="s">
        <v>35</v>
      </c>
      <c r="U188">
        <v>2001</v>
      </c>
      <c r="AF188" t="s">
        <v>42</v>
      </c>
      <c r="AG188" t="str">
        <f t="shared" si="2"/>
        <v>R1011</v>
      </c>
    </row>
    <row r="189" spans="20:33" x14ac:dyDescent="0.3">
      <c r="T189" t="s">
        <v>30</v>
      </c>
      <c r="U189">
        <v>2001</v>
      </c>
      <c r="AF189" t="s">
        <v>168</v>
      </c>
      <c r="AG189" t="str">
        <f t="shared" si="2"/>
        <v>R1016</v>
      </c>
    </row>
    <row r="190" spans="20:33" x14ac:dyDescent="0.3">
      <c r="T190" t="s">
        <v>20</v>
      </c>
      <c r="U190">
        <v>2002</v>
      </c>
      <c r="AF190" t="s">
        <v>42</v>
      </c>
      <c r="AG190" t="str">
        <f t="shared" si="2"/>
        <v>R1011</v>
      </c>
    </row>
    <row r="191" spans="20:33" x14ac:dyDescent="0.3">
      <c r="T191" t="s">
        <v>10</v>
      </c>
      <c r="U191">
        <v>2002</v>
      </c>
      <c r="AF191" t="s">
        <v>42</v>
      </c>
      <c r="AG191" t="str">
        <f t="shared" si="2"/>
        <v>R1011</v>
      </c>
    </row>
    <row r="192" spans="20:33" x14ac:dyDescent="0.3">
      <c r="T192" t="s">
        <v>20</v>
      </c>
      <c r="U192">
        <v>1998</v>
      </c>
      <c r="AF192" t="s">
        <v>42</v>
      </c>
      <c r="AG192" t="str">
        <f t="shared" si="2"/>
        <v>R1011</v>
      </c>
    </row>
    <row r="193" spans="20:33" x14ac:dyDescent="0.3">
      <c r="T193" t="s">
        <v>37</v>
      </c>
      <c r="U193">
        <v>1998</v>
      </c>
      <c r="AF193" t="s">
        <v>42</v>
      </c>
      <c r="AG193" t="str">
        <f t="shared" si="2"/>
        <v>R1011</v>
      </c>
    </row>
    <row r="194" spans="20:33" x14ac:dyDescent="0.3">
      <c r="T194" t="s">
        <v>20</v>
      </c>
      <c r="U194">
        <v>1998</v>
      </c>
      <c r="AF194" t="s">
        <v>13</v>
      </c>
      <c r="AG194" t="str">
        <f t="shared" si="2"/>
        <v>R1013</v>
      </c>
    </row>
    <row r="195" spans="20:33" x14ac:dyDescent="0.3">
      <c r="T195" t="s">
        <v>10</v>
      </c>
      <c r="U195">
        <v>2002</v>
      </c>
      <c r="AF195" t="s">
        <v>168</v>
      </c>
      <c r="AG195" t="str">
        <f t="shared" si="2"/>
        <v>R1016</v>
      </c>
    </row>
    <row r="196" spans="20:33" x14ac:dyDescent="0.3">
      <c r="T196" t="s">
        <v>30</v>
      </c>
      <c r="U196">
        <v>1998</v>
      </c>
      <c r="AF196" t="s">
        <v>13</v>
      </c>
      <c r="AG196" t="str">
        <f t="shared" si="2"/>
        <v>R1013</v>
      </c>
    </row>
    <row r="197" spans="20:33" x14ac:dyDescent="0.3">
      <c r="T197" t="s">
        <v>20</v>
      </c>
      <c r="U197">
        <v>2002</v>
      </c>
      <c r="AF197" t="s">
        <v>42</v>
      </c>
      <c r="AG197" t="str">
        <f t="shared" si="2"/>
        <v>R1011</v>
      </c>
    </row>
    <row r="198" spans="20:33" x14ac:dyDescent="0.3">
      <c r="T198" t="s">
        <v>20</v>
      </c>
      <c r="U198">
        <v>1998</v>
      </c>
      <c r="AF198" t="s">
        <v>42</v>
      </c>
      <c r="AG198" t="str">
        <f t="shared" ref="AG198:AG261" si="3">IF(AF198="?","Unknown",AF198)</f>
        <v>R1011</v>
      </c>
    </row>
    <row r="199" spans="20:33" x14ac:dyDescent="0.3">
      <c r="T199" t="s">
        <v>35</v>
      </c>
      <c r="U199">
        <v>2001</v>
      </c>
      <c r="AF199" t="s">
        <v>13</v>
      </c>
      <c r="AG199" t="str">
        <f t="shared" si="3"/>
        <v>R1013</v>
      </c>
    </row>
    <row r="200" spans="20:33" x14ac:dyDescent="0.3">
      <c r="T200" t="s">
        <v>10</v>
      </c>
      <c r="U200">
        <v>2001</v>
      </c>
      <c r="AF200" t="s">
        <v>13</v>
      </c>
      <c r="AG200" t="str">
        <f t="shared" si="3"/>
        <v>R1013</v>
      </c>
    </row>
    <row r="201" spans="20:33" x14ac:dyDescent="0.3">
      <c r="T201" t="s">
        <v>20</v>
      </c>
      <c r="U201">
        <v>2001</v>
      </c>
      <c r="AF201" t="s">
        <v>23</v>
      </c>
      <c r="AG201" t="str">
        <f t="shared" si="3"/>
        <v>R1012</v>
      </c>
    </row>
    <row r="202" spans="20:33" x14ac:dyDescent="0.3">
      <c r="T202" t="s">
        <v>35</v>
      </c>
      <c r="U202">
        <v>2001</v>
      </c>
      <c r="AF202" t="s">
        <v>23</v>
      </c>
      <c r="AG202" t="str">
        <f t="shared" si="3"/>
        <v>R1012</v>
      </c>
    </row>
    <row r="203" spans="20:33" x14ac:dyDescent="0.3">
      <c r="T203" t="s">
        <v>20</v>
      </c>
      <c r="U203">
        <v>2000</v>
      </c>
      <c r="AF203" t="s">
        <v>200</v>
      </c>
      <c r="AG203" t="str">
        <f t="shared" si="3"/>
        <v>R1025</v>
      </c>
    </row>
    <row r="204" spans="20:33" x14ac:dyDescent="0.3">
      <c r="T204" t="s">
        <v>10</v>
      </c>
      <c r="U204">
        <v>2000</v>
      </c>
      <c r="AF204" t="s">
        <v>166</v>
      </c>
      <c r="AG204" t="str">
        <f t="shared" si="3"/>
        <v>R1019</v>
      </c>
    </row>
    <row r="205" spans="20:33" x14ac:dyDescent="0.3">
      <c r="T205" t="s">
        <v>18</v>
      </c>
      <c r="U205">
        <v>2004</v>
      </c>
      <c r="AF205" t="s">
        <v>42</v>
      </c>
      <c r="AG205" t="str">
        <f t="shared" si="3"/>
        <v>R1011</v>
      </c>
    </row>
    <row r="206" spans="20:33" x14ac:dyDescent="0.3">
      <c r="T206" t="s">
        <v>35</v>
      </c>
      <c r="U206">
        <v>2001</v>
      </c>
      <c r="AF206" t="s">
        <v>168</v>
      </c>
      <c r="AG206" t="str">
        <f t="shared" si="3"/>
        <v>R1016</v>
      </c>
    </row>
    <row r="207" spans="20:33" x14ac:dyDescent="0.3">
      <c r="T207" t="s">
        <v>18</v>
      </c>
      <c r="U207">
        <v>2001</v>
      </c>
      <c r="AF207" t="s">
        <v>13</v>
      </c>
      <c r="AG207" t="str">
        <f t="shared" si="3"/>
        <v>R1013</v>
      </c>
    </row>
    <row r="208" spans="20:33" x14ac:dyDescent="0.3">
      <c r="T208" t="s">
        <v>15</v>
      </c>
      <c r="U208">
        <v>2001</v>
      </c>
      <c r="AF208" t="s">
        <v>23</v>
      </c>
      <c r="AG208" t="str">
        <f t="shared" si="3"/>
        <v>R1012</v>
      </c>
    </row>
    <row r="209" spans="20:33" x14ac:dyDescent="0.3">
      <c r="T209" t="s">
        <v>10</v>
      </c>
      <c r="U209">
        <v>1989</v>
      </c>
      <c r="AF209" t="s">
        <v>23</v>
      </c>
      <c r="AG209" t="str">
        <f t="shared" si="3"/>
        <v>R1012</v>
      </c>
    </row>
    <row r="210" spans="20:33" x14ac:dyDescent="0.3">
      <c r="T210" t="s">
        <v>20</v>
      </c>
      <c r="U210">
        <v>2003</v>
      </c>
      <c r="AF210" t="s">
        <v>23</v>
      </c>
      <c r="AG210" t="str">
        <f t="shared" si="3"/>
        <v>R1012</v>
      </c>
    </row>
    <row r="211" spans="20:33" x14ac:dyDescent="0.3">
      <c r="T211" t="s">
        <v>15</v>
      </c>
      <c r="U211">
        <v>2004</v>
      </c>
      <c r="AF211" t="s">
        <v>23</v>
      </c>
      <c r="AG211" t="str">
        <f t="shared" si="3"/>
        <v>R1012</v>
      </c>
    </row>
    <row r="212" spans="20:33" x14ac:dyDescent="0.3">
      <c r="T212" t="s">
        <v>35</v>
      </c>
      <c r="U212">
        <v>2003</v>
      </c>
      <c r="AF212" t="s">
        <v>23</v>
      </c>
      <c r="AG212" t="str">
        <f t="shared" si="3"/>
        <v>R1012</v>
      </c>
    </row>
    <row r="213" spans="20:33" x14ac:dyDescent="0.3">
      <c r="T213" t="s">
        <v>30</v>
      </c>
      <c r="U213">
        <v>2003</v>
      </c>
      <c r="AF213" t="s">
        <v>23</v>
      </c>
      <c r="AG213" t="str">
        <f t="shared" si="3"/>
        <v>R1012</v>
      </c>
    </row>
    <row r="214" spans="20:33" x14ac:dyDescent="0.3">
      <c r="T214" t="s">
        <v>20</v>
      </c>
      <c r="U214">
        <v>2003</v>
      </c>
      <c r="AF214" t="s">
        <v>13</v>
      </c>
      <c r="AG214" t="str">
        <f t="shared" si="3"/>
        <v>R1013</v>
      </c>
    </row>
    <row r="215" spans="20:33" x14ac:dyDescent="0.3">
      <c r="T215" t="s">
        <v>20</v>
      </c>
      <c r="U215">
        <v>2003</v>
      </c>
      <c r="AF215" t="s">
        <v>23</v>
      </c>
      <c r="AG215" t="str">
        <f t="shared" si="3"/>
        <v>R1012</v>
      </c>
    </row>
    <row r="216" spans="20:33" x14ac:dyDescent="0.3">
      <c r="T216" t="s">
        <v>20</v>
      </c>
      <c r="U216">
        <v>1997</v>
      </c>
      <c r="AF216" t="s">
        <v>42</v>
      </c>
      <c r="AG216" t="str">
        <f t="shared" si="3"/>
        <v>R1011</v>
      </c>
    </row>
    <row r="217" spans="20:33" x14ac:dyDescent="0.3">
      <c r="T217" t="s">
        <v>35</v>
      </c>
      <c r="U217">
        <v>2003</v>
      </c>
      <c r="AF217" t="s">
        <v>42</v>
      </c>
      <c r="AG217" t="str">
        <f t="shared" si="3"/>
        <v>R1011</v>
      </c>
    </row>
    <row r="218" spans="20:33" x14ac:dyDescent="0.3">
      <c r="T218" t="s">
        <v>37</v>
      </c>
      <c r="U218">
        <v>2004</v>
      </c>
      <c r="AF218" t="s">
        <v>42</v>
      </c>
      <c r="AG218" t="str">
        <f t="shared" si="3"/>
        <v>R1011</v>
      </c>
    </row>
    <row r="219" spans="20:33" x14ac:dyDescent="0.3">
      <c r="T219" t="s">
        <v>30</v>
      </c>
      <c r="U219">
        <v>2000</v>
      </c>
      <c r="AF219" t="s">
        <v>13</v>
      </c>
      <c r="AG219" t="str">
        <f t="shared" si="3"/>
        <v>R1013</v>
      </c>
    </row>
    <row r="220" spans="20:33" x14ac:dyDescent="0.3">
      <c r="T220" t="s">
        <v>37</v>
      </c>
      <c r="U220">
        <v>2000</v>
      </c>
      <c r="AF220" t="s">
        <v>13</v>
      </c>
      <c r="AG220" t="str">
        <f t="shared" si="3"/>
        <v>R1013</v>
      </c>
    </row>
    <row r="221" spans="20:33" x14ac:dyDescent="0.3">
      <c r="T221" t="s">
        <v>15</v>
      </c>
      <c r="U221">
        <v>2000</v>
      </c>
      <c r="AF221" t="s">
        <v>42</v>
      </c>
      <c r="AG221" t="str">
        <f t="shared" si="3"/>
        <v>R1011</v>
      </c>
    </row>
    <row r="222" spans="20:33" x14ac:dyDescent="0.3">
      <c r="T222" t="s">
        <v>30</v>
      </c>
      <c r="U222">
        <v>2000</v>
      </c>
      <c r="AF222" t="s">
        <v>13</v>
      </c>
      <c r="AG222" t="str">
        <f t="shared" si="3"/>
        <v>R1013</v>
      </c>
    </row>
    <row r="223" spans="20:33" x14ac:dyDescent="0.3">
      <c r="T223" t="s">
        <v>35</v>
      </c>
      <c r="U223">
        <v>2000</v>
      </c>
      <c r="AF223" t="s">
        <v>23</v>
      </c>
      <c r="AG223" t="str">
        <f t="shared" si="3"/>
        <v>R1012</v>
      </c>
    </row>
    <row r="224" spans="20:33" x14ac:dyDescent="0.3">
      <c r="T224" t="s">
        <v>20</v>
      </c>
      <c r="U224">
        <v>1994</v>
      </c>
      <c r="AF224" t="s">
        <v>247</v>
      </c>
      <c r="AG224" t="str">
        <f t="shared" si="3"/>
        <v>R1024</v>
      </c>
    </row>
    <row r="225" spans="20:33" x14ac:dyDescent="0.3">
      <c r="T225" t="s">
        <v>30</v>
      </c>
      <c r="U225">
        <v>1991</v>
      </c>
      <c r="AF225" t="s">
        <v>249</v>
      </c>
      <c r="AG225" t="str">
        <f t="shared" si="3"/>
        <v>R1023</v>
      </c>
    </row>
    <row r="226" spans="20:33" x14ac:dyDescent="0.3">
      <c r="T226" t="s">
        <v>30</v>
      </c>
      <c r="U226">
        <v>2004</v>
      </c>
      <c r="AF226" t="s">
        <v>247</v>
      </c>
      <c r="AG226" t="str">
        <f t="shared" si="3"/>
        <v>R1024</v>
      </c>
    </row>
    <row r="227" spans="20:33" x14ac:dyDescent="0.3">
      <c r="T227" t="s">
        <v>20</v>
      </c>
      <c r="U227">
        <v>2004</v>
      </c>
      <c r="AF227" t="s">
        <v>13</v>
      </c>
      <c r="AG227" t="str">
        <f t="shared" si="3"/>
        <v>R1013</v>
      </c>
    </row>
    <row r="228" spans="20:33" x14ac:dyDescent="0.3">
      <c r="T228" t="s">
        <v>20</v>
      </c>
      <c r="U228">
        <v>2004</v>
      </c>
      <c r="AF228" t="s">
        <v>247</v>
      </c>
      <c r="AG228" t="str">
        <f t="shared" si="3"/>
        <v>R1024</v>
      </c>
    </row>
    <row r="229" spans="20:33" x14ac:dyDescent="0.3">
      <c r="T229" t="s">
        <v>10</v>
      </c>
      <c r="U229">
        <v>2004</v>
      </c>
      <c r="AF229" t="s">
        <v>247</v>
      </c>
      <c r="AG229" t="str">
        <f t="shared" si="3"/>
        <v>R1024</v>
      </c>
    </row>
    <row r="230" spans="20:33" x14ac:dyDescent="0.3">
      <c r="T230" t="s">
        <v>35</v>
      </c>
      <c r="U230">
        <v>2004</v>
      </c>
      <c r="AF230" t="s">
        <v>247</v>
      </c>
      <c r="AG230" t="str">
        <f t="shared" si="3"/>
        <v>R1024</v>
      </c>
    </row>
    <row r="231" spans="20:33" x14ac:dyDescent="0.3">
      <c r="T231" t="s">
        <v>37</v>
      </c>
      <c r="U231">
        <v>2004</v>
      </c>
      <c r="AF231" t="s">
        <v>247</v>
      </c>
      <c r="AG231" t="str">
        <f t="shared" si="3"/>
        <v>R1024</v>
      </c>
    </row>
    <row r="232" spans="20:33" x14ac:dyDescent="0.3">
      <c r="T232" t="s">
        <v>15</v>
      </c>
      <c r="U232">
        <v>2004</v>
      </c>
      <c r="AF232" t="s">
        <v>247</v>
      </c>
      <c r="AG232" t="str">
        <f t="shared" si="3"/>
        <v>R1024</v>
      </c>
    </row>
    <row r="233" spans="20:33" x14ac:dyDescent="0.3">
      <c r="T233" t="s">
        <v>35</v>
      </c>
      <c r="U233">
        <v>2004</v>
      </c>
      <c r="AF233" t="s">
        <v>13</v>
      </c>
      <c r="AG233" t="str">
        <f t="shared" si="3"/>
        <v>R1013</v>
      </c>
    </row>
    <row r="234" spans="20:33" x14ac:dyDescent="0.3">
      <c r="T234" t="s">
        <v>10</v>
      </c>
      <c r="U234">
        <v>2004</v>
      </c>
      <c r="AF234" t="s">
        <v>247</v>
      </c>
      <c r="AG234" t="str">
        <f t="shared" si="3"/>
        <v>R1024</v>
      </c>
    </row>
    <row r="235" spans="20:33" x14ac:dyDescent="0.3">
      <c r="T235" t="s">
        <v>15</v>
      </c>
      <c r="U235">
        <v>1994</v>
      </c>
      <c r="AF235" t="s">
        <v>247</v>
      </c>
      <c r="AG235" t="str">
        <f t="shared" si="3"/>
        <v>R1024</v>
      </c>
    </row>
    <row r="236" spans="20:33" x14ac:dyDescent="0.3">
      <c r="T236" t="s">
        <v>18</v>
      </c>
      <c r="U236">
        <v>2004</v>
      </c>
      <c r="AF236" t="s">
        <v>13</v>
      </c>
      <c r="AG236" t="str">
        <f t="shared" si="3"/>
        <v>R1013</v>
      </c>
    </row>
    <row r="237" spans="20:33" x14ac:dyDescent="0.3">
      <c r="T237" t="s">
        <v>20</v>
      </c>
      <c r="U237">
        <v>2004</v>
      </c>
      <c r="AF237" t="s">
        <v>23</v>
      </c>
      <c r="AG237" t="str">
        <f t="shared" si="3"/>
        <v>R1012</v>
      </c>
    </row>
    <row r="238" spans="20:33" x14ac:dyDescent="0.3">
      <c r="T238" t="s">
        <v>30</v>
      </c>
      <c r="U238">
        <v>2004</v>
      </c>
      <c r="AF238" t="s">
        <v>170</v>
      </c>
      <c r="AG238" t="str">
        <f t="shared" si="3"/>
        <v>R1018</v>
      </c>
    </row>
    <row r="239" spans="20:33" x14ac:dyDescent="0.3">
      <c r="T239" t="s">
        <v>30</v>
      </c>
      <c r="U239">
        <v>2003</v>
      </c>
      <c r="AF239" t="s">
        <v>168</v>
      </c>
      <c r="AG239" t="str">
        <f t="shared" si="3"/>
        <v>R1016</v>
      </c>
    </row>
    <row r="240" spans="20:33" x14ac:dyDescent="0.3">
      <c r="T240" t="s">
        <v>18</v>
      </c>
      <c r="U240">
        <v>2000</v>
      </c>
      <c r="AF240" t="s">
        <v>23</v>
      </c>
      <c r="AG240" t="str">
        <f t="shared" si="3"/>
        <v>R1012</v>
      </c>
    </row>
    <row r="241" spans="20:33" x14ac:dyDescent="0.3">
      <c r="T241" t="s">
        <v>30</v>
      </c>
      <c r="U241">
        <v>2000</v>
      </c>
      <c r="AF241" t="s">
        <v>23</v>
      </c>
      <c r="AG241" t="str">
        <f t="shared" si="3"/>
        <v>R1012</v>
      </c>
    </row>
    <row r="242" spans="20:33" x14ac:dyDescent="0.3">
      <c r="T242" t="s">
        <v>10</v>
      </c>
      <c r="U242">
        <v>2002</v>
      </c>
      <c r="AF242" t="s">
        <v>13</v>
      </c>
      <c r="AG242" t="str">
        <f t="shared" si="3"/>
        <v>R1013</v>
      </c>
    </row>
    <row r="243" spans="20:33" x14ac:dyDescent="0.3">
      <c r="T243" t="s">
        <v>15</v>
      </c>
      <c r="U243">
        <v>2002</v>
      </c>
      <c r="AF243" t="s">
        <v>13</v>
      </c>
      <c r="AG243" t="str">
        <f t="shared" si="3"/>
        <v>R1013</v>
      </c>
    </row>
    <row r="244" spans="20:33" x14ac:dyDescent="0.3">
      <c r="T244" t="s">
        <v>18</v>
      </c>
      <c r="U244">
        <v>1991</v>
      </c>
      <c r="AF244" t="s">
        <v>42</v>
      </c>
      <c r="AG244" t="str">
        <f t="shared" si="3"/>
        <v>R1011</v>
      </c>
    </row>
    <row r="245" spans="20:33" x14ac:dyDescent="0.3">
      <c r="T245" t="s">
        <v>37</v>
      </c>
      <c r="U245">
        <v>1989</v>
      </c>
      <c r="AF245" t="s">
        <v>13</v>
      </c>
      <c r="AG245" t="str">
        <f t="shared" si="3"/>
        <v>R1013</v>
      </c>
    </row>
    <row r="246" spans="20:33" x14ac:dyDescent="0.3">
      <c r="T246" t="s">
        <v>15</v>
      </c>
      <c r="U246">
        <v>1996</v>
      </c>
      <c r="AF246" t="s">
        <v>13</v>
      </c>
      <c r="AG246" t="str">
        <f t="shared" si="3"/>
        <v>R1013</v>
      </c>
    </row>
    <row r="247" spans="20:33" x14ac:dyDescent="0.3">
      <c r="T247" t="s">
        <v>20</v>
      </c>
      <c r="U247">
        <v>2004</v>
      </c>
      <c r="AF247" t="s">
        <v>42</v>
      </c>
      <c r="AG247" t="str">
        <f t="shared" si="3"/>
        <v>R1011</v>
      </c>
    </row>
    <row r="248" spans="20:33" x14ac:dyDescent="0.3">
      <c r="T248" t="s">
        <v>30</v>
      </c>
      <c r="U248">
        <v>1996</v>
      </c>
      <c r="AF248" t="s">
        <v>23</v>
      </c>
      <c r="AG248" t="str">
        <f t="shared" si="3"/>
        <v>R1012</v>
      </c>
    </row>
    <row r="249" spans="20:33" x14ac:dyDescent="0.3">
      <c r="T249" t="s">
        <v>15</v>
      </c>
      <c r="U249">
        <v>2003</v>
      </c>
      <c r="AF249" t="s">
        <v>23</v>
      </c>
      <c r="AG249" t="str">
        <f t="shared" si="3"/>
        <v>R1012</v>
      </c>
    </row>
    <row r="250" spans="20:33" x14ac:dyDescent="0.3">
      <c r="T250" t="s">
        <v>37</v>
      </c>
      <c r="U250">
        <v>1998</v>
      </c>
      <c r="AF250" t="s">
        <v>13</v>
      </c>
      <c r="AG250" t="str">
        <f t="shared" si="3"/>
        <v>R1013</v>
      </c>
    </row>
    <row r="251" spans="20:33" x14ac:dyDescent="0.3">
      <c r="T251" t="s">
        <v>15</v>
      </c>
      <c r="U251">
        <v>2002</v>
      </c>
      <c r="AF251" t="s">
        <v>276</v>
      </c>
      <c r="AG251" t="str">
        <f t="shared" si="3"/>
        <v>R1014</v>
      </c>
    </row>
    <row r="252" spans="20:33" x14ac:dyDescent="0.3">
      <c r="T252" t="s">
        <v>30</v>
      </c>
      <c r="U252">
        <v>1988</v>
      </c>
      <c r="AF252" t="s">
        <v>166</v>
      </c>
      <c r="AG252" t="str">
        <f t="shared" si="3"/>
        <v>R1019</v>
      </c>
    </row>
    <row r="253" spans="20:33" x14ac:dyDescent="0.3">
      <c r="T253" t="s">
        <v>30</v>
      </c>
      <c r="U253">
        <v>1999</v>
      </c>
      <c r="AF253" t="s">
        <v>23</v>
      </c>
      <c r="AG253" t="str">
        <f t="shared" si="3"/>
        <v>R1012</v>
      </c>
    </row>
    <row r="254" spans="20:33" x14ac:dyDescent="0.3">
      <c r="T254" t="s">
        <v>35</v>
      </c>
      <c r="U254">
        <v>1999</v>
      </c>
      <c r="AF254" t="s">
        <v>42</v>
      </c>
      <c r="AG254" t="str">
        <f t="shared" si="3"/>
        <v>R1011</v>
      </c>
    </row>
    <row r="255" spans="20:33" x14ac:dyDescent="0.3">
      <c r="T255" t="s">
        <v>18</v>
      </c>
      <c r="U255">
        <v>2001</v>
      </c>
      <c r="AF255" t="s">
        <v>13</v>
      </c>
      <c r="AG255" t="str">
        <f t="shared" si="3"/>
        <v>R1013</v>
      </c>
    </row>
    <row r="256" spans="20:33" x14ac:dyDescent="0.3">
      <c r="T256" t="s">
        <v>15</v>
      </c>
      <c r="U256">
        <v>1999</v>
      </c>
      <c r="AF256" t="s">
        <v>247</v>
      </c>
      <c r="AG256" t="str">
        <f t="shared" si="3"/>
        <v>R1024</v>
      </c>
    </row>
    <row r="257" spans="20:33" x14ac:dyDescent="0.3">
      <c r="T257" t="s">
        <v>15</v>
      </c>
      <c r="U257">
        <v>1999</v>
      </c>
      <c r="AF257" t="s">
        <v>42</v>
      </c>
      <c r="AG257" t="str">
        <f t="shared" si="3"/>
        <v>R1011</v>
      </c>
    </row>
    <row r="258" spans="20:33" x14ac:dyDescent="0.3">
      <c r="T258" t="s">
        <v>10</v>
      </c>
      <c r="U258">
        <v>2002</v>
      </c>
      <c r="AF258" t="s">
        <v>247</v>
      </c>
      <c r="AG258" t="str">
        <f t="shared" si="3"/>
        <v>R1024</v>
      </c>
    </row>
    <row r="259" spans="20:33" x14ac:dyDescent="0.3">
      <c r="T259" t="s">
        <v>15</v>
      </c>
      <c r="U259">
        <v>1998</v>
      </c>
      <c r="AF259" t="s">
        <v>13</v>
      </c>
      <c r="AG259" t="str">
        <f t="shared" si="3"/>
        <v>R1013</v>
      </c>
    </row>
    <row r="260" spans="20:33" x14ac:dyDescent="0.3">
      <c r="T260" t="s">
        <v>10</v>
      </c>
      <c r="U260">
        <v>2002</v>
      </c>
      <c r="AF260" t="s">
        <v>13</v>
      </c>
      <c r="AG260" t="str">
        <f t="shared" si="3"/>
        <v>R1013</v>
      </c>
    </row>
    <row r="261" spans="20:33" x14ac:dyDescent="0.3">
      <c r="T261" t="s">
        <v>35</v>
      </c>
      <c r="U261">
        <v>1998</v>
      </c>
      <c r="AF261" t="s">
        <v>13</v>
      </c>
      <c r="AG261" t="str">
        <f t="shared" si="3"/>
        <v>R1013</v>
      </c>
    </row>
    <row r="262" spans="20:33" x14ac:dyDescent="0.3">
      <c r="T262" t="s">
        <v>10</v>
      </c>
      <c r="U262">
        <v>1998</v>
      </c>
      <c r="AF262" t="s">
        <v>13</v>
      </c>
      <c r="AG262" t="str">
        <f t="shared" ref="AG262:AG325" si="4">IF(AF262="?","Unknown",AF262)</f>
        <v>R1013</v>
      </c>
    </row>
    <row r="263" spans="20:33" x14ac:dyDescent="0.3">
      <c r="T263" t="s">
        <v>18</v>
      </c>
      <c r="U263">
        <v>1998</v>
      </c>
      <c r="AF263" t="s">
        <v>42</v>
      </c>
      <c r="AG263" t="str">
        <f t="shared" si="4"/>
        <v>R1011</v>
      </c>
    </row>
    <row r="264" spans="20:33" x14ac:dyDescent="0.3">
      <c r="T264" t="s">
        <v>15</v>
      </c>
      <c r="U264">
        <v>1995</v>
      </c>
      <c r="AF264" t="s">
        <v>13</v>
      </c>
      <c r="AG264" t="str">
        <f t="shared" si="4"/>
        <v>R1013</v>
      </c>
    </row>
    <row r="265" spans="20:33" x14ac:dyDescent="0.3">
      <c r="T265" t="s">
        <v>37</v>
      </c>
      <c r="U265">
        <v>1995</v>
      </c>
      <c r="AF265" t="s">
        <v>13</v>
      </c>
      <c r="AG265" t="str">
        <f t="shared" si="4"/>
        <v>R1013</v>
      </c>
    </row>
    <row r="266" spans="20:33" x14ac:dyDescent="0.3">
      <c r="T266" t="s">
        <v>10</v>
      </c>
      <c r="U266">
        <v>1995</v>
      </c>
      <c r="AF266" t="s">
        <v>23</v>
      </c>
      <c r="AG266" t="str">
        <f t="shared" si="4"/>
        <v>R1012</v>
      </c>
    </row>
    <row r="267" spans="20:33" x14ac:dyDescent="0.3">
      <c r="T267" t="s">
        <v>37</v>
      </c>
      <c r="U267">
        <v>1995</v>
      </c>
      <c r="AF267" t="s">
        <v>13</v>
      </c>
      <c r="AG267" t="str">
        <f t="shared" si="4"/>
        <v>R1013</v>
      </c>
    </row>
    <row r="268" spans="20:33" x14ac:dyDescent="0.3">
      <c r="T268" t="s">
        <v>20</v>
      </c>
      <c r="U268">
        <v>2004</v>
      </c>
      <c r="AF268" t="s">
        <v>23</v>
      </c>
      <c r="AG268" t="str">
        <f t="shared" si="4"/>
        <v>R1012</v>
      </c>
    </row>
    <row r="269" spans="20:33" x14ac:dyDescent="0.3">
      <c r="T269" t="s">
        <v>35</v>
      </c>
      <c r="U269">
        <v>1991</v>
      </c>
      <c r="AF269" t="s">
        <v>23</v>
      </c>
      <c r="AG269" t="str">
        <f t="shared" si="4"/>
        <v>R1012</v>
      </c>
    </row>
    <row r="270" spans="20:33" x14ac:dyDescent="0.3">
      <c r="T270" t="s">
        <v>15</v>
      </c>
      <c r="U270">
        <v>1997</v>
      </c>
      <c r="AF270" t="s">
        <v>23</v>
      </c>
      <c r="AG270" t="str">
        <f t="shared" si="4"/>
        <v>R1012</v>
      </c>
    </row>
    <row r="271" spans="20:33" x14ac:dyDescent="0.3">
      <c r="T271" t="s">
        <v>35</v>
      </c>
      <c r="U271">
        <v>2000</v>
      </c>
      <c r="AF271" t="s">
        <v>13</v>
      </c>
      <c r="AG271" t="str">
        <f t="shared" si="4"/>
        <v>R1013</v>
      </c>
    </row>
    <row r="272" spans="20:33" x14ac:dyDescent="0.3">
      <c r="T272" t="s">
        <v>10</v>
      </c>
      <c r="U272">
        <v>1997</v>
      </c>
      <c r="AF272" t="s">
        <v>13</v>
      </c>
      <c r="AG272" t="str">
        <f t="shared" si="4"/>
        <v>R1013</v>
      </c>
    </row>
    <row r="273" spans="20:33" x14ac:dyDescent="0.3">
      <c r="T273" t="s">
        <v>37</v>
      </c>
      <c r="U273">
        <v>1990</v>
      </c>
      <c r="AF273" t="s">
        <v>13</v>
      </c>
      <c r="AG273" t="str">
        <f t="shared" si="4"/>
        <v>R1013</v>
      </c>
    </row>
    <row r="274" spans="20:33" x14ac:dyDescent="0.3">
      <c r="T274" t="s">
        <v>15</v>
      </c>
      <c r="U274">
        <v>1991</v>
      </c>
      <c r="AF274" t="s">
        <v>300</v>
      </c>
      <c r="AG274" t="str">
        <f t="shared" si="4"/>
        <v>R1021</v>
      </c>
    </row>
    <row r="275" spans="20:33" x14ac:dyDescent="0.3">
      <c r="T275" t="s">
        <v>37</v>
      </c>
      <c r="U275">
        <v>2002</v>
      </c>
      <c r="AF275" t="s">
        <v>42</v>
      </c>
      <c r="AG275" t="str">
        <f t="shared" si="4"/>
        <v>R1011</v>
      </c>
    </row>
    <row r="276" spans="20:33" x14ac:dyDescent="0.3">
      <c r="T276" t="s">
        <v>10</v>
      </c>
      <c r="U276">
        <v>2002</v>
      </c>
      <c r="AF276" t="s">
        <v>247</v>
      </c>
      <c r="AG276" t="str">
        <f t="shared" si="4"/>
        <v>R1024</v>
      </c>
    </row>
    <row r="277" spans="20:33" x14ac:dyDescent="0.3">
      <c r="T277" t="s">
        <v>37</v>
      </c>
      <c r="U277">
        <v>2001</v>
      </c>
      <c r="AF277" t="s">
        <v>42</v>
      </c>
      <c r="AG277" t="str">
        <f t="shared" si="4"/>
        <v>R1011</v>
      </c>
    </row>
    <row r="278" spans="20:33" x14ac:dyDescent="0.3">
      <c r="T278" t="s">
        <v>10</v>
      </c>
      <c r="U278">
        <v>2001</v>
      </c>
      <c r="AF278" t="s">
        <v>42</v>
      </c>
      <c r="AG278" t="str">
        <f t="shared" si="4"/>
        <v>R1011</v>
      </c>
    </row>
    <row r="279" spans="20:33" x14ac:dyDescent="0.3">
      <c r="T279" t="s">
        <v>35</v>
      </c>
      <c r="U279">
        <v>2001</v>
      </c>
      <c r="AF279" t="s">
        <v>23</v>
      </c>
      <c r="AG279" t="str">
        <f t="shared" si="4"/>
        <v>R1012</v>
      </c>
    </row>
    <row r="280" spans="20:33" x14ac:dyDescent="0.3">
      <c r="T280" t="s">
        <v>35</v>
      </c>
      <c r="U280">
        <v>1997</v>
      </c>
      <c r="AF280" t="s">
        <v>23</v>
      </c>
      <c r="AG280" t="str">
        <f t="shared" si="4"/>
        <v>R1012</v>
      </c>
    </row>
    <row r="281" spans="20:33" x14ac:dyDescent="0.3">
      <c r="T281" t="s">
        <v>18</v>
      </c>
      <c r="U281">
        <v>2000</v>
      </c>
      <c r="AF281" t="s">
        <v>23</v>
      </c>
      <c r="AG281" t="str">
        <f t="shared" si="4"/>
        <v>R1012</v>
      </c>
    </row>
    <row r="282" spans="20:33" x14ac:dyDescent="0.3">
      <c r="T282" t="s">
        <v>30</v>
      </c>
      <c r="U282">
        <v>2000</v>
      </c>
      <c r="AF282" t="s">
        <v>13</v>
      </c>
      <c r="AG282" t="str">
        <f t="shared" si="4"/>
        <v>R1013</v>
      </c>
    </row>
    <row r="283" spans="20:33" x14ac:dyDescent="0.3">
      <c r="T283" t="s">
        <v>35</v>
      </c>
      <c r="U283">
        <v>1996</v>
      </c>
      <c r="AF283" t="s">
        <v>13</v>
      </c>
      <c r="AG283" t="str">
        <f t="shared" si="4"/>
        <v>R1013</v>
      </c>
    </row>
    <row r="284" spans="20:33" x14ac:dyDescent="0.3">
      <c r="T284" t="s">
        <v>20</v>
      </c>
      <c r="U284">
        <v>1994</v>
      </c>
      <c r="AF284" t="s">
        <v>23</v>
      </c>
      <c r="AG284" t="str">
        <f t="shared" si="4"/>
        <v>R1012</v>
      </c>
    </row>
    <row r="285" spans="20:33" x14ac:dyDescent="0.3">
      <c r="T285" t="s">
        <v>37</v>
      </c>
      <c r="U285">
        <v>1994</v>
      </c>
      <c r="AF285" t="s">
        <v>23</v>
      </c>
      <c r="AG285" t="str">
        <f t="shared" si="4"/>
        <v>R1012</v>
      </c>
    </row>
    <row r="286" spans="20:33" x14ac:dyDescent="0.3">
      <c r="T286" t="s">
        <v>18</v>
      </c>
      <c r="U286">
        <v>1999</v>
      </c>
      <c r="AF286" t="s">
        <v>23</v>
      </c>
      <c r="AG286" t="str">
        <f t="shared" si="4"/>
        <v>R1012</v>
      </c>
    </row>
    <row r="287" spans="20:33" x14ac:dyDescent="0.3">
      <c r="T287" t="s">
        <v>18</v>
      </c>
      <c r="U287">
        <v>1996</v>
      </c>
      <c r="AF287" t="s">
        <v>23</v>
      </c>
      <c r="AG287" t="str">
        <f t="shared" si="4"/>
        <v>R1012</v>
      </c>
    </row>
    <row r="288" spans="20:33" x14ac:dyDescent="0.3">
      <c r="T288" t="s">
        <v>10</v>
      </c>
      <c r="U288">
        <v>2003</v>
      </c>
      <c r="AF288" t="s">
        <v>23</v>
      </c>
      <c r="AG288" t="str">
        <f t="shared" si="4"/>
        <v>R1012</v>
      </c>
    </row>
    <row r="289" spans="20:33" x14ac:dyDescent="0.3">
      <c r="T289" t="s">
        <v>15</v>
      </c>
      <c r="U289">
        <v>2003</v>
      </c>
      <c r="AF289" t="s">
        <v>23</v>
      </c>
      <c r="AG289" t="str">
        <f t="shared" si="4"/>
        <v>R1012</v>
      </c>
    </row>
    <row r="290" spans="20:33" x14ac:dyDescent="0.3">
      <c r="T290" t="s">
        <v>30</v>
      </c>
      <c r="U290">
        <v>2003</v>
      </c>
      <c r="AF290" t="s">
        <v>276</v>
      </c>
      <c r="AG290" t="str">
        <f t="shared" si="4"/>
        <v>R1014</v>
      </c>
    </row>
    <row r="291" spans="20:33" x14ac:dyDescent="0.3">
      <c r="T291" t="s">
        <v>35</v>
      </c>
      <c r="U291">
        <v>2003</v>
      </c>
      <c r="AF291" t="s">
        <v>13</v>
      </c>
      <c r="AG291" t="str">
        <f t="shared" si="4"/>
        <v>R1013</v>
      </c>
    </row>
    <row r="292" spans="20:33" x14ac:dyDescent="0.3">
      <c r="T292" t="s">
        <v>37</v>
      </c>
      <c r="U292">
        <v>1997</v>
      </c>
      <c r="AF292" t="s">
        <v>168</v>
      </c>
      <c r="AG292" t="str">
        <f t="shared" si="4"/>
        <v>R1016</v>
      </c>
    </row>
    <row r="293" spans="20:33" x14ac:dyDescent="0.3">
      <c r="T293" t="s">
        <v>35</v>
      </c>
      <c r="U293">
        <v>1988</v>
      </c>
      <c r="AF293" t="s">
        <v>23</v>
      </c>
      <c r="AG293" t="str">
        <f t="shared" si="4"/>
        <v>R1012</v>
      </c>
    </row>
    <row r="294" spans="20:33" x14ac:dyDescent="0.3">
      <c r="T294" t="s">
        <v>37</v>
      </c>
      <c r="U294">
        <v>1997</v>
      </c>
      <c r="AF294" t="s">
        <v>247</v>
      </c>
      <c r="AG294" t="str">
        <f t="shared" si="4"/>
        <v>R1024</v>
      </c>
    </row>
    <row r="295" spans="20:33" x14ac:dyDescent="0.3">
      <c r="T295" t="s">
        <v>30</v>
      </c>
      <c r="U295">
        <v>2003</v>
      </c>
      <c r="AF295" t="s">
        <v>247</v>
      </c>
      <c r="AG295" t="str">
        <f t="shared" si="4"/>
        <v>R1024</v>
      </c>
    </row>
    <row r="296" spans="20:33" x14ac:dyDescent="0.3">
      <c r="T296" t="s">
        <v>30</v>
      </c>
      <c r="U296">
        <v>2000</v>
      </c>
      <c r="AF296" t="s">
        <v>247</v>
      </c>
      <c r="AG296" t="str">
        <f t="shared" si="4"/>
        <v>R1024</v>
      </c>
    </row>
    <row r="297" spans="20:33" x14ac:dyDescent="0.3">
      <c r="T297" t="s">
        <v>37</v>
      </c>
      <c r="U297">
        <v>2000</v>
      </c>
      <c r="AF297" t="s">
        <v>23</v>
      </c>
      <c r="AG297" t="str">
        <f t="shared" si="4"/>
        <v>R1012</v>
      </c>
    </row>
    <row r="298" spans="20:33" x14ac:dyDescent="0.3">
      <c r="T298" t="s">
        <v>37</v>
      </c>
      <c r="U298">
        <v>2000</v>
      </c>
      <c r="AF298" t="s">
        <v>300</v>
      </c>
      <c r="AG298" t="str">
        <f t="shared" si="4"/>
        <v>R1021</v>
      </c>
    </row>
    <row r="299" spans="20:33" x14ac:dyDescent="0.3">
      <c r="T299" t="s">
        <v>35</v>
      </c>
      <c r="U299">
        <v>1997</v>
      </c>
      <c r="AF299" t="s">
        <v>23</v>
      </c>
      <c r="AG299" t="str">
        <f t="shared" si="4"/>
        <v>R1012</v>
      </c>
    </row>
    <row r="300" spans="20:33" x14ac:dyDescent="0.3">
      <c r="T300" t="s">
        <v>15</v>
      </c>
      <c r="U300">
        <v>2004</v>
      </c>
      <c r="AF300" t="s">
        <v>23</v>
      </c>
      <c r="AG300" t="str">
        <f t="shared" si="4"/>
        <v>R1012</v>
      </c>
    </row>
    <row r="301" spans="20:33" x14ac:dyDescent="0.3">
      <c r="T301" t="s">
        <v>18</v>
      </c>
      <c r="U301">
        <v>1999</v>
      </c>
      <c r="AF301" t="s">
        <v>23</v>
      </c>
      <c r="AG301" t="str">
        <f t="shared" si="4"/>
        <v>R1012</v>
      </c>
    </row>
    <row r="302" spans="20:33" x14ac:dyDescent="0.3">
      <c r="T302" t="s">
        <v>35</v>
      </c>
      <c r="U302">
        <v>1999</v>
      </c>
      <c r="AF302" t="s">
        <v>13</v>
      </c>
      <c r="AG302" t="str">
        <f t="shared" si="4"/>
        <v>R1013</v>
      </c>
    </row>
    <row r="303" spans="20:33" x14ac:dyDescent="0.3">
      <c r="T303" t="s">
        <v>30</v>
      </c>
      <c r="U303">
        <v>1999</v>
      </c>
      <c r="AF303" t="s">
        <v>23</v>
      </c>
      <c r="AG303" t="str">
        <f t="shared" si="4"/>
        <v>R1012</v>
      </c>
    </row>
    <row r="304" spans="20:33" x14ac:dyDescent="0.3">
      <c r="T304" t="s">
        <v>35</v>
      </c>
      <c r="U304">
        <v>2004</v>
      </c>
      <c r="AF304" t="s">
        <v>42</v>
      </c>
      <c r="AG304" t="str">
        <f t="shared" si="4"/>
        <v>R1011</v>
      </c>
    </row>
    <row r="305" spans="20:33" x14ac:dyDescent="0.3">
      <c r="T305" t="s">
        <v>20</v>
      </c>
      <c r="U305">
        <v>2003</v>
      </c>
      <c r="AF305" t="s">
        <v>23</v>
      </c>
      <c r="AG305" t="str">
        <f t="shared" si="4"/>
        <v>R1012</v>
      </c>
    </row>
    <row r="306" spans="20:33" x14ac:dyDescent="0.3">
      <c r="T306" t="s">
        <v>37</v>
      </c>
      <c r="U306">
        <v>2000</v>
      </c>
      <c r="AF306" t="s">
        <v>23</v>
      </c>
      <c r="AG306" t="str">
        <f t="shared" si="4"/>
        <v>R1012</v>
      </c>
    </row>
    <row r="307" spans="20:33" x14ac:dyDescent="0.3">
      <c r="T307" t="s">
        <v>15</v>
      </c>
      <c r="U307">
        <v>1998</v>
      </c>
      <c r="AF307" t="s">
        <v>23</v>
      </c>
      <c r="AG307" t="str">
        <f t="shared" si="4"/>
        <v>R1012</v>
      </c>
    </row>
    <row r="308" spans="20:33" x14ac:dyDescent="0.3">
      <c r="T308" t="s">
        <v>18</v>
      </c>
      <c r="U308">
        <v>1998</v>
      </c>
      <c r="AF308" t="s">
        <v>42</v>
      </c>
      <c r="AG308" t="str">
        <f t="shared" si="4"/>
        <v>R1011</v>
      </c>
    </row>
    <row r="309" spans="20:33" x14ac:dyDescent="0.3">
      <c r="T309" t="s">
        <v>20</v>
      </c>
      <c r="U309">
        <v>1998</v>
      </c>
      <c r="AF309" t="s">
        <v>13</v>
      </c>
      <c r="AG309" t="str">
        <f t="shared" si="4"/>
        <v>R1013</v>
      </c>
    </row>
    <row r="310" spans="20:33" x14ac:dyDescent="0.3">
      <c r="T310" t="s">
        <v>15</v>
      </c>
      <c r="U310">
        <v>1993</v>
      </c>
      <c r="AF310" t="s">
        <v>168</v>
      </c>
      <c r="AG310" t="str">
        <f t="shared" si="4"/>
        <v>R1016</v>
      </c>
    </row>
    <row r="311" spans="20:33" x14ac:dyDescent="0.3">
      <c r="T311" t="s">
        <v>35</v>
      </c>
      <c r="U311">
        <v>1993</v>
      </c>
      <c r="AF311" t="s">
        <v>23</v>
      </c>
      <c r="AG311" t="str">
        <f t="shared" si="4"/>
        <v>R1012</v>
      </c>
    </row>
    <row r="312" spans="20:33" x14ac:dyDescent="0.3">
      <c r="T312" t="s">
        <v>18</v>
      </c>
      <c r="U312">
        <v>1996</v>
      </c>
      <c r="AF312" t="s">
        <v>247</v>
      </c>
      <c r="AG312" t="str">
        <f t="shared" si="4"/>
        <v>R1024</v>
      </c>
    </row>
    <row r="313" spans="20:33" x14ac:dyDescent="0.3">
      <c r="T313" t="s">
        <v>10</v>
      </c>
      <c r="U313">
        <v>2000</v>
      </c>
      <c r="AF313" t="s">
        <v>13</v>
      </c>
      <c r="AG313" t="str">
        <f t="shared" si="4"/>
        <v>R1013</v>
      </c>
    </row>
    <row r="314" spans="20:33" x14ac:dyDescent="0.3">
      <c r="T314" t="s">
        <v>15</v>
      </c>
      <c r="U314">
        <v>1999</v>
      </c>
      <c r="AF314" t="s">
        <v>42</v>
      </c>
      <c r="AG314" t="str">
        <f t="shared" si="4"/>
        <v>R1011</v>
      </c>
    </row>
    <row r="315" spans="20:33" x14ac:dyDescent="0.3">
      <c r="T315" t="s">
        <v>37</v>
      </c>
      <c r="U315">
        <v>1996</v>
      </c>
      <c r="AF315" t="s">
        <v>42</v>
      </c>
      <c r="AG315" t="str">
        <f t="shared" si="4"/>
        <v>R1011</v>
      </c>
    </row>
    <row r="316" spans="20:33" x14ac:dyDescent="0.3">
      <c r="T316" t="s">
        <v>18</v>
      </c>
      <c r="U316">
        <v>1996</v>
      </c>
      <c r="AF316" t="s">
        <v>13</v>
      </c>
      <c r="AG316" t="str">
        <f t="shared" si="4"/>
        <v>R1013</v>
      </c>
    </row>
    <row r="317" spans="20:33" x14ac:dyDescent="0.3">
      <c r="T317" t="s">
        <v>18</v>
      </c>
      <c r="U317">
        <v>2003</v>
      </c>
      <c r="AF317" t="s">
        <v>23</v>
      </c>
      <c r="AG317" t="str">
        <f t="shared" si="4"/>
        <v>R1012</v>
      </c>
    </row>
    <row r="318" spans="20:33" x14ac:dyDescent="0.3">
      <c r="T318" t="s">
        <v>18</v>
      </c>
      <c r="U318">
        <v>1996</v>
      </c>
      <c r="AF318" t="s">
        <v>42</v>
      </c>
      <c r="AG318" t="str">
        <f t="shared" si="4"/>
        <v>R1011</v>
      </c>
    </row>
    <row r="319" spans="20:33" x14ac:dyDescent="0.3">
      <c r="T319" t="s">
        <v>20</v>
      </c>
      <c r="U319">
        <v>2002</v>
      </c>
      <c r="AF319" t="s">
        <v>13</v>
      </c>
      <c r="AG319" t="str">
        <f t="shared" si="4"/>
        <v>R1013</v>
      </c>
    </row>
    <row r="320" spans="20:33" x14ac:dyDescent="0.3">
      <c r="T320" t="s">
        <v>20</v>
      </c>
      <c r="U320">
        <v>1995</v>
      </c>
      <c r="AF320" t="s">
        <v>13</v>
      </c>
      <c r="AG320" t="str">
        <f t="shared" si="4"/>
        <v>R1013</v>
      </c>
    </row>
    <row r="321" spans="20:33" x14ac:dyDescent="0.3">
      <c r="T321" t="s">
        <v>18</v>
      </c>
      <c r="U321">
        <v>1987</v>
      </c>
      <c r="AF321" t="s">
        <v>23</v>
      </c>
      <c r="AG321" t="str">
        <f t="shared" si="4"/>
        <v>R1012</v>
      </c>
    </row>
    <row r="322" spans="20:33" x14ac:dyDescent="0.3">
      <c r="T322" t="s">
        <v>15</v>
      </c>
      <c r="U322">
        <v>1991</v>
      </c>
      <c r="AF322" t="s">
        <v>23</v>
      </c>
      <c r="AG322" t="str">
        <f t="shared" si="4"/>
        <v>R1012</v>
      </c>
    </row>
    <row r="323" spans="20:33" x14ac:dyDescent="0.3">
      <c r="T323" t="s">
        <v>30</v>
      </c>
      <c r="U323">
        <v>2002</v>
      </c>
      <c r="AF323" t="s">
        <v>23</v>
      </c>
      <c r="AG323" t="str">
        <f t="shared" si="4"/>
        <v>R1012</v>
      </c>
    </row>
    <row r="324" spans="20:33" x14ac:dyDescent="0.3">
      <c r="T324" t="s">
        <v>20</v>
      </c>
      <c r="U324">
        <v>1988</v>
      </c>
      <c r="AF324" t="s">
        <v>247</v>
      </c>
      <c r="AG324" t="str">
        <f t="shared" si="4"/>
        <v>R1024</v>
      </c>
    </row>
    <row r="325" spans="20:33" x14ac:dyDescent="0.3">
      <c r="T325" t="s">
        <v>30</v>
      </c>
      <c r="U325">
        <v>1997</v>
      </c>
      <c r="AF325" t="s">
        <v>249</v>
      </c>
      <c r="AG325" t="str">
        <f t="shared" si="4"/>
        <v>R1023</v>
      </c>
    </row>
    <row r="326" spans="20:33" x14ac:dyDescent="0.3">
      <c r="T326" t="s">
        <v>20</v>
      </c>
      <c r="U326">
        <v>1998</v>
      </c>
      <c r="AF326" t="s">
        <v>42</v>
      </c>
      <c r="AG326" t="str">
        <f t="shared" ref="AG326:AG389" si="5">IF(AF326="?","Unknown",AF326)</f>
        <v>R1011</v>
      </c>
    </row>
    <row r="327" spans="20:33" x14ac:dyDescent="0.3">
      <c r="T327" t="s">
        <v>35</v>
      </c>
      <c r="U327">
        <v>1998</v>
      </c>
      <c r="AF327" t="s">
        <v>13</v>
      </c>
      <c r="AG327" t="str">
        <f t="shared" si="5"/>
        <v>R1013</v>
      </c>
    </row>
    <row r="328" spans="20:33" x14ac:dyDescent="0.3">
      <c r="T328" t="s">
        <v>30</v>
      </c>
      <c r="U328">
        <v>1997</v>
      </c>
      <c r="AF328" t="s">
        <v>23</v>
      </c>
      <c r="AG328" t="str">
        <f t="shared" si="5"/>
        <v>R1012</v>
      </c>
    </row>
    <row r="329" spans="20:33" x14ac:dyDescent="0.3">
      <c r="T329" t="s">
        <v>18</v>
      </c>
      <c r="U329">
        <v>2002</v>
      </c>
      <c r="AF329" t="s">
        <v>23</v>
      </c>
      <c r="AG329" t="str">
        <f t="shared" si="5"/>
        <v>R1012</v>
      </c>
    </row>
    <row r="330" spans="20:33" x14ac:dyDescent="0.3">
      <c r="T330" t="s">
        <v>20</v>
      </c>
      <c r="U330">
        <v>1994</v>
      </c>
      <c r="AF330" t="s">
        <v>356</v>
      </c>
      <c r="AG330" t="str">
        <f t="shared" si="5"/>
        <v>R1017</v>
      </c>
    </row>
    <row r="331" spans="20:33" x14ac:dyDescent="0.3">
      <c r="T331" t="s">
        <v>37</v>
      </c>
      <c r="U331">
        <v>1989</v>
      </c>
      <c r="AF331" t="s">
        <v>23</v>
      </c>
      <c r="AG331" t="str">
        <f t="shared" si="5"/>
        <v>R1012</v>
      </c>
    </row>
    <row r="332" spans="20:33" x14ac:dyDescent="0.3">
      <c r="T332" t="s">
        <v>20</v>
      </c>
      <c r="U332">
        <v>1995</v>
      </c>
      <c r="AF332" t="s">
        <v>13</v>
      </c>
      <c r="AG332" t="str">
        <f t="shared" si="5"/>
        <v>R1013</v>
      </c>
    </row>
    <row r="333" spans="20:33" x14ac:dyDescent="0.3">
      <c r="T333" t="s">
        <v>37</v>
      </c>
      <c r="U333">
        <v>2001</v>
      </c>
      <c r="AF333" t="s">
        <v>300</v>
      </c>
      <c r="AG333" t="str">
        <f t="shared" si="5"/>
        <v>R1021</v>
      </c>
    </row>
    <row r="334" spans="20:33" x14ac:dyDescent="0.3">
      <c r="T334" t="s">
        <v>35</v>
      </c>
      <c r="U334">
        <v>1987</v>
      </c>
      <c r="AF334" t="s">
        <v>42</v>
      </c>
      <c r="AG334" t="str">
        <f t="shared" si="5"/>
        <v>R1011</v>
      </c>
    </row>
    <row r="335" spans="20:33" x14ac:dyDescent="0.3">
      <c r="T335" t="s">
        <v>18</v>
      </c>
      <c r="U335">
        <v>1999</v>
      </c>
      <c r="AF335" t="s">
        <v>13</v>
      </c>
      <c r="AG335" t="str">
        <f t="shared" si="5"/>
        <v>R1013</v>
      </c>
    </row>
    <row r="336" spans="20:33" x14ac:dyDescent="0.3">
      <c r="T336" t="s">
        <v>10</v>
      </c>
      <c r="U336">
        <v>1994</v>
      </c>
      <c r="AF336" t="s">
        <v>247</v>
      </c>
      <c r="AG336" t="str">
        <f t="shared" si="5"/>
        <v>R1024</v>
      </c>
    </row>
    <row r="337" spans="20:33" x14ac:dyDescent="0.3">
      <c r="T337" t="s">
        <v>20</v>
      </c>
      <c r="U337">
        <v>1993</v>
      </c>
      <c r="AF337" t="s">
        <v>13</v>
      </c>
      <c r="AG337" t="str">
        <f t="shared" si="5"/>
        <v>R1013</v>
      </c>
    </row>
    <row r="338" spans="20:33" x14ac:dyDescent="0.3">
      <c r="T338" t="s">
        <v>35</v>
      </c>
      <c r="U338">
        <v>2001</v>
      </c>
      <c r="AF338" t="s">
        <v>42</v>
      </c>
      <c r="AG338" t="str">
        <f t="shared" si="5"/>
        <v>R1011</v>
      </c>
    </row>
    <row r="339" spans="20:33" x14ac:dyDescent="0.3">
      <c r="T339" t="s">
        <v>37</v>
      </c>
      <c r="U339">
        <v>1994</v>
      </c>
      <c r="AF339" t="s">
        <v>23</v>
      </c>
      <c r="AG339" t="str">
        <f t="shared" si="5"/>
        <v>R1012</v>
      </c>
    </row>
    <row r="340" spans="20:33" x14ac:dyDescent="0.3">
      <c r="T340" t="s">
        <v>10</v>
      </c>
      <c r="U340">
        <v>1994</v>
      </c>
      <c r="AF340" t="s">
        <v>23</v>
      </c>
      <c r="AG340" t="str">
        <f t="shared" si="5"/>
        <v>R1012</v>
      </c>
    </row>
    <row r="341" spans="20:33" x14ac:dyDescent="0.3">
      <c r="T341" t="s">
        <v>35</v>
      </c>
      <c r="U341">
        <v>1996</v>
      </c>
      <c r="AF341" t="s">
        <v>23</v>
      </c>
      <c r="AG341" t="str">
        <f t="shared" si="5"/>
        <v>R1012</v>
      </c>
    </row>
    <row r="342" spans="20:33" x14ac:dyDescent="0.3">
      <c r="T342" t="s">
        <v>10</v>
      </c>
      <c r="U342">
        <v>1996</v>
      </c>
      <c r="AF342" t="s">
        <v>13</v>
      </c>
      <c r="AG342" t="str">
        <f t="shared" si="5"/>
        <v>R1013</v>
      </c>
    </row>
    <row r="343" spans="20:33" x14ac:dyDescent="0.3">
      <c r="T343" t="s">
        <v>20</v>
      </c>
      <c r="U343">
        <v>2000</v>
      </c>
      <c r="AF343" t="s">
        <v>23</v>
      </c>
      <c r="AG343" t="str">
        <f t="shared" si="5"/>
        <v>R1012</v>
      </c>
    </row>
    <row r="344" spans="20:33" x14ac:dyDescent="0.3">
      <c r="T344" t="s">
        <v>20</v>
      </c>
      <c r="U344">
        <v>2001</v>
      </c>
      <c r="AF344" t="s">
        <v>247</v>
      </c>
      <c r="AG344" t="str">
        <f t="shared" si="5"/>
        <v>R1024</v>
      </c>
    </row>
    <row r="345" spans="20:33" x14ac:dyDescent="0.3">
      <c r="T345" t="s">
        <v>37</v>
      </c>
      <c r="U345">
        <v>1996</v>
      </c>
      <c r="AF345" t="s">
        <v>42</v>
      </c>
      <c r="AG345" t="str">
        <f t="shared" si="5"/>
        <v>R1011</v>
      </c>
    </row>
    <row r="346" spans="20:33" x14ac:dyDescent="0.3">
      <c r="T346" t="s">
        <v>10</v>
      </c>
      <c r="U346">
        <v>1997</v>
      </c>
      <c r="AF346" t="s">
        <v>247</v>
      </c>
      <c r="AG346" t="str">
        <f t="shared" si="5"/>
        <v>R1024</v>
      </c>
    </row>
    <row r="347" spans="20:33" x14ac:dyDescent="0.3">
      <c r="T347" t="s">
        <v>30</v>
      </c>
      <c r="U347">
        <v>1997</v>
      </c>
      <c r="AF347" t="s">
        <v>13</v>
      </c>
      <c r="AG347" t="str">
        <f t="shared" si="5"/>
        <v>R1013</v>
      </c>
    </row>
    <row r="348" spans="20:33" x14ac:dyDescent="0.3">
      <c r="T348" t="s">
        <v>10</v>
      </c>
      <c r="U348">
        <v>1997</v>
      </c>
      <c r="AF348" t="s">
        <v>13</v>
      </c>
      <c r="AG348" t="str">
        <f t="shared" si="5"/>
        <v>R1013</v>
      </c>
    </row>
    <row r="349" spans="20:33" x14ac:dyDescent="0.3">
      <c r="T349" t="s">
        <v>35</v>
      </c>
      <c r="U349">
        <v>1997</v>
      </c>
      <c r="AF349" t="s">
        <v>42</v>
      </c>
      <c r="AG349" t="str">
        <f t="shared" si="5"/>
        <v>R1011</v>
      </c>
    </row>
    <row r="350" spans="20:33" x14ac:dyDescent="0.3">
      <c r="T350" t="s">
        <v>20</v>
      </c>
      <c r="U350">
        <v>1997</v>
      </c>
      <c r="AF350" t="s">
        <v>168</v>
      </c>
      <c r="AG350" t="str">
        <f t="shared" si="5"/>
        <v>R1016</v>
      </c>
    </row>
    <row r="351" spans="20:33" x14ac:dyDescent="0.3">
      <c r="T351" t="s">
        <v>15</v>
      </c>
      <c r="U351">
        <v>1991</v>
      </c>
      <c r="AF351" t="s">
        <v>42</v>
      </c>
      <c r="AG351" t="str">
        <f t="shared" si="5"/>
        <v>R1011</v>
      </c>
    </row>
    <row r="352" spans="20:33" x14ac:dyDescent="0.3">
      <c r="T352" t="s">
        <v>30</v>
      </c>
      <c r="U352">
        <v>1994</v>
      </c>
      <c r="AF352" t="s">
        <v>356</v>
      </c>
      <c r="AG352" t="str">
        <f t="shared" si="5"/>
        <v>R1017</v>
      </c>
    </row>
    <row r="353" spans="20:33" x14ac:dyDescent="0.3">
      <c r="T353" t="s">
        <v>10</v>
      </c>
      <c r="U353">
        <v>1994</v>
      </c>
      <c r="AF353" t="s">
        <v>42</v>
      </c>
      <c r="AG353" t="str">
        <f t="shared" si="5"/>
        <v>R1011</v>
      </c>
    </row>
    <row r="354" spans="20:33" x14ac:dyDescent="0.3">
      <c r="T354" t="s">
        <v>37</v>
      </c>
      <c r="U354">
        <v>2001</v>
      </c>
      <c r="AF354" t="s">
        <v>23</v>
      </c>
      <c r="AG354" t="str">
        <f t="shared" si="5"/>
        <v>R1012</v>
      </c>
    </row>
    <row r="355" spans="20:33" x14ac:dyDescent="0.3">
      <c r="T355" t="s">
        <v>10</v>
      </c>
      <c r="U355">
        <v>2003</v>
      </c>
      <c r="AF355" t="s">
        <v>200</v>
      </c>
      <c r="AG355" t="str">
        <f t="shared" si="5"/>
        <v>R1025</v>
      </c>
    </row>
    <row r="356" spans="20:33" x14ac:dyDescent="0.3">
      <c r="T356" t="s">
        <v>15</v>
      </c>
      <c r="U356">
        <v>1996</v>
      </c>
      <c r="AF356" t="s">
        <v>300</v>
      </c>
      <c r="AG356" t="str">
        <f t="shared" si="5"/>
        <v>R1021</v>
      </c>
    </row>
    <row r="357" spans="20:33" x14ac:dyDescent="0.3">
      <c r="T357" t="s">
        <v>30</v>
      </c>
      <c r="U357">
        <v>2003</v>
      </c>
      <c r="AF357" t="s">
        <v>356</v>
      </c>
      <c r="AG357" t="str">
        <f t="shared" si="5"/>
        <v>R1017</v>
      </c>
    </row>
    <row r="358" spans="20:33" x14ac:dyDescent="0.3">
      <c r="T358" t="s">
        <v>15</v>
      </c>
      <c r="U358">
        <v>2003</v>
      </c>
      <c r="AF358" t="s">
        <v>13</v>
      </c>
      <c r="AG358" t="str">
        <f t="shared" si="5"/>
        <v>R1013</v>
      </c>
    </row>
    <row r="359" spans="20:33" x14ac:dyDescent="0.3">
      <c r="T359" t="s">
        <v>18</v>
      </c>
      <c r="U359">
        <v>1997</v>
      </c>
      <c r="AF359" t="s">
        <v>42</v>
      </c>
      <c r="AG359" t="str">
        <f t="shared" si="5"/>
        <v>R1011</v>
      </c>
    </row>
    <row r="360" spans="20:33" x14ac:dyDescent="0.3">
      <c r="T360" t="s">
        <v>20</v>
      </c>
      <c r="U360">
        <v>1991</v>
      </c>
      <c r="AF360" t="s">
        <v>23</v>
      </c>
      <c r="AG360" t="str">
        <f t="shared" si="5"/>
        <v>R1012</v>
      </c>
    </row>
    <row r="361" spans="20:33" x14ac:dyDescent="0.3">
      <c r="T361" t="s">
        <v>37</v>
      </c>
      <c r="U361">
        <v>1993</v>
      </c>
      <c r="AF361" t="s">
        <v>13</v>
      </c>
      <c r="AG361" t="str">
        <f t="shared" si="5"/>
        <v>R1013</v>
      </c>
    </row>
    <row r="362" spans="20:33" x14ac:dyDescent="0.3">
      <c r="T362" t="s">
        <v>18</v>
      </c>
      <c r="U362">
        <v>1995</v>
      </c>
      <c r="AF362" t="s">
        <v>42</v>
      </c>
      <c r="AG362" t="str">
        <f t="shared" si="5"/>
        <v>R1011</v>
      </c>
    </row>
    <row r="363" spans="20:33" x14ac:dyDescent="0.3">
      <c r="T363" t="s">
        <v>37</v>
      </c>
      <c r="U363">
        <v>1993</v>
      </c>
      <c r="AF363" t="s">
        <v>247</v>
      </c>
      <c r="AG363" t="str">
        <f t="shared" si="5"/>
        <v>R1024</v>
      </c>
    </row>
    <row r="364" spans="20:33" x14ac:dyDescent="0.3">
      <c r="T364" t="s">
        <v>30</v>
      </c>
      <c r="U364">
        <v>1996</v>
      </c>
      <c r="AF364" t="s">
        <v>13</v>
      </c>
      <c r="AG364" t="str">
        <f t="shared" si="5"/>
        <v>R1013</v>
      </c>
    </row>
    <row r="365" spans="20:33" x14ac:dyDescent="0.3">
      <c r="T365" t="s">
        <v>15</v>
      </c>
      <c r="U365">
        <v>1996</v>
      </c>
      <c r="AF365" t="s">
        <v>13</v>
      </c>
      <c r="AG365" t="str">
        <f t="shared" si="5"/>
        <v>R1013</v>
      </c>
    </row>
    <row r="366" spans="20:33" x14ac:dyDescent="0.3">
      <c r="T366" t="s">
        <v>35</v>
      </c>
      <c r="U366">
        <v>1996</v>
      </c>
      <c r="AF366" t="s">
        <v>249</v>
      </c>
      <c r="AG366" t="str">
        <f t="shared" si="5"/>
        <v>R1023</v>
      </c>
    </row>
    <row r="367" spans="20:33" x14ac:dyDescent="0.3">
      <c r="T367" t="s">
        <v>37</v>
      </c>
      <c r="U367">
        <v>1996</v>
      </c>
      <c r="AF367" t="s">
        <v>42</v>
      </c>
      <c r="AG367" t="str">
        <f t="shared" si="5"/>
        <v>R1011</v>
      </c>
    </row>
    <row r="368" spans="20:33" x14ac:dyDescent="0.3">
      <c r="T368" t="s">
        <v>10</v>
      </c>
      <c r="U368">
        <v>2004</v>
      </c>
      <c r="AF368" t="s">
        <v>42</v>
      </c>
      <c r="AG368" t="str">
        <f t="shared" si="5"/>
        <v>R1011</v>
      </c>
    </row>
    <row r="369" spans="20:33" x14ac:dyDescent="0.3">
      <c r="T369" t="s">
        <v>30</v>
      </c>
      <c r="U369">
        <v>1996</v>
      </c>
      <c r="AF369" t="s">
        <v>13</v>
      </c>
      <c r="AG369" t="str">
        <f t="shared" si="5"/>
        <v>R1013</v>
      </c>
    </row>
    <row r="370" spans="20:33" x14ac:dyDescent="0.3">
      <c r="T370" t="s">
        <v>30</v>
      </c>
      <c r="U370">
        <v>2001</v>
      </c>
      <c r="AF370" t="s">
        <v>42</v>
      </c>
      <c r="AG370" t="str">
        <f t="shared" si="5"/>
        <v>R1011</v>
      </c>
    </row>
    <row r="371" spans="20:33" x14ac:dyDescent="0.3">
      <c r="T371" t="s">
        <v>35</v>
      </c>
      <c r="U371">
        <v>1986</v>
      </c>
      <c r="AF371" t="s">
        <v>42</v>
      </c>
      <c r="AG371" t="str">
        <f t="shared" si="5"/>
        <v>R1011</v>
      </c>
    </row>
    <row r="372" spans="20:33" x14ac:dyDescent="0.3">
      <c r="T372" t="s">
        <v>18</v>
      </c>
      <c r="U372">
        <v>2000</v>
      </c>
      <c r="AF372" t="s">
        <v>200</v>
      </c>
      <c r="AG372" t="str">
        <f t="shared" si="5"/>
        <v>R1025</v>
      </c>
    </row>
    <row r="373" spans="20:33" x14ac:dyDescent="0.3">
      <c r="T373" t="s">
        <v>20</v>
      </c>
      <c r="U373">
        <v>1987</v>
      </c>
      <c r="AF373" t="s">
        <v>13</v>
      </c>
      <c r="AG373" t="str">
        <f t="shared" si="5"/>
        <v>R1013</v>
      </c>
    </row>
    <row r="374" spans="20:33" x14ac:dyDescent="0.3">
      <c r="T374" t="s">
        <v>10</v>
      </c>
      <c r="U374">
        <v>2003</v>
      </c>
      <c r="AF374" t="s">
        <v>168</v>
      </c>
      <c r="AG374" t="str">
        <f t="shared" si="5"/>
        <v>R1016</v>
      </c>
    </row>
    <row r="375" spans="20:33" x14ac:dyDescent="0.3">
      <c r="T375" t="s">
        <v>37</v>
      </c>
      <c r="U375">
        <v>1993</v>
      </c>
      <c r="AF375" t="s">
        <v>42</v>
      </c>
      <c r="AG375" t="str">
        <f t="shared" si="5"/>
        <v>R1011</v>
      </c>
    </row>
    <row r="376" spans="20:33" x14ac:dyDescent="0.3">
      <c r="T376" t="s">
        <v>18</v>
      </c>
      <c r="U376">
        <v>2004</v>
      </c>
      <c r="AF376" t="s">
        <v>164</v>
      </c>
      <c r="AG376" t="str">
        <f t="shared" si="5"/>
        <v>R1015</v>
      </c>
    </row>
    <row r="377" spans="20:33" x14ac:dyDescent="0.3">
      <c r="T377" t="s">
        <v>20</v>
      </c>
      <c r="U377">
        <v>1996</v>
      </c>
      <c r="AF377" t="s">
        <v>13</v>
      </c>
      <c r="AG377" t="str">
        <f t="shared" si="5"/>
        <v>R1013</v>
      </c>
    </row>
    <row r="378" spans="20:33" x14ac:dyDescent="0.3">
      <c r="T378" t="s">
        <v>20</v>
      </c>
      <c r="U378">
        <v>1996</v>
      </c>
      <c r="AF378" t="s">
        <v>23</v>
      </c>
      <c r="AG378" t="str">
        <f t="shared" si="5"/>
        <v>R1012</v>
      </c>
    </row>
    <row r="379" spans="20:33" x14ac:dyDescent="0.3">
      <c r="T379" t="s">
        <v>20</v>
      </c>
      <c r="U379">
        <v>1999</v>
      </c>
      <c r="AF379" t="s">
        <v>23</v>
      </c>
      <c r="AG379" t="str">
        <f t="shared" si="5"/>
        <v>R1012</v>
      </c>
    </row>
    <row r="380" spans="20:33" x14ac:dyDescent="0.3">
      <c r="T380" t="s">
        <v>20</v>
      </c>
      <c r="U380">
        <v>1998</v>
      </c>
      <c r="AF380" t="s">
        <v>13</v>
      </c>
      <c r="AG380" t="str">
        <f t="shared" si="5"/>
        <v>R1013</v>
      </c>
    </row>
    <row r="381" spans="20:33" x14ac:dyDescent="0.3">
      <c r="T381" t="s">
        <v>35</v>
      </c>
      <c r="U381">
        <v>2003</v>
      </c>
      <c r="AF381" t="s">
        <v>42</v>
      </c>
      <c r="AG381" t="str">
        <f t="shared" si="5"/>
        <v>R1011</v>
      </c>
    </row>
    <row r="382" spans="20:33" x14ac:dyDescent="0.3">
      <c r="T382" t="s">
        <v>37</v>
      </c>
      <c r="U382">
        <v>1988</v>
      </c>
      <c r="AF382" t="s">
        <v>23</v>
      </c>
      <c r="AG382" t="str">
        <f t="shared" si="5"/>
        <v>R1012</v>
      </c>
    </row>
    <row r="383" spans="20:33" x14ac:dyDescent="0.3">
      <c r="T383" t="s">
        <v>30</v>
      </c>
      <c r="U383">
        <v>1992</v>
      </c>
      <c r="AF383" t="s">
        <v>247</v>
      </c>
      <c r="AG383" t="str">
        <f t="shared" si="5"/>
        <v>R1024</v>
      </c>
    </row>
    <row r="384" spans="20:33" x14ac:dyDescent="0.3">
      <c r="T384" t="s">
        <v>20</v>
      </c>
      <c r="U384">
        <v>1994</v>
      </c>
      <c r="AF384" t="s">
        <v>13</v>
      </c>
      <c r="AG384" t="str">
        <f t="shared" si="5"/>
        <v>R1013</v>
      </c>
    </row>
    <row r="385" spans="20:33" x14ac:dyDescent="0.3">
      <c r="T385" t="s">
        <v>37</v>
      </c>
      <c r="U385">
        <v>1995</v>
      </c>
      <c r="AF385" t="s">
        <v>13</v>
      </c>
      <c r="AG385" t="str">
        <f t="shared" si="5"/>
        <v>R1013</v>
      </c>
    </row>
    <row r="386" spans="20:33" x14ac:dyDescent="0.3">
      <c r="T386" t="s">
        <v>18</v>
      </c>
      <c r="U386">
        <v>1995</v>
      </c>
      <c r="AF386" t="s">
        <v>23</v>
      </c>
      <c r="AG386" t="str">
        <f t="shared" si="5"/>
        <v>R1012</v>
      </c>
    </row>
    <row r="387" spans="20:33" x14ac:dyDescent="0.3">
      <c r="T387" t="s">
        <v>37</v>
      </c>
      <c r="U387">
        <v>1981</v>
      </c>
      <c r="AF387" t="s">
        <v>42</v>
      </c>
      <c r="AG387" t="str">
        <f t="shared" si="5"/>
        <v>R1011</v>
      </c>
    </row>
    <row r="388" spans="20:33" x14ac:dyDescent="0.3">
      <c r="T388" t="s">
        <v>35</v>
      </c>
      <c r="U388">
        <v>1988</v>
      </c>
      <c r="AF388" t="s">
        <v>23</v>
      </c>
      <c r="AG388" t="str">
        <f t="shared" si="5"/>
        <v>R1012</v>
      </c>
    </row>
    <row r="389" spans="20:33" x14ac:dyDescent="0.3">
      <c r="T389" t="s">
        <v>35</v>
      </c>
      <c r="U389">
        <v>1995</v>
      </c>
      <c r="AF389" t="s">
        <v>13</v>
      </c>
      <c r="AG389" t="str">
        <f t="shared" si="5"/>
        <v>R1013</v>
      </c>
    </row>
    <row r="390" spans="20:33" x14ac:dyDescent="0.3">
      <c r="T390" t="s">
        <v>15</v>
      </c>
      <c r="U390">
        <v>2001</v>
      </c>
      <c r="AF390" t="s">
        <v>42</v>
      </c>
      <c r="AG390" t="str">
        <f t="shared" ref="AG390:AG453" si="6">IF(AF390="?","Unknown",AF390)</f>
        <v>R1011</v>
      </c>
    </row>
    <row r="391" spans="20:33" x14ac:dyDescent="0.3">
      <c r="T391" t="s">
        <v>30</v>
      </c>
      <c r="U391">
        <v>1986</v>
      </c>
      <c r="AF391" t="s">
        <v>23</v>
      </c>
      <c r="AG391" t="str">
        <f t="shared" si="6"/>
        <v>R1012</v>
      </c>
    </row>
    <row r="392" spans="20:33" x14ac:dyDescent="0.3">
      <c r="T392" t="s">
        <v>18</v>
      </c>
      <c r="U392">
        <v>1999</v>
      </c>
      <c r="AF392" t="s">
        <v>42</v>
      </c>
      <c r="AG392" t="str">
        <f t="shared" si="6"/>
        <v>R1011</v>
      </c>
    </row>
    <row r="393" spans="20:33" x14ac:dyDescent="0.3">
      <c r="T393" t="s">
        <v>15</v>
      </c>
      <c r="U393">
        <v>1997</v>
      </c>
      <c r="AF393" t="s">
        <v>13</v>
      </c>
      <c r="AG393" t="str">
        <f t="shared" si="6"/>
        <v>R1013</v>
      </c>
    </row>
    <row r="394" spans="20:33" x14ac:dyDescent="0.3">
      <c r="T394" t="s">
        <v>35</v>
      </c>
      <c r="U394">
        <v>1999</v>
      </c>
      <c r="AF394" t="s">
        <v>13</v>
      </c>
      <c r="AG394" t="str">
        <f t="shared" si="6"/>
        <v>R1013</v>
      </c>
    </row>
    <row r="395" spans="20:33" x14ac:dyDescent="0.3">
      <c r="T395" t="s">
        <v>15</v>
      </c>
      <c r="U395">
        <v>1988</v>
      </c>
      <c r="AF395" t="s">
        <v>13</v>
      </c>
      <c r="AG395" t="str">
        <f t="shared" si="6"/>
        <v>R1013</v>
      </c>
    </row>
    <row r="396" spans="20:33" x14ac:dyDescent="0.3">
      <c r="T396" t="s">
        <v>37</v>
      </c>
      <c r="U396">
        <v>1990</v>
      </c>
      <c r="AF396" t="s">
        <v>276</v>
      </c>
      <c r="AG396" t="str">
        <f t="shared" si="6"/>
        <v>R1014</v>
      </c>
    </row>
    <row r="397" spans="20:33" x14ac:dyDescent="0.3">
      <c r="T397" t="s">
        <v>18</v>
      </c>
      <c r="U397">
        <v>1985</v>
      </c>
      <c r="AF397" t="s">
        <v>42</v>
      </c>
      <c r="AG397" t="str">
        <f t="shared" si="6"/>
        <v>R1011</v>
      </c>
    </row>
    <row r="398" spans="20:33" x14ac:dyDescent="0.3">
      <c r="T398" t="s">
        <v>15</v>
      </c>
      <c r="U398">
        <v>1992</v>
      </c>
      <c r="AF398" t="s">
        <v>42</v>
      </c>
      <c r="AG398" t="str">
        <f t="shared" si="6"/>
        <v>R1011</v>
      </c>
    </row>
    <row r="399" spans="20:33" x14ac:dyDescent="0.3">
      <c r="T399" t="s">
        <v>15</v>
      </c>
      <c r="U399">
        <v>1990</v>
      </c>
      <c r="AF399" t="s">
        <v>13</v>
      </c>
      <c r="AG399" t="str">
        <f t="shared" si="6"/>
        <v>R1013</v>
      </c>
    </row>
    <row r="400" spans="20:33" x14ac:dyDescent="0.3">
      <c r="T400" t="s">
        <v>20</v>
      </c>
      <c r="U400">
        <v>1992</v>
      </c>
      <c r="AF400" t="s">
        <v>300</v>
      </c>
      <c r="AG400" t="str">
        <f t="shared" si="6"/>
        <v>R1021</v>
      </c>
    </row>
    <row r="401" spans="20:33" x14ac:dyDescent="0.3">
      <c r="T401" t="s">
        <v>10</v>
      </c>
      <c r="U401">
        <v>1984</v>
      </c>
      <c r="AF401" t="s">
        <v>13</v>
      </c>
      <c r="AG401" t="str">
        <f t="shared" si="6"/>
        <v>R1013</v>
      </c>
    </row>
    <row r="402" spans="20:33" x14ac:dyDescent="0.3">
      <c r="T402" t="s">
        <v>10</v>
      </c>
      <c r="U402">
        <v>2003</v>
      </c>
      <c r="AF402" t="s">
        <v>42</v>
      </c>
      <c r="AG402" t="str">
        <f t="shared" si="6"/>
        <v>R1011</v>
      </c>
    </row>
    <row r="403" spans="20:33" x14ac:dyDescent="0.3">
      <c r="T403" t="s">
        <v>30</v>
      </c>
      <c r="U403">
        <v>1981</v>
      </c>
      <c r="AF403" t="s">
        <v>13</v>
      </c>
      <c r="AG403" t="str">
        <f t="shared" si="6"/>
        <v>R1013</v>
      </c>
    </row>
    <row r="404" spans="20:33" x14ac:dyDescent="0.3">
      <c r="T404" t="s">
        <v>37</v>
      </c>
      <c r="U404">
        <v>1995</v>
      </c>
      <c r="AF404" t="s">
        <v>13</v>
      </c>
      <c r="AG404" t="str">
        <f t="shared" si="6"/>
        <v>R1013</v>
      </c>
    </row>
    <row r="405" spans="20:33" x14ac:dyDescent="0.3">
      <c r="T405" t="s">
        <v>35</v>
      </c>
      <c r="U405">
        <v>1988</v>
      </c>
      <c r="AF405" t="s">
        <v>200</v>
      </c>
      <c r="AG405" t="str">
        <f t="shared" si="6"/>
        <v>R1025</v>
      </c>
    </row>
    <row r="406" spans="20:33" x14ac:dyDescent="0.3">
      <c r="T406" t="s">
        <v>30</v>
      </c>
      <c r="U406">
        <v>1989</v>
      </c>
      <c r="AF406" t="s">
        <v>13</v>
      </c>
      <c r="AG406" t="str">
        <f t="shared" si="6"/>
        <v>R1013</v>
      </c>
    </row>
    <row r="407" spans="20:33" x14ac:dyDescent="0.3">
      <c r="T407" t="s">
        <v>15</v>
      </c>
      <c r="U407">
        <v>2004</v>
      </c>
      <c r="AF407" t="s">
        <v>247</v>
      </c>
      <c r="AG407" t="str">
        <f t="shared" si="6"/>
        <v>R1024</v>
      </c>
    </row>
    <row r="408" spans="20:33" x14ac:dyDescent="0.3">
      <c r="T408" t="s">
        <v>30</v>
      </c>
      <c r="U408">
        <v>1986</v>
      </c>
      <c r="AF408" t="s">
        <v>23</v>
      </c>
      <c r="AG408" t="str">
        <f t="shared" si="6"/>
        <v>R1012</v>
      </c>
    </row>
    <row r="409" spans="20:33" x14ac:dyDescent="0.3">
      <c r="T409" t="s">
        <v>35</v>
      </c>
      <c r="U409">
        <v>1994</v>
      </c>
      <c r="AF409" t="s">
        <v>13</v>
      </c>
      <c r="AG409" t="str">
        <f t="shared" si="6"/>
        <v>R1013</v>
      </c>
    </row>
    <row r="410" spans="20:33" x14ac:dyDescent="0.3">
      <c r="T410" t="s">
        <v>18</v>
      </c>
      <c r="U410">
        <v>1993</v>
      </c>
      <c r="AF410" t="s">
        <v>13</v>
      </c>
      <c r="AG410" t="str">
        <f t="shared" si="6"/>
        <v>R1013</v>
      </c>
    </row>
    <row r="411" spans="20:33" x14ac:dyDescent="0.3">
      <c r="T411" t="s">
        <v>20</v>
      </c>
      <c r="U411">
        <v>1986</v>
      </c>
      <c r="AF411" t="s">
        <v>13</v>
      </c>
      <c r="AG411" t="str">
        <f t="shared" si="6"/>
        <v>R1013</v>
      </c>
    </row>
    <row r="412" spans="20:33" x14ac:dyDescent="0.3">
      <c r="T412" t="s">
        <v>37</v>
      </c>
      <c r="U412">
        <v>1991</v>
      </c>
      <c r="AF412" t="s">
        <v>42</v>
      </c>
      <c r="AG412" t="str">
        <f t="shared" si="6"/>
        <v>R1011</v>
      </c>
    </row>
    <row r="413" spans="20:33" x14ac:dyDescent="0.3">
      <c r="T413" t="s">
        <v>35</v>
      </c>
      <c r="U413">
        <v>1991</v>
      </c>
      <c r="AF413" t="s">
        <v>13</v>
      </c>
      <c r="AG413" t="str">
        <f t="shared" si="6"/>
        <v>R1013</v>
      </c>
    </row>
    <row r="414" spans="20:33" x14ac:dyDescent="0.3">
      <c r="T414" t="s">
        <v>37</v>
      </c>
      <c r="U414">
        <v>1991</v>
      </c>
      <c r="AF414" t="s">
        <v>13</v>
      </c>
      <c r="AG414" t="str">
        <f t="shared" si="6"/>
        <v>R1013</v>
      </c>
    </row>
    <row r="415" spans="20:33" x14ac:dyDescent="0.3">
      <c r="T415" t="s">
        <v>15</v>
      </c>
      <c r="U415">
        <v>1994</v>
      </c>
      <c r="AF415" t="s">
        <v>13</v>
      </c>
      <c r="AG415" t="str">
        <f t="shared" si="6"/>
        <v>R1013</v>
      </c>
    </row>
    <row r="416" spans="20:33" x14ac:dyDescent="0.3">
      <c r="T416" t="s">
        <v>37</v>
      </c>
      <c r="U416">
        <v>1987</v>
      </c>
      <c r="AF416" t="s">
        <v>13</v>
      </c>
      <c r="AG416" t="str">
        <f t="shared" si="6"/>
        <v>R1013</v>
      </c>
    </row>
    <row r="417" spans="20:33" x14ac:dyDescent="0.3">
      <c r="T417" t="s">
        <v>30</v>
      </c>
      <c r="U417">
        <v>1981</v>
      </c>
      <c r="AF417" t="s">
        <v>23</v>
      </c>
      <c r="AG417" t="str">
        <f t="shared" si="6"/>
        <v>R1012</v>
      </c>
    </row>
    <row r="418" spans="20:33" x14ac:dyDescent="0.3">
      <c r="T418" t="s">
        <v>35</v>
      </c>
      <c r="U418">
        <v>1988</v>
      </c>
      <c r="AF418" t="s">
        <v>23</v>
      </c>
      <c r="AG418" t="str">
        <f t="shared" si="6"/>
        <v>R1012</v>
      </c>
    </row>
    <row r="419" spans="20:33" x14ac:dyDescent="0.3">
      <c r="T419" t="s">
        <v>18</v>
      </c>
      <c r="U419">
        <v>1999</v>
      </c>
      <c r="AF419" t="s">
        <v>42</v>
      </c>
      <c r="AG419" t="str">
        <f t="shared" si="6"/>
        <v>R1011</v>
      </c>
    </row>
    <row r="420" spans="20:33" x14ac:dyDescent="0.3">
      <c r="T420" t="s">
        <v>20</v>
      </c>
      <c r="U420">
        <v>1981</v>
      </c>
      <c r="AF420" t="s">
        <v>168</v>
      </c>
      <c r="AG420" t="str">
        <f t="shared" si="6"/>
        <v>R1016</v>
      </c>
    </row>
    <row r="421" spans="20:33" x14ac:dyDescent="0.3">
      <c r="T421" t="s">
        <v>35</v>
      </c>
      <c r="U421">
        <v>1994</v>
      </c>
      <c r="AF421" t="s">
        <v>200</v>
      </c>
      <c r="AG421" t="str">
        <f t="shared" si="6"/>
        <v>R1025</v>
      </c>
    </row>
    <row r="422" spans="20:33" x14ac:dyDescent="0.3">
      <c r="T422" t="s">
        <v>35</v>
      </c>
      <c r="U422">
        <v>1991</v>
      </c>
      <c r="AF422" t="s">
        <v>168</v>
      </c>
      <c r="AG422" t="str">
        <f t="shared" si="6"/>
        <v>R1016</v>
      </c>
    </row>
    <row r="423" spans="20:33" x14ac:dyDescent="0.3">
      <c r="T423" t="s">
        <v>18</v>
      </c>
      <c r="U423">
        <v>2001</v>
      </c>
      <c r="AF423" t="s">
        <v>23</v>
      </c>
      <c r="AG423" t="str">
        <f t="shared" si="6"/>
        <v>R1012</v>
      </c>
    </row>
    <row r="424" spans="20:33" x14ac:dyDescent="0.3">
      <c r="T424" t="s">
        <v>37</v>
      </c>
      <c r="U424">
        <v>2001</v>
      </c>
      <c r="AF424" t="s">
        <v>13</v>
      </c>
      <c r="AG424" t="str">
        <f t="shared" si="6"/>
        <v>R1013</v>
      </c>
    </row>
    <row r="425" spans="20:33" x14ac:dyDescent="0.3">
      <c r="T425" t="s">
        <v>18</v>
      </c>
      <c r="U425">
        <v>1990</v>
      </c>
      <c r="AF425" t="s">
        <v>23</v>
      </c>
      <c r="AG425" t="str">
        <f t="shared" si="6"/>
        <v>R1012</v>
      </c>
    </row>
    <row r="426" spans="20:33" x14ac:dyDescent="0.3">
      <c r="T426" t="s">
        <v>10</v>
      </c>
      <c r="U426">
        <v>1991</v>
      </c>
      <c r="AF426" t="s">
        <v>23</v>
      </c>
      <c r="AG426" t="str">
        <f t="shared" si="6"/>
        <v>R1012</v>
      </c>
    </row>
    <row r="427" spans="20:33" x14ac:dyDescent="0.3">
      <c r="T427" t="s">
        <v>37</v>
      </c>
      <c r="U427">
        <v>1996</v>
      </c>
      <c r="AF427" t="s">
        <v>23</v>
      </c>
      <c r="AG427" t="str">
        <f t="shared" si="6"/>
        <v>R1012</v>
      </c>
    </row>
    <row r="428" spans="20:33" x14ac:dyDescent="0.3">
      <c r="T428" t="s">
        <v>10</v>
      </c>
      <c r="U428">
        <v>2004</v>
      </c>
      <c r="AF428" t="s">
        <v>13</v>
      </c>
      <c r="AG428" t="str">
        <f t="shared" si="6"/>
        <v>R1013</v>
      </c>
    </row>
    <row r="429" spans="20:33" x14ac:dyDescent="0.3">
      <c r="T429" t="s">
        <v>20</v>
      </c>
      <c r="U429">
        <v>1993</v>
      </c>
      <c r="AF429" t="s">
        <v>42</v>
      </c>
      <c r="AG429" t="str">
        <f t="shared" si="6"/>
        <v>R1011</v>
      </c>
    </row>
    <row r="430" spans="20:33" x14ac:dyDescent="0.3">
      <c r="T430" t="s">
        <v>35</v>
      </c>
      <c r="U430">
        <v>1981</v>
      </c>
      <c r="AF430" t="s">
        <v>13</v>
      </c>
      <c r="AG430" t="str">
        <f t="shared" si="6"/>
        <v>R1013</v>
      </c>
    </row>
    <row r="431" spans="20:33" x14ac:dyDescent="0.3">
      <c r="T431" t="s">
        <v>15</v>
      </c>
      <c r="U431">
        <v>1997</v>
      </c>
      <c r="AF431" t="s">
        <v>247</v>
      </c>
      <c r="AG431" t="str">
        <f t="shared" si="6"/>
        <v>R1024</v>
      </c>
    </row>
    <row r="432" spans="20:33" x14ac:dyDescent="0.3">
      <c r="T432" t="s">
        <v>10</v>
      </c>
      <c r="U432">
        <v>1985</v>
      </c>
      <c r="AF432" t="s">
        <v>42</v>
      </c>
      <c r="AG432" t="str">
        <f t="shared" si="6"/>
        <v>R1011</v>
      </c>
    </row>
    <row r="433" spans="20:33" x14ac:dyDescent="0.3">
      <c r="T433" t="s">
        <v>10</v>
      </c>
      <c r="U433">
        <v>2000</v>
      </c>
      <c r="AF433" t="s">
        <v>13</v>
      </c>
      <c r="AG433" t="str">
        <f t="shared" si="6"/>
        <v>R1013</v>
      </c>
    </row>
    <row r="434" spans="20:33" x14ac:dyDescent="0.3">
      <c r="T434" t="s">
        <v>18</v>
      </c>
      <c r="U434">
        <v>2002</v>
      </c>
      <c r="AF434" t="s">
        <v>247</v>
      </c>
      <c r="AG434" t="str">
        <f t="shared" si="6"/>
        <v>R1024</v>
      </c>
    </row>
    <row r="435" spans="20:33" x14ac:dyDescent="0.3">
      <c r="T435" t="s">
        <v>37</v>
      </c>
      <c r="U435">
        <v>1988</v>
      </c>
      <c r="AF435" t="s">
        <v>13</v>
      </c>
      <c r="AG435" t="str">
        <f t="shared" si="6"/>
        <v>R1013</v>
      </c>
    </row>
    <row r="436" spans="20:33" x14ac:dyDescent="0.3">
      <c r="T436" t="s">
        <v>20</v>
      </c>
      <c r="U436">
        <v>1993</v>
      </c>
      <c r="AF436" t="s">
        <v>300</v>
      </c>
      <c r="AG436" t="str">
        <f t="shared" si="6"/>
        <v>R1021</v>
      </c>
    </row>
    <row r="437" spans="20:33" x14ac:dyDescent="0.3">
      <c r="T437" t="s">
        <v>15</v>
      </c>
      <c r="U437">
        <v>1993</v>
      </c>
      <c r="AF437" t="s">
        <v>23</v>
      </c>
      <c r="AG437" t="str">
        <f t="shared" si="6"/>
        <v>R1012</v>
      </c>
    </row>
    <row r="438" spans="20:33" x14ac:dyDescent="0.3">
      <c r="T438" t="s">
        <v>10</v>
      </c>
      <c r="U438">
        <v>1999</v>
      </c>
      <c r="AF438" t="s">
        <v>13</v>
      </c>
      <c r="AG438" t="str">
        <f t="shared" si="6"/>
        <v>R1013</v>
      </c>
    </row>
    <row r="439" spans="20:33" x14ac:dyDescent="0.3">
      <c r="T439" t="s">
        <v>10</v>
      </c>
      <c r="U439">
        <v>1995</v>
      </c>
      <c r="AF439" t="s">
        <v>13</v>
      </c>
      <c r="AG439" t="str">
        <f t="shared" si="6"/>
        <v>R1013</v>
      </c>
    </row>
    <row r="440" spans="20:33" x14ac:dyDescent="0.3">
      <c r="T440" t="s">
        <v>10</v>
      </c>
      <c r="U440">
        <v>1990</v>
      </c>
      <c r="AF440" t="s">
        <v>42</v>
      </c>
      <c r="AG440" t="str">
        <f t="shared" si="6"/>
        <v>R1011</v>
      </c>
    </row>
    <row r="441" spans="20:33" x14ac:dyDescent="0.3">
      <c r="T441" t="s">
        <v>35</v>
      </c>
      <c r="U441">
        <v>1996</v>
      </c>
      <c r="AF441" t="s">
        <v>42</v>
      </c>
      <c r="AG441" t="str">
        <f t="shared" si="6"/>
        <v>R1011</v>
      </c>
    </row>
    <row r="442" spans="20:33" x14ac:dyDescent="0.3">
      <c r="T442" t="s">
        <v>20</v>
      </c>
      <c r="U442">
        <v>1996</v>
      </c>
      <c r="AF442" t="s">
        <v>13</v>
      </c>
      <c r="AG442" t="str">
        <f t="shared" si="6"/>
        <v>R1013</v>
      </c>
    </row>
    <row r="443" spans="20:33" x14ac:dyDescent="0.3">
      <c r="T443" t="s">
        <v>15</v>
      </c>
      <c r="U443">
        <v>1990</v>
      </c>
      <c r="AF443" t="s">
        <v>13</v>
      </c>
      <c r="AG443" t="str">
        <f t="shared" si="6"/>
        <v>R1013</v>
      </c>
    </row>
    <row r="444" spans="20:33" x14ac:dyDescent="0.3">
      <c r="T444" t="s">
        <v>15</v>
      </c>
      <c r="U444">
        <v>1990</v>
      </c>
      <c r="AF444" t="s">
        <v>164</v>
      </c>
      <c r="AG444" t="str">
        <f t="shared" si="6"/>
        <v>R1015</v>
      </c>
    </row>
    <row r="445" spans="20:33" x14ac:dyDescent="0.3">
      <c r="T445" t="s">
        <v>10</v>
      </c>
      <c r="U445">
        <v>1989</v>
      </c>
      <c r="AF445" t="s">
        <v>23</v>
      </c>
      <c r="AG445" t="str">
        <f t="shared" si="6"/>
        <v>R1012</v>
      </c>
    </row>
    <row r="446" spans="20:33" x14ac:dyDescent="0.3">
      <c r="T446" t="s">
        <v>20</v>
      </c>
      <c r="U446">
        <v>2000</v>
      </c>
      <c r="AF446" t="s">
        <v>13</v>
      </c>
      <c r="AG446" t="str">
        <f t="shared" si="6"/>
        <v>R1013</v>
      </c>
    </row>
    <row r="447" spans="20:33" x14ac:dyDescent="0.3">
      <c r="T447" t="s">
        <v>37</v>
      </c>
      <c r="U447">
        <v>1992</v>
      </c>
      <c r="AF447" t="s">
        <v>13</v>
      </c>
      <c r="AG447" t="str">
        <f t="shared" si="6"/>
        <v>R1013</v>
      </c>
    </row>
    <row r="448" spans="20:33" x14ac:dyDescent="0.3">
      <c r="T448" t="s">
        <v>10</v>
      </c>
      <c r="U448">
        <v>1984</v>
      </c>
      <c r="AF448" t="s">
        <v>164</v>
      </c>
      <c r="AG448" t="str">
        <f t="shared" si="6"/>
        <v>R1015</v>
      </c>
    </row>
    <row r="449" spans="20:33" x14ac:dyDescent="0.3">
      <c r="T449" t="s">
        <v>15</v>
      </c>
      <c r="U449">
        <v>1983</v>
      </c>
      <c r="AF449" t="s">
        <v>13</v>
      </c>
      <c r="AG449" t="str">
        <f t="shared" si="6"/>
        <v>R1013</v>
      </c>
    </row>
    <row r="450" spans="20:33" x14ac:dyDescent="0.3">
      <c r="T450" t="s">
        <v>30</v>
      </c>
      <c r="U450">
        <v>1993</v>
      </c>
      <c r="AF450" t="s">
        <v>13</v>
      </c>
      <c r="AG450" t="str">
        <f t="shared" si="6"/>
        <v>R1013</v>
      </c>
    </row>
    <row r="451" spans="20:33" x14ac:dyDescent="0.3">
      <c r="T451" t="s">
        <v>15</v>
      </c>
      <c r="U451">
        <v>1988</v>
      </c>
      <c r="AF451" t="s">
        <v>23</v>
      </c>
      <c r="AG451" t="str">
        <f t="shared" si="6"/>
        <v>R1012</v>
      </c>
    </row>
    <row r="452" spans="20:33" x14ac:dyDescent="0.3">
      <c r="T452" t="s">
        <v>35</v>
      </c>
      <c r="U452">
        <v>1993</v>
      </c>
      <c r="AF452" t="s">
        <v>13</v>
      </c>
      <c r="AG452" t="str">
        <f t="shared" si="6"/>
        <v>R1013</v>
      </c>
    </row>
    <row r="453" spans="20:33" x14ac:dyDescent="0.3">
      <c r="T453" t="s">
        <v>20</v>
      </c>
      <c r="U453">
        <v>1995</v>
      </c>
      <c r="AF453" t="s">
        <v>23</v>
      </c>
      <c r="AG453" t="str">
        <f t="shared" si="6"/>
        <v>R1012</v>
      </c>
    </row>
    <row r="454" spans="20:33" x14ac:dyDescent="0.3">
      <c r="T454" t="s">
        <v>20</v>
      </c>
      <c r="U454">
        <v>1983</v>
      </c>
      <c r="AF454" t="s">
        <v>13</v>
      </c>
      <c r="AG454" t="str">
        <f t="shared" ref="AG454:AG517" si="7">IF(AF454="?","Unknown",AF454)</f>
        <v>R1013</v>
      </c>
    </row>
    <row r="455" spans="20:33" x14ac:dyDescent="0.3">
      <c r="T455" t="s">
        <v>37</v>
      </c>
      <c r="U455">
        <v>2002</v>
      </c>
      <c r="AF455" t="s">
        <v>42</v>
      </c>
      <c r="AG455" t="str">
        <f t="shared" si="7"/>
        <v>R1011</v>
      </c>
    </row>
    <row r="456" spans="20:33" x14ac:dyDescent="0.3">
      <c r="T456" t="s">
        <v>30</v>
      </c>
      <c r="U456">
        <v>1990</v>
      </c>
      <c r="AF456" t="s">
        <v>23</v>
      </c>
      <c r="AG456" t="str">
        <f t="shared" si="7"/>
        <v>R1012</v>
      </c>
    </row>
    <row r="457" spans="20:33" x14ac:dyDescent="0.3">
      <c r="T457" t="s">
        <v>30</v>
      </c>
      <c r="U457">
        <v>1990</v>
      </c>
      <c r="AF457" t="s">
        <v>23</v>
      </c>
      <c r="AG457" t="str">
        <f t="shared" si="7"/>
        <v>R1012</v>
      </c>
    </row>
    <row r="458" spans="20:33" x14ac:dyDescent="0.3">
      <c r="T458" t="s">
        <v>35</v>
      </c>
      <c r="U458">
        <v>1994</v>
      </c>
      <c r="AF458" t="s">
        <v>247</v>
      </c>
      <c r="AG458" t="str">
        <f t="shared" si="7"/>
        <v>R1024</v>
      </c>
    </row>
    <row r="459" spans="20:33" x14ac:dyDescent="0.3">
      <c r="T459" t="s">
        <v>35</v>
      </c>
      <c r="U459">
        <v>1991</v>
      </c>
      <c r="AF459" t="s">
        <v>42</v>
      </c>
      <c r="AG459" t="str">
        <f t="shared" si="7"/>
        <v>R1011</v>
      </c>
    </row>
    <row r="460" spans="20:33" x14ac:dyDescent="0.3">
      <c r="T460" t="s">
        <v>18</v>
      </c>
      <c r="U460">
        <v>1992</v>
      </c>
      <c r="AF460" t="s">
        <v>13</v>
      </c>
      <c r="AG460" t="str">
        <f t="shared" si="7"/>
        <v>R1013</v>
      </c>
    </row>
    <row r="461" spans="20:33" x14ac:dyDescent="0.3">
      <c r="T461" t="s">
        <v>18</v>
      </c>
      <c r="U461">
        <v>1992</v>
      </c>
      <c r="AF461" t="s">
        <v>23</v>
      </c>
      <c r="AG461" t="str">
        <f t="shared" si="7"/>
        <v>R1012</v>
      </c>
    </row>
    <row r="462" spans="20:33" x14ac:dyDescent="0.3">
      <c r="T462" t="s">
        <v>35</v>
      </c>
      <c r="U462">
        <v>1992</v>
      </c>
      <c r="AF462" t="s">
        <v>23</v>
      </c>
      <c r="AG462" t="str">
        <f t="shared" si="7"/>
        <v>R1012</v>
      </c>
    </row>
    <row r="463" spans="20:33" x14ac:dyDescent="0.3">
      <c r="T463" t="s">
        <v>15</v>
      </c>
      <c r="U463">
        <v>1998</v>
      </c>
      <c r="AF463" t="s">
        <v>13</v>
      </c>
      <c r="AG463" t="str">
        <f t="shared" si="7"/>
        <v>R1013</v>
      </c>
    </row>
    <row r="464" spans="20:33" x14ac:dyDescent="0.3">
      <c r="T464" t="s">
        <v>20</v>
      </c>
      <c r="U464">
        <v>1984</v>
      </c>
      <c r="AF464" t="s">
        <v>200</v>
      </c>
      <c r="AG464" t="str">
        <f t="shared" si="7"/>
        <v>R1025</v>
      </c>
    </row>
    <row r="465" spans="20:33" x14ac:dyDescent="0.3">
      <c r="T465" t="s">
        <v>18</v>
      </c>
      <c r="U465">
        <v>1989</v>
      </c>
      <c r="AF465" t="s">
        <v>23</v>
      </c>
      <c r="AG465" t="str">
        <f t="shared" si="7"/>
        <v>R1012</v>
      </c>
    </row>
    <row r="466" spans="20:33" x14ac:dyDescent="0.3">
      <c r="T466" t="s">
        <v>37</v>
      </c>
      <c r="U466">
        <v>1995</v>
      </c>
      <c r="AF466" t="s">
        <v>42</v>
      </c>
      <c r="AG466" t="str">
        <f t="shared" si="7"/>
        <v>R1011</v>
      </c>
    </row>
    <row r="467" spans="20:33" x14ac:dyDescent="0.3">
      <c r="T467" t="s">
        <v>20</v>
      </c>
      <c r="U467">
        <v>1997</v>
      </c>
      <c r="AF467" t="s">
        <v>168</v>
      </c>
      <c r="AG467" t="str">
        <f t="shared" si="7"/>
        <v>R1016</v>
      </c>
    </row>
    <row r="468" spans="20:33" x14ac:dyDescent="0.3">
      <c r="T468" t="s">
        <v>30</v>
      </c>
      <c r="U468">
        <v>1998</v>
      </c>
      <c r="AF468" t="s">
        <v>23</v>
      </c>
      <c r="AG468" t="str">
        <f t="shared" si="7"/>
        <v>R1012</v>
      </c>
    </row>
    <row r="469" spans="20:33" x14ac:dyDescent="0.3">
      <c r="T469" t="s">
        <v>18</v>
      </c>
      <c r="U469">
        <v>1992</v>
      </c>
      <c r="AF469" t="s">
        <v>23</v>
      </c>
      <c r="AG469" t="str">
        <f t="shared" si="7"/>
        <v>R1012</v>
      </c>
    </row>
    <row r="470" spans="20:33" x14ac:dyDescent="0.3">
      <c r="T470" t="s">
        <v>15</v>
      </c>
      <c r="U470">
        <v>1991</v>
      </c>
      <c r="AF470" t="s">
        <v>13</v>
      </c>
      <c r="AG470" t="str">
        <f t="shared" si="7"/>
        <v>R1013</v>
      </c>
    </row>
    <row r="471" spans="20:33" x14ac:dyDescent="0.3">
      <c r="T471" t="s">
        <v>30</v>
      </c>
      <c r="U471">
        <v>1991</v>
      </c>
      <c r="AF471" t="s">
        <v>42</v>
      </c>
      <c r="AG471" t="str">
        <f t="shared" si="7"/>
        <v>R1011</v>
      </c>
    </row>
    <row r="472" spans="20:33" x14ac:dyDescent="0.3">
      <c r="T472" t="s">
        <v>18</v>
      </c>
      <c r="U472">
        <v>1982</v>
      </c>
      <c r="AF472" t="s">
        <v>23</v>
      </c>
      <c r="AG472" t="str">
        <f t="shared" si="7"/>
        <v>R1012</v>
      </c>
    </row>
    <row r="473" spans="20:33" x14ac:dyDescent="0.3">
      <c r="T473" t="s">
        <v>37</v>
      </c>
      <c r="U473">
        <v>1995</v>
      </c>
      <c r="AF473" t="s">
        <v>13</v>
      </c>
      <c r="AG473" t="str">
        <f t="shared" si="7"/>
        <v>R1013</v>
      </c>
    </row>
    <row r="474" spans="20:33" x14ac:dyDescent="0.3">
      <c r="T474" t="s">
        <v>15</v>
      </c>
      <c r="U474">
        <v>1983</v>
      </c>
      <c r="AF474" t="s">
        <v>300</v>
      </c>
      <c r="AG474" t="str">
        <f t="shared" si="7"/>
        <v>R1021</v>
      </c>
    </row>
    <row r="475" spans="20:33" x14ac:dyDescent="0.3">
      <c r="T475" t="s">
        <v>18</v>
      </c>
      <c r="U475">
        <v>1992</v>
      </c>
      <c r="AF475" t="s">
        <v>23</v>
      </c>
      <c r="AG475" t="str">
        <f t="shared" si="7"/>
        <v>R1012</v>
      </c>
    </row>
    <row r="476" spans="20:33" x14ac:dyDescent="0.3">
      <c r="T476" t="s">
        <v>18</v>
      </c>
      <c r="U476">
        <v>2003</v>
      </c>
      <c r="AF476" t="s">
        <v>23</v>
      </c>
      <c r="AG476" t="str">
        <f t="shared" si="7"/>
        <v>R1012</v>
      </c>
    </row>
    <row r="477" spans="20:33" x14ac:dyDescent="0.3">
      <c r="T477" t="s">
        <v>15</v>
      </c>
      <c r="U477">
        <v>2000</v>
      </c>
      <c r="AF477" t="s">
        <v>247</v>
      </c>
      <c r="AG477" t="str">
        <f t="shared" si="7"/>
        <v>R1024</v>
      </c>
    </row>
    <row r="478" spans="20:33" x14ac:dyDescent="0.3">
      <c r="T478" t="s">
        <v>30</v>
      </c>
      <c r="U478">
        <v>1988</v>
      </c>
      <c r="AF478" t="s">
        <v>13</v>
      </c>
      <c r="AG478" t="str">
        <f t="shared" si="7"/>
        <v>R1013</v>
      </c>
    </row>
    <row r="479" spans="20:33" x14ac:dyDescent="0.3">
      <c r="T479" t="s">
        <v>15</v>
      </c>
      <c r="U479">
        <v>1994</v>
      </c>
      <c r="AF479" t="s">
        <v>247</v>
      </c>
      <c r="AG479" t="str">
        <f t="shared" si="7"/>
        <v>R1024</v>
      </c>
    </row>
    <row r="480" spans="20:33" x14ac:dyDescent="0.3">
      <c r="T480" t="s">
        <v>37</v>
      </c>
      <c r="U480">
        <v>1994</v>
      </c>
      <c r="AF480" t="s">
        <v>13</v>
      </c>
      <c r="AG480" t="str">
        <f t="shared" si="7"/>
        <v>R1013</v>
      </c>
    </row>
    <row r="481" spans="20:33" x14ac:dyDescent="0.3">
      <c r="T481" t="s">
        <v>18</v>
      </c>
      <c r="U481">
        <v>1991</v>
      </c>
      <c r="AF481" t="s">
        <v>13</v>
      </c>
      <c r="AG481" t="str">
        <f t="shared" si="7"/>
        <v>R1013</v>
      </c>
    </row>
    <row r="482" spans="20:33" x14ac:dyDescent="0.3">
      <c r="T482" t="s">
        <v>15</v>
      </c>
      <c r="U482">
        <v>1994</v>
      </c>
      <c r="AF482" t="s">
        <v>23</v>
      </c>
      <c r="AG482" t="str">
        <f t="shared" si="7"/>
        <v>R1012</v>
      </c>
    </row>
    <row r="483" spans="20:33" x14ac:dyDescent="0.3">
      <c r="T483" t="s">
        <v>20</v>
      </c>
      <c r="U483">
        <v>1991</v>
      </c>
      <c r="AF483" t="s">
        <v>42</v>
      </c>
      <c r="AG483" t="str">
        <f t="shared" si="7"/>
        <v>R1011</v>
      </c>
    </row>
    <row r="484" spans="20:33" x14ac:dyDescent="0.3">
      <c r="T484" t="s">
        <v>35</v>
      </c>
      <c r="U484">
        <v>1990</v>
      </c>
      <c r="AF484" t="s">
        <v>13</v>
      </c>
      <c r="AG484" t="str">
        <f t="shared" si="7"/>
        <v>R1013</v>
      </c>
    </row>
    <row r="485" spans="20:33" x14ac:dyDescent="0.3">
      <c r="T485" t="s">
        <v>15</v>
      </c>
      <c r="U485">
        <v>1997</v>
      </c>
      <c r="AF485" t="s">
        <v>13</v>
      </c>
      <c r="AG485" t="str">
        <f t="shared" si="7"/>
        <v>R1013</v>
      </c>
    </row>
    <row r="486" spans="20:33" x14ac:dyDescent="0.3">
      <c r="T486" t="s">
        <v>18</v>
      </c>
      <c r="U486">
        <v>1982</v>
      </c>
      <c r="AF486" t="s">
        <v>13</v>
      </c>
      <c r="AG486" t="str">
        <f t="shared" si="7"/>
        <v>R1013</v>
      </c>
    </row>
    <row r="487" spans="20:33" x14ac:dyDescent="0.3">
      <c r="T487" t="s">
        <v>10</v>
      </c>
      <c r="U487">
        <v>1988</v>
      </c>
      <c r="AF487" t="s">
        <v>42</v>
      </c>
      <c r="AG487" t="str">
        <f t="shared" si="7"/>
        <v>R1011</v>
      </c>
    </row>
    <row r="488" spans="20:33" x14ac:dyDescent="0.3">
      <c r="T488" t="s">
        <v>35</v>
      </c>
      <c r="U488">
        <v>1986</v>
      </c>
      <c r="AF488" t="s">
        <v>13</v>
      </c>
      <c r="AG488" t="str">
        <f t="shared" si="7"/>
        <v>R1013</v>
      </c>
    </row>
    <row r="489" spans="20:33" x14ac:dyDescent="0.3">
      <c r="T489" t="s">
        <v>10</v>
      </c>
      <c r="U489">
        <v>1986</v>
      </c>
      <c r="AF489" t="s">
        <v>516</v>
      </c>
      <c r="AG489" t="str">
        <f t="shared" si="7"/>
        <v>R1020</v>
      </c>
    </row>
    <row r="490" spans="20:33" x14ac:dyDescent="0.3">
      <c r="T490" t="s">
        <v>20</v>
      </c>
      <c r="U490">
        <v>1988</v>
      </c>
      <c r="AF490" t="s">
        <v>356</v>
      </c>
      <c r="AG490" t="str">
        <f t="shared" si="7"/>
        <v>R1017</v>
      </c>
    </row>
    <row r="491" spans="20:33" x14ac:dyDescent="0.3">
      <c r="T491" t="s">
        <v>35</v>
      </c>
      <c r="U491">
        <v>1992</v>
      </c>
      <c r="AF491" t="s">
        <v>23</v>
      </c>
      <c r="AG491" t="str">
        <f t="shared" si="7"/>
        <v>R1012</v>
      </c>
    </row>
    <row r="492" spans="20:33" x14ac:dyDescent="0.3">
      <c r="T492" t="s">
        <v>30</v>
      </c>
      <c r="U492">
        <v>1994</v>
      </c>
      <c r="AF492" t="s">
        <v>23</v>
      </c>
      <c r="AG492" t="str">
        <f t="shared" si="7"/>
        <v>R1012</v>
      </c>
    </row>
    <row r="493" spans="20:33" x14ac:dyDescent="0.3">
      <c r="T493" t="s">
        <v>20</v>
      </c>
      <c r="U493">
        <v>1993</v>
      </c>
      <c r="AF493" t="s">
        <v>168</v>
      </c>
      <c r="AG493" t="str">
        <f t="shared" si="7"/>
        <v>R1016</v>
      </c>
    </row>
    <row r="494" spans="20:33" x14ac:dyDescent="0.3">
      <c r="T494" t="s">
        <v>30</v>
      </c>
      <c r="U494">
        <v>1993</v>
      </c>
      <c r="AF494" t="s">
        <v>356</v>
      </c>
      <c r="AG494" t="str">
        <f t="shared" si="7"/>
        <v>R1017</v>
      </c>
    </row>
    <row r="495" spans="20:33" x14ac:dyDescent="0.3">
      <c r="T495" t="s">
        <v>37</v>
      </c>
      <c r="U495">
        <v>1994</v>
      </c>
      <c r="AF495" t="s">
        <v>276</v>
      </c>
      <c r="AG495" t="str">
        <f t="shared" si="7"/>
        <v>R1014</v>
      </c>
    </row>
    <row r="496" spans="20:33" x14ac:dyDescent="0.3">
      <c r="T496" t="s">
        <v>37</v>
      </c>
      <c r="U496">
        <v>1994</v>
      </c>
      <c r="AF496" t="s">
        <v>13</v>
      </c>
      <c r="AG496" t="str">
        <f t="shared" si="7"/>
        <v>R1013</v>
      </c>
    </row>
    <row r="497" spans="20:33" x14ac:dyDescent="0.3">
      <c r="T497" t="s">
        <v>20</v>
      </c>
      <c r="U497">
        <v>1991</v>
      </c>
      <c r="AF497" t="s">
        <v>23</v>
      </c>
      <c r="AG497" t="str">
        <f t="shared" si="7"/>
        <v>R1012</v>
      </c>
    </row>
    <row r="498" spans="20:33" x14ac:dyDescent="0.3">
      <c r="T498" t="s">
        <v>18</v>
      </c>
      <c r="U498">
        <v>1994</v>
      </c>
      <c r="AF498" t="s">
        <v>23</v>
      </c>
      <c r="AG498" t="str">
        <f t="shared" si="7"/>
        <v>R1012</v>
      </c>
    </row>
    <row r="499" spans="20:33" x14ac:dyDescent="0.3">
      <c r="T499" t="s">
        <v>35</v>
      </c>
      <c r="U499">
        <v>1990</v>
      </c>
      <c r="AF499" t="s">
        <v>13</v>
      </c>
      <c r="AG499" t="str">
        <f t="shared" si="7"/>
        <v>R1013</v>
      </c>
    </row>
    <row r="500" spans="20:33" x14ac:dyDescent="0.3">
      <c r="T500" t="s">
        <v>10</v>
      </c>
      <c r="U500">
        <v>1990</v>
      </c>
      <c r="AF500" t="s">
        <v>23</v>
      </c>
      <c r="AG500" t="str">
        <f t="shared" si="7"/>
        <v>R1012</v>
      </c>
    </row>
    <row r="501" spans="20:33" x14ac:dyDescent="0.3">
      <c r="T501" t="s">
        <v>10</v>
      </c>
      <c r="U501">
        <v>1991</v>
      </c>
      <c r="AF501" t="s">
        <v>23</v>
      </c>
      <c r="AG501" t="str">
        <f t="shared" si="7"/>
        <v>R1012</v>
      </c>
    </row>
    <row r="502" spans="20:33" x14ac:dyDescent="0.3">
      <c r="T502" t="s">
        <v>15</v>
      </c>
      <c r="U502">
        <v>1999</v>
      </c>
      <c r="AF502" t="s">
        <v>23</v>
      </c>
      <c r="AG502" t="str">
        <f t="shared" si="7"/>
        <v>R1012</v>
      </c>
    </row>
    <row r="503" spans="20:33" x14ac:dyDescent="0.3">
      <c r="T503" t="s">
        <v>10</v>
      </c>
      <c r="U503">
        <v>2004</v>
      </c>
      <c r="AF503" t="s">
        <v>356</v>
      </c>
      <c r="AG503" t="str">
        <f t="shared" si="7"/>
        <v>R1017</v>
      </c>
    </row>
    <row r="504" spans="20:33" x14ac:dyDescent="0.3">
      <c r="T504" t="s">
        <v>10</v>
      </c>
      <c r="U504">
        <v>1992</v>
      </c>
      <c r="AF504" t="s">
        <v>13</v>
      </c>
      <c r="AG504" t="str">
        <f t="shared" si="7"/>
        <v>R1013</v>
      </c>
    </row>
    <row r="505" spans="20:33" x14ac:dyDescent="0.3">
      <c r="T505" t="s">
        <v>18</v>
      </c>
      <c r="U505">
        <v>1988</v>
      </c>
      <c r="AF505" t="s">
        <v>13</v>
      </c>
      <c r="AG505" t="str">
        <f t="shared" si="7"/>
        <v>R1013</v>
      </c>
    </row>
    <row r="506" spans="20:33" x14ac:dyDescent="0.3">
      <c r="T506" t="s">
        <v>37</v>
      </c>
      <c r="U506">
        <v>1997</v>
      </c>
      <c r="AF506" t="s">
        <v>13</v>
      </c>
      <c r="AG506" t="str">
        <f t="shared" si="7"/>
        <v>R1013</v>
      </c>
    </row>
    <row r="507" spans="20:33" x14ac:dyDescent="0.3">
      <c r="T507" t="s">
        <v>20</v>
      </c>
      <c r="U507">
        <v>1982</v>
      </c>
      <c r="AF507" t="s">
        <v>535</v>
      </c>
      <c r="AG507" t="str">
        <f t="shared" si="7"/>
        <v>R1026</v>
      </c>
    </row>
    <row r="508" spans="20:33" x14ac:dyDescent="0.3">
      <c r="T508" t="s">
        <v>18</v>
      </c>
      <c r="U508">
        <v>1980</v>
      </c>
      <c r="AF508" t="s">
        <v>23</v>
      </c>
      <c r="AG508" t="str">
        <f t="shared" si="7"/>
        <v>R1012</v>
      </c>
    </row>
    <row r="509" spans="20:33" x14ac:dyDescent="0.3">
      <c r="T509" t="s">
        <v>37</v>
      </c>
      <c r="U509">
        <v>2003</v>
      </c>
      <c r="AF509" t="s">
        <v>356</v>
      </c>
      <c r="AG509" t="str">
        <f t="shared" si="7"/>
        <v>R1017</v>
      </c>
    </row>
    <row r="510" spans="20:33" x14ac:dyDescent="0.3">
      <c r="T510" t="s">
        <v>30</v>
      </c>
      <c r="U510">
        <v>1987</v>
      </c>
      <c r="AF510" t="s">
        <v>23</v>
      </c>
      <c r="AG510" t="str">
        <f t="shared" si="7"/>
        <v>R1012</v>
      </c>
    </row>
    <row r="511" spans="20:33" x14ac:dyDescent="0.3">
      <c r="T511" t="s">
        <v>30</v>
      </c>
      <c r="U511">
        <v>1988</v>
      </c>
      <c r="AF511" t="s">
        <v>42</v>
      </c>
      <c r="AG511" t="str">
        <f t="shared" si="7"/>
        <v>R1011</v>
      </c>
    </row>
    <row r="512" spans="20:33" x14ac:dyDescent="0.3">
      <c r="T512" t="s">
        <v>35</v>
      </c>
      <c r="U512">
        <v>1992</v>
      </c>
      <c r="AF512" t="s">
        <v>42</v>
      </c>
      <c r="AG512" t="str">
        <f t="shared" si="7"/>
        <v>R1011</v>
      </c>
    </row>
    <row r="513" spans="20:33" x14ac:dyDescent="0.3">
      <c r="T513" t="s">
        <v>18</v>
      </c>
      <c r="U513">
        <v>1993</v>
      </c>
      <c r="AF513" t="s">
        <v>247</v>
      </c>
      <c r="AG513" t="str">
        <f t="shared" si="7"/>
        <v>R1024</v>
      </c>
    </row>
    <row r="514" spans="20:33" x14ac:dyDescent="0.3">
      <c r="T514" t="s">
        <v>18</v>
      </c>
      <c r="U514">
        <v>1988</v>
      </c>
      <c r="AF514" t="s">
        <v>247</v>
      </c>
      <c r="AG514" t="str">
        <f t="shared" si="7"/>
        <v>R1024</v>
      </c>
    </row>
    <row r="515" spans="20:33" x14ac:dyDescent="0.3">
      <c r="T515" t="s">
        <v>15</v>
      </c>
      <c r="U515">
        <v>1990</v>
      </c>
      <c r="AF515" t="s">
        <v>13</v>
      </c>
      <c r="AG515" t="str">
        <f t="shared" si="7"/>
        <v>R1013</v>
      </c>
    </row>
    <row r="516" spans="20:33" x14ac:dyDescent="0.3">
      <c r="T516" t="s">
        <v>30</v>
      </c>
      <c r="U516">
        <v>2004</v>
      </c>
      <c r="AF516" t="s">
        <v>247</v>
      </c>
      <c r="AG516" t="str">
        <f t="shared" si="7"/>
        <v>R1024</v>
      </c>
    </row>
    <row r="517" spans="20:33" x14ac:dyDescent="0.3">
      <c r="T517" t="s">
        <v>20</v>
      </c>
      <c r="U517">
        <v>1990</v>
      </c>
      <c r="AF517" t="s">
        <v>23</v>
      </c>
      <c r="AG517" t="str">
        <f t="shared" si="7"/>
        <v>R1012</v>
      </c>
    </row>
    <row r="518" spans="20:33" x14ac:dyDescent="0.3">
      <c r="T518" t="s">
        <v>30</v>
      </c>
      <c r="U518">
        <v>1996</v>
      </c>
      <c r="AF518" t="s">
        <v>42</v>
      </c>
      <c r="AG518" t="str">
        <f t="shared" ref="AG518:AG581" si="8">IF(AF518="?","Unknown",AF518)</f>
        <v>R1011</v>
      </c>
    </row>
    <row r="519" spans="20:33" x14ac:dyDescent="0.3">
      <c r="T519" t="s">
        <v>20</v>
      </c>
      <c r="U519">
        <v>1989</v>
      </c>
      <c r="AF519" t="s">
        <v>23</v>
      </c>
      <c r="AG519" t="str">
        <f t="shared" si="8"/>
        <v>R1012</v>
      </c>
    </row>
    <row r="520" spans="20:33" x14ac:dyDescent="0.3">
      <c r="T520" t="s">
        <v>10</v>
      </c>
      <c r="U520">
        <v>2000</v>
      </c>
      <c r="AF520" t="s">
        <v>42</v>
      </c>
      <c r="AG520" t="str">
        <f t="shared" si="8"/>
        <v>R1011</v>
      </c>
    </row>
    <row r="521" spans="20:33" x14ac:dyDescent="0.3">
      <c r="T521" t="s">
        <v>18</v>
      </c>
      <c r="U521">
        <v>1998</v>
      </c>
      <c r="AF521" t="s">
        <v>356</v>
      </c>
      <c r="AG521" t="str">
        <f t="shared" si="8"/>
        <v>R1017</v>
      </c>
    </row>
    <row r="522" spans="20:33" x14ac:dyDescent="0.3">
      <c r="T522" t="s">
        <v>18</v>
      </c>
      <c r="U522">
        <v>1985</v>
      </c>
      <c r="AF522" t="s">
        <v>168</v>
      </c>
      <c r="AG522" t="str">
        <f t="shared" si="8"/>
        <v>R1016</v>
      </c>
    </row>
    <row r="523" spans="20:33" x14ac:dyDescent="0.3">
      <c r="T523" t="s">
        <v>37</v>
      </c>
      <c r="U523">
        <v>1996</v>
      </c>
      <c r="AF523" t="s">
        <v>42</v>
      </c>
      <c r="AG523" t="str">
        <f t="shared" si="8"/>
        <v>R1011</v>
      </c>
    </row>
    <row r="524" spans="20:33" x14ac:dyDescent="0.3">
      <c r="T524" t="s">
        <v>35</v>
      </c>
      <c r="U524">
        <v>1990</v>
      </c>
      <c r="AF524" t="s">
        <v>13</v>
      </c>
      <c r="AG524" t="str">
        <f t="shared" si="8"/>
        <v>R1013</v>
      </c>
    </row>
    <row r="525" spans="20:33" x14ac:dyDescent="0.3">
      <c r="T525" t="s">
        <v>20</v>
      </c>
      <c r="U525">
        <v>1990</v>
      </c>
      <c r="AF525" t="s">
        <v>13</v>
      </c>
      <c r="AG525" t="str">
        <f t="shared" si="8"/>
        <v>R1013</v>
      </c>
    </row>
    <row r="526" spans="20:33" x14ac:dyDescent="0.3">
      <c r="T526" t="s">
        <v>10</v>
      </c>
      <c r="U526">
        <v>1990</v>
      </c>
      <c r="AF526" t="s">
        <v>300</v>
      </c>
      <c r="AG526" t="str">
        <f t="shared" si="8"/>
        <v>R1021</v>
      </c>
    </row>
    <row r="527" spans="20:33" x14ac:dyDescent="0.3">
      <c r="T527" t="s">
        <v>37</v>
      </c>
      <c r="U527">
        <v>1979</v>
      </c>
      <c r="AF527" t="s">
        <v>13</v>
      </c>
      <c r="AG527" t="str">
        <f t="shared" si="8"/>
        <v>R1013</v>
      </c>
    </row>
    <row r="528" spans="20:33" x14ac:dyDescent="0.3">
      <c r="T528" t="s">
        <v>37</v>
      </c>
      <c r="U528">
        <v>2003</v>
      </c>
      <c r="AF528" t="s">
        <v>42</v>
      </c>
      <c r="AG528" t="str">
        <f t="shared" si="8"/>
        <v>R1011</v>
      </c>
    </row>
    <row r="529" spans="20:33" x14ac:dyDescent="0.3">
      <c r="T529" t="s">
        <v>20</v>
      </c>
      <c r="U529">
        <v>1990</v>
      </c>
      <c r="AF529" t="s">
        <v>13</v>
      </c>
      <c r="AG529" t="str">
        <f t="shared" si="8"/>
        <v>R1013</v>
      </c>
    </row>
    <row r="530" spans="20:33" x14ac:dyDescent="0.3">
      <c r="T530" t="s">
        <v>18</v>
      </c>
      <c r="U530">
        <v>2003</v>
      </c>
      <c r="AF530" t="s">
        <v>42</v>
      </c>
      <c r="AG530" t="str">
        <f t="shared" si="8"/>
        <v>R1011</v>
      </c>
    </row>
    <row r="531" spans="20:33" x14ac:dyDescent="0.3">
      <c r="T531" t="s">
        <v>30</v>
      </c>
      <c r="U531">
        <v>1977</v>
      </c>
      <c r="AF531" t="s">
        <v>247</v>
      </c>
      <c r="AG531" t="str">
        <f t="shared" si="8"/>
        <v>R1024</v>
      </c>
    </row>
    <row r="532" spans="20:33" x14ac:dyDescent="0.3">
      <c r="T532" t="s">
        <v>35</v>
      </c>
      <c r="U532">
        <v>1981</v>
      </c>
      <c r="AF532" t="s">
        <v>247</v>
      </c>
      <c r="AG532" t="str">
        <f t="shared" si="8"/>
        <v>R1024</v>
      </c>
    </row>
    <row r="533" spans="20:33" x14ac:dyDescent="0.3">
      <c r="T533" t="s">
        <v>37</v>
      </c>
      <c r="U533">
        <v>1992</v>
      </c>
      <c r="AF533" t="s">
        <v>23</v>
      </c>
      <c r="AG533" t="str">
        <f t="shared" si="8"/>
        <v>R1012</v>
      </c>
    </row>
    <row r="534" spans="20:33" x14ac:dyDescent="0.3">
      <c r="T534" t="s">
        <v>20</v>
      </c>
      <c r="U534">
        <v>1992</v>
      </c>
      <c r="AF534" t="s">
        <v>23</v>
      </c>
      <c r="AG534" t="str">
        <f t="shared" si="8"/>
        <v>R1012</v>
      </c>
    </row>
    <row r="535" spans="20:33" x14ac:dyDescent="0.3">
      <c r="T535" t="s">
        <v>35</v>
      </c>
      <c r="U535">
        <v>1994</v>
      </c>
      <c r="AF535" t="s">
        <v>13</v>
      </c>
      <c r="AG535" t="str">
        <f t="shared" si="8"/>
        <v>R1013</v>
      </c>
    </row>
    <row r="536" spans="20:33" x14ac:dyDescent="0.3">
      <c r="T536" t="s">
        <v>10</v>
      </c>
      <c r="U536">
        <v>1980</v>
      </c>
      <c r="AF536" t="s">
        <v>23</v>
      </c>
      <c r="AG536" t="str">
        <f t="shared" si="8"/>
        <v>R1012</v>
      </c>
    </row>
    <row r="537" spans="20:33" x14ac:dyDescent="0.3">
      <c r="T537" t="s">
        <v>20</v>
      </c>
      <c r="U537">
        <v>1986</v>
      </c>
      <c r="AF537" t="s">
        <v>300</v>
      </c>
      <c r="AG537" t="str">
        <f t="shared" si="8"/>
        <v>R1021</v>
      </c>
    </row>
    <row r="538" spans="20:33" x14ac:dyDescent="0.3">
      <c r="T538" t="s">
        <v>37</v>
      </c>
      <c r="U538">
        <v>1991</v>
      </c>
      <c r="AF538" t="s">
        <v>42</v>
      </c>
      <c r="AG538" t="str">
        <f t="shared" si="8"/>
        <v>R1011</v>
      </c>
    </row>
    <row r="539" spans="20:33" x14ac:dyDescent="0.3">
      <c r="T539" t="s">
        <v>15</v>
      </c>
      <c r="U539">
        <v>2004</v>
      </c>
      <c r="AF539" t="s">
        <v>13</v>
      </c>
      <c r="AG539" t="str">
        <f t="shared" si="8"/>
        <v>R1013</v>
      </c>
    </row>
    <row r="540" spans="20:33" x14ac:dyDescent="0.3">
      <c r="T540" t="s">
        <v>18</v>
      </c>
      <c r="U540">
        <v>1987</v>
      </c>
      <c r="AF540" t="s">
        <v>42</v>
      </c>
      <c r="AG540" t="str">
        <f t="shared" si="8"/>
        <v>R1011</v>
      </c>
    </row>
    <row r="541" spans="20:33" x14ac:dyDescent="0.3">
      <c r="T541" t="s">
        <v>20</v>
      </c>
      <c r="U541">
        <v>1987</v>
      </c>
      <c r="AF541" t="s">
        <v>13</v>
      </c>
      <c r="AG541" t="str">
        <f t="shared" si="8"/>
        <v>R1013</v>
      </c>
    </row>
    <row r="542" spans="20:33" x14ac:dyDescent="0.3">
      <c r="T542" t="s">
        <v>15</v>
      </c>
      <c r="U542">
        <v>1987</v>
      </c>
      <c r="AF542" t="s">
        <v>42</v>
      </c>
      <c r="AG542" t="str">
        <f t="shared" si="8"/>
        <v>R1011</v>
      </c>
    </row>
    <row r="543" spans="20:33" x14ac:dyDescent="0.3">
      <c r="T543" t="s">
        <v>35</v>
      </c>
      <c r="U543">
        <v>1992</v>
      </c>
      <c r="AF543" t="s">
        <v>42</v>
      </c>
      <c r="AG543" t="str">
        <f t="shared" si="8"/>
        <v>R1011</v>
      </c>
    </row>
    <row r="544" spans="20:33" x14ac:dyDescent="0.3">
      <c r="T544" t="s">
        <v>20</v>
      </c>
      <c r="U544">
        <v>1987</v>
      </c>
      <c r="AF544" t="s">
        <v>13</v>
      </c>
      <c r="AG544" t="str">
        <f t="shared" si="8"/>
        <v>R1013</v>
      </c>
    </row>
    <row r="545" spans="20:33" x14ac:dyDescent="0.3">
      <c r="T545" t="s">
        <v>35</v>
      </c>
      <c r="U545">
        <v>1989</v>
      </c>
      <c r="AF545" t="s">
        <v>13</v>
      </c>
      <c r="AG545" t="str">
        <f t="shared" si="8"/>
        <v>R1013</v>
      </c>
    </row>
    <row r="546" spans="20:33" x14ac:dyDescent="0.3">
      <c r="T546" t="s">
        <v>30</v>
      </c>
      <c r="U546">
        <v>1989</v>
      </c>
      <c r="AF546" t="s">
        <v>13</v>
      </c>
      <c r="AG546" t="str">
        <f t="shared" si="8"/>
        <v>R1013</v>
      </c>
    </row>
    <row r="547" spans="20:33" x14ac:dyDescent="0.3">
      <c r="T547" t="s">
        <v>18</v>
      </c>
      <c r="U547">
        <v>1987</v>
      </c>
      <c r="AF547" t="s">
        <v>13</v>
      </c>
      <c r="AG547" t="str">
        <f t="shared" si="8"/>
        <v>R1013</v>
      </c>
    </row>
    <row r="548" spans="20:33" x14ac:dyDescent="0.3">
      <c r="T548" t="s">
        <v>30</v>
      </c>
      <c r="U548">
        <v>1989</v>
      </c>
      <c r="AF548" t="s">
        <v>13</v>
      </c>
      <c r="AG548" t="str">
        <f t="shared" si="8"/>
        <v>R1013</v>
      </c>
    </row>
    <row r="549" spans="20:33" x14ac:dyDescent="0.3">
      <c r="T549" t="s">
        <v>37</v>
      </c>
      <c r="U549">
        <v>1978</v>
      </c>
      <c r="AF549" t="s">
        <v>31</v>
      </c>
      <c r="AG549" t="str">
        <f t="shared" si="8"/>
        <v>Unknown</v>
      </c>
    </row>
    <row r="550" spans="20:33" x14ac:dyDescent="0.3">
      <c r="T550" t="s">
        <v>10</v>
      </c>
      <c r="U550">
        <v>1981</v>
      </c>
      <c r="AF550" t="s">
        <v>42</v>
      </c>
      <c r="AG550" t="str">
        <f t="shared" si="8"/>
        <v>R1011</v>
      </c>
    </row>
    <row r="551" spans="20:33" x14ac:dyDescent="0.3">
      <c r="T551" t="s">
        <v>30</v>
      </c>
      <c r="U551">
        <v>1995</v>
      </c>
      <c r="AF551" t="s">
        <v>300</v>
      </c>
      <c r="AG551" t="str">
        <f t="shared" si="8"/>
        <v>R1021</v>
      </c>
    </row>
    <row r="552" spans="20:33" x14ac:dyDescent="0.3">
      <c r="T552" t="s">
        <v>18</v>
      </c>
      <c r="U552">
        <v>2002</v>
      </c>
      <c r="AF552" t="s">
        <v>13</v>
      </c>
      <c r="AG552" t="str">
        <f t="shared" si="8"/>
        <v>R1013</v>
      </c>
    </row>
    <row r="553" spans="20:33" x14ac:dyDescent="0.3">
      <c r="T553" t="s">
        <v>30</v>
      </c>
      <c r="U553">
        <v>2000</v>
      </c>
      <c r="AF553" t="s">
        <v>23</v>
      </c>
      <c r="AG553" t="str">
        <f t="shared" si="8"/>
        <v>R1012</v>
      </c>
    </row>
    <row r="554" spans="20:33" x14ac:dyDescent="0.3">
      <c r="T554" t="s">
        <v>20</v>
      </c>
      <c r="U554">
        <v>1992</v>
      </c>
      <c r="AF554" t="s">
        <v>300</v>
      </c>
      <c r="AG554" t="str">
        <f t="shared" si="8"/>
        <v>R1021</v>
      </c>
    </row>
    <row r="555" spans="20:33" x14ac:dyDescent="0.3">
      <c r="T555" t="s">
        <v>37</v>
      </c>
      <c r="U555">
        <v>1984</v>
      </c>
      <c r="AF555" t="s">
        <v>13</v>
      </c>
      <c r="AG555" t="str">
        <f t="shared" si="8"/>
        <v>R1013</v>
      </c>
    </row>
    <row r="556" spans="20:33" x14ac:dyDescent="0.3">
      <c r="T556" t="s">
        <v>20</v>
      </c>
      <c r="U556">
        <v>1995</v>
      </c>
      <c r="AF556" t="s">
        <v>13</v>
      </c>
      <c r="AG556" t="str">
        <f t="shared" si="8"/>
        <v>R1013</v>
      </c>
    </row>
    <row r="557" spans="20:33" x14ac:dyDescent="0.3">
      <c r="T557" t="s">
        <v>30</v>
      </c>
      <c r="U557">
        <v>1979</v>
      </c>
      <c r="AF557" t="s">
        <v>300</v>
      </c>
      <c r="AG557" t="str">
        <f t="shared" si="8"/>
        <v>R1021</v>
      </c>
    </row>
    <row r="558" spans="20:33" x14ac:dyDescent="0.3">
      <c r="T558" t="s">
        <v>20</v>
      </c>
      <c r="U558">
        <v>1974</v>
      </c>
      <c r="AF558" t="s">
        <v>356</v>
      </c>
      <c r="AG558" t="str">
        <f t="shared" si="8"/>
        <v>R1017</v>
      </c>
    </row>
    <row r="559" spans="20:33" x14ac:dyDescent="0.3">
      <c r="T559" t="s">
        <v>18</v>
      </c>
      <c r="U559">
        <v>2001</v>
      </c>
      <c r="AF559" t="s">
        <v>42</v>
      </c>
      <c r="AG559" t="str">
        <f t="shared" si="8"/>
        <v>R1011</v>
      </c>
    </row>
    <row r="560" spans="20:33" x14ac:dyDescent="0.3">
      <c r="T560" t="s">
        <v>30</v>
      </c>
      <c r="U560">
        <v>1995</v>
      </c>
      <c r="AF560" t="s">
        <v>23</v>
      </c>
      <c r="AG560" t="str">
        <f t="shared" si="8"/>
        <v>R1012</v>
      </c>
    </row>
    <row r="561" spans="20:33" x14ac:dyDescent="0.3">
      <c r="T561" t="s">
        <v>20</v>
      </c>
      <c r="U561">
        <v>1989</v>
      </c>
      <c r="AF561" t="s">
        <v>42</v>
      </c>
      <c r="AG561" t="str">
        <f t="shared" si="8"/>
        <v>R1011</v>
      </c>
    </row>
    <row r="562" spans="20:33" x14ac:dyDescent="0.3">
      <c r="T562" t="s">
        <v>20</v>
      </c>
      <c r="U562">
        <v>1997</v>
      </c>
      <c r="AF562" t="s">
        <v>13</v>
      </c>
      <c r="AG562" t="str">
        <f t="shared" si="8"/>
        <v>R1013</v>
      </c>
    </row>
    <row r="563" spans="20:33" x14ac:dyDescent="0.3">
      <c r="T563" t="s">
        <v>30</v>
      </c>
      <c r="U563">
        <v>1986</v>
      </c>
      <c r="AF563" t="s">
        <v>13</v>
      </c>
      <c r="AG563" t="str">
        <f t="shared" si="8"/>
        <v>R1013</v>
      </c>
    </row>
    <row r="564" spans="20:33" x14ac:dyDescent="0.3">
      <c r="T564" t="s">
        <v>37</v>
      </c>
      <c r="U564">
        <v>1986</v>
      </c>
      <c r="AF564" t="s">
        <v>13</v>
      </c>
      <c r="AG564" t="str">
        <f t="shared" si="8"/>
        <v>R1013</v>
      </c>
    </row>
    <row r="565" spans="20:33" x14ac:dyDescent="0.3">
      <c r="T565" t="s">
        <v>10</v>
      </c>
      <c r="U565">
        <v>1989</v>
      </c>
      <c r="AF565" t="s">
        <v>23</v>
      </c>
      <c r="AG565" t="str">
        <f t="shared" si="8"/>
        <v>R1012</v>
      </c>
    </row>
    <row r="566" spans="20:33" x14ac:dyDescent="0.3">
      <c r="T566" t="s">
        <v>15</v>
      </c>
      <c r="U566">
        <v>1990</v>
      </c>
      <c r="AF566" t="s">
        <v>23</v>
      </c>
      <c r="AG566" t="str">
        <f t="shared" si="8"/>
        <v>R1012</v>
      </c>
    </row>
    <row r="567" spans="20:33" x14ac:dyDescent="0.3">
      <c r="T567" t="s">
        <v>20</v>
      </c>
      <c r="U567">
        <v>1988</v>
      </c>
      <c r="AF567" t="s">
        <v>13</v>
      </c>
      <c r="AG567" t="str">
        <f t="shared" si="8"/>
        <v>R1013</v>
      </c>
    </row>
    <row r="568" spans="20:33" x14ac:dyDescent="0.3">
      <c r="T568" t="s">
        <v>10</v>
      </c>
      <c r="U568">
        <v>1993</v>
      </c>
      <c r="AF568" t="s">
        <v>356</v>
      </c>
      <c r="AG568" t="str">
        <f t="shared" si="8"/>
        <v>R1017</v>
      </c>
    </row>
    <row r="569" spans="20:33" x14ac:dyDescent="0.3">
      <c r="T569" t="s">
        <v>37</v>
      </c>
      <c r="U569">
        <v>1981</v>
      </c>
      <c r="AF569" t="s">
        <v>23</v>
      </c>
      <c r="AG569" t="str">
        <f t="shared" si="8"/>
        <v>R1012</v>
      </c>
    </row>
    <row r="570" spans="20:33" x14ac:dyDescent="0.3">
      <c r="T570" t="s">
        <v>35</v>
      </c>
      <c r="U570">
        <v>2002</v>
      </c>
      <c r="AF570" t="s">
        <v>42</v>
      </c>
      <c r="AG570" t="str">
        <f t="shared" si="8"/>
        <v>R1011</v>
      </c>
    </row>
    <row r="571" spans="20:33" x14ac:dyDescent="0.3">
      <c r="T571" t="s">
        <v>35</v>
      </c>
      <c r="U571">
        <v>1993</v>
      </c>
      <c r="AF571" t="s">
        <v>42</v>
      </c>
      <c r="AG571" t="str">
        <f t="shared" si="8"/>
        <v>R1011</v>
      </c>
    </row>
    <row r="572" spans="20:33" x14ac:dyDescent="0.3">
      <c r="T572" t="s">
        <v>35</v>
      </c>
      <c r="U572">
        <v>1991</v>
      </c>
      <c r="AF572" t="s">
        <v>13</v>
      </c>
      <c r="AG572" t="str">
        <f t="shared" si="8"/>
        <v>R1013</v>
      </c>
    </row>
    <row r="573" spans="20:33" x14ac:dyDescent="0.3">
      <c r="T573" t="s">
        <v>15</v>
      </c>
      <c r="U573">
        <v>1991</v>
      </c>
      <c r="AF573" t="s">
        <v>13</v>
      </c>
      <c r="AG573" t="str">
        <f t="shared" si="8"/>
        <v>R1013</v>
      </c>
    </row>
    <row r="574" spans="20:33" x14ac:dyDescent="0.3">
      <c r="T574" t="s">
        <v>18</v>
      </c>
      <c r="U574">
        <v>1974</v>
      </c>
      <c r="AF574" t="s">
        <v>13</v>
      </c>
      <c r="AG574" t="str">
        <f t="shared" si="8"/>
        <v>R1013</v>
      </c>
    </row>
    <row r="575" spans="20:33" x14ac:dyDescent="0.3">
      <c r="T575" t="s">
        <v>35</v>
      </c>
      <c r="U575">
        <v>1991</v>
      </c>
      <c r="AF575" t="s">
        <v>247</v>
      </c>
      <c r="AG575" t="str">
        <f t="shared" si="8"/>
        <v>R1024</v>
      </c>
    </row>
    <row r="576" spans="20:33" x14ac:dyDescent="0.3">
      <c r="T576" t="s">
        <v>15</v>
      </c>
      <c r="U576">
        <v>1973</v>
      </c>
      <c r="AF576" t="s">
        <v>42</v>
      </c>
      <c r="AG576" t="str">
        <f t="shared" si="8"/>
        <v>R1011</v>
      </c>
    </row>
    <row r="577" spans="20:33" x14ac:dyDescent="0.3">
      <c r="T577" t="s">
        <v>18</v>
      </c>
      <c r="U577">
        <v>1988</v>
      </c>
      <c r="AF577" t="s">
        <v>13</v>
      </c>
      <c r="AG577" t="str">
        <f t="shared" si="8"/>
        <v>R1013</v>
      </c>
    </row>
    <row r="578" spans="20:33" x14ac:dyDescent="0.3">
      <c r="T578" t="s">
        <v>37</v>
      </c>
      <c r="U578">
        <v>2001</v>
      </c>
      <c r="AF578" t="s">
        <v>13</v>
      </c>
      <c r="AG578" t="str">
        <f t="shared" si="8"/>
        <v>R1013</v>
      </c>
    </row>
    <row r="579" spans="20:33" x14ac:dyDescent="0.3">
      <c r="T579" t="s">
        <v>20</v>
      </c>
      <c r="U579">
        <v>1988</v>
      </c>
      <c r="AF579" t="s">
        <v>42</v>
      </c>
      <c r="AG579" t="str">
        <f t="shared" si="8"/>
        <v>R1011</v>
      </c>
    </row>
    <row r="580" spans="20:33" x14ac:dyDescent="0.3">
      <c r="T580" t="s">
        <v>18</v>
      </c>
      <c r="U580">
        <v>1977</v>
      </c>
      <c r="AF580" t="s">
        <v>42</v>
      </c>
      <c r="AG580" t="str">
        <f t="shared" si="8"/>
        <v>R1011</v>
      </c>
    </row>
    <row r="581" spans="20:33" x14ac:dyDescent="0.3">
      <c r="T581" t="s">
        <v>10</v>
      </c>
      <c r="U581">
        <v>1988</v>
      </c>
      <c r="AF581" t="s">
        <v>23</v>
      </c>
      <c r="AG581" t="str">
        <f t="shared" si="8"/>
        <v>R1012</v>
      </c>
    </row>
    <row r="582" spans="20:33" x14ac:dyDescent="0.3">
      <c r="T582" t="s">
        <v>15</v>
      </c>
      <c r="U582">
        <v>1988</v>
      </c>
      <c r="AF582" t="s">
        <v>168</v>
      </c>
      <c r="AG582" t="str">
        <f t="shared" ref="AG582:AG645" si="9">IF(AF582="?","Unknown",AF582)</f>
        <v>R1016</v>
      </c>
    </row>
    <row r="583" spans="20:33" x14ac:dyDescent="0.3">
      <c r="T583" t="s">
        <v>30</v>
      </c>
      <c r="U583">
        <v>1985</v>
      </c>
      <c r="AF583" t="s">
        <v>13</v>
      </c>
      <c r="AG583" t="str">
        <f t="shared" si="9"/>
        <v>R1013</v>
      </c>
    </row>
    <row r="584" spans="20:33" x14ac:dyDescent="0.3">
      <c r="T584" t="s">
        <v>20</v>
      </c>
      <c r="U584">
        <v>1991</v>
      </c>
      <c r="AF584" t="s">
        <v>200</v>
      </c>
      <c r="AG584" t="str">
        <f t="shared" si="9"/>
        <v>R1025</v>
      </c>
    </row>
    <row r="585" spans="20:33" x14ac:dyDescent="0.3">
      <c r="T585" t="s">
        <v>18</v>
      </c>
      <c r="U585">
        <v>1986</v>
      </c>
      <c r="AF585" t="s">
        <v>42</v>
      </c>
      <c r="AG585" t="str">
        <f t="shared" si="9"/>
        <v>R1011</v>
      </c>
    </row>
    <row r="586" spans="20:33" x14ac:dyDescent="0.3">
      <c r="T586" t="s">
        <v>30</v>
      </c>
      <c r="U586">
        <v>1997</v>
      </c>
      <c r="AF586" t="s">
        <v>23</v>
      </c>
      <c r="AG586" t="str">
        <f t="shared" si="9"/>
        <v>R1012</v>
      </c>
    </row>
    <row r="587" spans="20:33" x14ac:dyDescent="0.3">
      <c r="T587" t="s">
        <v>37</v>
      </c>
      <c r="U587">
        <v>2001</v>
      </c>
      <c r="AF587" t="s">
        <v>13</v>
      </c>
      <c r="AG587" t="str">
        <f t="shared" si="9"/>
        <v>R1013</v>
      </c>
    </row>
    <row r="588" spans="20:33" x14ac:dyDescent="0.3">
      <c r="T588" t="s">
        <v>10</v>
      </c>
      <c r="U588">
        <v>1997</v>
      </c>
      <c r="AF588" t="s">
        <v>300</v>
      </c>
      <c r="AG588" t="str">
        <f t="shared" si="9"/>
        <v>R1021</v>
      </c>
    </row>
    <row r="589" spans="20:33" x14ac:dyDescent="0.3">
      <c r="T589" t="s">
        <v>20</v>
      </c>
      <c r="U589">
        <v>1980</v>
      </c>
      <c r="AF589" t="s">
        <v>23</v>
      </c>
      <c r="AG589" t="str">
        <f t="shared" si="9"/>
        <v>R1012</v>
      </c>
    </row>
    <row r="590" spans="20:33" x14ac:dyDescent="0.3">
      <c r="T590" t="s">
        <v>18</v>
      </c>
      <c r="U590">
        <v>1993</v>
      </c>
      <c r="AF590" t="s">
        <v>42</v>
      </c>
      <c r="AG590" t="str">
        <f t="shared" si="9"/>
        <v>R1011</v>
      </c>
    </row>
    <row r="591" spans="20:33" x14ac:dyDescent="0.3">
      <c r="T591" t="s">
        <v>15</v>
      </c>
      <c r="U591">
        <v>1978</v>
      </c>
      <c r="AF591" t="s">
        <v>535</v>
      </c>
      <c r="AG591" t="str">
        <f t="shared" si="9"/>
        <v>R1026</v>
      </c>
    </row>
    <row r="592" spans="20:33" x14ac:dyDescent="0.3">
      <c r="T592" t="s">
        <v>10</v>
      </c>
      <c r="U592">
        <v>1997</v>
      </c>
      <c r="AF592" t="s">
        <v>23</v>
      </c>
      <c r="AG592" t="str">
        <f t="shared" si="9"/>
        <v>R1012</v>
      </c>
    </row>
    <row r="593" spans="20:33" x14ac:dyDescent="0.3">
      <c r="T593" t="s">
        <v>18</v>
      </c>
      <c r="U593">
        <v>1999</v>
      </c>
      <c r="AF593" t="s">
        <v>13</v>
      </c>
      <c r="AG593" t="str">
        <f t="shared" si="9"/>
        <v>R1013</v>
      </c>
    </row>
    <row r="594" spans="20:33" x14ac:dyDescent="0.3">
      <c r="T594" t="s">
        <v>15</v>
      </c>
      <c r="U594">
        <v>1987</v>
      </c>
      <c r="AF594" t="s">
        <v>23</v>
      </c>
      <c r="AG594" t="str">
        <f t="shared" si="9"/>
        <v>R1012</v>
      </c>
    </row>
    <row r="595" spans="20:33" x14ac:dyDescent="0.3">
      <c r="T595" t="s">
        <v>15</v>
      </c>
      <c r="U595">
        <v>1988</v>
      </c>
      <c r="AF595" t="s">
        <v>13</v>
      </c>
      <c r="AG595" t="str">
        <f t="shared" si="9"/>
        <v>R1013</v>
      </c>
    </row>
    <row r="596" spans="20:33" x14ac:dyDescent="0.3">
      <c r="T596" t="s">
        <v>20</v>
      </c>
      <c r="U596">
        <v>1987</v>
      </c>
      <c r="AF596" t="s">
        <v>13</v>
      </c>
      <c r="AG596" t="str">
        <f t="shared" si="9"/>
        <v>R1013</v>
      </c>
    </row>
    <row r="597" spans="20:33" x14ac:dyDescent="0.3">
      <c r="T597" t="s">
        <v>20</v>
      </c>
      <c r="U597">
        <v>1988</v>
      </c>
      <c r="AF597" t="s">
        <v>13</v>
      </c>
      <c r="AG597" t="str">
        <f t="shared" si="9"/>
        <v>R1013</v>
      </c>
    </row>
    <row r="598" spans="20:33" x14ac:dyDescent="0.3">
      <c r="T598" t="s">
        <v>30</v>
      </c>
      <c r="U598">
        <v>1993</v>
      </c>
      <c r="AF598" t="s">
        <v>247</v>
      </c>
      <c r="AG598" t="str">
        <f t="shared" si="9"/>
        <v>R1024</v>
      </c>
    </row>
    <row r="599" spans="20:33" x14ac:dyDescent="0.3">
      <c r="T599" t="s">
        <v>35</v>
      </c>
      <c r="U599">
        <v>1984</v>
      </c>
      <c r="AF599" t="s">
        <v>42</v>
      </c>
      <c r="AG599" t="str">
        <f t="shared" si="9"/>
        <v>R1011</v>
      </c>
    </row>
    <row r="600" spans="20:33" x14ac:dyDescent="0.3">
      <c r="T600" t="s">
        <v>35</v>
      </c>
      <c r="U600">
        <v>1990</v>
      </c>
      <c r="AF600" t="s">
        <v>23</v>
      </c>
      <c r="AG600" t="str">
        <f t="shared" si="9"/>
        <v>R1012</v>
      </c>
    </row>
    <row r="601" spans="20:33" x14ac:dyDescent="0.3">
      <c r="T601" t="s">
        <v>37</v>
      </c>
      <c r="U601">
        <v>1990</v>
      </c>
      <c r="AF601" t="s">
        <v>13</v>
      </c>
      <c r="AG601" t="str">
        <f t="shared" si="9"/>
        <v>R1013</v>
      </c>
    </row>
    <row r="602" spans="20:33" x14ac:dyDescent="0.3">
      <c r="T602" t="s">
        <v>35</v>
      </c>
      <c r="U602">
        <v>1991</v>
      </c>
      <c r="AF602" t="s">
        <v>13</v>
      </c>
      <c r="AG602" t="str">
        <f t="shared" si="9"/>
        <v>R1013</v>
      </c>
    </row>
    <row r="603" spans="20:33" x14ac:dyDescent="0.3">
      <c r="T603" t="s">
        <v>37</v>
      </c>
      <c r="U603">
        <v>1984</v>
      </c>
      <c r="AF603" t="s">
        <v>632</v>
      </c>
      <c r="AG603" t="str">
        <f t="shared" si="9"/>
        <v>R1022</v>
      </c>
    </row>
    <row r="604" spans="20:33" x14ac:dyDescent="0.3">
      <c r="T604" t="s">
        <v>20</v>
      </c>
      <c r="U604">
        <v>1979</v>
      </c>
      <c r="AF604" t="s">
        <v>23</v>
      </c>
      <c r="AG604" t="str">
        <f t="shared" si="9"/>
        <v>R1012</v>
      </c>
    </row>
    <row r="605" spans="20:33" x14ac:dyDescent="0.3">
      <c r="T605" t="s">
        <v>18</v>
      </c>
      <c r="U605">
        <v>2004</v>
      </c>
      <c r="AF605" t="s">
        <v>356</v>
      </c>
      <c r="AG605" t="str">
        <f t="shared" si="9"/>
        <v>R1017</v>
      </c>
    </row>
    <row r="606" spans="20:33" x14ac:dyDescent="0.3">
      <c r="T606" t="s">
        <v>37</v>
      </c>
      <c r="U606">
        <v>1983</v>
      </c>
      <c r="AF606" t="s">
        <v>23</v>
      </c>
      <c r="AG606" t="str">
        <f t="shared" si="9"/>
        <v>R1012</v>
      </c>
    </row>
    <row r="607" spans="20:33" x14ac:dyDescent="0.3">
      <c r="T607" t="s">
        <v>18</v>
      </c>
      <c r="U607">
        <v>1993</v>
      </c>
      <c r="AF607" t="s">
        <v>200</v>
      </c>
      <c r="AG607" t="str">
        <f t="shared" si="9"/>
        <v>R1025</v>
      </c>
    </row>
    <row r="608" spans="20:33" x14ac:dyDescent="0.3">
      <c r="T608" t="s">
        <v>30</v>
      </c>
      <c r="U608">
        <v>1999</v>
      </c>
      <c r="AF608" t="s">
        <v>247</v>
      </c>
      <c r="AG608" t="str">
        <f t="shared" si="9"/>
        <v>R1024</v>
      </c>
    </row>
    <row r="609" spans="20:33" x14ac:dyDescent="0.3">
      <c r="T609" t="s">
        <v>18</v>
      </c>
      <c r="U609">
        <v>1995</v>
      </c>
      <c r="AF609" t="s">
        <v>42</v>
      </c>
      <c r="AG609" t="str">
        <f t="shared" si="9"/>
        <v>R1011</v>
      </c>
    </row>
    <row r="610" spans="20:33" x14ac:dyDescent="0.3">
      <c r="T610" t="s">
        <v>18</v>
      </c>
      <c r="U610">
        <v>1987</v>
      </c>
      <c r="AF610" t="s">
        <v>13</v>
      </c>
      <c r="AG610" t="str">
        <f t="shared" si="9"/>
        <v>R1013</v>
      </c>
    </row>
    <row r="611" spans="20:33" x14ac:dyDescent="0.3">
      <c r="T611" t="s">
        <v>30</v>
      </c>
      <c r="U611">
        <v>1987</v>
      </c>
      <c r="AF611" t="s">
        <v>42</v>
      </c>
      <c r="AG611" t="str">
        <f t="shared" si="9"/>
        <v>R1011</v>
      </c>
    </row>
    <row r="612" spans="20:33" x14ac:dyDescent="0.3">
      <c r="T612" t="s">
        <v>10</v>
      </c>
      <c r="U612">
        <v>1987</v>
      </c>
      <c r="AF612" t="s">
        <v>42</v>
      </c>
      <c r="AG612" t="str">
        <f t="shared" si="9"/>
        <v>R1011</v>
      </c>
    </row>
    <row r="613" spans="20:33" x14ac:dyDescent="0.3">
      <c r="T613" t="s">
        <v>20</v>
      </c>
      <c r="U613">
        <v>1987</v>
      </c>
      <c r="AF613" t="s">
        <v>23</v>
      </c>
      <c r="AG613" t="str">
        <f t="shared" si="9"/>
        <v>R1012</v>
      </c>
    </row>
    <row r="614" spans="20:33" x14ac:dyDescent="0.3">
      <c r="T614" t="s">
        <v>10</v>
      </c>
      <c r="U614">
        <v>1990</v>
      </c>
      <c r="AF614" t="s">
        <v>23</v>
      </c>
      <c r="AG614" t="str">
        <f t="shared" si="9"/>
        <v>R1012</v>
      </c>
    </row>
    <row r="615" spans="20:33" x14ac:dyDescent="0.3">
      <c r="T615" t="s">
        <v>15</v>
      </c>
      <c r="U615">
        <v>1989</v>
      </c>
      <c r="AF615" t="s">
        <v>23</v>
      </c>
      <c r="AG615" t="str">
        <f t="shared" si="9"/>
        <v>R1012</v>
      </c>
    </row>
    <row r="616" spans="20:33" x14ac:dyDescent="0.3">
      <c r="T616" t="s">
        <v>10</v>
      </c>
      <c r="U616">
        <v>1989</v>
      </c>
      <c r="AF616" t="s">
        <v>23</v>
      </c>
      <c r="AG616" t="str">
        <f t="shared" si="9"/>
        <v>R1012</v>
      </c>
    </row>
    <row r="617" spans="20:33" x14ac:dyDescent="0.3">
      <c r="T617" t="s">
        <v>37</v>
      </c>
      <c r="U617">
        <v>1986</v>
      </c>
      <c r="AF617" t="s">
        <v>23</v>
      </c>
      <c r="AG617" t="str">
        <f t="shared" si="9"/>
        <v>R1012</v>
      </c>
    </row>
    <row r="618" spans="20:33" x14ac:dyDescent="0.3">
      <c r="T618" t="s">
        <v>20</v>
      </c>
      <c r="U618">
        <v>1986</v>
      </c>
      <c r="AF618" t="s">
        <v>13</v>
      </c>
      <c r="AG618" t="str">
        <f t="shared" si="9"/>
        <v>R1013</v>
      </c>
    </row>
    <row r="619" spans="20:33" x14ac:dyDescent="0.3">
      <c r="T619" t="s">
        <v>37</v>
      </c>
      <c r="U619">
        <v>1986</v>
      </c>
      <c r="AF619" t="s">
        <v>23</v>
      </c>
      <c r="AG619" t="str">
        <f t="shared" si="9"/>
        <v>R1012</v>
      </c>
    </row>
    <row r="620" spans="20:33" x14ac:dyDescent="0.3">
      <c r="T620" t="s">
        <v>20</v>
      </c>
      <c r="U620">
        <v>1987</v>
      </c>
      <c r="AF620" t="s">
        <v>632</v>
      </c>
      <c r="AG620" t="str">
        <f t="shared" si="9"/>
        <v>R1022</v>
      </c>
    </row>
    <row r="621" spans="20:33" x14ac:dyDescent="0.3">
      <c r="T621" t="s">
        <v>15</v>
      </c>
      <c r="U621">
        <v>1974</v>
      </c>
      <c r="AF621" t="s">
        <v>23</v>
      </c>
      <c r="AG621" t="str">
        <f t="shared" si="9"/>
        <v>R1012</v>
      </c>
    </row>
    <row r="622" spans="20:33" x14ac:dyDescent="0.3">
      <c r="T622" t="s">
        <v>35</v>
      </c>
      <c r="U622">
        <v>2004</v>
      </c>
      <c r="AF622" t="s">
        <v>23</v>
      </c>
      <c r="AG622" t="str">
        <f t="shared" si="9"/>
        <v>R1012</v>
      </c>
    </row>
    <row r="623" spans="20:33" x14ac:dyDescent="0.3">
      <c r="T623" t="s">
        <v>20</v>
      </c>
      <c r="U623">
        <v>2000</v>
      </c>
      <c r="AF623" t="s">
        <v>23</v>
      </c>
      <c r="AG623" t="str">
        <f t="shared" si="9"/>
        <v>R1012</v>
      </c>
    </row>
    <row r="624" spans="20:33" x14ac:dyDescent="0.3">
      <c r="T624" t="s">
        <v>15</v>
      </c>
      <c r="U624">
        <v>1994</v>
      </c>
      <c r="AF624" t="s">
        <v>42</v>
      </c>
      <c r="AG624" t="str">
        <f t="shared" si="9"/>
        <v>R1011</v>
      </c>
    </row>
    <row r="625" spans="20:33" x14ac:dyDescent="0.3">
      <c r="T625" t="s">
        <v>20</v>
      </c>
      <c r="U625">
        <v>1974</v>
      </c>
      <c r="AF625" t="s">
        <v>23</v>
      </c>
      <c r="AG625" t="str">
        <f t="shared" si="9"/>
        <v>R1012</v>
      </c>
    </row>
    <row r="626" spans="20:33" x14ac:dyDescent="0.3">
      <c r="T626" t="s">
        <v>18</v>
      </c>
      <c r="U626">
        <v>1992</v>
      </c>
      <c r="AF626" t="s">
        <v>13</v>
      </c>
      <c r="AG626" t="str">
        <f t="shared" si="9"/>
        <v>R1013</v>
      </c>
    </row>
    <row r="627" spans="20:33" x14ac:dyDescent="0.3">
      <c r="T627" t="s">
        <v>35</v>
      </c>
      <c r="U627">
        <v>1991</v>
      </c>
      <c r="AF627" t="s">
        <v>247</v>
      </c>
      <c r="AG627" t="str">
        <f t="shared" si="9"/>
        <v>R1024</v>
      </c>
    </row>
    <row r="628" spans="20:33" x14ac:dyDescent="0.3">
      <c r="T628" t="s">
        <v>30</v>
      </c>
      <c r="U628">
        <v>1972</v>
      </c>
      <c r="AF628" t="s">
        <v>42</v>
      </c>
      <c r="AG628" t="str">
        <f t="shared" si="9"/>
        <v>R1011</v>
      </c>
    </row>
    <row r="629" spans="20:33" x14ac:dyDescent="0.3">
      <c r="T629" t="s">
        <v>15</v>
      </c>
      <c r="U629">
        <v>1989</v>
      </c>
      <c r="AF629" t="s">
        <v>23</v>
      </c>
      <c r="AG629" t="str">
        <f t="shared" si="9"/>
        <v>R1012</v>
      </c>
    </row>
    <row r="630" spans="20:33" x14ac:dyDescent="0.3">
      <c r="T630" t="s">
        <v>30</v>
      </c>
      <c r="U630">
        <v>1994</v>
      </c>
      <c r="AF630" t="s">
        <v>42</v>
      </c>
      <c r="AG630" t="str">
        <f t="shared" si="9"/>
        <v>R1011</v>
      </c>
    </row>
    <row r="631" spans="20:33" x14ac:dyDescent="0.3">
      <c r="T631" t="s">
        <v>18</v>
      </c>
      <c r="U631">
        <v>1986</v>
      </c>
      <c r="AF631" t="s">
        <v>23</v>
      </c>
      <c r="AG631" t="str">
        <f t="shared" si="9"/>
        <v>R1012</v>
      </c>
    </row>
    <row r="632" spans="20:33" x14ac:dyDescent="0.3">
      <c r="T632" t="s">
        <v>15</v>
      </c>
      <c r="U632">
        <v>1989</v>
      </c>
      <c r="AF632" t="s">
        <v>42</v>
      </c>
      <c r="AG632" t="str">
        <f t="shared" si="9"/>
        <v>R1011</v>
      </c>
    </row>
    <row r="633" spans="20:33" x14ac:dyDescent="0.3">
      <c r="T633" t="s">
        <v>10</v>
      </c>
      <c r="U633">
        <v>1986</v>
      </c>
      <c r="AF633" t="s">
        <v>23</v>
      </c>
      <c r="AG633" t="str">
        <f t="shared" si="9"/>
        <v>R1012</v>
      </c>
    </row>
    <row r="634" spans="20:33" x14ac:dyDescent="0.3">
      <c r="T634" t="s">
        <v>18</v>
      </c>
      <c r="U634">
        <v>1984</v>
      </c>
      <c r="AF634" t="s">
        <v>13</v>
      </c>
      <c r="AG634" t="str">
        <f t="shared" si="9"/>
        <v>R1013</v>
      </c>
    </row>
    <row r="635" spans="20:33" x14ac:dyDescent="0.3">
      <c r="T635" t="s">
        <v>35</v>
      </c>
      <c r="U635">
        <v>1988</v>
      </c>
      <c r="AF635" t="s">
        <v>13</v>
      </c>
      <c r="AG635" t="str">
        <f t="shared" si="9"/>
        <v>R1013</v>
      </c>
    </row>
    <row r="636" spans="20:33" x14ac:dyDescent="0.3">
      <c r="T636" t="s">
        <v>15</v>
      </c>
      <c r="U636">
        <v>1989</v>
      </c>
      <c r="AF636" t="s">
        <v>13</v>
      </c>
      <c r="AG636" t="str">
        <f t="shared" si="9"/>
        <v>R1013</v>
      </c>
    </row>
    <row r="637" spans="20:33" x14ac:dyDescent="0.3">
      <c r="T637" t="s">
        <v>20</v>
      </c>
      <c r="U637">
        <v>1984</v>
      </c>
      <c r="AF637" t="s">
        <v>13</v>
      </c>
      <c r="AG637" t="str">
        <f t="shared" si="9"/>
        <v>R1013</v>
      </c>
    </row>
    <row r="638" spans="20:33" x14ac:dyDescent="0.3">
      <c r="T638" t="s">
        <v>35</v>
      </c>
      <c r="U638">
        <v>1984</v>
      </c>
      <c r="AF638" t="s">
        <v>23</v>
      </c>
      <c r="AG638" t="str">
        <f t="shared" si="9"/>
        <v>R1012</v>
      </c>
    </row>
    <row r="639" spans="20:33" x14ac:dyDescent="0.3">
      <c r="T639" t="s">
        <v>30</v>
      </c>
      <c r="U639">
        <v>1985</v>
      </c>
      <c r="AF639" t="s">
        <v>13</v>
      </c>
      <c r="AG639" t="str">
        <f t="shared" si="9"/>
        <v>R1013</v>
      </c>
    </row>
    <row r="640" spans="20:33" x14ac:dyDescent="0.3">
      <c r="T640" t="s">
        <v>20</v>
      </c>
      <c r="U640">
        <v>1975</v>
      </c>
      <c r="AF640" t="s">
        <v>23</v>
      </c>
      <c r="AG640" t="str">
        <f t="shared" si="9"/>
        <v>R1012</v>
      </c>
    </row>
    <row r="641" spans="20:33" x14ac:dyDescent="0.3">
      <c r="T641" t="s">
        <v>20</v>
      </c>
      <c r="U641">
        <v>1982</v>
      </c>
      <c r="AF641" t="s">
        <v>356</v>
      </c>
      <c r="AG641" t="str">
        <f t="shared" si="9"/>
        <v>R1017</v>
      </c>
    </row>
    <row r="642" spans="20:33" x14ac:dyDescent="0.3">
      <c r="T642" t="s">
        <v>10</v>
      </c>
      <c r="U642">
        <v>1991</v>
      </c>
      <c r="AF642" t="s">
        <v>23</v>
      </c>
      <c r="AG642" t="str">
        <f t="shared" si="9"/>
        <v>R1012</v>
      </c>
    </row>
    <row r="643" spans="20:33" x14ac:dyDescent="0.3">
      <c r="T643" t="s">
        <v>20</v>
      </c>
      <c r="U643">
        <v>1992</v>
      </c>
      <c r="AF643" t="s">
        <v>13</v>
      </c>
      <c r="AG643" t="str">
        <f t="shared" si="9"/>
        <v>R1013</v>
      </c>
    </row>
    <row r="644" spans="20:33" x14ac:dyDescent="0.3">
      <c r="T644" t="s">
        <v>18</v>
      </c>
      <c r="U644">
        <v>1978</v>
      </c>
      <c r="AF644" t="s">
        <v>247</v>
      </c>
      <c r="AG644" t="str">
        <f t="shared" si="9"/>
        <v>R1024</v>
      </c>
    </row>
    <row r="645" spans="20:33" x14ac:dyDescent="0.3">
      <c r="T645" t="s">
        <v>35</v>
      </c>
      <c r="U645">
        <v>1982</v>
      </c>
      <c r="AF645" t="s">
        <v>13</v>
      </c>
      <c r="AG645" t="str">
        <f t="shared" si="9"/>
        <v>R1013</v>
      </c>
    </row>
    <row r="646" spans="20:33" x14ac:dyDescent="0.3">
      <c r="T646" t="s">
        <v>30</v>
      </c>
      <c r="U646">
        <v>1986</v>
      </c>
      <c r="AF646" t="s">
        <v>247</v>
      </c>
      <c r="AG646" t="str">
        <f t="shared" ref="AG646:AG709" si="10">IF(AF646="?","Unknown",AF646)</f>
        <v>R1024</v>
      </c>
    </row>
    <row r="647" spans="20:33" x14ac:dyDescent="0.3">
      <c r="T647" t="s">
        <v>37</v>
      </c>
      <c r="U647">
        <v>1973</v>
      </c>
      <c r="AF647" t="s">
        <v>42</v>
      </c>
      <c r="AG647" t="str">
        <f t="shared" si="10"/>
        <v>R1011</v>
      </c>
    </row>
    <row r="648" spans="20:33" x14ac:dyDescent="0.3">
      <c r="T648" t="s">
        <v>30</v>
      </c>
      <c r="U648">
        <v>1986</v>
      </c>
      <c r="AF648" t="s">
        <v>13</v>
      </c>
      <c r="AG648" t="str">
        <f t="shared" si="10"/>
        <v>R1013</v>
      </c>
    </row>
    <row r="649" spans="20:33" x14ac:dyDescent="0.3">
      <c r="T649" t="s">
        <v>10</v>
      </c>
      <c r="U649">
        <v>1986</v>
      </c>
      <c r="AF649" t="s">
        <v>13</v>
      </c>
      <c r="AG649" t="str">
        <f t="shared" si="10"/>
        <v>R1013</v>
      </c>
    </row>
    <row r="650" spans="20:33" x14ac:dyDescent="0.3">
      <c r="T650" t="s">
        <v>20</v>
      </c>
      <c r="U650">
        <v>1986</v>
      </c>
      <c r="AF650" t="s">
        <v>42</v>
      </c>
      <c r="AG650" t="str">
        <f t="shared" si="10"/>
        <v>R1011</v>
      </c>
    </row>
    <row r="651" spans="20:33" x14ac:dyDescent="0.3">
      <c r="T651" t="s">
        <v>35</v>
      </c>
      <c r="U651">
        <v>1984</v>
      </c>
      <c r="AF651" t="s">
        <v>23</v>
      </c>
      <c r="AG651" t="str">
        <f t="shared" si="10"/>
        <v>R1012</v>
      </c>
    </row>
    <row r="652" spans="20:33" x14ac:dyDescent="0.3">
      <c r="T652" t="s">
        <v>35</v>
      </c>
      <c r="U652">
        <v>1984</v>
      </c>
      <c r="AF652" t="s">
        <v>13</v>
      </c>
      <c r="AG652" t="str">
        <f t="shared" si="10"/>
        <v>R1013</v>
      </c>
    </row>
    <row r="653" spans="20:33" x14ac:dyDescent="0.3">
      <c r="T653" t="s">
        <v>10</v>
      </c>
      <c r="U653">
        <v>1988</v>
      </c>
      <c r="AF653" t="s">
        <v>23</v>
      </c>
      <c r="AG653" t="str">
        <f t="shared" si="10"/>
        <v>R1012</v>
      </c>
    </row>
    <row r="654" spans="20:33" x14ac:dyDescent="0.3">
      <c r="T654" t="s">
        <v>15</v>
      </c>
      <c r="U654">
        <v>1981</v>
      </c>
      <c r="AF654" t="s">
        <v>535</v>
      </c>
      <c r="AG654" t="str">
        <f t="shared" si="10"/>
        <v>R1026</v>
      </c>
    </row>
    <row r="655" spans="20:33" x14ac:dyDescent="0.3">
      <c r="T655" t="s">
        <v>30</v>
      </c>
      <c r="U655">
        <v>1980</v>
      </c>
      <c r="AF655" t="s">
        <v>13</v>
      </c>
      <c r="AG655" t="str">
        <f t="shared" si="10"/>
        <v>R1013</v>
      </c>
    </row>
    <row r="656" spans="20:33" x14ac:dyDescent="0.3">
      <c r="T656" t="s">
        <v>20</v>
      </c>
      <c r="U656">
        <v>1999</v>
      </c>
      <c r="AF656" t="s">
        <v>23</v>
      </c>
      <c r="AG656" t="str">
        <f t="shared" si="10"/>
        <v>R1012</v>
      </c>
    </row>
    <row r="657" spans="20:33" x14ac:dyDescent="0.3">
      <c r="T657" t="s">
        <v>20</v>
      </c>
      <c r="U657">
        <v>1974</v>
      </c>
      <c r="AF657" t="s">
        <v>13</v>
      </c>
      <c r="AG657" t="str">
        <f t="shared" si="10"/>
        <v>R1013</v>
      </c>
    </row>
    <row r="658" spans="20:33" x14ac:dyDescent="0.3">
      <c r="T658" t="s">
        <v>20</v>
      </c>
      <c r="U658">
        <v>1985</v>
      </c>
      <c r="AF658" t="s">
        <v>13</v>
      </c>
      <c r="AG658" t="str">
        <f t="shared" si="10"/>
        <v>R1013</v>
      </c>
    </row>
    <row r="659" spans="20:33" x14ac:dyDescent="0.3">
      <c r="T659" t="s">
        <v>15</v>
      </c>
      <c r="U659">
        <v>1986</v>
      </c>
      <c r="AF659" t="s">
        <v>247</v>
      </c>
      <c r="AG659" t="str">
        <f t="shared" si="10"/>
        <v>R1024</v>
      </c>
    </row>
    <row r="660" spans="20:33" x14ac:dyDescent="0.3">
      <c r="T660" t="s">
        <v>37</v>
      </c>
      <c r="U660">
        <v>1983</v>
      </c>
      <c r="AF660" t="s">
        <v>13</v>
      </c>
      <c r="AG660" t="str">
        <f t="shared" si="10"/>
        <v>R1013</v>
      </c>
    </row>
    <row r="661" spans="20:33" x14ac:dyDescent="0.3">
      <c r="T661" t="s">
        <v>15</v>
      </c>
      <c r="U661">
        <v>1988</v>
      </c>
      <c r="AF661" t="s">
        <v>42</v>
      </c>
      <c r="AG661" t="str">
        <f t="shared" si="10"/>
        <v>R1011</v>
      </c>
    </row>
    <row r="662" spans="20:33" x14ac:dyDescent="0.3">
      <c r="T662" t="s">
        <v>20</v>
      </c>
      <c r="U662">
        <v>1978</v>
      </c>
      <c r="AF662" t="s">
        <v>23</v>
      </c>
      <c r="AG662" t="str">
        <f t="shared" si="10"/>
        <v>R1012</v>
      </c>
    </row>
    <row r="663" spans="20:33" x14ac:dyDescent="0.3">
      <c r="T663" t="s">
        <v>15</v>
      </c>
      <c r="U663">
        <v>1994</v>
      </c>
      <c r="AF663" t="s">
        <v>42</v>
      </c>
      <c r="AG663" t="str">
        <f t="shared" si="10"/>
        <v>R1011</v>
      </c>
    </row>
    <row r="664" spans="20:33" x14ac:dyDescent="0.3">
      <c r="T664" t="s">
        <v>30</v>
      </c>
      <c r="U664">
        <v>1987</v>
      </c>
      <c r="AF664" t="s">
        <v>13</v>
      </c>
      <c r="AG664" t="str">
        <f t="shared" si="10"/>
        <v>R1013</v>
      </c>
    </row>
    <row r="665" spans="20:33" x14ac:dyDescent="0.3">
      <c r="T665" t="s">
        <v>18</v>
      </c>
      <c r="U665">
        <v>1983</v>
      </c>
      <c r="AF665" t="s">
        <v>13</v>
      </c>
      <c r="AG665" t="str">
        <f t="shared" si="10"/>
        <v>R1013</v>
      </c>
    </row>
    <row r="666" spans="20:33" x14ac:dyDescent="0.3">
      <c r="T666" t="s">
        <v>20</v>
      </c>
      <c r="U666">
        <v>1978</v>
      </c>
      <c r="AF666" t="s">
        <v>13</v>
      </c>
      <c r="AG666" t="str">
        <f t="shared" si="10"/>
        <v>R1013</v>
      </c>
    </row>
    <row r="667" spans="20:33" x14ac:dyDescent="0.3">
      <c r="T667" t="s">
        <v>20</v>
      </c>
      <c r="U667">
        <v>1983</v>
      </c>
      <c r="AF667" t="s">
        <v>13</v>
      </c>
      <c r="AG667" t="str">
        <f t="shared" si="10"/>
        <v>R1013</v>
      </c>
    </row>
    <row r="668" spans="20:33" x14ac:dyDescent="0.3">
      <c r="T668" t="s">
        <v>35</v>
      </c>
      <c r="U668">
        <v>1984</v>
      </c>
      <c r="AF668" t="s">
        <v>23</v>
      </c>
      <c r="AG668" t="str">
        <f t="shared" si="10"/>
        <v>R1012</v>
      </c>
    </row>
    <row r="669" spans="20:33" x14ac:dyDescent="0.3">
      <c r="T669" t="s">
        <v>37</v>
      </c>
      <c r="U669">
        <v>1972</v>
      </c>
      <c r="AF669" t="s">
        <v>23</v>
      </c>
      <c r="AG669" t="str">
        <f t="shared" si="10"/>
        <v>R1012</v>
      </c>
    </row>
    <row r="670" spans="20:33" x14ac:dyDescent="0.3">
      <c r="T670" t="s">
        <v>15</v>
      </c>
      <c r="U670">
        <v>1992</v>
      </c>
      <c r="AF670" t="s">
        <v>13</v>
      </c>
      <c r="AG670" t="str">
        <f t="shared" si="10"/>
        <v>R1013</v>
      </c>
    </row>
    <row r="671" spans="20:33" x14ac:dyDescent="0.3">
      <c r="T671" t="s">
        <v>10</v>
      </c>
      <c r="U671">
        <v>1974</v>
      </c>
      <c r="AF671" t="s">
        <v>42</v>
      </c>
      <c r="AG671" t="str">
        <f t="shared" si="10"/>
        <v>R1011</v>
      </c>
    </row>
    <row r="672" spans="20:33" x14ac:dyDescent="0.3">
      <c r="T672" t="s">
        <v>18</v>
      </c>
      <c r="U672">
        <v>1981</v>
      </c>
      <c r="AF672" t="s">
        <v>13</v>
      </c>
      <c r="AG672" t="str">
        <f t="shared" si="10"/>
        <v>R1013</v>
      </c>
    </row>
    <row r="673" spans="20:33" x14ac:dyDescent="0.3">
      <c r="T673" t="s">
        <v>15</v>
      </c>
      <c r="U673">
        <v>1993</v>
      </c>
      <c r="AF673" t="s">
        <v>13</v>
      </c>
      <c r="AG673" t="str">
        <f t="shared" si="10"/>
        <v>R1013</v>
      </c>
    </row>
    <row r="674" spans="20:33" x14ac:dyDescent="0.3">
      <c r="T674" t="s">
        <v>35</v>
      </c>
      <c r="U674">
        <v>1981</v>
      </c>
      <c r="AF674" t="s">
        <v>23</v>
      </c>
      <c r="AG674" t="str">
        <f t="shared" si="10"/>
        <v>R1012</v>
      </c>
    </row>
    <row r="675" spans="20:33" x14ac:dyDescent="0.3">
      <c r="T675" t="s">
        <v>30</v>
      </c>
      <c r="U675">
        <v>1971</v>
      </c>
      <c r="AF675" t="s">
        <v>13</v>
      </c>
      <c r="AG675" t="str">
        <f t="shared" si="10"/>
        <v>R1013</v>
      </c>
    </row>
    <row r="676" spans="20:33" x14ac:dyDescent="0.3">
      <c r="T676" t="s">
        <v>37</v>
      </c>
      <c r="U676">
        <v>1987</v>
      </c>
      <c r="AF676" t="s">
        <v>300</v>
      </c>
      <c r="AG676" t="str">
        <f t="shared" si="10"/>
        <v>R1021</v>
      </c>
    </row>
    <row r="677" spans="20:33" x14ac:dyDescent="0.3">
      <c r="T677" t="s">
        <v>35</v>
      </c>
      <c r="U677">
        <v>1972</v>
      </c>
      <c r="AF677" t="s">
        <v>166</v>
      </c>
      <c r="AG677" t="str">
        <f t="shared" si="10"/>
        <v>R1019</v>
      </c>
    </row>
    <row r="678" spans="20:33" x14ac:dyDescent="0.3">
      <c r="T678" t="s">
        <v>18</v>
      </c>
      <c r="U678">
        <v>1993</v>
      </c>
      <c r="AF678" t="s">
        <v>632</v>
      </c>
      <c r="AG678" t="str">
        <f t="shared" si="10"/>
        <v>R1022</v>
      </c>
    </row>
    <row r="679" spans="20:33" x14ac:dyDescent="0.3">
      <c r="T679" t="s">
        <v>35</v>
      </c>
      <c r="U679">
        <v>1983</v>
      </c>
      <c r="AF679" t="s">
        <v>13</v>
      </c>
      <c r="AG679" t="str">
        <f t="shared" si="10"/>
        <v>R1013</v>
      </c>
    </row>
    <row r="680" spans="20:33" x14ac:dyDescent="0.3">
      <c r="T680" t="s">
        <v>15</v>
      </c>
      <c r="U680">
        <v>2004</v>
      </c>
      <c r="AF680" t="s">
        <v>13</v>
      </c>
      <c r="AG680" t="str">
        <f t="shared" si="10"/>
        <v>R1013</v>
      </c>
    </row>
    <row r="681" spans="20:33" x14ac:dyDescent="0.3">
      <c r="T681" t="s">
        <v>20</v>
      </c>
      <c r="U681">
        <v>1980</v>
      </c>
      <c r="AF681" t="s">
        <v>535</v>
      </c>
      <c r="AG681" t="str">
        <f t="shared" si="10"/>
        <v>R1026</v>
      </c>
    </row>
    <row r="682" spans="20:33" x14ac:dyDescent="0.3">
      <c r="T682" t="s">
        <v>15</v>
      </c>
      <c r="U682">
        <v>1972</v>
      </c>
      <c r="AF682" t="s">
        <v>23</v>
      </c>
      <c r="AG682" t="str">
        <f t="shared" si="10"/>
        <v>R1012</v>
      </c>
    </row>
    <row r="683" spans="20:33" x14ac:dyDescent="0.3">
      <c r="T683" t="s">
        <v>10</v>
      </c>
      <c r="U683">
        <v>2002</v>
      </c>
      <c r="AF683" t="s">
        <v>13</v>
      </c>
      <c r="AG683" t="str">
        <f t="shared" si="10"/>
        <v>R1013</v>
      </c>
    </row>
    <row r="684" spans="20:33" x14ac:dyDescent="0.3">
      <c r="T684" t="s">
        <v>20</v>
      </c>
      <c r="U684">
        <v>1971</v>
      </c>
      <c r="AF684" t="s">
        <v>200</v>
      </c>
      <c r="AG684" t="str">
        <f t="shared" si="10"/>
        <v>R1025</v>
      </c>
    </row>
    <row r="685" spans="20:33" x14ac:dyDescent="0.3">
      <c r="T685" t="s">
        <v>10</v>
      </c>
      <c r="U685">
        <v>1987</v>
      </c>
      <c r="AF685" t="s">
        <v>13</v>
      </c>
      <c r="AG685" t="str">
        <f t="shared" si="10"/>
        <v>R1013</v>
      </c>
    </row>
    <row r="686" spans="20:33" x14ac:dyDescent="0.3">
      <c r="T686" t="s">
        <v>35</v>
      </c>
      <c r="U686">
        <v>1995</v>
      </c>
      <c r="AF686" t="s">
        <v>13</v>
      </c>
      <c r="AG686" t="str">
        <f t="shared" si="10"/>
        <v>R1013</v>
      </c>
    </row>
    <row r="687" spans="20:33" x14ac:dyDescent="0.3">
      <c r="T687" t="s">
        <v>20</v>
      </c>
      <c r="U687">
        <v>1987</v>
      </c>
      <c r="AF687" t="s">
        <v>23</v>
      </c>
      <c r="AG687" t="str">
        <f t="shared" si="10"/>
        <v>R1012</v>
      </c>
    </row>
    <row r="688" spans="20:33" x14ac:dyDescent="0.3">
      <c r="T688" t="s">
        <v>18</v>
      </c>
      <c r="U688">
        <v>1985</v>
      </c>
      <c r="AF688" t="s">
        <v>300</v>
      </c>
      <c r="AG688" t="str">
        <f t="shared" si="10"/>
        <v>R1021</v>
      </c>
    </row>
    <row r="689" spans="20:33" x14ac:dyDescent="0.3">
      <c r="T689" t="s">
        <v>15</v>
      </c>
      <c r="U689">
        <v>1984</v>
      </c>
      <c r="AF689" t="s">
        <v>42</v>
      </c>
      <c r="AG689" t="str">
        <f t="shared" si="10"/>
        <v>R1011</v>
      </c>
    </row>
    <row r="690" spans="20:33" x14ac:dyDescent="0.3">
      <c r="T690" t="s">
        <v>37</v>
      </c>
      <c r="U690">
        <v>1993</v>
      </c>
      <c r="AF690" t="s">
        <v>13</v>
      </c>
      <c r="AG690" t="str">
        <f t="shared" si="10"/>
        <v>R1013</v>
      </c>
    </row>
    <row r="691" spans="20:33" x14ac:dyDescent="0.3">
      <c r="T691" t="s">
        <v>10</v>
      </c>
      <c r="U691">
        <v>1982</v>
      </c>
      <c r="AF691" t="s">
        <v>42</v>
      </c>
      <c r="AG691" t="str">
        <f t="shared" si="10"/>
        <v>R1011</v>
      </c>
    </row>
    <row r="692" spans="20:33" x14ac:dyDescent="0.3">
      <c r="T692" t="s">
        <v>30</v>
      </c>
      <c r="U692">
        <v>1982</v>
      </c>
      <c r="AF692" t="s">
        <v>200</v>
      </c>
      <c r="AG692" t="str">
        <f t="shared" si="10"/>
        <v>R1025</v>
      </c>
    </row>
    <row r="693" spans="20:33" x14ac:dyDescent="0.3">
      <c r="T693" t="s">
        <v>10</v>
      </c>
      <c r="U693">
        <v>1987</v>
      </c>
      <c r="AF693" t="s">
        <v>23</v>
      </c>
      <c r="AG693" t="str">
        <f t="shared" si="10"/>
        <v>R1012</v>
      </c>
    </row>
    <row r="694" spans="20:33" x14ac:dyDescent="0.3">
      <c r="T694" t="s">
        <v>35</v>
      </c>
      <c r="U694">
        <v>1993</v>
      </c>
      <c r="AF694" t="s">
        <v>13</v>
      </c>
      <c r="AG694" t="str">
        <f t="shared" si="10"/>
        <v>R1013</v>
      </c>
    </row>
    <row r="695" spans="20:33" x14ac:dyDescent="0.3">
      <c r="T695" t="s">
        <v>10</v>
      </c>
      <c r="U695">
        <v>1994</v>
      </c>
      <c r="AF695" t="s">
        <v>23</v>
      </c>
      <c r="AG695" t="str">
        <f t="shared" si="10"/>
        <v>R1012</v>
      </c>
    </row>
    <row r="696" spans="20:33" x14ac:dyDescent="0.3">
      <c r="T696" t="s">
        <v>10</v>
      </c>
      <c r="U696">
        <v>1987</v>
      </c>
      <c r="AF696" t="s">
        <v>535</v>
      </c>
      <c r="AG696" t="str">
        <f t="shared" si="10"/>
        <v>R1026</v>
      </c>
    </row>
    <row r="697" spans="20:33" x14ac:dyDescent="0.3">
      <c r="T697" t="s">
        <v>35</v>
      </c>
      <c r="U697">
        <v>2003</v>
      </c>
      <c r="AF697" t="s">
        <v>13</v>
      </c>
      <c r="AG697" t="str">
        <f t="shared" si="10"/>
        <v>R1013</v>
      </c>
    </row>
    <row r="698" spans="20:33" x14ac:dyDescent="0.3">
      <c r="T698" t="s">
        <v>10</v>
      </c>
      <c r="U698">
        <v>2004</v>
      </c>
      <c r="AF698" t="s">
        <v>42</v>
      </c>
      <c r="AG698" t="str">
        <f t="shared" si="10"/>
        <v>R1011</v>
      </c>
    </row>
    <row r="699" spans="20:33" x14ac:dyDescent="0.3">
      <c r="T699" t="s">
        <v>35</v>
      </c>
      <c r="U699">
        <v>1980</v>
      </c>
      <c r="AF699" t="s">
        <v>42</v>
      </c>
      <c r="AG699" t="str">
        <f t="shared" si="10"/>
        <v>R1011</v>
      </c>
    </row>
    <row r="700" spans="20:33" x14ac:dyDescent="0.3">
      <c r="T700" t="s">
        <v>10</v>
      </c>
      <c r="U700">
        <v>1980</v>
      </c>
      <c r="AF700" t="s">
        <v>13</v>
      </c>
      <c r="AG700" t="str">
        <f t="shared" si="10"/>
        <v>R1013</v>
      </c>
    </row>
    <row r="701" spans="20:33" x14ac:dyDescent="0.3">
      <c r="T701" t="s">
        <v>10</v>
      </c>
      <c r="U701">
        <v>1989</v>
      </c>
      <c r="AF701" t="s">
        <v>13</v>
      </c>
      <c r="AG701" t="str">
        <f t="shared" si="10"/>
        <v>R1013</v>
      </c>
    </row>
    <row r="702" spans="20:33" x14ac:dyDescent="0.3">
      <c r="T702" t="s">
        <v>20</v>
      </c>
      <c r="U702">
        <v>1984</v>
      </c>
      <c r="AF702" t="s">
        <v>13</v>
      </c>
      <c r="AG702" t="str">
        <f t="shared" si="10"/>
        <v>R1013</v>
      </c>
    </row>
    <row r="703" spans="20:33" x14ac:dyDescent="0.3">
      <c r="T703" t="s">
        <v>15</v>
      </c>
      <c r="U703">
        <v>1984</v>
      </c>
      <c r="AF703" t="s">
        <v>42</v>
      </c>
      <c r="AG703" t="str">
        <f t="shared" si="10"/>
        <v>R1011</v>
      </c>
    </row>
    <row r="704" spans="20:33" x14ac:dyDescent="0.3">
      <c r="T704" t="s">
        <v>18</v>
      </c>
      <c r="U704">
        <v>1970</v>
      </c>
      <c r="AF704" t="s">
        <v>13</v>
      </c>
      <c r="AG704" t="str">
        <f t="shared" si="10"/>
        <v>R1013</v>
      </c>
    </row>
    <row r="705" spans="20:33" x14ac:dyDescent="0.3">
      <c r="T705" t="s">
        <v>37</v>
      </c>
      <c r="U705">
        <v>1980</v>
      </c>
      <c r="AF705" t="s">
        <v>23</v>
      </c>
      <c r="AG705" t="str">
        <f t="shared" si="10"/>
        <v>R1012</v>
      </c>
    </row>
    <row r="706" spans="20:33" x14ac:dyDescent="0.3">
      <c r="T706" t="s">
        <v>37</v>
      </c>
      <c r="U706">
        <v>1974</v>
      </c>
      <c r="AF706" t="s">
        <v>13</v>
      </c>
      <c r="AG706" t="str">
        <f t="shared" si="10"/>
        <v>R1013</v>
      </c>
    </row>
    <row r="707" spans="20:33" x14ac:dyDescent="0.3">
      <c r="T707" t="s">
        <v>18</v>
      </c>
      <c r="U707">
        <v>1988</v>
      </c>
      <c r="AF707" t="s">
        <v>13</v>
      </c>
      <c r="AG707" t="str">
        <f t="shared" si="10"/>
        <v>R1013</v>
      </c>
    </row>
    <row r="708" spans="20:33" x14ac:dyDescent="0.3">
      <c r="T708" t="s">
        <v>35</v>
      </c>
      <c r="U708">
        <v>1974</v>
      </c>
      <c r="AF708" t="s">
        <v>42</v>
      </c>
      <c r="AG708" t="str">
        <f t="shared" si="10"/>
        <v>R1011</v>
      </c>
    </row>
    <row r="709" spans="20:33" x14ac:dyDescent="0.3">
      <c r="T709" t="s">
        <v>35</v>
      </c>
      <c r="U709">
        <v>1980</v>
      </c>
      <c r="AF709" t="s">
        <v>23</v>
      </c>
      <c r="AG709" t="str">
        <f t="shared" si="10"/>
        <v>R1012</v>
      </c>
    </row>
    <row r="710" spans="20:33" x14ac:dyDescent="0.3">
      <c r="T710" t="s">
        <v>35</v>
      </c>
      <c r="U710">
        <v>1989</v>
      </c>
      <c r="AF710" t="s">
        <v>42</v>
      </c>
      <c r="AG710" t="str">
        <f t="shared" ref="AG710:AG773" si="11">IF(AF710="?","Unknown",AF710)</f>
        <v>R1011</v>
      </c>
    </row>
    <row r="711" spans="20:33" x14ac:dyDescent="0.3">
      <c r="T711" t="s">
        <v>10</v>
      </c>
      <c r="U711">
        <v>1996</v>
      </c>
      <c r="AF711" t="s">
        <v>168</v>
      </c>
      <c r="AG711" t="str">
        <f t="shared" si="11"/>
        <v>R1016</v>
      </c>
    </row>
    <row r="712" spans="20:33" x14ac:dyDescent="0.3">
      <c r="T712" t="s">
        <v>15</v>
      </c>
      <c r="U712">
        <v>1994</v>
      </c>
      <c r="AF712" t="s">
        <v>23</v>
      </c>
      <c r="AG712" t="str">
        <f t="shared" si="11"/>
        <v>R1012</v>
      </c>
    </row>
    <row r="713" spans="20:33" x14ac:dyDescent="0.3">
      <c r="T713" t="s">
        <v>20</v>
      </c>
      <c r="U713">
        <v>1984</v>
      </c>
      <c r="AF713" t="s">
        <v>276</v>
      </c>
      <c r="AG713" t="str">
        <f t="shared" si="11"/>
        <v>R1014</v>
      </c>
    </row>
    <row r="714" spans="20:33" x14ac:dyDescent="0.3">
      <c r="T714" t="s">
        <v>35</v>
      </c>
      <c r="U714">
        <v>1979</v>
      </c>
      <c r="AF714" t="s">
        <v>42</v>
      </c>
      <c r="AG714" t="str">
        <f t="shared" si="11"/>
        <v>R1011</v>
      </c>
    </row>
    <row r="715" spans="20:33" x14ac:dyDescent="0.3">
      <c r="T715" t="s">
        <v>37</v>
      </c>
      <c r="U715">
        <v>1984</v>
      </c>
      <c r="AF715" t="s">
        <v>13</v>
      </c>
      <c r="AG715" t="str">
        <f t="shared" si="11"/>
        <v>R1013</v>
      </c>
    </row>
    <row r="716" spans="20:33" x14ac:dyDescent="0.3">
      <c r="T716" t="s">
        <v>10</v>
      </c>
      <c r="U716">
        <v>1984</v>
      </c>
      <c r="AF716" t="s">
        <v>535</v>
      </c>
      <c r="AG716" t="str">
        <f t="shared" si="11"/>
        <v>R1026</v>
      </c>
    </row>
    <row r="717" spans="20:33" x14ac:dyDescent="0.3">
      <c r="T717" t="s">
        <v>18</v>
      </c>
      <c r="U717">
        <v>1970</v>
      </c>
      <c r="AF717" t="s">
        <v>23</v>
      </c>
      <c r="AG717" t="str">
        <f t="shared" si="11"/>
        <v>R1012</v>
      </c>
    </row>
    <row r="718" spans="20:33" x14ac:dyDescent="0.3">
      <c r="T718" t="s">
        <v>20</v>
      </c>
      <c r="U718">
        <v>1995</v>
      </c>
      <c r="AF718" t="s">
        <v>247</v>
      </c>
      <c r="AG718" t="str">
        <f t="shared" si="11"/>
        <v>R1024</v>
      </c>
    </row>
    <row r="719" spans="20:33" x14ac:dyDescent="0.3">
      <c r="T719" t="s">
        <v>10</v>
      </c>
      <c r="U719">
        <v>1985</v>
      </c>
      <c r="AF719" t="s">
        <v>23</v>
      </c>
      <c r="AG719" t="str">
        <f t="shared" si="11"/>
        <v>R1012</v>
      </c>
    </row>
    <row r="720" spans="20:33" x14ac:dyDescent="0.3">
      <c r="T720" t="s">
        <v>10</v>
      </c>
      <c r="U720">
        <v>1991</v>
      </c>
      <c r="AF720" t="s">
        <v>23</v>
      </c>
      <c r="AG720" t="str">
        <f t="shared" si="11"/>
        <v>R1012</v>
      </c>
    </row>
    <row r="721" spans="20:33" x14ac:dyDescent="0.3">
      <c r="T721" t="s">
        <v>35</v>
      </c>
      <c r="U721">
        <v>1983</v>
      </c>
      <c r="AF721" t="s">
        <v>23</v>
      </c>
      <c r="AG721" t="str">
        <f t="shared" si="11"/>
        <v>R1012</v>
      </c>
    </row>
    <row r="722" spans="20:33" x14ac:dyDescent="0.3">
      <c r="T722" t="s">
        <v>15</v>
      </c>
      <c r="U722">
        <v>1983</v>
      </c>
      <c r="AF722" t="s">
        <v>42</v>
      </c>
      <c r="AG722" t="str">
        <f t="shared" si="11"/>
        <v>R1011</v>
      </c>
    </row>
    <row r="723" spans="20:33" x14ac:dyDescent="0.3">
      <c r="T723" t="s">
        <v>35</v>
      </c>
      <c r="U723">
        <v>1990</v>
      </c>
      <c r="AF723" t="s">
        <v>13</v>
      </c>
      <c r="AG723" t="str">
        <f t="shared" si="11"/>
        <v>R1013</v>
      </c>
    </row>
    <row r="724" spans="20:33" x14ac:dyDescent="0.3">
      <c r="T724" t="s">
        <v>15</v>
      </c>
      <c r="U724">
        <v>1969</v>
      </c>
      <c r="AF724" t="s">
        <v>13</v>
      </c>
      <c r="AG724" t="str">
        <f t="shared" si="11"/>
        <v>R1013</v>
      </c>
    </row>
    <row r="725" spans="20:33" x14ac:dyDescent="0.3">
      <c r="T725" t="s">
        <v>20</v>
      </c>
      <c r="U725">
        <v>1978</v>
      </c>
      <c r="AF725" t="s">
        <v>23</v>
      </c>
      <c r="AG725" t="str">
        <f t="shared" si="11"/>
        <v>R1012</v>
      </c>
    </row>
    <row r="726" spans="20:33" x14ac:dyDescent="0.3">
      <c r="T726" t="s">
        <v>30</v>
      </c>
      <c r="U726">
        <v>1976</v>
      </c>
      <c r="AF726" t="s">
        <v>13</v>
      </c>
      <c r="AG726" t="str">
        <f t="shared" si="11"/>
        <v>R1013</v>
      </c>
    </row>
    <row r="727" spans="20:33" x14ac:dyDescent="0.3">
      <c r="T727" t="s">
        <v>37</v>
      </c>
      <c r="U727">
        <v>1970</v>
      </c>
      <c r="AF727" t="s">
        <v>23</v>
      </c>
      <c r="AG727" t="str">
        <f t="shared" si="11"/>
        <v>R1012</v>
      </c>
    </row>
    <row r="728" spans="20:33" x14ac:dyDescent="0.3">
      <c r="T728" t="s">
        <v>15</v>
      </c>
      <c r="U728">
        <v>1973</v>
      </c>
      <c r="AF728" t="s">
        <v>13</v>
      </c>
      <c r="AG728" t="str">
        <f t="shared" si="11"/>
        <v>R1013</v>
      </c>
    </row>
    <row r="729" spans="20:33" x14ac:dyDescent="0.3">
      <c r="T729" t="s">
        <v>37</v>
      </c>
      <c r="U729">
        <v>1985</v>
      </c>
      <c r="AF729" t="s">
        <v>23</v>
      </c>
      <c r="AG729" t="str">
        <f t="shared" si="11"/>
        <v>R1012</v>
      </c>
    </row>
    <row r="730" spans="20:33" x14ac:dyDescent="0.3">
      <c r="T730" t="s">
        <v>37</v>
      </c>
      <c r="U730">
        <v>1984</v>
      </c>
      <c r="AF730" t="s">
        <v>23</v>
      </c>
      <c r="AG730" t="str">
        <f t="shared" si="11"/>
        <v>R1012</v>
      </c>
    </row>
    <row r="731" spans="20:33" x14ac:dyDescent="0.3">
      <c r="T731" t="s">
        <v>35</v>
      </c>
      <c r="U731">
        <v>1985</v>
      </c>
      <c r="AF731" t="s">
        <v>13</v>
      </c>
      <c r="AG731" t="str">
        <f t="shared" si="11"/>
        <v>R1013</v>
      </c>
    </row>
    <row r="732" spans="20:33" x14ac:dyDescent="0.3">
      <c r="T732" t="s">
        <v>37</v>
      </c>
      <c r="U732">
        <v>1970</v>
      </c>
      <c r="AF732" t="s">
        <v>13</v>
      </c>
      <c r="AG732" t="str">
        <f t="shared" si="11"/>
        <v>R1013</v>
      </c>
    </row>
    <row r="733" spans="20:33" x14ac:dyDescent="0.3">
      <c r="T733" t="s">
        <v>15</v>
      </c>
      <c r="U733">
        <v>1988</v>
      </c>
      <c r="AF733" t="s">
        <v>42</v>
      </c>
      <c r="AG733" t="str">
        <f t="shared" si="11"/>
        <v>R1011</v>
      </c>
    </row>
    <row r="734" spans="20:33" x14ac:dyDescent="0.3">
      <c r="T734" t="s">
        <v>15</v>
      </c>
      <c r="U734">
        <v>1981</v>
      </c>
      <c r="AF734" t="s">
        <v>42</v>
      </c>
      <c r="AG734" t="str">
        <f t="shared" si="11"/>
        <v>R1011</v>
      </c>
    </row>
    <row r="735" spans="20:33" x14ac:dyDescent="0.3">
      <c r="T735" t="s">
        <v>37</v>
      </c>
      <c r="U735">
        <v>1981</v>
      </c>
      <c r="AF735" t="s">
        <v>23</v>
      </c>
      <c r="AG735" t="str">
        <f t="shared" si="11"/>
        <v>R1012</v>
      </c>
    </row>
    <row r="736" spans="20:33" x14ac:dyDescent="0.3">
      <c r="T736" t="s">
        <v>37</v>
      </c>
      <c r="U736">
        <v>1988</v>
      </c>
      <c r="AF736" t="s">
        <v>23</v>
      </c>
      <c r="AG736" t="str">
        <f t="shared" si="11"/>
        <v>R1012</v>
      </c>
    </row>
    <row r="737" spans="20:33" x14ac:dyDescent="0.3">
      <c r="T737" t="s">
        <v>10</v>
      </c>
      <c r="U737">
        <v>1985</v>
      </c>
      <c r="AF737" t="s">
        <v>23</v>
      </c>
      <c r="AG737" t="str">
        <f t="shared" si="11"/>
        <v>R1012</v>
      </c>
    </row>
    <row r="738" spans="20:33" x14ac:dyDescent="0.3">
      <c r="T738" t="s">
        <v>30</v>
      </c>
      <c r="U738">
        <v>1985</v>
      </c>
      <c r="AF738" t="s">
        <v>535</v>
      </c>
      <c r="AG738" t="str">
        <f t="shared" si="11"/>
        <v>R1026</v>
      </c>
    </row>
    <row r="739" spans="20:33" x14ac:dyDescent="0.3">
      <c r="T739" t="s">
        <v>20</v>
      </c>
      <c r="U739">
        <v>1985</v>
      </c>
      <c r="AF739" t="s">
        <v>300</v>
      </c>
      <c r="AG739" t="str">
        <f t="shared" si="11"/>
        <v>R1021</v>
      </c>
    </row>
    <row r="740" spans="20:33" x14ac:dyDescent="0.3">
      <c r="T740" t="s">
        <v>20</v>
      </c>
      <c r="U740">
        <v>1999</v>
      </c>
      <c r="AF740" t="s">
        <v>13</v>
      </c>
      <c r="AG740" t="str">
        <f t="shared" si="11"/>
        <v>R1013</v>
      </c>
    </row>
    <row r="741" spans="20:33" x14ac:dyDescent="0.3">
      <c r="T741" t="s">
        <v>35</v>
      </c>
      <c r="U741">
        <v>1992</v>
      </c>
      <c r="AF741" t="s">
        <v>13</v>
      </c>
      <c r="AG741" t="str">
        <f t="shared" si="11"/>
        <v>R1013</v>
      </c>
    </row>
    <row r="742" spans="20:33" x14ac:dyDescent="0.3">
      <c r="T742" t="s">
        <v>18</v>
      </c>
      <c r="U742">
        <v>1972</v>
      </c>
      <c r="AF742" t="s">
        <v>42</v>
      </c>
      <c r="AG742" t="str">
        <f t="shared" si="11"/>
        <v>R1011</v>
      </c>
    </row>
    <row r="743" spans="20:33" x14ac:dyDescent="0.3">
      <c r="T743" t="s">
        <v>20</v>
      </c>
      <c r="U743">
        <v>1978</v>
      </c>
      <c r="AF743" t="s">
        <v>42</v>
      </c>
      <c r="AG743" t="str">
        <f t="shared" si="11"/>
        <v>R1011</v>
      </c>
    </row>
    <row r="744" spans="20:33" x14ac:dyDescent="0.3">
      <c r="T744" t="s">
        <v>35</v>
      </c>
      <c r="U744">
        <v>1983</v>
      </c>
      <c r="AF744" t="s">
        <v>13</v>
      </c>
      <c r="AG744" t="str">
        <f t="shared" si="11"/>
        <v>R1013</v>
      </c>
    </row>
    <row r="745" spans="20:33" x14ac:dyDescent="0.3">
      <c r="T745" t="s">
        <v>37</v>
      </c>
      <c r="U745">
        <v>1979</v>
      </c>
      <c r="AF745" t="s">
        <v>23</v>
      </c>
      <c r="AG745" t="str">
        <f t="shared" si="11"/>
        <v>R1012</v>
      </c>
    </row>
    <row r="746" spans="20:33" x14ac:dyDescent="0.3">
      <c r="T746" t="s">
        <v>15</v>
      </c>
      <c r="U746">
        <v>1972</v>
      </c>
      <c r="AF746" t="s">
        <v>13</v>
      </c>
      <c r="AG746" t="str">
        <f t="shared" si="11"/>
        <v>R1013</v>
      </c>
    </row>
    <row r="747" spans="20:33" x14ac:dyDescent="0.3">
      <c r="T747" t="s">
        <v>20</v>
      </c>
      <c r="U747">
        <v>1972</v>
      </c>
      <c r="AF747" t="s">
        <v>535</v>
      </c>
      <c r="AG747" t="str">
        <f t="shared" si="11"/>
        <v>R1026</v>
      </c>
    </row>
    <row r="748" spans="20:33" x14ac:dyDescent="0.3">
      <c r="T748" t="s">
        <v>37</v>
      </c>
      <c r="U748">
        <v>1970</v>
      </c>
      <c r="AF748" t="s">
        <v>13</v>
      </c>
      <c r="AG748" t="str">
        <f t="shared" si="11"/>
        <v>R1013</v>
      </c>
    </row>
    <row r="749" spans="20:33" x14ac:dyDescent="0.3">
      <c r="T749" t="s">
        <v>37</v>
      </c>
      <c r="U749">
        <v>1995</v>
      </c>
      <c r="AF749" t="s">
        <v>13</v>
      </c>
      <c r="AG749" t="str">
        <f t="shared" si="11"/>
        <v>R1013</v>
      </c>
    </row>
    <row r="750" spans="20:33" x14ac:dyDescent="0.3">
      <c r="T750" t="s">
        <v>20</v>
      </c>
      <c r="U750">
        <v>1984</v>
      </c>
      <c r="AF750" t="s">
        <v>200</v>
      </c>
      <c r="AG750" t="str">
        <f t="shared" si="11"/>
        <v>R1025</v>
      </c>
    </row>
    <row r="751" spans="20:33" x14ac:dyDescent="0.3">
      <c r="T751" t="s">
        <v>18</v>
      </c>
      <c r="U751">
        <v>1981</v>
      </c>
      <c r="AF751" t="s">
        <v>42</v>
      </c>
      <c r="AG751" t="str">
        <f t="shared" si="11"/>
        <v>R1011</v>
      </c>
    </row>
    <row r="752" spans="20:33" x14ac:dyDescent="0.3">
      <c r="T752" t="s">
        <v>37</v>
      </c>
      <c r="U752">
        <v>1993</v>
      </c>
      <c r="AF752" t="s">
        <v>13</v>
      </c>
      <c r="AG752" t="str">
        <f t="shared" si="11"/>
        <v>R1013</v>
      </c>
    </row>
    <row r="753" spans="20:33" x14ac:dyDescent="0.3">
      <c r="T753" t="s">
        <v>15</v>
      </c>
      <c r="U753">
        <v>1981</v>
      </c>
      <c r="AF753" t="s">
        <v>300</v>
      </c>
      <c r="AG753" t="str">
        <f t="shared" si="11"/>
        <v>R1021</v>
      </c>
    </row>
    <row r="754" spans="20:33" x14ac:dyDescent="0.3">
      <c r="T754" t="s">
        <v>35</v>
      </c>
      <c r="U754">
        <v>1981</v>
      </c>
      <c r="AF754" t="s">
        <v>13</v>
      </c>
      <c r="AG754" t="str">
        <f t="shared" si="11"/>
        <v>R1013</v>
      </c>
    </row>
    <row r="755" spans="20:33" x14ac:dyDescent="0.3">
      <c r="T755" t="s">
        <v>10</v>
      </c>
      <c r="U755">
        <v>1996</v>
      </c>
      <c r="AF755" t="s">
        <v>23</v>
      </c>
      <c r="AG755" t="str">
        <f t="shared" si="11"/>
        <v>R1012</v>
      </c>
    </row>
    <row r="756" spans="20:33" x14ac:dyDescent="0.3">
      <c r="T756" t="s">
        <v>20</v>
      </c>
      <c r="U756">
        <v>1974</v>
      </c>
      <c r="AF756" t="s">
        <v>42</v>
      </c>
      <c r="AG756" t="str">
        <f t="shared" si="11"/>
        <v>R1011</v>
      </c>
    </row>
    <row r="757" spans="20:33" x14ac:dyDescent="0.3">
      <c r="T757" t="s">
        <v>20</v>
      </c>
      <c r="U757">
        <v>1969</v>
      </c>
      <c r="AF757" t="s">
        <v>42</v>
      </c>
      <c r="AG757" t="str">
        <f t="shared" si="11"/>
        <v>R1011</v>
      </c>
    </row>
    <row r="758" spans="20:33" x14ac:dyDescent="0.3">
      <c r="T758" t="s">
        <v>10</v>
      </c>
      <c r="U758">
        <v>2004</v>
      </c>
      <c r="AF758" t="s">
        <v>13</v>
      </c>
      <c r="AG758" t="str">
        <f t="shared" si="11"/>
        <v>R1013</v>
      </c>
    </row>
    <row r="759" spans="20:33" x14ac:dyDescent="0.3">
      <c r="T759" t="s">
        <v>15</v>
      </c>
      <c r="U759">
        <v>1985</v>
      </c>
      <c r="AF759" t="s">
        <v>247</v>
      </c>
      <c r="AG759" t="str">
        <f t="shared" si="11"/>
        <v>R1024</v>
      </c>
    </row>
    <row r="760" spans="20:33" x14ac:dyDescent="0.3">
      <c r="T760" t="s">
        <v>30</v>
      </c>
      <c r="U760">
        <v>1985</v>
      </c>
      <c r="AF760" t="s">
        <v>13</v>
      </c>
      <c r="AG760" t="str">
        <f t="shared" si="11"/>
        <v>R1013</v>
      </c>
    </row>
    <row r="761" spans="20:33" x14ac:dyDescent="0.3">
      <c r="T761" t="s">
        <v>35</v>
      </c>
      <c r="U761">
        <v>1990</v>
      </c>
      <c r="AF761" t="s">
        <v>13</v>
      </c>
      <c r="AG761" t="str">
        <f t="shared" si="11"/>
        <v>R1013</v>
      </c>
    </row>
    <row r="762" spans="20:33" x14ac:dyDescent="0.3">
      <c r="T762" t="s">
        <v>20</v>
      </c>
      <c r="U762">
        <v>1986</v>
      </c>
      <c r="AF762" t="s">
        <v>13</v>
      </c>
      <c r="AG762" t="str">
        <f t="shared" si="11"/>
        <v>R1013</v>
      </c>
    </row>
    <row r="763" spans="20:33" x14ac:dyDescent="0.3">
      <c r="T763" t="s">
        <v>37</v>
      </c>
      <c r="U763">
        <v>1983</v>
      </c>
      <c r="AF763" t="s">
        <v>23</v>
      </c>
      <c r="AG763" t="str">
        <f t="shared" si="11"/>
        <v>R1012</v>
      </c>
    </row>
    <row r="764" spans="20:33" x14ac:dyDescent="0.3">
      <c r="T764" t="s">
        <v>35</v>
      </c>
      <c r="U764">
        <v>1983</v>
      </c>
      <c r="AF764" t="s">
        <v>23</v>
      </c>
      <c r="AG764" t="str">
        <f t="shared" si="11"/>
        <v>R1012</v>
      </c>
    </row>
    <row r="765" spans="20:33" x14ac:dyDescent="0.3">
      <c r="T765" t="s">
        <v>37</v>
      </c>
      <c r="U765">
        <v>1980</v>
      </c>
      <c r="AF765" t="s">
        <v>300</v>
      </c>
      <c r="AG765" t="str">
        <f t="shared" si="11"/>
        <v>R1021</v>
      </c>
    </row>
    <row r="766" spans="20:33" x14ac:dyDescent="0.3">
      <c r="T766" t="s">
        <v>18</v>
      </c>
      <c r="U766">
        <v>1989</v>
      </c>
      <c r="AF766" t="s">
        <v>13</v>
      </c>
      <c r="AG766" t="str">
        <f t="shared" si="11"/>
        <v>R1013</v>
      </c>
    </row>
    <row r="767" spans="20:33" x14ac:dyDescent="0.3">
      <c r="T767" t="s">
        <v>10</v>
      </c>
      <c r="U767">
        <v>1996</v>
      </c>
      <c r="AF767" t="s">
        <v>23</v>
      </c>
      <c r="AG767" t="str">
        <f t="shared" si="11"/>
        <v>R1012</v>
      </c>
    </row>
    <row r="768" spans="20:33" x14ac:dyDescent="0.3">
      <c r="T768" t="s">
        <v>15</v>
      </c>
      <c r="U768">
        <v>1970</v>
      </c>
      <c r="AF768" t="s">
        <v>13</v>
      </c>
      <c r="AG768" t="str">
        <f t="shared" si="11"/>
        <v>R1013</v>
      </c>
    </row>
    <row r="769" spans="20:33" x14ac:dyDescent="0.3">
      <c r="T769" t="s">
        <v>35</v>
      </c>
      <c r="U769">
        <v>1984</v>
      </c>
      <c r="AF769" t="s">
        <v>23</v>
      </c>
      <c r="AG769" t="str">
        <f t="shared" si="11"/>
        <v>R1012</v>
      </c>
    </row>
    <row r="770" spans="20:33" x14ac:dyDescent="0.3">
      <c r="T770" t="s">
        <v>15</v>
      </c>
      <c r="U770">
        <v>1976</v>
      </c>
      <c r="AF770" t="s">
        <v>300</v>
      </c>
      <c r="AG770" t="str">
        <f t="shared" si="11"/>
        <v>R1021</v>
      </c>
    </row>
    <row r="771" spans="20:33" x14ac:dyDescent="0.3">
      <c r="T771" t="s">
        <v>35</v>
      </c>
      <c r="U771">
        <v>1982</v>
      </c>
      <c r="AF771" t="s">
        <v>23</v>
      </c>
      <c r="AG771" t="str">
        <f t="shared" si="11"/>
        <v>R1012</v>
      </c>
    </row>
    <row r="772" spans="20:33" x14ac:dyDescent="0.3">
      <c r="T772" t="s">
        <v>35</v>
      </c>
      <c r="U772">
        <v>1997</v>
      </c>
      <c r="AF772" t="s">
        <v>247</v>
      </c>
      <c r="AG772" t="str">
        <f t="shared" si="11"/>
        <v>R1024</v>
      </c>
    </row>
    <row r="773" spans="20:33" x14ac:dyDescent="0.3">
      <c r="T773" t="s">
        <v>37</v>
      </c>
      <c r="U773">
        <v>1982</v>
      </c>
      <c r="AF773" t="s">
        <v>276</v>
      </c>
      <c r="AG773" t="str">
        <f t="shared" si="11"/>
        <v>R1014</v>
      </c>
    </row>
    <row r="774" spans="20:33" x14ac:dyDescent="0.3">
      <c r="T774" t="s">
        <v>20</v>
      </c>
      <c r="U774">
        <v>1987</v>
      </c>
      <c r="AF774" t="s">
        <v>13</v>
      </c>
      <c r="AG774" t="str">
        <f t="shared" ref="AG774:AG837" si="12">IF(AF774="?","Unknown",AF774)</f>
        <v>R1013</v>
      </c>
    </row>
    <row r="775" spans="20:33" x14ac:dyDescent="0.3">
      <c r="T775" t="s">
        <v>30</v>
      </c>
      <c r="U775">
        <v>1985</v>
      </c>
      <c r="AF775" t="s">
        <v>13</v>
      </c>
      <c r="AG775" t="str">
        <f t="shared" si="12"/>
        <v>R1013</v>
      </c>
    </row>
    <row r="776" spans="20:33" x14ac:dyDescent="0.3">
      <c r="T776" t="s">
        <v>35</v>
      </c>
      <c r="U776">
        <v>1970</v>
      </c>
      <c r="AF776" t="s">
        <v>42</v>
      </c>
      <c r="AG776" t="str">
        <f t="shared" si="12"/>
        <v>R1011</v>
      </c>
    </row>
    <row r="777" spans="20:33" x14ac:dyDescent="0.3">
      <c r="T777" t="s">
        <v>35</v>
      </c>
      <c r="U777">
        <v>1971</v>
      </c>
      <c r="AF777" t="s">
        <v>13</v>
      </c>
      <c r="AG777" t="str">
        <f t="shared" si="12"/>
        <v>R1013</v>
      </c>
    </row>
    <row r="778" spans="20:33" x14ac:dyDescent="0.3">
      <c r="T778" t="s">
        <v>20</v>
      </c>
      <c r="U778">
        <v>1987</v>
      </c>
      <c r="AF778" t="s">
        <v>13</v>
      </c>
      <c r="AG778" t="str">
        <f t="shared" si="12"/>
        <v>R1013</v>
      </c>
    </row>
    <row r="779" spans="20:33" x14ac:dyDescent="0.3">
      <c r="T779" t="s">
        <v>30</v>
      </c>
      <c r="U779">
        <v>1976</v>
      </c>
      <c r="AF779" t="s">
        <v>13</v>
      </c>
      <c r="AG779" t="str">
        <f t="shared" si="12"/>
        <v>R1013</v>
      </c>
    </row>
    <row r="780" spans="20:33" x14ac:dyDescent="0.3">
      <c r="T780" t="s">
        <v>35</v>
      </c>
      <c r="U780">
        <v>1975</v>
      </c>
      <c r="AF780" t="s">
        <v>23</v>
      </c>
      <c r="AG780" t="str">
        <f t="shared" si="12"/>
        <v>R1012</v>
      </c>
    </row>
    <row r="781" spans="20:33" x14ac:dyDescent="0.3">
      <c r="T781" t="s">
        <v>10</v>
      </c>
      <c r="U781">
        <v>1985</v>
      </c>
      <c r="AF781" t="s">
        <v>23</v>
      </c>
      <c r="AG781" t="str">
        <f t="shared" si="12"/>
        <v>R1012</v>
      </c>
    </row>
    <row r="782" spans="20:33" x14ac:dyDescent="0.3">
      <c r="T782" t="s">
        <v>35</v>
      </c>
      <c r="U782">
        <v>1984</v>
      </c>
      <c r="AF782" t="s">
        <v>13</v>
      </c>
      <c r="AG782" t="str">
        <f t="shared" si="12"/>
        <v>R1013</v>
      </c>
    </row>
    <row r="783" spans="20:33" x14ac:dyDescent="0.3">
      <c r="T783" t="s">
        <v>15</v>
      </c>
      <c r="U783">
        <v>1984</v>
      </c>
      <c r="AF783" t="s">
        <v>42</v>
      </c>
      <c r="AG783" t="str">
        <f t="shared" si="12"/>
        <v>R1011</v>
      </c>
    </row>
    <row r="784" spans="20:33" x14ac:dyDescent="0.3">
      <c r="T784" t="s">
        <v>10</v>
      </c>
      <c r="U784">
        <v>1981</v>
      </c>
      <c r="AF784" t="s">
        <v>13</v>
      </c>
      <c r="AG784" t="str">
        <f t="shared" si="12"/>
        <v>R1013</v>
      </c>
    </row>
    <row r="785" spans="20:33" x14ac:dyDescent="0.3">
      <c r="T785" t="s">
        <v>18</v>
      </c>
      <c r="U785">
        <v>1980</v>
      </c>
      <c r="AF785" t="s">
        <v>42</v>
      </c>
      <c r="AG785" t="str">
        <f t="shared" si="12"/>
        <v>R1011</v>
      </c>
    </row>
    <row r="786" spans="20:33" x14ac:dyDescent="0.3">
      <c r="T786" t="s">
        <v>30</v>
      </c>
      <c r="U786">
        <v>1970</v>
      </c>
      <c r="AF786" t="s">
        <v>13</v>
      </c>
      <c r="AG786" t="str">
        <f t="shared" si="12"/>
        <v>R1013</v>
      </c>
    </row>
    <row r="787" spans="20:33" x14ac:dyDescent="0.3">
      <c r="T787" t="s">
        <v>37</v>
      </c>
      <c r="U787">
        <v>1982</v>
      </c>
      <c r="AF787" t="s">
        <v>300</v>
      </c>
      <c r="AG787" t="str">
        <f t="shared" si="12"/>
        <v>R1021</v>
      </c>
    </row>
    <row r="788" spans="20:33" x14ac:dyDescent="0.3">
      <c r="T788" t="s">
        <v>35</v>
      </c>
      <c r="U788">
        <v>1982</v>
      </c>
      <c r="AF788" t="s">
        <v>13</v>
      </c>
      <c r="AG788" t="str">
        <f t="shared" si="12"/>
        <v>R1013</v>
      </c>
    </row>
    <row r="789" spans="20:33" x14ac:dyDescent="0.3">
      <c r="T789" t="s">
        <v>10</v>
      </c>
      <c r="U789">
        <v>1994</v>
      </c>
      <c r="AF789" t="s">
        <v>13</v>
      </c>
      <c r="AG789" t="str">
        <f t="shared" si="12"/>
        <v>R1013</v>
      </c>
    </row>
    <row r="790" spans="20:33" x14ac:dyDescent="0.3">
      <c r="T790" t="s">
        <v>37</v>
      </c>
      <c r="U790">
        <v>1976</v>
      </c>
      <c r="AF790" t="s">
        <v>23</v>
      </c>
      <c r="AG790" t="str">
        <f t="shared" si="12"/>
        <v>R1012</v>
      </c>
    </row>
    <row r="791" spans="20:33" x14ac:dyDescent="0.3">
      <c r="T791" t="s">
        <v>35</v>
      </c>
      <c r="U791">
        <v>1982</v>
      </c>
      <c r="AF791" t="s">
        <v>13</v>
      </c>
      <c r="AG791" t="str">
        <f t="shared" si="12"/>
        <v>R1013</v>
      </c>
    </row>
    <row r="792" spans="20:33" x14ac:dyDescent="0.3">
      <c r="T792" t="s">
        <v>37</v>
      </c>
      <c r="U792">
        <v>1982</v>
      </c>
      <c r="AF792" t="s">
        <v>23</v>
      </c>
      <c r="AG792" t="str">
        <f t="shared" si="12"/>
        <v>R1012</v>
      </c>
    </row>
    <row r="793" spans="20:33" x14ac:dyDescent="0.3">
      <c r="T793" t="s">
        <v>30</v>
      </c>
      <c r="U793">
        <v>1969</v>
      </c>
      <c r="AF793" t="s">
        <v>247</v>
      </c>
      <c r="AG793" t="str">
        <f t="shared" si="12"/>
        <v>R1024</v>
      </c>
    </row>
    <row r="794" spans="20:33" x14ac:dyDescent="0.3">
      <c r="T794" t="s">
        <v>30</v>
      </c>
      <c r="U794">
        <v>1986</v>
      </c>
      <c r="AF794" t="s">
        <v>13</v>
      </c>
      <c r="AG794" t="str">
        <f t="shared" si="12"/>
        <v>R1013</v>
      </c>
    </row>
    <row r="795" spans="20:33" x14ac:dyDescent="0.3">
      <c r="T795" t="s">
        <v>35</v>
      </c>
      <c r="U795">
        <v>1989</v>
      </c>
      <c r="AF795" t="s">
        <v>247</v>
      </c>
      <c r="AG795" t="str">
        <f t="shared" si="12"/>
        <v>R1024</v>
      </c>
    </row>
    <row r="796" spans="20:33" x14ac:dyDescent="0.3">
      <c r="T796" t="s">
        <v>30</v>
      </c>
      <c r="U796">
        <v>1968</v>
      </c>
      <c r="AF796" t="s">
        <v>23</v>
      </c>
      <c r="AG796" t="str">
        <f t="shared" si="12"/>
        <v>R1012</v>
      </c>
    </row>
    <row r="797" spans="20:33" x14ac:dyDescent="0.3">
      <c r="T797" t="s">
        <v>20</v>
      </c>
      <c r="U797">
        <v>1984</v>
      </c>
      <c r="AF797" t="s">
        <v>42</v>
      </c>
      <c r="AG797" t="str">
        <f t="shared" si="12"/>
        <v>R1011</v>
      </c>
    </row>
    <row r="798" spans="20:33" x14ac:dyDescent="0.3">
      <c r="T798" t="s">
        <v>10</v>
      </c>
      <c r="U798">
        <v>1981</v>
      </c>
      <c r="AF798" t="s">
        <v>13</v>
      </c>
      <c r="AG798" t="str">
        <f t="shared" si="12"/>
        <v>R1013</v>
      </c>
    </row>
    <row r="799" spans="20:33" x14ac:dyDescent="0.3">
      <c r="T799" t="s">
        <v>37</v>
      </c>
      <c r="U799">
        <v>1984</v>
      </c>
      <c r="AF799" t="s">
        <v>168</v>
      </c>
      <c r="AG799" t="str">
        <f t="shared" si="12"/>
        <v>R1016</v>
      </c>
    </row>
    <row r="800" spans="20:33" x14ac:dyDescent="0.3">
      <c r="T800" t="s">
        <v>15</v>
      </c>
      <c r="U800">
        <v>1982</v>
      </c>
      <c r="AF800" t="s">
        <v>42</v>
      </c>
      <c r="AG800" t="str">
        <f t="shared" si="12"/>
        <v>R1011</v>
      </c>
    </row>
    <row r="801" spans="20:33" x14ac:dyDescent="0.3">
      <c r="T801" t="s">
        <v>30</v>
      </c>
      <c r="U801">
        <v>1982</v>
      </c>
      <c r="AF801" t="s">
        <v>164</v>
      </c>
      <c r="AG801" t="str">
        <f t="shared" si="12"/>
        <v>R1015</v>
      </c>
    </row>
    <row r="802" spans="20:33" x14ac:dyDescent="0.3">
      <c r="T802" t="s">
        <v>15</v>
      </c>
      <c r="U802">
        <v>1982</v>
      </c>
      <c r="AF802" t="s">
        <v>13</v>
      </c>
      <c r="AG802" t="str">
        <f t="shared" si="12"/>
        <v>R1013</v>
      </c>
    </row>
    <row r="803" spans="20:33" x14ac:dyDescent="0.3">
      <c r="T803" t="s">
        <v>35</v>
      </c>
      <c r="U803">
        <v>1982</v>
      </c>
      <c r="AF803" t="s">
        <v>23</v>
      </c>
      <c r="AG803" t="str">
        <f t="shared" si="12"/>
        <v>R1012</v>
      </c>
    </row>
    <row r="804" spans="20:33" x14ac:dyDescent="0.3">
      <c r="T804" t="s">
        <v>35</v>
      </c>
      <c r="U804">
        <v>1973</v>
      </c>
      <c r="AF804" t="s">
        <v>300</v>
      </c>
      <c r="AG804" t="str">
        <f t="shared" si="12"/>
        <v>R1021</v>
      </c>
    </row>
    <row r="805" spans="20:33" x14ac:dyDescent="0.3">
      <c r="T805" t="s">
        <v>20</v>
      </c>
      <c r="U805">
        <v>2003</v>
      </c>
      <c r="AF805" t="s">
        <v>166</v>
      </c>
      <c r="AG805" t="str">
        <f t="shared" si="12"/>
        <v>R1019</v>
      </c>
    </row>
    <row r="806" spans="20:33" x14ac:dyDescent="0.3">
      <c r="T806" t="s">
        <v>18</v>
      </c>
      <c r="U806">
        <v>1990</v>
      </c>
      <c r="AF806" t="s">
        <v>13</v>
      </c>
      <c r="AG806" t="str">
        <f t="shared" si="12"/>
        <v>R1013</v>
      </c>
    </row>
    <row r="807" spans="20:33" x14ac:dyDescent="0.3">
      <c r="T807" t="s">
        <v>30</v>
      </c>
      <c r="U807">
        <v>1984</v>
      </c>
      <c r="AF807" t="s">
        <v>13</v>
      </c>
      <c r="AG807" t="str">
        <f t="shared" si="12"/>
        <v>R1013</v>
      </c>
    </row>
    <row r="808" spans="20:33" x14ac:dyDescent="0.3">
      <c r="T808" t="s">
        <v>15</v>
      </c>
      <c r="U808">
        <v>1970</v>
      </c>
      <c r="AF808" t="s">
        <v>13</v>
      </c>
      <c r="AG808" t="str">
        <f t="shared" si="12"/>
        <v>R1013</v>
      </c>
    </row>
    <row r="809" spans="20:33" x14ac:dyDescent="0.3">
      <c r="T809" t="s">
        <v>10</v>
      </c>
      <c r="U809">
        <v>1984</v>
      </c>
      <c r="AF809" t="s">
        <v>13</v>
      </c>
      <c r="AG809" t="str">
        <f t="shared" si="12"/>
        <v>R1013</v>
      </c>
    </row>
    <row r="810" spans="20:33" x14ac:dyDescent="0.3">
      <c r="T810" t="s">
        <v>15</v>
      </c>
      <c r="U810">
        <v>1989</v>
      </c>
      <c r="AF810" t="s">
        <v>23</v>
      </c>
      <c r="AG810" t="str">
        <f t="shared" si="12"/>
        <v>R1012</v>
      </c>
    </row>
    <row r="811" spans="20:33" x14ac:dyDescent="0.3">
      <c r="T811" t="s">
        <v>20</v>
      </c>
      <c r="U811">
        <v>1982</v>
      </c>
      <c r="AF811" t="s">
        <v>42</v>
      </c>
      <c r="AG811" t="str">
        <f t="shared" si="12"/>
        <v>R1011</v>
      </c>
    </row>
    <row r="812" spans="20:33" x14ac:dyDescent="0.3">
      <c r="T812" t="s">
        <v>20</v>
      </c>
      <c r="U812">
        <v>1981</v>
      </c>
      <c r="AF812" t="s">
        <v>23</v>
      </c>
      <c r="AG812" t="str">
        <f t="shared" si="12"/>
        <v>R1012</v>
      </c>
    </row>
    <row r="813" spans="20:33" x14ac:dyDescent="0.3">
      <c r="T813" t="s">
        <v>37</v>
      </c>
      <c r="U813">
        <v>1989</v>
      </c>
      <c r="AF813" t="s">
        <v>23</v>
      </c>
      <c r="AG813" t="str">
        <f t="shared" si="12"/>
        <v>R1012</v>
      </c>
    </row>
    <row r="814" spans="20:33" x14ac:dyDescent="0.3">
      <c r="T814" t="s">
        <v>10</v>
      </c>
      <c r="U814">
        <v>1985</v>
      </c>
      <c r="AF814" t="s">
        <v>13</v>
      </c>
      <c r="AG814" t="str">
        <f t="shared" si="12"/>
        <v>R1013</v>
      </c>
    </row>
    <row r="815" spans="20:33" x14ac:dyDescent="0.3">
      <c r="T815" t="s">
        <v>10</v>
      </c>
      <c r="U815">
        <v>1968</v>
      </c>
      <c r="AF815" t="s">
        <v>23</v>
      </c>
      <c r="AG815" t="str">
        <f t="shared" si="12"/>
        <v>R1012</v>
      </c>
    </row>
    <row r="816" spans="20:33" x14ac:dyDescent="0.3">
      <c r="T816" t="s">
        <v>30</v>
      </c>
      <c r="U816">
        <v>1971</v>
      </c>
      <c r="AF816" t="s">
        <v>23</v>
      </c>
      <c r="AG816" t="str">
        <f t="shared" si="12"/>
        <v>R1012</v>
      </c>
    </row>
    <row r="817" spans="20:33" x14ac:dyDescent="0.3">
      <c r="T817" t="s">
        <v>18</v>
      </c>
      <c r="U817">
        <v>1983</v>
      </c>
      <c r="AF817" t="s">
        <v>13</v>
      </c>
      <c r="AG817" t="str">
        <f t="shared" si="12"/>
        <v>R1013</v>
      </c>
    </row>
    <row r="818" spans="20:33" x14ac:dyDescent="0.3">
      <c r="T818" t="s">
        <v>18</v>
      </c>
      <c r="U818">
        <v>1994</v>
      </c>
      <c r="AF818" t="s">
        <v>23</v>
      </c>
      <c r="AG818" t="str">
        <f t="shared" si="12"/>
        <v>R1012</v>
      </c>
    </row>
    <row r="819" spans="20:33" x14ac:dyDescent="0.3">
      <c r="T819" t="s">
        <v>37</v>
      </c>
      <c r="U819">
        <v>1978</v>
      </c>
      <c r="AF819" t="s">
        <v>168</v>
      </c>
      <c r="AG819" t="str">
        <f t="shared" si="12"/>
        <v>R1016</v>
      </c>
    </row>
    <row r="820" spans="20:33" x14ac:dyDescent="0.3">
      <c r="T820" t="s">
        <v>10</v>
      </c>
      <c r="U820">
        <v>1968</v>
      </c>
      <c r="AF820" t="s">
        <v>168</v>
      </c>
      <c r="AG820" t="str">
        <f t="shared" si="12"/>
        <v>R1016</v>
      </c>
    </row>
    <row r="821" spans="20:33" x14ac:dyDescent="0.3">
      <c r="T821" t="s">
        <v>35</v>
      </c>
      <c r="U821">
        <v>1986</v>
      </c>
      <c r="AF821" t="s">
        <v>13</v>
      </c>
      <c r="AG821" t="str">
        <f t="shared" si="12"/>
        <v>R1013</v>
      </c>
    </row>
    <row r="822" spans="20:33" x14ac:dyDescent="0.3">
      <c r="T822" t="s">
        <v>18</v>
      </c>
      <c r="U822">
        <v>1986</v>
      </c>
      <c r="AF822" t="s">
        <v>13</v>
      </c>
      <c r="AG822" t="str">
        <f t="shared" si="12"/>
        <v>R1013</v>
      </c>
    </row>
    <row r="823" spans="20:33" x14ac:dyDescent="0.3">
      <c r="T823" t="s">
        <v>18</v>
      </c>
      <c r="U823">
        <v>1970</v>
      </c>
      <c r="AF823" t="s">
        <v>247</v>
      </c>
      <c r="AG823" t="str">
        <f t="shared" si="12"/>
        <v>R1024</v>
      </c>
    </row>
    <row r="824" spans="20:33" x14ac:dyDescent="0.3">
      <c r="T824" t="s">
        <v>30</v>
      </c>
      <c r="U824">
        <v>1966</v>
      </c>
      <c r="AF824" t="s">
        <v>13</v>
      </c>
      <c r="AG824" t="str">
        <f t="shared" si="12"/>
        <v>R1013</v>
      </c>
    </row>
    <row r="825" spans="20:33" x14ac:dyDescent="0.3">
      <c r="T825" t="s">
        <v>37</v>
      </c>
      <c r="U825">
        <v>1988</v>
      </c>
      <c r="AF825" t="s">
        <v>42</v>
      </c>
      <c r="AG825" t="str">
        <f t="shared" si="12"/>
        <v>R1011</v>
      </c>
    </row>
    <row r="826" spans="20:33" x14ac:dyDescent="0.3">
      <c r="T826" t="s">
        <v>20</v>
      </c>
      <c r="U826">
        <v>1981</v>
      </c>
      <c r="AF826" t="s">
        <v>13</v>
      </c>
      <c r="AG826" t="str">
        <f t="shared" si="12"/>
        <v>R1013</v>
      </c>
    </row>
    <row r="827" spans="20:33" x14ac:dyDescent="0.3">
      <c r="T827" t="s">
        <v>20</v>
      </c>
      <c r="U827">
        <v>1981</v>
      </c>
      <c r="AF827" t="s">
        <v>13</v>
      </c>
      <c r="AG827" t="str">
        <f t="shared" si="12"/>
        <v>R1013</v>
      </c>
    </row>
    <row r="828" spans="20:33" x14ac:dyDescent="0.3">
      <c r="T828" t="s">
        <v>37</v>
      </c>
      <c r="U828">
        <v>1981</v>
      </c>
      <c r="AF828" t="s">
        <v>23</v>
      </c>
      <c r="AG828" t="str">
        <f t="shared" si="12"/>
        <v>R1012</v>
      </c>
    </row>
    <row r="829" spans="20:33" x14ac:dyDescent="0.3">
      <c r="T829" t="s">
        <v>15</v>
      </c>
      <c r="U829">
        <v>1980</v>
      </c>
      <c r="AF829" t="s">
        <v>276</v>
      </c>
      <c r="AG829" t="str">
        <f t="shared" si="12"/>
        <v>R1014</v>
      </c>
    </row>
    <row r="830" spans="20:33" x14ac:dyDescent="0.3">
      <c r="T830" t="s">
        <v>30</v>
      </c>
      <c r="U830">
        <v>1985</v>
      </c>
      <c r="AF830" t="s">
        <v>23</v>
      </c>
      <c r="AG830" t="str">
        <f t="shared" si="12"/>
        <v>R1012</v>
      </c>
    </row>
    <row r="831" spans="20:33" x14ac:dyDescent="0.3">
      <c r="T831" t="s">
        <v>18</v>
      </c>
      <c r="U831">
        <v>1991</v>
      </c>
      <c r="AF831" t="s">
        <v>300</v>
      </c>
      <c r="AG831" t="str">
        <f t="shared" si="12"/>
        <v>R1021</v>
      </c>
    </row>
    <row r="832" spans="20:33" x14ac:dyDescent="0.3">
      <c r="T832" t="s">
        <v>35</v>
      </c>
      <c r="U832">
        <v>1975</v>
      </c>
      <c r="AF832" t="s">
        <v>168</v>
      </c>
      <c r="AG832" t="str">
        <f t="shared" si="12"/>
        <v>R1016</v>
      </c>
    </row>
    <row r="833" spans="20:33" x14ac:dyDescent="0.3">
      <c r="T833" t="s">
        <v>10</v>
      </c>
      <c r="U833">
        <v>1994</v>
      </c>
      <c r="AF833" t="s">
        <v>23</v>
      </c>
      <c r="AG833" t="str">
        <f t="shared" si="12"/>
        <v>R1012</v>
      </c>
    </row>
    <row r="834" spans="20:33" x14ac:dyDescent="0.3">
      <c r="T834" t="s">
        <v>10</v>
      </c>
      <c r="U834">
        <v>1979</v>
      </c>
      <c r="AF834" t="s">
        <v>13</v>
      </c>
      <c r="AG834" t="str">
        <f t="shared" si="12"/>
        <v>R1013</v>
      </c>
    </row>
    <row r="835" spans="20:33" x14ac:dyDescent="0.3">
      <c r="T835" t="s">
        <v>15</v>
      </c>
      <c r="U835">
        <v>2000</v>
      </c>
      <c r="AF835" t="s">
        <v>42</v>
      </c>
      <c r="AG835" t="str">
        <f t="shared" si="12"/>
        <v>R1011</v>
      </c>
    </row>
    <row r="836" spans="20:33" x14ac:dyDescent="0.3">
      <c r="T836" t="s">
        <v>18</v>
      </c>
      <c r="U836">
        <v>1977</v>
      </c>
      <c r="AF836" t="s">
        <v>166</v>
      </c>
      <c r="AG836" t="str">
        <f t="shared" si="12"/>
        <v>R1019</v>
      </c>
    </row>
    <row r="837" spans="20:33" x14ac:dyDescent="0.3">
      <c r="T837" t="s">
        <v>15</v>
      </c>
      <c r="U837">
        <v>1979</v>
      </c>
      <c r="AF837" t="s">
        <v>13</v>
      </c>
      <c r="AG837" t="str">
        <f t="shared" si="12"/>
        <v>R1013</v>
      </c>
    </row>
    <row r="838" spans="20:33" x14ac:dyDescent="0.3">
      <c r="T838" t="s">
        <v>18</v>
      </c>
      <c r="U838">
        <v>1981</v>
      </c>
      <c r="AF838" t="s">
        <v>13</v>
      </c>
      <c r="AG838" t="str">
        <f t="shared" ref="AG838:AG901" si="13">IF(AF838="?","Unknown",AF838)</f>
        <v>R1013</v>
      </c>
    </row>
    <row r="839" spans="20:33" x14ac:dyDescent="0.3">
      <c r="T839" t="s">
        <v>35</v>
      </c>
      <c r="U839">
        <v>1978</v>
      </c>
      <c r="AF839" t="s">
        <v>42</v>
      </c>
      <c r="AG839" t="str">
        <f t="shared" si="13"/>
        <v>R1011</v>
      </c>
    </row>
    <row r="840" spans="20:33" x14ac:dyDescent="0.3">
      <c r="T840" t="s">
        <v>37</v>
      </c>
      <c r="U840">
        <v>1969</v>
      </c>
      <c r="AF840" t="s">
        <v>23</v>
      </c>
      <c r="AG840" t="str">
        <f t="shared" si="13"/>
        <v>R1012</v>
      </c>
    </row>
    <row r="841" spans="20:33" x14ac:dyDescent="0.3">
      <c r="T841" t="s">
        <v>18</v>
      </c>
      <c r="U841">
        <v>1981</v>
      </c>
      <c r="AF841" t="s">
        <v>247</v>
      </c>
      <c r="AG841" t="str">
        <f t="shared" si="13"/>
        <v>R1024</v>
      </c>
    </row>
    <row r="842" spans="20:33" x14ac:dyDescent="0.3">
      <c r="T842" t="s">
        <v>30</v>
      </c>
      <c r="U842">
        <v>2004</v>
      </c>
      <c r="AF842" t="s">
        <v>247</v>
      </c>
      <c r="AG842" t="str">
        <f t="shared" si="13"/>
        <v>R1024</v>
      </c>
    </row>
    <row r="843" spans="20:33" x14ac:dyDescent="0.3">
      <c r="T843" t="s">
        <v>20</v>
      </c>
      <c r="U843">
        <v>1985</v>
      </c>
      <c r="AF843" t="s">
        <v>23</v>
      </c>
      <c r="AG843" t="str">
        <f t="shared" si="13"/>
        <v>R1012</v>
      </c>
    </row>
    <row r="844" spans="20:33" x14ac:dyDescent="0.3">
      <c r="T844" t="s">
        <v>30</v>
      </c>
      <c r="U844">
        <v>1989</v>
      </c>
      <c r="AF844" t="s">
        <v>13</v>
      </c>
      <c r="AG844" t="str">
        <f t="shared" si="13"/>
        <v>R1013</v>
      </c>
    </row>
    <row r="845" spans="20:33" x14ac:dyDescent="0.3">
      <c r="T845" t="s">
        <v>20</v>
      </c>
      <c r="U845">
        <v>1984</v>
      </c>
      <c r="AF845" t="s">
        <v>23</v>
      </c>
      <c r="AG845" t="str">
        <f t="shared" si="13"/>
        <v>R1012</v>
      </c>
    </row>
    <row r="846" spans="20:33" x14ac:dyDescent="0.3">
      <c r="T846" t="s">
        <v>15</v>
      </c>
      <c r="U846">
        <v>1978</v>
      </c>
      <c r="AF846" t="s">
        <v>13</v>
      </c>
      <c r="AG846" t="str">
        <f t="shared" si="13"/>
        <v>R1013</v>
      </c>
    </row>
    <row r="847" spans="20:33" x14ac:dyDescent="0.3">
      <c r="T847" t="s">
        <v>35</v>
      </c>
      <c r="U847">
        <v>1980</v>
      </c>
      <c r="AF847" t="s">
        <v>23</v>
      </c>
      <c r="AG847" t="str">
        <f t="shared" si="13"/>
        <v>R1012</v>
      </c>
    </row>
    <row r="848" spans="20:33" x14ac:dyDescent="0.3">
      <c r="T848" t="s">
        <v>37</v>
      </c>
      <c r="U848">
        <v>1980</v>
      </c>
      <c r="AF848" t="s">
        <v>13</v>
      </c>
      <c r="AG848" t="str">
        <f t="shared" si="13"/>
        <v>R1013</v>
      </c>
    </row>
    <row r="849" spans="20:33" x14ac:dyDescent="0.3">
      <c r="T849" t="s">
        <v>30</v>
      </c>
      <c r="U849">
        <v>1978</v>
      </c>
      <c r="AF849" t="s">
        <v>13</v>
      </c>
      <c r="AG849" t="str">
        <f t="shared" si="13"/>
        <v>R1013</v>
      </c>
    </row>
    <row r="850" spans="20:33" x14ac:dyDescent="0.3">
      <c r="T850" t="s">
        <v>35</v>
      </c>
      <c r="U850">
        <v>1980</v>
      </c>
      <c r="AF850" t="s">
        <v>166</v>
      </c>
      <c r="AG850" t="str">
        <f t="shared" si="13"/>
        <v>R1019</v>
      </c>
    </row>
    <row r="851" spans="20:33" x14ac:dyDescent="0.3">
      <c r="T851" t="s">
        <v>18</v>
      </c>
      <c r="U851">
        <v>1975</v>
      </c>
      <c r="AF851" t="s">
        <v>23</v>
      </c>
      <c r="AG851" t="str">
        <f t="shared" si="13"/>
        <v>R1012</v>
      </c>
    </row>
    <row r="852" spans="20:33" x14ac:dyDescent="0.3">
      <c r="T852" t="s">
        <v>30</v>
      </c>
      <c r="U852">
        <v>1985</v>
      </c>
      <c r="AF852" t="s">
        <v>13</v>
      </c>
      <c r="AG852" t="str">
        <f t="shared" si="13"/>
        <v>R1013</v>
      </c>
    </row>
    <row r="853" spans="20:33" x14ac:dyDescent="0.3">
      <c r="T853" t="s">
        <v>37</v>
      </c>
      <c r="U853">
        <v>1982</v>
      </c>
      <c r="AF853" t="s">
        <v>13</v>
      </c>
      <c r="AG853" t="str">
        <f t="shared" si="13"/>
        <v>R1013</v>
      </c>
    </row>
    <row r="854" spans="20:33" x14ac:dyDescent="0.3">
      <c r="T854" t="s">
        <v>20</v>
      </c>
      <c r="U854">
        <v>1982</v>
      </c>
      <c r="AF854" t="s">
        <v>13</v>
      </c>
      <c r="AG854" t="str">
        <f t="shared" si="13"/>
        <v>R1013</v>
      </c>
    </row>
    <row r="855" spans="20:33" x14ac:dyDescent="0.3">
      <c r="T855" t="s">
        <v>10</v>
      </c>
      <c r="U855">
        <v>1969</v>
      </c>
      <c r="AF855" t="s">
        <v>23</v>
      </c>
      <c r="AG855" t="str">
        <f t="shared" si="13"/>
        <v>R1012</v>
      </c>
    </row>
    <row r="856" spans="20:33" x14ac:dyDescent="0.3">
      <c r="T856" t="s">
        <v>18</v>
      </c>
      <c r="U856">
        <v>1978</v>
      </c>
      <c r="AF856" t="s">
        <v>42</v>
      </c>
      <c r="AG856" t="str">
        <f t="shared" si="13"/>
        <v>R1011</v>
      </c>
    </row>
    <row r="857" spans="20:33" x14ac:dyDescent="0.3">
      <c r="T857" t="s">
        <v>37</v>
      </c>
      <c r="U857">
        <v>1995</v>
      </c>
      <c r="AF857" t="s">
        <v>13</v>
      </c>
      <c r="AG857" t="str">
        <f t="shared" si="13"/>
        <v>R1013</v>
      </c>
    </row>
    <row r="858" spans="20:33" x14ac:dyDescent="0.3">
      <c r="T858" t="s">
        <v>10</v>
      </c>
      <c r="U858">
        <v>1980</v>
      </c>
      <c r="AF858" t="s">
        <v>247</v>
      </c>
      <c r="AG858" t="str">
        <f t="shared" si="13"/>
        <v>R1024</v>
      </c>
    </row>
    <row r="859" spans="20:33" x14ac:dyDescent="0.3">
      <c r="T859" t="s">
        <v>37</v>
      </c>
      <c r="U859">
        <v>1980</v>
      </c>
      <c r="AF859" t="s">
        <v>42</v>
      </c>
      <c r="AG859" t="str">
        <f t="shared" si="13"/>
        <v>R1011</v>
      </c>
    </row>
    <row r="860" spans="20:33" x14ac:dyDescent="0.3">
      <c r="T860" t="s">
        <v>10</v>
      </c>
      <c r="U860">
        <v>1980</v>
      </c>
      <c r="AF860" t="s">
        <v>13</v>
      </c>
      <c r="AG860" t="str">
        <f t="shared" si="13"/>
        <v>R1013</v>
      </c>
    </row>
    <row r="861" spans="20:33" x14ac:dyDescent="0.3">
      <c r="T861" t="s">
        <v>18</v>
      </c>
      <c r="U861">
        <v>1980</v>
      </c>
      <c r="AF861" t="s">
        <v>247</v>
      </c>
      <c r="AG861" t="str">
        <f t="shared" si="13"/>
        <v>R1024</v>
      </c>
    </row>
    <row r="862" spans="20:33" x14ac:dyDescent="0.3">
      <c r="T862" t="s">
        <v>18</v>
      </c>
      <c r="U862">
        <v>1978</v>
      </c>
      <c r="AF862" t="s">
        <v>23</v>
      </c>
      <c r="AG862" t="str">
        <f t="shared" si="13"/>
        <v>R1012</v>
      </c>
    </row>
    <row r="863" spans="20:33" x14ac:dyDescent="0.3">
      <c r="T863" t="s">
        <v>37</v>
      </c>
      <c r="U863">
        <v>1982</v>
      </c>
      <c r="AF863" t="s">
        <v>23</v>
      </c>
      <c r="AG863" t="str">
        <f t="shared" si="13"/>
        <v>R1012</v>
      </c>
    </row>
    <row r="864" spans="20:33" x14ac:dyDescent="0.3">
      <c r="T864" t="s">
        <v>18</v>
      </c>
      <c r="U864">
        <v>1992</v>
      </c>
      <c r="AF864" t="s">
        <v>13</v>
      </c>
      <c r="AG864" t="str">
        <f t="shared" si="13"/>
        <v>R1013</v>
      </c>
    </row>
    <row r="865" spans="20:33" x14ac:dyDescent="0.3">
      <c r="T865" t="s">
        <v>35</v>
      </c>
      <c r="U865">
        <v>1987</v>
      </c>
      <c r="AF865" t="s">
        <v>300</v>
      </c>
      <c r="AG865" t="str">
        <f t="shared" si="13"/>
        <v>R1021</v>
      </c>
    </row>
    <row r="866" spans="20:33" x14ac:dyDescent="0.3">
      <c r="T866" t="s">
        <v>18</v>
      </c>
      <c r="U866">
        <v>1968</v>
      </c>
      <c r="AF866" t="s">
        <v>247</v>
      </c>
      <c r="AG866" t="str">
        <f t="shared" si="13"/>
        <v>R1024</v>
      </c>
    </row>
    <row r="867" spans="20:33" x14ac:dyDescent="0.3">
      <c r="T867" t="s">
        <v>35</v>
      </c>
      <c r="U867">
        <v>1993</v>
      </c>
      <c r="AF867" t="s">
        <v>632</v>
      </c>
      <c r="AG867" t="str">
        <f t="shared" si="13"/>
        <v>R1022</v>
      </c>
    </row>
    <row r="868" spans="20:33" x14ac:dyDescent="0.3">
      <c r="T868" t="s">
        <v>10</v>
      </c>
      <c r="U868">
        <v>1984</v>
      </c>
      <c r="AF868" t="s">
        <v>247</v>
      </c>
      <c r="AG868" t="str">
        <f t="shared" si="13"/>
        <v>R1024</v>
      </c>
    </row>
    <row r="869" spans="20:33" x14ac:dyDescent="0.3">
      <c r="T869" t="s">
        <v>35</v>
      </c>
      <c r="U869">
        <v>1999</v>
      </c>
      <c r="AF869" t="s">
        <v>42</v>
      </c>
      <c r="AG869" t="str">
        <f t="shared" si="13"/>
        <v>R1011</v>
      </c>
    </row>
    <row r="870" spans="20:33" x14ac:dyDescent="0.3">
      <c r="T870" t="s">
        <v>15</v>
      </c>
      <c r="U870">
        <v>1984</v>
      </c>
      <c r="AF870" t="s">
        <v>13</v>
      </c>
      <c r="AG870" t="str">
        <f t="shared" si="13"/>
        <v>R1013</v>
      </c>
    </row>
    <row r="871" spans="20:33" x14ac:dyDescent="0.3">
      <c r="T871" t="s">
        <v>18</v>
      </c>
      <c r="U871">
        <v>1976</v>
      </c>
      <c r="AF871" t="s">
        <v>42</v>
      </c>
      <c r="AG871" t="str">
        <f t="shared" si="13"/>
        <v>R1011</v>
      </c>
    </row>
    <row r="872" spans="20:33" x14ac:dyDescent="0.3">
      <c r="T872" t="s">
        <v>10</v>
      </c>
      <c r="U872">
        <v>1978</v>
      </c>
      <c r="AF872" t="s">
        <v>13</v>
      </c>
      <c r="AG872" t="str">
        <f t="shared" si="13"/>
        <v>R1013</v>
      </c>
    </row>
    <row r="873" spans="20:33" x14ac:dyDescent="0.3">
      <c r="T873" t="s">
        <v>18</v>
      </c>
      <c r="U873">
        <v>1984</v>
      </c>
      <c r="AF873" t="s">
        <v>23</v>
      </c>
      <c r="AG873" t="str">
        <f t="shared" si="13"/>
        <v>R1012</v>
      </c>
    </row>
    <row r="874" spans="20:33" x14ac:dyDescent="0.3">
      <c r="T874" t="s">
        <v>20</v>
      </c>
      <c r="U874">
        <v>1978</v>
      </c>
      <c r="AF874" t="s">
        <v>42</v>
      </c>
      <c r="AG874" t="str">
        <f t="shared" si="13"/>
        <v>R1011</v>
      </c>
    </row>
    <row r="875" spans="20:33" x14ac:dyDescent="0.3">
      <c r="T875" t="s">
        <v>10</v>
      </c>
      <c r="U875">
        <v>1981</v>
      </c>
      <c r="AF875" t="s">
        <v>13</v>
      </c>
      <c r="AG875" t="str">
        <f t="shared" si="13"/>
        <v>R1013</v>
      </c>
    </row>
    <row r="876" spans="20:33" x14ac:dyDescent="0.3">
      <c r="T876" t="s">
        <v>18</v>
      </c>
      <c r="U876">
        <v>1980</v>
      </c>
      <c r="AF876" t="s">
        <v>13</v>
      </c>
      <c r="AG876" t="str">
        <f t="shared" si="13"/>
        <v>R1013</v>
      </c>
    </row>
    <row r="877" spans="20:33" x14ac:dyDescent="0.3">
      <c r="T877" t="s">
        <v>37</v>
      </c>
      <c r="U877">
        <v>1980</v>
      </c>
      <c r="AF877" t="s">
        <v>168</v>
      </c>
      <c r="AG877" t="str">
        <f t="shared" si="13"/>
        <v>R1016</v>
      </c>
    </row>
    <row r="878" spans="20:33" x14ac:dyDescent="0.3">
      <c r="T878" t="s">
        <v>20</v>
      </c>
      <c r="U878">
        <v>1980</v>
      </c>
      <c r="AF878" t="s">
        <v>13</v>
      </c>
      <c r="AG878" t="str">
        <f t="shared" si="13"/>
        <v>R1013</v>
      </c>
    </row>
    <row r="879" spans="20:33" x14ac:dyDescent="0.3">
      <c r="T879" t="s">
        <v>35</v>
      </c>
      <c r="U879">
        <v>1982</v>
      </c>
      <c r="AF879" t="s">
        <v>13</v>
      </c>
      <c r="AG879" t="str">
        <f t="shared" si="13"/>
        <v>R1013</v>
      </c>
    </row>
    <row r="880" spans="20:33" x14ac:dyDescent="0.3">
      <c r="T880" t="s">
        <v>10</v>
      </c>
      <c r="U880">
        <v>1975</v>
      </c>
      <c r="AF880" t="s">
        <v>42</v>
      </c>
      <c r="AG880" t="str">
        <f t="shared" si="13"/>
        <v>R1011</v>
      </c>
    </row>
    <row r="881" spans="20:33" x14ac:dyDescent="0.3">
      <c r="T881" t="s">
        <v>35</v>
      </c>
      <c r="U881">
        <v>1968</v>
      </c>
      <c r="AF881" t="s">
        <v>23</v>
      </c>
      <c r="AG881" t="str">
        <f t="shared" si="13"/>
        <v>R1012</v>
      </c>
    </row>
    <row r="882" spans="20:33" x14ac:dyDescent="0.3">
      <c r="T882" t="s">
        <v>20</v>
      </c>
      <c r="U882">
        <v>1982</v>
      </c>
      <c r="AF882" t="s">
        <v>23</v>
      </c>
      <c r="AG882" t="str">
        <f t="shared" si="13"/>
        <v>R1012</v>
      </c>
    </row>
    <row r="883" spans="20:33" x14ac:dyDescent="0.3">
      <c r="T883" t="s">
        <v>35</v>
      </c>
      <c r="U883">
        <v>1983</v>
      </c>
      <c r="AF883" t="s">
        <v>300</v>
      </c>
      <c r="AG883" t="str">
        <f t="shared" si="13"/>
        <v>R1021</v>
      </c>
    </row>
    <row r="884" spans="20:33" x14ac:dyDescent="0.3">
      <c r="T884" t="s">
        <v>15</v>
      </c>
      <c r="U884">
        <v>1983</v>
      </c>
      <c r="AF884" t="s">
        <v>23</v>
      </c>
      <c r="AG884" t="str">
        <f t="shared" si="13"/>
        <v>R1012</v>
      </c>
    </row>
    <row r="885" spans="20:33" x14ac:dyDescent="0.3">
      <c r="T885" t="s">
        <v>18</v>
      </c>
      <c r="U885">
        <v>1991</v>
      </c>
      <c r="AF885" t="s">
        <v>247</v>
      </c>
      <c r="AG885" t="str">
        <f t="shared" si="13"/>
        <v>R1024</v>
      </c>
    </row>
    <row r="886" spans="20:33" x14ac:dyDescent="0.3">
      <c r="T886" t="s">
        <v>20</v>
      </c>
      <c r="U886">
        <v>1977</v>
      </c>
      <c r="AF886" t="s">
        <v>13</v>
      </c>
      <c r="AG886" t="str">
        <f t="shared" si="13"/>
        <v>R1013</v>
      </c>
    </row>
    <row r="887" spans="20:33" x14ac:dyDescent="0.3">
      <c r="T887" t="s">
        <v>10</v>
      </c>
      <c r="U887">
        <v>1986</v>
      </c>
      <c r="AF887" t="s">
        <v>13</v>
      </c>
      <c r="AG887" t="str">
        <f t="shared" si="13"/>
        <v>R1013</v>
      </c>
    </row>
    <row r="888" spans="20:33" x14ac:dyDescent="0.3">
      <c r="T888" t="s">
        <v>20</v>
      </c>
      <c r="U888">
        <v>1986</v>
      </c>
      <c r="AF888" t="s">
        <v>23</v>
      </c>
      <c r="AG888" t="str">
        <f t="shared" si="13"/>
        <v>R1012</v>
      </c>
    </row>
    <row r="889" spans="20:33" x14ac:dyDescent="0.3">
      <c r="T889" t="s">
        <v>10</v>
      </c>
      <c r="U889">
        <v>1982</v>
      </c>
      <c r="AF889" t="s">
        <v>23</v>
      </c>
      <c r="AG889" t="str">
        <f t="shared" si="13"/>
        <v>R1012</v>
      </c>
    </row>
    <row r="890" spans="20:33" x14ac:dyDescent="0.3">
      <c r="T890" t="s">
        <v>35</v>
      </c>
      <c r="U890">
        <v>1981</v>
      </c>
      <c r="AF890" t="s">
        <v>13</v>
      </c>
      <c r="AG890" t="str">
        <f t="shared" si="13"/>
        <v>R1013</v>
      </c>
    </row>
    <row r="891" spans="20:33" x14ac:dyDescent="0.3">
      <c r="T891" t="s">
        <v>18</v>
      </c>
      <c r="U891">
        <v>1981</v>
      </c>
      <c r="AF891" t="s">
        <v>23</v>
      </c>
      <c r="AG891" t="str">
        <f t="shared" si="13"/>
        <v>R1012</v>
      </c>
    </row>
    <row r="892" spans="20:33" x14ac:dyDescent="0.3">
      <c r="T892" t="s">
        <v>37</v>
      </c>
      <c r="U892">
        <v>1973</v>
      </c>
      <c r="AF892" t="s">
        <v>13</v>
      </c>
      <c r="AG892" t="str">
        <f t="shared" si="13"/>
        <v>R1013</v>
      </c>
    </row>
    <row r="893" spans="20:33" x14ac:dyDescent="0.3">
      <c r="T893" t="s">
        <v>35</v>
      </c>
      <c r="U893">
        <v>1981</v>
      </c>
      <c r="AF893" t="s">
        <v>23</v>
      </c>
      <c r="AG893" t="str">
        <f t="shared" si="13"/>
        <v>R1012</v>
      </c>
    </row>
    <row r="894" spans="20:33" x14ac:dyDescent="0.3">
      <c r="T894" t="s">
        <v>30</v>
      </c>
      <c r="U894">
        <v>1976</v>
      </c>
      <c r="AF894" t="s">
        <v>23</v>
      </c>
      <c r="AG894" t="str">
        <f t="shared" si="13"/>
        <v>R1012</v>
      </c>
    </row>
    <row r="895" spans="20:33" x14ac:dyDescent="0.3">
      <c r="T895" t="s">
        <v>15</v>
      </c>
      <c r="U895">
        <v>1985</v>
      </c>
      <c r="AF895" t="s">
        <v>13</v>
      </c>
      <c r="AG895" t="str">
        <f t="shared" si="13"/>
        <v>R1013</v>
      </c>
    </row>
    <row r="896" spans="20:33" x14ac:dyDescent="0.3">
      <c r="T896" t="s">
        <v>30</v>
      </c>
      <c r="U896">
        <v>1966</v>
      </c>
      <c r="AF896" t="s">
        <v>13</v>
      </c>
      <c r="AG896" t="str">
        <f t="shared" si="13"/>
        <v>R1013</v>
      </c>
    </row>
    <row r="897" spans="20:33" x14ac:dyDescent="0.3">
      <c r="T897" t="s">
        <v>18</v>
      </c>
      <c r="U897">
        <v>1965</v>
      </c>
      <c r="AF897" t="s">
        <v>23</v>
      </c>
      <c r="AG897" t="str">
        <f t="shared" si="13"/>
        <v>R1012</v>
      </c>
    </row>
    <row r="898" spans="20:33" x14ac:dyDescent="0.3">
      <c r="T898" t="s">
        <v>18</v>
      </c>
      <c r="U898">
        <v>1965</v>
      </c>
      <c r="AF898" t="s">
        <v>23</v>
      </c>
      <c r="AG898" t="str">
        <f t="shared" si="13"/>
        <v>R1012</v>
      </c>
    </row>
    <row r="899" spans="20:33" x14ac:dyDescent="0.3">
      <c r="T899" t="s">
        <v>35</v>
      </c>
      <c r="U899">
        <v>1972</v>
      </c>
      <c r="AF899" t="s">
        <v>247</v>
      </c>
      <c r="AG899" t="str">
        <f t="shared" si="13"/>
        <v>R1024</v>
      </c>
    </row>
    <row r="900" spans="20:33" x14ac:dyDescent="0.3">
      <c r="T900" t="s">
        <v>10</v>
      </c>
      <c r="U900">
        <v>1965</v>
      </c>
      <c r="AF900" t="s">
        <v>247</v>
      </c>
      <c r="AG900" t="str">
        <f t="shared" si="13"/>
        <v>R1024</v>
      </c>
    </row>
    <row r="901" spans="20:33" x14ac:dyDescent="0.3">
      <c r="T901" t="s">
        <v>15</v>
      </c>
      <c r="U901">
        <v>2004</v>
      </c>
      <c r="AF901" t="s">
        <v>23</v>
      </c>
      <c r="AG901" t="str">
        <f t="shared" si="13"/>
        <v>R1012</v>
      </c>
    </row>
    <row r="902" spans="20:33" x14ac:dyDescent="0.3">
      <c r="T902" t="s">
        <v>18</v>
      </c>
      <c r="U902">
        <v>1979</v>
      </c>
      <c r="AF902" t="s">
        <v>42</v>
      </c>
      <c r="AG902" t="str">
        <f t="shared" ref="AG902:AG965" si="14">IF(AF902="?","Unknown",AF902)</f>
        <v>R1011</v>
      </c>
    </row>
    <row r="903" spans="20:33" x14ac:dyDescent="0.3">
      <c r="T903" t="s">
        <v>10</v>
      </c>
      <c r="U903">
        <v>1984</v>
      </c>
      <c r="AF903" t="s">
        <v>23</v>
      </c>
      <c r="AG903" t="str">
        <f t="shared" si="14"/>
        <v>R1012</v>
      </c>
    </row>
    <row r="904" spans="20:33" x14ac:dyDescent="0.3">
      <c r="T904" t="s">
        <v>20</v>
      </c>
      <c r="U904">
        <v>1979</v>
      </c>
      <c r="AF904" t="s">
        <v>42</v>
      </c>
      <c r="AG904" t="str">
        <f t="shared" si="14"/>
        <v>R1011</v>
      </c>
    </row>
    <row r="905" spans="20:33" x14ac:dyDescent="0.3">
      <c r="T905" t="s">
        <v>18</v>
      </c>
      <c r="U905">
        <v>1986</v>
      </c>
      <c r="AF905" t="s">
        <v>13</v>
      </c>
      <c r="AG905" t="str">
        <f t="shared" si="14"/>
        <v>R1013</v>
      </c>
    </row>
    <row r="906" spans="20:33" x14ac:dyDescent="0.3">
      <c r="T906" t="s">
        <v>30</v>
      </c>
      <c r="U906">
        <v>1977</v>
      </c>
      <c r="AF906" t="s">
        <v>42</v>
      </c>
      <c r="AG906" t="str">
        <f t="shared" si="14"/>
        <v>R1011</v>
      </c>
    </row>
    <row r="907" spans="20:33" x14ac:dyDescent="0.3">
      <c r="T907" t="s">
        <v>18</v>
      </c>
      <c r="U907">
        <v>1979</v>
      </c>
      <c r="AF907" t="s">
        <v>300</v>
      </c>
      <c r="AG907" t="str">
        <f t="shared" si="14"/>
        <v>R1021</v>
      </c>
    </row>
    <row r="908" spans="20:33" x14ac:dyDescent="0.3">
      <c r="T908" t="s">
        <v>30</v>
      </c>
      <c r="U908">
        <v>1977</v>
      </c>
      <c r="AF908" t="s">
        <v>23</v>
      </c>
      <c r="AG908" t="str">
        <f t="shared" si="14"/>
        <v>R1012</v>
      </c>
    </row>
    <row r="909" spans="20:33" x14ac:dyDescent="0.3">
      <c r="T909" t="s">
        <v>37</v>
      </c>
      <c r="U909">
        <v>1993</v>
      </c>
      <c r="AF909" t="s">
        <v>247</v>
      </c>
      <c r="AG909" t="str">
        <f t="shared" si="14"/>
        <v>R1024</v>
      </c>
    </row>
    <row r="910" spans="20:33" x14ac:dyDescent="0.3">
      <c r="T910" t="s">
        <v>18</v>
      </c>
      <c r="U910">
        <v>1983</v>
      </c>
      <c r="AF910" t="s">
        <v>13</v>
      </c>
      <c r="AG910" t="str">
        <f t="shared" si="14"/>
        <v>R1013</v>
      </c>
    </row>
    <row r="911" spans="20:33" x14ac:dyDescent="0.3">
      <c r="T911" t="s">
        <v>10</v>
      </c>
      <c r="U911">
        <v>1981</v>
      </c>
      <c r="AF911" t="s">
        <v>42</v>
      </c>
      <c r="AG911" t="str">
        <f t="shared" si="14"/>
        <v>R1011</v>
      </c>
    </row>
    <row r="912" spans="20:33" x14ac:dyDescent="0.3">
      <c r="T912" t="s">
        <v>30</v>
      </c>
      <c r="U912">
        <v>1965</v>
      </c>
      <c r="AF912" t="s">
        <v>535</v>
      </c>
      <c r="AG912" t="str">
        <f t="shared" si="14"/>
        <v>R1026</v>
      </c>
    </row>
    <row r="913" spans="20:33" x14ac:dyDescent="0.3">
      <c r="T913" t="s">
        <v>15</v>
      </c>
      <c r="U913">
        <v>1981</v>
      </c>
      <c r="AF913" t="s">
        <v>13</v>
      </c>
      <c r="AG913" t="str">
        <f t="shared" si="14"/>
        <v>R1013</v>
      </c>
    </row>
    <row r="914" spans="20:33" x14ac:dyDescent="0.3">
      <c r="T914" t="s">
        <v>10</v>
      </c>
      <c r="U914">
        <v>1993</v>
      </c>
      <c r="AF914" t="s">
        <v>42</v>
      </c>
      <c r="AG914" t="str">
        <f t="shared" si="14"/>
        <v>R1011</v>
      </c>
    </row>
    <row r="915" spans="20:33" x14ac:dyDescent="0.3">
      <c r="T915" t="s">
        <v>30</v>
      </c>
      <c r="U915">
        <v>1965</v>
      </c>
      <c r="AF915" t="s">
        <v>23</v>
      </c>
      <c r="AG915" t="str">
        <f t="shared" si="14"/>
        <v>R1012</v>
      </c>
    </row>
    <row r="916" spans="20:33" x14ac:dyDescent="0.3">
      <c r="T916" t="s">
        <v>20</v>
      </c>
      <c r="U916">
        <v>1983</v>
      </c>
      <c r="AF916" t="s">
        <v>23</v>
      </c>
      <c r="AG916" t="str">
        <f t="shared" si="14"/>
        <v>R1012</v>
      </c>
    </row>
    <row r="917" spans="20:33" x14ac:dyDescent="0.3">
      <c r="T917" t="s">
        <v>15</v>
      </c>
      <c r="U917">
        <v>1978</v>
      </c>
      <c r="AF917" t="s">
        <v>42</v>
      </c>
      <c r="AG917" t="str">
        <f t="shared" si="14"/>
        <v>R1011</v>
      </c>
    </row>
    <row r="918" spans="20:33" x14ac:dyDescent="0.3">
      <c r="T918" t="s">
        <v>30</v>
      </c>
      <c r="U918">
        <v>1978</v>
      </c>
      <c r="AF918" t="s">
        <v>42</v>
      </c>
      <c r="AG918" t="str">
        <f t="shared" si="14"/>
        <v>R1011</v>
      </c>
    </row>
    <row r="919" spans="20:33" x14ac:dyDescent="0.3">
      <c r="T919" t="s">
        <v>35</v>
      </c>
      <c r="U919">
        <v>1977</v>
      </c>
      <c r="AF919" t="s">
        <v>23</v>
      </c>
      <c r="AG919" t="str">
        <f t="shared" si="14"/>
        <v>R1012</v>
      </c>
    </row>
    <row r="920" spans="20:33" x14ac:dyDescent="0.3">
      <c r="T920" t="s">
        <v>20</v>
      </c>
      <c r="U920">
        <v>1979</v>
      </c>
      <c r="AF920" t="s">
        <v>42</v>
      </c>
      <c r="AG920" t="str">
        <f t="shared" si="14"/>
        <v>R1011</v>
      </c>
    </row>
    <row r="921" spans="20:33" x14ac:dyDescent="0.3">
      <c r="T921" t="s">
        <v>10</v>
      </c>
      <c r="U921">
        <v>1980</v>
      </c>
      <c r="AF921" t="s">
        <v>356</v>
      </c>
      <c r="AG921" t="str">
        <f t="shared" si="14"/>
        <v>R1017</v>
      </c>
    </row>
    <row r="922" spans="20:33" x14ac:dyDescent="0.3">
      <c r="T922" t="s">
        <v>20</v>
      </c>
      <c r="U922">
        <v>1977</v>
      </c>
      <c r="AF922" t="s">
        <v>23</v>
      </c>
      <c r="AG922" t="str">
        <f t="shared" si="14"/>
        <v>R1012</v>
      </c>
    </row>
    <row r="923" spans="20:33" x14ac:dyDescent="0.3">
      <c r="T923" t="s">
        <v>20</v>
      </c>
      <c r="U923">
        <v>1977</v>
      </c>
      <c r="AF923" t="s">
        <v>13</v>
      </c>
      <c r="AG923" t="str">
        <f t="shared" si="14"/>
        <v>R1013</v>
      </c>
    </row>
    <row r="924" spans="20:33" x14ac:dyDescent="0.3">
      <c r="T924" t="s">
        <v>18</v>
      </c>
      <c r="U924">
        <v>2001</v>
      </c>
      <c r="AF924" t="s">
        <v>23</v>
      </c>
      <c r="AG924" t="str">
        <f t="shared" si="14"/>
        <v>R1012</v>
      </c>
    </row>
    <row r="925" spans="20:33" x14ac:dyDescent="0.3">
      <c r="T925" t="s">
        <v>35</v>
      </c>
      <c r="U925">
        <v>1967</v>
      </c>
      <c r="AF925" t="s">
        <v>200</v>
      </c>
      <c r="AG925" t="str">
        <f t="shared" si="14"/>
        <v>R1025</v>
      </c>
    </row>
    <row r="926" spans="20:33" x14ac:dyDescent="0.3">
      <c r="T926" t="s">
        <v>18</v>
      </c>
      <c r="U926">
        <v>1996</v>
      </c>
      <c r="AF926" t="s">
        <v>23</v>
      </c>
      <c r="AG926" t="str">
        <f t="shared" si="14"/>
        <v>R1012</v>
      </c>
    </row>
    <row r="927" spans="20:33" x14ac:dyDescent="0.3">
      <c r="T927" t="s">
        <v>30</v>
      </c>
      <c r="U927">
        <v>1988</v>
      </c>
      <c r="AF927" t="s">
        <v>42</v>
      </c>
      <c r="AG927" t="str">
        <f t="shared" si="14"/>
        <v>R1011</v>
      </c>
    </row>
    <row r="928" spans="20:33" x14ac:dyDescent="0.3">
      <c r="T928" t="s">
        <v>37</v>
      </c>
      <c r="U928">
        <v>1997</v>
      </c>
      <c r="AF928" t="s">
        <v>23</v>
      </c>
      <c r="AG928" t="str">
        <f t="shared" si="14"/>
        <v>R1012</v>
      </c>
    </row>
    <row r="929" spans="20:33" x14ac:dyDescent="0.3">
      <c r="T929" t="s">
        <v>10</v>
      </c>
      <c r="U929">
        <v>1983</v>
      </c>
      <c r="AF929" t="s">
        <v>23</v>
      </c>
      <c r="AG929" t="str">
        <f t="shared" si="14"/>
        <v>R1012</v>
      </c>
    </row>
    <row r="930" spans="20:33" x14ac:dyDescent="0.3">
      <c r="T930" t="s">
        <v>37</v>
      </c>
      <c r="U930">
        <v>1978</v>
      </c>
      <c r="AF930" t="s">
        <v>13</v>
      </c>
      <c r="AG930" t="str">
        <f t="shared" si="14"/>
        <v>R1013</v>
      </c>
    </row>
    <row r="931" spans="20:33" x14ac:dyDescent="0.3">
      <c r="T931" t="s">
        <v>37</v>
      </c>
      <c r="U931">
        <v>1976</v>
      </c>
      <c r="AF931" t="s">
        <v>23</v>
      </c>
      <c r="AG931" t="str">
        <f t="shared" si="14"/>
        <v>R1012</v>
      </c>
    </row>
    <row r="932" spans="20:33" x14ac:dyDescent="0.3">
      <c r="T932" t="s">
        <v>30</v>
      </c>
      <c r="U932">
        <v>1978</v>
      </c>
      <c r="AF932" t="s">
        <v>23</v>
      </c>
      <c r="AG932" t="str">
        <f t="shared" si="14"/>
        <v>R1012</v>
      </c>
    </row>
    <row r="933" spans="20:33" x14ac:dyDescent="0.3">
      <c r="T933" t="s">
        <v>35</v>
      </c>
      <c r="U933">
        <v>1984</v>
      </c>
      <c r="AF933" t="s">
        <v>300</v>
      </c>
      <c r="AG933" t="str">
        <f t="shared" si="14"/>
        <v>R1021</v>
      </c>
    </row>
    <row r="934" spans="20:33" x14ac:dyDescent="0.3">
      <c r="T934" t="s">
        <v>30</v>
      </c>
      <c r="U934">
        <v>1988</v>
      </c>
      <c r="AF934" t="s">
        <v>13</v>
      </c>
      <c r="AG934" t="str">
        <f t="shared" si="14"/>
        <v>R1013</v>
      </c>
    </row>
    <row r="935" spans="20:33" x14ac:dyDescent="0.3">
      <c r="T935" t="s">
        <v>35</v>
      </c>
      <c r="U935">
        <v>1994</v>
      </c>
      <c r="AF935" t="s">
        <v>23</v>
      </c>
      <c r="AG935" t="str">
        <f t="shared" si="14"/>
        <v>R1012</v>
      </c>
    </row>
    <row r="936" spans="20:33" x14ac:dyDescent="0.3">
      <c r="T936" t="s">
        <v>10</v>
      </c>
      <c r="U936">
        <v>1967</v>
      </c>
      <c r="AF936" t="s">
        <v>23</v>
      </c>
      <c r="AG936" t="str">
        <f t="shared" si="14"/>
        <v>R1012</v>
      </c>
    </row>
    <row r="937" spans="20:33" x14ac:dyDescent="0.3">
      <c r="T937" t="s">
        <v>20</v>
      </c>
      <c r="U937">
        <v>1997</v>
      </c>
      <c r="AF937" t="s">
        <v>42</v>
      </c>
      <c r="AG937" t="str">
        <f t="shared" si="14"/>
        <v>R1011</v>
      </c>
    </row>
    <row r="938" spans="20:33" x14ac:dyDescent="0.3">
      <c r="T938" t="s">
        <v>10</v>
      </c>
      <c r="U938">
        <v>1968</v>
      </c>
      <c r="AF938" t="s">
        <v>42</v>
      </c>
      <c r="AG938" t="str">
        <f t="shared" si="14"/>
        <v>R1011</v>
      </c>
    </row>
    <row r="939" spans="20:33" x14ac:dyDescent="0.3">
      <c r="T939" t="s">
        <v>20</v>
      </c>
      <c r="U939">
        <v>1996</v>
      </c>
      <c r="AF939" t="s">
        <v>42</v>
      </c>
      <c r="AG939" t="str">
        <f t="shared" si="14"/>
        <v>R1011</v>
      </c>
    </row>
    <row r="940" spans="20:33" x14ac:dyDescent="0.3">
      <c r="T940" t="s">
        <v>15</v>
      </c>
      <c r="U940">
        <v>1978</v>
      </c>
      <c r="AF940" t="s">
        <v>42</v>
      </c>
      <c r="AG940" t="str">
        <f t="shared" si="14"/>
        <v>R1011</v>
      </c>
    </row>
    <row r="941" spans="20:33" x14ac:dyDescent="0.3">
      <c r="T941" t="s">
        <v>15</v>
      </c>
      <c r="U941">
        <v>1978</v>
      </c>
      <c r="AF941" t="s">
        <v>13</v>
      </c>
      <c r="AG941" t="str">
        <f t="shared" si="14"/>
        <v>R1013</v>
      </c>
    </row>
    <row r="942" spans="20:33" x14ac:dyDescent="0.3">
      <c r="T942" t="s">
        <v>15</v>
      </c>
      <c r="U942">
        <v>1978</v>
      </c>
      <c r="AF942" t="s">
        <v>23</v>
      </c>
      <c r="AG942" t="str">
        <f t="shared" si="14"/>
        <v>R1012</v>
      </c>
    </row>
    <row r="943" spans="20:33" x14ac:dyDescent="0.3">
      <c r="T943" t="s">
        <v>35</v>
      </c>
      <c r="U943">
        <v>1978</v>
      </c>
      <c r="AF943" t="s">
        <v>247</v>
      </c>
      <c r="AG943" t="str">
        <f t="shared" si="14"/>
        <v>R1024</v>
      </c>
    </row>
    <row r="944" spans="20:33" x14ac:dyDescent="0.3">
      <c r="T944" t="s">
        <v>30</v>
      </c>
      <c r="U944">
        <v>2001</v>
      </c>
      <c r="AF944" t="s">
        <v>13</v>
      </c>
      <c r="AG944" t="str">
        <f t="shared" si="14"/>
        <v>R1013</v>
      </c>
    </row>
    <row r="945" spans="20:33" x14ac:dyDescent="0.3">
      <c r="T945" t="s">
        <v>18</v>
      </c>
      <c r="U945">
        <v>1980</v>
      </c>
      <c r="AF945" t="s">
        <v>535</v>
      </c>
      <c r="AG945" t="str">
        <f t="shared" si="14"/>
        <v>R1026</v>
      </c>
    </row>
    <row r="946" spans="20:33" x14ac:dyDescent="0.3">
      <c r="T946" t="s">
        <v>10</v>
      </c>
      <c r="U946">
        <v>1980</v>
      </c>
      <c r="AF946" t="s">
        <v>247</v>
      </c>
      <c r="AG946" t="str">
        <f t="shared" si="14"/>
        <v>R1024</v>
      </c>
    </row>
    <row r="947" spans="20:33" x14ac:dyDescent="0.3">
      <c r="T947" t="s">
        <v>18</v>
      </c>
      <c r="U947">
        <v>1999</v>
      </c>
      <c r="AF947" t="s">
        <v>23</v>
      </c>
      <c r="AG947" t="str">
        <f t="shared" si="14"/>
        <v>R1012</v>
      </c>
    </row>
    <row r="948" spans="20:33" x14ac:dyDescent="0.3">
      <c r="T948" t="s">
        <v>37</v>
      </c>
      <c r="U948">
        <v>1980</v>
      </c>
      <c r="AF948" t="s">
        <v>249</v>
      </c>
      <c r="AG948" t="str">
        <f t="shared" si="14"/>
        <v>R1023</v>
      </c>
    </row>
    <row r="949" spans="20:33" x14ac:dyDescent="0.3">
      <c r="T949" t="s">
        <v>35</v>
      </c>
      <c r="U949">
        <v>1993</v>
      </c>
      <c r="AF949" t="s">
        <v>23</v>
      </c>
      <c r="AG949" t="str">
        <f t="shared" si="14"/>
        <v>R1012</v>
      </c>
    </row>
    <row r="950" spans="20:33" x14ac:dyDescent="0.3">
      <c r="T950" t="s">
        <v>20</v>
      </c>
      <c r="U950">
        <v>1998</v>
      </c>
      <c r="AF950" t="s">
        <v>42</v>
      </c>
      <c r="AG950" t="str">
        <f t="shared" si="14"/>
        <v>R1011</v>
      </c>
    </row>
    <row r="951" spans="20:33" x14ac:dyDescent="0.3">
      <c r="T951" t="s">
        <v>30</v>
      </c>
      <c r="U951">
        <v>1965</v>
      </c>
      <c r="AF951" t="s">
        <v>632</v>
      </c>
      <c r="AG951" t="str">
        <f t="shared" si="14"/>
        <v>R1022</v>
      </c>
    </row>
    <row r="952" spans="20:33" x14ac:dyDescent="0.3">
      <c r="T952" t="s">
        <v>37</v>
      </c>
      <c r="U952">
        <v>1976</v>
      </c>
      <c r="AF952" t="s">
        <v>23</v>
      </c>
      <c r="AG952" t="str">
        <f t="shared" si="14"/>
        <v>R1012</v>
      </c>
    </row>
    <row r="953" spans="20:33" x14ac:dyDescent="0.3">
      <c r="T953" t="s">
        <v>15</v>
      </c>
      <c r="U953">
        <v>1996</v>
      </c>
      <c r="AF953" t="s">
        <v>13</v>
      </c>
      <c r="AG953" t="str">
        <f t="shared" si="14"/>
        <v>R1013</v>
      </c>
    </row>
    <row r="954" spans="20:33" x14ac:dyDescent="0.3">
      <c r="T954" t="s">
        <v>20</v>
      </c>
      <c r="U954">
        <v>1995</v>
      </c>
      <c r="AF954" t="s">
        <v>516</v>
      </c>
      <c r="AG954" t="str">
        <f t="shared" si="14"/>
        <v>R1020</v>
      </c>
    </row>
    <row r="955" spans="20:33" x14ac:dyDescent="0.3">
      <c r="T955" t="s">
        <v>37</v>
      </c>
      <c r="U955">
        <v>1971</v>
      </c>
      <c r="AF955" t="s">
        <v>13</v>
      </c>
      <c r="AG955" t="str">
        <f t="shared" si="14"/>
        <v>R1013</v>
      </c>
    </row>
    <row r="956" spans="20:33" x14ac:dyDescent="0.3">
      <c r="T956" t="s">
        <v>30</v>
      </c>
      <c r="U956">
        <v>1981</v>
      </c>
      <c r="AF956" t="s">
        <v>300</v>
      </c>
      <c r="AG956" t="str">
        <f t="shared" si="14"/>
        <v>R1021</v>
      </c>
    </row>
    <row r="957" spans="20:33" x14ac:dyDescent="0.3">
      <c r="T957" t="s">
        <v>30</v>
      </c>
      <c r="U957">
        <v>1982</v>
      </c>
      <c r="AF957" t="s">
        <v>42</v>
      </c>
      <c r="AG957" t="str">
        <f t="shared" si="14"/>
        <v>R1011</v>
      </c>
    </row>
    <row r="958" spans="20:33" x14ac:dyDescent="0.3">
      <c r="T958" t="s">
        <v>10</v>
      </c>
      <c r="U958">
        <v>1987</v>
      </c>
      <c r="AF958" t="s">
        <v>23</v>
      </c>
      <c r="AG958" t="str">
        <f t="shared" si="14"/>
        <v>R1012</v>
      </c>
    </row>
    <row r="959" spans="20:33" x14ac:dyDescent="0.3">
      <c r="T959" t="s">
        <v>30</v>
      </c>
      <c r="U959">
        <v>1978</v>
      </c>
      <c r="AF959" t="s">
        <v>168</v>
      </c>
      <c r="AG959" t="str">
        <f t="shared" si="14"/>
        <v>R1016</v>
      </c>
    </row>
    <row r="960" spans="20:33" x14ac:dyDescent="0.3">
      <c r="T960" t="s">
        <v>18</v>
      </c>
      <c r="U960">
        <v>1979</v>
      </c>
      <c r="AF960" t="s">
        <v>13</v>
      </c>
      <c r="AG960" t="str">
        <f t="shared" si="14"/>
        <v>R1013</v>
      </c>
    </row>
    <row r="961" spans="20:33" x14ac:dyDescent="0.3">
      <c r="T961" t="s">
        <v>20</v>
      </c>
      <c r="U961">
        <v>1980</v>
      </c>
      <c r="AF961" t="s">
        <v>23</v>
      </c>
      <c r="AG961" t="str">
        <f t="shared" si="14"/>
        <v>R1012</v>
      </c>
    </row>
    <row r="962" spans="20:33" x14ac:dyDescent="0.3">
      <c r="T962" t="s">
        <v>30</v>
      </c>
      <c r="U962">
        <v>1978</v>
      </c>
      <c r="AF962" t="s">
        <v>13</v>
      </c>
      <c r="AG962" t="str">
        <f t="shared" si="14"/>
        <v>R1013</v>
      </c>
    </row>
    <row r="963" spans="20:33" x14ac:dyDescent="0.3">
      <c r="T963" t="s">
        <v>35</v>
      </c>
      <c r="U963">
        <v>1977</v>
      </c>
      <c r="AF963" t="s">
        <v>42</v>
      </c>
      <c r="AG963" t="str">
        <f t="shared" si="14"/>
        <v>R1011</v>
      </c>
    </row>
    <row r="964" spans="20:33" x14ac:dyDescent="0.3">
      <c r="T964" t="s">
        <v>10</v>
      </c>
      <c r="U964">
        <v>1965</v>
      </c>
      <c r="AF964" t="s">
        <v>13</v>
      </c>
      <c r="AG964" t="str">
        <f t="shared" si="14"/>
        <v>R1013</v>
      </c>
    </row>
    <row r="965" spans="20:33" x14ac:dyDescent="0.3">
      <c r="T965" t="s">
        <v>20</v>
      </c>
      <c r="U965">
        <v>1978</v>
      </c>
      <c r="AF965" t="s">
        <v>23</v>
      </c>
      <c r="AG965" t="str">
        <f t="shared" si="14"/>
        <v>R1012</v>
      </c>
    </row>
    <row r="966" spans="20:33" x14ac:dyDescent="0.3">
      <c r="T966" t="s">
        <v>30</v>
      </c>
      <c r="U966">
        <v>1976</v>
      </c>
      <c r="AF966" t="s">
        <v>23</v>
      </c>
      <c r="AG966" t="str">
        <f t="shared" ref="AG966:AG1029" si="15">IF(AF966="?","Unknown",AF966)</f>
        <v>R1012</v>
      </c>
    </row>
    <row r="967" spans="20:33" x14ac:dyDescent="0.3">
      <c r="T967" t="s">
        <v>18</v>
      </c>
      <c r="U967">
        <v>1981</v>
      </c>
      <c r="AF967" t="s">
        <v>13</v>
      </c>
      <c r="AG967" t="str">
        <f t="shared" si="15"/>
        <v>R1013</v>
      </c>
    </row>
    <row r="968" spans="20:33" x14ac:dyDescent="0.3">
      <c r="T968" t="s">
        <v>30</v>
      </c>
      <c r="U968">
        <v>1997</v>
      </c>
      <c r="AF968" t="s">
        <v>535</v>
      </c>
      <c r="AG968" t="str">
        <f t="shared" si="15"/>
        <v>R1026</v>
      </c>
    </row>
    <row r="969" spans="20:33" x14ac:dyDescent="0.3">
      <c r="T969" t="s">
        <v>30</v>
      </c>
      <c r="U969">
        <v>1974</v>
      </c>
      <c r="AF969" t="s">
        <v>23</v>
      </c>
      <c r="AG969" t="str">
        <f t="shared" si="15"/>
        <v>R1012</v>
      </c>
    </row>
    <row r="970" spans="20:33" x14ac:dyDescent="0.3">
      <c r="T970" t="s">
        <v>30</v>
      </c>
      <c r="U970">
        <v>1999</v>
      </c>
      <c r="AF970" t="s">
        <v>13</v>
      </c>
      <c r="AG970" t="str">
        <f t="shared" si="15"/>
        <v>R1013</v>
      </c>
    </row>
    <row r="971" spans="20:33" x14ac:dyDescent="0.3">
      <c r="T971" t="s">
        <v>30</v>
      </c>
      <c r="U971">
        <v>1997</v>
      </c>
      <c r="AF971" t="s">
        <v>23</v>
      </c>
      <c r="AG971" t="str">
        <f t="shared" si="15"/>
        <v>R1012</v>
      </c>
    </row>
    <row r="972" spans="20:33" x14ac:dyDescent="0.3">
      <c r="T972" t="s">
        <v>15</v>
      </c>
      <c r="U972">
        <v>1974</v>
      </c>
      <c r="AF972" t="s">
        <v>23</v>
      </c>
      <c r="AG972" t="str">
        <f t="shared" si="15"/>
        <v>R1012</v>
      </c>
    </row>
    <row r="973" spans="20:33" x14ac:dyDescent="0.3">
      <c r="T973" t="s">
        <v>30</v>
      </c>
      <c r="U973">
        <v>1991</v>
      </c>
      <c r="AF973" t="s">
        <v>23</v>
      </c>
      <c r="AG973" t="str">
        <f t="shared" si="15"/>
        <v>R1012</v>
      </c>
    </row>
    <row r="974" spans="20:33" x14ac:dyDescent="0.3">
      <c r="T974" t="s">
        <v>37</v>
      </c>
      <c r="U974">
        <v>1989</v>
      </c>
      <c r="AF974" t="s">
        <v>23</v>
      </c>
      <c r="AG974" t="str">
        <f t="shared" si="15"/>
        <v>R1012</v>
      </c>
    </row>
    <row r="975" spans="20:33" x14ac:dyDescent="0.3">
      <c r="T975" t="s">
        <v>37</v>
      </c>
      <c r="U975">
        <v>2001</v>
      </c>
      <c r="AF975" t="s">
        <v>13</v>
      </c>
      <c r="AG975" t="str">
        <f t="shared" si="15"/>
        <v>R1013</v>
      </c>
    </row>
    <row r="976" spans="20:33" x14ac:dyDescent="0.3">
      <c r="T976" t="s">
        <v>15</v>
      </c>
      <c r="U976">
        <v>1994</v>
      </c>
      <c r="AF976" t="s">
        <v>247</v>
      </c>
      <c r="AG976" t="str">
        <f t="shared" si="15"/>
        <v>R1024</v>
      </c>
    </row>
    <row r="977" spans="20:33" x14ac:dyDescent="0.3">
      <c r="T977" t="s">
        <v>37</v>
      </c>
      <c r="U977">
        <v>1962</v>
      </c>
      <c r="AF977" t="s">
        <v>200</v>
      </c>
      <c r="AG977" t="str">
        <f t="shared" si="15"/>
        <v>R1025</v>
      </c>
    </row>
    <row r="978" spans="20:33" x14ac:dyDescent="0.3">
      <c r="T978" t="s">
        <v>10</v>
      </c>
      <c r="U978">
        <v>1977</v>
      </c>
      <c r="AF978" t="s">
        <v>23</v>
      </c>
      <c r="AG978" t="str">
        <f t="shared" si="15"/>
        <v>R1012</v>
      </c>
    </row>
    <row r="979" spans="20:33" x14ac:dyDescent="0.3">
      <c r="T979" t="s">
        <v>37</v>
      </c>
      <c r="U979">
        <v>1987</v>
      </c>
      <c r="AF979" t="s">
        <v>42</v>
      </c>
      <c r="AG979" t="str">
        <f t="shared" si="15"/>
        <v>R1011</v>
      </c>
    </row>
    <row r="980" spans="20:33" x14ac:dyDescent="0.3">
      <c r="T980" t="s">
        <v>10</v>
      </c>
      <c r="U980">
        <v>1966</v>
      </c>
      <c r="AF980" t="s">
        <v>13</v>
      </c>
      <c r="AG980" t="str">
        <f t="shared" si="15"/>
        <v>R1013</v>
      </c>
    </row>
    <row r="981" spans="20:33" x14ac:dyDescent="0.3">
      <c r="T981" t="s">
        <v>30</v>
      </c>
      <c r="U981">
        <v>1981</v>
      </c>
      <c r="AF981" t="s">
        <v>13</v>
      </c>
      <c r="AG981" t="str">
        <f t="shared" si="15"/>
        <v>R1013</v>
      </c>
    </row>
    <row r="982" spans="20:33" x14ac:dyDescent="0.3">
      <c r="T982" t="s">
        <v>18</v>
      </c>
      <c r="U982">
        <v>1970</v>
      </c>
      <c r="AF982" t="s">
        <v>13</v>
      </c>
      <c r="AG982" t="str">
        <f t="shared" si="15"/>
        <v>R1013</v>
      </c>
    </row>
    <row r="983" spans="20:33" x14ac:dyDescent="0.3">
      <c r="T983" t="s">
        <v>35</v>
      </c>
      <c r="U983">
        <v>1975</v>
      </c>
      <c r="AF983" t="s">
        <v>247</v>
      </c>
      <c r="AG983" t="str">
        <f t="shared" si="15"/>
        <v>R1024</v>
      </c>
    </row>
    <row r="984" spans="20:33" x14ac:dyDescent="0.3">
      <c r="T984" t="s">
        <v>15</v>
      </c>
      <c r="U984">
        <v>1972</v>
      </c>
      <c r="AF984" t="s">
        <v>247</v>
      </c>
      <c r="AG984" t="str">
        <f t="shared" si="15"/>
        <v>R1024</v>
      </c>
    </row>
    <row r="985" spans="20:33" x14ac:dyDescent="0.3">
      <c r="T985" t="s">
        <v>35</v>
      </c>
      <c r="U985">
        <v>1983</v>
      </c>
      <c r="AF985" t="s">
        <v>13</v>
      </c>
      <c r="AG985" t="str">
        <f t="shared" si="15"/>
        <v>R1013</v>
      </c>
    </row>
    <row r="986" spans="20:33" x14ac:dyDescent="0.3">
      <c r="T986" t="s">
        <v>35</v>
      </c>
      <c r="U986">
        <v>1983</v>
      </c>
      <c r="AF986" t="s">
        <v>23</v>
      </c>
      <c r="AG986" t="str">
        <f t="shared" si="15"/>
        <v>R1012</v>
      </c>
    </row>
    <row r="987" spans="20:33" x14ac:dyDescent="0.3">
      <c r="T987" t="s">
        <v>35</v>
      </c>
      <c r="U987">
        <v>1962</v>
      </c>
      <c r="AF987" t="s">
        <v>23</v>
      </c>
      <c r="AG987" t="str">
        <f t="shared" si="15"/>
        <v>R1012</v>
      </c>
    </row>
    <row r="988" spans="20:33" x14ac:dyDescent="0.3">
      <c r="T988" t="s">
        <v>20</v>
      </c>
      <c r="U988">
        <v>1995</v>
      </c>
      <c r="AF988" t="s">
        <v>23</v>
      </c>
      <c r="AG988" t="str">
        <f t="shared" si="15"/>
        <v>R1012</v>
      </c>
    </row>
    <row r="989" spans="20:33" x14ac:dyDescent="0.3">
      <c r="T989" t="s">
        <v>15</v>
      </c>
      <c r="U989">
        <v>1980</v>
      </c>
      <c r="AF989" t="s">
        <v>23</v>
      </c>
      <c r="AG989" t="str">
        <f t="shared" si="15"/>
        <v>R1012</v>
      </c>
    </row>
    <row r="990" spans="20:33" x14ac:dyDescent="0.3">
      <c r="T990" t="s">
        <v>15</v>
      </c>
      <c r="U990">
        <v>1989</v>
      </c>
      <c r="AF990" t="s">
        <v>23</v>
      </c>
      <c r="AG990" t="str">
        <f t="shared" si="15"/>
        <v>R1012</v>
      </c>
    </row>
    <row r="991" spans="20:33" x14ac:dyDescent="0.3">
      <c r="T991" t="s">
        <v>10</v>
      </c>
      <c r="U991">
        <v>1978</v>
      </c>
      <c r="AF991" t="s">
        <v>42</v>
      </c>
      <c r="AG991" t="str">
        <f t="shared" si="15"/>
        <v>R1011</v>
      </c>
    </row>
    <row r="992" spans="20:33" x14ac:dyDescent="0.3">
      <c r="T992" t="s">
        <v>30</v>
      </c>
      <c r="U992">
        <v>1976</v>
      </c>
      <c r="AF992" t="s">
        <v>23</v>
      </c>
      <c r="AG992" t="str">
        <f t="shared" si="15"/>
        <v>R1012</v>
      </c>
    </row>
    <row r="993" spans="20:33" x14ac:dyDescent="0.3">
      <c r="T993" t="s">
        <v>15</v>
      </c>
      <c r="U993">
        <v>1977</v>
      </c>
      <c r="AF993" t="s">
        <v>23</v>
      </c>
      <c r="AG993" t="str">
        <f t="shared" si="15"/>
        <v>R1012</v>
      </c>
    </row>
    <row r="994" spans="20:33" x14ac:dyDescent="0.3">
      <c r="T994" t="s">
        <v>30</v>
      </c>
      <c r="U994">
        <v>2003</v>
      </c>
      <c r="AF994" t="s">
        <v>23</v>
      </c>
      <c r="AG994" t="str">
        <f t="shared" si="15"/>
        <v>R1012</v>
      </c>
    </row>
    <row r="995" spans="20:33" x14ac:dyDescent="0.3">
      <c r="T995" t="s">
        <v>15</v>
      </c>
      <c r="U995">
        <v>1985</v>
      </c>
      <c r="AF995" t="s">
        <v>13</v>
      </c>
      <c r="AG995" t="str">
        <f t="shared" si="15"/>
        <v>R1013</v>
      </c>
    </row>
    <row r="996" spans="20:33" x14ac:dyDescent="0.3">
      <c r="T996" t="s">
        <v>30</v>
      </c>
      <c r="U996">
        <v>1982</v>
      </c>
      <c r="AF996" t="s">
        <v>42</v>
      </c>
      <c r="AG996" t="str">
        <f t="shared" si="15"/>
        <v>R1011</v>
      </c>
    </row>
    <row r="997" spans="20:33" x14ac:dyDescent="0.3">
      <c r="T997" t="s">
        <v>30</v>
      </c>
      <c r="U997">
        <v>1970</v>
      </c>
      <c r="AF997" t="s">
        <v>13</v>
      </c>
      <c r="AG997" t="str">
        <f t="shared" si="15"/>
        <v>R1013</v>
      </c>
    </row>
    <row r="998" spans="20:33" x14ac:dyDescent="0.3">
      <c r="T998" t="s">
        <v>18</v>
      </c>
      <c r="U998">
        <v>1975</v>
      </c>
      <c r="AF998" t="s">
        <v>42</v>
      </c>
      <c r="AG998" t="str">
        <f t="shared" si="15"/>
        <v>R1011</v>
      </c>
    </row>
    <row r="999" spans="20:33" x14ac:dyDescent="0.3">
      <c r="T999" t="s">
        <v>35</v>
      </c>
      <c r="U999">
        <v>1965</v>
      </c>
      <c r="AF999" t="s">
        <v>42</v>
      </c>
      <c r="AG999" t="str">
        <f t="shared" si="15"/>
        <v>R1011</v>
      </c>
    </row>
    <row r="1000" spans="20:33" x14ac:dyDescent="0.3">
      <c r="T1000" t="s">
        <v>30</v>
      </c>
      <c r="U1000">
        <v>1975</v>
      </c>
      <c r="AF1000" t="s">
        <v>535</v>
      </c>
      <c r="AG1000" t="str">
        <f t="shared" si="15"/>
        <v>R1026</v>
      </c>
    </row>
    <row r="1001" spans="20:33" x14ac:dyDescent="0.3">
      <c r="T1001" t="s">
        <v>37</v>
      </c>
      <c r="U1001">
        <v>1965</v>
      </c>
      <c r="AF1001" t="s">
        <v>23</v>
      </c>
      <c r="AG1001" t="str">
        <f t="shared" si="15"/>
        <v>R1012</v>
      </c>
    </row>
    <row r="1002" spans="20:33" x14ac:dyDescent="0.3">
      <c r="T1002" t="s">
        <v>15</v>
      </c>
      <c r="U1002">
        <v>1993</v>
      </c>
      <c r="AF1002" t="s">
        <v>535</v>
      </c>
      <c r="AG1002" t="str">
        <f t="shared" si="15"/>
        <v>R1026</v>
      </c>
    </row>
    <row r="1003" spans="20:33" x14ac:dyDescent="0.3">
      <c r="T1003" t="s">
        <v>35</v>
      </c>
      <c r="U1003">
        <v>2001</v>
      </c>
      <c r="AF1003" t="s">
        <v>13</v>
      </c>
      <c r="AG1003" t="str">
        <f t="shared" si="15"/>
        <v>R1013</v>
      </c>
    </row>
    <row r="1004" spans="20:33" x14ac:dyDescent="0.3">
      <c r="T1004" t="s">
        <v>37</v>
      </c>
      <c r="U1004">
        <v>1994</v>
      </c>
      <c r="AF1004" t="s">
        <v>23</v>
      </c>
      <c r="AG1004" t="str">
        <f t="shared" si="15"/>
        <v>R1012</v>
      </c>
    </row>
    <row r="1005" spans="20:33" x14ac:dyDescent="0.3">
      <c r="T1005" t="s">
        <v>30</v>
      </c>
      <c r="U1005">
        <v>1975</v>
      </c>
      <c r="AF1005" t="s">
        <v>13</v>
      </c>
      <c r="AG1005" t="str">
        <f t="shared" si="15"/>
        <v>R1013</v>
      </c>
    </row>
    <row r="1006" spans="20:33" x14ac:dyDescent="0.3">
      <c r="T1006" t="s">
        <v>18</v>
      </c>
      <c r="U1006">
        <v>1967</v>
      </c>
      <c r="AF1006" t="s">
        <v>23</v>
      </c>
      <c r="AG1006" t="str">
        <f t="shared" si="15"/>
        <v>R1012</v>
      </c>
    </row>
    <row r="1007" spans="20:33" x14ac:dyDescent="0.3">
      <c r="T1007" t="s">
        <v>37</v>
      </c>
      <c r="U1007">
        <v>1973</v>
      </c>
      <c r="AF1007" t="s">
        <v>42</v>
      </c>
      <c r="AG1007" t="str">
        <f t="shared" si="15"/>
        <v>R1011</v>
      </c>
    </row>
    <row r="1008" spans="20:33" x14ac:dyDescent="0.3">
      <c r="T1008" t="s">
        <v>20</v>
      </c>
      <c r="U1008">
        <v>1978</v>
      </c>
      <c r="AF1008" t="s">
        <v>13</v>
      </c>
      <c r="AG1008" t="str">
        <f t="shared" si="15"/>
        <v>R1013</v>
      </c>
    </row>
    <row r="1009" spans="20:33" x14ac:dyDescent="0.3">
      <c r="T1009" t="s">
        <v>30</v>
      </c>
      <c r="U1009">
        <v>1973</v>
      </c>
      <c r="AF1009" t="s">
        <v>13</v>
      </c>
      <c r="AG1009" t="str">
        <f t="shared" si="15"/>
        <v>R1013</v>
      </c>
    </row>
    <row r="1010" spans="20:33" x14ac:dyDescent="0.3">
      <c r="T1010" t="s">
        <v>35</v>
      </c>
      <c r="U1010">
        <v>1973</v>
      </c>
      <c r="AF1010" t="s">
        <v>200</v>
      </c>
      <c r="AG1010" t="str">
        <f t="shared" si="15"/>
        <v>R1025</v>
      </c>
    </row>
    <row r="1011" spans="20:33" x14ac:dyDescent="0.3">
      <c r="T1011" t="s">
        <v>20</v>
      </c>
      <c r="U1011">
        <v>1973</v>
      </c>
      <c r="AF1011" t="s">
        <v>23</v>
      </c>
      <c r="AG1011" t="str">
        <f t="shared" si="15"/>
        <v>R1012</v>
      </c>
    </row>
    <row r="1012" spans="20:33" x14ac:dyDescent="0.3">
      <c r="T1012" t="s">
        <v>18</v>
      </c>
      <c r="U1012">
        <v>1990</v>
      </c>
      <c r="AF1012" t="s">
        <v>13</v>
      </c>
      <c r="AG1012" t="str">
        <f t="shared" si="15"/>
        <v>R1013</v>
      </c>
    </row>
    <row r="1013" spans="20:33" x14ac:dyDescent="0.3">
      <c r="T1013" t="s">
        <v>18</v>
      </c>
      <c r="U1013">
        <v>1982</v>
      </c>
      <c r="AF1013" t="s">
        <v>516</v>
      </c>
      <c r="AG1013" t="str">
        <f t="shared" si="15"/>
        <v>R1020</v>
      </c>
    </row>
    <row r="1014" spans="20:33" x14ac:dyDescent="0.3">
      <c r="T1014" t="s">
        <v>15</v>
      </c>
      <c r="U1014">
        <v>1963</v>
      </c>
      <c r="AF1014" t="s">
        <v>535</v>
      </c>
      <c r="AG1014" t="str">
        <f t="shared" si="15"/>
        <v>R1026</v>
      </c>
    </row>
    <row r="1015" spans="20:33" x14ac:dyDescent="0.3">
      <c r="T1015" t="s">
        <v>18</v>
      </c>
      <c r="U1015">
        <v>1983</v>
      </c>
      <c r="AF1015" t="s">
        <v>13</v>
      </c>
      <c r="AG1015" t="str">
        <f t="shared" si="15"/>
        <v>R1013</v>
      </c>
    </row>
    <row r="1016" spans="20:33" x14ac:dyDescent="0.3">
      <c r="T1016" t="s">
        <v>37</v>
      </c>
      <c r="U1016">
        <v>1997</v>
      </c>
      <c r="AF1016" t="s">
        <v>13</v>
      </c>
      <c r="AG1016" t="str">
        <f t="shared" si="15"/>
        <v>R1013</v>
      </c>
    </row>
    <row r="1017" spans="20:33" x14ac:dyDescent="0.3">
      <c r="T1017" t="s">
        <v>15</v>
      </c>
      <c r="U1017">
        <v>1962</v>
      </c>
      <c r="AF1017" t="s">
        <v>13</v>
      </c>
      <c r="AG1017" t="str">
        <f t="shared" si="15"/>
        <v>R1013</v>
      </c>
    </row>
    <row r="1018" spans="20:33" x14ac:dyDescent="0.3">
      <c r="T1018" t="s">
        <v>37</v>
      </c>
      <c r="U1018">
        <v>1978</v>
      </c>
      <c r="AF1018" t="s">
        <v>13</v>
      </c>
      <c r="AG1018" t="str">
        <f t="shared" si="15"/>
        <v>R1013</v>
      </c>
    </row>
    <row r="1019" spans="20:33" x14ac:dyDescent="0.3">
      <c r="T1019" t="s">
        <v>18</v>
      </c>
      <c r="U1019">
        <v>1978</v>
      </c>
      <c r="AF1019" t="s">
        <v>13</v>
      </c>
      <c r="AG1019" t="str">
        <f t="shared" si="15"/>
        <v>R1013</v>
      </c>
    </row>
    <row r="1020" spans="20:33" x14ac:dyDescent="0.3">
      <c r="T1020" t="s">
        <v>20</v>
      </c>
      <c r="U1020">
        <v>1976</v>
      </c>
      <c r="AF1020" t="s">
        <v>13</v>
      </c>
      <c r="AG1020" t="str">
        <f t="shared" si="15"/>
        <v>R1013</v>
      </c>
    </row>
    <row r="1021" spans="20:33" x14ac:dyDescent="0.3">
      <c r="T1021" t="s">
        <v>18</v>
      </c>
      <c r="U1021">
        <v>1976</v>
      </c>
      <c r="AF1021" t="s">
        <v>247</v>
      </c>
      <c r="AG1021" t="str">
        <f t="shared" si="15"/>
        <v>R1024</v>
      </c>
    </row>
    <row r="1022" spans="20:33" x14ac:dyDescent="0.3">
      <c r="T1022" t="s">
        <v>20</v>
      </c>
      <c r="U1022">
        <v>1976</v>
      </c>
      <c r="AF1022" t="s">
        <v>13</v>
      </c>
      <c r="AG1022" t="str">
        <f t="shared" si="15"/>
        <v>R1013</v>
      </c>
    </row>
    <row r="1023" spans="20:33" x14ac:dyDescent="0.3">
      <c r="T1023" t="s">
        <v>20</v>
      </c>
      <c r="U1023">
        <v>1982</v>
      </c>
      <c r="AF1023" t="s">
        <v>42</v>
      </c>
      <c r="AG1023" t="str">
        <f t="shared" si="15"/>
        <v>R1011</v>
      </c>
    </row>
    <row r="1024" spans="20:33" x14ac:dyDescent="0.3">
      <c r="T1024" t="s">
        <v>20</v>
      </c>
      <c r="U1024">
        <v>1964</v>
      </c>
      <c r="AF1024" t="s">
        <v>249</v>
      </c>
      <c r="AG1024" t="str">
        <f t="shared" si="15"/>
        <v>R1023</v>
      </c>
    </row>
    <row r="1025" spans="20:33" x14ac:dyDescent="0.3">
      <c r="T1025" t="s">
        <v>35</v>
      </c>
      <c r="U1025">
        <v>1974</v>
      </c>
      <c r="AF1025" t="s">
        <v>42</v>
      </c>
      <c r="AG1025" t="str">
        <f t="shared" si="15"/>
        <v>R1011</v>
      </c>
    </row>
    <row r="1026" spans="20:33" x14ac:dyDescent="0.3">
      <c r="T1026" t="s">
        <v>15</v>
      </c>
      <c r="U1026">
        <v>2000</v>
      </c>
      <c r="AF1026" t="s">
        <v>13</v>
      </c>
      <c r="AG1026" t="str">
        <f t="shared" si="15"/>
        <v>R1013</v>
      </c>
    </row>
    <row r="1027" spans="20:33" x14ac:dyDescent="0.3">
      <c r="T1027" t="s">
        <v>20</v>
      </c>
      <c r="U1027">
        <v>1974</v>
      </c>
      <c r="AF1027" t="s">
        <v>13</v>
      </c>
      <c r="AG1027" t="str">
        <f t="shared" si="15"/>
        <v>R1013</v>
      </c>
    </row>
    <row r="1028" spans="20:33" x14ac:dyDescent="0.3">
      <c r="T1028" t="s">
        <v>30</v>
      </c>
      <c r="U1028">
        <v>1974</v>
      </c>
      <c r="AF1028" t="s">
        <v>168</v>
      </c>
      <c r="AG1028" t="str">
        <f t="shared" si="15"/>
        <v>R1016</v>
      </c>
    </row>
    <row r="1029" spans="20:33" x14ac:dyDescent="0.3">
      <c r="T1029" t="s">
        <v>18</v>
      </c>
      <c r="U1029">
        <v>1974</v>
      </c>
      <c r="AF1029" t="s">
        <v>23</v>
      </c>
      <c r="AG1029" t="str">
        <f t="shared" si="15"/>
        <v>R1012</v>
      </c>
    </row>
    <row r="1030" spans="20:33" x14ac:dyDescent="0.3">
      <c r="T1030" t="s">
        <v>18</v>
      </c>
      <c r="U1030">
        <v>1978</v>
      </c>
      <c r="AF1030" t="s">
        <v>23</v>
      </c>
      <c r="AG1030" t="str">
        <f t="shared" ref="AG1030:AG1093" si="16">IF(AF1030="?","Unknown",AF1030)</f>
        <v>R1012</v>
      </c>
    </row>
    <row r="1031" spans="20:33" x14ac:dyDescent="0.3">
      <c r="T1031" t="s">
        <v>35</v>
      </c>
      <c r="U1031">
        <v>1979</v>
      </c>
      <c r="AF1031" t="s">
        <v>168</v>
      </c>
      <c r="AG1031" t="str">
        <f t="shared" si="16"/>
        <v>R1016</v>
      </c>
    </row>
    <row r="1032" spans="20:33" x14ac:dyDescent="0.3">
      <c r="T1032" t="s">
        <v>18</v>
      </c>
      <c r="U1032">
        <v>1993</v>
      </c>
      <c r="AF1032" t="s">
        <v>168</v>
      </c>
      <c r="AG1032" t="str">
        <f t="shared" si="16"/>
        <v>R1016</v>
      </c>
    </row>
    <row r="1033" spans="20:33" x14ac:dyDescent="0.3">
      <c r="T1033" t="s">
        <v>10</v>
      </c>
      <c r="U1033">
        <v>1976</v>
      </c>
      <c r="AF1033" t="s">
        <v>168</v>
      </c>
      <c r="AG1033" t="str">
        <f t="shared" si="16"/>
        <v>R1016</v>
      </c>
    </row>
    <row r="1034" spans="20:33" x14ac:dyDescent="0.3">
      <c r="T1034" t="s">
        <v>10</v>
      </c>
      <c r="U1034">
        <v>1976</v>
      </c>
      <c r="AF1034" t="s">
        <v>13</v>
      </c>
      <c r="AG1034" t="str">
        <f t="shared" si="16"/>
        <v>R1013</v>
      </c>
    </row>
    <row r="1035" spans="20:33" x14ac:dyDescent="0.3">
      <c r="T1035" t="s">
        <v>10</v>
      </c>
      <c r="U1035">
        <v>1976</v>
      </c>
      <c r="AF1035" t="s">
        <v>23</v>
      </c>
      <c r="AG1035" t="str">
        <f t="shared" si="16"/>
        <v>R1012</v>
      </c>
    </row>
    <row r="1036" spans="20:33" x14ac:dyDescent="0.3">
      <c r="T1036" t="s">
        <v>18</v>
      </c>
      <c r="U1036">
        <v>1976</v>
      </c>
      <c r="AF1036" t="s">
        <v>13</v>
      </c>
      <c r="AG1036" t="str">
        <f t="shared" si="16"/>
        <v>R1013</v>
      </c>
    </row>
    <row r="1037" spans="20:33" x14ac:dyDescent="0.3">
      <c r="T1037" t="s">
        <v>20</v>
      </c>
      <c r="U1037">
        <v>1963</v>
      </c>
      <c r="AF1037" t="s">
        <v>13</v>
      </c>
      <c r="AG1037" t="str">
        <f t="shared" si="16"/>
        <v>R1013</v>
      </c>
    </row>
    <row r="1038" spans="20:33" x14ac:dyDescent="0.3">
      <c r="T1038" t="s">
        <v>20</v>
      </c>
      <c r="U1038">
        <v>1971</v>
      </c>
      <c r="AF1038" t="s">
        <v>23</v>
      </c>
      <c r="AG1038" t="str">
        <f t="shared" si="16"/>
        <v>R1012</v>
      </c>
    </row>
    <row r="1039" spans="20:33" x14ac:dyDescent="0.3">
      <c r="T1039" t="s">
        <v>20</v>
      </c>
      <c r="U1039">
        <v>1971</v>
      </c>
      <c r="AF1039" t="s">
        <v>23</v>
      </c>
      <c r="AG1039" t="str">
        <f t="shared" si="16"/>
        <v>R1012</v>
      </c>
    </row>
    <row r="1040" spans="20:33" x14ac:dyDescent="0.3">
      <c r="T1040" t="s">
        <v>18</v>
      </c>
      <c r="U1040">
        <v>1979</v>
      </c>
      <c r="AF1040" t="s">
        <v>23</v>
      </c>
      <c r="AG1040" t="str">
        <f t="shared" si="16"/>
        <v>R1012</v>
      </c>
    </row>
    <row r="1041" spans="20:33" x14ac:dyDescent="0.3">
      <c r="T1041" t="s">
        <v>20</v>
      </c>
      <c r="U1041">
        <v>1977</v>
      </c>
      <c r="AF1041" t="s">
        <v>13</v>
      </c>
      <c r="AG1041" t="str">
        <f t="shared" si="16"/>
        <v>R1013</v>
      </c>
    </row>
    <row r="1042" spans="20:33" x14ac:dyDescent="0.3">
      <c r="T1042" t="s">
        <v>20</v>
      </c>
      <c r="U1042">
        <v>1975</v>
      </c>
      <c r="AF1042" t="s">
        <v>13</v>
      </c>
      <c r="AG1042" t="str">
        <f t="shared" si="16"/>
        <v>R1013</v>
      </c>
    </row>
    <row r="1043" spans="20:33" x14ac:dyDescent="0.3">
      <c r="T1043" t="s">
        <v>20</v>
      </c>
      <c r="U1043">
        <v>1963</v>
      </c>
      <c r="AF1043" t="s">
        <v>42</v>
      </c>
      <c r="AG1043" t="str">
        <f t="shared" si="16"/>
        <v>R1011</v>
      </c>
    </row>
    <row r="1044" spans="20:33" x14ac:dyDescent="0.3">
      <c r="T1044" t="s">
        <v>20</v>
      </c>
      <c r="U1044">
        <v>1972</v>
      </c>
      <c r="AF1044" t="s">
        <v>13</v>
      </c>
      <c r="AG1044" t="str">
        <f t="shared" si="16"/>
        <v>R1013</v>
      </c>
    </row>
    <row r="1045" spans="20:33" x14ac:dyDescent="0.3">
      <c r="T1045" t="s">
        <v>20</v>
      </c>
      <c r="U1045">
        <v>1972</v>
      </c>
      <c r="AF1045" t="s">
        <v>200</v>
      </c>
      <c r="AG1045" t="str">
        <f t="shared" si="16"/>
        <v>R1025</v>
      </c>
    </row>
    <row r="1046" spans="20:33" x14ac:dyDescent="0.3">
      <c r="T1046" t="s">
        <v>18</v>
      </c>
      <c r="U1046">
        <v>1966</v>
      </c>
      <c r="AF1046" t="s">
        <v>42</v>
      </c>
      <c r="AG1046" t="str">
        <f t="shared" si="16"/>
        <v>R1011</v>
      </c>
    </row>
    <row r="1047" spans="20:33" x14ac:dyDescent="0.3">
      <c r="T1047" t="s">
        <v>18</v>
      </c>
      <c r="U1047">
        <v>1984</v>
      </c>
      <c r="AF1047" t="s">
        <v>23</v>
      </c>
      <c r="AG1047" t="str">
        <f t="shared" si="16"/>
        <v>R1012</v>
      </c>
    </row>
    <row r="1048" spans="20:33" x14ac:dyDescent="0.3">
      <c r="T1048" t="s">
        <v>30</v>
      </c>
      <c r="U1048">
        <v>1972</v>
      </c>
      <c r="AF1048" t="s">
        <v>23</v>
      </c>
      <c r="AG1048" t="str">
        <f t="shared" si="16"/>
        <v>R1012</v>
      </c>
    </row>
    <row r="1049" spans="20:33" x14ac:dyDescent="0.3">
      <c r="T1049" t="s">
        <v>20</v>
      </c>
      <c r="U1049">
        <v>1992</v>
      </c>
      <c r="AF1049" t="s">
        <v>13</v>
      </c>
      <c r="AG1049" t="str">
        <f t="shared" si="16"/>
        <v>R1013</v>
      </c>
    </row>
    <row r="1050" spans="20:33" x14ac:dyDescent="0.3">
      <c r="T1050" t="s">
        <v>15</v>
      </c>
      <c r="U1050">
        <v>1993</v>
      </c>
      <c r="AF1050" t="s">
        <v>13</v>
      </c>
      <c r="AG1050" t="str">
        <f t="shared" si="16"/>
        <v>R1013</v>
      </c>
    </row>
    <row r="1051" spans="20:33" x14ac:dyDescent="0.3">
      <c r="T1051" t="s">
        <v>30</v>
      </c>
      <c r="U1051">
        <v>1977</v>
      </c>
      <c r="AF1051" t="s">
        <v>42</v>
      </c>
      <c r="AG1051" t="str">
        <f t="shared" si="16"/>
        <v>R1011</v>
      </c>
    </row>
    <row r="1052" spans="20:33" x14ac:dyDescent="0.3">
      <c r="T1052" t="s">
        <v>18</v>
      </c>
      <c r="U1052">
        <v>1977</v>
      </c>
      <c r="AF1052" t="s">
        <v>42</v>
      </c>
      <c r="AG1052" t="str">
        <f t="shared" si="16"/>
        <v>R1011</v>
      </c>
    </row>
    <row r="1053" spans="20:33" x14ac:dyDescent="0.3">
      <c r="T1053" t="s">
        <v>30</v>
      </c>
      <c r="U1053">
        <v>1977</v>
      </c>
      <c r="AF1053" t="s">
        <v>13</v>
      </c>
      <c r="AG1053" t="str">
        <f t="shared" si="16"/>
        <v>R1013</v>
      </c>
    </row>
    <row r="1054" spans="20:33" x14ac:dyDescent="0.3">
      <c r="T1054" t="s">
        <v>35</v>
      </c>
      <c r="U1054">
        <v>1979</v>
      </c>
      <c r="AF1054" t="s">
        <v>247</v>
      </c>
      <c r="AG1054" t="str">
        <f t="shared" si="16"/>
        <v>R1024</v>
      </c>
    </row>
    <row r="1055" spans="20:33" x14ac:dyDescent="0.3">
      <c r="T1055" t="s">
        <v>10</v>
      </c>
      <c r="U1055">
        <v>1977</v>
      </c>
      <c r="AF1055" t="s">
        <v>247</v>
      </c>
      <c r="AG1055" t="str">
        <f t="shared" si="16"/>
        <v>R1024</v>
      </c>
    </row>
    <row r="1056" spans="20:33" x14ac:dyDescent="0.3">
      <c r="T1056" t="s">
        <v>10</v>
      </c>
      <c r="U1056">
        <v>1983</v>
      </c>
      <c r="AF1056" t="s">
        <v>42</v>
      </c>
      <c r="AG1056" t="str">
        <f t="shared" si="16"/>
        <v>R1011</v>
      </c>
    </row>
    <row r="1057" spans="20:33" x14ac:dyDescent="0.3">
      <c r="T1057" t="s">
        <v>30</v>
      </c>
      <c r="U1057">
        <v>1981</v>
      </c>
      <c r="AF1057" t="s">
        <v>13</v>
      </c>
      <c r="AG1057" t="str">
        <f t="shared" si="16"/>
        <v>R1013</v>
      </c>
    </row>
    <row r="1058" spans="20:33" x14ac:dyDescent="0.3">
      <c r="T1058" t="s">
        <v>15</v>
      </c>
      <c r="U1058">
        <v>1975</v>
      </c>
      <c r="AF1058" t="s">
        <v>42</v>
      </c>
      <c r="AG1058" t="str">
        <f t="shared" si="16"/>
        <v>R1011</v>
      </c>
    </row>
    <row r="1059" spans="20:33" x14ac:dyDescent="0.3">
      <c r="T1059" t="s">
        <v>30</v>
      </c>
      <c r="U1059">
        <v>1983</v>
      </c>
      <c r="AF1059" t="s">
        <v>42</v>
      </c>
      <c r="AG1059" t="str">
        <f t="shared" si="16"/>
        <v>R1011</v>
      </c>
    </row>
    <row r="1060" spans="20:33" x14ac:dyDescent="0.3">
      <c r="T1060" t="s">
        <v>35</v>
      </c>
      <c r="U1060">
        <v>1975</v>
      </c>
      <c r="AF1060" t="s">
        <v>23</v>
      </c>
      <c r="AG1060" t="str">
        <f t="shared" si="16"/>
        <v>R1012</v>
      </c>
    </row>
    <row r="1061" spans="20:33" x14ac:dyDescent="0.3">
      <c r="T1061" t="s">
        <v>35</v>
      </c>
      <c r="U1061">
        <v>1975</v>
      </c>
      <c r="AF1061" t="s">
        <v>13</v>
      </c>
      <c r="AG1061" t="str">
        <f t="shared" si="16"/>
        <v>R1013</v>
      </c>
    </row>
    <row r="1062" spans="20:33" x14ac:dyDescent="0.3">
      <c r="T1062" t="s">
        <v>20</v>
      </c>
      <c r="U1062">
        <v>1988</v>
      </c>
      <c r="AF1062" t="s">
        <v>300</v>
      </c>
      <c r="AG1062" t="str">
        <f t="shared" si="16"/>
        <v>R1021</v>
      </c>
    </row>
    <row r="1063" spans="20:33" x14ac:dyDescent="0.3">
      <c r="T1063" t="s">
        <v>20</v>
      </c>
      <c r="U1063">
        <v>1975</v>
      </c>
      <c r="AF1063" t="s">
        <v>300</v>
      </c>
      <c r="AG1063" t="str">
        <f t="shared" si="16"/>
        <v>R1021</v>
      </c>
    </row>
    <row r="1064" spans="20:33" x14ac:dyDescent="0.3">
      <c r="T1064" t="s">
        <v>30</v>
      </c>
      <c r="U1064">
        <v>1982</v>
      </c>
      <c r="AF1064" t="s">
        <v>13</v>
      </c>
      <c r="AG1064" t="str">
        <f t="shared" si="16"/>
        <v>R1013</v>
      </c>
    </row>
    <row r="1065" spans="20:33" x14ac:dyDescent="0.3">
      <c r="T1065" t="s">
        <v>15</v>
      </c>
      <c r="U1065">
        <v>1987</v>
      </c>
      <c r="AF1065" t="s">
        <v>13</v>
      </c>
      <c r="AG1065" t="str">
        <f t="shared" si="16"/>
        <v>R1013</v>
      </c>
    </row>
    <row r="1066" spans="20:33" x14ac:dyDescent="0.3">
      <c r="T1066" t="s">
        <v>30</v>
      </c>
      <c r="U1066">
        <v>1983</v>
      </c>
      <c r="AF1066" t="s">
        <v>13</v>
      </c>
      <c r="AG1066" t="str">
        <f t="shared" si="16"/>
        <v>R1013</v>
      </c>
    </row>
    <row r="1067" spans="20:33" x14ac:dyDescent="0.3">
      <c r="T1067" t="s">
        <v>10</v>
      </c>
      <c r="U1067">
        <v>1983</v>
      </c>
      <c r="AF1067" t="s">
        <v>166</v>
      </c>
      <c r="AG1067" t="str">
        <f t="shared" si="16"/>
        <v>R1019</v>
      </c>
    </row>
    <row r="1068" spans="20:33" x14ac:dyDescent="0.3">
      <c r="T1068" t="s">
        <v>10</v>
      </c>
      <c r="U1068">
        <v>1973</v>
      </c>
      <c r="AF1068" t="s">
        <v>168</v>
      </c>
      <c r="AG1068" t="str">
        <f t="shared" si="16"/>
        <v>R1016</v>
      </c>
    </row>
    <row r="1069" spans="20:33" x14ac:dyDescent="0.3">
      <c r="T1069" t="s">
        <v>20</v>
      </c>
      <c r="U1069">
        <v>1977</v>
      </c>
      <c r="AF1069" t="s">
        <v>13</v>
      </c>
      <c r="AG1069" t="str">
        <f t="shared" si="16"/>
        <v>R1013</v>
      </c>
    </row>
    <row r="1070" spans="20:33" x14ac:dyDescent="0.3">
      <c r="T1070" t="s">
        <v>15</v>
      </c>
      <c r="U1070">
        <v>1977</v>
      </c>
      <c r="AF1070" t="s">
        <v>276</v>
      </c>
      <c r="AG1070" t="str">
        <f t="shared" si="16"/>
        <v>R1014</v>
      </c>
    </row>
    <row r="1071" spans="20:33" x14ac:dyDescent="0.3">
      <c r="T1071" t="s">
        <v>37</v>
      </c>
      <c r="U1071">
        <v>1977</v>
      </c>
      <c r="AF1071" t="s">
        <v>42</v>
      </c>
      <c r="AG1071" t="str">
        <f t="shared" si="16"/>
        <v>R1011</v>
      </c>
    </row>
    <row r="1072" spans="20:33" x14ac:dyDescent="0.3">
      <c r="T1072" t="s">
        <v>10</v>
      </c>
      <c r="U1072">
        <v>1979</v>
      </c>
      <c r="AF1072" t="s">
        <v>356</v>
      </c>
      <c r="AG1072" t="str">
        <f t="shared" si="16"/>
        <v>R1017</v>
      </c>
    </row>
    <row r="1073" spans="20:33" x14ac:dyDescent="0.3">
      <c r="T1073" t="s">
        <v>20</v>
      </c>
      <c r="U1073">
        <v>1977</v>
      </c>
      <c r="AF1073" t="s">
        <v>23</v>
      </c>
      <c r="AG1073" t="str">
        <f t="shared" si="16"/>
        <v>R1012</v>
      </c>
    </row>
    <row r="1074" spans="20:33" x14ac:dyDescent="0.3">
      <c r="T1074" t="s">
        <v>35</v>
      </c>
      <c r="U1074">
        <v>1975</v>
      </c>
      <c r="AF1074" t="s">
        <v>13</v>
      </c>
      <c r="AG1074" t="str">
        <f t="shared" si="16"/>
        <v>R1013</v>
      </c>
    </row>
    <row r="1075" spans="20:33" x14ac:dyDescent="0.3">
      <c r="T1075" t="s">
        <v>37</v>
      </c>
      <c r="U1075">
        <v>1965</v>
      </c>
      <c r="AF1075" t="s">
        <v>23</v>
      </c>
      <c r="AG1075" t="str">
        <f t="shared" si="16"/>
        <v>R1012</v>
      </c>
    </row>
    <row r="1076" spans="20:33" x14ac:dyDescent="0.3">
      <c r="T1076" t="s">
        <v>35</v>
      </c>
      <c r="U1076">
        <v>1969</v>
      </c>
      <c r="AF1076" t="s">
        <v>356</v>
      </c>
      <c r="AG1076" t="str">
        <f t="shared" si="16"/>
        <v>R1017</v>
      </c>
    </row>
    <row r="1077" spans="20:33" x14ac:dyDescent="0.3">
      <c r="T1077" t="s">
        <v>35</v>
      </c>
      <c r="U1077">
        <v>1974</v>
      </c>
      <c r="AF1077" t="s">
        <v>300</v>
      </c>
      <c r="AG1077" t="str">
        <f t="shared" si="16"/>
        <v>R1021</v>
      </c>
    </row>
    <row r="1078" spans="20:33" x14ac:dyDescent="0.3">
      <c r="T1078" t="s">
        <v>37</v>
      </c>
      <c r="U1078">
        <v>1973</v>
      </c>
      <c r="AF1078" t="s">
        <v>42</v>
      </c>
      <c r="AG1078" t="str">
        <f t="shared" si="16"/>
        <v>R1011</v>
      </c>
    </row>
    <row r="1079" spans="20:33" x14ac:dyDescent="0.3">
      <c r="T1079" t="s">
        <v>37</v>
      </c>
      <c r="U1079">
        <v>1980</v>
      </c>
      <c r="AF1079" t="s">
        <v>23</v>
      </c>
      <c r="AG1079" t="str">
        <f t="shared" si="16"/>
        <v>R1012</v>
      </c>
    </row>
    <row r="1080" spans="20:33" x14ac:dyDescent="0.3">
      <c r="T1080" t="s">
        <v>18</v>
      </c>
      <c r="U1080">
        <v>1973</v>
      </c>
      <c r="AF1080" t="s">
        <v>42</v>
      </c>
      <c r="AG1080" t="str">
        <f t="shared" si="16"/>
        <v>R1011</v>
      </c>
    </row>
    <row r="1081" spans="20:33" x14ac:dyDescent="0.3">
      <c r="T1081" t="s">
        <v>18</v>
      </c>
      <c r="U1081">
        <v>1976</v>
      </c>
      <c r="AF1081" t="s">
        <v>13</v>
      </c>
      <c r="AG1081" t="str">
        <f t="shared" si="16"/>
        <v>R1013</v>
      </c>
    </row>
    <row r="1082" spans="20:33" x14ac:dyDescent="0.3">
      <c r="T1082" t="s">
        <v>35</v>
      </c>
      <c r="U1082">
        <v>1999</v>
      </c>
      <c r="AF1082" t="s">
        <v>23</v>
      </c>
      <c r="AG1082" t="str">
        <f t="shared" si="16"/>
        <v>R1012</v>
      </c>
    </row>
    <row r="1083" spans="20:33" x14ac:dyDescent="0.3">
      <c r="T1083" t="s">
        <v>20</v>
      </c>
      <c r="U1083">
        <v>1969</v>
      </c>
      <c r="AF1083" t="s">
        <v>42</v>
      </c>
      <c r="AG1083" t="str">
        <f t="shared" si="16"/>
        <v>R1011</v>
      </c>
    </row>
    <row r="1084" spans="20:33" x14ac:dyDescent="0.3">
      <c r="T1084" t="s">
        <v>20</v>
      </c>
      <c r="U1084">
        <v>1974</v>
      </c>
      <c r="AF1084" t="s">
        <v>42</v>
      </c>
      <c r="AG1084" t="str">
        <f t="shared" si="16"/>
        <v>R1011</v>
      </c>
    </row>
    <row r="1085" spans="20:33" x14ac:dyDescent="0.3">
      <c r="T1085" t="s">
        <v>35</v>
      </c>
      <c r="U1085">
        <v>1971</v>
      </c>
      <c r="AF1085" t="s">
        <v>13</v>
      </c>
      <c r="AG1085" t="str">
        <f t="shared" si="16"/>
        <v>R1013</v>
      </c>
    </row>
    <row r="1086" spans="20:33" x14ac:dyDescent="0.3">
      <c r="T1086" t="s">
        <v>18</v>
      </c>
      <c r="U1086">
        <v>1971</v>
      </c>
      <c r="AF1086" t="s">
        <v>249</v>
      </c>
      <c r="AG1086" t="str">
        <f t="shared" si="16"/>
        <v>R1023</v>
      </c>
    </row>
    <row r="1087" spans="20:33" x14ac:dyDescent="0.3">
      <c r="T1087" t="s">
        <v>35</v>
      </c>
      <c r="U1087">
        <v>1965</v>
      </c>
      <c r="AF1087" t="s">
        <v>42</v>
      </c>
      <c r="AG1087" t="str">
        <f t="shared" si="16"/>
        <v>R1011</v>
      </c>
    </row>
    <row r="1088" spans="20:33" x14ac:dyDescent="0.3">
      <c r="T1088" t="s">
        <v>15</v>
      </c>
      <c r="U1088">
        <v>2001</v>
      </c>
      <c r="AF1088" t="s">
        <v>247</v>
      </c>
      <c r="AG1088" t="str">
        <f t="shared" si="16"/>
        <v>R1024</v>
      </c>
    </row>
    <row r="1089" spans="20:33" x14ac:dyDescent="0.3">
      <c r="T1089" t="s">
        <v>18</v>
      </c>
      <c r="U1089">
        <v>1976</v>
      </c>
      <c r="AF1089" t="s">
        <v>200</v>
      </c>
      <c r="AG1089" t="str">
        <f t="shared" si="16"/>
        <v>R1025</v>
      </c>
    </row>
    <row r="1090" spans="20:33" x14ac:dyDescent="0.3">
      <c r="T1090" t="s">
        <v>37</v>
      </c>
      <c r="U1090">
        <v>1976</v>
      </c>
      <c r="AF1090" t="s">
        <v>42</v>
      </c>
      <c r="AG1090" t="str">
        <f t="shared" si="16"/>
        <v>R1011</v>
      </c>
    </row>
    <row r="1091" spans="20:33" x14ac:dyDescent="0.3">
      <c r="T1091" t="s">
        <v>35</v>
      </c>
      <c r="U1091">
        <v>1988</v>
      </c>
      <c r="AF1091" t="s">
        <v>23</v>
      </c>
      <c r="AG1091" t="str">
        <f t="shared" si="16"/>
        <v>R1012</v>
      </c>
    </row>
    <row r="1092" spans="20:33" x14ac:dyDescent="0.3">
      <c r="T1092" t="s">
        <v>10</v>
      </c>
      <c r="U1092">
        <v>1976</v>
      </c>
      <c r="AF1092" t="s">
        <v>23</v>
      </c>
      <c r="AG1092" t="str">
        <f t="shared" si="16"/>
        <v>R1012</v>
      </c>
    </row>
    <row r="1093" spans="20:33" x14ac:dyDescent="0.3">
      <c r="T1093" t="s">
        <v>15</v>
      </c>
      <c r="U1093">
        <v>1972</v>
      </c>
      <c r="AF1093" t="s">
        <v>13</v>
      </c>
      <c r="AG1093" t="str">
        <f t="shared" si="16"/>
        <v>R1013</v>
      </c>
    </row>
    <row r="1094" spans="20:33" x14ac:dyDescent="0.3">
      <c r="T1094" t="s">
        <v>15</v>
      </c>
      <c r="U1094">
        <v>1972</v>
      </c>
      <c r="AF1094" t="s">
        <v>23</v>
      </c>
      <c r="AG1094" t="str">
        <f t="shared" ref="AG1094:AG1157" si="17">IF(AF1094="?","Unknown",AF1094)</f>
        <v>R1012</v>
      </c>
    </row>
    <row r="1095" spans="20:33" x14ac:dyDescent="0.3">
      <c r="T1095" t="s">
        <v>18</v>
      </c>
      <c r="U1095">
        <v>1974</v>
      </c>
      <c r="AF1095" t="s">
        <v>356</v>
      </c>
      <c r="AG1095" t="str">
        <f t="shared" si="17"/>
        <v>R1017</v>
      </c>
    </row>
    <row r="1096" spans="20:33" x14ac:dyDescent="0.3">
      <c r="T1096" t="s">
        <v>20</v>
      </c>
      <c r="U1096">
        <v>1973</v>
      </c>
      <c r="AF1096" t="s">
        <v>23</v>
      </c>
      <c r="AG1096" t="str">
        <f t="shared" si="17"/>
        <v>R1012</v>
      </c>
    </row>
    <row r="1097" spans="20:33" x14ac:dyDescent="0.3">
      <c r="T1097" t="s">
        <v>30</v>
      </c>
      <c r="U1097">
        <v>1978</v>
      </c>
      <c r="AF1097" t="s">
        <v>13</v>
      </c>
      <c r="AG1097" t="str">
        <f t="shared" si="17"/>
        <v>R1013</v>
      </c>
    </row>
    <row r="1098" spans="20:33" x14ac:dyDescent="0.3">
      <c r="T1098" t="s">
        <v>15</v>
      </c>
      <c r="U1098">
        <v>1997</v>
      </c>
      <c r="AF1098" t="s">
        <v>23</v>
      </c>
      <c r="AG1098" t="str">
        <f t="shared" si="17"/>
        <v>R1012</v>
      </c>
    </row>
    <row r="1099" spans="20:33" x14ac:dyDescent="0.3">
      <c r="T1099" t="s">
        <v>20</v>
      </c>
      <c r="U1099">
        <v>1967</v>
      </c>
      <c r="AF1099" t="s">
        <v>42</v>
      </c>
      <c r="AG1099" t="str">
        <f t="shared" si="17"/>
        <v>R1011</v>
      </c>
    </row>
    <row r="1100" spans="20:33" x14ac:dyDescent="0.3">
      <c r="T1100" t="s">
        <v>10</v>
      </c>
      <c r="U1100">
        <v>1975</v>
      </c>
      <c r="AF1100" t="s">
        <v>13</v>
      </c>
      <c r="AG1100" t="str">
        <f t="shared" si="17"/>
        <v>R1013</v>
      </c>
    </row>
    <row r="1101" spans="20:33" x14ac:dyDescent="0.3">
      <c r="T1101" t="s">
        <v>18</v>
      </c>
      <c r="U1101">
        <v>1972</v>
      </c>
      <c r="AF1101" t="s">
        <v>535</v>
      </c>
      <c r="AG1101" t="str">
        <f t="shared" si="17"/>
        <v>R1026</v>
      </c>
    </row>
    <row r="1102" spans="20:33" x14ac:dyDescent="0.3">
      <c r="T1102" t="s">
        <v>30</v>
      </c>
      <c r="U1102">
        <v>1976</v>
      </c>
      <c r="AF1102" t="s">
        <v>168</v>
      </c>
      <c r="AG1102" t="str">
        <f t="shared" si="17"/>
        <v>R1016</v>
      </c>
    </row>
    <row r="1103" spans="20:33" x14ac:dyDescent="0.3">
      <c r="T1103" t="s">
        <v>20</v>
      </c>
      <c r="U1103">
        <v>1992</v>
      </c>
      <c r="AF1103" t="s">
        <v>23</v>
      </c>
      <c r="AG1103" t="str">
        <f t="shared" si="17"/>
        <v>R1012</v>
      </c>
    </row>
    <row r="1104" spans="20:33" x14ac:dyDescent="0.3">
      <c r="T1104" t="s">
        <v>35</v>
      </c>
      <c r="U1104">
        <v>1974</v>
      </c>
      <c r="AF1104" t="s">
        <v>42</v>
      </c>
      <c r="AG1104" t="str">
        <f t="shared" si="17"/>
        <v>R1011</v>
      </c>
    </row>
    <row r="1105" spans="20:33" x14ac:dyDescent="0.3">
      <c r="T1105" t="s">
        <v>10</v>
      </c>
      <c r="U1105">
        <v>1983</v>
      </c>
      <c r="AF1105" t="s">
        <v>13</v>
      </c>
      <c r="AG1105" t="str">
        <f t="shared" si="17"/>
        <v>R1013</v>
      </c>
    </row>
    <row r="1106" spans="20:33" x14ac:dyDescent="0.3">
      <c r="T1106" t="s">
        <v>20</v>
      </c>
      <c r="U1106">
        <v>1974</v>
      </c>
      <c r="AF1106" t="s">
        <v>23</v>
      </c>
      <c r="AG1106" t="str">
        <f t="shared" si="17"/>
        <v>R1012</v>
      </c>
    </row>
    <row r="1107" spans="20:33" x14ac:dyDescent="0.3">
      <c r="T1107" t="s">
        <v>10</v>
      </c>
      <c r="U1107">
        <v>1974</v>
      </c>
      <c r="AF1107" t="s">
        <v>200</v>
      </c>
      <c r="AG1107" t="str">
        <f t="shared" si="17"/>
        <v>R1025</v>
      </c>
    </row>
    <row r="1108" spans="20:33" x14ac:dyDescent="0.3">
      <c r="T1108" t="s">
        <v>37</v>
      </c>
      <c r="U1108">
        <v>1973</v>
      </c>
      <c r="AF1108" t="s">
        <v>535</v>
      </c>
      <c r="AG1108" t="str">
        <f t="shared" si="17"/>
        <v>R1026</v>
      </c>
    </row>
    <row r="1109" spans="20:33" x14ac:dyDescent="0.3">
      <c r="T1109" t="s">
        <v>30</v>
      </c>
      <c r="U1109">
        <v>1979</v>
      </c>
      <c r="AF1109" t="s">
        <v>13</v>
      </c>
      <c r="AG1109" t="str">
        <f t="shared" si="17"/>
        <v>R1013</v>
      </c>
    </row>
    <row r="1110" spans="20:33" x14ac:dyDescent="0.3">
      <c r="T1110" t="s">
        <v>30</v>
      </c>
      <c r="U1110">
        <v>1993</v>
      </c>
      <c r="AF1110" t="s">
        <v>13</v>
      </c>
      <c r="AG1110" t="str">
        <f t="shared" si="17"/>
        <v>R1013</v>
      </c>
    </row>
    <row r="1111" spans="20:33" x14ac:dyDescent="0.3">
      <c r="T1111" t="s">
        <v>30</v>
      </c>
      <c r="U1111">
        <v>1972</v>
      </c>
      <c r="AF1111" t="s">
        <v>247</v>
      </c>
      <c r="AG1111" t="str">
        <f t="shared" si="17"/>
        <v>R1024</v>
      </c>
    </row>
    <row r="1112" spans="20:33" x14ac:dyDescent="0.3">
      <c r="T1112" t="s">
        <v>30</v>
      </c>
      <c r="U1112">
        <v>1972</v>
      </c>
      <c r="AF1112" t="s">
        <v>42</v>
      </c>
      <c r="AG1112" t="str">
        <f t="shared" si="17"/>
        <v>R1011</v>
      </c>
    </row>
    <row r="1113" spans="20:33" x14ac:dyDescent="0.3">
      <c r="T1113" t="s">
        <v>15</v>
      </c>
      <c r="U1113">
        <v>1977</v>
      </c>
      <c r="AF1113" t="s">
        <v>42</v>
      </c>
      <c r="AG1113" t="str">
        <f t="shared" si="17"/>
        <v>R1011</v>
      </c>
    </row>
    <row r="1114" spans="20:33" x14ac:dyDescent="0.3">
      <c r="T1114" t="s">
        <v>15</v>
      </c>
      <c r="U1114">
        <v>1965</v>
      </c>
      <c r="AF1114" t="s">
        <v>13</v>
      </c>
      <c r="AG1114" t="str">
        <f t="shared" si="17"/>
        <v>R1013</v>
      </c>
    </row>
    <row r="1115" spans="20:33" x14ac:dyDescent="0.3">
      <c r="T1115" t="s">
        <v>30</v>
      </c>
      <c r="U1115">
        <v>1977</v>
      </c>
      <c r="AF1115" t="s">
        <v>42</v>
      </c>
      <c r="AG1115" t="str">
        <f t="shared" si="17"/>
        <v>R1011</v>
      </c>
    </row>
    <row r="1116" spans="20:33" x14ac:dyDescent="0.3">
      <c r="T1116" t="s">
        <v>35</v>
      </c>
      <c r="U1116">
        <v>1970</v>
      </c>
      <c r="AF1116" t="s">
        <v>23</v>
      </c>
      <c r="AG1116" t="str">
        <f t="shared" si="17"/>
        <v>R1012</v>
      </c>
    </row>
    <row r="1117" spans="20:33" x14ac:dyDescent="0.3">
      <c r="T1117" t="s">
        <v>37</v>
      </c>
      <c r="U1117">
        <v>1970</v>
      </c>
      <c r="AF1117" t="s">
        <v>300</v>
      </c>
      <c r="AG1117" t="str">
        <f t="shared" si="17"/>
        <v>R1021</v>
      </c>
    </row>
    <row r="1118" spans="20:33" x14ac:dyDescent="0.3">
      <c r="T1118" t="s">
        <v>30</v>
      </c>
      <c r="U1118">
        <v>1982</v>
      </c>
      <c r="AF1118" t="s">
        <v>23</v>
      </c>
      <c r="AG1118" t="str">
        <f t="shared" si="17"/>
        <v>R1012</v>
      </c>
    </row>
    <row r="1119" spans="20:33" x14ac:dyDescent="0.3">
      <c r="T1119" t="s">
        <v>35</v>
      </c>
      <c r="U1119">
        <v>1990</v>
      </c>
      <c r="AF1119" t="s">
        <v>23</v>
      </c>
      <c r="AG1119" t="str">
        <f t="shared" si="17"/>
        <v>R1012</v>
      </c>
    </row>
    <row r="1120" spans="20:33" x14ac:dyDescent="0.3">
      <c r="T1120" t="s">
        <v>37</v>
      </c>
      <c r="U1120">
        <v>1970</v>
      </c>
      <c r="AF1120" t="s">
        <v>42</v>
      </c>
      <c r="AG1120" t="str">
        <f t="shared" si="17"/>
        <v>R1011</v>
      </c>
    </row>
    <row r="1121" spans="20:33" x14ac:dyDescent="0.3">
      <c r="T1121" t="s">
        <v>30</v>
      </c>
      <c r="U1121">
        <v>1971</v>
      </c>
      <c r="AF1121" t="s">
        <v>23</v>
      </c>
      <c r="AG1121" t="str">
        <f t="shared" si="17"/>
        <v>R1012</v>
      </c>
    </row>
    <row r="1122" spans="20:33" x14ac:dyDescent="0.3">
      <c r="T1122" t="s">
        <v>30</v>
      </c>
      <c r="U1122">
        <v>1973</v>
      </c>
      <c r="AF1122" t="s">
        <v>300</v>
      </c>
      <c r="AG1122" t="str">
        <f t="shared" si="17"/>
        <v>R1021</v>
      </c>
    </row>
    <row r="1123" spans="20:33" x14ac:dyDescent="0.3">
      <c r="T1123" t="s">
        <v>20</v>
      </c>
      <c r="U1123">
        <v>1976</v>
      </c>
      <c r="AF1123" t="s">
        <v>166</v>
      </c>
      <c r="AG1123" t="str">
        <f t="shared" si="17"/>
        <v>R1019</v>
      </c>
    </row>
    <row r="1124" spans="20:33" x14ac:dyDescent="0.3">
      <c r="T1124" t="s">
        <v>30</v>
      </c>
      <c r="U1124">
        <v>1986</v>
      </c>
      <c r="AF1124" t="s">
        <v>164</v>
      </c>
      <c r="AG1124" t="str">
        <f t="shared" si="17"/>
        <v>R1015</v>
      </c>
    </row>
    <row r="1125" spans="20:33" x14ac:dyDescent="0.3">
      <c r="T1125" t="s">
        <v>30</v>
      </c>
      <c r="U1125">
        <v>1981</v>
      </c>
      <c r="AF1125" t="s">
        <v>300</v>
      </c>
      <c r="AG1125" t="str">
        <f t="shared" si="17"/>
        <v>R1021</v>
      </c>
    </row>
    <row r="1126" spans="20:33" x14ac:dyDescent="0.3">
      <c r="T1126" t="s">
        <v>30</v>
      </c>
      <c r="U1126">
        <v>1975</v>
      </c>
      <c r="AF1126" t="s">
        <v>23</v>
      </c>
      <c r="AG1126" t="str">
        <f t="shared" si="17"/>
        <v>R1012</v>
      </c>
    </row>
    <row r="1127" spans="20:33" x14ac:dyDescent="0.3">
      <c r="T1127" t="s">
        <v>37</v>
      </c>
      <c r="U1127">
        <v>1980</v>
      </c>
      <c r="AF1127" t="s">
        <v>42</v>
      </c>
      <c r="AG1127" t="str">
        <f t="shared" si="17"/>
        <v>R1011</v>
      </c>
    </row>
    <row r="1128" spans="20:33" x14ac:dyDescent="0.3">
      <c r="T1128" t="s">
        <v>35</v>
      </c>
      <c r="U1128">
        <v>1974</v>
      </c>
      <c r="AF1128" t="s">
        <v>168</v>
      </c>
      <c r="AG1128" t="str">
        <f t="shared" si="17"/>
        <v>R1016</v>
      </c>
    </row>
    <row r="1129" spans="20:33" x14ac:dyDescent="0.3">
      <c r="T1129" t="s">
        <v>35</v>
      </c>
      <c r="U1129">
        <v>1971</v>
      </c>
      <c r="AF1129" t="s">
        <v>13</v>
      </c>
      <c r="AG1129" t="str">
        <f t="shared" si="17"/>
        <v>R1013</v>
      </c>
    </row>
    <row r="1130" spans="20:33" x14ac:dyDescent="0.3">
      <c r="T1130" t="s">
        <v>37</v>
      </c>
      <c r="U1130">
        <v>1973</v>
      </c>
      <c r="AF1130" t="s">
        <v>13</v>
      </c>
      <c r="AG1130" t="str">
        <f t="shared" si="17"/>
        <v>R1013</v>
      </c>
    </row>
    <row r="1131" spans="20:33" x14ac:dyDescent="0.3">
      <c r="T1131" t="s">
        <v>10</v>
      </c>
      <c r="U1131">
        <v>1971</v>
      </c>
      <c r="AF1131" t="s">
        <v>170</v>
      </c>
      <c r="AG1131" t="str">
        <f t="shared" si="17"/>
        <v>R1018</v>
      </c>
    </row>
    <row r="1132" spans="20:33" x14ac:dyDescent="0.3">
      <c r="T1132" t="s">
        <v>15</v>
      </c>
      <c r="U1132">
        <v>1969</v>
      </c>
      <c r="AF1132" t="s">
        <v>168</v>
      </c>
      <c r="AG1132" t="str">
        <f t="shared" si="17"/>
        <v>R1016</v>
      </c>
    </row>
    <row r="1133" spans="20:33" x14ac:dyDescent="0.3">
      <c r="T1133" t="s">
        <v>37</v>
      </c>
      <c r="U1133">
        <v>1973</v>
      </c>
      <c r="AF1133" t="s">
        <v>23</v>
      </c>
      <c r="AG1133" t="str">
        <f t="shared" si="17"/>
        <v>R1012</v>
      </c>
    </row>
    <row r="1134" spans="20:33" x14ac:dyDescent="0.3">
      <c r="T1134" t="s">
        <v>20</v>
      </c>
      <c r="U1134">
        <v>1973</v>
      </c>
      <c r="AF1134" t="s">
        <v>13</v>
      </c>
      <c r="AG1134" t="str">
        <f t="shared" si="17"/>
        <v>R1013</v>
      </c>
    </row>
    <row r="1135" spans="20:33" x14ac:dyDescent="0.3">
      <c r="T1135" t="s">
        <v>15</v>
      </c>
      <c r="U1135">
        <v>1976</v>
      </c>
      <c r="AF1135" t="s">
        <v>13</v>
      </c>
      <c r="AG1135" t="str">
        <f t="shared" si="17"/>
        <v>R1013</v>
      </c>
    </row>
    <row r="1136" spans="20:33" x14ac:dyDescent="0.3">
      <c r="T1136" t="s">
        <v>37</v>
      </c>
      <c r="U1136">
        <v>1973</v>
      </c>
      <c r="AF1136" t="s">
        <v>247</v>
      </c>
      <c r="AG1136" t="str">
        <f t="shared" si="17"/>
        <v>R1024</v>
      </c>
    </row>
    <row r="1137" spans="20:33" x14ac:dyDescent="0.3">
      <c r="T1137" t="s">
        <v>18</v>
      </c>
      <c r="U1137">
        <v>1963</v>
      </c>
      <c r="AF1137" t="s">
        <v>23</v>
      </c>
      <c r="AG1137" t="str">
        <f t="shared" si="17"/>
        <v>R1012</v>
      </c>
    </row>
    <row r="1138" spans="20:33" x14ac:dyDescent="0.3">
      <c r="T1138" t="s">
        <v>37</v>
      </c>
      <c r="U1138">
        <v>1977</v>
      </c>
      <c r="AF1138" t="s">
        <v>535</v>
      </c>
      <c r="AG1138" t="str">
        <f t="shared" si="17"/>
        <v>R1026</v>
      </c>
    </row>
    <row r="1139" spans="20:33" x14ac:dyDescent="0.3">
      <c r="T1139" t="s">
        <v>10</v>
      </c>
      <c r="U1139">
        <v>1988</v>
      </c>
      <c r="AF1139" t="s">
        <v>300</v>
      </c>
      <c r="AG1139" t="str">
        <f t="shared" si="17"/>
        <v>R1021</v>
      </c>
    </row>
    <row r="1140" spans="20:33" x14ac:dyDescent="0.3">
      <c r="T1140" t="s">
        <v>37</v>
      </c>
      <c r="U1140">
        <v>1996</v>
      </c>
      <c r="AF1140" t="s">
        <v>168</v>
      </c>
      <c r="AG1140" t="str">
        <f t="shared" si="17"/>
        <v>R1016</v>
      </c>
    </row>
    <row r="1141" spans="20:33" x14ac:dyDescent="0.3">
      <c r="T1141" t="s">
        <v>10</v>
      </c>
      <c r="U1141">
        <v>1988</v>
      </c>
      <c r="AF1141" t="s">
        <v>13</v>
      </c>
      <c r="AG1141" t="str">
        <f t="shared" si="17"/>
        <v>R1013</v>
      </c>
    </row>
    <row r="1142" spans="20:33" x14ac:dyDescent="0.3">
      <c r="T1142" t="s">
        <v>37</v>
      </c>
      <c r="U1142">
        <v>1971</v>
      </c>
      <c r="AF1142" t="s">
        <v>13</v>
      </c>
      <c r="AG1142" t="str">
        <f t="shared" si="17"/>
        <v>R1013</v>
      </c>
    </row>
    <row r="1143" spans="20:33" x14ac:dyDescent="0.3">
      <c r="T1143" t="s">
        <v>15</v>
      </c>
      <c r="U1143">
        <v>1969</v>
      </c>
      <c r="AF1143" t="s">
        <v>247</v>
      </c>
      <c r="AG1143" t="str">
        <f t="shared" si="17"/>
        <v>R1024</v>
      </c>
    </row>
    <row r="1144" spans="20:33" x14ac:dyDescent="0.3">
      <c r="T1144" t="s">
        <v>15</v>
      </c>
      <c r="U1144">
        <v>1971</v>
      </c>
      <c r="AF1144" t="s">
        <v>13</v>
      </c>
      <c r="AG1144" t="str">
        <f t="shared" si="17"/>
        <v>R1013</v>
      </c>
    </row>
    <row r="1145" spans="20:33" x14ac:dyDescent="0.3">
      <c r="T1145" t="s">
        <v>30</v>
      </c>
      <c r="U1145">
        <v>1975</v>
      </c>
      <c r="AF1145" t="s">
        <v>42</v>
      </c>
      <c r="AG1145" t="str">
        <f t="shared" si="17"/>
        <v>R1011</v>
      </c>
    </row>
    <row r="1146" spans="20:33" x14ac:dyDescent="0.3">
      <c r="T1146" t="s">
        <v>30</v>
      </c>
      <c r="U1146">
        <v>1971</v>
      </c>
      <c r="AF1146" t="s">
        <v>247</v>
      </c>
      <c r="AG1146" t="str">
        <f t="shared" si="17"/>
        <v>R1024</v>
      </c>
    </row>
    <row r="1147" spans="20:33" x14ac:dyDescent="0.3">
      <c r="T1147" t="s">
        <v>37</v>
      </c>
      <c r="U1147">
        <v>1971</v>
      </c>
      <c r="AF1147" t="s">
        <v>42</v>
      </c>
      <c r="AG1147" t="str">
        <f t="shared" si="17"/>
        <v>R1011</v>
      </c>
    </row>
    <row r="1148" spans="20:33" x14ac:dyDescent="0.3">
      <c r="T1148" t="s">
        <v>37</v>
      </c>
      <c r="U1148">
        <v>1976</v>
      </c>
      <c r="AF1148" t="s">
        <v>247</v>
      </c>
      <c r="AG1148" t="str">
        <f t="shared" si="17"/>
        <v>R1024</v>
      </c>
    </row>
    <row r="1149" spans="20:33" x14ac:dyDescent="0.3">
      <c r="T1149" t="s">
        <v>37</v>
      </c>
      <c r="U1149">
        <v>1976</v>
      </c>
      <c r="AF1149" t="s">
        <v>247</v>
      </c>
      <c r="AG1149" t="str">
        <f t="shared" si="17"/>
        <v>R1024</v>
      </c>
    </row>
    <row r="1150" spans="20:33" x14ac:dyDescent="0.3">
      <c r="T1150" t="s">
        <v>15</v>
      </c>
      <c r="U1150">
        <v>1976</v>
      </c>
      <c r="AF1150" t="s">
        <v>247</v>
      </c>
      <c r="AG1150" t="str">
        <f t="shared" si="17"/>
        <v>R1024</v>
      </c>
    </row>
    <row r="1151" spans="20:33" x14ac:dyDescent="0.3">
      <c r="T1151" t="s">
        <v>15</v>
      </c>
      <c r="U1151">
        <v>1974</v>
      </c>
      <c r="AF1151" t="s">
        <v>300</v>
      </c>
      <c r="AG1151" t="str">
        <f t="shared" si="17"/>
        <v>R1021</v>
      </c>
    </row>
    <row r="1152" spans="20:33" x14ac:dyDescent="0.3">
      <c r="T1152" t="s">
        <v>18</v>
      </c>
      <c r="U1152">
        <v>1974</v>
      </c>
      <c r="AF1152" t="s">
        <v>300</v>
      </c>
      <c r="AG1152" t="str">
        <f t="shared" si="17"/>
        <v>R1021</v>
      </c>
    </row>
    <row r="1153" spans="20:33" x14ac:dyDescent="0.3">
      <c r="T1153" t="s">
        <v>15</v>
      </c>
      <c r="U1153">
        <v>1987</v>
      </c>
      <c r="AF1153" t="s">
        <v>13</v>
      </c>
      <c r="AG1153" t="str">
        <f t="shared" si="17"/>
        <v>R1013</v>
      </c>
    </row>
    <row r="1154" spans="20:33" x14ac:dyDescent="0.3">
      <c r="T1154" t="s">
        <v>10</v>
      </c>
      <c r="U1154">
        <v>1979</v>
      </c>
      <c r="AF1154" t="s">
        <v>356</v>
      </c>
      <c r="AG1154" t="str">
        <f t="shared" si="17"/>
        <v>R1017</v>
      </c>
    </row>
    <row r="1155" spans="20:33" x14ac:dyDescent="0.3">
      <c r="T1155" t="s">
        <v>18</v>
      </c>
      <c r="U1155">
        <v>1969</v>
      </c>
      <c r="AF1155" t="s">
        <v>13</v>
      </c>
      <c r="AG1155" t="str">
        <f t="shared" si="17"/>
        <v>R1013</v>
      </c>
    </row>
    <row r="1156" spans="20:33" x14ac:dyDescent="0.3">
      <c r="T1156" t="s">
        <v>15</v>
      </c>
      <c r="U1156">
        <v>1976</v>
      </c>
      <c r="AF1156" t="s">
        <v>23</v>
      </c>
      <c r="AG1156" t="str">
        <f t="shared" si="17"/>
        <v>R1012</v>
      </c>
    </row>
    <row r="1157" spans="20:33" x14ac:dyDescent="0.3">
      <c r="T1157" t="s">
        <v>35</v>
      </c>
      <c r="U1157">
        <v>1969</v>
      </c>
      <c r="AF1157" t="s">
        <v>42</v>
      </c>
      <c r="AG1157" t="str">
        <f t="shared" si="17"/>
        <v>R1011</v>
      </c>
    </row>
    <row r="1158" spans="20:33" x14ac:dyDescent="0.3">
      <c r="T1158" t="s">
        <v>35</v>
      </c>
      <c r="U1158">
        <v>1992</v>
      </c>
      <c r="AF1158" t="s">
        <v>300</v>
      </c>
      <c r="AG1158" t="str">
        <f t="shared" ref="AG1158:AG1221" si="18">IF(AF1158="?","Unknown",AF1158)</f>
        <v>R1021</v>
      </c>
    </row>
    <row r="1159" spans="20:33" x14ac:dyDescent="0.3">
      <c r="T1159" t="s">
        <v>15</v>
      </c>
      <c r="U1159">
        <v>1971</v>
      </c>
      <c r="AF1159" t="s">
        <v>247</v>
      </c>
      <c r="AG1159" t="str">
        <f t="shared" si="18"/>
        <v>R1024</v>
      </c>
    </row>
    <row r="1160" spans="20:33" x14ac:dyDescent="0.3">
      <c r="T1160" t="s">
        <v>30</v>
      </c>
      <c r="U1160">
        <v>1973</v>
      </c>
      <c r="AF1160" t="s">
        <v>247</v>
      </c>
      <c r="AG1160" t="str">
        <f t="shared" si="18"/>
        <v>R1024</v>
      </c>
    </row>
    <row r="1161" spans="20:33" x14ac:dyDescent="0.3">
      <c r="T1161" t="s">
        <v>10</v>
      </c>
      <c r="U1161">
        <v>1975</v>
      </c>
      <c r="AF1161" t="s">
        <v>13</v>
      </c>
      <c r="AG1161" t="str">
        <f t="shared" si="18"/>
        <v>R1013</v>
      </c>
    </row>
    <row r="1162" spans="20:33" x14ac:dyDescent="0.3">
      <c r="T1162" t="s">
        <v>20</v>
      </c>
      <c r="U1162">
        <v>1972</v>
      </c>
      <c r="AF1162" t="s">
        <v>42</v>
      </c>
      <c r="AG1162" t="str">
        <f t="shared" si="18"/>
        <v>R1011</v>
      </c>
    </row>
    <row r="1163" spans="20:33" x14ac:dyDescent="0.3">
      <c r="T1163" t="s">
        <v>20</v>
      </c>
      <c r="U1163">
        <v>1972</v>
      </c>
      <c r="AF1163" t="s">
        <v>23</v>
      </c>
      <c r="AG1163" t="str">
        <f t="shared" si="18"/>
        <v>R1012</v>
      </c>
    </row>
    <row r="1164" spans="20:33" x14ac:dyDescent="0.3">
      <c r="T1164" t="s">
        <v>35</v>
      </c>
      <c r="U1164">
        <v>1974</v>
      </c>
      <c r="AF1164" t="s">
        <v>13</v>
      </c>
      <c r="AG1164" t="str">
        <f t="shared" si="18"/>
        <v>R1013</v>
      </c>
    </row>
    <row r="1165" spans="20:33" x14ac:dyDescent="0.3">
      <c r="T1165" t="s">
        <v>30</v>
      </c>
      <c r="U1165">
        <v>1973</v>
      </c>
      <c r="AF1165" t="s">
        <v>23</v>
      </c>
      <c r="AG1165" t="str">
        <f t="shared" si="18"/>
        <v>R1012</v>
      </c>
    </row>
    <row r="1166" spans="20:33" x14ac:dyDescent="0.3">
      <c r="T1166" t="s">
        <v>30</v>
      </c>
      <c r="U1166">
        <v>1966</v>
      </c>
      <c r="AF1166" t="s">
        <v>300</v>
      </c>
      <c r="AG1166" t="str">
        <f t="shared" si="18"/>
        <v>R1021</v>
      </c>
    </row>
    <row r="1167" spans="20:33" x14ac:dyDescent="0.3">
      <c r="T1167" t="s">
        <v>15</v>
      </c>
      <c r="U1167">
        <v>1973</v>
      </c>
      <c r="AF1167" t="s">
        <v>13</v>
      </c>
      <c r="AG1167" t="str">
        <f t="shared" si="18"/>
        <v>R1013</v>
      </c>
    </row>
    <row r="1168" spans="20:33" x14ac:dyDescent="0.3">
      <c r="T1168" t="s">
        <v>37</v>
      </c>
      <c r="U1168">
        <v>1981</v>
      </c>
      <c r="AF1168" t="s">
        <v>168</v>
      </c>
      <c r="AG1168" t="str">
        <f t="shared" si="18"/>
        <v>R1016</v>
      </c>
    </row>
    <row r="1169" spans="20:33" x14ac:dyDescent="0.3">
      <c r="T1169" t="s">
        <v>30</v>
      </c>
      <c r="U1169">
        <v>1964</v>
      </c>
      <c r="AF1169" t="s">
        <v>200</v>
      </c>
      <c r="AG1169" t="str">
        <f t="shared" si="18"/>
        <v>R1025</v>
      </c>
    </row>
    <row r="1170" spans="20:33" x14ac:dyDescent="0.3">
      <c r="T1170" t="s">
        <v>30</v>
      </c>
      <c r="U1170">
        <v>1972</v>
      </c>
      <c r="AF1170" t="s">
        <v>23</v>
      </c>
      <c r="AG1170" t="str">
        <f t="shared" si="18"/>
        <v>R1012</v>
      </c>
    </row>
    <row r="1171" spans="20:33" x14ac:dyDescent="0.3">
      <c r="T1171" t="s">
        <v>35</v>
      </c>
      <c r="U1171">
        <v>1982</v>
      </c>
      <c r="AF1171" t="s">
        <v>42</v>
      </c>
      <c r="AG1171" t="str">
        <f t="shared" si="18"/>
        <v>R1011</v>
      </c>
    </row>
    <row r="1172" spans="20:33" x14ac:dyDescent="0.3">
      <c r="T1172" t="s">
        <v>37</v>
      </c>
      <c r="U1172">
        <v>1975</v>
      </c>
      <c r="AF1172" t="s">
        <v>535</v>
      </c>
      <c r="AG1172" t="str">
        <f t="shared" si="18"/>
        <v>R1026</v>
      </c>
    </row>
    <row r="1173" spans="20:33" x14ac:dyDescent="0.3">
      <c r="T1173" t="s">
        <v>30</v>
      </c>
      <c r="U1173">
        <v>1970</v>
      </c>
      <c r="AF1173" t="s">
        <v>300</v>
      </c>
      <c r="AG1173" t="str">
        <f t="shared" si="18"/>
        <v>R1021</v>
      </c>
    </row>
    <row r="1174" spans="20:33" x14ac:dyDescent="0.3">
      <c r="T1174" t="s">
        <v>18</v>
      </c>
      <c r="U1174">
        <v>1998</v>
      </c>
      <c r="AF1174" t="s">
        <v>42</v>
      </c>
      <c r="AG1174" t="str">
        <f t="shared" si="18"/>
        <v>R1011</v>
      </c>
    </row>
    <row r="1175" spans="20:33" x14ac:dyDescent="0.3">
      <c r="T1175" t="s">
        <v>30</v>
      </c>
      <c r="U1175">
        <v>1979</v>
      </c>
      <c r="AF1175" t="s">
        <v>13</v>
      </c>
      <c r="AG1175" t="str">
        <f t="shared" si="18"/>
        <v>R1013</v>
      </c>
    </row>
    <row r="1176" spans="20:33" x14ac:dyDescent="0.3">
      <c r="T1176" t="s">
        <v>37</v>
      </c>
      <c r="U1176">
        <v>1972</v>
      </c>
      <c r="AF1176" t="s">
        <v>42</v>
      </c>
      <c r="AG1176" t="str">
        <f t="shared" si="18"/>
        <v>R1011</v>
      </c>
    </row>
    <row r="1177" spans="20:33" x14ac:dyDescent="0.3">
      <c r="T1177" t="s">
        <v>18</v>
      </c>
      <c r="U1177">
        <v>1968</v>
      </c>
      <c r="AF1177" t="s">
        <v>23</v>
      </c>
      <c r="AG1177" t="str">
        <f t="shared" si="18"/>
        <v>R1012</v>
      </c>
    </row>
    <row r="1178" spans="20:33" x14ac:dyDescent="0.3">
      <c r="T1178" t="s">
        <v>20</v>
      </c>
      <c r="U1178">
        <v>1970</v>
      </c>
      <c r="AF1178" t="s">
        <v>42</v>
      </c>
      <c r="AG1178" t="str">
        <f t="shared" si="18"/>
        <v>R1011</v>
      </c>
    </row>
    <row r="1179" spans="20:33" x14ac:dyDescent="0.3">
      <c r="T1179" t="s">
        <v>10</v>
      </c>
      <c r="U1179">
        <v>1971</v>
      </c>
      <c r="AF1179" t="s">
        <v>42</v>
      </c>
      <c r="AG1179" t="str">
        <f t="shared" si="18"/>
        <v>R1011</v>
      </c>
    </row>
    <row r="1180" spans="20:33" x14ac:dyDescent="0.3">
      <c r="T1180" t="s">
        <v>10</v>
      </c>
      <c r="U1180">
        <v>1974</v>
      </c>
      <c r="AF1180" t="s">
        <v>13</v>
      </c>
      <c r="AG1180" t="str">
        <f t="shared" si="18"/>
        <v>R1013</v>
      </c>
    </row>
    <row r="1181" spans="20:33" x14ac:dyDescent="0.3">
      <c r="T1181" t="s">
        <v>35</v>
      </c>
      <c r="U1181">
        <v>1981</v>
      </c>
      <c r="AF1181" t="s">
        <v>13</v>
      </c>
      <c r="AG1181" t="str">
        <f t="shared" si="18"/>
        <v>R1013</v>
      </c>
    </row>
    <row r="1182" spans="20:33" x14ac:dyDescent="0.3">
      <c r="T1182" t="s">
        <v>20</v>
      </c>
      <c r="U1182">
        <v>1966</v>
      </c>
      <c r="AF1182" t="s">
        <v>247</v>
      </c>
      <c r="AG1182" t="str">
        <f t="shared" si="18"/>
        <v>R1024</v>
      </c>
    </row>
    <row r="1183" spans="20:33" x14ac:dyDescent="0.3">
      <c r="T1183" t="s">
        <v>15</v>
      </c>
      <c r="U1183">
        <v>1964</v>
      </c>
      <c r="AF1183" t="s">
        <v>300</v>
      </c>
      <c r="AG1183" t="str">
        <f t="shared" si="18"/>
        <v>R1021</v>
      </c>
    </row>
    <row r="1184" spans="20:33" x14ac:dyDescent="0.3">
      <c r="T1184" t="s">
        <v>20</v>
      </c>
      <c r="U1184">
        <v>1977</v>
      </c>
      <c r="AF1184" t="s">
        <v>247</v>
      </c>
      <c r="AG1184" t="str">
        <f t="shared" si="18"/>
        <v>R1024</v>
      </c>
    </row>
    <row r="1185" spans="20:33" x14ac:dyDescent="0.3">
      <c r="T1185" t="s">
        <v>10</v>
      </c>
      <c r="U1185">
        <v>1972</v>
      </c>
      <c r="AF1185" t="s">
        <v>168</v>
      </c>
      <c r="AG1185" t="str">
        <f t="shared" si="18"/>
        <v>R1016</v>
      </c>
    </row>
    <row r="1186" spans="20:33" x14ac:dyDescent="0.3">
      <c r="T1186" t="s">
        <v>18</v>
      </c>
      <c r="U1186">
        <v>1975</v>
      </c>
      <c r="AF1186" t="s">
        <v>42</v>
      </c>
      <c r="AG1186" t="str">
        <f t="shared" si="18"/>
        <v>R1011</v>
      </c>
    </row>
    <row r="1187" spans="20:33" x14ac:dyDescent="0.3">
      <c r="T1187" t="s">
        <v>20</v>
      </c>
      <c r="U1187">
        <v>1970</v>
      </c>
      <c r="AF1187" t="s">
        <v>13</v>
      </c>
      <c r="AG1187" t="str">
        <f t="shared" si="18"/>
        <v>R1013</v>
      </c>
    </row>
    <row r="1188" spans="20:33" x14ac:dyDescent="0.3">
      <c r="T1188" t="s">
        <v>35</v>
      </c>
      <c r="U1188">
        <v>1970</v>
      </c>
      <c r="AF1188" t="s">
        <v>23</v>
      </c>
      <c r="AG1188" t="str">
        <f t="shared" si="18"/>
        <v>R1012</v>
      </c>
    </row>
    <row r="1189" spans="20:33" x14ac:dyDescent="0.3">
      <c r="T1189" t="s">
        <v>10</v>
      </c>
      <c r="U1189">
        <v>1970</v>
      </c>
      <c r="AF1189" t="s">
        <v>23</v>
      </c>
      <c r="AG1189" t="str">
        <f t="shared" si="18"/>
        <v>R1012</v>
      </c>
    </row>
    <row r="1190" spans="20:33" x14ac:dyDescent="0.3">
      <c r="T1190" t="s">
        <v>10</v>
      </c>
      <c r="U1190">
        <v>2001</v>
      </c>
      <c r="AF1190" t="s">
        <v>247</v>
      </c>
      <c r="AG1190" t="str">
        <f t="shared" si="18"/>
        <v>R1024</v>
      </c>
    </row>
    <row r="1191" spans="20:33" x14ac:dyDescent="0.3">
      <c r="T1191" t="s">
        <v>20</v>
      </c>
      <c r="U1191">
        <v>1965</v>
      </c>
      <c r="AF1191" t="s">
        <v>249</v>
      </c>
      <c r="AG1191" t="str">
        <f t="shared" si="18"/>
        <v>R1023</v>
      </c>
    </row>
    <row r="1192" spans="20:33" x14ac:dyDescent="0.3">
      <c r="T1192" t="s">
        <v>10</v>
      </c>
      <c r="U1192">
        <v>1973</v>
      </c>
      <c r="AF1192" t="s">
        <v>13</v>
      </c>
      <c r="AG1192" t="str">
        <f t="shared" si="18"/>
        <v>R1013</v>
      </c>
    </row>
    <row r="1193" spans="20:33" x14ac:dyDescent="0.3">
      <c r="T1193" t="s">
        <v>35</v>
      </c>
      <c r="U1193">
        <v>1996</v>
      </c>
      <c r="AF1193" t="s">
        <v>13</v>
      </c>
      <c r="AG1193" t="str">
        <f t="shared" si="18"/>
        <v>R1013</v>
      </c>
    </row>
    <row r="1194" spans="20:33" x14ac:dyDescent="0.3">
      <c r="T1194" t="s">
        <v>18</v>
      </c>
      <c r="U1194">
        <v>1977</v>
      </c>
      <c r="AF1194" t="s">
        <v>300</v>
      </c>
      <c r="AG1194" t="str">
        <f t="shared" si="18"/>
        <v>R1021</v>
      </c>
    </row>
    <row r="1195" spans="20:33" x14ac:dyDescent="0.3">
      <c r="T1195" t="s">
        <v>20</v>
      </c>
      <c r="U1195">
        <v>1973</v>
      </c>
      <c r="AF1195" t="s">
        <v>300</v>
      </c>
      <c r="AG1195" t="str">
        <f t="shared" si="18"/>
        <v>R1021</v>
      </c>
    </row>
    <row r="1196" spans="20:33" x14ac:dyDescent="0.3">
      <c r="T1196" t="s">
        <v>18</v>
      </c>
      <c r="U1196">
        <v>1972</v>
      </c>
      <c r="AF1196" t="s">
        <v>23</v>
      </c>
      <c r="AG1196" t="str">
        <f t="shared" si="18"/>
        <v>R1012</v>
      </c>
    </row>
    <row r="1197" spans="20:33" x14ac:dyDescent="0.3">
      <c r="T1197" t="s">
        <v>20</v>
      </c>
      <c r="U1197">
        <v>1972</v>
      </c>
      <c r="AF1197" t="s">
        <v>42</v>
      </c>
      <c r="AG1197" t="str">
        <f t="shared" si="18"/>
        <v>R1011</v>
      </c>
    </row>
    <row r="1198" spans="20:33" x14ac:dyDescent="0.3">
      <c r="T1198" t="s">
        <v>35</v>
      </c>
      <c r="U1198">
        <v>1992</v>
      </c>
      <c r="AF1198" t="s">
        <v>13</v>
      </c>
      <c r="AG1198" t="str">
        <f t="shared" si="18"/>
        <v>R1013</v>
      </c>
    </row>
    <row r="1199" spans="20:33" x14ac:dyDescent="0.3">
      <c r="T1199" t="s">
        <v>15</v>
      </c>
      <c r="U1199">
        <v>1968</v>
      </c>
      <c r="AF1199" t="s">
        <v>42</v>
      </c>
      <c r="AG1199" t="str">
        <f t="shared" si="18"/>
        <v>R1011</v>
      </c>
    </row>
    <row r="1200" spans="20:33" x14ac:dyDescent="0.3">
      <c r="T1200" t="s">
        <v>37</v>
      </c>
      <c r="U1200">
        <v>1971</v>
      </c>
      <c r="AF1200" t="s">
        <v>23</v>
      </c>
      <c r="AG1200" t="str">
        <f t="shared" si="18"/>
        <v>R1012</v>
      </c>
    </row>
    <row r="1201" spans="20:33" x14ac:dyDescent="0.3">
      <c r="T1201" t="s">
        <v>10</v>
      </c>
      <c r="U1201">
        <v>1971</v>
      </c>
      <c r="AF1201" t="s">
        <v>247</v>
      </c>
      <c r="AG1201" t="str">
        <f t="shared" si="18"/>
        <v>R1024</v>
      </c>
    </row>
    <row r="1202" spans="20:33" x14ac:dyDescent="0.3">
      <c r="T1202" t="s">
        <v>37</v>
      </c>
      <c r="U1202">
        <v>1969</v>
      </c>
      <c r="AF1202" t="s">
        <v>23</v>
      </c>
      <c r="AG1202" t="str">
        <f t="shared" si="18"/>
        <v>R1012</v>
      </c>
    </row>
    <row r="1203" spans="20:33" x14ac:dyDescent="0.3">
      <c r="T1203" t="s">
        <v>15</v>
      </c>
      <c r="U1203">
        <v>1971</v>
      </c>
      <c r="AF1203" t="s">
        <v>249</v>
      </c>
      <c r="AG1203" t="str">
        <f t="shared" si="18"/>
        <v>R1023</v>
      </c>
    </row>
    <row r="1204" spans="20:33" x14ac:dyDescent="0.3">
      <c r="T1204" t="s">
        <v>35</v>
      </c>
      <c r="U1204">
        <v>1969</v>
      </c>
      <c r="AF1204" t="s">
        <v>42</v>
      </c>
      <c r="AG1204" t="str">
        <f t="shared" si="18"/>
        <v>R1011</v>
      </c>
    </row>
    <row r="1205" spans="20:33" x14ac:dyDescent="0.3">
      <c r="T1205" t="s">
        <v>10</v>
      </c>
      <c r="U1205">
        <v>1998</v>
      </c>
      <c r="AF1205" t="s">
        <v>247</v>
      </c>
      <c r="AG1205" t="str">
        <f t="shared" si="18"/>
        <v>R1024</v>
      </c>
    </row>
    <row r="1206" spans="20:33" x14ac:dyDescent="0.3">
      <c r="T1206" t="s">
        <v>30</v>
      </c>
      <c r="U1206">
        <v>1971</v>
      </c>
      <c r="AF1206" t="s">
        <v>13</v>
      </c>
      <c r="AG1206" t="str">
        <f t="shared" si="18"/>
        <v>R1013</v>
      </c>
    </row>
    <row r="1207" spans="20:33" x14ac:dyDescent="0.3">
      <c r="T1207" t="s">
        <v>10</v>
      </c>
      <c r="U1207">
        <v>1971</v>
      </c>
      <c r="AF1207" t="s">
        <v>42</v>
      </c>
      <c r="AG1207" t="str">
        <f t="shared" si="18"/>
        <v>R1011</v>
      </c>
    </row>
    <row r="1208" spans="20:33" x14ac:dyDescent="0.3">
      <c r="T1208" t="s">
        <v>37</v>
      </c>
      <c r="U1208">
        <v>1971</v>
      </c>
      <c r="AF1208" t="s">
        <v>13</v>
      </c>
      <c r="AG1208" t="str">
        <f t="shared" si="18"/>
        <v>R1013</v>
      </c>
    </row>
    <row r="1209" spans="20:33" x14ac:dyDescent="0.3">
      <c r="T1209" t="s">
        <v>15</v>
      </c>
      <c r="U1209">
        <v>1971</v>
      </c>
      <c r="AF1209" t="s">
        <v>23</v>
      </c>
      <c r="AG1209" t="str">
        <f t="shared" si="18"/>
        <v>R1012</v>
      </c>
    </row>
    <row r="1210" spans="20:33" x14ac:dyDescent="0.3">
      <c r="T1210" t="s">
        <v>15</v>
      </c>
      <c r="U1210">
        <v>1966</v>
      </c>
      <c r="AF1210" t="s">
        <v>13</v>
      </c>
      <c r="AG1210" t="str">
        <f t="shared" si="18"/>
        <v>R1013</v>
      </c>
    </row>
    <row r="1211" spans="20:33" x14ac:dyDescent="0.3">
      <c r="T1211" t="s">
        <v>10</v>
      </c>
      <c r="U1211">
        <v>1996</v>
      </c>
      <c r="AF1211" t="s">
        <v>23</v>
      </c>
      <c r="AG1211" t="str">
        <f t="shared" si="18"/>
        <v>R1012</v>
      </c>
    </row>
    <row r="1212" spans="20:33" x14ac:dyDescent="0.3">
      <c r="T1212" t="s">
        <v>35</v>
      </c>
      <c r="U1212">
        <v>1962</v>
      </c>
      <c r="AF1212" t="s">
        <v>200</v>
      </c>
      <c r="AG1212" t="str">
        <f t="shared" si="18"/>
        <v>R1025</v>
      </c>
    </row>
    <row r="1213" spans="20:33" x14ac:dyDescent="0.3">
      <c r="T1213" t="s">
        <v>20</v>
      </c>
      <c r="U1213">
        <v>1972</v>
      </c>
      <c r="AF1213" t="s">
        <v>23</v>
      </c>
      <c r="AG1213" t="str">
        <f t="shared" si="18"/>
        <v>R1012</v>
      </c>
    </row>
    <row r="1214" spans="20:33" x14ac:dyDescent="0.3">
      <c r="T1214" t="s">
        <v>35</v>
      </c>
      <c r="U1214">
        <v>1985</v>
      </c>
      <c r="AF1214" t="s">
        <v>13</v>
      </c>
      <c r="AG1214" t="str">
        <f t="shared" si="18"/>
        <v>R1013</v>
      </c>
    </row>
    <row r="1215" spans="20:33" x14ac:dyDescent="0.3">
      <c r="T1215" t="s">
        <v>30</v>
      </c>
      <c r="U1215">
        <v>1983</v>
      </c>
      <c r="AF1215" t="s">
        <v>170</v>
      </c>
      <c r="AG1215" t="str">
        <f t="shared" si="18"/>
        <v>R1018</v>
      </c>
    </row>
    <row r="1216" spans="20:33" x14ac:dyDescent="0.3">
      <c r="T1216" t="s">
        <v>20</v>
      </c>
      <c r="U1216">
        <v>1964</v>
      </c>
      <c r="AF1216" t="s">
        <v>166</v>
      </c>
      <c r="AG1216" t="str">
        <f t="shared" si="18"/>
        <v>R1019</v>
      </c>
    </row>
    <row r="1217" spans="20:33" x14ac:dyDescent="0.3">
      <c r="T1217" t="s">
        <v>30</v>
      </c>
      <c r="U1217">
        <v>1971</v>
      </c>
      <c r="AF1217" t="s">
        <v>23</v>
      </c>
      <c r="AG1217" t="str">
        <f t="shared" si="18"/>
        <v>R1012</v>
      </c>
    </row>
    <row r="1218" spans="20:33" x14ac:dyDescent="0.3">
      <c r="T1218" t="s">
        <v>37</v>
      </c>
      <c r="U1218">
        <v>1971</v>
      </c>
      <c r="AF1218" t="s">
        <v>535</v>
      </c>
      <c r="AG1218" t="str">
        <f t="shared" si="18"/>
        <v>R1026</v>
      </c>
    </row>
    <row r="1219" spans="20:33" x14ac:dyDescent="0.3">
      <c r="T1219" t="s">
        <v>35</v>
      </c>
      <c r="U1219">
        <v>1970</v>
      </c>
      <c r="AF1219" t="s">
        <v>300</v>
      </c>
      <c r="AG1219" t="str">
        <f t="shared" si="18"/>
        <v>R1021</v>
      </c>
    </row>
    <row r="1220" spans="20:33" x14ac:dyDescent="0.3">
      <c r="T1220" t="s">
        <v>10</v>
      </c>
      <c r="U1220">
        <v>1988</v>
      </c>
      <c r="AF1220" t="s">
        <v>247</v>
      </c>
      <c r="AG1220" t="str">
        <f t="shared" si="18"/>
        <v>R1024</v>
      </c>
    </row>
    <row r="1221" spans="20:33" x14ac:dyDescent="0.3">
      <c r="T1221" t="s">
        <v>30</v>
      </c>
      <c r="U1221">
        <v>1979</v>
      </c>
      <c r="AF1221" t="s">
        <v>42</v>
      </c>
      <c r="AG1221" t="str">
        <f t="shared" si="18"/>
        <v>R1011</v>
      </c>
    </row>
    <row r="1222" spans="20:33" x14ac:dyDescent="0.3">
      <c r="T1222" t="s">
        <v>35</v>
      </c>
      <c r="U1222">
        <v>1974</v>
      </c>
      <c r="AF1222" t="s">
        <v>356</v>
      </c>
      <c r="AG1222" t="str">
        <f t="shared" ref="AG1222:AG1285" si="19">IF(AF1222="?","Unknown",AF1222)</f>
        <v>R1017</v>
      </c>
    </row>
    <row r="1223" spans="20:33" x14ac:dyDescent="0.3">
      <c r="T1223" t="s">
        <v>35</v>
      </c>
      <c r="U1223">
        <v>1969</v>
      </c>
      <c r="AF1223" t="s">
        <v>42</v>
      </c>
      <c r="AG1223" t="str">
        <f t="shared" si="19"/>
        <v>R1011</v>
      </c>
    </row>
    <row r="1224" spans="20:33" x14ac:dyDescent="0.3">
      <c r="T1224" t="s">
        <v>37</v>
      </c>
      <c r="U1224">
        <v>1969</v>
      </c>
      <c r="AF1224" t="s">
        <v>42</v>
      </c>
      <c r="AG1224" t="str">
        <f t="shared" si="19"/>
        <v>R1011</v>
      </c>
    </row>
    <row r="1225" spans="20:33" x14ac:dyDescent="0.3">
      <c r="T1225" t="s">
        <v>10</v>
      </c>
      <c r="U1225">
        <v>1969</v>
      </c>
      <c r="AF1225" t="s">
        <v>247</v>
      </c>
      <c r="AG1225" t="str">
        <f t="shared" si="19"/>
        <v>R1024</v>
      </c>
    </row>
    <row r="1226" spans="20:33" x14ac:dyDescent="0.3">
      <c r="T1226" t="s">
        <v>30</v>
      </c>
      <c r="U1226">
        <v>1976</v>
      </c>
      <c r="AF1226" t="s">
        <v>13</v>
      </c>
      <c r="AG1226" t="str">
        <f t="shared" si="19"/>
        <v>R1013</v>
      </c>
    </row>
    <row r="1227" spans="20:33" x14ac:dyDescent="0.3">
      <c r="T1227" t="s">
        <v>37</v>
      </c>
      <c r="U1227">
        <v>1972</v>
      </c>
      <c r="AF1227" t="s">
        <v>23</v>
      </c>
      <c r="AG1227" t="str">
        <f t="shared" si="19"/>
        <v>R1012</v>
      </c>
    </row>
    <row r="1228" spans="20:33" x14ac:dyDescent="0.3">
      <c r="T1228" t="s">
        <v>35</v>
      </c>
      <c r="U1228">
        <v>1972</v>
      </c>
      <c r="AF1228" t="s">
        <v>42</v>
      </c>
      <c r="AG1228" t="str">
        <f t="shared" si="19"/>
        <v>R1011</v>
      </c>
    </row>
    <row r="1229" spans="20:33" x14ac:dyDescent="0.3">
      <c r="T1229" t="s">
        <v>10</v>
      </c>
      <c r="U1229">
        <v>1975</v>
      </c>
      <c r="AF1229" t="s">
        <v>23</v>
      </c>
      <c r="AG1229" t="str">
        <f t="shared" si="19"/>
        <v>R1012</v>
      </c>
    </row>
    <row r="1230" spans="20:33" x14ac:dyDescent="0.3">
      <c r="T1230" t="s">
        <v>15</v>
      </c>
      <c r="U1230">
        <v>1972</v>
      </c>
      <c r="AF1230" t="s">
        <v>168</v>
      </c>
      <c r="AG1230" t="str">
        <f t="shared" si="19"/>
        <v>R1016</v>
      </c>
    </row>
    <row r="1231" spans="20:33" x14ac:dyDescent="0.3">
      <c r="T1231" t="s">
        <v>20</v>
      </c>
      <c r="U1231">
        <v>1997</v>
      </c>
      <c r="AF1231" t="s">
        <v>200</v>
      </c>
      <c r="AG1231" t="str">
        <f t="shared" si="19"/>
        <v>R1025</v>
      </c>
    </row>
    <row r="1232" spans="20:33" x14ac:dyDescent="0.3">
      <c r="T1232" t="s">
        <v>30</v>
      </c>
      <c r="U1232">
        <v>1974</v>
      </c>
      <c r="AF1232" t="s">
        <v>23</v>
      </c>
      <c r="AG1232" t="str">
        <f t="shared" si="19"/>
        <v>R1012</v>
      </c>
    </row>
    <row r="1233" spans="20:33" x14ac:dyDescent="0.3">
      <c r="T1233" t="s">
        <v>18</v>
      </c>
      <c r="U1233">
        <v>1981</v>
      </c>
      <c r="AF1233" t="s">
        <v>200</v>
      </c>
      <c r="AG1233" t="str">
        <f t="shared" si="19"/>
        <v>R1025</v>
      </c>
    </row>
    <row r="1234" spans="20:33" x14ac:dyDescent="0.3">
      <c r="T1234" t="s">
        <v>37</v>
      </c>
      <c r="U1234">
        <v>1973</v>
      </c>
      <c r="AF1234" t="s">
        <v>535</v>
      </c>
      <c r="AG1234" t="str">
        <f t="shared" si="19"/>
        <v>R1026</v>
      </c>
    </row>
    <row r="1235" spans="20:33" x14ac:dyDescent="0.3">
      <c r="T1235" t="s">
        <v>10</v>
      </c>
      <c r="U1235">
        <v>1972</v>
      </c>
      <c r="AF1235" t="s">
        <v>247</v>
      </c>
      <c r="AG1235" t="str">
        <f t="shared" si="19"/>
        <v>R1024</v>
      </c>
    </row>
    <row r="1236" spans="20:33" x14ac:dyDescent="0.3">
      <c r="T1236" t="s">
        <v>37</v>
      </c>
      <c r="U1236">
        <v>1985</v>
      </c>
      <c r="AF1236" t="s">
        <v>42</v>
      </c>
      <c r="AG1236" t="str">
        <f t="shared" si="19"/>
        <v>R1011</v>
      </c>
    </row>
    <row r="1237" spans="20:33" x14ac:dyDescent="0.3">
      <c r="T1237" t="s">
        <v>30</v>
      </c>
      <c r="U1237">
        <v>1970</v>
      </c>
      <c r="AF1237" t="s">
        <v>13</v>
      </c>
      <c r="AG1237" t="str">
        <f t="shared" si="19"/>
        <v>R1013</v>
      </c>
    </row>
    <row r="1238" spans="20:33" x14ac:dyDescent="0.3">
      <c r="T1238" t="s">
        <v>20</v>
      </c>
      <c r="U1238">
        <v>1967</v>
      </c>
      <c r="AF1238" t="s">
        <v>23</v>
      </c>
      <c r="AG1238" t="str">
        <f t="shared" si="19"/>
        <v>R1012</v>
      </c>
    </row>
    <row r="1239" spans="20:33" x14ac:dyDescent="0.3">
      <c r="T1239" t="s">
        <v>18</v>
      </c>
      <c r="U1239">
        <v>1967</v>
      </c>
      <c r="AF1239" t="s">
        <v>42</v>
      </c>
      <c r="AG1239" t="str">
        <f t="shared" si="19"/>
        <v>R1011</v>
      </c>
    </row>
    <row r="1240" spans="20:33" x14ac:dyDescent="0.3">
      <c r="T1240" t="s">
        <v>20</v>
      </c>
      <c r="U1240">
        <v>1968</v>
      </c>
      <c r="AF1240" t="s">
        <v>23</v>
      </c>
      <c r="AG1240" t="str">
        <f t="shared" si="19"/>
        <v>R1012</v>
      </c>
    </row>
    <row r="1241" spans="20:33" x14ac:dyDescent="0.3">
      <c r="T1241" t="s">
        <v>35</v>
      </c>
      <c r="U1241">
        <v>1975</v>
      </c>
      <c r="AF1241" t="s">
        <v>23</v>
      </c>
      <c r="AG1241" t="str">
        <f t="shared" si="19"/>
        <v>R1012</v>
      </c>
    </row>
    <row r="1242" spans="20:33" x14ac:dyDescent="0.3">
      <c r="T1242" t="s">
        <v>20</v>
      </c>
      <c r="U1242">
        <v>1973</v>
      </c>
      <c r="AF1242" t="s">
        <v>247</v>
      </c>
      <c r="AG1242" t="str">
        <f t="shared" si="19"/>
        <v>R1024</v>
      </c>
    </row>
    <row r="1243" spans="20:33" x14ac:dyDescent="0.3">
      <c r="T1243" t="s">
        <v>15</v>
      </c>
      <c r="U1243">
        <v>1973</v>
      </c>
      <c r="AF1243" t="s">
        <v>300</v>
      </c>
      <c r="AG1243" t="str">
        <f t="shared" si="19"/>
        <v>R1021</v>
      </c>
    </row>
    <row r="1244" spans="20:33" x14ac:dyDescent="0.3">
      <c r="T1244" t="s">
        <v>18</v>
      </c>
      <c r="U1244">
        <v>1970</v>
      </c>
      <c r="AF1244" t="s">
        <v>13</v>
      </c>
      <c r="AG1244" t="str">
        <f t="shared" si="19"/>
        <v>R1013</v>
      </c>
    </row>
    <row r="1245" spans="20:33" x14ac:dyDescent="0.3">
      <c r="T1245" t="s">
        <v>20</v>
      </c>
      <c r="U1245">
        <v>1988</v>
      </c>
      <c r="AF1245" t="s">
        <v>23</v>
      </c>
      <c r="AG1245" t="str">
        <f t="shared" si="19"/>
        <v>R1012</v>
      </c>
    </row>
    <row r="1246" spans="20:33" x14ac:dyDescent="0.3">
      <c r="T1246" t="s">
        <v>20</v>
      </c>
      <c r="U1246">
        <v>1963</v>
      </c>
      <c r="AF1246" t="s">
        <v>23</v>
      </c>
      <c r="AG1246" t="str">
        <f t="shared" si="19"/>
        <v>R1012</v>
      </c>
    </row>
    <row r="1247" spans="20:33" x14ac:dyDescent="0.3">
      <c r="T1247" t="s">
        <v>10</v>
      </c>
      <c r="U1247">
        <v>1962</v>
      </c>
      <c r="AF1247" t="s">
        <v>535</v>
      </c>
      <c r="AG1247" t="str">
        <f t="shared" si="19"/>
        <v>R1026</v>
      </c>
    </row>
    <row r="1248" spans="20:33" x14ac:dyDescent="0.3">
      <c r="T1248" t="s">
        <v>15</v>
      </c>
      <c r="U1248">
        <v>1991</v>
      </c>
      <c r="AF1248" t="s">
        <v>42</v>
      </c>
      <c r="AG1248" t="str">
        <f t="shared" si="19"/>
        <v>R1011</v>
      </c>
    </row>
    <row r="1249" spans="20:33" x14ac:dyDescent="0.3">
      <c r="T1249" t="s">
        <v>35</v>
      </c>
      <c r="U1249">
        <v>1991</v>
      </c>
      <c r="AF1249" t="s">
        <v>300</v>
      </c>
      <c r="AG1249" t="str">
        <f t="shared" si="19"/>
        <v>R1021</v>
      </c>
    </row>
    <row r="1250" spans="20:33" x14ac:dyDescent="0.3">
      <c r="T1250" t="s">
        <v>30</v>
      </c>
      <c r="U1250">
        <v>1970</v>
      </c>
      <c r="AF1250" t="s">
        <v>13</v>
      </c>
      <c r="AG1250" t="str">
        <f t="shared" si="19"/>
        <v>R1013</v>
      </c>
    </row>
    <row r="1251" spans="20:33" x14ac:dyDescent="0.3">
      <c r="T1251" t="s">
        <v>10</v>
      </c>
      <c r="U1251">
        <v>1982</v>
      </c>
      <c r="AF1251" t="s">
        <v>300</v>
      </c>
      <c r="AG1251" t="str">
        <f t="shared" si="19"/>
        <v>R1021</v>
      </c>
    </row>
    <row r="1252" spans="20:33" x14ac:dyDescent="0.3">
      <c r="T1252" t="s">
        <v>10</v>
      </c>
      <c r="U1252">
        <v>1968</v>
      </c>
      <c r="AF1252" t="s">
        <v>23</v>
      </c>
      <c r="AG1252" t="str">
        <f t="shared" si="19"/>
        <v>R1012</v>
      </c>
    </row>
    <row r="1253" spans="20:33" x14ac:dyDescent="0.3">
      <c r="T1253" t="s">
        <v>35</v>
      </c>
      <c r="U1253">
        <v>1973</v>
      </c>
      <c r="AF1253" t="s">
        <v>23</v>
      </c>
      <c r="AG1253" t="str">
        <f t="shared" si="19"/>
        <v>R1012</v>
      </c>
    </row>
    <row r="1254" spans="20:33" x14ac:dyDescent="0.3">
      <c r="T1254" t="s">
        <v>20</v>
      </c>
      <c r="U1254">
        <v>1974</v>
      </c>
      <c r="AF1254" t="s">
        <v>200</v>
      </c>
      <c r="AG1254" t="str">
        <f t="shared" si="19"/>
        <v>R1025</v>
      </c>
    </row>
    <row r="1255" spans="20:33" x14ac:dyDescent="0.3">
      <c r="T1255" t="s">
        <v>18</v>
      </c>
      <c r="U1255">
        <v>1969</v>
      </c>
      <c r="AF1255" t="s">
        <v>247</v>
      </c>
      <c r="AG1255" t="str">
        <f t="shared" si="19"/>
        <v>R1024</v>
      </c>
    </row>
    <row r="1256" spans="20:33" x14ac:dyDescent="0.3">
      <c r="T1256" t="s">
        <v>20</v>
      </c>
      <c r="U1256">
        <v>1971</v>
      </c>
      <c r="AF1256" t="s">
        <v>13</v>
      </c>
      <c r="AG1256" t="str">
        <f t="shared" si="19"/>
        <v>R1013</v>
      </c>
    </row>
    <row r="1257" spans="20:33" x14ac:dyDescent="0.3">
      <c r="T1257" t="s">
        <v>20</v>
      </c>
      <c r="U1257">
        <v>1973</v>
      </c>
      <c r="AF1257" t="s">
        <v>516</v>
      </c>
      <c r="AG1257" t="str">
        <f t="shared" si="19"/>
        <v>R1020</v>
      </c>
    </row>
    <row r="1258" spans="20:33" x14ac:dyDescent="0.3">
      <c r="T1258" t="s">
        <v>20</v>
      </c>
      <c r="U1258">
        <v>1973</v>
      </c>
      <c r="AF1258" t="s">
        <v>164</v>
      </c>
      <c r="AG1258" t="str">
        <f t="shared" si="19"/>
        <v>R1015</v>
      </c>
    </row>
    <row r="1259" spans="20:33" x14ac:dyDescent="0.3">
      <c r="T1259" t="s">
        <v>10</v>
      </c>
      <c r="U1259">
        <v>1969</v>
      </c>
      <c r="AF1259" t="s">
        <v>300</v>
      </c>
      <c r="AG1259" t="str">
        <f t="shared" si="19"/>
        <v>R1021</v>
      </c>
    </row>
    <row r="1260" spans="20:33" x14ac:dyDescent="0.3">
      <c r="T1260" t="s">
        <v>18</v>
      </c>
      <c r="U1260">
        <v>1975</v>
      </c>
      <c r="AF1260" t="s">
        <v>200</v>
      </c>
      <c r="AG1260" t="str">
        <f t="shared" si="19"/>
        <v>R1025</v>
      </c>
    </row>
    <row r="1261" spans="20:33" x14ac:dyDescent="0.3">
      <c r="T1261" t="s">
        <v>37</v>
      </c>
      <c r="U1261">
        <v>1980</v>
      </c>
      <c r="AF1261" t="s">
        <v>200</v>
      </c>
      <c r="AG1261" t="str">
        <f t="shared" si="19"/>
        <v>R1025</v>
      </c>
    </row>
    <row r="1262" spans="20:33" x14ac:dyDescent="0.3">
      <c r="T1262" t="s">
        <v>37</v>
      </c>
      <c r="U1262">
        <v>1973</v>
      </c>
      <c r="AF1262" t="s">
        <v>356</v>
      </c>
      <c r="AG1262" t="str">
        <f t="shared" si="19"/>
        <v>R1017</v>
      </c>
    </row>
    <row r="1263" spans="20:33" x14ac:dyDescent="0.3">
      <c r="T1263" t="s">
        <v>15</v>
      </c>
      <c r="U1263">
        <v>1979</v>
      </c>
      <c r="AF1263" t="s">
        <v>168</v>
      </c>
      <c r="AG1263" t="str">
        <f t="shared" si="19"/>
        <v>R1016</v>
      </c>
    </row>
    <row r="1264" spans="20:33" x14ac:dyDescent="0.3">
      <c r="T1264" t="s">
        <v>30</v>
      </c>
      <c r="U1264">
        <v>1968</v>
      </c>
      <c r="AF1264" t="s">
        <v>42</v>
      </c>
      <c r="AG1264" t="str">
        <f t="shared" si="19"/>
        <v>R1011</v>
      </c>
    </row>
    <row r="1265" spans="20:33" x14ac:dyDescent="0.3">
      <c r="T1265" t="s">
        <v>35</v>
      </c>
      <c r="U1265">
        <v>1968</v>
      </c>
      <c r="AF1265" t="s">
        <v>42</v>
      </c>
      <c r="AG1265" t="str">
        <f t="shared" si="19"/>
        <v>R1011</v>
      </c>
    </row>
    <row r="1266" spans="20:33" x14ac:dyDescent="0.3">
      <c r="T1266" t="s">
        <v>35</v>
      </c>
      <c r="U1266">
        <v>1968</v>
      </c>
      <c r="AF1266" t="s">
        <v>23</v>
      </c>
      <c r="AG1266" t="str">
        <f t="shared" si="19"/>
        <v>R1012</v>
      </c>
    </row>
    <row r="1267" spans="20:33" x14ac:dyDescent="0.3">
      <c r="T1267" t="s">
        <v>15</v>
      </c>
      <c r="U1267">
        <v>1968</v>
      </c>
      <c r="AF1267" t="s">
        <v>300</v>
      </c>
      <c r="AG1267" t="str">
        <f t="shared" si="19"/>
        <v>R1021</v>
      </c>
    </row>
    <row r="1268" spans="20:33" x14ac:dyDescent="0.3">
      <c r="T1268" t="s">
        <v>37</v>
      </c>
      <c r="U1268">
        <v>1964</v>
      </c>
      <c r="AF1268" t="s">
        <v>13</v>
      </c>
      <c r="AG1268" t="str">
        <f t="shared" si="19"/>
        <v>R1013</v>
      </c>
    </row>
    <row r="1269" spans="20:33" x14ac:dyDescent="0.3">
      <c r="T1269" t="s">
        <v>35</v>
      </c>
      <c r="U1269">
        <v>1976</v>
      </c>
      <c r="AF1269" t="s">
        <v>23</v>
      </c>
      <c r="AG1269" t="str">
        <f t="shared" si="19"/>
        <v>R1012</v>
      </c>
    </row>
    <row r="1270" spans="20:33" x14ac:dyDescent="0.3">
      <c r="T1270" t="s">
        <v>10</v>
      </c>
      <c r="U1270">
        <v>1964</v>
      </c>
      <c r="AF1270" t="s">
        <v>23</v>
      </c>
      <c r="AG1270" t="str">
        <f t="shared" si="19"/>
        <v>R1012</v>
      </c>
    </row>
    <row r="1271" spans="20:33" x14ac:dyDescent="0.3">
      <c r="T1271" t="s">
        <v>20</v>
      </c>
      <c r="U1271">
        <v>1969</v>
      </c>
      <c r="AF1271" t="s">
        <v>200</v>
      </c>
      <c r="AG1271" t="str">
        <f t="shared" si="19"/>
        <v>R1025</v>
      </c>
    </row>
    <row r="1272" spans="20:33" x14ac:dyDescent="0.3">
      <c r="T1272" t="s">
        <v>18</v>
      </c>
      <c r="U1272">
        <v>1987</v>
      </c>
      <c r="AF1272" t="s">
        <v>23</v>
      </c>
      <c r="AG1272" t="str">
        <f t="shared" si="19"/>
        <v>R1012</v>
      </c>
    </row>
    <row r="1273" spans="20:33" x14ac:dyDescent="0.3">
      <c r="T1273" t="s">
        <v>35</v>
      </c>
      <c r="U1273">
        <v>1978</v>
      </c>
      <c r="AF1273" t="s">
        <v>23</v>
      </c>
      <c r="AG1273" t="str">
        <f t="shared" si="19"/>
        <v>R1012</v>
      </c>
    </row>
    <row r="1274" spans="20:33" x14ac:dyDescent="0.3">
      <c r="T1274" t="s">
        <v>37</v>
      </c>
      <c r="U1274">
        <v>1972</v>
      </c>
      <c r="AF1274" t="s">
        <v>42</v>
      </c>
      <c r="AG1274" t="str">
        <f t="shared" si="19"/>
        <v>R1011</v>
      </c>
    </row>
    <row r="1275" spans="20:33" x14ac:dyDescent="0.3">
      <c r="T1275" t="s">
        <v>37</v>
      </c>
      <c r="U1275">
        <v>1977</v>
      </c>
      <c r="AF1275" t="s">
        <v>13</v>
      </c>
      <c r="AG1275" t="str">
        <f t="shared" si="19"/>
        <v>R1013</v>
      </c>
    </row>
    <row r="1276" spans="20:33" x14ac:dyDescent="0.3">
      <c r="T1276" t="s">
        <v>20</v>
      </c>
      <c r="U1276">
        <v>1971</v>
      </c>
      <c r="AF1276" t="s">
        <v>247</v>
      </c>
      <c r="AG1276" t="str">
        <f t="shared" si="19"/>
        <v>R1024</v>
      </c>
    </row>
    <row r="1277" spans="20:33" x14ac:dyDescent="0.3">
      <c r="T1277" t="s">
        <v>18</v>
      </c>
      <c r="U1277">
        <v>1971</v>
      </c>
      <c r="AF1277" t="s">
        <v>42</v>
      </c>
      <c r="AG1277" t="str">
        <f t="shared" si="19"/>
        <v>R1011</v>
      </c>
    </row>
    <row r="1278" spans="20:33" x14ac:dyDescent="0.3">
      <c r="T1278" t="s">
        <v>10</v>
      </c>
      <c r="U1278">
        <v>1969</v>
      </c>
      <c r="AF1278" t="s">
        <v>13</v>
      </c>
      <c r="AG1278" t="str">
        <f t="shared" si="19"/>
        <v>R1013</v>
      </c>
    </row>
    <row r="1279" spans="20:33" x14ac:dyDescent="0.3">
      <c r="T1279" t="s">
        <v>30</v>
      </c>
      <c r="U1279">
        <v>1966</v>
      </c>
      <c r="AF1279" t="s">
        <v>13</v>
      </c>
      <c r="AG1279" t="str">
        <f t="shared" si="19"/>
        <v>R1013</v>
      </c>
    </row>
    <row r="1280" spans="20:33" x14ac:dyDescent="0.3">
      <c r="T1280" t="s">
        <v>30</v>
      </c>
      <c r="U1280">
        <v>1969</v>
      </c>
      <c r="AF1280" t="s">
        <v>23</v>
      </c>
      <c r="AG1280" t="str">
        <f t="shared" si="19"/>
        <v>R1012</v>
      </c>
    </row>
    <row r="1281" spans="20:33" x14ac:dyDescent="0.3">
      <c r="T1281" t="s">
        <v>15</v>
      </c>
      <c r="U1281">
        <v>1966</v>
      </c>
      <c r="AF1281" t="s">
        <v>23</v>
      </c>
      <c r="AG1281" t="str">
        <f t="shared" si="19"/>
        <v>R1012</v>
      </c>
    </row>
    <row r="1282" spans="20:33" x14ac:dyDescent="0.3">
      <c r="T1282" t="s">
        <v>15</v>
      </c>
      <c r="U1282">
        <v>1967</v>
      </c>
      <c r="AF1282" t="s">
        <v>42</v>
      </c>
      <c r="AG1282" t="str">
        <f t="shared" si="19"/>
        <v>R1011</v>
      </c>
    </row>
    <row r="1283" spans="20:33" x14ac:dyDescent="0.3">
      <c r="T1283" t="s">
        <v>30</v>
      </c>
      <c r="U1283">
        <v>1972</v>
      </c>
      <c r="AF1283" t="s">
        <v>23</v>
      </c>
      <c r="AG1283" t="str">
        <f t="shared" si="19"/>
        <v>R1012</v>
      </c>
    </row>
    <row r="1284" spans="20:33" x14ac:dyDescent="0.3">
      <c r="T1284" t="s">
        <v>10</v>
      </c>
      <c r="U1284">
        <v>1966</v>
      </c>
      <c r="AF1284" t="s">
        <v>42</v>
      </c>
      <c r="AG1284" t="str">
        <f t="shared" si="19"/>
        <v>R1011</v>
      </c>
    </row>
    <row r="1285" spans="20:33" x14ac:dyDescent="0.3">
      <c r="T1285" t="s">
        <v>18</v>
      </c>
      <c r="U1285">
        <v>1967</v>
      </c>
      <c r="AF1285" t="s">
        <v>23</v>
      </c>
      <c r="AG1285" t="str">
        <f t="shared" si="19"/>
        <v>R1012</v>
      </c>
    </row>
    <row r="1286" spans="20:33" x14ac:dyDescent="0.3">
      <c r="T1286" t="s">
        <v>10</v>
      </c>
      <c r="U1286">
        <v>1966</v>
      </c>
      <c r="AF1286" t="s">
        <v>535</v>
      </c>
      <c r="AG1286" t="str">
        <f t="shared" ref="AG1286:AG1349" si="20">IF(AF1286="?","Unknown",AF1286)</f>
        <v>R1026</v>
      </c>
    </row>
    <row r="1287" spans="20:33" x14ac:dyDescent="0.3">
      <c r="T1287" t="s">
        <v>18</v>
      </c>
      <c r="U1287">
        <v>1965</v>
      </c>
      <c r="AF1287" t="s">
        <v>23</v>
      </c>
      <c r="AG1287" t="str">
        <f t="shared" si="20"/>
        <v>R1012</v>
      </c>
    </row>
    <row r="1288" spans="20:33" x14ac:dyDescent="0.3">
      <c r="T1288" t="s">
        <v>10</v>
      </c>
      <c r="U1288">
        <v>1992</v>
      </c>
      <c r="AF1288" t="s">
        <v>13</v>
      </c>
      <c r="AG1288" t="str">
        <f t="shared" si="20"/>
        <v>R1013</v>
      </c>
    </row>
    <row r="1289" spans="20:33" x14ac:dyDescent="0.3">
      <c r="T1289" t="s">
        <v>10</v>
      </c>
      <c r="U1289">
        <v>1990</v>
      </c>
      <c r="AF1289" t="s">
        <v>300</v>
      </c>
      <c r="AG1289" t="str">
        <f t="shared" si="20"/>
        <v>R1021</v>
      </c>
    </row>
    <row r="1290" spans="20:33" x14ac:dyDescent="0.3">
      <c r="T1290" t="s">
        <v>35</v>
      </c>
      <c r="U1290">
        <v>1964</v>
      </c>
      <c r="AF1290" t="s">
        <v>13</v>
      </c>
      <c r="AG1290" t="str">
        <f t="shared" si="20"/>
        <v>R1013</v>
      </c>
    </row>
    <row r="1291" spans="20:33" x14ac:dyDescent="0.3">
      <c r="T1291" t="s">
        <v>15</v>
      </c>
      <c r="U1291">
        <v>1976</v>
      </c>
      <c r="AF1291" t="s">
        <v>300</v>
      </c>
      <c r="AG1291" t="str">
        <f t="shared" si="20"/>
        <v>R1021</v>
      </c>
    </row>
    <row r="1292" spans="20:33" x14ac:dyDescent="0.3">
      <c r="T1292" t="s">
        <v>20</v>
      </c>
      <c r="U1292">
        <v>1962</v>
      </c>
      <c r="AF1292" t="s">
        <v>200</v>
      </c>
      <c r="AG1292" t="str">
        <f t="shared" si="20"/>
        <v>R1025</v>
      </c>
    </row>
    <row r="1293" spans="20:33" x14ac:dyDescent="0.3">
      <c r="T1293" t="s">
        <v>35</v>
      </c>
      <c r="U1293">
        <v>1977</v>
      </c>
      <c r="AF1293" t="s">
        <v>13</v>
      </c>
      <c r="AG1293" t="str">
        <f t="shared" si="20"/>
        <v>R1013</v>
      </c>
    </row>
    <row r="1294" spans="20:33" x14ac:dyDescent="0.3">
      <c r="T1294" t="s">
        <v>20</v>
      </c>
      <c r="U1294">
        <v>1976</v>
      </c>
      <c r="AF1294" t="s">
        <v>42</v>
      </c>
      <c r="AG1294" t="str">
        <f t="shared" si="20"/>
        <v>R1011</v>
      </c>
    </row>
    <row r="1295" spans="20:33" x14ac:dyDescent="0.3">
      <c r="T1295" t="s">
        <v>37</v>
      </c>
      <c r="U1295">
        <v>1972</v>
      </c>
      <c r="AF1295" t="s">
        <v>42</v>
      </c>
      <c r="AG1295" t="str">
        <f t="shared" si="20"/>
        <v>R1011</v>
      </c>
    </row>
    <row r="1296" spans="20:33" x14ac:dyDescent="0.3">
      <c r="T1296" t="s">
        <v>10</v>
      </c>
      <c r="U1296">
        <v>1967</v>
      </c>
      <c r="AF1296" t="s">
        <v>23</v>
      </c>
      <c r="AG1296" t="str">
        <f t="shared" si="20"/>
        <v>R1012</v>
      </c>
    </row>
    <row r="1297" spans="20:33" x14ac:dyDescent="0.3">
      <c r="T1297" t="s">
        <v>37</v>
      </c>
      <c r="U1297">
        <v>1967</v>
      </c>
      <c r="AF1297" t="s">
        <v>168</v>
      </c>
      <c r="AG1297" t="str">
        <f t="shared" si="20"/>
        <v>R1016</v>
      </c>
    </row>
    <row r="1298" spans="20:33" x14ac:dyDescent="0.3">
      <c r="T1298" t="s">
        <v>18</v>
      </c>
      <c r="U1298">
        <v>1992</v>
      </c>
      <c r="AF1298" t="s">
        <v>535</v>
      </c>
      <c r="AG1298" t="str">
        <f t="shared" si="20"/>
        <v>R1026</v>
      </c>
    </row>
    <row r="1299" spans="20:33" x14ac:dyDescent="0.3">
      <c r="T1299" t="s">
        <v>30</v>
      </c>
      <c r="U1299">
        <v>1974</v>
      </c>
      <c r="AF1299" t="s">
        <v>632</v>
      </c>
      <c r="AG1299" t="str">
        <f t="shared" si="20"/>
        <v>R1022</v>
      </c>
    </row>
    <row r="1300" spans="20:33" x14ac:dyDescent="0.3">
      <c r="T1300" t="s">
        <v>35</v>
      </c>
      <c r="U1300">
        <v>1986</v>
      </c>
      <c r="AF1300" t="s">
        <v>42</v>
      </c>
      <c r="AG1300" t="str">
        <f t="shared" si="20"/>
        <v>R1011</v>
      </c>
    </row>
    <row r="1301" spans="20:33" x14ac:dyDescent="0.3">
      <c r="T1301" t="s">
        <v>15</v>
      </c>
      <c r="U1301">
        <v>1989</v>
      </c>
      <c r="AF1301" t="s">
        <v>42</v>
      </c>
      <c r="AG1301" t="str">
        <f t="shared" si="20"/>
        <v>R1011</v>
      </c>
    </row>
    <row r="1302" spans="20:33" x14ac:dyDescent="0.3">
      <c r="T1302" t="s">
        <v>15</v>
      </c>
      <c r="U1302">
        <v>1967</v>
      </c>
      <c r="AF1302" t="s">
        <v>166</v>
      </c>
      <c r="AG1302" t="str">
        <f t="shared" si="20"/>
        <v>R1019</v>
      </c>
    </row>
    <row r="1303" spans="20:33" x14ac:dyDescent="0.3">
      <c r="T1303" t="s">
        <v>30</v>
      </c>
      <c r="U1303">
        <v>1999</v>
      </c>
      <c r="AF1303" t="s">
        <v>249</v>
      </c>
      <c r="AG1303" t="str">
        <f t="shared" si="20"/>
        <v>R1023</v>
      </c>
    </row>
    <row r="1304" spans="20:33" x14ac:dyDescent="0.3">
      <c r="T1304" t="s">
        <v>37</v>
      </c>
      <c r="U1304">
        <v>1967</v>
      </c>
      <c r="AF1304" t="s">
        <v>42</v>
      </c>
      <c r="AG1304" t="str">
        <f t="shared" si="20"/>
        <v>R1011</v>
      </c>
    </row>
    <row r="1305" spans="20:33" x14ac:dyDescent="0.3">
      <c r="T1305" t="s">
        <v>37</v>
      </c>
      <c r="U1305">
        <v>1970</v>
      </c>
      <c r="AF1305" t="s">
        <v>13</v>
      </c>
      <c r="AG1305" t="str">
        <f t="shared" si="20"/>
        <v>R1013</v>
      </c>
    </row>
    <row r="1306" spans="20:33" x14ac:dyDescent="0.3">
      <c r="T1306" t="s">
        <v>30</v>
      </c>
      <c r="U1306">
        <v>1970</v>
      </c>
      <c r="AF1306" t="s">
        <v>23</v>
      </c>
      <c r="AG1306" t="str">
        <f t="shared" si="20"/>
        <v>R1012</v>
      </c>
    </row>
    <row r="1307" spans="20:33" x14ac:dyDescent="0.3">
      <c r="T1307" t="s">
        <v>37</v>
      </c>
      <c r="U1307">
        <v>1967</v>
      </c>
      <c r="AF1307" t="s">
        <v>23</v>
      </c>
      <c r="AG1307" t="str">
        <f t="shared" si="20"/>
        <v>R1012</v>
      </c>
    </row>
    <row r="1308" spans="20:33" x14ac:dyDescent="0.3">
      <c r="T1308" t="s">
        <v>10</v>
      </c>
      <c r="U1308">
        <v>1968</v>
      </c>
      <c r="AF1308" t="s">
        <v>23</v>
      </c>
      <c r="AG1308" t="str">
        <f t="shared" si="20"/>
        <v>R1012</v>
      </c>
    </row>
    <row r="1309" spans="20:33" x14ac:dyDescent="0.3">
      <c r="T1309" t="s">
        <v>30</v>
      </c>
      <c r="U1309">
        <v>1971</v>
      </c>
      <c r="AF1309" t="s">
        <v>247</v>
      </c>
      <c r="AG1309" t="str">
        <f t="shared" si="20"/>
        <v>R1024</v>
      </c>
    </row>
    <row r="1310" spans="20:33" x14ac:dyDescent="0.3">
      <c r="T1310" t="s">
        <v>20</v>
      </c>
      <c r="U1310">
        <v>1994</v>
      </c>
      <c r="AF1310" t="s">
        <v>13</v>
      </c>
      <c r="AG1310" t="str">
        <f t="shared" si="20"/>
        <v>R1013</v>
      </c>
    </row>
    <row r="1311" spans="20:33" x14ac:dyDescent="0.3">
      <c r="T1311" t="s">
        <v>15</v>
      </c>
      <c r="U1311">
        <v>1968</v>
      </c>
      <c r="AF1311" t="s">
        <v>23</v>
      </c>
      <c r="AG1311" t="str">
        <f t="shared" si="20"/>
        <v>R1012</v>
      </c>
    </row>
    <row r="1312" spans="20:33" x14ac:dyDescent="0.3">
      <c r="T1312" t="s">
        <v>15</v>
      </c>
      <c r="U1312">
        <v>1968</v>
      </c>
      <c r="AF1312" t="s">
        <v>42</v>
      </c>
      <c r="AG1312" t="str">
        <f t="shared" si="20"/>
        <v>R1011</v>
      </c>
    </row>
    <row r="1313" spans="20:33" x14ac:dyDescent="0.3">
      <c r="T1313" t="s">
        <v>15</v>
      </c>
      <c r="U1313">
        <v>1969</v>
      </c>
      <c r="AF1313" t="s">
        <v>23</v>
      </c>
      <c r="AG1313" t="str">
        <f t="shared" si="20"/>
        <v>R1012</v>
      </c>
    </row>
    <row r="1314" spans="20:33" x14ac:dyDescent="0.3">
      <c r="T1314" t="s">
        <v>30</v>
      </c>
      <c r="U1314">
        <v>1965</v>
      </c>
      <c r="AF1314" t="s">
        <v>42</v>
      </c>
      <c r="AG1314" t="str">
        <f t="shared" si="20"/>
        <v>R1011</v>
      </c>
    </row>
    <row r="1315" spans="20:33" x14ac:dyDescent="0.3">
      <c r="T1315" t="s">
        <v>35</v>
      </c>
      <c r="U1315">
        <v>1969</v>
      </c>
      <c r="AF1315" t="s">
        <v>23</v>
      </c>
      <c r="AG1315" t="str">
        <f t="shared" si="20"/>
        <v>R1012</v>
      </c>
    </row>
    <row r="1316" spans="20:33" x14ac:dyDescent="0.3">
      <c r="T1316" t="s">
        <v>18</v>
      </c>
      <c r="U1316">
        <v>1965</v>
      </c>
      <c r="AF1316" t="s">
        <v>13</v>
      </c>
      <c r="AG1316" t="str">
        <f t="shared" si="20"/>
        <v>R1013</v>
      </c>
    </row>
    <row r="1317" spans="20:33" x14ac:dyDescent="0.3">
      <c r="T1317" t="s">
        <v>10</v>
      </c>
      <c r="U1317">
        <v>1966</v>
      </c>
      <c r="AF1317" t="s">
        <v>13</v>
      </c>
      <c r="AG1317" t="str">
        <f t="shared" si="20"/>
        <v>R1013</v>
      </c>
    </row>
    <row r="1318" spans="20:33" x14ac:dyDescent="0.3">
      <c r="T1318" t="s">
        <v>37</v>
      </c>
      <c r="U1318">
        <v>1973</v>
      </c>
      <c r="AF1318" t="s">
        <v>23</v>
      </c>
      <c r="AG1318" t="str">
        <f t="shared" si="20"/>
        <v>R1012</v>
      </c>
    </row>
    <row r="1319" spans="20:33" x14ac:dyDescent="0.3">
      <c r="T1319" t="s">
        <v>30</v>
      </c>
      <c r="U1319">
        <v>1965</v>
      </c>
      <c r="AF1319" t="s">
        <v>13</v>
      </c>
      <c r="AG1319" t="str">
        <f t="shared" si="20"/>
        <v>R1013</v>
      </c>
    </row>
    <row r="1320" spans="20:33" x14ac:dyDescent="0.3">
      <c r="T1320" t="s">
        <v>20</v>
      </c>
      <c r="U1320">
        <v>2000</v>
      </c>
      <c r="AF1320" t="s">
        <v>23</v>
      </c>
      <c r="AG1320" t="str">
        <f t="shared" si="20"/>
        <v>R1012</v>
      </c>
    </row>
    <row r="1321" spans="20:33" x14ac:dyDescent="0.3">
      <c r="T1321" t="s">
        <v>37</v>
      </c>
      <c r="U1321">
        <v>1968</v>
      </c>
      <c r="AF1321" t="s">
        <v>23</v>
      </c>
      <c r="AG1321" t="str">
        <f t="shared" si="20"/>
        <v>R1012</v>
      </c>
    </row>
    <row r="1322" spans="20:33" x14ac:dyDescent="0.3">
      <c r="T1322" t="s">
        <v>30</v>
      </c>
      <c r="U1322">
        <v>1974</v>
      </c>
      <c r="AF1322" t="s">
        <v>23</v>
      </c>
      <c r="AG1322" t="str">
        <f t="shared" si="20"/>
        <v>R1012</v>
      </c>
    </row>
    <row r="1323" spans="20:33" x14ac:dyDescent="0.3">
      <c r="T1323" t="s">
        <v>18</v>
      </c>
      <c r="U1323">
        <v>1991</v>
      </c>
      <c r="AF1323" t="s">
        <v>23</v>
      </c>
      <c r="AG1323" t="str">
        <f t="shared" si="20"/>
        <v>R1012</v>
      </c>
    </row>
    <row r="1324" spans="20:33" x14ac:dyDescent="0.3">
      <c r="T1324" t="s">
        <v>10</v>
      </c>
      <c r="U1324">
        <v>1996</v>
      </c>
      <c r="AF1324" t="s">
        <v>23</v>
      </c>
      <c r="AG1324" t="str">
        <f t="shared" si="20"/>
        <v>R1012</v>
      </c>
    </row>
    <row r="1325" spans="20:33" x14ac:dyDescent="0.3">
      <c r="T1325" t="s">
        <v>30</v>
      </c>
      <c r="U1325">
        <v>1974</v>
      </c>
      <c r="AF1325" t="s">
        <v>200</v>
      </c>
      <c r="AG1325" t="str">
        <f t="shared" si="20"/>
        <v>R1025</v>
      </c>
    </row>
    <row r="1326" spans="20:33" x14ac:dyDescent="0.3">
      <c r="T1326" t="s">
        <v>37</v>
      </c>
      <c r="U1326">
        <v>1989</v>
      </c>
      <c r="AF1326" t="s">
        <v>535</v>
      </c>
      <c r="AG1326" t="str">
        <f t="shared" si="20"/>
        <v>R1026</v>
      </c>
    </row>
    <row r="1327" spans="20:33" x14ac:dyDescent="0.3">
      <c r="T1327" t="s">
        <v>35</v>
      </c>
      <c r="U1327">
        <v>1974</v>
      </c>
      <c r="AF1327" t="s">
        <v>42</v>
      </c>
      <c r="AG1327" t="str">
        <f t="shared" si="20"/>
        <v>R1011</v>
      </c>
    </row>
    <row r="1328" spans="20:33" x14ac:dyDescent="0.3">
      <c r="T1328" t="s">
        <v>30</v>
      </c>
      <c r="U1328">
        <v>2001</v>
      </c>
      <c r="AF1328" t="s">
        <v>23</v>
      </c>
      <c r="AG1328" t="str">
        <f t="shared" si="20"/>
        <v>R1012</v>
      </c>
    </row>
    <row r="1329" spans="20:33" x14ac:dyDescent="0.3">
      <c r="T1329" t="s">
        <v>20</v>
      </c>
      <c r="U1329">
        <v>2000</v>
      </c>
      <c r="AF1329" t="s">
        <v>42</v>
      </c>
      <c r="AG1329" t="str">
        <f t="shared" si="20"/>
        <v>R1011</v>
      </c>
    </row>
    <row r="1330" spans="20:33" x14ac:dyDescent="0.3">
      <c r="T1330" t="s">
        <v>15</v>
      </c>
      <c r="U1330">
        <v>1971</v>
      </c>
      <c r="AF1330" t="s">
        <v>42</v>
      </c>
      <c r="AG1330" t="str">
        <f t="shared" si="20"/>
        <v>R1011</v>
      </c>
    </row>
    <row r="1331" spans="20:33" x14ac:dyDescent="0.3">
      <c r="T1331" t="s">
        <v>15</v>
      </c>
      <c r="U1331">
        <v>1966</v>
      </c>
      <c r="AF1331" t="s">
        <v>23</v>
      </c>
      <c r="AG1331" t="str">
        <f t="shared" si="20"/>
        <v>R1012</v>
      </c>
    </row>
    <row r="1332" spans="20:33" x14ac:dyDescent="0.3">
      <c r="T1332" t="s">
        <v>15</v>
      </c>
      <c r="U1332">
        <v>1966</v>
      </c>
      <c r="AF1332" t="s">
        <v>23</v>
      </c>
      <c r="AG1332" t="str">
        <f t="shared" si="20"/>
        <v>R1012</v>
      </c>
    </row>
    <row r="1333" spans="20:33" x14ac:dyDescent="0.3">
      <c r="T1333" t="s">
        <v>20</v>
      </c>
      <c r="U1333">
        <v>1967</v>
      </c>
      <c r="AF1333" t="s">
        <v>13</v>
      </c>
      <c r="AG1333" t="str">
        <f t="shared" si="20"/>
        <v>R1013</v>
      </c>
    </row>
    <row r="1334" spans="20:33" x14ac:dyDescent="0.3">
      <c r="T1334" t="s">
        <v>37</v>
      </c>
      <c r="U1334">
        <v>1972</v>
      </c>
      <c r="AF1334" t="s">
        <v>13</v>
      </c>
      <c r="AG1334" t="str">
        <f t="shared" si="20"/>
        <v>R1013</v>
      </c>
    </row>
    <row r="1335" spans="20:33" x14ac:dyDescent="0.3">
      <c r="T1335" t="s">
        <v>20</v>
      </c>
      <c r="U1335">
        <v>1966</v>
      </c>
      <c r="AF1335" t="s">
        <v>300</v>
      </c>
      <c r="AG1335" t="str">
        <f t="shared" si="20"/>
        <v>R1021</v>
      </c>
    </row>
    <row r="1336" spans="20:33" x14ac:dyDescent="0.3">
      <c r="T1336" t="s">
        <v>10</v>
      </c>
      <c r="U1336">
        <v>1966</v>
      </c>
      <c r="AF1336" t="s">
        <v>42</v>
      </c>
      <c r="AG1336" t="str">
        <f t="shared" si="20"/>
        <v>R1011</v>
      </c>
    </row>
    <row r="1337" spans="20:33" x14ac:dyDescent="0.3">
      <c r="T1337" t="s">
        <v>35</v>
      </c>
      <c r="U1337">
        <v>1980</v>
      </c>
      <c r="AF1337" t="s">
        <v>42</v>
      </c>
      <c r="AG1337" t="str">
        <f t="shared" si="20"/>
        <v>R1011</v>
      </c>
    </row>
    <row r="1338" spans="20:33" x14ac:dyDescent="0.3">
      <c r="T1338" t="s">
        <v>15</v>
      </c>
      <c r="U1338">
        <v>1969</v>
      </c>
      <c r="AF1338" t="s">
        <v>168</v>
      </c>
      <c r="AG1338" t="str">
        <f t="shared" si="20"/>
        <v>R1016</v>
      </c>
    </row>
    <row r="1339" spans="20:33" x14ac:dyDescent="0.3">
      <c r="T1339" t="s">
        <v>18</v>
      </c>
      <c r="U1339">
        <v>1969</v>
      </c>
      <c r="AF1339" t="s">
        <v>300</v>
      </c>
      <c r="AG1339" t="str">
        <f t="shared" si="20"/>
        <v>R1021</v>
      </c>
    </row>
    <row r="1340" spans="20:33" x14ac:dyDescent="0.3">
      <c r="T1340" t="s">
        <v>35</v>
      </c>
      <c r="U1340">
        <v>1966</v>
      </c>
      <c r="AF1340" t="s">
        <v>23</v>
      </c>
      <c r="AG1340" t="str">
        <f t="shared" si="20"/>
        <v>R1012</v>
      </c>
    </row>
    <row r="1341" spans="20:33" x14ac:dyDescent="0.3">
      <c r="T1341" t="s">
        <v>20</v>
      </c>
      <c r="U1341">
        <v>1972</v>
      </c>
      <c r="AF1341" t="s">
        <v>200</v>
      </c>
      <c r="AG1341" t="str">
        <f t="shared" si="20"/>
        <v>R1025</v>
      </c>
    </row>
    <row r="1342" spans="20:33" x14ac:dyDescent="0.3">
      <c r="T1342" t="s">
        <v>18</v>
      </c>
      <c r="U1342">
        <v>1970</v>
      </c>
      <c r="AF1342" t="s">
        <v>168</v>
      </c>
      <c r="AG1342" t="str">
        <f t="shared" si="20"/>
        <v>R1016</v>
      </c>
    </row>
    <row r="1343" spans="20:33" x14ac:dyDescent="0.3">
      <c r="T1343" t="s">
        <v>18</v>
      </c>
      <c r="U1343">
        <v>1976</v>
      </c>
      <c r="AF1343" t="s">
        <v>535</v>
      </c>
      <c r="AG1343" t="str">
        <f t="shared" si="20"/>
        <v>R1026</v>
      </c>
    </row>
    <row r="1344" spans="20:33" x14ac:dyDescent="0.3">
      <c r="T1344" t="s">
        <v>30</v>
      </c>
      <c r="U1344">
        <v>1969</v>
      </c>
      <c r="AF1344" t="s">
        <v>42</v>
      </c>
      <c r="AG1344" t="str">
        <f t="shared" si="20"/>
        <v>R1011</v>
      </c>
    </row>
    <row r="1345" spans="20:33" x14ac:dyDescent="0.3">
      <c r="T1345" t="s">
        <v>30</v>
      </c>
      <c r="U1345">
        <v>1989</v>
      </c>
      <c r="AF1345" t="s">
        <v>535</v>
      </c>
      <c r="AG1345" t="str">
        <f t="shared" si="20"/>
        <v>R1026</v>
      </c>
    </row>
    <row r="1346" spans="20:33" x14ac:dyDescent="0.3">
      <c r="T1346" t="s">
        <v>35</v>
      </c>
      <c r="U1346">
        <v>1969</v>
      </c>
      <c r="AF1346" t="s">
        <v>42</v>
      </c>
      <c r="AG1346" t="str">
        <f t="shared" si="20"/>
        <v>R1011</v>
      </c>
    </row>
    <row r="1347" spans="20:33" x14ac:dyDescent="0.3">
      <c r="T1347" t="s">
        <v>37</v>
      </c>
      <c r="U1347">
        <v>1981</v>
      </c>
      <c r="AF1347" t="s">
        <v>200</v>
      </c>
      <c r="AG1347" t="str">
        <f t="shared" si="20"/>
        <v>R1025</v>
      </c>
    </row>
    <row r="1348" spans="20:33" x14ac:dyDescent="0.3">
      <c r="T1348" t="s">
        <v>37</v>
      </c>
      <c r="U1348">
        <v>1969</v>
      </c>
      <c r="AF1348" t="s">
        <v>166</v>
      </c>
      <c r="AG1348" t="str">
        <f t="shared" si="20"/>
        <v>R1019</v>
      </c>
    </row>
    <row r="1349" spans="20:33" x14ac:dyDescent="0.3">
      <c r="T1349" t="s">
        <v>30</v>
      </c>
      <c r="U1349">
        <v>1971</v>
      </c>
      <c r="AF1349" t="s">
        <v>247</v>
      </c>
      <c r="AG1349" t="str">
        <f t="shared" si="20"/>
        <v>R1024</v>
      </c>
    </row>
    <row r="1350" spans="20:33" x14ac:dyDescent="0.3">
      <c r="T1350" t="s">
        <v>37</v>
      </c>
      <c r="U1350">
        <v>2004</v>
      </c>
      <c r="AF1350" t="s">
        <v>23</v>
      </c>
      <c r="AG1350" t="str">
        <f t="shared" ref="AG1350:AG1413" si="21">IF(AF1350="?","Unknown",AF1350)</f>
        <v>R1012</v>
      </c>
    </row>
    <row r="1351" spans="20:33" x14ac:dyDescent="0.3">
      <c r="T1351" t="s">
        <v>18</v>
      </c>
      <c r="U1351">
        <v>1967</v>
      </c>
      <c r="AF1351" t="s">
        <v>632</v>
      </c>
      <c r="AG1351" t="str">
        <f t="shared" si="21"/>
        <v>R1022</v>
      </c>
    </row>
    <row r="1352" spans="20:33" x14ac:dyDescent="0.3">
      <c r="T1352" t="s">
        <v>18</v>
      </c>
      <c r="U1352">
        <v>1970</v>
      </c>
      <c r="AF1352" t="s">
        <v>42</v>
      </c>
      <c r="AG1352" t="str">
        <f t="shared" si="21"/>
        <v>R1011</v>
      </c>
    </row>
    <row r="1353" spans="20:33" x14ac:dyDescent="0.3">
      <c r="T1353" t="s">
        <v>15</v>
      </c>
      <c r="U1353">
        <v>1988</v>
      </c>
      <c r="AF1353" t="s">
        <v>23</v>
      </c>
      <c r="AG1353" t="str">
        <f t="shared" si="21"/>
        <v>R1012</v>
      </c>
    </row>
    <row r="1354" spans="20:33" x14ac:dyDescent="0.3">
      <c r="T1354" t="s">
        <v>20</v>
      </c>
      <c r="U1354">
        <v>1972</v>
      </c>
      <c r="AF1354" t="s">
        <v>23</v>
      </c>
      <c r="AG1354" t="str">
        <f t="shared" si="21"/>
        <v>R1012</v>
      </c>
    </row>
    <row r="1355" spans="20:33" x14ac:dyDescent="0.3">
      <c r="T1355" t="s">
        <v>37</v>
      </c>
      <c r="U1355">
        <v>1968</v>
      </c>
      <c r="AF1355" t="s">
        <v>535</v>
      </c>
      <c r="AG1355" t="str">
        <f t="shared" si="21"/>
        <v>R1026</v>
      </c>
    </row>
    <row r="1356" spans="20:33" x14ac:dyDescent="0.3">
      <c r="T1356" t="s">
        <v>15</v>
      </c>
      <c r="U1356">
        <v>1963</v>
      </c>
      <c r="AF1356" t="s">
        <v>23</v>
      </c>
      <c r="AG1356" t="str">
        <f t="shared" si="21"/>
        <v>R1012</v>
      </c>
    </row>
    <row r="1357" spans="20:33" x14ac:dyDescent="0.3">
      <c r="T1357" t="s">
        <v>30</v>
      </c>
      <c r="U1357">
        <v>1995</v>
      </c>
      <c r="AF1357" t="s">
        <v>23</v>
      </c>
      <c r="AG1357" t="str">
        <f t="shared" si="21"/>
        <v>R1012</v>
      </c>
    </row>
    <row r="1358" spans="20:33" x14ac:dyDescent="0.3">
      <c r="T1358" t="s">
        <v>10</v>
      </c>
      <c r="U1358">
        <v>1963</v>
      </c>
      <c r="AF1358" t="s">
        <v>13</v>
      </c>
      <c r="AG1358" t="str">
        <f t="shared" si="21"/>
        <v>R1013</v>
      </c>
    </row>
    <row r="1359" spans="20:33" x14ac:dyDescent="0.3">
      <c r="T1359" t="s">
        <v>20</v>
      </c>
      <c r="U1359">
        <v>2002</v>
      </c>
      <c r="AF1359" t="s">
        <v>200</v>
      </c>
      <c r="AG1359" t="str">
        <f t="shared" si="21"/>
        <v>R1025</v>
      </c>
    </row>
    <row r="1360" spans="20:33" x14ac:dyDescent="0.3">
      <c r="T1360" t="s">
        <v>35</v>
      </c>
      <c r="U1360">
        <v>1989</v>
      </c>
      <c r="AF1360" t="s">
        <v>42</v>
      </c>
      <c r="AG1360" t="str">
        <f t="shared" si="21"/>
        <v>R1011</v>
      </c>
    </row>
    <row r="1361" spans="20:33" x14ac:dyDescent="0.3">
      <c r="T1361" t="s">
        <v>15</v>
      </c>
      <c r="U1361">
        <v>1968</v>
      </c>
      <c r="AF1361" t="s">
        <v>23</v>
      </c>
      <c r="AG1361" t="str">
        <f t="shared" si="21"/>
        <v>R1012</v>
      </c>
    </row>
    <row r="1362" spans="20:33" x14ac:dyDescent="0.3">
      <c r="T1362" t="s">
        <v>10</v>
      </c>
      <c r="U1362">
        <v>1964</v>
      </c>
      <c r="AF1362" t="s">
        <v>23</v>
      </c>
      <c r="AG1362" t="str">
        <f t="shared" si="21"/>
        <v>R1012</v>
      </c>
    </row>
    <row r="1363" spans="20:33" x14ac:dyDescent="0.3">
      <c r="T1363" t="s">
        <v>15</v>
      </c>
      <c r="U1363">
        <v>1965</v>
      </c>
      <c r="AF1363" t="s">
        <v>42</v>
      </c>
      <c r="AG1363" t="str">
        <f t="shared" si="21"/>
        <v>R1011</v>
      </c>
    </row>
    <row r="1364" spans="20:33" x14ac:dyDescent="0.3">
      <c r="T1364" t="s">
        <v>20</v>
      </c>
      <c r="U1364">
        <v>1965</v>
      </c>
      <c r="AF1364" t="s">
        <v>13</v>
      </c>
      <c r="AG1364" t="str">
        <f t="shared" si="21"/>
        <v>R1013</v>
      </c>
    </row>
    <row r="1365" spans="20:33" x14ac:dyDescent="0.3">
      <c r="T1365" t="s">
        <v>10</v>
      </c>
      <c r="U1365">
        <v>1964</v>
      </c>
      <c r="AF1365" t="s">
        <v>42</v>
      </c>
      <c r="AG1365" t="str">
        <f t="shared" si="21"/>
        <v>R1011</v>
      </c>
    </row>
    <row r="1366" spans="20:33" x14ac:dyDescent="0.3">
      <c r="T1366" t="s">
        <v>10</v>
      </c>
      <c r="U1366">
        <v>1964</v>
      </c>
      <c r="AF1366" t="s">
        <v>535</v>
      </c>
      <c r="AG1366" t="str">
        <f t="shared" si="21"/>
        <v>R1026</v>
      </c>
    </row>
    <row r="1367" spans="20:33" x14ac:dyDescent="0.3">
      <c r="T1367" t="s">
        <v>30</v>
      </c>
      <c r="U1367">
        <v>1964</v>
      </c>
      <c r="AF1367" t="s">
        <v>200</v>
      </c>
      <c r="AG1367" t="str">
        <f t="shared" si="21"/>
        <v>R1025</v>
      </c>
    </row>
    <row r="1368" spans="20:33" x14ac:dyDescent="0.3">
      <c r="T1368" t="s">
        <v>18</v>
      </c>
      <c r="U1368">
        <v>1979</v>
      </c>
      <c r="AF1368" t="s">
        <v>13</v>
      </c>
      <c r="AG1368" t="str">
        <f t="shared" si="21"/>
        <v>R1013</v>
      </c>
    </row>
    <row r="1369" spans="20:33" x14ac:dyDescent="0.3">
      <c r="T1369" t="s">
        <v>30</v>
      </c>
      <c r="U1369">
        <v>1972</v>
      </c>
      <c r="AF1369" t="s">
        <v>535</v>
      </c>
      <c r="AG1369" t="str">
        <f t="shared" si="21"/>
        <v>R1026</v>
      </c>
    </row>
    <row r="1370" spans="20:33" x14ac:dyDescent="0.3">
      <c r="T1370" t="s">
        <v>18</v>
      </c>
      <c r="U1370">
        <v>1964</v>
      </c>
      <c r="AF1370" t="s">
        <v>170</v>
      </c>
      <c r="AG1370" t="str">
        <f t="shared" si="21"/>
        <v>R1018</v>
      </c>
    </row>
    <row r="1371" spans="20:33" x14ac:dyDescent="0.3">
      <c r="T1371" t="s">
        <v>10</v>
      </c>
      <c r="U1371">
        <v>1997</v>
      </c>
      <c r="AF1371" t="s">
        <v>247</v>
      </c>
      <c r="AG1371" t="str">
        <f t="shared" si="21"/>
        <v>R1024</v>
      </c>
    </row>
    <row r="1372" spans="20:33" x14ac:dyDescent="0.3">
      <c r="T1372" t="s">
        <v>30</v>
      </c>
      <c r="U1372">
        <v>1967</v>
      </c>
      <c r="AF1372" t="s">
        <v>42</v>
      </c>
      <c r="AG1372" t="str">
        <f t="shared" si="21"/>
        <v>R1011</v>
      </c>
    </row>
    <row r="1373" spans="20:33" x14ac:dyDescent="0.3">
      <c r="T1373" t="s">
        <v>37</v>
      </c>
      <c r="U1373">
        <v>1970</v>
      </c>
      <c r="AF1373" t="s">
        <v>300</v>
      </c>
      <c r="AG1373" t="str">
        <f t="shared" si="21"/>
        <v>R1021</v>
      </c>
    </row>
    <row r="1374" spans="20:33" x14ac:dyDescent="0.3">
      <c r="T1374" t="s">
        <v>37</v>
      </c>
      <c r="U1374">
        <v>1970</v>
      </c>
      <c r="AF1374" t="s">
        <v>23</v>
      </c>
      <c r="AG1374" t="str">
        <f t="shared" si="21"/>
        <v>R1012</v>
      </c>
    </row>
    <row r="1375" spans="20:33" x14ac:dyDescent="0.3">
      <c r="T1375" t="s">
        <v>37</v>
      </c>
      <c r="U1375">
        <v>1983</v>
      </c>
      <c r="AF1375" t="s">
        <v>300</v>
      </c>
      <c r="AG1375" t="str">
        <f t="shared" si="21"/>
        <v>R1021</v>
      </c>
    </row>
    <row r="1376" spans="20:33" x14ac:dyDescent="0.3">
      <c r="T1376" t="s">
        <v>18</v>
      </c>
      <c r="U1376">
        <v>1985</v>
      </c>
      <c r="AF1376" t="s">
        <v>23</v>
      </c>
      <c r="AG1376" t="str">
        <f t="shared" si="21"/>
        <v>R1012</v>
      </c>
    </row>
    <row r="1377" spans="20:33" x14ac:dyDescent="0.3">
      <c r="T1377" t="s">
        <v>10</v>
      </c>
      <c r="U1377">
        <v>1980</v>
      </c>
      <c r="AF1377" t="s">
        <v>23</v>
      </c>
      <c r="AG1377" t="str">
        <f t="shared" si="21"/>
        <v>R1012</v>
      </c>
    </row>
    <row r="1378" spans="20:33" x14ac:dyDescent="0.3">
      <c r="T1378" t="s">
        <v>20</v>
      </c>
      <c r="U1378">
        <v>1971</v>
      </c>
      <c r="AF1378" t="s">
        <v>42</v>
      </c>
      <c r="AG1378" t="str">
        <f t="shared" si="21"/>
        <v>R1011</v>
      </c>
    </row>
    <row r="1379" spans="20:33" x14ac:dyDescent="0.3">
      <c r="T1379" t="s">
        <v>18</v>
      </c>
      <c r="U1379">
        <v>1966</v>
      </c>
      <c r="AF1379" t="s">
        <v>200</v>
      </c>
      <c r="AG1379" t="str">
        <f t="shared" si="21"/>
        <v>R1025</v>
      </c>
    </row>
    <row r="1380" spans="20:33" x14ac:dyDescent="0.3">
      <c r="T1380" t="s">
        <v>18</v>
      </c>
      <c r="U1380">
        <v>1965</v>
      </c>
      <c r="AF1380" t="s">
        <v>13</v>
      </c>
      <c r="AG1380" t="str">
        <f t="shared" si="21"/>
        <v>R1013</v>
      </c>
    </row>
    <row r="1381" spans="20:33" x14ac:dyDescent="0.3">
      <c r="T1381" t="s">
        <v>20</v>
      </c>
      <c r="U1381">
        <v>1966</v>
      </c>
      <c r="AF1381" t="s">
        <v>276</v>
      </c>
      <c r="AG1381" t="str">
        <f t="shared" si="21"/>
        <v>R1014</v>
      </c>
    </row>
    <row r="1382" spans="20:33" x14ac:dyDescent="0.3">
      <c r="T1382" t="s">
        <v>20</v>
      </c>
      <c r="U1382">
        <v>2004</v>
      </c>
      <c r="AF1382" t="s">
        <v>535</v>
      </c>
      <c r="AG1382" t="str">
        <f t="shared" si="21"/>
        <v>R1026</v>
      </c>
    </row>
    <row r="1383" spans="20:33" x14ac:dyDescent="0.3">
      <c r="T1383" t="s">
        <v>37</v>
      </c>
      <c r="U1383">
        <v>1970</v>
      </c>
      <c r="AF1383" t="s">
        <v>23</v>
      </c>
      <c r="AG1383" t="str">
        <f t="shared" si="21"/>
        <v>R1012</v>
      </c>
    </row>
    <row r="1384" spans="20:33" x14ac:dyDescent="0.3">
      <c r="T1384" t="s">
        <v>18</v>
      </c>
      <c r="U1384">
        <v>1983</v>
      </c>
      <c r="AF1384" t="s">
        <v>535</v>
      </c>
      <c r="AG1384" t="str">
        <f t="shared" si="21"/>
        <v>R1026</v>
      </c>
    </row>
    <row r="1385" spans="20:33" x14ac:dyDescent="0.3">
      <c r="T1385" t="s">
        <v>35</v>
      </c>
      <c r="U1385">
        <v>1969</v>
      </c>
      <c r="AF1385" t="s">
        <v>247</v>
      </c>
      <c r="AG1385" t="str">
        <f t="shared" si="21"/>
        <v>R1024</v>
      </c>
    </row>
    <row r="1386" spans="20:33" x14ac:dyDescent="0.3">
      <c r="T1386" t="s">
        <v>37</v>
      </c>
      <c r="U1386">
        <v>1989</v>
      </c>
      <c r="AF1386" t="s">
        <v>23</v>
      </c>
      <c r="AG1386" t="str">
        <f t="shared" si="21"/>
        <v>R1012</v>
      </c>
    </row>
    <row r="1387" spans="20:33" x14ac:dyDescent="0.3">
      <c r="T1387" t="s">
        <v>18</v>
      </c>
      <c r="U1387">
        <v>1968</v>
      </c>
      <c r="AF1387" t="s">
        <v>535</v>
      </c>
      <c r="AG1387" t="str">
        <f t="shared" si="21"/>
        <v>R1026</v>
      </c>
    </row>
    <row r="1388" spans="20:33" x14ac:dyDescent="0.3">
      <c r="T1388" t="s">
        <v>30</v>
      </c>
      <c r="U1388">
        <v>1971</v>
      </c>
      <c r="AF1388" t="s">
        <v>23</v>
      </c>
      <c r="AG1388" t="str">
        <f t="shared" si="21"/>
        <v>R1012</v>
      </c>
    </row>
    <row r="1389" spans="20:33" x14ac:dyDescent="0.3">
      <c r="T1389" t="s">
        <v>18</v>
      </c>
      <c r="U1389">
        <v>1988</v>
      </c>
      <c r="AF1389" t="s">
        <v>356</v>
      </c>
      <c r="AG1389" t="str">
        <f t="shared" si="21"/>
        <v>R1017</v>
      </c>
    </row>
    <row r="1390" spans="20:33" x14ac:dyDescent="0.3">
      <c r="T1390" t="s">
        <v>10</v>
      </c>
      <c r="U1390">
        <v>1970</v>
      </c>
      <c r="AF1390" t="s">
        <v>42</v>
      </c>
      <c r="AG1390" t="str">
        <f t="shared" si="21"/>
        <v>R1011</v>
      </c>
    </row>
    <row r="1391" spans="20:33" x14ac:dyDescent="0.3">
      <c r="T1391" t="s">
        <v>37</v>
      </c>
      <c r="U1391">
        <v>1965</v>
      </c>
      <c r="AF1391" t="s">
        <v>23</v>
      </c>
      <c r="AG1391" t="str">
        <f t="shared" si="21"/>
        <v>R1012</v>
      </c>
    </row>
    <row r="1392" spans="20:33" x14ac:dyDescent="0.3">
      <c r="T1392" t="s">
        <v>15</v>
      </c>
      <c r="U1392">
        <v>1968</v>
      </c>
      <c r="AF1392" t="s">
        <v>42</v>
      </c>
      <c r="AG1392" t="str">
        <f t="shared" si="21"/>
        <v>R1011</v>
      </c>
    </row>
    <row r="1393" spans="20:33" x14ac:dyDescent="0.3">
      <c r="T1393" t="s">
        <v>30</v>
      </c>
      <c r="U1393">
        <v>1971</v>
      </c>
      <c r="AF1393" t="s">
        <v>13</v>
      </c>
      <c r="AG1393" t="str">
        <f t="shared" si="21"/>
        <v>R1013</v>
      </c>
    </row>
    <row r="1394" spans="20:33" x14ac:dyDescent="0.3">
      <c r="T1394" t="s">
        <v>10</v>
      </c>
      <c r="U1394">
        <v>1973</v>
      </c>
      <c r="AF1394" t="s">
        <v>168</v>
      </c>
      <c r="AG1394" t="str">
        <f t="shared" si="21"/>
        <v>R1016</v>
      </c>
    </row>
    <row r="1395" spans="20:33" x14ac:dyDescent="0.3">
      <c r="T1395" t="s">
        <v>37</v>
      </c>
      <c r="U1395">
        <v>1965</v>
      </c>
      <c r="AF1395" t="s">
        <v>42</v>
      </c>
      <c r="AG1395" t="str">
        <f t="shared" si="21"/>
        <v>R1011</v>
      </c>
    </row>
    <row r="1396" spans="20:33" x14ac:dyDescent="0.3">
      <c r="T1396" t="s">
        <v>30</v>
      </c>
      <c r="U1396">
        <v>1965</v>
      </c>
      <c r="AF1396" t="s">
        <v>516</v>
      </c>
      <c r="AG1396" t="str">
        <f t="shared" si="21"/>
        <v>R1020</v>
      </c>
    </row>
    <row r="1397" spans="20:33" x14ac:dyDescent="0.3">
      <c r="T1397" t="s">
        <v>15</v>
      </c>
      <c r="U1397">
        <v>1965</v>
      </c>
      <c r="AF1397" t="s">
        <v>632</v>
      </c>
      <c r="AG1397" t="str">
        <f t="shared" si="21"/>
        <v>R1022</v>
      </c>
    </row>
    <row r="1398" spans="20:33" x14ac:dyDescent="0.3">
      <c r="T1398" t="s">
        <v>18</v>
      </c>
      <c r="U1398">
        <v>1964</v>
      </c>
      <c r="AF1398" t="s">
        <v>247</v>
      </c>
      <c r="AG1398" t="str">
        <f t="shared" si="21"/>
        <v>R1024</v>
      </c>
    </row>
    <row r="1399" spans="20:33" x14ac:dyDescent="0.3">
      <c r="T1399" t="s">
        <v>10</v>
      </c>
      <c r="U1399">
        <v>1986</v>
      </c>
      <c r="AF1399" t="s">
        <v>249</v>
      </c>
      <c r="AG1399" t="str">
        <f t="shared" si="21"/>
        <v>R1023</v>
      </c>
    </row>
    <row r="1400" spans="20:33" x14ac:dyDescent="0.3">
      <c r="T1400" t="s">
        <v>37</v>
      </c>
      <c r="U1400">
        <v>1966</v>
      </c>
      <c r="AF1400" t="s">
        <v>247</v>
      </c>
      <c r="AG1400" t="str">
        <f t="shared" si="21"/>
        <v>R1024</v>
      </c>
    </row>
    <row r="1401" spans="20:33" x14ac:dyDescent="0.3">
      <c r="T1401" t="s">
        <v>10</v>
      </c>
      <c r="U1401">
        <v>1994</v>
      </c>
      <c r="AF1401" t="s">
        <v>247</v>
      </c>
      <c r="AG1401" t="str">
        <f t="shared" si="21"/>
        <v>R1024</v>
      </c>
    </row>
    <row r="1402" spans="20:33" x14ac:dyDescent="0.3">
      <c r="T1402" t="s">
        <v>10</v>
      </c>
      <c r="U1402">
        <v>1966</v>
      </c>
      <c r="AF1402" t="s">
        <v>42</v>
      </c>
      <c r="AG1402" t="str">
        <f t="shared" si="21"/>
        <v>R1011</v>
      </c>
    </row>
    <row r="1403" spans="20:33" x14ac:dyDescent="0.3">
      <c r="T1403" t="s">
        <v>35</v>
      </c>
      <c r="U1403">
        <v>1966</v>
      </c>
      <c r="AF1403" t="s">
        <v>300</v>
      </c>
      <c r="AG1403" t="str">
        <f t="shared" si="21"/>
        <v>R1021</v>
      </c>
    </row>
    <row r="1404" spans="20:33" x14ac:dyDescent="0.3">
      <c r="T1404" t="s">
        <v>15</v>
      </c>
      <c r="U1404">
        <v>1966</v>
      </c>
      <c r="AF1404" t="s">
        <v>300</v>
      </c>
      <c r="AG1404" t="str">
        <f t="shared" si="21"/>
        <v>R1021</v>
      </c>
    </row>
    <row r="1405" spans="20:33" x14ac:dyDescent="0.3">
      <c r="T1405" t="s">
        <v>30</v>
      </c>
      <c r="U1405">
        <v>1970</v>
      </c>
      <c r="AF1405" t="s">
        <v>247</v>
      </c>
      <c r="AG1405" t="str">
        <f t="shared" si="21"/>
        <v>R1024</v>
      </c>
    </row>
    <row r="1406" spans="20:33" x14ac:dyDescent="0.3">
      <c r="T1406" t="s">
        <v>37</v>
      </c>
      <c r="U1406">
        <v>1982</v>
      </c>
      <c r="AF1406" t="s">
        <v>535</v>
      </c>
      <c r="AG1406" t="str">
        <f t="shared" si="21"/>
        <v>R1026</v>
      </c>
    </row>
    <row r="1407" spans="20:33" x14ac:dyDescent="0.3">
      <c r="T1407" t="s">
        <v>37</v>
      </c>
      <c r="U1407">
        <v>1969</v>
      </c>
      <c r="AF1407" t="s">
        <v>23</v>
      </c>
      <c r="AG1407" t="str">
        <f t="shared" si="21"/>
        <v>R1012</v>
      </c>
    </row>
    <row r="1408" spans="20:33" x14ac:dyDescent="0.3">
      <c r="T1408" t="s">
        <v>15</v>
      </c>
      <c r="U1408">
        <v>1984</v>
      </c>
      <c r="AF1408" t="s">
        <v>42</v>
      </c>
      <c r="AG1408" t="str">
        <f t="shared" si="21"/>
        <v>R1011</v>
      </c>
    </row>
    <row r="1409" spans="20:33" x14ac:dyDescent="0.3">
      <c r="T1409" t="s">
        <v>15</v>
      </c>
      <c r="U1409">
        <v>1964</v>
      </c>
      <c r="AF1409" t="s">
        <v>42</v>
      </c>
      <c r="AG1409" t="str">
        <f t="shared" si="21"/>
        <v>R1011</v>
      </c>
    </row>
    <row r="1410" spans="20:33" x14ac:dyDescent="0.3">
      <c r="T1410" t="s">
        <v>20</v>
      </c>
      <c r="U1410">
        <v>1988</v>
      </c>
      <c r="AF1410" t="s">
        <v>13</v>
      </c>
      <c r="AG1410" t="str">
        <f t="shared" si="21"/>
        <v>R1013</v>
      </c>
    </row>
    <row r="1411" spans="20:33" x14ac:dyDescent="0.3">
      <c r="T1411" t="s">
        <v>15</v>
      </c>
      <c r="U1411">
        <v>1969</v>
      </c>
      <c r="AF1411" t="s">
        <v>23</v>
      </c>
      <c r="AG1411" t="str">
        <f t="shared" si="21"/>
        <v>R1012</v>
      </c>
    </row>
    <row r="1412" spans="20:33" x14ac:dyDescent="0.3">
      <c r="T1412" t="s">
        <v>18</v>
      </c>
      <c r="U1412">
        <v>1963</v>
      </c>
      <c r="AF1412" t="s">
        <v>535</v>
      </c>
      <c r="AG1412" t="str">
        <f t="shared" si="21"/>
        <v>R1026</v>
      </c>
    </row>
    <row r="1413" spans="20:33" x14ac:dyDescent="0.3">
      <c r="T1413" t="s">
        <v>30</v>
      </c>
      <c r="U1413">
        <v>1964</v>
      </c>
      <c r="AF1413" t="s">
        <v>168</v>
      </c>
      <c r="AG1413" t="str">
        <f t="shared" si="21"/>
        <v>R1016</v>
      </c>
    </row>
    <row r="1414" spans="20:33" x14ac:dyDescent="0.3">
      <c r="T1414" t="s">
        <v>15</v>
      </c>
      <c r="U1414">
        <v>1979</v>
      </c>
      <c r="AF1414" t="s">
        <v>535</v>
      </c>
      <c r="AG1414" t="str">
        <f t="shared" ref="AG1414:AG1477" si="22">IF(AF1414="?","Unknown",AF1414)</f>
        <v>R1026</v>
      </c>
    </row>
    <row r="1415" spans="20:33" x14ac:dyDescent="0.3">
      <c r="T1415" t="s">
        <v>10</v>
      </c>
      <c r="U1415">
        <v>1966</v>
      </c>
      <c r="AF1415" t="s">
        <v>23</v>
      </c>
      <c r="AG1415" t="str">
        <f t="shared" si="22"/>
        <v>R1012</v>
      </c>
    </row>
    <row r="1416" spans="20:33" x14ac:dyDescent="0.3">
      <c r="T1416" t="s">
        <v>15</v>
      </c>
      <c r="U1416">
        <v>1982</v>
      </c>
      <c r="AF1416" t="s">
        <v>13</v>
      </c>
      <c r="AG1416" t="str">
        <f t="shared" si="22"/>
        <v>R1013</v>
      </c>
    </row>
    <row r="1417" spans="20:33" x14ac:dyDescent="0.3">
      <c r="T1417" t="s">
        <v>37</v>
      </c>
      <c r="U1417">
        <v>1965</v>
      </c>
      <c r="AF1417" t="s">
        <v>42</v>
      </c>
      <c r="AG1417" t="str">
        <f t="shared" si="22"/>
        <v>R1011</v>
      </c>
    </row>
    <row r="1418" spans="20:33" x14ac:dyDescent="0.3">
      <c r="T1418" t="s">
        <v>18</v>
      </c>
      <c r="U1418">
        <v>1964</v>
      </c>
      <c r="AF1418" t="s">
        <v>23</v>
      </c>
      <c r="AG1418" t="str">
        <f t="shared" si="22"/>
        <v>R1012</v>
      </c>
    </row>
    <row r="1419" spans="20:33" x14ac:dyDescent="0.3">
      <c r="T1419" t="s">
        <v>20</v>
      </c>
      <c r="U1419">
        <v>1964</v>
      </c>
      <c r="AF1419" t="s">
        <v>42</v>
      </c>
      <c r="AG1419" t="str">
        <f t="shared" si="22"/>
        <v>R1011</v>
      </c>
    </row>
    <row r="1420" spans="20:33" x14ac:dyDescent="0.3">
      <c r="T1420" t="s">
        <v>20</v>
      </c>
      <c r="U1420">
        <v>1965</v>
      </c>
      <c r="AF1420" t="s">
        <v>23</v>
      </c>
      <c r="AG1420" t="str">
        <f t="shared" si="22"/>
        <v>R1012</v>
      </c>
    </row>
    <row r="1421" spans="20:33" x14ac:dyDescent="0.3">
      <c r="T1421" t="s">
        <v>10</v>
      </c>
      <c r="U1421">
        <v>1964</v>
      </c>
      <c r="AF1421" t="s">
        <v>42</v>
      </c>
      <c r="AG1421" t="str">
        <f t="shared" si="22"/>
        <v>R1011</v>
      </c>
    </row>
    <row r="1422" spans="20:33" x14ac:dyDescent="0.3">
      <c r="T1422" t="s">
        <v>15</v>
      </c>
      <c r="U1422">
        <v>1965</v>
      </c>
      <c r="AF1422" t="s">
        <v>13</v>
      </c>
      <c r="AG1422" t="str">
        <f t="shared" si="22"/>
        <v>R1013</v>
      </c>
    </row>
    <row r="1423" spans="20:33" x14ac:dyDescent="0.3">
      <c r="T1423" t="s">
        <v>18</v>
      </c>
      <c r="U1423">
        <v>1964</v>
      </c>
      <c r="AF1423" t="s">
        <v>42</v>
      </c>
      <c r="AG1423" t="str">
        <f t="shared" si="22"/>
        <v>R1011</v>
      </c>
    </row>
    <row r="1424" spans="20:33" x14ac:dyDescent="0.3">
      <c r="T1424" t="s">
        <v>20</v>
      </c>
      <c r="U1424">
        <v>1964</v>
      </c>
      <c r="AF1424" t="s">
        <v>247</v>
      </c>
      <c r="AG1424" t="str">
        <f t="shared" si="22"/>
        <v>R1024</v>
      </c>
    </row>
    <row r="1425" spans="20:33" x14ac:dyDescent="0.3">
      <c r="T1425" t="s">
        <v>10</v>
      </c>
      <c r="U1425">
        <v>1974</v>
      </c>
      <c r="AF1425" t="s">
        <v>42</v>
      </c>
      <c r="AG1425" t="str">
        <f t="shared" si="22"/>
        <v>R1011</v>
      </c>
    </row>
    <row r="1426" spans="20:33" x14ac:dyDescent="0.3">
      <c r="T1426" t="s">
        <v>35</v>
      </c>
      <c r="U1426">
        <v>1967</v>
      </c>
      <c r="AF1426" t="s">
        <v>13</v>
      </c>
      <c r="AG1426" t="str">
        <f t="shared" si="22"/>
        <v>R1013</v>
      </c>
    </row>
    <row r="1427" spans="20:33" x14ac:dyDescent="0.3">
      <c r="T1427" t="s">
        <v>10</v>
      </c>
      <c r="U1427">
        <v>1967</v>
      </c>
      <c r="AF1427" t="s">
        <v>13</v>
      </c>
      <c r="AG1427" t="str">
        <f t="shared" si="22"/>
        <v>R1013</v>
      </c>
    </row>
    <row r="1428" spans="20:33" x14ac:dyDescent="0.3">
      <c r="T1428" t="s">
        <v>37</v>
      </c>
      <c r="U1428">
        <v>1967</v>
      </c>
      <c r="AF1428" t="s">
        <v>300</v>
      </c>
      <c r="AG1428" t="str">
        <f t="shared" si="22"/>
        <v>R1021</v>
      </c>
    </row>
    <row r="1429" spans="20:33" x14ac:dyDescent="0.3">
      <c r="T1429" t="s">
        <v>18</v>
      </c>
      <c r="U1429">
        <v>2004</v>
      </c>
      <c r="AF1429" t="s">
        <v>166</v>
      </c>
      <c r="AG1429" t="str">
        <f t="shared" si="22"/>
        <v>R1019</v>
      </c>
    </row>
    <row r="1430" spans="20:33" x14ac:dyDescent="0.3">
      <c r="T1430" t="s">
        <v>15</v>
      </c>
      <c r="U1430">
        <v>1964</v>
      </c>
      <c r="AF1430" t="s">
        <v>166</v>
      </c>
      <c r="AG1430" t="str">
        <f t="shared" si="22"/>
        <v>R1019</v>
      </c>
    </row>
    <row r="1431" spans="20:33" x14ac:dyDescent="0.3">
      <c r="T1431" t="s">
        <v>30</v>
      </c>
      <c r="U1431">
        <v>1964</v>
      </c>
      <c r="AF1431" t="s">
        <v>249</v>
      </c>
      <c r="AG1431" t="str">
        <f t="shared" si="22"/>
        <v>R1023</v>
      </c>
    </row>
    <row r="1432" spans="20:33" x14ac:dyDescent="0.3">
      <c r="T1432" t="s">
        <v>35</v>
      </c>
      <c r="U1432">
        <v>1964</v>
      </c>
      <c r="AF1432" t="s">
        <v>168</v>
      </c>
      <c r="AG1432" t="str">
        <f t="shared" si="22"/>
        <v>R1016</v>
      </c>
    </row>
    <row r="1433" spans="20:33" x14ac:dyDescent="0.3">
      <c r="T1433" t="s">
        <v>37</v>
      </c>
      <c r="U1433">
        <v>1991</v>
      </c>
      <c r="AF1433" t="s">
        <v>23</v>
      </c>
      <c r="AG1433" t="str">
        <f t="shared" si="22"/>
        <v>R1012</v>
      </c>
    </row>
    <row r="1434" spans="20:33" x14ac:dyDescent="0.3">
      <c r="T1434" t="s">
        <v>30</v>
      </c>
      <c r="U1434">
        <v>1964</v>
      </c>
      <c r="AF1434" t="s">
        <v>13</v>
      </c>
      <c r="AG1434" t="str">
        <f t="shared" si="22"/>
        <v>R1013</v>
      </c>
    </row>
    <row r="1435" spans="20:33" x14ac:dyDescent="0.3">
      <c r="T1435" t="s">
        <v>15</v>
      </c>
      <c r="U1435">
        <v>1965</v>
      </c>
      <c r="AF1435" t="s">
        <v>13</v>
      </c>
      <c r="AG1435" t="str">
        <f t="shared" si="22"/>
        <v>R1013</v>
      </c>
    </row>
    <row r="1436" spans="20:33" x14ac:dyDescent="0.3">
      <c r="T1436" t="s">
        <v>20</v>
      </c>
      <c r="U1436">
        <v>1964</v>
      </c>
      <c r="AF1436" t="s">
        <v>535</v>
      </c>
      <c r="AG1436" t="str">
        <f t="shared" si="22"/>
        <v>R1026</v>
      </c>
    </row>
    <row r="1437" spans="20:33" x14ac:dyDescent="0.3">
      <c r="T1437" t="s">
        <v>30</v>
      </c>
      <c r="U1437">
        <v>1967</v>
      </c>
      <c r="AF1437" t="s">
        <v>23</v>
      </c>
      <c r="AG1437" t="str">
        <f t="shared" si="22"/>
        <v>R1012</v>
      </c>
    </row>
    <row r="1438" spans="20:33" x14ac:dyDescent="0.3">
      <c r="T1438" t="s">
        <v>10</v>
      </c>
      <c r="U1438">
        <v>1983</v>
      </c>
      <c r="AF1438" t="s">
        <v>300</v>
      </c>
      <c r="AG1438" t="str">
        <f t="shared" si="22"/>
        <v>R1021</v>
      </c>
    </row>
    <row r="1439" spans="20:33" x14ac:dyDescent="0.3">
      <c r="T1439" t="s">
        <v>30</v>
      </c>
      <c r="U1439">
        <v>1993</v>
      </c>
      <c r="AF1439" t="s">
        <v>247</v>
      </c>
      <c r="AG1439" t="str">
        <f t="shared" si="22"/>
        <v>R1024</v>
      </c>
    </row>
    <row r="1440" spans="20:33" x14ac:dyDescent="0.3">
      <c r="T1440" t="s">
        <v>37</v>
      </c>
      <c r="U1440">
        <v>1982</v>
      </c>
      <c r="AF1440" t="s">
        <v>42</v>
      </c>
      <c r="AG1440" t="str">
        <f t="shared" si="22"/>
        <v>R1011</v>
      </c>
    </row>
    <row r="1441" spans="20:33" x14ac:dyDescent="0.3">
      <c r="T1441" t="s">
        <v>18</v>
      </c>
      <c r="U1441">
        <v>1965</v>
      </c>
      <c r="AF1441" t="s">
        <v>300</v>
      </c>
      <c r="AG1441" t="str">
        <f t="shared" si="22"/>
        <v>R1021</v>
      </c>
    </row>
    <row r="1442" spans="20:33" x14ac:dyDescent="0.3">
      <c r="T1442" t="s">
        <v>37</v>
      </c>
      <c r="U1442">
        <v>1965</v>
      </c>
      <c r="AF1442" t="s">
        <v>23</v>
      </c>
      <c r="AG1442" t="str">
        <f t="shared" si="22"/>
        <v>R1012</v>
      </c>
    </row>
    <row r="1443" spans="20:33" x14ac:dyDescent="0.3">
      <c r="T1443" t="s">
        <v>37</v>
      </c>
      <c r="U1443">
        <v>1979</v>
      </c>
      <c r="AF1443" t="s">
        <v>535</v>
      </c>
      <c r="AG1443" t="str">
        <f t="shared" si="22"/>
        <v>R1026</v>
      </c>
    </row>
    <row r="1444" spans="20:33" x14ac:dyDescent="0.3">
      <c r="T1444" t="s">
        <v>15</v>
      </c>
      <c r="U1444">
        <v>1966</v>
      </c>
      <c r="AF1444" t="s">
        <v>632</v>
      </c>
      <c r="AG1444" t="str">
        <f t="shared" si="22"/>
        <v>R1022</v>
      </c>
    </row>
    <row r="1445" spans="20:33" x14ac:dyDescent="0.3">
      <c r="T1445" t="s">
        <v>20</v>
      </c>
      <c r="U1445">
        <v>1986</v>
      </c>
      <c r="AF1445" t="s">
        <v>42</v>
      </c>
      <c r="AG1445" t="str">
        <f t="shared" si="22"/>
        <v>R1011</v>
      </c>
    </row>
    <row r="1446" spans="20:33" x14ac:dyDescent="0.3">
      <c r="T1446" t="s">
        <v>20</v>
      </c>
      <c r="U1446">
        <v>1984</v>
      </c>
      <c r="AF1446" t="s">
        <v>247</v>
      </c>
      <c r="AG1446" t="str">
        <f t="shared" si="22"/>
        <v>R1024</v>
      </c>
    </row>
    <row r="1447" spans="20:33" x14ac:dyDescent="0.3">
      <c r="T1447" t="s">
        <v>18</v>
      </c>
      <c r="U1447">
        <v>1968</v>
      </c>
      <c r="AF1447" t="s">
        <v>42</v>
      </c>
      <c r="AG1447" t="str">
        <f t="shared" si="22"/>
        <v>R1011</v>
      </c>
    </row>
    <row r="1448" spans="20:33" x14ac:dyDescent="0.3">
      <c r="T1448" t="s">
        <v>30</v>
      </c>
      <c r="U1448">
        <v>1968</v>
      </c>
      <c r="AF1448" t="s">
        <v>23</v>
      </c>
      <c r="AG1448" t="str">
        <f t="shared" si="22"/>
        <v>R1012</v>
      </c>
    </row>
    <row r="1449" spans="20:33" x14ac:dyDescent="0.3">
      <c r="T1449" t="s">
        <v>37</v>
      </c>
      <c r="U1449">
        <v>1968</v>
      </c>
      <c r="AF1449" t="s">
        <v>23</v>
      </c>
      <c r="AG1449" t="str">
        <f t="shared" si="22"/>
        <v>R1012</v>
      </c>
    </row>
    <row r="1450" spans="20:33" x14ac:dyDescent="0.3">
      <c r="T1450" t="s">
        <v>10</v>
      </c>
      <c r="U1450">
        <v>1963</v>
      </c>
      <c r="AF1450" t="s">
        <v>535</v>
      </c>
      <c r="AG1450" t="str">
        <f t="shared" si="22"/>
        <v>R1026</v>
      </c>
    </row>
    <row r="1451" spans="20:33" x14ac:dyDescent="0.3">
      <c r="T1451" t="s">
        <v>18</v>
      </c>
      <c r="U1451">
        <v>1963</v>
      </c>
      <c r="AF1451" t="s">
        <v>23</v>
      </c>
      <c r="AG1451" t="str">
        <f t="shared" si="22"/>
        <v>R1012</v>
      </c>
    </row>
    <row r="1452" spans="20:33" x14ac:dyDescent="0.3">
      <c r="T1452" t="s">
        <v>15</v>
      </c>
      <c r="U1452">
        <v>1991</v>
      </c>
      <c r="AF1452" t="s">
        <v>13</v>
      </c>
      <c r="AG1452" t="str">
        <f t="shared" si="22"/>
        <v>R1013</v>
      </c>
    </row>
    <row r="1453" spans="20:33" x14ac:dyDescent="0.3">
      <c r="T1453" t="s">
        <v>20</v>
      </c>
      <c r="U1453">
        <v>1974</v>
      </c>
      <c r="AF1453" t="s">
        <v>42</v>
      </c>
      <c r="AG1453" t="str">
        <f t="shared" si="22"/>
        <v>R1011</v>
      </c>
    </row>
    <row r="1454" spans="20:33" x14ac:dyDescent="0.3">
      <c r="T1454" t="s">
        <v>15</v>
      </c>
      <c r="U1454">
        <v>1962</v>
      </c>
      <c r="AF1454" t="s">
        <v>23</v>
      </c>
      <c r="AG1454" t="str">
        <f t="shared" si="22"/>
        <v>R1012</v>
      </c>
    </row>
    <row r="1455" spans="20:33" x14ac:dyDescent="0.3">
      <c r="T1455" t="s">
        <v>20</v>
      </c>
      <c r="U1455">
        <v>1962</v>
      </c>
      <c r="AF1455" t="s">
        <v>535</v>
      </c>
      <c r="AG1455" t="str">
        <f t="shared" si="22"/>
        <v>R1026</v>
      </c>
    </row>
    <row r="1456" spans="20:33" x14ac:dyDescent="0.3">
      <c r="T1456" t="s">
        <v>37</v>
      </c>
      <c r="U1456">
        <v>1987</v>
      </c>
      <c r="AF1456" t="s">
        <v>23</v>
      </c>
      <c r="AG1456" t="str">
        <f t="shared" si="22"/>
        <v>R1012</v>
      </c>
    </row>
    <row r="1457" spans="20:33" x14ac:dyDescent="0.3">
      <c r="T1457" t="s">
        <v>35</v>
      </c>
      <c r="U1457">
        <v>1991</v>
      </c>
      <c r="AF1457" t="s">
        <v>23</v>
      </c>
      <c r="AG1457" t="str">
        <f t="shared" si="22"/>
        <v>R1012</v>
      </c>
    </row>
    <row r="1458" spans="20:33" x14ac:dyDescent="0.3">
      <c r="T1458" t="s">
        <v>35</v>
      </c>
      <c r="U1458">
        <v>1977</v>
      </c>
      <c r="AF1458" t="s">
        <v>23</v>
      </c>
      <c r="AG1458" t="str">
        <f t="shared" si="22"/>
        <v>R1012</v>
      </c>
    </row>
    <row r="1459" spans="20:33" x14ac:dyDescent="0.3">
      <c r="T1459" t="s">
        <v>10</v>
      </c>
      <c r="U1459">
        <v>1964</v>
      </c>
      <c r="AF1459" t="s">
        <v>23</v>
      </c>
      <c r="AG1459" t="str">
        <f t="shared" si="22"/>
        <v>R1012</v>
      </c>
    </row>
    <row r="1460" spans="20:33" x14ac:dyDescent="0.3">
      <c r="T1460" t="s">
        <v>10</v>
      </c>
      <c r="U1460">
        <v>1964</v>
      </c>
      <c r="AF1460" t="s">
        <v>42</v>
      </c>
      <c r="AG1460" t="str">
        <f t="shared" si="22"/>
        <v>R1011</v>
      </c>
    </row>
    <row r="1461" spans="20:33" x14ac:dyDescent="0.3">
      <c r="T1461" t="s">
        <v>18</v>
      </c>
      <c r="U1461">
        <v>1964</v>
      </c>
      <c r="AF1461" t="s">
        <v>23</v>
      </c>
      <c r="AG1461" t="str">
        <f t="shared" si="22"/>
        <v>R1012</v>
      </c>
    </row>
    <row r="1462" spans="20:33" x14ac:dyDescent="0.3">
      <c r="T1462" t="s">
        <v>10</v>
      </c>
      <c r="U1462">
        <v>1963</v>
      </c>
      <c r="AF1462" t="s">
        <v>23</v>
      </c>
      <c r="AG1462" t="str">
        <f t="shared" si="22"/>
        <v>R1012</v>
      </c>
    </row>
    <row r="1463" spans="20:33" x14ac:dyDescent="0.3">
      <c r="T1463" t="s">
        <v>37</v>
      </c>
      <c r="U1463">
        <v>1964</v>
      </c>
      <c r="AF1463" t="s">
        <v>13</v>
      </c>
      <c r="AG1463" t="str">
        <f t="shared" si="22"/>
        <v>R1013</v>
      </c>
    </row>
    <row r="1464" spans="20:33" x14ac:dyDescent="0.3">
      <c r="T1464" t="s">
        <v>10</v>
      </c>
      <c r="U1464">
        <v>1966</v>
      </c>
      <c r="AF1464" t="s">
        <v>23</v>
      </c>
      <c r="AG1464" t="str">
        <f t="shared" si="22"/>
        <v>R1012</v>
      </c>
    </row>
    <row r="1465" spans="20:33" x14ac:dyDescent="0.3">
      <c r="T1465" t="s">
        <v>10</v>
      </c>
      <c r="U1465">
        <v>1963</v>
      </c>
      <c r="AF1465" t="s">
        <v>535</v>
      </c>
      <c r="AG1465" t="str">
        <f t="shared" si="22"/>
        <v>R1026</v>
      </c>
    </row>
    <row r="1466" spans="20:33" x14ac:dyDescent="0.3">
      <c r="T1466" t="s">
        <v>18</v>
      </c>
      <c r="U1466">
        <v>1974</v>
      </c>
      <c r="AF1466" t="s">
        <v>535</v>
      </c>
      <c r="AG1466" t="str">
        <f t="shared" si="22"/>
        <v>R1026</v>
      </c>
    </row>
    <row r="1467" spans="20:33" x14ac:dyDescent="0.3">
      <c r="T1467" t="s">
        <v>15</v>
      </c>
      <c r="U1467">
        <v>1989</v>
      </c>
      <c r="AF1467" t="s">
        <v>13</v>
      </c>
      <c r="AG1467" t="str">
        <f t="shared" si="22"/>
        <v>R1013</v>
      </c>
    </row>
    <row r="1468" spans="20:33" x14ac:dyDescent="0.3">
      <c r="T1468" t="s">
        <v>35</v>
      </c>
      <c r="U1468">
        <v>1986</v>
      </c>
      <c r="AF1468" t="s">
        <v>23</v>
      </c>
      <c r="AG1468" t="str">
        <f t="shared" si="22"/>
        <v>R1012</v>
      </c>
    </row>
    <row r="1469" spans="20:33" x14ac:dyDescent="0.3">
      <c r="T1469" t="s">
        <v>30</v>
      </c>
      <c r="U1469">
        <v>1966</v>
      </c>
      <c r="AF1469" t="s">
        <v>23</v>
      </c>
      <c r="AG1469" t="str">
        <f t="shared" si="22"/>
        <v>R1012</v>
      </c>
    </row>
    <row r="1470" spans="20:33" x14ac:dyDescent="0.3">
      <c r="T1470" t="s">
        <v>30</v>
      </c>
      <c r="U1470">
        <v>1967</v>
      </c>
      <c r="AF1470" t="s">
        <v>200</v>
      </c>
      <c r="AG1470" t="str">
        <f t="shared" si="22"/>
        <v>R1025</v>
      </c>
    </row>
    <row r="1471" spans="20:33" x14ac:dyDescent="0.3">
      <c r="T1471" t="s">
        <v>35</v>
      </c>
      <c r="U1471">
        <v>1967</v>
      </c>
      <c r="AF1471" t="s">
        <v>42</v>
      </c>
      <c r="AG1471" t="str">
        <f t="shared" si="22"/>
        <v>R1011</v>
      </c>
    </row>
    <row r="1472" spans="20:33" x14ac:dyDescent="0.3">
      <c r="T1472" t="s">
        <v>15</v>
      </c>
      <c r="U1472">
        <v>1966</v>
      </c>
      <c r="AF1472" t="s">
        <v>200</v>
      </c>
      <c r="AG1472" t="str">
        <f t="shared" si="22"/>
        <v>R1025</v>
      </c>
    </row>
    <row r="1473" spans="20:33" x14ac:dyDescent="0.3">
      <c r="T1473" t="s">
        <v>37</v>
      </c>
      <c r="U1473">
        <v>1990</v>
      </c>
      <c r="AF1473" t="s">
        <v>356</v>
      </c>
      <c r="AG1473" t="str">
        <f t="shared" si="22"/>
        <v>R1017</v>
      </c>
    </row>
    <row r="1474" spans="20:33" x14ac:dyDescent="0.3">
      <c r="T1474" t="s">
        <v>37</v>
      </c>
      <c r="U1474">
        <v>1963</v>
      </c>
      <c r="AF1474" t="s">
        <v>42</v>
      </c>
      <c r="AG1474" t="str">
        <f t="shared" si="22"/>
        <v>R1011</v>
      </c>
    </row>
    <row r="1475" spans="20:33" x14ac:dyDescent="0.3">
      <c r="T1475" t="s">
        <v>35</v>
      </c>
      <c r="U1475">
        <v>1963</v>
      </c>
      <c r="AF1475" t="s">
        <v>42</v>
      </c>
      <c r="AG1475" t="str">
        <f t="shared" si="22"/>
        <v>R1011</v>
      </c>
    </row>
    <row r="1476" spans="20:33" x14ac:dyDescent="0.3">
      <c r="T1476" t="s">
        <v>35</v>
      </c>
      <c r="U1476">
        <v>1963</v>
      </c>
      <c r="AF1476" t="s">
        <v>42</v>
      </c>
      <c r="AG1476" t="str">
        <f t="shared" si="22"/>
        <v>R1011</v>
      </c>
    </row>
    <row r="1477" spans="20:33" x14ac:dyDescent="0.3">
      <c r="T1477" t="s">
        <v>20</v>
      </c>
      <c r="U1477">
        <v>1963</v>
      </c>
      <c r="AF1477" t="s">
        <v>247</v>
      </c>
      <c r="AG1477" t="str">
        <f t="shared" si="22"/>
        <v>R1024</v>
      </c>
    </row>
    <row r="1478" spans="20:33" x14ac:dyDescent="0.3">
      <c r="T1478" t="s">
        <v>30</v>
      </c>
      <c r="U1478">
        <v>1966</v>
      </c>
      <c r="AF1478" t="s">
        <v>168</v>
      </c>
      <c r="AG1478" t="str">
        <f t="shared" ref="AG1478:AG1541" si="23">IF(AF1478="?","Unknown",AF1478)</f>
        <v>R1016</v>
      </c>
    </row>
    <row r="1479" spans="20:33" x14ac:dyDescent="0.3">
      <c r="T1479" t="s">
        <v>20</v>
      </c>
      <c r="U1479">
        <v>1962</v>
      </c>
      <c r="AF1479" t="s">
        <v>300</v>
      </c>
      <c r="AG1479" t="str">
        <f t="shared" si="23"/>
        <v>R1021</v>
      </c>
    </row>
    <row r="1480" spans="20:33" x14ac:dyDescent="0.3">
      <c r="T1480" t="s">
        <v>30</v>
      </c>
      <c r="U1480">
        <v>1989</v>
      </c>
      <c r="AF1480" t="s">
        <v>632</v>
      </c>
      <c r="AG1480" t="str">
        <f t="shared" si="23"/>
        <v>R1022</v>
      </c>
    </row>
    <row r="1481" spans="20:33" x14ac:dyDescent="0.3">
      <c r="T1481" t="s">
        <v>35</v>
      </c>
      <c r="U1481">
        <v>1972</v>
      </c>
      <c r="AF1481" t="s">
        <v>247</v>
      </c>
      <c r="AG1481" t="str">
        <f t="shared" si="23"/>
        <v>R1024</v>
      </c>
    </row>
    <row r="1482" spans="20:33" x14ac:dyDescent="0.3">
      <c r="T1482" t="s">
        <v>10</v>
      </c>
      <c r="U1482">
        <v>1979</v>
      </c>
      <c r="AF1482" t="s">
        <v>23</v>
      </c>
      <c r="AG1482" t="str">
        <f t="shared" si="23"/>
        <v>R1012</v>
      </c>
    </row>
    <row r="1483" spans="20:33" x14ac:dyDescent="0.3">
      <c r="T1483" t="s">
        <v>35</v>
      </c>
      <c r="U1483">
        <v>1964</v>
      </c>
      <c r="AF1483" t="s">
        <v>23</v>
      </c>
      <c r="AG1483" t="str">
        <f t="shared" si="23"/>
        <v>R1012</v>
      </c>
    </row>
    <row r="1484" spans="20:33" x14ac:dyDescent="0.3">
      <c r="T1484" t="s">
        <v>35</v>
      </c>
      <c r="U1484">
        <v>1995</v>
      </c>
      <c r="AF1484" t="s">
        <v>23</v>
      </c>
      <c r="AG1484" t="str">
        <f t="shared" si="23"/>
        <v>R1012</v>
      </c>
    </row>
    <row r="1485" spans="20:33" x14ac:dyDescent="0.3">
      <c r="T1485" t="s">
        <v>15</v>
      </c>
      <c r="U1485">
        <v>1968</v>
      </c>
      <c r="AF1485" t="s">
        <v>13</v>
      </c>
      <c r="AG1485" t="str">
        <f t="shared" si="23"/>
        <v>R1013</v>
      </c>
    </row>
    <row r="1486" spans="20:33" x14ac:dyDescent="0.3">
      <c r="T1486" t="s">
        <v>15</v>
      </c>
      <c r="U1486">
        <v>1968</v>
      </c>
      <c r="AF1486" t="s">
        <v>23</v>
      </c>
      <c r="AG1486" t="str">
        <f t="shared" si="23"/>
        <v>R1012</v>
      </c>
    </row>
    <row r="1487" spans="20:33" x14ac:dyDescent="0.3">
      <c r="T1487" t="s">
        <v>20</v>
      </c>
      <c r="U1487">
        <v>1967</v>
      </c>
      <c r="AF1487" t="s">
        <v>23</v>
      </c>
      <c r="AG1487" t="str">
        <f t="shared" si="23"/>
        <v>R1012</v>
      </c>
    </row>
    <row r="1488" spans="20:33" x14ac:dyDescent="0.3">
      <c r="T1488" t="s">
        <v>30</v>
      </c>
      <c r="U1488">
        <v>1968</v>
      </c>
      <c r="AF1488" t="s">
        <v>23</v>
      </c>
      <c r="AG1488" t="str">
        <f t="shared" si="23"/>
        <v>R1012</v>
      </c>
    </row>
    <row r="1489" spans="20:33" x14ac:dyDescent="0.3">
      <c r="T1489" t="s">
        <v>10</v>
      </c>
      <c r="U1489">
        <v>1966</v>
      </c>
      <c r="AF1489" t="s">
        <v>13</v>
      </c>
      <c r="AG1489" t="str">
        <f t="shared" si="23"/>
        <v>R1013</v>
      </c>
    </row>
    <row r="1490" spans="20:33" x14ac:dyDescent="0.3">
      <c r="T1490" t="s">
        <v>37</v>
      </c>
      <c r="U1490">
        <v>1962</v>
      </c>
      <c r="AF1490" t="s">
        <v>42</v>
      </c>
      <c r="AG1490" t="str">
        <f t="shared" si="23"/>
        <v>R1011</v>
      </c>
    </row>
    <row r="1491" spans="20:33" x14ac:dyDescent="0.3">
      <c r="T1491" t="s">
        <v>15</v>
      </c>
      <c r="U1491">
        <v>1961</v>
      </c>
      <c r="AF1491" t="s">
        <v>200</v>
      </c>
      <c r="AG1491" t="str">
        <f t="shared" si="23"/>
        <v>R1025</v>
      </c>
    </row>
    <row r="1492" spans="20:33" x14ac:dyDescent="0.3">
      <c r="T1492" t="s">
        <v>15</v>
      </c>
      <c r="U1492">
        <v>1961</v>
      </c>
      <c r="AF1492" t="s">
        <v>13</v>
      </c>
      <c r="AG1492" t="str">
        <f t="shared" si="23"/>
        <v>R1013</v>
      </c>
    </row>
    <row r="1493" spans="20:33" x14ac:dyDescent="0.3">
      <c r="T1493" t="s">
        <v>15</v>
      </c>
      <c r="U1493">
        <v>1969</v>
      </c>
      <c r="AF1493" t="s">
        <v>249</v>
      </c>
      <c r="AG1493" t="str">
        <f t="shared" si="23"/>
        <v>R1023</v>
      </c>
    </row>
    <row r="1494" spans="20:33" x14ac:dyDescent="0.3">
      <c r="T1494" t="s">
        <v>18</v>
      </c>
      <c r="U1494">
        <v>1970</v>
      </c>
      <c r="AF1494" t="s">
        <v>23</v>
      </c>
      <c r="AG1494" t="str">
        <f t="shared" si="23"/>
        <v>R1012</v>
      </c>
    </row>
    <row r="1495" spans="20:33" x14ac:dyDescent="0.3">
      <c r="T1495" t="s">
        <v>35</v>
      </c>
      <c r="U1495">
        <v>1988</v>
      </c>
      <c r="AF1495" t="s">
        <v>23</v>
      </c>
      <c r="AG1495" t="str">
        <f t="shared" si="23"/>
        <v>R1012</v>
      </c>
    </row>
    <row r="1496" spans="20:33" x14ac:dyDescent="0.3">
      <c r="T1496" t="s">
        <v>15</v>
      </c>
      <c r="U1496">
        <v>1998</v>
      </c>
      <c r="AF1496" t="s">
        <v>23</v>
      </c>
      <c r="AG1496" t="str">
        <f t="shared" si="23"/>
        <v>R1012</v>
      </c>
    </row>
    <row r="1497" spans="20:33" x14ac:dyDescent="0.3">
      <c r="T1497" t="s">
        <v>35</v>
      </c>
      <c r="U1497">
        <v>1963</v>
      </c>
      <c r="AF1497" t="s">
        <v>13</v>
      </c>
      <c r="AG1497" t="str">
        <f t="shared" si="23"/>
        <v>R1013</v>
      </c>
    </row>
    <row r="1498" spans="20:33" x14ac:dyDescent="0.3">
      <c r="T1498" t="s">
        <v>30</v>
      </c>
      <c r="U1498">
        <v>1970</v>
      </c>
      <c r="AF1498" t="s">
        <v>13</v>
      </c>
      <c r="AG1498" t="str">
        <f t="shared" si="23"/>
        <v>R1013</v>
      </c>
    </row>
    <row r="1499" spans="20:33" x14ac:dyDescent="0.3">
      <c r="T1499" t="s">
        <v>37</v>
      </c>
      <c r="U1499">
        <v>1965</v>
      </c>
      <c r="AF1499" t="s">
        <v>42</v>
      </c>
      <c r="AG1499" t="str">
        <f t="shared" si="23"/>
        <v>R1011</v>
      </c>
    </row>
    <row r="1500" spans="20:33" x14ac:dyDescent="0.3">
      <c r="T1500" t="s">
        <v>15</v>
      </c>
      <c r="U1500">
        <v>1962</v>
      </c>
      <c r="AF1500" t="s">
        <v>42</v>
      </c>
      <c r="AG1500" t="str">
        <f t="shared" si="23"/>
        <v>R1011</v>
      </c>
    </row>
    <row r="1501" spans="20:33" x14ac:dyDescent="0.3">
      <c r="T1501" t="s">
        <v>10</v>
      </c>
      <c r="U1501">
        <v>1962</v>
      </c>
      <c r="AF1501" t="s">
        <v>23</v>
      </c>
      <c r="AG1501" t="str">
        <f t="shared" si="23"/>
        <v>R1012</v>
      </c>
    </row>
    <row r="1502" spans="20:33" x14ac:dyDescent="0.3">
      <c r="T1502" t="s">
        <v>20</v>
      </c>
      <c r="U1502">
        <v>1972</v>
      </c>
      <c r="AF1502" t="s">
        <v>42</v>
      </c>
      <c r="AG1502" t="str">
        <f t="shared" si="23"/>
        <v>R1011</v>
      </c>
    </row>
    <row r="1503" spans="20:33" x14ac:dyDescent="0.3">
      <c r="T1503" t="s">
        <v>30</v>
      </c>
      <c r="U1503">
        <v>1966</v>
      </c>
      <c r="AF1503" t="s">
        <v>42</v>
      </c>
      <c r="AG1503" t="str">
        <f t="shared" si="23"/>
        <v>R1011</v>
      </c>
    </row>
    <row r="1504" spans="20:33" x14ac:dyDescent="0.3">
      <c r="T1504" t="s">
        <v>10</v>
      </c>
      <c r="U1504">
        <v>1962</v>
      </c>
      <c r="AF1504" t="s">
        <v>13</v>
      </c>
      <c r="AG1504" t="str">
        <f t="shared" si="23"/>
        <v>R1013</v>
      </c>
    </row>
    <row r="1505" spans="20:33" x14ac:dyDescent="0.3">
      <c r="T1505" t="s">
        <v>20</v>
      </c>
      <c r="U1505">
        <v>1965</v>
      </c>
      <c r="AF1505" t="s">
        <v>300</v>
      </c>
      <c r="AG1505" t="str">
        <f t="shared" si="23"/>
        <v>R1021</v>
      </c>
    </row>
    <row r="1506" spans="20:33" x14ac:dyDescent="0.3">
      <c r="T1506" t="s">
        <v>35</v>
      </c>
      <c r="U1506">
        <v>1962</v>
      </c>
      <c r="AF1506" t="s">
        <v>42</v>
      </c>
      <c r="AG1506" t="str">
        <f t="shared" si="23"/>
        <v>R1011</v>
      </c>
    </row>
    <row r="1507" spans="20:33" x14ac:dyDescent="0.3">
      <c r="T1507" t="s">
        <v>20</v>
      </c>
      <c r="U1507">
        <v>1974</v>
      </c>
      <c r="AF1507" t="s">
        <v>42</v>
      </c>
      <c r="AG1507" t="str">
        <f t="shared" si="23"/>
        <v>R1011</v>
      </c>
    </row>
    <row r="1508" spans="20:33" x14ac:dyDescent="0.3">
      <c r="T1508" t="s">
        <v>10</v>
      </c>
      <c r="U1508">
        <v>1992</v>
      </c>
      <c r="AF1508" t="s">
        <v>42</v>
      </c>
      <c r="AG1508" t="str">
        <f t="shared" si="23"/>
        <v>R1011</v>
      </c>
    </row>
    <row r="1509" spans="20:33" x14ac:dyDescent="0.3">
      <c r="T1509" t="s">
        <v>15</v>
      </c>
      <c r="U1509">
        <v>1964</v>
      </c>
      <c r="AF1509" t="s">
        <v>535</v>
      </c>
      <c r="AG1509" t="str">
        <f t="shared" si="23"/>
        <v>R1026</v>
      </c>
    </row>
    <row r="1510" spans="20:33" x14ac:dyDescent="0.3">
      <c r="T1510" t="s">
        <v>10</v>
      </c>
      <c r="U1510">
        <v>1970</v>
      </c>
      <c r="AF1510" t="s">
        <v>168</v>
      </c>
      <c r="AG1510" t="str">
        <f t="shared" si="23"/>
        <v>R1016</v>
      </c>
    </row>
    <row r="1511" spans="20:33" x14ac:dyDescent="0.3">
      <c r="T1511" t="s">
        <v>10</v>
      </c>
      <c r="U1511">
        <v>1988</v>
      </c>
      <c r="AF1511" t="s">
        <v>356</v>
      </c>
      <c r="AG1511" t="str">
        <f t="shared" si="23"/>
        <v>R1017</v>
      </c>
    </row>
    <row r="1512" spans="20:33" x14ac:dyDescent="0.3">
      <c r="T1512" t="s">
        <v>20</v>
      </c>
      <c r="U1512">
        <v>1962</v>
      </c>
      <c r="AF1512" t="s">
        <v>300</v>
      </c>
      <c r="AG1512" t="str">
        <f t="shared" si="23"/>
        <v>R1021</v>
      </c>
    </row>
    <row r="1513" spans="20:33" x14ac:dyDescent="0.3">
      <c r="T1513" t="s">
        <v>37</v>
      </c>
      <c r="U1513">
        <v>1962</v>
      </c>
      <c r="AF1513" t="s">
        <v>535</v>
      </c>
      <c r="AG1513" t="str">
        <f t="shared" si="23"/>
        <v>R1026</v>
      </c>
    </row>
    <row r="1514" spans="20:33" x14ac:dyDescent="0.3">
      <c r="T1514" t="s">
        <v>20</v>
      </c>
      <c r="U1514">
        <v>1975</v>
      </c>
      <c r="AF1514" t="s">
        <v>200</v>
      </c>
      <c r="AG1514" t="str">
        <f t="shared" si="23"/>
        <v>R1025</v>
      </c>
    </row>
    <row r="1515" spans="20:33" x14ac:dyDescent="0.3">
      <c r="T1515" t="s">
        <v>37</v>
      </c>
      <c r="U1515">
        <v>1972</v>
      </c>
      <c r="AF1515" t="s">
        <v>535</v>
      </c>
      <c r="AG1515" t="str">
        <f t="shared" si="23"/>
        <v>R1026</v>
      </c>
    </row>
    <row r="1516" spans="20:33" x14ac:dyDescent="0.3">
      <c r="T1516" t="s">
        <v>30</v>
      </c>
      <c r="U1516">
        <v>1963</v>
      </c>
      <c r="AF1516" t="s">
        <v>247</v>
      </c>
      <c r="AG1516" t="str">
        <f t="shared" si="23"/>
        <v>R1024</v>
      </c>
    </row>
    <row r="1517" spans="20:33" x14ac:dyDescent="0.3">
      <c r="T1517" t="s">
        <v>37</v>
      </c>
      <c r="U1517">
        <v>1983</v>
      </c>
      <c r="AF1517" t="s">
        <v>247</v>
      </c>
      <c r="AG1517" t="str">
        <f t="shared" si="23"/>
        <v>R1024</v>
      </c>
    </row>
    <row r="1518" spans="20:33" x14ac:dyDescent="0.3">
      <c r="T1518" t="s">
        <v>10</v>
      </c>
      <c r="U1518">
        <v>1978</v>
      </c>
      <c r="AF1518" t="s">
        <v>300</v>
      </c>
      <c r="AG1518" t="str">
        <f t="shared" si="23"/>
        <v>R1021</v>
      </c>
    </row>
    <row r="1519" spans="20:33" x14ac:dyDescent="0.3">
      <c r="T1519" t="s">
        <v>10</v>
      </c>
      <c r="U1519">
        <v>1963</v>
      </c>
      <c r="AF1519" t="s">
        <v>168</v>
      </c>
      <c r="AG1519" t="str">
        <f t="shared" si="23"/>
        <v>R1016</v>
      </c>
    </row>
    <row r="1520" spans="20:33" x14ac:dyDescent="0.3">
      <c r="T1520" t="s">
        <v>20</v>
      </c>
      <c r="U1520">
        <v>1967</v>
      </c>
      <c r="AF1520" t="s">
        <v>23</v>
      </c>
      <c r="AG1520" t="str">
        <f t="shared" si="23"/>
        <v>R1012</v>
      </c>
    </row>
    <row r="1521" spans="20:33" x14ac:dyDescent="0.3">
      <c r="T1521" t="s">
        <v>15</v>
      </c>
      <c r="U1521">
        <v>2004</v>
      </c>
      <c r="AF1521" t="s">
        <v>23</v>
      </c>
      <c r="AG1521" t="str">
        <f t="shared" si="23"/>
        <v>R1012</v>
      </c>
    </row>
    <row r="1522" spans="20:33" x14ac:dyDescent="0.3">
      <c r="T1522" t="s">
        <v>20</v>
      </c>
      <c r="U1522">
        <v>1993</v>
      </c>
      <c r="AF1522" t="s">
        <v>300</v>
      </c>
      <c r="AG1522" t="str">
        <f t="shared" si="23"/>
        <v>R1021</v>
      </c>
    </row>
    <row r="1523" spans="20:33" x14ac:dyDescent="0.3">
      <c r="T1523" t="s">
        <v>20</v>
      </c>
      <c r="U1523">
        <v>1973</v>
      </c>
      <c r="AF1523" t="s">
        <v>23</v>
      </c>
      <c r="AG1523" t="str">
        <f t="shared" si="23"/>
        <v>R1012</v>
      </c>
    </row>
    <row r="1524" spans="20:33" x14ac:dyDescent="0.3">
      <c r="T1524" t="s">
        <v>20</v>
      </c>
      <c r="U1524">
        <v>1963</v>
      </c>
      <c r="AF1524" t="s">
        <v>166</v>
      </c>
      <c r="AG1524" t="str">
        <f t="shared" si="23"/>
        <v>R1019</v>
      </c>
    </row>
    <row r="1525" spans="20:33" x14ac:dyDescent="0.3">
      <c r="T1525" t="s">
        <v>35</v>
      </c>
      <c r="U1525">
        <v>1984</v>
      </c>
      <c r="AF1525" t="s">
        <v>168</v>
      </c>
      <c r="AG1525" t="str">
        <f t="shared" si="23"/>
        <v>R1016</v>
      </c>
    </row>
    <row r="1526" spans="20:33" x14ac:dyDescent="0.3">
      <c r="T1526" t="s">
        <v>10</v>
      </c>
      <c r="U1526">
        <v>2004</v>
      </c>
      <c r="AF1526" t="s">
        <v>13</v>
      </c>
      <c r="AG1526" t="str">
        <f t="shared" si="23"/>
        <v>R1013</v>
      </c>
    </row>
    <row r="1527" spans="20:33" x14ac:dyDescent="0.3">
      <c r="T1527" t="s">
        <v>35</v>
      </c>
      <c r="U1527">
        <v>1963</v>
      </c>
      <c r="AF1527" t="s">
        <v>13</v>
      </c>
      <c r="AG1527" t="str">
        <f t="shared" si="23"/>
        <v>R1013</v>
      </c>
    </row>
    <row r="1528" spans="20:33" x14ac:dyDescent="0.3">
      <c r="T1528" t="s">
        <v>20</v>
      </c>
      <c r="U1528">
        <v>1963</v>
      </c>
      <c r="AF1528" t="s">
        <v>13</v>
      </c>
      <c r="AG1528" t="str">
        <f t="shared" si="23"/>
        <v>R1013</v>
      </c>
    </row>
    <row r="1529" spans="20:33" x14ac:dyDescent="0.3">
      <c r="T1529" t="s">
        <v>35</v>
      </c>
      <c r="U1529">
        <v>1963</v>
      </c>
      <c r="AF1529" t="s">
        <v>23</v>
      </c>
      <c r="AG1529" t="str">
        <f t="shared" si="23"/>
        <v>R1012</v>
      </c>
    </row>
    <row r="1530" spans="20:33" x14ac:dyDescent="0.3">
      <c r="T1530" t="s">
        <v>30</v>
      </c>
      <c r="U1530">
        <v>1966</v>
      </c>
      <c r="AF1530" t="s">
        <v>42</v>
      </c>
      <c r="AG1530" t="str">
        <f t="shared" si="23"/>
        <v>R1011</v>
      </c>
    </row>
    <row r="1531" spans="20:33" x14ac:dyDescent="0.3">
      <c r="T1531" t="s">
        <v>35</v>
      </c>
      <c r="U1531">
        <v>1961</v>
      </c>
      <c r="AF1531" t="s">
        <v>42</v>
      </c>
      <c r="AG1531" t="str">
        <f t="shared" si="23"/>
        <v>R1011</v>
      </c>
    </row>
    <row r="1532" spans="20:33" x14ac:dyDescent="0.3">
      <c r="T1532" t="s">
        <v>15</v>
      </c>
      <c r="U1532">
        <v>1960</v>
      </c>
      <c r="AF1532" t="s">
        <v>13</v>
      </c>
      <c r="AG1532" t="str">
        <f t="shared" si="23"/>
        <v>R1013</v>
      </c>
    </row>
    <row r="1533" spans="20:33" x14ac:dyDescent="0.3">
      <c r="T1533" t="s">
        <v>18</v>
      </c>
      <c r="U1533">
        <v>1960</v>
      </c>
      <c r="AF1533" t="s">
        <v>13</v>
      </c>
      <c r="AG1533" t="str">
        <f t="shared" si="23"/>
        <v>R1013</v>
      </c>
    </row>
    <row r="1534" spans="20:33" x14ac:dyDescent="0.3">
      <c r="T1534" t="s">
        <v>20</v>
      </c>
      <c r="U1534">
        <v>1960</v>
      </c>
      <c r="AF1534" t="s">
        <v>535</v>
      </c>
      <c r="AG1534" t="str">
        <f t="shared" si="23"/>
        <v>R1026</v>
      </c>
    </row>
    <row r="1535" spans="20:33" x14ac:dyDescent="0.3">
      <c r="T1535" t="s">
        <v>15</v>
      </c>
      <c r="U1535">
        <v>1960</v>
      </c>
      <c r="AF1535" t="s">
        <v>23</v>
      </c>
      <c r="AG1535" t="str">
        <f t="shared" si="23"/>
        <v>R1012</v>
      </c>
    </row>
    <row r="1536" spans="20:33" x14ac:dyDescent="0.3">
      <c r="T1536" t="s">
        <v>15</v>
      </c>
      <c r="U1536">
        <v>1979</v>
      </c>
      <c r="AF1536" t="s">
        <v>23</v>
      </c>
      <c r="AG1536" t="str">
        <f t="shared" si="23"/>
        <v>R1012</v>
      </c>
    </row>
    <row r="1537" spans="20:33" x14ac:dyDescent="0.3">
      <c r="T1537" t="s">
        <v>37</v>
      </c>
      <c r="U1537">
        <v>1981</v>
      </c>
      <c r="AF1537" t="s">
        <v>23</v>
      </c>
      <c r="AG1537" t="str">
        <f t="shared" si="23"/>
        <v>R1012</v>
      </c>
    </row>
    <row r="1538" spans="20:33" x14ac:dyDescent="0.3">
      <c r="T1538" t="s">
        <v>18</v>
      </c>
      <c r="U1538">
        <v>1962</v>
      </c>
      <c r="AF1538" t="s">
        <v>23</v>
      </c>
      <c r="AG1538" t="str">
        <f t="shared" si="23"/>
        <v>R1012</v>
      </c>
    </row>
    <row r="1539" spans="20:33" x14ac:dyDescent="0.3">
      <c r="T1539" t="s">
        <v>30</v>
      </c>
      <c r="U1539">
        <v>1969</v>
      </c>
      <c r="AF1539" t="s">
        <v>23</v>
      </c>
      <c r="AG1539" t="str">
        <f t="shared" si="23"/>
        <v>R1012</v>
      </c>
    </row>
    <row r="1540" spans="20:33" x14ac:dyDescent="0.3">
      <c r="T1540" t="s">
        <v>20</v>
      </c>
      <c r="U1540">
        <v>1972</v>
      </c>
      <c r="AF1540" t="s">
        <v>247</v>
      </c>
      <c r="AG1540" t="str">
        <f t="shared" si="23"/>
        <v>R1024</v>
      </c>
    </row>
    <row r="1541" spans="20:33" x14ac:dyDescent="0.3">
      <c r="T1541" t="s">
        <v>10</v>
      </c>
      <c r="U1541">
        <v>1962</v>
      </c>
      <c r="AF1541" t="s">
        <v>200</v>
      </c>
      <c r="AG1541" t="str">
        <f t="shared" si="23"/>
        <v>R1025</v>
      </c>
    </row>
    <row r="1542" spans="20:33" x14ac:dyDescent="0.3">
      <c r="T1542" t="s">
        <v>20</v>
      </c>
      <c r="U1542">
        <v>1964</v>
      </c>
      <c r="AF1542" t="s">
        <v>42</v>
      </c>
      <c r="AG1542" t="str">
        <f t="shared" ref="AG1542:AG1605" si="24">IF(AF1542="?","Unknown",AF1542)</f>
        <v>R1011</v>
      </c>
    </row>
    <row r="1543" spans="20:33" x14ac:dyDescent="0.3">
      <c r="T1543" t="s">
        <v>15</v>
      </c>
      <c r="U1543">
        <v>1965</v>
      </c>
      <c r="AF1543" t="s">
        <v>23</v>
      </c>
      <c r="AG1543" t="str">
        <f t="shared" si="24"/>
        <v>R1012</v>
      </c>
    </row>
    <row r="1544" spans="20:33" x14ac:dyDescent="0.3">
      <c r="T1544" t="s">
        <v>15</v>
      </c>
      <c r="U1544">
        <v>1961</v>
      </c>
      <c r="AF1544" t="s">
        <v>247</v>
      </c>
      <c r="AG1544" t="str">
        <f t="shared" si="24"/>
        <v>R1024</v>
      </c>
    </row>
    <row r="1545" spans="20:33" x14ac:dyDescent="0.3">
      <c r="T1545" t="s">
        <v>20</v>
      </c>
      <c r="U1545">
        <v>1969</v>
      </c>
      <c r="AF1545" t="s">
        <v>535</v>
      </c>
      <c r="AG1545" t="str">
        <f t="shared" si="24"/>
        <v>R1026</v>
      </c>
    </row>
    <row r="1546" spans="20:33" x14ac:dyDescent="0.3">
      <c r="T1546" t="s">
        <v>35</v>
      </c>
      <c r="U1546">
        <v>1967</v>
      </c>
      <c r="AF1546" t="s">
        <v>42</v>
      </c>
      <c r="AG1546" t="str">
        <f t="shared" si="24"/>
        <v>R1011</v>
      </c>
    </row>
    <row r="1547" spans="20:33" x14ac:dyDescent="0.3">
      <c r="T1547" t="s">
        <v>37</v>
      </c>
      <c r="U1547">
        <v>1985</v>
      </c>
      <c r="AF1547" t="s">
        <v>535</v>
      </c>
      <c r="AG1547" t="str">
        <f t="shared" si="24"/>
        <v>R1026</v>
      </c>
    </row>
    <row r="1548" spans="20:33" x14ac:dyDescent="0.3">
      <c r="T1548" t="s">
        <v>15</v>
      </c>
      <c r="U1548">
        <v>1961</v>
      </c>
      <c r="AF1548" t="s">
        <v>42</v>
      </c>
      <c r="AG1548" t="str">
        <f t="shared" si="24"/>
        <v>R1011</v>
      </c>
    </row>
    <row r="1549" spans="20:33" x14ac:dyDescent="0.3">
      <c r="T1549" t="s">
        <v>10</v>
      </c>
      <c r="U1549">
        <v>1978</v>
      </c>
      <c r="AF1549" t="s">
        <v>23</v>
      </c>
      <c r="AG1549" t="str">
        <f t="shared" si="24"/>
        <v>R1012</v>
      </c>
    </row>
    <row r="1550" spans="20:33" x14ac:dyDescent="0.3">
      <c r="T1550" t="s">
        <v>37</v>
      </c>
      <c r="U1550">
        <v>1971</v>
      </c>
      <c r="AF1550" t="s">
        <v>535</v>
      </c>
      <c r="AG1550" t="str">
        <f t="shared" si="24"/>
        <v>R1026</v>
      </c>
    </row>
    <row r="1551" spans="20:33" x14ac:dyDescent="0.3">
      <c r="T1551" t="s">
        <v>35</v>
      </c>
      <c r="U1551">
        <v>1962</v>
      </c>
      <c r="AF1551" t="s">
        <v>23</v>
      </c>
      <c r="AG1551" t="str">
        <f t="shared" si="24"/>
        <v>R1012</v>
      </c>
    </row>
    <row r="1552" spans="20:33" x14ac:dyDescent="0.3">
      <c r="T1552" t="s">
        <v>35</v>
      </c>
      <c r="U1552">
        <v>1992</v>
      </c>
      <c r="AF1552" t="s">
        <v>42</v>
      </c>
      <c r="AG1552" t="str">
        <f t="shared" si="24"/>
        <v>R1011</v>
      </c>
    </row>
    <row r="1553" spans="20:33" x14ac:dyDescent="0.3">
      <c r="T1553" t="s">
        <v>20</v>
      </c>
      <c r="U1553">
        <v>1963</v>
      </c>
      <c r="AF1553" t="s">
        <v>356</v>
      </c>
      <c r="AG1553" t="str">
        <f t="shared" si="24"/>
        <v>R1017</v>
      </c>
    </row>
    <row r="1554" spans="20:33" x14ac:dyDescent="0.3">
      <c r="T1554" t="s">
        <v>35</v>
      </c>
      <c r="U1554">
        <v>1999</v>
      </c>
      <c r="AF1554" t="s">
        <v>516</v>
      </c>
      <c r="AG1554" t="str">
        <f t="shared" si="24"/>
        <v>R1020</v>
      </c>
    </row>
    <row r="1555" spans="20:33" x14ac:dyDescent="0.3">
      <c r="T1555" t="s">
        <v>20</v>
      </c>
      <c r="U1555">
        <v>1961</v>
      </c>
      <c r="AF1555" t="s">
        <v>168</v>
      </c>
      <c r="AG1555" t="str">
        <f t="shared" si="24"/>
        <v>R1016</v>
      </c>
    </row>
    <row r="1556" spans="20:33" x14ac:dyDescent="0.3">
      <c r="T1556" t="s">
        <v>30</v>
      </c>
      <c r="U1556">
        <v>1961</v>
      </c>
      <c r="AF1556" t="s">
        <v>247</v>
      </c>
      <c r="AG1556" t="str">
        <f t="shared" si="24"/>
        <v>R1024</v>
      </c>
    </row>
    <row r="1557" spans="20:33" x14ac:dyDescent="0.3">
      <c r="T1557" t="s">
        <v>30</v>
      </c>
      <c r="U1557">
        <v>1961</v>
      </c>
      <c r="AF1557" t="s">
        <v>23</v>
      </c>
      <c r="AG1557" t="str">
        <f t="shared" si="24"/>
        <v>R1012</v>
      </c>
    </row>
    <row r="1558" spans="20:33" x14ac:dyDescent="0.3">
      <c r="T1558" t="s">
        <v>35</v>
      </c>
      <c r="U1558">
        <v>1962</v>
      </c>
      <c r="AF1558" t="s">
        <v>247</v>
      </c>
      <c r="AG1558" t="str">
        <f t="shared" si="24"/>
        <v>R1024</v>
      </c>
    </row>
    <row r="1559" spans="20:33" x14ac:dyDescent="0.3">
      <c r="T1559" t="s">
        <v>37</v>
      </c>
      <c r="U1559">
        <v>1982</v>
      </c>
      <c r="AF1559" t="s">
        <v>247</v>
      </c>
      <c r="AG1559" t="str">
        <f t="shared" si="24"/>
        <v>R1024</v>
      </c>
    </row>
    <row r="1560" spans="20:33" x14ac:dyDescent="0.3">
      <c r="T1560" t="s">
        <v>30</v>
      </c>
      <c r="U1560">
        <v>1962</v>
      </c>
      <c r="AF1560" t="s">
        <v>42</v>
      </c>
      <c r="AG1560" t="str">
        <f t="shared" si="24"/>
        <v>R1011</v>
      </c>
    </row>
    <row r="1561" spans="20:33" x14ac:dyDescent="0.3">
      <c r="T1561" t="s">
        <v>15</v>
      </c>
      <c r="U1561">
        <v>1965</v>
      </c>
      <c r="AF1561" t="s">
        <v>249</v>
      </c>
      <c r="AG1561" t="str">
        <f t="shared" si="24"/>
        <v>R1023</v>
      </c>
    </row>
    <row r="1562" spans="20:33" x14ac:dyDescent="0.3">
      <c r="T1562" t="s">
        <v>15</v>
      </c>
      <c r="U1562">
        <v>1962</v>
      </c>
      <c r="AF1562" t="s">
        <v>23</v>
      </c>
      <c r="AG1562" t="str">
        <f t="shared" si="24"/>
        <v>R1012</v>
      </c>
    </row>
    <row r="1563" spans="20:33" x14ac:dyDescent="0.3">
      <c r="T1563" t="s">
        <v>37</v>
      </c>
      <c r="U1563">
        <v>1962</v>
      </c>
      <c r="AF1563" t="s">
        <v>23</v>
      </c>
      <c r="AG1563" t="str">
        <f t="shared" si="24"/>
        <v>R1012</v>
      </c>
    </row>
    <row r="1564" spans="20:33" x14ac:dyDescent="0.3">
      <c r="T1564" t="s">
        <v>10</v>
      </c>
      <c r="U1564">
        <v>1994</v>
      </c>
      <c r="AF1564" t="s">
        <v>23</v>
      </c>
      <c r="AG1564" t="str">
        <f t="shared" si="24"/>
        <v>R1012</v>
      </c>
    </row>
    <row r="1565" spans="20:33" x14ac:dyDescent="0.3">
      <c r="T1565" t="s">
        <v>35</v>
      </c>
      <c r="U1565">
        <v>1976</v>
      </c>
      <c r="AF1565" t="s">
        <v>23</v>
      </c>
      <c r="AG1565" t="str">
        <f t="shared" si="24"/>
        <v>R1012</v>
      </c>
    </row>
    <row r="1566" spans="20:33" x14ac:dyDescent="0.3">
      <c r="T1566" t="s">
        <v>15</v>
      </c>
      <c r="U1566">
        <v>1960</v>
      </c>
      <c r="AF1566" t="s">
        <v>200</v>
      </c>
      <c r="AG1566" t="str">
        <f t="shared" si="24"/>
        <v>R1025</v>
      </c>
    </row>
    <row r="1567" spans="20:33" x14ac:dyDescent="0.3">
      <c r="T1567" t="s">
        <v>37</v>
      </c>
      <c r="U1567">
        <v>1990</v>
      </c>
      <c r="AF1567" t="s">
        <v>535</v>
      </c>
      <c r="AG1567" t="str">
        <f t="shared" si="24"/>
        <v>R1026</v>
      </c>
    </row>
    <row r="1568" spans="20:33" x14ac:dyDescent="0.3">
      <c r="T1568" t="s">
        <v>20</v>
      </c>
      <c r="U1568">
        <v>1964</v>
      </c>
      <c r="AF1568" t="s">
        <v>249</v>
      </c>
      <c r="AG1568" t="str">
        <f t="shared" si="24"/>
        <v>R1023</v>
      </c>
    </row>
    <row r="1569" spans="20:33" x14ac:dyDescent="0.3">
      <c r="T1569" t="s">
        <v>20</v>
      </c>
      <c r="U1569">
        <v>1979</v>
      </c>
      <c r="AF1569" t="s">
        <v>42</v>
      </c>
      <c r="AG1569" t="str">
        <f t="shared" si="24"/>
        <v>R1011</v>
      </c>
    </row>
    <row r="1570" spans="20:33" x14ac:dyDescent="0.3">
      <c r="T1570" t="s">
        <v>18</v>
      </c>
      <c r="U1570">
        <v>1984</v>
      </c>
      <c r="AF1570" t="s">
        <v>42</v>
      </c>
      <c r="AG1570" t="str">
        <f t="shared" si="24"/>
        <v>R1011</v>
      </c>
    </row>
    <row r="1571" spans="20:33" x14ac:dyDescent="0.3">
      <c r="T1571" t="s">
        <v>30</v>
      </c>
      <c r="U1571">
        <v>1959</v>
      </c>
      <c r="AF1571" t="s">
        <v>13</v>
      </c>
      <c r="AG1571" t="str">
        <f t="shared" si="24"/>
        <v>R1013</v>
      </c>
    </row>
    <row r="1572" spans="20:33" x14ac:dyDescent="0.3">
      <c r="T1572" t="s">
        <v>15</v>
      </c>
      <c r="U1572">
        <v>1959</v>
      </c>
      <c r="AF1572" t="s">
        <v>249</v>
      </c>
      <c r="AG1572" t="str">
        <f t="shared" si="24"/>
        <v>R1023</v>
      </c>
    </row>
    <row r="1573" spans="20:33" x14ac:dyDescent="0.3">
      <c r="T1573" t="s">
        <v>30</v>
      </c>
      <c r="U1573">
        <v>1959</v>
      </c>
      <c r="AF1573" t="s">
        <v>23</v>
      </c>
      <c r="AG1573" t="str">
        <f t="shared" si="24"/>
        <v>R1012</v>
      </c>
    </row>
    <row r="1574" spans="20:33" x14ac:dyDescent="0.3">
      <c r="T1574" t="s">
        <v>30</v>
      </c>
      <c r="U1574">
        <v>1992</v>
      </c>
      <c r="AF1574" t="s">
        <v>23</v>
      </c>
      <c r="AG1574" t="str">
        <f t="shared" si="24"/>
        <v>R1012</v>
      </c>
    </row>
    <row r="1575" spans="20:33" x14ac:dyDescent="0.3">
      <c r="T1575" t="s">
        <v>10</v>
      </c>
      <c r="U1575">
        <v>1961</v>
      </c>
      <c r="AF1575" t="s">
        <v>23</v>
      </c>
      <c r="AG1575" t="str">
        <f t="shared" si="24"/>
        <v>R1012</v>
      </c>
    </row>
    <row r="1576" spans="20:33" x14ac:dyDescent="0.3">
      <c r="T1576" t="s">
        <v>18</v>
      </c>
      <c r="U1576">
        <v>1994</v>
      </c>
      <c r="AF1576" t="s">
        <v>247</v>
      </c>
      <c r="AG1576" t="str">
        <f t="shared" si="24"/>
        <v>R1024</v>
      </c>
    </row>
    <row r="1577" spans="20:33" x14ac:dyDescent="0.3">
      <c r="T1577" t="s">
        <v>15</v>
      </c>
      <c r="U1577">
        <v>1961</v>
      </c>
      <c r="AF1577" t="s">
        <v>23</v>
      </c>
      <c r="AG1577" t="str">
        <f t="shared" si="24"/>
        <v>R1012</v>
      </c>
    </row>
    <row r="1578" spans="20:33" x14ac:dyDescent="0.3">
      <c r="T1578" t="s">
        <v>15</v>
      </c>
      <c r="U1578">
        <v>1966</v>
      </c>
      <c r="AF1578" t="s">
        <v>42</v>
      </c>
      <c r="AG1578" t="str">
        <f t="shared" si="24"/>
        <v>R1011</v>
      </c>
    </row>
    <row r="1579" spans="20:33" x14ac:dyDescent="0.3">
      <c r="T1579" t="s">
        <v>18</v>
      </c>
      <c r="U1579">
        <v>1975</v>
      </c>
      <c r="AF1579" t="s">
        <v>13</v>
      </c>
      <c r="AG1579" t="str">
        <f t="shared" si="24"/>
        <v>R1013</v>
      </c>
    </row>
    <row r="1580" spans="20:33" x14ac:dyDescent="0.3">
      <c r="T1580" t="s">
        <v>35</v>
      </c>
      <c r="U1580">
        <v>1960</v>
      </c>
      <c r="AF1580" t="s">
        <v>42</v>
      </c>
      <c r="AG1580" t="str">
        <f t="shared" si="24"/>
        <v>R1011</v>
      </c>
    </row>
    <row r="1581" spans="20:33" x14ac:dyDescent="0.3">
      <c r="T1581" t="s">
        <v>10</v>
      </c>
      <c r="U1581">
        <v>1960</v>
      </c>
      <c r="AF1581" t="s">
        <v>23</v>
      </c>
      <c r="AG1581" t="str">
        <f t="shared" si="24"/>
        <v>R1012</v>
      </c>
    </row>
    <row r="1582" spans="20:33" x14ac:dyDescent="0.3">
      <c r="T1582" t="s">
        <v>30</v>
      </c>
      <c r="U1582">
        <v>1960</v>
      </c>
      <c r="AF1582" t="s">
        <v>13</v>
      </c>
      <c r="AG1582" t="str">
        <f t="shared" si="24"/>
        <v>R1013</v>
      </c>
    </row>
    <row r="1583" spans="20:33" x14ac:dyDescent="0.3">
      <c r="T1583" t="s">
        <v>35</v>
      </c>
      <c r="U1583">
        <v>1985</v>
      </c>
      <c r="AF1583" t="s">
        <v>42</v>
      </c>
      <c r="AG1583" t="str">
        <f t="shared" si="24"/>
        <v>R1011</v>
      </c>
    </row>
    <row r="1584" spans="20:33" x14ac:dyDescent="0.3">
      <c r="T1584" t="s">
        <v>10</v>
      </c>
      <c r="U1584">
        <v>1960</v>
      </c>
      <c r="AF1584" t="s">
        <v>23</v>
      </c>
      <c r="AG1584" t="str">
        <f t="shared" si="24"/>
        <v>R1012</v>
      </c>
    </row>
    <row r="1585" spans="20:33" x14ac:dyDescent="0.3">
      <c r="T1585" t="s">
        <v>10</v>
      </c>
      <c r="U1585">
        <v>1960</v>
      </c>
      <c r="AF1585" t="s">
        <v>249</v>
      </c>
      <c r="AG1585" t="str">
        <f t="shared" si="24"/>
        <v>R1023</v>
      </c>
    </row>
    <row r="1586" spans="20:33" x14ac:dyDescent="0.3">
      <c r="T1586" t="s">
        <v>35</v>
      </c>
      <c r="U1586">
        <v>1975</v>
      </c>
      <c r="AF1586" t="s">
        <v>23</v>
      </c>
      <c r="AG1586" t="str">
        <f t="shared" si="24"/>
        <v>R1012</v>
      </c>
    </row>
    <row r="1587" spans="20:33" x14ac:dyDescent="0.3">
      <c r="T1587" t="s">
        <v>35</v>
      </c>
      <c r="U1587">
        <v>1990</v>
      </c>
      <c r="AF1587" t="s">
        <v>356</v>
      </c>
      <c r="AG1587" t="str">
        <f t="shared" si="24"/>
        <v>R1017</v>
      </c>
    </row>
    <row r="1588" spans="20:33" x14ac:dyDescent="0.3">
      <c r="T1588" t="s">
        <v>37</v>
      </c>
      <c r="U1588">
        <v>1963</v>
      </c>
      <c r="AF1588" t="s">
        <v>535</v>
      </c>
      <c r="AG1588" t="str">
        <f t="shared" si="24"/>
        <v>R1026</v>
      </c>
    </row>
    <row r="1589" spans="20:33" x14ac:dyDescent="0.3">
      <c r="T1589" t="s">
        <v>10</v>
      </c>
      <c r="U1589">
        <v>1960</v>
      </c>
      <c r="AF1589" t="s">
        <v>23</v>
      </c>
      <c r="AG1589" t="str">
        <f t="shared" si="24"/>
        <v>R1012</v>
      </c>
    </row>
    <row r="1590" spans="20:33" x14ac:dyDescent="0.3">
      <c r="T1590" t="s">
        <v>10</v>
      </c>
      <c r="U1590">
        <v>1968</v>
      </c>
      <c r="AF1590" t="s">
        <v>247</v>
      </c>
      <c r="AG1590" t="str">
        <f t="shared" si="24"/>
        <v>R1024</v>
      </c>
    </row>
    <row r="1591" spans="20:33" x14ac:dyDescent="0.3">
      <c r="T1591" t="s">
        <v>35</v>
      </c>
      <c r="U1591">
        <v>1992</v>
      </c>
      <c r="AF1591" t="s">
        <v>247</v>
      </c>
      <c r="AG1591" t="str">
        <f t="shared" si="24"/>
        <v>R1024</v>
      </c>
    </row>
    <row r="1592" spans="20:33" x14ac:dyDescent="0.3">
      <c r="T1592" t="s">
        <v>20</v>
      </c>
      <c r="U1592">
        <v>1964</v>
      </c>
      <c r="AF1592" t="s">
        <v>23</v>
      </c>
      <c r="AG1592" t="str">
        <f t="shared" si="24"/>
        <v>R1012</v>
      </c>
    </row>
    <row r="1593" spans="20:33" x14ac:dyDescent="0.3">
      <c r="T1593" t="s">
        <v>15</v>
      </c>
      <c r="U1593">
        <v>1961</v>
      </c>
      <c r="AF1593" t="s">
        <v>247</v>
      </c>
      <c r="AG1593" t="str">
        <f t="shared" si="24"/>
        <v>R1024</v>
      </c>
    </row>
    <row r="1594" spans="20:33" x14ac:dyDescent="0.3">
      <c r="T1594" t="s">
        <v>10</v>
      </c>
      <c r="U1594">
        <v>1969</v>
      </c>
      <c r="AF1594" t="s">
        <v>249</v>
      </c>
      <c r="AG1594" t="str">
        <f t="shared" si="24"/>
        <v>R1023</v>
      </c>
    </row>
    <row r="1595" spans="20:33" x14ac:dyDescent="0.3">
      <c r="T1595" t="s">
        <v>30</v>
      </c>
      <c r="U1595">
        <v>1961</v>
      </c>
      <c r="AF1595" t="s">
        <v>300</v>
      </c>
      <c r="AG1595" t="str">
        <f t="shared" si="24"/>
        <v>R1021</v>
      </c>
    </row>
    <row r="1596" spans="20:33" x14ac:dyDescent="0.3">
      <c r="T1596" t="s">
        <v>10</v>
      </c>
      <c r="U1596">
        <v>1984</v>
      </c>
      <c r="AF1596" t="s">
        <v>535</v>
      </c>
      <c r="AG1596" t="str">
        <f t="shared" si="24"/>
        <v>R1026</v>
      </c>
    </row>
    <row r="1597" spans="20:33" x14ac:dyDescent="0.3">
      <c r="T1597" t="s">
        <v>35</v>
      </c>
      <c r="U1597">
        <v>1963</v>
      </c>
      <c r="AF1597" t="s">
        <v>249</v>
      </c>
      <c r="AG1597" t="str">
        <f t="shared" si="24"/>
        <v>R1023</v>
      </c>
    </row>
    <row r="1598" spans="20:33" x14ac:dyDescent="0.3">
      <c r="T1598" t="s">
        <v>20</v>
      </c>
      <c r="U1598">
        <v>1985</v>
      </c>
      <c r="AF1598" t="s">
        <v>247</v>
      </c>
      <c r="AG1598" t="str">
        <f t="shared" si="24"/>
        <v>R1024</v>
      </c>
    </row>
    <row r="1599" spans="20:33" x14ac:dyDescent="0.3">
      <c r="T1599" t="s">
        <v>15</v>
      </c>
      <c r="U1599">
        <v>1986</v>
      </c>
      <c r="AF1599" t="s">
        <v>535</v>
      </c>
      <c r="AG1599" t="str">
        <f t="shared" si="24"/>
        <v>R1026</v>
      </c>
    </row>
    <row r="1600" spans="20:33" x14ac:dyDescent="0.3">
      <c r="T1600" t="s">
        <v>35</v>
      </c>
      <c r="U1600">
        <v>1981</v>
      </c>
      <c r="AF1600" t="s">
        <v>535</v>
      </c>
      <c r="AG1600" t="str">
        <f t="shared" si="24"/>
        <v>R1026</v>
      </c>
    </row>
    <row r="1601" spans="20:33" x14ac:dyDescent="0.3">
      <c r="T1601" t="s">
        <v>35</v>
      </c>
      <c r="U1601">
        <v>1985</v>
      </c>
      <c r="AF1601" t="s">
        <v>170</v>
      </c>
      <c r="AG1601" t="str">
        <f t="shared" si="24"/>
        <v>R1018</v>
      </c>
    </row>
    <row r="1602" spans="20:33" x14ac:dyDescent="0.3">
      <c r="T1602" t="s">
        <v>37</v>
      </c>
      <c r="U1602">
        <v>1969</v>
      </c>
      <c r="AF1602" t="s">
        <v>23</v>
      </c>
      <c r="AG1602" t="str">
        <f t="shared" si="24"/>
        <v>R1012</v>
      </c>
    </row>
    <row r="1603" spans="20:33" x14ac:dyDescent="0.3">
      <c r="T1603" t="s">
        <v>10</v>
      </c>
      <c r="U1603">
        <v>2004</v>
      </c>
      <c r="AF1603" t="s">
        <v>535</v>
      </c>
      <c r="AG1603" t="str">
        <f t="shared" si="24"/>
        <v>R1026</v>
      </c>
    </row>
    <row r="1604" spans="20:33" x14ac:dyDescent="0.3">
      <c r="T1604" t="s">
        <v>35</v>
      </c>
      <c r="U1604">
        <v>1959</v>
      </c>
      <c r="AF1604" t="s">
        <v>23</v>
      </c>
      <c r="AG1604" t="str">
        <f t="shared" si="24"/>
        <v>R1012</v>
      </c>
    </row>
    <row r="1605" spans="20:33" x14ac:dyDescent="0.3">
      <c r="T1605" t="s">
        <v>15</v>
      </c>
      <c r="U1605">
        <v>1966</v>
      </c>
      <c r="AF1605" t="s">
        <v>42</v>
      </c>
      <c r="AG1605" t="str">
        <f t="shared" si="24"/>
        <v>R1011</v>
      </c>
    </row>
    <row r="1606" spans="20:33" x14ac:dyDescent="0.3">
      <c r="T1606" t="s">
        <v>30</v>
      </c>
      <c r="U1606">
        <v>1986</v>
      </c>
      <c r="AF1606" t="s">
        <v>13</v>
      </c>
      <c r="AG1606" t="str">
        <f t="shared" ref="AG1606:AG1669" si="25">IF(AF1606="?","Unknown",AF1606)</f>
        <v>R1013</v>
      </c>
    </row>
    <row r="1607" spans="20:33" x14ac:dyDescent="0.3">
      <c r="T1607" t="s">
        <v>15</v>
      </c>
      <c r="U1607">
        <v>1958</v>
      </c>
      <c r="AF1607" t="s">
        <v>42</v>
      </c>
      <c r="AG1607" t="str">
        <f t="shared" si="25"/>
        <v>R1011</v>
      </c>
    </row>
    <row r="1608" spans="20:33" x14ac:dyDescent="0.3">
      <c r="T1608" t="s">
        <v>30</v>
      </c>
      <c r="U1608">
        <v>1958</v>
      </c>
      <c r="AF1608" t="s">
        <v>23</v>
      </c>
      <c r="AG1608" t="str">
        <f t="shared" si="25"/>
        <v>R1012</v>
      </c>
    </row>
    <row r="1609" spans="20:33" x14ac:dyDescent="0.3">
      <c r="T1609" t="s">
        <v>18</v>
      </c>
      <c r="U1609">
        <v>2003</v>
      </c>
      <c r="AF1609" t="s">
        <v>23</v>
      </c>
      <c r="AG1609" t="str">
        <f t="shared" si="25"/>
        <v>R1012</v>
      </c>
    </row>
    <row r="1610" spans="20:33" x14ac:dyDescent="0.3">
      <c r="T1610" t="s">
        <v>10</v>
      </c>
      <c r="U1610">
        <v>1960</v>
      </c>
      <c r="AF1610" t="s">
        <v>42</v>
      </c>
      <c r="AG1610" t="str">
        <f t="shared" si="25"/>
        <v>R1011</v>
      </c>
    </row>
    <row r="1611" spans="20:33" x14ac:dyDescent="0.3">
      <c r="T1611" t="s">
        <v>30</v>
      </c>
      <c r="U1611">
        <v>1978</v>
      </c>
      <c r="AF1611" t="s">
        <v>23</v>
      </c>
      <c r="AG1611" t="str">
        <f t="shared" si="25"/>
        <v>R1012</v>
      </c>
    </row>
    <row r="1612" spans="20:33" x14ac:dyDescent="0.3">
      <c r="T1612" t="s">
        <v>37</v>
      </c>
      <c r="U1612">
        <v>1959</v>
      </c>
      <c r="AF1612" t="s">
        <v>13</v>
      </c>
      <c r="AG1612" t="str">
        <f t="shared" si="25"/>
        <v>R1013</v>
      </c>
    </row>
    <row r="1613" spans="20:33" x14ac:dyDescent="0.3">
      <c r="T1613" t="s">
        <v>20</v>
      </c>
      <c r="U1613">
        <v>1985</v>
      </c>
      <c r="AF1613" t="s">
        <v>13</v>
      </c>
      <c r="AG1613" t="str">
        <f t="shared" si="25"/>
        <v>R1013</v>
      </c>
    </row>
    <row r="1614" spans="20:33" x14ac:dyDescent="0.3">
      <c r="T1614" t="s">
        <v>30</v>
      </c>
      <c r="U1614">
        <v>1959</v>
      </c>
      <c r="AF1614" t="s">
        <v>13</v>
      </c>
      <c r="AG1614" t="str">
        <f t="shared" si="25"/>
        <v>R1013</v>
      </c>
    </row>
    <row r="1615" spans="20:33" x14ac:dyDescent="0.3">
      <c r="T1615" t="s">
        <v>10</v>
      </c>
      <c r="U1615">
        <v>1959</v>
      </c>
      <c r="AF1615" t="s">
        <v>23</v>
      </c>
      <c r="AG1615" t="str">
        <f t="shared" si="25"/>
        <v>R1012</v>
      </c>
    </row>
    <row r="1616" spans="20:33" x14ac:dyDescent="0.3">
      <c r="T1616" t="s">
        <v>10</v>
      </c>
      <c r="U1616">
        <v>1962</v>
      </c>
      <c r="AF1616" t="s">
        <v>166</v>
      </c>
      <c r="AG1616" t="str">
        <f t="shared" si="25"/>
        <v>R1019</v>
      </c>
    </row>
    <row r="1617" spans="20:33" x14ac:dyDescent="0.3">
      <c r="T1617" t="s">
        <v>18</v>
      </c>
      <c r="U1617">
        <v>1960</v>
      </c>
      <c r="AF1617" t="s">
        <v>249</v>
      </c>
      <c r="AG1617" t="str">
        <f t="shared" si="25"/>
        <v>R1023</v>
      </c>
    </row>
    <row r="1618" spans="20:33" x14ac:dyDescent="0.3">
      <c r="T1618" t="s">
        <v>35</v>
      </c>
      <c r="U1618">
        <v>1959</v>
      </c>
      <c r="AF1618" t="s">
        <v>168</v>
      </c>
      <c r="AG1618" t="str">
        <f t="shared" si="25"/>
        <v>R1016</v>
      </c>
    </row>
    <row r="1619" spans="20:33" x14ac:dyDescent="0.3">
      <c r="T1619" t="s">
        <v>10</v>
      </c>
      <c r="U1619">
        <v>1990</v>
      </c>
      <c r="AF1619" t="s">
        <v>13</v>
      </c>
      <c r="AG1619" t="str">
        <f t="shared" si="25"/>
        <v>R1013</v>
      </c>
    </row>
    <row r="1620" spans="20:33" x14ac:dyDescent="0.3">
      <c r="T1620" t="s">
        <v>20</v>
      </c>
      <c r="U1620">
        <v>1959</v>
      </c>
      <c r="AF1620" t="s">
        <v>13</v>
      </c>
      <c r="AG1620" t="str">
        <f t="shared" si="25"/>
        <v>R1013</v>
      </c>
    </row>
    <row r="1621" spans="20:33" x14ac:dyDescent="0.3">
      <c r="T1621" t="s">
        <v>30</v>
      </c>
      <c r="U1621">
        <v>1963</v>
      </c>
      <c r="AF1621" t="s">
        <v>42</v>
      </c>
      <c r="AG1621" t="str">
        <f t="shared" si="25"/>
        <v>R1011</v>
      </c>
    </row>
    <row r="1622" spans="20:33" x14ac:dyDescent="0.3">
      <c r="T1622" t="s">
        <v>10</v>
      </c>
      <c r="U1622">
        <v>1963</v>
      </c>
      <c r="AF1622" t="s">
        <v>247</v>
      </c>
      <c r="AG1622" t="str">
        <f t="shared" si="25"/>
        <v>R1024</v>
      </c>
    </row>
    <row r="1623" spans="20:33" x14ac:dyDescent="0.3">
      <c r="T1623" t="s">
        <v>10</v>
      </c>
      <c r="U1623">
        <v>1963</v>
      </c>
      <c r="AF1623" t="s">
        <v>23</v>
      </c>
      <c r="AG1623" t="str">
        <f t="shared" si="25"/>
        <v>R1012</v>
      </c>
    </row>
    <row r="1624" spans="20:33" x14ac:dyDescent="0.3">
      <c r="T1624" t="s">
        <v>15</v>
      </c>
      <c r="U1624">
        <v>1960</v>
      </c>
      <c r="AF1624" t="s">
        <v>249</v>
      </c>
      <c r="AG1624" t="str">
        <f t="shared" si="25"/>
        <v>R1023</v>
      </c>
    </row>
    <row r="1625" spans="20:33" x14ac:dyDescent="0.3">
      <c r="T1625" t="s">
        <v>20</v>
      </c>
      <c r="U1625">
        <v>1991</v>
      </c>
      <c r="AF1625" t="s">
        <v>23</v>
      </c>
      <c r="AG1625" t="str">
        <f t="shared" si="25"/>
        <v>R1012</v>
      </c>
    </row>
    <row r="1626" spans="20:33" x14ac:dyDescent="0.3">
      <c r="T1626" t="s">
        <v>20</v>
      </c>
      <c r="U1626">
        <v>1976</v>
      </c>
      <c r="AF1626" t="s">
        <v>13</v>
      </c>
      <c r="AG1626" t="str">
        <f t="shared" si="25"/>
        <v>R1013</v>
      </c>
    </row>
    <row r="1627" spans="20:33" x14ac:dyDescent="0.3">
      <c r="T1627" t="s">
        <v>18</v>
      </c>
      <c r="U1627">
        <v>1961</v>
      </c>
      <c r="AF1627" t="s">
        <v>23</v>
      </c>
      <c r="AG1627" t="str">
        <f t="shared" si="25"/>
        <v>R1012</v>
      </c>
    </row>
    <row r="1628" spans="20:33" x14ac:dyDescent="0.3">
      <c r="T1628" t="s">
        <v>10</v>
      </c>
      <c r="U1628">
        <v>2004</v>
      </c>
      <c r="AF1628" t="s">
        <v>535</v>
      </c>
      <c r="AG1628" t="str">
        <f t="shared" si="25"/>
        <v>R1026</v>
      </c>
    </row>
    <row r="1629" spans="20:33" x14ac:dyDescent="0.3">
      <c r="T1629" t="s">
        <v>10</v>
      </c>
      <c r="U1629">
        <v>1984</v>
      </c>
      <c r="AF1629" t="s">
        <v>535</v>
      </c>
      <c r="AG1629" t="str">
        <f t="shared" si="25"/>
        <v>R1026</v>
      </c>
    </row>
    <row r="1630" spans="20:33" x14ac:dyDescent="0.3">
      <c r="T1630" t="s">
        <v>30</v>
      </c>
      <c r="U1630">
        <v>1968</v>
      </c>
      <c r="AF1630" t="s">
        <v>23</v>
      </c>
      <c r="AG1630" t="str">
        <f t="shared" si="25"/>
        <v>R1012</v>
      </c>
    </row>
    <row r="1631" spans="20:33" x14ac:dyDescent="0.3">
      <c r="T1631" t="s">
        <v>15</v>
      </c>
      <c r="U1631">
        <v>1983</v>
      </c>
      <c r="AF1631" t="s">
        <v>42</v>
      </c>
      <c r="AG1631" t="str">
        <f t="shared" si="25"/>
        <v>R1011</v>
      </c>
    </row>
    <row r="1632" spans="20:33" x14ac:dyDescent="0.3">
      <c r="T1632" t="s">
        <v>20</v>
      </c>
      <c r="U1632">
        <v>1958</v>
      </c>
      <c r="AF1632" t="s">
        <v>23</v>
      </c>
      <c r="AG1632" t="str">
        <f t="shared" si="25"/>
        <v>R1012</v>
      </c>
    </row>
    <row r="1633" spans="20:33" x14ac:dyDescent="0.3">
      <c r="T1633" t="s">
        <v>20</v>
      </c>
      <c r="U1633">
        <v>1961</v>
      </c>
      <c r="AF1633" t="s">
        <v>23</v>
      </c>
      <c r="AG1633" t="str">
        <f t="shared" si="25"/>
        <v>R1012</v>
      </c>
    </row>
    <row r="1634" spans="20:33" x14ac:dyDescent="0.3">
      <c r="T1634" t="s">
        <v>37</v>
      </c>
      <c r="U1634">
        <v>1959</v>
      </c>
      <c r="AF1634" t="s">
        <v>535</v>
      </c>
      <c r="AG1634" t="str">
        <f t="shared" si="25"/>
        <v>R1026</v>
      </c>
    </row>
    <row r="1635" spans="20:33" x14ac:dyDescent="0.3">
      <c r="T1635" t="s">
        <v>15</v>
      </c>
      <c r="U1635">
        <v>1959</v>
      </c>
      <c r="AF1635" t="s">
        <v>535</v>
      </c>
      <c r="AG1635" t="str">
        <f t="shared" si="25"/>
        <v>R1026</v>
      </c>
    </row>
    <row r="1636" spans="20:33" x14ac:dyDescent="0.3">
      <c r="T1636" t="s">
        <v>30</v>
      </c>
      <c r="U1636">
        <v>1974</v>
      </c>
      <c r="AF1636" t="s">
        <v>247</v>
      </c>
      <c r="AG1636" t="str">
        <f t="shared" si="25"/>
        <v>R1024</v>
      </c>
    </row>
    <row r="1637" spans="20:33" x14ac:dyDescent="0.3">
      <c r="T1637" t="s">
        <v>10</v>
      </c>
      <c r="U1637">
        <v>1972</v>
      </c>
      <c r="AF1637" t="s">
        <v>23</v>
      </c>
      <c r="AG1637" t="str">
        <f t="shared" si="25"/>
        <v>R1012</v>
      </c>
    </row>
    <row r="1638" spans="20:33" x14ac:dyDescent="0.3">
      <c r="T1638" t="s">
        <v>20</v>
      </c>
      <c r="U1638">
        <v>2004</v>
      </c>
      <c r="AF1638" t="s">
        <v>13</v>
      </c>
      <c r="AG1638" t="str">
        <f t="shared" si="25"/>
        <v>R1013</v>
      </c>
    </row>
    <row r="1639" spans="20:33" x14ac:dyDescent="0.3">
      <c r="T1639" t="s">
        <v>30</v>
      </c>
      <c r="U1639">
        <v>1968</v>
      </c>
      <c r="AF1639" t="s">
        <v>42</v>
      </c>
      <c r="AG1639" t="str">
        <f t="shared" si="25"/>
        <v>R1011</v>
      </c>
    </row>
    <row r="1640" spans="20:33" x14ac:dyDescent="0.3">
      <c r="T1640" t="s">
        <v>37</v>
      </c>
      <c r="U1640">
        <v>1958</v>
      </c>
      <c r="AF1640" t="s">
        <v>632</v>
      </c>
      <c r="AG1640" t="str">
        <f t="shared" si="25"/>
        <v>R1022</v>
      </c>
    </row>
    <row r="1641" spans="20:33" x14ac:dyDescent="0.3">
      <c r="T1641" t="s">
        <v>10</v>
      </c>
      <c r="U1641">
        <v>1958</v>
      </c>
      <c r="AF1641" t="s">
        <v>23</v>
      </c>
      <c r="AG1641" t="str">
        <f t="shared" si="25"/>
        <v>R1012</v>
      </c>
    </row>
    <row r="1642" spans="20:33" x14ac:dyDescent="0.3">
      <c r="T1642" t="s">
        <v>20</v>
      </c>
      <c r="U1642">
        <v>1969</v>
      </c>
      <c r="AF1642" t="s">
        <v>535</v>
      </c>
      <c r="AG1642" t="str">
        <f t="shared" si="25"/>
        <v>R1026</v>
      </c>
    </row>
    <row r="1643" spans="20:33" x14ac:dyDescent="0.3">
      <c r="T1643" t="s">
        <v>30</v>
      </c>
      <c r="U1643">
        <v>1959</v>
      </c>
      <c r="AF1643" t="s">
        <v>42</v>
      </c>
      <c r="AG1643" t="str">
        <f t="shared" si="25"/>
        <v>R1011</v>
      </c>
    </row>
    <row r="1644" spans="20:33" x14ac:dyDescent="0.3">
      <c r="T1644" t="s">
        <v>37</v>
      </c>
      <c r="U1644">
        <v>1967</v>
      </c>
      <c r="AF1644" t="s">
        <v>23</v>
      </c>
      <c r="AG1644" t="str">
        <f t="shared" si="25"/>
        <v>R1012</v>
      </c>
    </row>
    <row r="1645" spans="20:33" x14ac:dyDescent="0.3">
      <c r="T1645" t="s">
        <v>15</v>
      </c>
      <c r="U1645">
        <v>1988</v>
      </c>
      <c r="AF1645" t="s">
        <v>247</v>
      </c>
      <c r="AG1645" t="str">
        <f t="shared" si="25"/>
        <v>R1024</v>
      </c>
    </row>
    <row r="1646" spans="20:33" x14ac:dyDescent="0.3">
      <c r="T1646" t="s">
        <v>10</v>
      </c>
      <c r="U1646">
        <v>1963</v>
      </c>
      <c r="AF1646" t="s">
        <v>170</v>
      </c>
      <c r="AG1646" t="str">
        <f t="shared" si="25"/>
        <v>R1018</v>
      </c>
    </row>
    <row r="1647" spans="20:33" x14ac:dyDescent="0.3">
      <c r="T1647" t="s">
        <v>18</v>
      </c>
      <c r="U1647">
        <v>1965</v>
      </c>
      <c r="AF1647" t="s">
        <v>168</v>
      </c>
      <c r="AG1647" t="str">
        <f t="shared" si="25"/>
        <v>R1016</v>
      </c>
    </row>
    <row r="1648" spans="20:33" x14ac:dyDescent="0.3">
      <c r="T1648" t="s">
        <v>20</v>
      </c>
      <c r="U1648">
        <v>1958</v>
      </c>
      <c r="AF1648" t="s">
        <v>13</v>
      </c>
      <c r="AG1648" t="str">
        <f t="shared" si="25"/>
        <v>R1013</v>
      </c>
    </row>
    <row r="1649" spans="20:33" x14ac:dyDescent="0.3">
      <c r="T1649" t="s">
        <v>10</v>
      </c>
      <c r="U1649">
        <v>1958</v>
      </c>
      <c r="AF1649" t="s">
        <v>23</v>
      </c>
      <c r="AG1649" t="str">
        <f t="shared" si="25"/>
        <v>R1012</v>
      </c>
    </row>
    <row r="1650" spans="20:33" x14ac:dyDescent="0.3">
      <c r="T1650" t="s">
        <v>20</v>
      </c>
      <c r="U1650">
        <v>1958</v>
      </c>
      <c r="AF1650" t="s">
        <v>535</v>
      </c>
      <c r="AG1650" t="str">
        <f t="shared" si="25"/>
        <v>R1026</v>
      </c>
    </row>
    <row r="1651" spans="20:33" x14ac:dyDescent="0.3">
      <c r="T1651" t="s">
        <v>35</v>
      </c>
      <c r="U1651">
        <v>1999</v>
      </c>
      <c r="AF1651" t="s">
        <v>300</v>
      </c>
      <c r="AG1651" t="str">
        <f t="shared" si="25"/>
        <v>R1021</v>
      </c>
    </row>
    <row r="1652" spans="20:33" x14ac:dyDescent="0.3">
      <c r="T1652" t="s">
        <v>35</v>
      </c>
      <c r="U1652">
        <v>1967</v>
      </c>
      <c r="AF1652" t="s">
        <v>247</v>
      </c>
      <c r="AG1652" t="str">
        <f t="shared" si="25"/>
        <v>R1024</v>
      </c>
    </row>
    <row r="1653" spans="20:33" x14ac:dyDescent="0.3">
      <c r="T1653" t="s">
        <v>15</v>
      </c>
      <c r="U1653">
        <v>1967</v>
      </c>
      <c r="AF1653" t="s">
        <v>249</v>
      </c>
      <c r="AG1653" t="str">
        <f t="shared" si="25"/>
        <v>R1023</v>
      </c>
    </row>
    <row r="1654" spans="20:33" x14ac:dyDescent="0.3">
      <c r="T1654" t="s">
        <v>18</v>
      </c>
      <c r="U1654">
        <v>1959</v>
      </c>
      <c r="AF1654" t="s">
        <v>247</v>
      </c>
      <c r="AG1654" t="str">
        <f t="shared" si="25"/>
        <v>R1024</v>
      </c>
    </row>
    <row r="1655" spans="20:33" x14ac:dyDescent="0.3">
      <c r="T1655" t="s">
        <v>35</v>
      </c>
      <c r="U1655">
        <v>1959</v>
      </c>
      <c r="AF1655" t="s">
        <v>23</v>
      </c>
      <c r="AG1655" t="str">
        <f t="shared" si="25"/>
        <v>R1012</v>
      </c>
    </row>
    <row r="1656" spans="20:33" x14ac:dyDescent="0.3">
      <c r="T1656" t="s">
        <v>15</v>
      </c>
      <c r="U1656">
        <v>1996</v>
      </c>
      <c r="AF1656" t="s">
        <v>13</v>
      </c>
      <c r="AG1656" t="str">
        <f t="shared" si="25"/>
        <v>R1013</v>
      </c>
    </row>
    <row r="1657" spans="20:33" x14ac:dyDescent="0.3">
      <c r="T1657" t="s">
        <v>15</v>
      </c>
      <c r="U1657">
        <v>1976</v>
      </c>
      <c r="AF1657" t="s">
        <v>13</v>
      </c>
      <c r="AG1657" t="str">
        <f t="shared" si="25"/>
        <v>R1013</v>
      </c>
    </row>
    <row r="1658" spans="20:33" x14ac:dyDescent="0.3">
      <c r="T1658" t="s">
        <v>15</v>
      </c>
      <c r="U1658">
        <v>1959</v>
      </c>
      <c r="AF1658" t="s">
        <v>23</v>
      </c>
      <c r="AG1658" t="str">
        <f t="shared" si="25"/>
        <v>R1012</v>
      </c>
    </row>
    <row r="1659" spans="20:33" x14ac:dyDescent="0.3">
      <c r="T1659" t="s">
        <v>37</v>
      </c>
      <c r="U1659">
        <v>1979</v>
      </c>
      <c r="AF1659" t="s">
        <v>42</v>
      </c>
      <c r="AG1659" t="str">
        <f t="shared" si="25"/>
        <v>R1011</v>
      </c>
    </row>
    <row r="1660" spans="20:33" x14ac:dyDescent="0.3">
      <c r="T1660" t="s">
        <v>10</v>
      </c>
      <c r="U1660">
        <v>1989</v>
      </c>
      <c r="AF1660" t="s">
        <v>247</v>
      </c>
      <c r="AG1660" t="str">
        <f t="shared" si="25"/>
        <v>R1024</v>
      </c>
    </row>
    <row r="1661" spans="20:33" x14ac:dyDescent="0.3">
      <c r="T1661" t="s">
        <v>10</v>
      </c>
      <c r="U1661">
        <v>1989</v>
      </c>
      <c r="AF1661" t="s">
        <v>200</v>
      </c>
      <c r="AG1661" t="str">
        <f t="shared" si="25"/>
        <v>R1025</v>
      </c>
    </row>
    <row r="1662" spans="20:33" x14ac:dyDescent="0.3">
      <c r="T1662" t="s">
        <v>20</v>
      </c>
      <c r="U1662">
        <v>1998</v>
      </c>
      <c r="AF1662" t="s">
        <v>247</v>
      </c>
      <c r="AG1662" t="str">
        <f t="shared" si="25"/>
        <v>R1024</v>
      </c>
    </row>
    <row r="1663" spans="20:33" x14ac:dyDescent="0.3">
      <c r="T1663" t="s">
        <v>30</v>
      </c>
      <c r="U1663">
        <v>1962</v>
      </c>
      <c r="AF1663" t="s">
        <v>632</v>
      </c>
      <c r="AG1663" t="str">
        <f t="shared" si="25"/>
        <v>R1022</v>
      </c>
    </row>
    <row r="1664" spans="20:33" x14ac:dyDescent="0.3">
      <c r="T1664" t="s">
        <v>37</v>
      </c>
      <c r="U1664">
        <v>1963</v>
      </c>
      <c r="AF1664" t="s">
        <v>300</v>
      </c>
      <c r="AG1664" t="str">
        <f t="shared" si="25"/>
        <v>R1021</v>
      </c>
    </row>
    <row r="1665" spans="20:33" x14ac:dyDescent="0.3">
      <c r="T1665" t="s">
        <v>10</v>
      </c>
      <c r="U1665">
        <v>1967</v>
      </c>
      <c r="AF1665" t="s">
        <v>42</v>
      </c>
      <c r="AG1665" t="str">
        <f t="shared" si="25"/>
        <v>R1011</v>
      </c>
    </row>
    <row r="1666" spans="20:33" x14ac:dyDescent="0.3">
      <c r="T1666" t="s">
        <v>15</v>
      </c>
      <c r="U1666">
        <v>1965</v>
      </c>
      <c r="AF1666" t="s">
        <v>535</v>
      </c>
      <c r="AG1666" t="str">
        <f t="shared" si="25"/>
        <v>R1026</v>
      </c>
    </row>
    <row r="1667" spans="20:33" x14ac:dyDescent="0.3">
      <c r="T1667" t="s">
        <v>35</v>
      </c>
      <c r="U1667">
        <v>1991</v>
      </c>
      <c r="AF1667" t="s">
        <v>23</v>
      </c>
      <c r="AG1667" t="str">
        <f t="shared" si="25"/>
        <v>R1012</v>
      </c>
    </row>
    <row r="1668" spans="20:33" x14ac:dyDescent="0.3">
      <c r="T1668" t="s">
        <v>20</v>
      </c>
      <c r="U1668">
        <v>1967</v>
      </c>
      <c r="AF1668" t="s">
        <v>23</v>
      </c>
      <c r="AG1668" t="str">
        <f t="shared" si="25"/>
        <v>R1012</v>
      </c>
    </row>
    <row r="1669" spans="20:33" x14ac:dyDescent="0.3">
      <c r="T1669" t="s">
        <v>15</v>
      </c>
      <c r="U1669">
        <v>1981</v>
      </c>
      <c r="AF1669" t="s">
        <v>23</v>
      </c>
      <c r="AG1669" t="str">
        <f t="shared" si="25"/>
        <v>R1012</v>
      </c>
    </row>
    <row r="1670" spans="20:33" x14ac:dyDescent="0.3">
      <c r="T1670" t="s">
        <v>37</v>
      </c>
      <c r="U1670">
        <v>1969</v>
      </c>
      <c r="AF1670" t="s">
        <v>42</v>
      </c>
      <c r="AG1670" t="str">
        <f t="shared" ref="AG1670:AG1733" si="26">IF(AF1670="?","Unknown",AF1670)</f>
        <v>R1011</v>
      </c>
    </row>
    <row r="1671" spans="20:33" x14ac:dyDescent="0.3">
      <c r="T1671" t="s">
        <v>10</v>
      </c>
      <c r="U1671">
        <v>1958</v>
      </c>
      <c r="AF1671" t="s">
        <v>23</v>
      </c>
      <c r="AG1671" t="str">
        <f t="shared" si="26"/>
        <v>R1012</v>
      </c>
    </row>
    <row r="1672" spans="20:33" x14ac:dyDescent="0.3">
      <c r="T1672" t="s">
        <v>20</v>
      </c>
      <c r="U1672">
        <v>1982</v>
      </c>
      <c r="AF1672" t="s">
        <v>300</v>
      </c>
      <c r="AG1672" t="str">
        <f t="shared" si="26"/>
        <v>R1021</v>
      </c>
    </row>
    <row r="1673" spans="20:33" x14ac:dyDescent="0.3">
      <c r="T1673" t="s">
        <v>20</v>
      </c>
      <c r="U1673">
        <v>2002</v>
      </c>
      <c r="AF1673" t="s">
        <v>535</v>
      </c>
      <c r="AG1673" t="str">
        <f t="shared" si="26"/>
        <v>R1026</v>
      </c>
    </row>
    <row r="1674" spans="20:33" x14ac:dyDescent="0.3">
      <c r="T1674" t="s">
        <v>10</v>
      </c>
      <c r="U1674">
        <v>1962</v>
      </c>
      <c r="AF1674" t="s">
        <v>249</v>
      </c>
      <c r="AG1674" t="str">
        <f t="shared" si="26"/>
        <v>R1023</v>
      </c>
    </row>
    <row r="1675" spans="20:33" x14ac:dyDescent="0.3">
      <c r="T1675" t="s">
        <v>10</v>
      </c>
      <c r="U1675">
        <v>1965</v>
      </c>
      <c r="AF1675" t="s">
        <v>535</v>
      </c>
      <c r="AG1675" t="str">
        <f t="shared" si="26"/>
        <v>R1026</v>
      </c>
    </row>
    <row r="1676" spans="20:33" x14ac:dyDescent="0.3">
      <c r="T1676" t="s">
        <v>30</v>
      </c>
      <c r="U1676">
        <v>1975</v>
      </c>
      <c r="AF1676" t="s">
        <v>535</v>
      </c>
      <c r="AG1676" t="str">
        <f t="shared" si="26"/>
        <v>R1026</v>
      </c>
    </row>
    <row r="1677" spans="20:33" x14ac:dyDescent="0.3">
      <c r="T1677" t="s">
        <v>37</v>
      </c>
      <c r="U1677">
        <v>1979</v>
      </c>
      <c r="AF1677" t="s">
        <v>249</v>
      </c>
      <c r="AG1677" t="str">
        <f t="shared" si="26"/>
        <v>R1023</v>
      </c>
    </row>
    <row r="1678" spans="20:33" x14ac:dyDescent="0.3">
      <c r="T1678" t="s">
        <v>18</v>
      </c>
      <c r="U1678">
        <v>1981</v>
      </c>
      <c r="AF1678" t="s">
        <v>247</v>
      </c>
      <c r="AG1678" t="str">
        <f t="shared" si="26"/>
        <v>R1024</v>
      </c>
    </row>
    <row r="1679" spans="20:33" x14ac:dyDescent="0.3">
      <c r="T1679" t="s">
        <v>15</v>
      </c>
      <c r="U1679">
        <v>1970</v>
      </c>
      <c r="AF1679" t="s">
        <v>42</v>
      </c>
      <c r="AG1679" t="str">
        <f t="shared" si="26"/>
        <v>R1011</v>
      </c>
    </row>
    <row r="1680" spans="20:33" x14ac:dyDescent="0.3">
      <c r="T1680" t="s">
        <v>37</v>
      </c>
      <c r="U1680">
        <v>1958</v>
      </c>
      <c r="AF1680" t="s">
        <v>23</v>
      </c>
      <c r="AG1680" t="str">
        <f t="shared" si="26"/>
        <v>R1012</v>
      </c>
    </row>
    <row r="1681" spans="20:33" x14ac:dyDescent="0.3">
      <c r="T1681" t="s">
        <v>10</v>
      </c>
      <c r="U1681">
        <v>1981</v>
      </c>
      <c r="AF1681" t="s">
        <v>300</v>
      </c>
      <c r="AG1681" t="str">
        <f t="shared" si="26"/>
        <v>R1021</v>
      </c>
    </row>
    <row r="1682" spans="20:33" x14ac:dyDescent="0.3">
      <c r="T1682" t="s">
        <v>15</v>
      </c>
      <c r="U1682">
        <v>1968</v>
      </c>
      <c r="AF1682" t="s">
        <v>42</v>
      </c>
      <c r="AG1682" t="str">
        <f t="shared" si="26"/>
        <v>R1011</v>
      </c>
    </row>
    <row r="1683" spans="20:33" x14ac:dyDescent="0.3">
      <c r="T1683" t="s">
        <v>15</v>
      </c>
      <c r="U1683">
        <v>1962</v>
      </c>
      <c r="AF1683" t="s">
        <v>247</v>
      </c>
      <c r="AG1683" t="str">
        <f t="shared" si="26"/>
        <v>R1024</v>
      </c>
    </row>
    <row r="1684" spans="20:33" x14ac:dyDescent="0.3">
      <c r="T1684" t="s">
        <v>10</v>
      </c>
      <c r="U1684">
        <v>1958</v>
      </c>
      <c r="AF1684" t="s">
        <v>23</v>
      </c>
      <c r="AG1684" t="str">
        <f t="shared" si="26"/>
        <v>R1012</v>
      </c>
    </row>
    <row r="1685" spans="20:33" x14ac:dyDescent="0.3">
      <c r="T1685" t="s">
        <v>35</v>
      </c>
      <c r="U1685">
        <v>1995</v>
      </c>
      <c r="AF1685" t="s">
        <v>42</v>
      </c>
      <c r="AG1685" t="str">
        <f t="shared" si="26"/>
        <v>R1011</v>
      </c>
    </row>
    <row r="1686" spans="20:33" x14ac:dyDescent="0.3">
      <c r="T1686" t="s">
        <v>35</v>
      </c>
      <c r="U1686">
        <v>1960</v>
      </c>
      <c r="AF1686" t="s">
        <v>42</v>
      </c>
      <c r="AG1686" t="str">
        <f t="shared" si="26"/>
        <v>R1011</v>
      </c>
    </row>
    <row r="1687" spans="20:33" x14ac:dyDescent="0.3">
      <c r="T1687" t="s">
        <v>15</v>
      </c>
      <c r="U1687">
        <v>1979</v>
      </c>
      <c r="AF1687" t="s">
        <v>249</v>
      </c>
      <c r="AG1687" t="str">
        <f t="shared" si="26"/>
        <v>R1023</v>
      </c>
    </row>
    <row r="1688" spans="20:33" x14ac:dyDescent="0.3">
      <c r="T1688" t="s">
        <v>20</v>
      </c>
      <c r="U1688">
        <v>1970</v>
      </c>
      <c r="AF1688" t="s">
        <v>632</v>
      </c>
      <c r="AG1688" t="str">
        <f t="shared" si="26"/>
        <v>R1022</v>
      </c>
    </row>
    <row r="1689" spans="20:33" x14ac:dyDescent="0.3">
      <c r="T1689" t="s">
        <v>35</v>
      </c>
      <c r="U1689">
        <v>1971</v>
      </c>
      <c r="AF1689" t="s">
        <v>249</v>
      </c>
      <c r="AG1689" t="str">
        <f t="shared" si="26"/>
        <v>R1023</v>
      </c>
    </row>
    <row r="1690" spans="20:33" x14ac:dyDescent="0.3">
      <c r="T1690" t="s">
        <v>18</v>
      </c>
      <c r="U1690">
        <v>1968</v>
      </c>
      <c r="AF1690" t="s">
        <v>23</v>
      </c>
      <c r="AG1690" t="str">
        <f t="shared" si="26"/>
        <v>R1012</v>
      </c>
    </row>
    <row r="1691" spans="20:33" x14ac:dyDescent="0.3">
      <c r="T1691" t="s">
        <v>37</v>
      </c>
      <c r="U1691">
        <v>1975</v>
      </c>
      <c r="AF1691" t="s">
        <v>42</v>
      </c>
      <c r="AG1691" t="str">
        <f t="shared" si="26"/>
        <v>R1011</v>
      </c>
    </row>
    <row r="1692" spans="20:33" x14ac:dyDescent="0.3">
      <c r="T1692" t="s">
        <v>15</v>
      </c>
      <c r="U1692">
        <v>1972</v>
      </c>
      <c r="AF1692" t="s">
        <v>249</v>
      </c>
      <c r="AG1692" t="str">
        <f t="shared" si="26"/>
        <v>R1023</v>
      </c>
    </row>
    <row r="1693" spans="20:33" x14ac:dyDescent="0.3">
      <c r="T1693" t="s">
        <v>20</v>
      </c>
      <c r="U1693">
        <v>1978</v>
      </c>
      <c r="AF1693" t="s">
        <v>23</v>
      </c>
      <c r="AG1693" t="str">
        <f t="shared" si="26"/>
        <v>R1012</v>
      </c>
    </row>
    <row r="1694" spans="20:33" x14ac:dyDescent="0.3">
      <c r="T1694" t="s">
        <v>15</v>
      </c>
      <c r="U1694">
        <v>1971</v>
      </c>
      <c r="AF1694" t="s">
        <v>13</v>
      </c>
      <c r="AG1694" t="str">
        <f t="shared" si="26"/>
        <v>R1013</v>
      </c>
    </row>
    <row r="1695" spans="20:33" x14ac:dyDescent="0.3">
      <c r="T1695" t="s">
        <v>37</v>
      </c>
      <c r="U1695">
        <v>1962</v>
      </c>
      <c r="AF1695" t="s">
        <v>42</v>
      </c>
      <c r="AG1695" t="str">
        <f t="shared" si="26"/>
        <v>R1011</v>
      </c>
    </row>
    <row r="1696" spans="20:33" x14ac:dyDescent="0.3">
      <c r="T1696" t="s">
        <v>18</v>
      </c>
      <c r="U1696">
        <v>1959</v>
      </c>
      <c r="AF1696" t="s">
        <v>23</v>
      </c>
      <c r="AG1696" t="str">
        <f t="shared" si="26"/>
        <v>R1012</v>
      </c>
    </row>
    <row r="1697" spans="20:33" x14ac:dyDescent="0.3">
      <c r="T1697" t="s">
        <v>30</v>
      </c>
      <c r="U1697">
        <v>1959</v>
      </c>
      <c r="AF1697" t="s">
        <v>23</v>
      </c>
      <c r="AG1697" t="str">
        <f t="shared" si="26"/>
        <v>R1012</v>
      </c>
    </row>
    <row r="1698" spans="20:33" x14ac:dyDescent="0.3">
      <c r="T1698" t="s">
        <v>18</v>
      </c>
      <c r="U1698">
        <v>1962</v>
      </c>
      <c r="AF1698" t="s">
        <v>247</v>
      </c>
      <c r="AG1698" t="str">
        <f t="shared" si="26"/>
        <v>R1024</v>
      </c>
    </row>
    <row r="1699" spans="20:33" x14ac:dyDescent="0.3">
      <c r="T1699" t="s">
        <v>15</v>
      </c>
      <c r="U1699">
        <v>1978</v>
      </c>
      <c r="AF1699" t="s">
        <v>249</v>
      </c>
      <c r="AG1699" t="str">
        <f t="shared" si="26"/>
        <v>R1023</v>
      </c>
    </row>
    <row r="1700" spans="20:33" x14ac:dyDescent="0.3">
      <c r="T1700" t="s">
        <v>10</v>
      </c>
      <c r="U1700">
        <v>1960</v>
      </c>
      <c r="AF1700" t="s">
        <v>300</v>
      </c>
      <c r="AG1700" t="str">
        <f t="shared" si="26"/>
        <v>R1021</v>
      </c>
    </row>
    <row r="1701" spans="20:33" x14ac:dyDescent="0.3">
      <c r="T1701" t="s">
        <v>20</v>
      </c>
      <c r="U1701">
        <v>1969</v>
      </c>
      <c r="AF1701" t="s">
        <v>247</v>
      </c>
      <c r="AG1701" t="str">
        <f t="shared" si="26"/>
        <v>R1024</v>
      </c>
    </row>
    <row r="1702" spans="20:33" x14ac:dyDescent="0.3">
      <c r="T1702" t="s">
        <v>30</v>
      </c>
      <c r="U1702">
        <v>1963</v>
      </c>
      <c r="AF1702" t="s">
        <v>249</v>
      </c>
      <c r="AG1702" t="str">
        <f t="shared" si="26"/>
        <v>R1023</v>
      </c>
    </row>
    <row r="1703" spans="20:33" x14ac:dyDescent="0.3">
      <c r="T1703" t="s">
        <v>10</v>
      </c>
      <c r="U1703">
        <v>2001</v>
      </c>
      <c r="AF1703" t="s">
        <v>535</v>
      </c>
      <c r="AG1703" t="str">
        <f t="shared" si="26"/>
        <v>R1026</v>
      </c>
    </row>
    <row r="1704" spans="20:33" x14ac:dyDescent="0.3">
      <c r="T1704" t="s">
        <v>30</v>
      </c>
      <c r="U1704">
        <v>1988</v>
      </c>
      <c r="AF1704" t="s">
        <v>42</v>
      </c>
      <c r="AG1704" t="str">
        <f t="shared" si="26"/>
        <v>R1011</v>
      </c>
    </row>
    <row r="1705" spans="20:33" x14ac:dyDescent="0.3">
      <c r="T1705" t="s">
        <v>10</v>
      </c>
      <c r="U1705">
        <v>1968</v>
      </c>
      <c r="AF1705" t="s">
        <v>23</v>
      </c>
      <c r="AG1705" t="str">
        <f t="shared" si="26"/>
        <v>R1012</v>
      </c>
    </row>
    <row r="1706" spans="20:33" x14ac:dyDescent="0.3">
      <c r="T1706" t="s">
        <v>20</v>
      </c>
      <c r="U1706">
        <v>1962</v>
      </c>
      <c r="AF1706" t="s">
        <v>23</v>
      </c>
      <c r="AG1706" t="str">
        <f t="shared" si="26"/>
        <v>R1012</v>
      </c>
    </row>
    <row r="1707" spans="20:33" x14ac:dyDescent="0.3">
      <c r="T1707" t="s">
        <v>20</v>
      </c>
      <c r="U1707">
        <v>1964</v>
      </c>
      <c r="AF1707" t="s">
        <v>535</v>
      </c>
      <c r="AG1707" t="str">
        <f t="shared" si="26"/>
        <v>R1026</v>
      </c>
    </row>
    <row r="1708" spans="20:33" x14ac:dyDescent="0.3">
      <c r="T1708" t="s">
        <v>37</v>
      </c>
      <c r="U1708">
        <v>1990</v>
      </c>
      <c r="AF1708" t="s">
        <v>164</v>
      </c>
      <c r="AG1708" t="str">
        <f t="shared" si="26"/>
        <v>R1015</v>
      </c>
    </row>
    <row r="1709" spans="20:33" x14ac:dyDescent="0.3">
      <c r="T1709" t="s">
        <v>10</v>
      </c>
      <c r="U1709">
        <v>1976</v>
      </c>
      <c r="AF1709" t="s">
        <v>535</v>
      </c>
      <c r="AG1709" t="str">
        <f t="shared" si="26"/>
        <v>R1026</v>
      </c>
    </row>
    <row r="1710" spans="20:33" x14ac:dyDescent="0.3">
      <c r="T1710" t="s">
        <v>10</v>
      </c>
      <c r="U1710">
        <v>2004</v>
      </c>
      <c r="AF1710" t="s">
        <v>23</v>
      </c>
      <c r="AG1710" t="str">
        <f t="shared" si="26"/>
        <v>R1012</v>
      </c>
    </row>
    <row r="1711" spans="20:33" x14ac:dyDescent="0.3">
      <c r="T1711" t="s">
        <v>18</v>
      </c>
      <c r="U1711">
        <v>1974</v>
      </c>
      <c r="AF1711" t="s">
        <v>23</v>
      </c>
      <c r="AG1711" t="str">
        <f t="shared" si="26"/>
        <v>R1012</v>
      </c>
    </row>
    <row r="1712" spans="20:33" x14ac:dyDescent="0.3">
      <c r="T1712" t="s">
        <v>37</v>
      </c>
      <c r="U1712">
        <v>1959</v>
      </c>
      <c r="AF1712" t="s">
        <v>535</v>
      </c>
      <c r="AG1712" t="str">
        <f t="shared" si="26"/>
        <v>R1026</v>
      </c>
    </row>
    <row r="1713" spans="20:33" x14ac:dyDescent="0.3">
      <c r="T1713" t="s">
        <v>10</v>
      </c>
      <c r="U1713">
        <v>1974</v>
      </c>
      <c r="AF1713" t="s">
        <v>23</v>
      </c>
      <c r="AG1713" t="str">
        <f t="shared" si="26"/>
        <v>R1012</v>
      </c>
    </row>
    <row r="1714" spans="20:33" x14ac:dyDescent="0.3">
      <c r="T1714" t="s">
        <v>37</v>
      </c>
      <c r="U1714">
        <v>1965</v>
      </c>
      <c r="AF1714" t="s">
        <v>42</v>
      </c>
      <c r="AG1714" t="str">
        <f t="shared" si="26"/>
        <v>R1011</v>
      </c>
    </row>
    <row r="1715" spans="20:33" x14ac:dyDescent="0.3">
      <c r="T1715" t="s">
        <v>18</v>
      </c>
      <c r="U1715">
        <v>1960</v>
      </c>
      <c r="AF1715" t="s">
        <v>535</v>
      </c>
      <c r="AG1715" t="str">
        <f t="shared" si="26"/>
        <v>R1026</v>
      </c>
    </row>
    <row r="1716" spans="20:33" x14ac:dyDescent="0.3">
      <c r="T1716" t="s">
        <v>30</v>
      </c>
      <c r="U1716">
        <v>1988</v>
      </c>
      <c r="AF1716" t="s">
        <v>23</v>
      </c>
      <c r="AG1716" t="str">
        <f t="shared" si="26"/>
        <v>R1012</v>
      </c>
    </row>
    <row r="1717" spans="20:33" x14ac:dyDescent="0.3">
      <c r="T1717" t="s">
        <v>18</v>
      </c>
      <c r="U1717">
        <v>1973</v>
      </c>
      <c r="AF1717" t="s">
        <v>23</v>
      </c>
      <c r="AG1717" t="str">
        <f t="shared" si="26"/>
        <v>R1012</v>
      </c>
    </row>
    <row r="1718" spans="20:33" x14ac:dyDescent="0.3">
      <c r="T1718" t="s">
        <v>20</v>
      </c>
      <c r="U1718">
        <v>1976</v>
      </c>
      <c r="AF1718" t="s">
        <v>23</v>
      </c>
      <c r="AG1718" t="str">
        <f t="shared" si="26"/>
        <v>R1012</v>
      </c>
    </row>
    <row r="1719" spans="20:33" x14ac:dyDescent="0.3">
      <c r="T1719" t="s">
        <v>35</v>
      </c>
      <c r="U1719">
        <v>1974</v>
      </c>
      <c r="AF1719" t="s">
        <v>42</v>
      </c>
      <c r="AG1719" t="str">
        <f t="shared" si="26"/>
        <v>R1011</v>
      </c>
    </row>
    <row r="1720" spans="20:33" x14ac:dyDescent="0.3">
      <c r="T1720" t="s">
        <v>37</v>
      </c>
      <c r="U1720">
        <v>1997</v>
      </c>
      <c r="AF1720" t="s">
        <v>42</v>
      </c>
      <c r="AG1720" t="str">
        <f t="shared" si="26"/>
        <v>R1011</v>
      </c>
    </row>
    <row r="1721" spans="20:33" x14ac:dyDescent="0.3">
      <c r="T1721" t="s">
        <v>18</v>
      </c>
      <c r="U1721">
        <v>1984</v>
      </c>
      <c r="AF1721" t="s">
        <v>632</v>
      </c>
      <c r="AG1721" t="str">
        <f t="shared" si="26"/>
        <v>R1022</v>
      </c>
    </row>
    <row r="1722" spans="20:33" x14ac:dyDescent="0.3">
      <c r="T1722" t="s">
        <v>15</v>
      </c>
      <c r="U1722">
        <v>1982</v>
      </c>
      <c r="AF1722" t="s">
        <v>535</v>
      </c>
      <c r="AG1722" t="str">
        <f t="shared" si="26"/>
        <v>R1026</v>
      </c>
    </row>
    <row r="1723" spans="20:33" x14ac:dyDescent="0.3">
      <c r="T1723" t="s">
        <v>30</v>
      </c>
      <c r="U1723">
        <v>1962</v>
      </c>
      <c r="AF1723" t="s">
        <v>23</v>
      </c>
      <c r="AG1723" t="str">
        <f t="shared" si="26"/>
        <v>R1012</v>
      </c>
    </row>
    <row r="1724" spans="20:33" x14ac:dyDescent="0.3">
      <c r="T1724" t="s">
        <v>37</v>
      </c>
      <c r="U1724">
        <v>1980</v>
      </c>
      <c r="AF1724" t="s">
        <v>23</v>
      </c>
      <c r="AG1724" t="str">
        <f t="shared" si="26"/>
        <v>R1012</v>
      </c>
    </row>
    <row r="1725" spans="20:33" x14ac:dyDescent="0.3">
      <c r="T1725" t="s">
        <v>10</v>
      </c>
      <c r="U1725">
        <v>1982</v>
      </c>
      <c r="AF1725" t="s">
        <v>23</v>
      </c>
      <c r="AG1725" t="str">
        <f t="shared" si="26"/>
        <v>R1012</v>
      </c>
    </row>
    <row r="1726" spans="20:33" x14ac:dyDescent="0.3">
      <c r="T1726" t="s">
        <v>20</v>
      </c>
      <c r="U1726">
        <v>1980</v>
      </c>
      <c r="AF1726" t="s">
        <v>535</v>
      </c>
      <c r="AG1726" t="str">
        <f t="shared" si="26"/>
        <v>R1026</v>
      </c>
    </row>
    <row r="1727" spans="20:33" x14ac:dyDescent="0.3">
      <c r="T1727" t="s">
        <v>30</v>
      </c>
      <c r="U1727">
        <v>1988</v>
      </c>
      <c r="AF1727" t="s">
        <v>247</v>
      </c>
      <c r="AG1727" t="str">
        <f t="shared" si="26"/>
        <v>R1024</v>
      </c>
    </row>
    <row r="1728" spans="20:33" x14ac:dyDescent="0.3">
      <c r="T1728" t="s">
        <v>20</v>
      </c>
      <c r="U1728">
        <v>1978</v>
      </c>
      <c r="AF1728" t="s">
        <v>13</v>
      </c>
      <c r="AG1728" t="str">
        <f t="shared" si="26"/>
        <v>R1013</v>
      </c>
    </row>
    <row r="1729" spans="20:33" x14ac:dyDescent="0.3">
      <c r="T1729" t="s">
        <v>37</v>
      </c>
      <c r="U1729">
        <v>1958</v>
      </c>
      <c r="AF1729" t="s">
        <v>23</v>
      </c>
      <c r="AG1729" t="str">
        <f t="shared" si="26"/>
        <v>R1012</v>
      </c>
    </row>
    <row r="1730" spans="20:33" x14ac:dyDescent="0.3">
      <c r="T1730" t="s">
        <v>18</v>
      </c>
      <c r="U1730">
        <v>1958</v>
      </c>
      <c r="AF1730" t="s">
        <v>247</v>
      </c>
      <c r="AG1730" t="str">
        <f t="shared" si="26"/>
        <v>R1024</v>
      </c>
    </row>
    <row r="1731" spans="20:33" x14ac:dyDescent="0.3">
      <c r="T1731" t="s">
        <v>35</v>
      </c>
      <c r="U1731">
        <v>1985</v>
      </c>
      <c r="AF1731" t="s">
        <v>42</v>
      </c>
      <c r="AG1731" t="str">
        <f t="shared" si="26"/>
        <v>R1011</v>
      </c>
    </row>
    <row r="1732" spans="20:33" x14ac:dyDescent="0.3">
      <c r="T1732" t="s">
        <v>35</v>
      </c>
      <c r="U1732">
        <v>1993</v>
      </c>
      <c r="AF1732" t="s">
        <v>356</v>
      </c>
      <c r="AG1732" t="str">
        <f t="shared" si="26"/>
        <v>R1017</v>
      </c>
    </row>
    <row r="1733" spans="20:33" x14ac:dyDescent="0.3">
      <c r="T1733" t="s">
        <v>37</v>
      </c>
      <c r="U1733">
        <v>1987</v>
      </c>
      <c r="AF1733" t="s">
        <v>535</v>
      </c>
      <c r="AG1733" t="str">
        <f t="shared" si="26"/>
        <v>R1026</v>
      </c>
    </row>
    <row r="1734" spans="20:33" x14ac:dyDescent="0.3">
      <c r="T1734" t="s">
        <v>30</v>
      </c>
      <c r="U1734">
        <v>1993</v>
      </c>
      <c r="AF1734" t="s">
        <v>23</v>
      </c>
      <c r="AG1734" t="str">
        <f t="shared" ref="AG1734:AG1797" si="27">IF(AF1734="?","Unknown",AF1734)</f>
        <v>R1012</v>
      </c>
    </row>
    <row r="1735" spans="20:33" x14ac:dyDescent="0.3">
      <c r="T1735" t="s">
        <v>10</v>
      </c>
      <c r="U1735">
        <v>1982</v>
      </c>
      <c r="AF1735" t="s">
        <v>23</v>
      </c>
      <c r="AG1735" t="str">
        <f t="shared" si="27"/>
        <v>R1012</v>
      </c>
    </row>
    <row r="1736" spans="20:33" x14ac:dyDescent="0.3">
      <c r="T1736" t="s">
        <v>20</v>
      </c>
      <c r="U1736">
        <v>1974</v>
      </c>
      <c r="AF1736" t="s">
        <v>23</v>
      </c>
      <c r="AG1736" t="str">
        <f t="shared" si="27"/>
        <v>R1012</v>
      </c>
    </row>
    <row r="1737" spans="20:33" x14ac:dyDescent="0.3">
      <c r="T1737" t="s">
        <v>35</v>
      </c>
      <c r="U1737">
        <v>1988</v>
      </c>
      <c r="AF1737" t="s">
        <v>42</v>
      </c>
      <c r="AG1737" t="str">
        <f t="shared" si="27"/>
        <v>R1011</v>
      </c>
    </row>
    <row r="1738" spans="20:33" x14ac:dyDescent="0.3">
      <c r="T1738" t="s">
        <v>35</v>
      </c>
      <c r="U1738">
        <v>1988</v>
      </c>
      <c r="AF1738" t="s">
        <v>249</v>
      </c>
      <c r="AG1738" t="str">
        <f t="shared" si="27"/>
        <v>R1023</v>
      </c>
    </row>
    <row r="1739" spans="20:33" x14ac:dyDescent="0.3">
      <c r="T1739" t="s">
        <v>20</v>
      </c>
      <c r="U1739">
        <v>2002</v>
      </c>
      <c r="AF1739" t="s">
        <v>42</v>
      </c>
      <c r="AG1739" t="str">
        <f t="shared" si="27"/>
        <v>R1011</v>
      </c>
    </row>
    <row r="1740" spans="20:33" x14ac:dyDescent="0.3">
      <c r="T1740" t="s">
        <v>10</v>
      </c>
      <c r="U1740">
        <v>1972</v>
      </c>
      <c r="AF1740" t="s">
        <v>535</v>
      </c>
      <c r="AG1740" t="str">
        <f t="shared" si="27"/>
        <v>R1026</v>
      </c>
    </row>
    <row r="1741" spans="20:33" x14ac:dyDescent="0.3">
      <c r="T1741" t="s">
        <v>35</v>
      </c>
      <c r="U1741">
        <v>2003</v>
      </c>
      <c r="AF1741" t="s">
        <v>535</v>
      </c>
      <c r="AG1741" t="str">
        <f t="shared" si="27"/>
        <v>R1026</v>
      </c>
    </row>
    <row r="1742" spans="20:33" x14ac:dyDescent="0.3">
      <c r="T1742" t="s">
        <v>35</v>
      </c>
      <c r="U1742">
        <v>1969</v>
      </c>
      <c r="AF1742" t="s">
        <v>23</v>
      </c>
      <c r="AG1742" t="str">
        <f t="shared" si="27"/>
        <v>R1012</v>
      </c>
    </row>
    <row r="1743" spans="20:33" x14ac:dyDescent="0.3">
      <c r="T1743" t="s">
        <v>30</v>
      </c>
      <c r="U1743">
        <v>1965</v>
      </c>
      <c r="AF1743" t="s">
        <v>23</v>
      </c>
      <c r="AG1743" t="str">
        <f t="shared" si="27"/>
        <v>R1012</v>
      </c>
    </row>
    <row r="1744" spans="20:33" x14ac:dyDescent="0.3">
      <c r="T1744" t="s">
        <v>20</v>
      </c>
      <c r="U1744">
        <v>1995</v>
      </c>
      <c r="AF1744" t="s">
        <v>23</v>
      </c>
      <c r="AG1744" t="str">
        <f t="shared" si="27"/>
        <v>R1012</v>
      </c>
    </row>
    <row r="1745" spans="20:33" x14ac:dyDescent="0.3">
      <c r="T1745" t="s">
        <v>30</v>
      </c>
      <c r="U1745">
        <v>2003</v>
      </c>
      <c r="AF1745" t="s">
        <v>13</v>
      </c>
      <c r="AG1745" t="str">
        <f t="shared" si="27"/>
        <v>R1013</v>
      </c>
    </row>
    <row r="1746" spans="20:33" x14ac:dyDescent="0.3">
      <c r="T1746" t="s">
        <v>37</v>
      </c>
      <c r="U1746">
        <v>1958</v>
      </c>
      <c r="AF1746" t="s">
        <v>13</v>
      </c>
      <c r="AG1746" t="str">
        <f t="shared" si="27"/>
        <v>R1013</v>
      </c>
    </row>
    <row r="1747" spans="20:33" x14ac:dyDescent="0.3">
      <c r="T1747" t="s">
        <v>30</v>
      </c>
      <c r="U1747">
        <v>1995</v>
      </c>
      <c r="AF1747" t="s">
        <v>249</v>
      </c>
      <c r="AG1747" t="str">
        <f t="shared" si="27"/>
        <v>R1023</v>
      </c>
    </row>
    <row r="1748" spans="20:33" x14ac:dyDescent="0.3">
      <c r="T1748" t="s">
        <v>18</v>
      </c>
      <c r="U1748">
        <v>2001</v>
      </c>
      <c r="AF1748" t="s">
        <v>42</v>
      </c>
      <c r="AG1748" t="str">
        <f t="shared" si="27"/>
        <v>R1011</v>
      </c>
    </row>
    <row r="1749" spans="20:33" x14ac:dyDescent="0.3">
      <c r="T1749" t="s">
        <v>18</v>
      </c>
      <c r="U1749">
        <v>1963</v>
      </c>
      <c r="AF1749" t="s">
        <v>535</v>
      </c>
      <c r="AG1749" t="str">
        <f t="shared" si="27"/>
        <v>R1026</v>
      </c>
    </row>
    <row r="1750" spans="20:33" x14ac:dyDescent="0.3">
      <c r="T1750" t="s">
        <v>10</v>
      </c>
      <c r="U1750">
        <v>1970</v>
      </c>
      <c r="AF1750" t="s">
        <v>23</v>
      </c>
      <c r="AG1750" t="str">
        <f t="shared" si="27"/>
        <v>R1012</v>
      </c>
    </row>
    <row r="1751" spans="20:33" x14ac:dyDescent="0.3">
      <c r="T1751" t="s">
        <v>10</v>
      </c>
      <c r="U1751">
        <v>1975</v>
      </c>
      <c r="AF1751" t="s">
        <v>247</v>
      </c>
      <c r="AG1751" t="str">
        <f t="shared" si="27"/>
        <v>R1024</v>
      </c>
    </row>
    <row r="1752" spans="20:33" x14ac:dyDescent="0.3">
      <c r="T1752" t="s">
        <v>20</v>
      </c>
      <c r="U1752">
        <v>1977</v>
      </c>
      <c r="AF1752" t="s">
        <v>23</v>
      </c>
      <c r="AG1752" t="str">
        <f t="shared" si="27"/>
        <v>R1012</v>
      </c>
    </row>
    <row r="1753" spans="20:33" x14ac:dyDescent="0.3">
      <c r="T1753" t="s">
        <v>15</v>
      </c>
      <c r="U1753">
        <v>1993</v>
      </c>
      <c r="AF1753" t="s">
        <v>247</v>
      </c>
      <c r="AG1753" t="str">
        <f t="shared" si="27"/>
        <v>R1024</v>
      </c>
    </row>
    <row r="1754" spans="20:33" x14ac:dyDescent="0.3">
      <c r="T1754" t="s">
        <v>35</v>
      </c>
      <c r="U1754">
        <v>1974</v>
      </c>
      <c r="AF1754" t="s">
        <v>535</v>
      </c>
      <c r="AG1754" t="str">
        <f t="shared" si="27"/>
        <v>R1026</v>
      </c>
    </row>
    <row r="1755" spans="20:33" x14ac:dyDescent="0.3">
      <c r="T1755" t="s">
        <v>20</v>
      </c>
      <c r="U1755">
        <v>1989</v>
      </c>
      <c r="AF1755" t="s">
        <v>247</v>
      </c>
      <c r="AG1755" t="str">
        <f t="shared" si="27"/>
        <v>R1024</v>
      </c>
    </row>
    <row r="1756" spans="20:33" x14ac:dyDescent="0.3">
      <c r="T1756" t="s">
        <v>10</v>
      </c>
      <c r="U1756">
        <v>1962</v>
      </c>
      <c r="AF1756" t="s">
        <v>42</v>
      </c>
      <c r="AG1756" t="str">
        <f t="shared" si="27"/>
        <v>R1011</v>
      </c>
    </row>
    <row r="1757" spans="20:33" x14ac:dyDescent="0.3">
      <c r="T1757" t="s">
        <v>37</v>
      </c>
      <c r="U1757">
        <v>1995</v>
      </c>
      <c r="AF1757" t="s">
        <v>42</v>
      </c>
      <c r="AG1757" t="str">
        <f t="shared" si="27"/>
        <v>R1011</v>
      </c>
    </row>
    <row r="1758" spans="20:33" x14ac:dyDescent="0.3">
      <c r="T1758" t="s">
        <v>35</v>
      </c>
      <c r="U1758">
        <v>1974</v>
      </c>
      <c r="AF1758" t="s">
        <v>23</v>
      </c>
      <c r="AG1758" t="str">
        <f t="shared" si="27"/>
        <v>R1012</v>
      </c>
    </row>
    <row r="1759" spans="20:33" x14ac:dyDescent="0.3">
      <c r="T1759" t="s">
        <v>20</v>
      </c>
      <c r="U1759">
        <v>2003</v>
      </c>
      <c r="AF1759" t="s">
        <v>249</v>
      </c>
      <c r="AG1759" t="str">
        <f t="shared" si="27"/>
        <v>R1023</v>
      </c>
    </row>
    <row r="1760" spans="20:33" x14ac:dyDescent="0.3">
      <c r="T1760" t="s">
        <v>37</v>
      </c>
      <c r="U1760">
        <v>1968</v>
      </c>
      <c r="AF1760" t="s">
        <v>23</v>
      </c>
      <c r="AG1760" t="str">
        <f t="shared" si="27"/>
        <v>R1012</v>
      </c>
    </row>
    <row r="1761" spans="20:33" x14ac:dyDescent="0.3">
      <c r="T1761" t="s">
        <v>35</v>
      </c>
      <c r="U1761">
        <v>1977</v>
      </c>
      <c r="AF1761" t="s">
        <v>249</v>
      </c>
      <c r="AG1761" t="str">
        <f t="shared" si="27"/>
        <v>R1023</v>
      </c>
    </row>
    <row r="1762" spans="20:33" x14ac:dyDescent="0.3">
      <c r="T1762" t="s">
        <v>10</v>
      </c>
      <c r="U1762">
        <v>1980</v>
      </c>
      <c r="AF1762" t="s">
        <v>13</v>
      </c>
      <c r="AG1762" t="str">
        <f t="shared" si="27"/>
        <v>R1013</v>
      </c>
    </row>
    <row r="1763" spans="20:33" x14ac:dyDescent="0.3">
      <c r="T1763" t="s">
        <v>35</v>
      </c>
      <c r="U1763">
        <v>1971</v>
      </c>
      <c r="AF1763" t="s">
        <v>42</v>
      </c>
      <c r="AG1763" t="str">
        <f t="shared" si="27"/>
        <v>R1011</v>
      </c>
    </row>
    <row r="1764" spans="20:33" x14ac:dyDescent="0.3">
      <c r="T1764" t="s">
        <v>18</v>
      </c>
      <c r="U1764">
        <v>1996</v>
      </c>
      <c r="AF1764" t="s">
        <v>13</v>
      </c>
      <c r="AG1764" t="str">
        <f t="shared" si="27"/>
        <v>R1013</v>
      </c>
    </row>
    <row r="1765" spans="20:33" x14ac:dyDescent="0.3">
      <c r="T1765" t="s">
        <v>30</v>
      </c>
      <c r="U1765">
        <v>2003</v>
      </c>
      <c r="AF1765" t="s">
        <v>168</v>
      </c>
      <c r="AG1765" t="str">
        <f t="shared" si="27"/>
        <v>R1016</v>
      </c>
    </row>
    <row r="1766" spans="20:33" x14ac:dyDescent="0.3">
      <c r="T1766" t="s">
        <v>18</v>
      </c>
      <c r="U1766">
        <v>2002</v>
      </c>
      <c r="AF1766" t="s">
        <v>535</v>
      </c>
      <c r="AG1766" t="str">
        <f t="shared" si="27"/>
        <v>R1026</v>
      </c>
    </row>
    <row r="1767" spans="20:33" x14ac:dyDescent="0.3">
      <c r="T1767" t="s">
        <v>18</v>
      </c>
      <c r="U1767">
        <v>1998</v>
      </c>
      <c r="AF1767" t="s">
        <v>23</v>
      </c>
      <c r="AG1767" t="str">
        <f t="shared" si="27"/>
        <v>R1012</v>
      </c>
    </row>
    <row r="1768" spans="20:33" x14ac:dyDescent="0.3">
      <c r="T1768" t="s">
        <v>20</v>
      </c>
      <c r="U1768">
        <v>1965</v>
      </c>
      <c r="AF1768" t="s">
        <v>166</v>
      </c>
      <c r="AG1768" t="str">
        <f t="shared" si="27"/>
        <v>R1019</v>
      </c>
    </row>
    <row r="1769" spans="20:33" x14ac:dyDescent="0.3">
      <c r="T1769" t="s">
        <v>18</v>
      </c>
      <c r="U1769">
        <v>1964</v>
      </c>
      <c r="AF1769" t="s">
        <v>13</v>
      </c>
      <c r="AG1769" t="str">
        <f t="shared" si="27"/>
        <v>R1013</v>
      </c>
    </row>
    <row r="1770" spans="20:33" x14ac:dyDescent="0.3">
      <c r="T1770" t="s">
        <v>35</v>
      </c>
      <c r="U1770">
        <v>2004</v>
      </c>
      <c r="AF1770" t="s">
        <v>535</v>
      </c>
      <c r="AG1770" t="str">
        <f t="shared" si="27"/>
        <v>R1026</v>
      </c>
    </row>
    <row r="1771" spans="20:33" x14ac:dyDescent="0.3">
      <c r="T1771" t="s">
        <v>37</v>
      </c>
      <c r="U1771">
        <v>1982</v>
      </c>
      <c r="AF1771" t="s">
        <v>249</v>
      </c>
      <c r="AG1771" t="str">
        <f t="shared" si="27"/>
        <v>R1023</v>
      </c>
    </row>
    <row r="1772" spans="20:33" x14ac:dyDescent="0.3">
      <c r="T1772" t="s">
        <v>35</v>
      </c>
      <c r="U1772">
        <v>1975</v>
      </c>
      <c r="AF1772" t="s">
        <v>23</v>
      </c>
      <c r="AG1772" t="str">
        <f t="shared" si="27"/>
        <v>R1012</v>
      </c>
    </row>
    <row r="1773" spans="20:33" x14ac:dyDescent="0.3">
      <c r="T1773" t="s">
        <v>10</v>
      </c>
      <c r="U1773">
        <v>1963</v>
      </c>
      <c r="AF1773" t="s">
        <v>23</v>
      </c>
      <c r="AG1773" t="str">
        <f t="shared" si="27"/>
        <v>R1012</v>
      </c>
    </row>
    <row r="1774" spans="20:33" x14ac:dyDescent="0.3">
      <c r="T1774" t="s">
        <v>15</v>
      </c>
      <c r="U1774">
        <v>2003</v>
      </c>
      <c r="AF1774" t="s">
        <v>23</v>
      </c>
      <c r="AG1774" t="str">
        <f t="shared" si="27"/>
        <v>R1012</v>
      </c>
    </row>
    <row r="1775" spans="20:33" x14ac:dyDescent="0.3">
      <c r="T1775" t="s">
        <v>37</v>
      </c>
      <c r="U1775">
        <v>1992</v>
      </c>
      <c r="AF1775" t="s">
        <v>23</v>
      </c>
      <c r="AG1775" t="str">
        <f t="shared" si="27"/>
        <v>R1012</v>
      </c>
    </row>
    <row r="1776" spans="20:33" x14ac:dyDescent="0.3">
      <c r="T1776" t="s">
        <v>15</v>
      </c>
      <c r="U1776">
        <v>2003</v>
      </c>
      <c r="AF1776" t="s">
        <v>42</v>
      </c>
      <c r="AG1776" t="str">
        <f t="shared" si="27"/>
        <v>R1011</v>
      </c>
    </row>
    <row r="1777" spans="20:33" x14ac:dyDescent="0.3">
      <c r="T1777" t="s">
        <v>18</v>
      </c>
      <c r="U1777">
        <v>1971</v>
      </c>
      <c r="AF1777" t="s">
        <v>249</v>
      </c>
      <c r="AG1777" t="str">
        <f t="shared" si="27"/>
        <v>R1023</v>
      </c>
    </row>
    <row r="1778" spans="20:33" x14ac:dyDescent="0.3">
      <c r="T1778" t="s">
        <v>30</v>
      </c>
      <c r="U1778">
        <v>1990</v>
      </c>
      <c r="AF1778" t="s">
        <v>535</v>
      </c>
      <c r="AG1778" t="str">
        <f t="shared" si="27"/>
        <v>R1026</v>
      </c>
    </row>
    <row r="1779" spans="20:33" x14ac:dyDescent="0.3">
      <c r="T1779" t="s">
        <v>18</v>
      </c>
      <c r="U1779">
        <v>1965</v>
      </c>
      <c r="AF1779" t="s">
        <v>23</v>
      </c>
      <c r="AG1779" t="str">
        <f t="shared" si="27"/>
        <v>R1012</v>
      </c>
    </row>
    <row r="1780" spans="20:33" x14ac:dyDescent="0.3">
      <c r="T1780" t="s">
        <v>10</v>
      </c>
      <c r="U1780">
        <v>1968</v>
      </c>
      <c r="AF1780" t="s">
        <v>23</v>
      </c>
      <c r="AG1780" t="str">
        <f t="shared" si="27"/>
        <v>R1012</v>
      </c>
    </row>
    <row r="1781" spans="20:33" x14ac:dyDescent="0.3">
      <c r="T1781" t="s">
        <v>15</v>
      </c>
      <c r="U1781">
        <v>1963</v>
      </c>
      <c r="AF1781" t="s">
        <v>23</v>
      </c>
      <c r="AG1781" t="str">
        <f t="shared" si="27"/>
        <v>R1012</v>
      </c>
    </row>
    <row r="1782" spans="20:33" x14ac:dyDescent="0.3">
      <c r="T1782" t="s">
        <v>35</v>
      </c>
      <c r="U1782">
        <v>2002</v>
      </c>
      <c r="AF1782" t="s">
        <v>13</v>
      </c>
      <c r="AG1782" t="str">
        <f t="shared" si="27"/>
        <v>R1013</v>
      </c>
    </row>
    <row r="1783" spans="20:33" x14ac:dyDescent="0.3">
      <c r="T1783" t="s">
        <v>10</v>
      </c>
      <c r="U1783">
        <v>1970</v>
      </c>
      <c r="AF1783" t="s">
        <v>13</v>
      </c>
      <c r="AG1783" t="str">
        <f t="shared" si="27"/>
        <v>R1013</v>
      </c>
    </row>
    <row r="1784" spans="20:33" x14ac:dyDescent="0.3">
      <c r="T1784" t="s">
        <v>37</v>
      </c>
      <c r="U1784">
        <v>1990</v>
      </c>
      <c r="AF1784" t="s">
        <v>23</v>
      </c>
      <c r="AG1784" t="str">
        <f t="shared" si="27"/>
        <v>R1012</v>
      </c>
    </row>
    <row r="1785" spans="20:33" x14ac:dyDescent="0.3">
      <c r="T1785" t="s">
        <v>10</v>
      </c>
      <c r="U1785">
        <v>1994</v>
      </c>
      <c r="AF1785" t="s">
        <v>23</v>
      </c>
      <c r="AG1785" t="str">
        <f t="shared" si="27"/>
        <v>R1012</v>
      </c>
    </row>
    <row r="1786" spans="20:33" x14ac:dyDescent="0.3">
      <c r="T1786" t="s">
        <v>10</v>
      </c>
      <c r="U1786">
        <v>2003</v>
      </c>
      <c r="AF1786" t="s">
        <v>23</v>
      </c>
      <c r="AG1786" t="str">
        <f t="shared" si="27"/>
        <v>R1012</v>
      </c>
    </row>
    <row r="1787" spans="20:33" x14ac:dyDescent="0.3">
      <c r="T1787" t="s">
        <v>18</v>
      </c>
      <c r="U1787">
        <v>1966</v>
      </c>
      <c r="AF1787" t="s">
        <v>23</v>
      </c>
      <c r="AG1787" t="str">
        <f t="shared" si="27"/>
        <v>R1012</v>
      </c>
    </row>
    <row r="1788" spans="20:33" x14ac:dyDescent="0.3">
      <c r="T1788" t="s">
        <v>37</v>
      </c>
      <c r="U1788">
        <v>1979</v>
      </c>
      <c r="AF1788" t="s">
        <v>23</v>
      </c>
      <c r="AG1788" t="str">
        <f t="shared" si="27"/>
        <v>R1012</v>
      </c>
    </row>
    <row r="1789" spans="20:33" x14ac:dyDescent="0.3">
      <c r="T1789" t="s">
        <v>30</v>
      </c>
      <c r="U1789">
        <v>1963</v>
      </c>
      <c r="AF1789" t="s">
        <v>247</v>
      </c>
      <c r="AG1789" t="str">
        <f t="shared" si="27"/>
        <v>R1024</v>
      </c>
    </row>
    <row r="1790" spans="20:33" x14ac:dyDescent="0.3">
      <c r="T1790" t="s">
        <v>30</v>
      </c>
      <c r="U1790">
        <v>1976</v>
      </c>
      <c r="AF1790" t="s">
        <v>23</v>
      </c>
      <c r="AG1790" t="str">
        <f t="shared" si="27"/>
        <v>R1012</v>
      </c>
    </row>
    <row r="1791" spans="20:33" x14ac:dyDescent="0.3">
      <c r="T1791" t="s">
        <v>35</v>
      </c>
      <c r="U1791">
        <v>1997</v>
      </c>
      <c r="AF1791" t="s">
        <v>356</v>
      </c>
      <c r="AG1791" t="str">
        <f t="shared" si="27"/>
        <v>R1017</v>
      </c>
    </row>
    <row r="1792" spans="20:33" x14ac:dyDescent="0.3">
      <c r="T1792" t="s">
        <v>15</v>
      </c>
      <c r="U1792">
        <v>1979</v>
      </c>
      <c r="AF1792" t="s">
        <v>13</v>
      </c>
      <c r="AG1792" t="str">
        <f t="shared" si="27"/>
        <v>R1013</v>
      </c>
    </row>
    <row r="1793" spans="20:33" x14ac:dyDescent="0.3">
      <c r="T1793" t="s">
        <v>30</v>
      </c>
      <c r="U1793">
        <v>1989</v>
      </c>
      <c r="AF1793" t="s">
        <v>42</v>
      </c>
      <c r="AG1793" t="str">
        <f t="shared" si="27"/>
        <v>R1011</v>
      </c>
    </row>
    <row r="1794" spans="20:33" x14ac:dyDescent="0.3">
      <c r="T1794" t="s">
        <v>37</v>
      </c>
      <c r="U1794">
        <v>1977</v>
      </c>
      <c r="AF1794" t="s">
        <v>249</v>
      </c>
      <c r="AG1794" t="str">
        <f t="shared" si="27"/>
        <v>R1023</v>
      </c>
    </row>
    <row r="1795" spans="20:33" x14ac:dyDescent="0.3">
      <c r="T1795" t="s">
        <v>20</v>
      </c>
      <c r="U1795">
        <v>2001</v>
      </c>
      <c r="AF1795" t="s">
        <v>23</v>
      </c>
      <c r="AG1795" t="str">
        <f t="shared" si="27"/>
        <v>R1012</v>
      </c>
    </row>
    <row r="1796" spans="20:33" x14ac:dyDescent="0.3">
      <c r="T1796" t="s">
        <v>18</v>
      </c>
      <c r="U1796">
        <v>1975</v>
      </c>
      <c r="AF1796" t="s">
        <v>23</v>
      </c>
      <c r="AG1796" t="str">
        <f t="shared" si="27"/>
        <v>R1012</v>
      </c>
    </row>
    <row r="1797" spans="20:33" x14ac:dyDescent="0.3">
      <c r="T1797" t="s">
        <v>37</v>
      </c>
      <c r="U1797">
        <v>1965</v>
      </c>
      <c r="AF1797" t="s">
        <v>23</v>
      </c>
      <c r="AG1797" t="str">
        <f t="shared" si="27"/>
        <v>R1012</v>
      </c>
    </row>
    <row r="1798" spans="20:33" x14ac:dyDescent="0.3">
      <c r="T1798" t="s">
        <v>37</v>
      </c>
      <c r="U1798">
        <v>1999</v>
      </c>
      <c r="AF1798" t="s">
        <v>535</v>
      </c>
      <c r="AG1798" t="str">
        <f t="shared" ref="AG1798:AG1861" si="28">IF(AF1798="?","Unknown",AF1798)</f>
        <v>R1026</v>
      </c>
    </row>
    <row r="1799" spans="20:33" x14ac:dyDescent="0.3">
      <c r="T1799" t="s">
        <v>10</v>
      </c>
      <c r="U1799">
        <v>1993</v>
      </c>
      <c r="AF1799" t="s">
        <v>13</v>
      </c>
      <c r="AG1799" t="str">
        <f t="shared" si="28"/>
        <v>R1013</v>
      </c>
    </row>
    <row r="1800" spans="20:33" x14ac:dyDescent="0.3">
      <c r="T1800" t="s">
        <v>10</v>
      </c>
      <c r="U1800">
        <v>1963</v>
      </c>
      <c r="AF1800" t="s">
        <v>13</v>
      </c>
      <c r="AG1800" t="str">
        <f t="shared" si="28"/>
        <v>R1013</v>
      </c>
    </row>
    <row r="1801" spans="20:33" x14ac:dyDescent="0.3">
      <c r="T1801" t="s">
        <v>18</v>
      </c>
      <c r="U1801">
        <v>1997</v>
      </c>
      <c r="AF1801" t="s">
        <v>13</v>
      </c>
      <c r="AG1801" t="str">
        <f t="shared" si="28"/>
        <v>R1013</v>
      </c>
    </row>
    <row r="1802" spans="20:33" x14ac:dyDescent="0.3">
      <c r="T1802" t="s">
        <v>20</v>
      </c>
      <c r="U1802">
        <v>2004</v>
      </c>
      <c r="AF1802" t="s">
        <v>42</v>
      </c>
      <c r="AG1802" t="str">
        <f t="shared" si="28"/>
        <v>R1011</v>
      </c>
    </row>
    <row r="1803" spans="20:33" x14ac:dyDescent="0.3">
      <c r="T1803" t="s">
        <v>35</v>
      </c>
      <c r="U1803">
        <v>1995</v>
      </c>
      <c r="AF1803" t="s">
        <v>23</v>
      </c>
      <c r="AG1803" t="str">
        <f t="shared" si="28"/>
        <v>R1012</v>
      </c>
    </row>
    <row r="1804" spans="20:33" x14ac:dyDescent="0.3">
      <c r="T1804" t="s">
        <v>30</v>
      </c>
      <c r="U1804">
        <v>1992</v>
      </c>
      <c r="AF1804" t="s">
        <v>13</v>
      </c>
      <c r="AG1804" t="str">
        <f t="shared" si="28"/>
        <v>R1013</v>
      </c>
    </row>
    <row r="1805" spans="20:33" x14ac:dyDescent="0.3">
      <c r="T1805" t="s">
        <v>10</v>
      </c>
      <c r="U1805">
        <v>1995</v>
      </c>
      <c r="AF1805" t="s">
        <v>23</v>
      </c>
      <c r="AG1805" t="str">
        <f t="shared" si="28"/>
        <v>R1012</v>
      </c>
    </row>
    <row r="1806" spans="20:33" x14ac:dyDescent="0.3">
      <c r="T1806" t="s">
        <v>30</v>
      </c>
      <c r="U1806">
        <v>1999</v>
      </c>
      <c r="AF1806" t="s">
        <v>42</v>
      </c>
      <c r="AG1806" t="str">
        <f t="shared" si="28"/>
        <v>R1011</v>
      </c>
    </row>
    <row r="1807" spans="20:33" x14ac:dyDescent="0.3">
      <c r="T1807" t="s">
        <v>20</v>
      </c>
      <c r="U1807">
        <v>1964</v>
      </c>
      <c r="AF1807" t="s">
        <v>166</v>
      </c>
      <c r="AG1807" t="str">
        <f t="shared" si="28"/>
        <v>R1019</v>
      </c>
    </row>
    <row r="1808" spans="20:33" x14ac:dyDescent="0.3">
      <c r="T1808" t="s">
        <v>35</v>
      </c>
      <c r="U1808">
        <v>1986</v>
      </c>
      <c r="AF1808" t="s">
        <v>23</v>
      </c>
      <c r="AG1808" t="str">
        <f t="shared" si="28"/>
        <v>R1012</v>
      </c>
    </row>
    <row r="1809" spans="20:33" x14ac:dyDescent="0.3">
      <c r="T1809" t="s">
        <v>20</v>
      </c>
      <c r="U1809">
        <v>1998</v>
      </c>
      <c r="AF1809" t="s">
        <v>249</v>
      </c>
      <c r="AG1809" t="str">
        <f t="shared" si="28"/>
        <v>R1023</v>
      </c>
    </row>
    <row r="1810" spans="20:33" x14ac:dyDescent="0.3">
      <c r="T1810" t="s">
        <v>37</v>
      </c>
      <c r="U1810">
        <v>1970</v>
      </c>
      <c r="AF1810" t="s">
        <v>23</v>
      </c>
      <c r="AG1810" t="str">
        <f t="shared" si="28"/>
        <v>R1012</v>
      </c>
    </row>
    <row r="1811" spans="20:33" x14ac:dyDescent="0.3">
      <c r="T1811" t="s">
        <v>35</v>
      </c>
      <c r="U1811">
        <v>1967</v>
      </c>
      <c r="AF1811" t="s">
        <v>13</v>
      </c>
      <c r="AG1811" t="str">
        <f t="shared" si="28"/>
        <v>R1013</v>
      </c>
    </row>
    <row r="1812" spans="20:33" x14ac:dyDescent="0.3">
      <c r="T1812" t="s">
        <v>30</v>
      </c>
      <c r="U1812">
        <v>1992</v>
      </c>
      <c r="AF1812" t="s">
        <v>23</v>
      </c>
      <c r="AG1812" t="str">
        <f t="shared" si="28"/>
        <v>R1012</v>
      </c>
    </row>
    <row r="1813" spans="20:33" x14ac:dyDescent="0.3">
      <c r="T1813" t="s">
        <v>15</v>
      </c>
      <c r="U1813">
        <v>1979</v>
      </c>
      <c r="AF1813" t="s">
        <v>13</v>
      </c>
      <c r="AG1813" t="str">
        <f t="shared" si="28"/>
        <v>R1013</v>
      </c>
    </row>
    <row r="1814" spans="20:33" x14ac:dyDescent="0.3">
      <c r="T1814" t="s">
        <v>15</v>
      </c>
      <c r="U1814">
        <v>1995</v>
      </c>
      <c r="AF1814" t="s">
        <v>249</v>
      </c>
      <c r="AG1814" t="str">
        <f t="shared" si="28"/>
        <v>R1023</v>
      </c>
    </row>
    <row r="1815" spans="20:33" x14ac:dyDescent="0.3">
      <c r="T1815" t="s">
        <v>37</v>
      </c>
      <c r="U1815">
        <v>1979</v>
      </c>
      <c r="AF1815" t="s">
        <v>23</v>
      </c>
      <c r="AG1815" t="str">
        <f t="shared" si="28"/>
        <v>R1012</v>
      </c>
    </row>
    <row r="1816" spans="20:33" x14ac:dyDescent="0.3">
      <c r="T1816" t="s">
        <v>30</v>
      </c>
      <c r="U1816">
        <v>1962</v>
      </c>
      <c r="AF1816" t="s">
        <v>535</v>
      </c>
      <c r="AG1816" t="str">
        <f t="shared" si="28"/>
        <v>R1026</v>
      </c>
    </row>
    <row r="1817" spans="20:33" x14ac:dyDescent="0.3">
      <c r="T1817" t="s">
        <v>10</v>
      </c>
      <c r="U1817">
        <v>2003</v>
      </c>
      <c r="AF1817" t="s">
        <v>247</v>
      </c>
      <c r="AG1817" t="str">
        <f t="shared" si="28"/>
        <v>R1024</v>
      </c>
    </row>
    <row r="1818" spans="20:33" x14ac:dyDescent="0.3">
      <c r="T1818" t="s">
        <v>30</v>
      </c>
      <c r="U1818">
        <v>1963</v>
      </c>
      <c r="AF1818" t="s">
        <v>23</v>
      </c>
      <c r="AG1818" t="str">
        <f t="shared" si="28"/>
        <v>R1012</v>
      </c>
    </row>
    <row r="1819" spans="20:33" x14ac:dyDescent="0.3">
      <c r="T1819" t="s">
        <v>20</v>
      </c>
      <c r="U1819">
        <v>1995</v>
      </c>
      <c r="AF1819" t="s">
        <v>535</v>
      </c>
      <c r="AG1819" t="str">
        <f t="shared" si="28"/>
        <v>R1026</v>
      </c>
    </row>
    <row r="1820" spans="20:33" x14ac:dyDescent="0.3">
      <c r="T1820" t="s">
        <v>35</v>
      </c>
      <c r="U1820">
        <v>1969</v>
      </c>
      <c r="AF1820" t="s">
        <v>42</v>
      </c>
      <c r="AG1820" t="str">
        <f t="shared" si="28"/>
        <v>R1011</v>
      </c>
    </row>
    <row r="1821" spans="20:33" x14ac:dyDescent="0.3">
      <c r="T1821" t="s">
        <v>37</v>
      </c>
      <c r="U1821">
        <v>1963</v>
      </c>
      <c r="AF1821" t="s">
        <v>13</v>
      </c>
      <c r="AG1821" t="str">
        <f t="shared" si="28"/>
        <v>R1013</v>
      </c>
    </row>
    <row r="1822" spans="20:33" x14ac:dyDescent="0.3">
      <c r="T1822" t="s">
        <v>35</v>
      </c>
      <c r="U1822">
        <v>1998</v>
      </c>
      <c r="AF1822" t="s">
        <v>13</v>
      </c>
      <c r="AG1822" t="str">
        <f t="shared" si="28"/>
        <v>R1013</v>
      </c>
    </row>
    <row r="1823" spans="20:33" x14ac:dyDescent="0.3">
      <c r="T1823" t="s">
        <v>15</v>
      </c>
      <c r="U1823">
        <v>1992</v>
      </c>
      <c r="AF1823" t="s">
        <v>42</v>
      </c>
      <c r="AG1823" t="str">
        <f t="shared" si="28"/>
        <v>R1011</v>
      </c>
    </row>
    <row r="1824" spans="20:33" x14ac:dyDescent="0.3">
      <c r="T1824" t="s">
        <v>37</v>
      </c>
      <c r="U1824">
        <v>1988</v>
      </c>
      <c r="AF1824" t="s">
        <v>42</v>
      </c>
      <c r="AG1824" t="str">
        <f t="shared" si="28"/>
        <v>R1011</v>
      </c>
    </row>
    <row r="1825" spans="20:33" x14ac:dyDescent="0.3">
      <c r="T1825" t="s">
        <v>30</v>
      </c>
      <c r="U1825">
        <v>1983</v>
      </c>
      <c r="AF1825" t="s">
        <v>13</v>
      </c>
      <c r="AG1825" t="str">
        <f t="shared" si="28"/>
        <v>R1013</v>
      </c>
    </row>
    <row r="1826" spans="20:33" x14ac:dyDescent="0.3">
      <c r="T1826" t="s">
        <v>18</v>
      </c>
      <c r="U1826">
        <v>1989</v>
      </c>
      <c r="AF1826" t="s">
        <v>247</v>
      </c>
      <c r="AG1826" t="str">
        <f t="shared" si="28"/>
        <v>R1024</v>
      </c>
    </row>
    <row r="1827" spans="20:33" x14ac:dyDescent="0.3">
      <c r="T1827" t="s">
        <v>20</v>
      </c>
      <c r="U1827">
        <v>1993</v>
      </c>
      <c r="AF1827" t="s">
        <v>42</v>
      </c>
      <c r="AG1827" t="str">
        <f t="shared" si="28"/>
        <v>R1011</v>
      </c>
    </row>
    <row r="1828" spans="20:33" x14ac:dyDescent="0.3">
      <c r="T1828" t="s">
        <v>10</v>
      </c>
      <c r="U1828">
        <v>1979</v>
      </c>
      <c r="AF1828" t="s">
        <v>13</v>
      </c>
      <c r="AG1828" t="str">
        <f t="shared" si="28"/>
        <v>R1013</v>
      </c>
    </row>
    <row r="1829" spans="20:33" x14ac:dyDescent="0.3">
      <c r="T1829" t="s">
        <v>20</v>
      </c>
      <c r="U1829">
        <v>1991</v>
      </c>
      <c r="AF1829" t="s">
        <v>23</v>
      </c>
      <c r="AG1829" t="str">
        <f t="shared" si="28"/>
        <v>R1012</v>
      </c>
    </row>
    <row r="1830" spans="20:33" x14ac:dyDescent="0.3">
      <c r="T1830" t="s">
        <v>30</v>
      </c>
      <c r="U1830">
        <v>1985</v>
      </c>
      <c r="AF1830" t="s">
        <v>23</v>
      </c>
      <c r="AG1830" t="str">
        <f t="shared" si="28"/>
        <v>R1012</v>
      </c>
    </row>
    <row r="1831" spans="20:33" x14ac:dyDescent="0.3">
      <c r="T1831" t="s">
        <v>10</v>
      </c>
      <c r="U1831">
        <v>1967</v>
      </c>
      <c r="AF1831" t="s">
        <v>13</v>
      </c>
      <c r="AG1831" t="str">
        <f t="shared" si="28"/>
        <v>R1013</v>
      </c>
    </row>
    <row r="1832" spans="20:33" x14ac:dyDescent="0.3">
      <c r="T1832" t="s">
        <v>15</v>
      </c>
      <c r="U1832">
        <v>1966</v>
      </c>
      <c r="AF1832" t="s">
        <v>13</v>
      </c>
      <c r="AG1832" t="str">
        <f t="shared" si="28"/>
        <v>R1013</v>
      </c>
    </row>
    <row r="1833" spans="20:33" x14ac:dyDescent="0.3">
      <c r="T1833" t="s">
        <v>35</v>
      </c>
      <c r="U1833">
        <v>1991</v>
      </c>
      <c r="AF1833" t="s">
        <v>23</v>
      </c>
      <c r="AG1833" t="str">
        <f t="shared" si="28"/>
        <v>R1012</v>
      </c>
    </row>
    <row r="1834" spans="20:33" x14ac:dyDescent="0.3">
      <c r="T1834" t="s">
        <v>18</v>
      </c>
      <c r="U1834">
        <v>1987</v>
      </c>
      <c r="AF1834" t="s">
        <v>13</v>
      </c>
      <c r="AG1834" t="str">
        <f t="shared" si="28"/>
        <v>R1013</v>
      </c>
    </row>
    <row r="1835" spans="20:33" x14ac:dyDescent="0.3">
      <c r="T1835" t="s">
        <v>20</v>
      </c>
      <c r="U1835">
        <v>1993</v>
      </c>
      <c r="AF1835" t="s">
        <v>166</v>
      </c>
      <c r="AG1835" t="str">
        <f t="shared" si="28"/>
        <v>R1019</v>
      </c>
    </row>
    <row r="1836" spans="20:33" x14ac:dyDescent="0.3">
      <c r="T1836" t="s">
        <v>30</v>
      </c>
      <c r="U1836">
        <v>1982</v>
      </c>
      <c r="AF1836" t="s">
        <v>13</v>
      </c>
      <c r="AG1836" t="str">
        <f t="shared" si="28"/>
        <v>R1013</v>
      </c>
    </row>
    <row r="1837" spans="20:33" x14ac:dyDescent="0.3">
      <c r="T1837" t="s">
        <v>15</v>
      </c>
      <c r="U1837">
        <v>1987</v>
      </c>
      <c r="AF1837" t="s">
        <v>13</v>
      </c>
      <c r="AG1837" t="str">
        <f t="shared" si="28"/>
        <v>R1013</v>
      </c>
    </row>
    <row r="1838" spans="20:33" x14ac:dyDescent="0.3">
      <c r="T1838" t="s">
        <v>15</v>
      </c>
      <c r="U1838">
        <v>1980</v>
      </c>
      <c r="AF1838" t="s">
        <v>13</v>
      </c>
      <c r="AG1838" t="str">
        <f t="shared" si="28"/>
        <v>R1013</v>
      </c>
    </row>
    <row r="1839" spans="20:33" x14ac:dyDescent="0.3">
      <c r="T1839" t="s">
        <v>35</v>
      </c>
      <c r="U1839">
        <v>1992</v>
      </c>
      <c r="AF1839" t="s">
        <v>23</v>
      </c>
      <c r="AG1839" t="str">
        <f t="shared" si="28"/>
        <v>R1012</v>
      </c>
    </row>
    <row r="1840" spans="20:33" x14ac:dyDescent="0.3">
      <c r="T1840" t="s">
        <v>20</v>
      </c>
      <c r="U1840">
        <v>1985</v>
      </c>
      <c r="AF1840" t="s">
        <v>247</v>
      </c>
      <c r="AG1840" t="str">
        <f t="shared" si="28"/>
        <v>R1024</v>
      </c>
    </row>
    <row r="1841" spans="20:33" x14ac:dyDescent="0.3">
      <c r="T1841" t="s">
        <v>10</v>
      </c>
      <c r="U1841">
        <v>1963</v>
      </c>
      <c r="AF1841" t="s">
        <v>23</v>
      </c>
      <c r="AG1841" t="str">
        <f t="shared" si="28"/>
        <v>R1012</v>
      </c>
    </row>
    <row r="1842" spans="20:33" x14ac:dyDescent="0.3">
      <c r="T1842" t="s">
        <v>20</v>
      </c>
      <c r="U1842">
        <v>1978</v>
      </c>
      <c r="AF1842" t="s">
        <v>13</v>
      </c>
      <c r="AG1842" t="str">
        <f t="shared" si="28"/>
        <v>R1013</v>
      </c>
    </row>
    <row r="1843" spans="20:33" x14ac:dyDescent="0.3">
      <c r="T1843" t="s">
        <v>35</v>
      </c>
      <c r="U1843">
        <v>1994</v>
      </c>
      <c r="AF1843" t="s">
        <v>13</v>
      </c>
      <c r="AG1843" t="str">
        <f t="shared" si="28"/>
        <v>R1013</v>
      </c>
    </row>
    <row r="1844" spans="20:33" x14ac:dyDescent="0.3">
      <c r="T1844" t="s">
        <v>35</v>
      </c>
      <c r="U1844">
        <v>1990</v>
      </c>
      <c r="AF1844" t="s">
        <v>247</v>
      </c>
      <c r="AG1844" t="str">
        <f t="shared" si="28"/>
        <v>R1024</v>
      </c>
    </row>
    <row r="1845" spans="20:33" x14ac:dyDescent="0.3">
      <c r="T1845" t="s">
        <v>18</v>
      </c>
      <c r="U1845">
        <v>1972</v>
      </c>
      <c r="AF1845" t="s">
        <v>42</v>
      </c>
      <c r="AG1845" t="str">
        <f t="shared" si="28"/>
        <v>R1011</v>
      </c>
    </row>
    <row r="1846" spans="20:33" x14ac:dyDescent="0.3">
      <c r="T1846" t="s">
        <v>37</v>
      </c>
      <c r="U1846">
        <v>1979</v>
      </c>
      <c r="AF1846" t="s">
        <v>247</v>
      </c>
      <c r="AG1846" t="str">
        <f t="shared" si="28"/>
        <v>R1024</v>
      </c>
    </row>
    <row r="1847" spans="20:33" x14ac:dyDescent="0.3">
      <c r="T1847" t="s">
        <v>37</v>
      </c>
      <c r="U1847">
        <v>1997</v>
      </c>
      <c r="AF1847" t="s">
        <v>535</v>
      </c>
      <c r="AG1847" t="str">
        <f t="shared" si="28"/>
        <v>R1026</v>
      </c>
    </row>
    <row r="1848" spans="20:33" x14ac:dyDescent="0.3">
      <c r="T1848" t="s">
        <v>37</v>
      </c>
      <c r="U1848">
        <v>1980</v>
      </c>
      <c r="AF1848" t="s">
        <v>23</v>
      </c>
      <c r="AG1848" t="str">
        <f t="shared" si="28"/>
        <v>R1012</v>
      </c>
    </row>
    <row r="1849" spans="20:33" x14ac:dyDescent="0.3">
      <c r="T1849" t="s">
        <v>35</v>
      </c>
      <c r="U1849">
        <v>1966</v>
      </c>
      <c r="AF1849" t="s">
        <v>168</v>
      </c>
      <c r="AG1849" t="str">
        <f t="shared" si="28"/>
        <v>R1016</v>
      </c>
    </row>
    <row r="1850" spans="20:33" x14ac:dyDescent="0.3">
      <c r="T1850" t="s">
        <v>10</v>
      </c>
      <c r="U1850">
        <v>1988</v>
      </c>
      <c r="AF1850" t="s">
        <v>42</v>
      </c>
      <c r="AG1850" t="str">
        <f t="shared" si="28"/>
        <v>R1011</v>
      </c>
    </row>
    <row r="1851" spans="20:33" x14ac:dyDescent="0.3">
      <c r="T1851" t="s">
        <v>37</v>
      </c>
      <c r="U1851">
        <v>1983</v>
      </c>
      <c r="AF1851" t="s">
        <v>42</v>
      </c>
      <c r="AG1851" t="str">
        <f t="shared" si="28"/>
        <v>R1011</v>
      </c>
    </row>
    <row r="1852" spans="20:33" x14ac:dyDescent="0.3">
      <c r="T1852" t="s">
        <v>10</v>
      </c>
      <c r="U1852">
        <v>2002</v>
      </c>
      <c r="AF1852" t="s">
        <v>23</v>
      </c>
      <c r="AG1852" t="str">
        <f t="shared" si="28"/>
        <v>R1012</v>
      </c>
    </row>
    <row r="1853" spans="20:33" x14ac:dyDescent="0.3">
      <c r="T1853" t="s">
        <v>18</v>
      </c>
      <c r="U1853">
        <v>1994</v>
      </c>
      <c r="AF1853" t="s">
        <v>23</v>
      </c>
      <c r="AG1853" t="str">
        <f t="shared" si="28"/>
        <v>R1012</v>
      </c>
    </row>
    <row r="1854" spans="20:33" x14ac:dyDescent="0.3">
      <c r="T1854" t="s">
        <v>37</v>
      </c>
      <c r="U1854">
        <v>1987</v>
      </c>
      <c r="AF1854" t="s">
        <v>168</v>
      </c>
      <c r="AG1854" t="str">
        <f t="shared" si="28"/>
        <v>R1016</v>
      </c>
    </row>
    <row r="1855" spans="20:33" x14ac:dyDescent="0.3">
      <c r="T1855" t="s">
        <v>35</v>
      </c>
      <c r="U1855">
        <v>1966</v>
      </c>
      <c r="AF1855" t="s">
        <v>247</v>
      </c>
      <c r="AG1855" t="str">
        <f t="shared" si="28"/>
        <v>R1024</v>
      </c>
    </row>
    <row r="1856" spans="20:33" x14ac:dyDescent="0.3">
      <c r="T1856" t="s">
        <v>20</v>
      </c>
      <c r="U1856">
        <v>1993</v>
      </c>
      <c r="AF1856" t="s">
        <v>535</v>
      </c>
      <c r="AG1856" t="str">
        <f t="shared" si="28"/>
        <v>R1026</v>
      </c>
    </row>
    <row r="1857" spans="20:33" x14ac:dyDescent="0.3">
      <c r="T1857" t="s">
        <v>20</v>
      </c>
      <c r="U1857">
        <v>1985</v>
      </c>
      <c r="AF1857" t="s">
        <v>42</v>
      </c>
      <c r="AG1857" t="str">
        <f t="shared" si="28"/>
        <v>R1011</v>
      </c>
    </row>
    <row r="1858" spans="20:33" x14ac:dyDescent="0.3">
      <c r="T1858" t="s">
        <v>10</v>
      </c>
      <c r="U1858">
        <v>1962</v>
      </c>
      <c r="AF1858" t="s">
        <v>23</v>
      </c>
      <c r="AG1858" t="str">
        <f t="shared" si="28"/>
        <v>R1012</v>
      </c>
    </row>
    <row r="1859" spans="20:33" x14ac:dyDescent="0.3">
      <c r="T1859" t="s">
        <v>10</v>
      </c>
      <c r="U1859">
        <v>1985</v>
      </c>
      <c r="AF1859" t="s">
        <v>13</v>
      </c>
      <c r="AG1859" t="str">
        <f t="shared" si="28"/>
        <v>R1013</v>
      </c>
    </row>
    <row r="1860" spans="20:33" x14ac:dyDescent="0.3">
      <c r="T1860" t="s">
        <v>37</v>
      </c>
      <c r="U1860">
        <v>1962</v>
      </c>
      <c r="AF1860" t="s">
        <v>23</v>
      </c>
      <c r="AG1860" t="str">
        <f t="shared" si="28"/>
        <v>R1012</v>
      </c>
    </row>
    <row r="1861" spans="20:33" x14ac:dyDescent="0.3">
      <c r="T1861" t="s">
        <v>37</v>
      </c>
      <c r="U1861">
        <v>1969</v>
      </c>
      <c r="AF1861" t="s">
        <v>42</v>
      </c>
      <c r="AG1861" t="str">
        <f t="shared" si="28"/>
        <v>R1011</v>
      </c>
    </row>
    <row r="1862" spans="20:33" x14ac:dyDescent="0.3">
      <c r="T1862" t="s">
        <v>10</v>
      </c>
      <c r="U1862">
        <v>1966</v>
      </c>
      <c r="AF1862" t="s">
        <v>166</v>
      </c>
      <c r="AG1862" t="str">
        <f t="shared" ref="AG1862:AG1925" si="29">IF(AF1862="?","Unknown",AF1862)</f>
        <v>R1019</v>
      </c>
    </row>
    <row r="1863" spans="20:33" x14ac:dyDescent="0.3">
      <c r="T1863" t="s">
        <v>30</v>
      </c>
      <c r="U1863">
        <v>1967</v>
      </c>
      <c r="AF1863" t="s">
        <v>23</v>
      </c>
      <c r="AG1863" t="str">
        <f t="shared" si="29"/>
        <v>R1012</v>
      </c>
    </row>
    <row r="1864" spans="20:33" x14ac:dyDescent="0.3">
      <c r="T1864" t="s">
        <v>35</v>
      </c>
      <c r="U1864">
        <v>1965</v>
      </c>
      <c r="AF1864" t="s">
        <v>356</v>
      </c>
      <c r="AG1864" t="str">
        <f t="shared" si="29"/>
        <v>R1017</v>
      </c>
    </row>
    <row r="1865" spans="20:33" x14ac:dyDescent="0.3">
      <c r="T1865" t="s">
        <v>20</v>
      </c>
      <c r="U1865">
        <v>1992</v>
      </c>
      <c r="AF1865" t="s">
        <v>13</v>
      </c>
      <c r="AG1865" t="str">
        <f t="shared" si="29"/>
        <v>R1013</v>
      </c>
    </row>
    <row r="1866" spans="20:33" x14ac:dyDescent="0.3">
      <c r="T1866" t="s">
        <v>35</v>
      </c>
      <c r="U1866">
        <v>1986</v>
      </c>
      <c r="AF1866" t="s">
        <v>247</v>
      </c>
      <c r="AG1866" t="str">
        <f t="shared" si="29"/>
        <v>R1024</v>
      </c>
    </row>
    <row r="1867" spans="20:33" x14ac:dyDescent="0.3">
      <c r="T1867" t="s">
        <v>20</v>
      </c>
      <c r="U1867">
        <v>1967</v>
      </c>
      <c r="AF1867" t="s">
        <v>23</v>
      </c>
      <c r="AG1867" t="str">
        <f t="shared" si="29"/>
        <v>R1012</v>
      </c>
    </row>
    <row r="1868" spans="20:33" x14ac:dyDescent="0.3">
      <c r="T1868" t="s">
        <v>30</v>
      </c>
      <c r="U1868">
        <v>1975</v>
      </c>
      <c r="AF1868" t="s">
        <v>164</v>
      </c>
      <c r="AG1868" t="str">
        <f t="shared" si="29"/>
        <v>R1015</v>
      </c>
    </row>
    <row r="1869" spans="20:33" x14ac:dyDescent="0.3">
      <c r="T1869" t="s">
        <v>15</v>
      </c>
      <c r="U1869">
        <v>1964</v>
      </c>
      <c r="AF1869" t="s">
        <v>42</v>
      </c>
      <c r="AG1869" t="str">
        <f t="shared" si="29"/>
        <v>R1011</v>
      </c>
    </row>
    <row r="1870" spans="20:33" x14ac:dyDescent="0.3">
      <c r="T1870" t="s">
        <v>15</v>
      </c>
      <c r="U1870">
        <v>1987</v>
      </c>
      <c r="AF1870" t="s">
        <v>23</v>
      </c>
      <c r="AG1870" t="str">
        <f t="shared" si="29"/>
        <v>R1012</v>
      </c>
    </row>
    <row r="1871" spans="20:33" x14ac:dyDescent="0.3">
      <c r="T1871" t="s">
        <v>10</v>
      </c>
      <c r="U1871">
        <v>1983</v>
      </c>
      <c r="AF1871" t="s">
        <v>13</v>
      </c>
      <c r="AG1871" t="str">
        <f t="shared" si="29"/>
        <v>R1013</v>
      </c>
    </row>
    <row r="1872" spans="20:33" x14ac:dyDescent="0.3">
      <c r="T1872" t="s">
        <v>15</v>
      </c>
      <c r="U1872">
        <v>1977</v>
      </c>
      <c r="AF1872" t="s">
        <v>13</v>
      </c>
      <c r="AG1872" t="str">
        <f t="shared" si="29"/>
        <v>R1013</v>
      </c>
    </row>
    <row r="1873" spans="20:33" x14ac:dyDescent="0.3">
      <c r="T1873" t="s">
        <v>35</v>
      </c>
      <c r="U1873">
        <v>1969</v>
      </c>
      <c r="AF1873" t="s">
        <v>42</v>
      </c>
      <c r="AG1873" t="str">
        <f t="shared" si="29"/>
        <v>R1011</v>
      </c>
    </row>
    <row r="1874" spans="20:33" x14ac:dyDescent="0.3">
      <c r="T1874" t="s">
        <v>37</v>
      </c>
      <c r="U1874">
        <v>1974</v>
      </c>
      <c r="AF1874" t="s">
        <v>166</v>
      </c>
      <c r="AG1874" t="str">
        <f t="shared" si="29"/>
        <v>R1019</v>
      </c>
    </row>
    <row r="1875" spans="20:33" x14ac:dyDescent="0.3">
      <c r="T1875" t="s">
        <v>20</v>
      </c>
      <c r="U1875">
        <v>1974</v>
      </c>
      <c r="AF1875" t="s">
        <v>247</v>
      </c>
      <c r="AG1875" t="str">
        <f t="shared" si="29"/>
        <v>R1024</v>
      </c>
    </row>
    <row r="1876" spans="20:33" x14ac:dyDescent="0.3">
      <c r="T1876" t="s">
        <v>30</v>
      </c>
      <c r="U1876">
        <v>1980</v>
      </c>
      <c r="AF1876" t="s">
        <v>23</v>
      </c>
      <c r="AG1876" t="str">
        <f t="shared" si="29"/>
        <v>R1012</v>
      </c>
    </row>
    <row r="1877" spans="20:33" x14ac:dyDescent="0.3">
      <c r="T1877" t="s">
        <v>35</v>
      </c>
      <c r="U1877">
        <v>2004</v>
      </c>
      <c r="AF1877" t="s">
        <v>23</v>
      </c>
      <c r="AG1877" t="str">
        <f t="shared" si="29"/>
        <v>R1012</v>
      </c>
    </row>
    <row r="1878" spans="20:33" x14ac:dyDescent="0.3">
      <c r="T1878" t="s">
        <v>20</v>
      </c>
      <c r="U1878">
        <v>1980</v>
      </c>
      <c r="AF1878" t="s">
        <v>23</v>
      </c>
      <c r="AG1878" t="str">
        <f t="shared" si="29"/>
        <v>R1012</v>
      </c>
    </row>
    <row r="1879" spans="20:33" x14ac:dyDescent="0.3">
      <c r="T1879" t="s">
        <v>15</v>
      </c>
      <c r="U1879">
        <v>1990</v>
      </c>
      <c r="AF1879" t="s">
        <v>247</v>
      </c>
      <c r="AG1879" t="str">
        <f t="shared" si="29"/>
        <v>R1024</v>
      </c>
    </row>
    <row r="1880" spans="20:33" x14ac:dyDescent="0.3">
      <c r="T1880" t="s">
        <v>18</v>
      </c>
      <c r="U1880">
        <v>1999</v>
      </c>
      <c r="AF1880" t="s">
        <v>23</v>
      </c>
      <c r="AG1880" t="str">
        <f t="shared" si="29"/>
        <v>R1012</v>
      </c>
    </row>
    <row r="1881" spans="20:33" x14ac:dyDescent="0.3">
      <c r="T1881" t="s">
        <v>30</v>
      </c>
      <c r="U1881">
        <v>1983</v>
      </c>
      <c r="AF1881" t="s">
        <v>23</v>
      </c>
      <c r="AG1881" t="str">
        <f t="shared" si="29"/>
        <v>R1012</v>
      </c>
    </row>
    <row r="1882" spans="20:33" x14ac:dyDescent="0.3">
      <c r="T1882" t="s">
        <v>15</v>
      </c>
      <c r="U1882">
        <v>1962</v>
      </c>
      <c r="AF1882" t="s">
        <v>247</v>
      </c>
      <c r="AG1882" t="str">
        <f t="shared" si="29"/>
        <v>R1024</v>
      </c>
    </row>
    <row r="1883" spans="20:33" x14ac:dyDescent="0.3">
      <c r="T1883" t="s">
        <v>10</v>
      </c>
      <c r="U1883">
        <v>1976</v>
      </c>
      <c r="AF1883" t="s">
        <v>23</v>
      </c>
      <c r="AG1883" t="str">
        <f t="shared" si="29"/>
        <v>R1012</v>
      </c>
    </row>
    <row r="1884" spans="20:33" x14ac:dyDescent="0.3">
      <c r="T1884" t="s">
        <v>20</v>
      </c>
      <c r="U1884">
        <v>1979</v>
      </c>
      <c r="AF1884" t="s">
        <v>42</v>
      </c>
      <c r="AG1884" t="str">
        <f t="shared" si="29"/>
        <v>R1011</v>
      </c>
    </row>
    <row r="1885" spans="20:33" x14ac:dyDescent="0.3">
      <c r="T1885" t="s">
        <v>20</v>
      </c>
      <c r="U1885">
        <v>1979</v>
      </c>
      <c r="AF1885" t="s">
        <v>23</v>
      </c>
      <c r="AG1885" t="str">
        <f t="shared" si="29"/>
        <v>R1012</v>
      </c>
    </row>
    <row r="1886" spans="20:33" x14ac:dyDescent="0.3">
      <c r="T1886" t="s">
        <v>35</v>
      </c>
      <c r="U1886">
        <v>1963</v>
      </c>
      <c r="AF1886" t="s">
        <v>42</v>
      </c>
      <c r="AG1886" t="str">
        <f t="shared" si="29"/>
        <v>R1011</v>
      </c>
    </row>
    <row r="1887" spans="20:33" x14ac:dyDescent="0.3">
      <c r="T1887" t="s">
        <v>35</v>
      </c>
      <c r="U1887">
        <v>1979</v>
      </c>
      <c r="AF1887" t="s">
        <v>13</v>
      </c>
      <c r="AG1887" t="str">
        <f t="shared" si="29"/>
        <v>R1013</v>
      </c>
    </row>
    <row r="1888" spans="20:33" x14ac:dyDescent="0.3">
      <c r="T1888" t="s">
        <v>20</v>
      </c>
      <c r="U1888">
        <v>2003</v>
      </c>
      <c r="AF1888" t="s">
        <v>23</v>
      </c>
      <c r="AG1888" t="str">
        <f t="shared" si="29"/>
        <v>R1012</v>
      </c>
    </row>
    <row r="1889" spans="20:33" x14ac:dyDescent="0.3">
      <c r="T1889" t="s">
        <v>30</v>
      </c>
      <c r="U1889">
        <v>1975</v>
      </c>
      <c r="AF1889" t="s">
        <v>42</v>
      </c>
      <c r="AG1889" t="str">
        <f t="shared" si="29"/>
        <v>R1011</v>
      </c>
    </row>
    <row r="1890" spans="20:33" x14ac:dyDescent="0.3">
      <c r="T1890" t="s">
        <v>37</v>
      </c>
      <c r="U1890">
        <v>1989</v>
      </c>
      <c r="AF1890" t="s">
        <v>42</v>
      </c>
      <c r="AG1890" t="str">
        <f t="shared" si="29"/>
        <v>R1011</v>
      </c>
    </row>
    <row r="1891" spans="20:33" x14ac:dyDescent="0.3">
      <c r="T1891" t="s">
        <v>35</v>
      </c>
      <c r="U1891">
        <v>2001</v>
      </c>
      <c r="AF1891" t="s">
        <v>13</v>
      </c>
      <c r="AG1891" t="str">
        <f t="shared" si="29"/>
        <v>R1013</v>
      </c>
    </row>
    <row r="1892" spans="20:33" x14ac:dyDescent="0.3">
      <c r="T1892" t="s">
        <v>20</v>
      </c>
      <c r="U1892">
        <v>1980</v>
      </c>
      <c r="AF1892" t="s">
        <v>13</v>
      </c>
      <c r="AG1892" t="str">
        <f t="shared" si="29"/>
        <v>R1013</v>
      </c>
    </row>
    <row r="1893" spans="20:33" x14ac:dyDescent="0.3">
      <c r="T1893" t="s">
        <v>35</v>
      </c>
      <c r="U1893">
        <v>1965</v>
      </c>
      <c r="AF1893" t="s">
        <v>247</v>
      </c>
      <c r="AG1893" t="str">
        <f t="shared" si="29"/>
        <v>R1024</v>
      </c>
    </row>
    <row r="1894" spans="20:33" x14ac:dyDescent="0.3">
      <c r="T1894" t="s">
        <v>18</v>
      </c>
      <c r="U1894">
        <v>1971</v>
      </c>
      <c r="AF1894" t="s">
        <v>247</v>
      </c>
      <c r="AG1894" t="str">
        <f t="shared" si="29"/>
        <v>R1024</v>
      </c>
    </row>
    <row r="1895" spans="20:33" x14ac:dyDescent="0.3">
      <c r="T1895" t="s">
        <v>30</v>
      </c>
      <c r="U1895">
        <v>1982</v>
      </c>
      <c r="AF1895" t="s">
        <v>276</v>
      </c>
      <c r="AG1895" t="str">
        <f t="shared" si="29"/>
        <v>R1014</v>
      </c>
    </row>
    <row r="1896" spans="20:33" x14ac:dyDescent="0.3">
      <c r="T1896" t="s">
        <v>35</v>
      </c>
      <c r="U1896">
        <v>1999</v>
      </c>
      <c r="AF1896" t="s">
        <v>166</v>
      </c>
      <c r="AG1896" t="str">
        <f t="shared" si="29"/>
        <v>R1019</v>
      </c>
    </row>
    <row r="1897" spans="20:33" x14ac:dyDescent="0.3">
      <c r="T1897" t="s">
        <v>35</v>
      </c>
      <c r="U1897">
        <v>1966</v>
      </c>
      <c r="AF1897" t="s">
        <v>42</v>
      </c>
      <c r="AG1897" t="str">
        <f t="shared" si="29"/>
        <v>R1011</v>
      </c>
    </row>
    <row r="1898" spans="20:33" x14ac:dyDescent="0.3">
      <c r="T1898" t="s">
        <v>30</v>
      </c>
      <c r="U1898">
        <v>1983</v>
      </c>
      <c r="AF1898" t="s">
        <v>23</v>
      </c>
      <c r="AG1898" t="str">
        <f t="shared" si="29"/>
        <v>R1012</v>
      </c>
    </row>
    <row r="1899" spans="20:33" x14ac:dyDescent="0.3">
      <c r="T1899" t="s">
        <v>15</v>
      </c>
      <c r="U1899">
        <v>1979</v>
      </c>
      <c r="AF1899" t="s">
        <v>247</v>
      </c>
      <c r="AG1899" t="str">
        <f t="shared" si="29"/>
        <v>R1024</v>
      </c>
    </row>
    <row r="1900" spans="20:33" x14ac:dyDescent="0.3">
      <c r="T1900" t="s">
        <v>10</v>
      </c>
      <c r="U1900">
        <v>2003</v>
      </c>
      <c r="AF1900" t="s">
        <v>13</v>
      </c>
      <c r="AG1900" t="str">
        <f t="shared" si="29"/>
        <v>R1013</v>
      </c>
    </row>
    <row r="1901" spans="20:33" x14ac:dyDescent="0.3">
      <c r="T1901" t="s">
        <v>15</v>
      </c>
      <c r="U1901">
        <v>1970</v>
      </c>
      <c r="AF1901" t="s">
        <v>42</v>
      </c>
      <c r="AG1901" t="str">
        <f t="shared" si="29"/>
        <v>R1011</v>
      </c>
    </row>
    <row r="1902" spans="20:33" x14ac:dyDescent="0.3">
      <c r="T1902" t="s">
        <v>20</v>
      </c>
      <c r="U1902">
        <v>1975</v>
      </c>
      <c r="AF1902" t="s">
        <v>170</v>
      </c>
      <c r="AG1902" t="str">
        <f t="shared" si="29"/>
        <v>R1018</v>
      </c>
    </row>
    <row r="1903" spans="20:33" x14ac:dyDescent="0.3">
      <c r="T1903" t="s">
        <v>30</v>
      </c>
      <c r="U1903">
        <v>2003</v>
      </c>
      <c r="AF1903" t="s">
        <v>13</v>
      </c>
      <c r="AG1903" t="str">
        <f t="shared" si="29"/>
        <v>R1013</v>
      </c>
    </row>
    <row r="1904" spans="20:33" x14ac:dyDescent="0.3">
      <c r="T1904" t="s">
        <v>35</v>
      </c>
      <c r="U1904">
        <v>1997</v>
      </c>
      <c r="AF1904" t="s">
        <v>247</v>
      </c>
      <c r="AG1904" t="str">
        <f t="shared" si="29"/>
        <v>R1024</v>
      </c>
    </row>
    <row r="1905" spans="20:33" x14ac:dyDescent="0.3">
      <c r="T1905" t="s">
        <v>15</v>
      </c>
      <c r="U1905">
        <v>1969</v>
      </c>
      <c r="AF1905" t="s">
        <v>42</v>
      </c>
      <c r="AG1905" t="str">
        <f t="shared" si="29"/>
        <v>R1011</v>
      </c>
    </row>
    <row r="1906" spans="20:33" x14ac:dyDescent="0.3">
      <c r="T1906" t="s">
        <v>37</v>
      </c>
      <c r="U1906">
        <v>1994</v>
      </c>
      <c r="AF1906" t="s">
        <v>247</v>
      </c>
      <c r="AG1906" t="str">
        <f t="shared" si="29"/>
        <v>R1024</v>
      </c>
    </row>
    <row r="1907" spans="20:33" x14ac:dyDescent="0.3">
      <c r="T1907" t="s">
        <v>37</v>
      </c>
      <c r="U1907">
        <v>1973</v>
      </c>
      <c r="AF1907" t="s">
        <v>13</v>
      </c>
      <c r="AG1907" t="str">
        <f t="shared" si="29"/>
        <v>R1013</v>
      </c>
    </row>
    <row r="1908" spans="20:33" x14ac:dyDescent="0.3">
      <c r="T1908" t="s">
        <v>15</v>
      </c>
      <c r="U1908">
        <v>1975</v>
      </c>
      <c r="AF1908" t="s">
        <v>42</v>
      </c>
      <c r="AG1908" t="str">
        <f t="shared" si="29"/>
        <v>R1011</v>
      </c>
    </row>
    <row r="1909" spans="20:33" x14ac:dyDescent="0.3">
      <c r="T1909" t="s">
        <v>35</v>
      </c>
      <c r="U1909">
        <v>1983</v>
      </c>
      <c r="AF1909" t="s">
        <v>23</v>
      </c>
      <c r="AG1909" t="str">
        <f t="shared" si="29"/>
        <v>R1012</v>
      </c>
    </row>
    <row r="1910" spans="20:33" x14ac:dyDescent="0.3">
      <c r="T1910" t="s">
        <v>18</v>
      </c>
      <c r="U1910">
        <v>1974</v>
      </c>
      <c r="AF1910" t="s">
        <v>23</v>
      </c>
      <c r="AG1910" t="str">
        <f t="shared" si="29"/>
        <v>R1012</v>
      </c>
    </row>
    <row r="1911" spans="20:33" x14ac:dyDescent="0.3">
      <c r="T1911" t="s">
        <v>18</v>
      </c>
      <c r="U1911">
        <v>1973</v>
      </c>
      <c r="AF1911" t="s">
        <v>23</v>
      </c>
      <c r="AG1911" t="str">
        <f t="shared" si="29"/>
        <v>R1012</v>
      </c>
    </row>
    <row r="1912" spans="20:33" x14ac:dyDescent="0.3">
      <c r="T1912" t="s">
        <v>35</v>
      </c>
      <c r="U1912">
        <v>1970</v>
      </c>
      <c r="AF1912" t="s">
        <v>23</v>
      </c>
      <c r="AG1912" t="str">
        <f t="shared" si="29"/>
        <v>R1012</v>
      </c>
    </row>
    <row r="1913" spans="20:33" x14ac:dyDescent="0.3">
      <c r="T1913" t="s">
        <v>10</v>
      </c>
      <c r="U1913">
        <v>1971</v>
      </c>
      <c r="AF1913" t="s">
        <v>247</v>
      </c>
      <c r="AG1913" t="str">
        <f t="shared" si="29"/>
        <v>R1024</v>
      </c>
    </row>
    <row r="1914" spans="20:33" x14ac:dyDescent="0.3">
      <c r="T1914" t="s">
        <v>30</v>
      </c>
      <c r="U1914">
        <v>2003</v>
      </c>
      <c r="AF1914" t="s">
        <v>13</v>
      </c>
      <c r="AG1914" t="str">
        <f t="shared" si="29"/>
        <v>R1013</v>
      </c>
    </row>
    <row r="1915" spans="20:33" x14ac:dyDescent="0.3">
      <c r="T1915" t="s">
        <v>18</v>
      </c>
      <c r="U1915">
        <v>1973</v>
      </c>
      <c r="AF1915" t="s">
        <v>13</v>
      </c>
      <c r="AG1915" t="str">
        <f t="shared" si="29"/>
        <v>R1013</v>
      </c>
    </row>
    <row r="1916" spans="20:33" x14ac:dyDescent="0.3">
      <c r="T1916" t="s">
        <v>20</v>
      </c>
      <c r="U1916">
        <v>1974</v>
      </c>
      <c r="AF1916" t="s">
        <v>42</v>
      </c>
      <c r="AG1916" t="str">
        <f t="shared" si="29"/>
        <v>R1011</v>
      </c>
    </row>
    <row r="1917" spans="20:33" x14ac:dyDescent="0.3">
      <c r="T1917" t="s">
        <v>30</v>
      </c>
      <c r="U1917">
        <v>1964</v>
      </c>
      <c r="AF1917" t="s">
        <v>42</v>
      </c>
      <c r="AG1917" t="str">
        <f t="shared" si="29"/>
        <v>R1011</v>
      </c>
    </row>
    <row r="1918" spans="20:33" x14ac:dyDescent="0.3">
      <c r="T1918" t="s">
        <v>35</v>
      </c>
      <c r="U1918">
        <v>2004</v>
      </c>
      <c r="AF1918" t="s">
        <v>23</v>
      </c>
      <c r="AG1918" t="str">
        <f t="shared" si="29"/>
        <v>R1012</v>
      </c>
    </row>
    <row r="1919" spans="20:33" x14ac:dyDescent="0.3">
      <c r="T1919" t="s">
        <v>37</v>
      </c>
      <c r="U1919">
        <v>1999</v>
      </c>
      <c r="AF1919" t="s">
        <v>23</v>
      </c>
      <c r="AG1919" t="str">
        <f t="shared" si="29"/>
        <v>R1012</v>
      </c>
    </row>
    <row r="1920" spans="20:33" x14ac:dyDescent="0.3">
      <c r="T1920" t="s">
        <v>15</v>
      </c>
      <c r="U1920">
        <v>1970</v>
      </c>
      <c r="AF1920" t="s">
        <v>13</v>
      </c>
      <c r="AG1920" t="str">
        <f t="shared" si="29"/>
        <v>R1013</v>
      </c>
    </row>
    <row r="1921" spans="20:33" x14ac:dyDescent="0.3">
      <c r="T1921" t="s">
        <v>10</v>
      </c>
      <c r="U1921">
        <v>1968</v>
      </c>
      <c r="AF1921" t="s">
        <v>42</v>
      </c>
      <c r="AG1921" t="str">
        <f t="shared" si="29"/>
        <v>R1011</v>
      </c>
    </row>
    <row r="1922" spans="20:33" x14ac:dyDescent="0.3">
      <c r="T1922" t="s">
        <v>37</v>
      </c>
      <c r="U1922">
        <v>1961</v>
      </c>
      <c r="AF1922" t="s">
        <v>23</v>
      </c>
      <c r="AG1922" t="str">
        <f t="shared" si="29"/>
        <v>R1012</v>
      </c>
    </row>
    <row r="1923" spans="20:33" x14ac:dyDescent="0.3">
      <c r="T1923" t="s">
        <v>20</v>
      </c>
      <c r="U1923">
        <v>1972</v>
      </c>
      <c r="AF1923" t="s">
        <v>42</v>
      </c>
      <c r="AG1923" t="str">
        <f t="shared" si="29"/>
        <v>R1011</v>
      </c>
    </row>
    <row r="1924" spans="20:33" x14ac:dyDescent="0.3">
      <c r="T1924" t="s">
        <v>18</v>
      </c>
      <c r="U1924">
        <v>1975</v>
      </c>
      <c r="AF1924" t="s">
        <v>13</v>
      </c>
      <c r="AG1924" t="str">
        <f t="shared" si="29"/>
        <v>R1013</v>
      </c>
    </row>
    <row r="1925" spans="20:33" x14ac:dyDescent="0.3">
      <c r="T1925" t="s">
        <v>37</v>
      </c>
      <c r="U1925">
        <v>1976</v>
      </c>
      <c r="AF1925" t="s">
        <v>247</v>
      </c>
      <c r="AG1925" t="str">
        <f t="shared" si="29"/>
        <v>R1024</v>
      </c>
    </row>
    <row r="1926" spans="20:33" x14ac:dyDescent="0.3">
      <c r="T1926" t="s">
        <v>18</v>
      </c>
      <c r="U1926">
        <v>1970</v>
      </c>
      <c r="AF1926" t="s">
        <v>42</v>
      </c>
      <c r="AG1926" t="str">
        <f t="shared" ref="AG1926:AG1989" si="30">IF(AF1926="?","Unknown",AF1926)</f>
        <v>R1011</v>
      </c>
    </row>
    <row r="1927" spans="20:33" x14ac:dyDescent="0.3">
      <c r="T1927" t="s">
        <v>35</v>
      </c>
      <c r="U1927">
        <v>1996</v>
      </c>
      <c r="AF1927" t="s">
        <v>42</v>
      </c>
      <c r="AG1927" t="str">
        <f t="shared" si="30"/>
        <v>R1011</v>
      </c>
    </row>
    <row r="1928" spans="20:33" x14ac:dyDescent="0.3">
      <c r="T1928" t="s">
        <v>37</v>
      </c>
      <c r="U1928">
        <v>1992</v>
      </c>
      <c r="AF1928" t="s">
        <v>42</v>
      </c>
      <c r="AG1928" t="str">
        <f t="shared" si="30"/>
        <v>R1011</v>
      </c>
    </row>
    <row r="1929" spans="20:33" x14ac:dyDescent="0.3">
      <c r="T1929" t="s">
        <v>20</v>
      </c>
      <c r="U1929">
        <v>1994</v>
      </c>
      <c r="AF1929" t="s">
        <v>168</v>
      </c>
      <c r="AG1929" t="str">
        <f t="shared" si="30"/>
        <v>R1016</v>
      </c>
    </row>
    <row r="1930" spans="20:33" x14ac:dyDescent="0.3">
      <c r="T1930" t="s">
        <v>18</v>
      </c>
      <c r="U1930">
        <v>1995</v>
      </c>
      <c r="AF1930" t="s">
        <v>247</v>
      </c>
      <c r="AG1930" t="str">
        <f t="shared" si="30"/>
        <v>R1024</v>
      </c>
    </row>
    <row r="1931" spans="20:33" x14ac:dyDescent="0.3">
      <c r="T1931" t="s">
        <v>15</v>
      </c>
      <c r="U1931">
        <v>1970</v>
      </c>
      <c r="AF1931" t="s">
        <v>247</v>
      </c>
      <c r="AG1931" t="str">
        <f t="shared" si="30"/>
        <v>R1024</v>
      </c>
    </row>
    <row r="1932" spans="20:33" x14ac:dyDescent="0.3">
      <c r="T1932" t="s">
        <v>10</v>
      </c>
      <c r="U1932">
        <v>1969</v>
      </c>
      <c r="AF1932" t="s">
        <v>23</v>
      </c>
      <c r="AG1932" t="str">
        <f t="shared" si="30"/>
        <v>R1012</v>
      </c>
    </row>
    <row r="1933" spans="20:33" x14ac:dyDescent="0.3">
      <c r="T1933" t="s">
        <v>18</v>
      </c>
      <c r="U1933">
        <v>1987</v>
      </c>
      <c r="AF1933" t="s">
        <v>42</v>
      </c>
      <c r="AG1933" t="str">
        <f t="shared" si="30"/>
        <v>R1011</v>
      </c>
    </row>
    <row r="1934" spans="20:33" x14ac:dyDescent="0.3">
      <c r="T1934" t="s">
        <v>15</v>
      </c>
      <c r="U1934">
        <v>1975</v>
      </c>
      <c r="AF1934" t="s">
        <v>13</v>
      </c>
      <c r="AG1934" t="str">
        <f t="shared" si="30"/>
        <v>R1013</v>
      </c>
    </row>
    <row r="1935" spans="20:33" x14ac:dyDescent="0.3">
      <c r="T1935" t="s">
        <v>30</v>
      </c>
      <c r="U1935">
        <v>1995</v>
      </c>
      <c r="AF1935" t="s">
        <v>42</v>
      </c>
      <c r="AG1935" t="str">
        <f t="shared" si="30"/>
        <v>R1011</v>
      </c>
    </row>
    <row r="1936" spans="20:33" x14ac:dyDescent="0.3">
      <c r="T1936" t="s">
        <v>18</v>
      </c>
      <c r="U1936">
        <v>1998</v>
      </c>
      <c r="AF1936" t="s">
        <v>42</v>
      </c>
      <c r="AG1936" t="str">
        <f t="shared" si="30"/>
        <v>R1011</v>
      </c>
    </row>
    <row r="1937" spans="20:33" x14ac:dyDescent="0.3">
      <c r="T1937" t="s">
        <v>15</v>
      </c>
      <c r="U1937">
        <v>1998</v>
      </c>
      <c r="AF1937" t="s">
        <v>356</v>
      </c>
      <c r="AG1937" t="str">
        <f t="shared" si="30"/>
        <v>R1017</v>
      </c>
    </row>
    <row r="1938" spans="20:33" x14ac:dyDescent="0.3">
      <c r="T1938" t="s">
        <v>30</v>
      </c>
      <c r="U1938">
        <v>1975</v>
      </c>
      <c r="AF1938" t="s">
        <v>42</v>
      </c>
      <c r="AG1938" t="str">
        <f t="shared" si="30"/>
        <v>R1011</v>
      </c>
    </row>
    <row r="1939" spans="20:33" x14ac:dyDescent="0.3">
      <c r="T1939" t="s">
        <v>20</v>
      </c>
      <c r="U1939">
        <v>1972</v>
      </c>
      <c r="AF1939" t="s">
        <v>356</v>
      </c>
      <c r="AG1939" t="str">
        <f t="shared" si="30"/>
        <v>R1017</v>
      </c>
    </row>
    <row r="1940" spans="20:33" x14ac:dyDescent="0.3">
      <c r="T1940" t="s">
        <v>35</v>
      </c>
      <c r="U1940">
        <v>1968</v>
      </c>
      <c r="AF1940" t="s">
        <v>42</v>
      </c>
      <c r="AG1940" t="str">
        <f t="shared" si="30"/>
        <v>R1011</v>
      </c>
    </row>
    <row r="1941" spans="20:33" x14ac:dyDescent="0.3">
      <c r="T1941" t="s">
        <v>30</v>
      </c>
      <c r="U1941">
        <v>1968</v>
      </c>
      <c r="AF1941" t="s">
        <v>247</v>
      </c>
      <c r="AG1941" t="str">
        <f t="shared" si="30"/>
        <v>R1024</v>
      </c>
    </row>
    <row r="1942" spans="20:33" x14ac:dyDescent="0.3">
      <c r="T1942" t="s">
        <v>35</v>
      </c>
      <c r="U1942">
        <v>2001</v>
      </c>
      <c r="AF1942" t="s">
        <v>23</v>
      </c>
      <c r="AG1942" t="str">
        <f t="shared" si="30"/>
        <v>R1012</v>
      </c>
    </row>
    <row r="1943" spans="20:33" x14ac:dyDescent="0.3">
      <c r="T1943" t="s">
        <v>10</v>
      </c>
      <c r="U1943">
        <v>1972</v>
      </c>
      <c r="AF1943" t="s">
        <v>13</v>
      </c>
      <c r="AG1943" t="str">
        <f t="shared" si="30"/>
        <v>R1013</v>
      </c>
    </row>
    <row r="1944" spans="20:33" x14ac:dyDescent="0.3">
      <c r="T1944" t="s">
        <v>35</v>
      </c>
      <c r="U1944">
        <v>1963</v>
      </c>
      <c r="AF1944" t="s">
        <v>23</v>
      </c>
      <c r="AG1944" t="str">
        <f t="shared" si="30"/>
        <v>R1012</v>
      </c>
    </row>
    <row r="1945" spans="20:33" x14ac:dyDescent="0.3">
      <c r="T1945" t="s">
        <v>30</v>
      </c>
      <c r="U1945">
        <v>1970</v>
      </c>
      <c r="AF1945" t="s">
        <v>42</v>
      </c>
      <c r="AG1945" t="str">
        <f t="shared" si="30"/>
        <v>R1011</v>
      </c>
    </row>
    <row r="1946" spans="20:33" x14ac:dyDescent="0.3">
      <c r="T1946" t="s">
        <v>18</v>
      </c>
      <c r="U1946">
        <v>2001</v>
      </c>
      <c r="AF1946" t="s">
        <v>23</v>
      </c>
      <c r="AG1946" t="str">
        <f t="shared" si="30"/>
        <v>R1012</v>
      </c>
    </row>
    <row r="1947" spans="20:33" x14ac:dyDescent="0.3">
      <c r="T1947" t="s">
        <v>30</v>
      </c>
      <c r="U1947">
        <v>2000</v>
      </c>
      <c r="AF1947" t="s">
        <v>13</v>
      </c>
      <c r="AG1947" t="str">
        <f t="shared" si="30"/>
        <v>R1013</v>
      </c>
    </row>
    <row r="1948" spans="20:33" x14ac:dyDescent="0.3">
      <c r="T1948" t="s">
        <v>10</v>
      </c>
      <c r="U1948">
        <v>1966</v>
      </c>
      <c r="AF1948" t="s">
        <v>42</v>
      </c>
      <c r="AG1948" t="str">
        <f t="shared" si="30"/>
        <v>R1011</v>
      </c>
    </row>
    <row r="1949" spans="20:33" x14ac:dyDescent="0.3">
      <c r="T1949" t="s">
        <v>37</v>
      </c>
      <c r="U1949">
        <v>2002</v>
      </c>
      <c r="AF1949" t="s">
        <v>42</v>
      </c>
      <c r="AG1949" t="str">
        <f t="shared" si="30"/>
        <v>R1011</v>
      </c>
    </row>
    <row r="1950" spans="20:33" x14ac:dyDescent="0.3">
      <c r="T1950" t="s">
        <v>10</v>
      </c>
      <c r="U1950">
        <v>1973</v>
      </c>
      <c r="AF1950" t="s">
        <v>42</v>
      </c>
      <c r="AG1950" t="str">
        <f t="shared" si="30"/>
        <v>R1011</v>
      </c>
    </row>
    <row r="1951" spans="20:33" x14ac:dyDescent="0.3">
      <c r="T1951" t="s">
        <v>18</v>
      </c>
      <c r="U1951">
        <v>1975</v>
      </c>
      <c r="AF1951" t="s">
        <v>247</v>
      </c>
      <c r="AG1951" t="str">
        <f t="shared" si="30"/>
        <v>R1024</v>
      </c>
    </row>
    <row r="1952" spans="20:33" x14ac:dyDescent="0.3">
      <c r="T1952" t="s">
        <v>30</v>
      </c>
      <c r="U1952">
        <v>2004</v>
      </c>
      <c r="AF1952" t="s">
        <v>23</v>
      </c>
      <c r="AG1952" t="str">
        <f t="shared" si="30"/>
        <v>R1012</v>
      </c>
    </row>
    <row r="1953" spans="20:33" x14ac:dyDescent="0.3">
      <c r="T1953" t="s">
        <v>20</v>
      </c>
      <c r="U1953">
        <v>1974</v>
      </c>
      <c r="AF1953" t="s">
        <v>42</v>
      </c>
      <c r="AG1953" t="str">
        <f t="shared" si="30"/>
        <v>R1011</v>
      </c>
    </row>
    <row r="1954" spans="20:33" x14ac:dyDescent="0.3">
      <c r="T1954" t="s">
        <v>35</v>
      </c>
      <c r="U1954">
        <v>1970</v>
      </c>
      <c r="AF1954" t="s">
        <v>42</v>
      </c>
      <c r="AG1954" t="str">
        <f t="shared" si="30"/>
        <v>R1011</v>
      </c>
    </row>
    <row r="1955" spans="20:33" x14ac:dyDescent="0.3">
      <c r="T1955" t="s">
        <v>20</v>
      </c>
      <c r="U1955">
        <v>2004</v>
      </c>
      <c r="AF1955" t="s">
        <v>42</v>
      </c>
      <c r="AG1955" t="str">
        <f t="shared" si="30"/>
        <v>R1011</v>
      </c>
    </row>
    <row r="1956" spans="20:33" x14ac:dyDescent="0.3">
      <c r="T1956" t="s">
        <v>10</v>
      </c>
      <c r="U1956">
        <v>1988</v>
      </c>
      <c r="AF1956" t="s">
        <v>13</v>
      </c>
      <c r="AG1956" t="str">
        <f t="shared" si="30"/>
        <v>R1013</v>
      </c>
    </row>
    <row r="1957" spans="20:33" x14ac:dyDescent="0.3">
      <c r="T1957" t="s">
        <v>35</v>
      </c>
      <c r="U1957">
        <v>1991</v>
      </c>
      <c r="AF1957" t="s">
        <v>42</v>
      </c>
      <c r="AG1957" t="str">
        <f t="shared" si="30"/>
        <v>R1011</v>
      </c>
    </row>
    <row r="1958" spans="20:33" x14ac:dyDescent="0.3">
      <c r="T1958" t="s">
        <v>30</v>
      </c>
      <c r="U1958">
        <v>1958</v>
      </c>
      <c r="AF1958" t="s">
        <v>42</v>
      </c>
      <c r="AG1958" t="str">
        <f t="shared" si="30"/>
        <v>R1011</v>
      </c>
    </row>
    <row r="1959" spans="20:33" x14ac:dyDescent="0.3">
      <c r="T1959" t="s">
        <v>18</v>
      </c>
      <c r="U1959">
        <v>2002</v>
      </c>
      <c r="AF1959" t="s">
        <v>13</v>
      </c>
      <c r="AG1959" t="str">
        <f t="shared" si="30"/>
        <v>R1013</v>
      </c>
    </row>
    <row r="1960" spans="20:33" x14ac:dyDescent="0.3">
      <c r="T1960" t="s">
        <v>15</v>
      </c>
      <c r="U1960">
        <v>2000</v>
      </c>
      <c r="AF1960" t="s">
        <v>13</v>
      </c>
      <c r="AG1960" t="str">
        <f t="shared" si="30"/>
        <v>R1013</v>
      </c>
    </row>
    <row r="1961" spans="20:33" x14ac:dyDescent="0.3">
      <c r="T1961" t="s">
        <v>10</v>
      </c>
      <c r="U1961">
        <v>1960</v>
      </c>
      <c r="AF1961" t="s">
        <v>42</v>
      </c>
      <c r="AG1961" t="str">
        <f t="shared" si="30"/>
        <v>R1011</v>
      </c>
    </row>
    <row r="1962" spans="20:33" x14ac:dyDescent="0.3">
      <c r="T1962" t="s">
        <v>18</v>
      </c>
      <c r="U1962">
        <v>1958</v>
      </c>
      <c r="AF1962" t="s">
        <v>42</v>
      </c>
      <c r="AG1962" t="str">
        <f t="shared" si="30"/>
        <v>R1011</v>
      </c>
    </row>
    <row r="1963" spans="20:33" x14ac:dyDescent="0.3">
      <c r="T1963" t="s">
        <v>10</v>
      </c>
      <c r="U1963">
        <v>1994</v>
      </c>
      <c r="AF1963" t="s">
        <v>13</v>
      </c>
      <c r="AG1963" t="str">
        <f t="shared" si="30"/>
        <v>R1013</v>
      </c>
    </row>
    <row r="1964" spans="20:33" x14ac:dyDescent="0.3">
      <c r="T1964" t="s">
        <v>30</v>
      </c>
      <c r="U1964">
        <v>1990</v>
      </c>
      <c r="AF1964" t="s">
        <v>356</v>
      </c>
      <c r="AG1964" t="str">
        <f t="shared" si="30"/>
        <v>R1017</v>
      </c>
    </row>
    <row r="1965" spans="20:33" x14ac:dyDescent="0.3">
      <c r="T1965" t="s">
        <v>37</v>
      </c>
      <c r="U1965">
        <v>1970</v>
      </c>
      <c r="AF1965" t="s">
        <v>42</v>
      </c>
      <c r="AG1965" t="str">
        <f t="shared" si="30"/>
        <v>R1011</v>
      </c>
    </row>
    <row r="1966" spans="20:33" x14ac:dyDescent="0.3">
      <c r="T1966" t="s">
        <v>30</v>
      </c>
      <c r="U1966">
        <v>1965</v>
      </c>
      <c r="AF1966" t="s">
        <v>13</v>
      </c>
      <c r="AG1966" t="str">
        <f t="shared" si="30"/>
        <v>R1013</v>
      </c>
    </row>
    <row r="1967" spans="20:33" x14ac:dyDescent="0.3">
      <c r="T1967" t="s">
        <v>30</v>
      </c>
      <c r="U1967">
        <v>1999</v>
      </c>
      <c r="AF1967" t="s">
        <v>13</v>
      </c>
      <c r="AG1967" t="str">
        <f t="shared" si="30"/>
        <v>R1013</v>
      </c>
    </row>
    <row r="1968" spans="20:33" x14ac:dyDescent="0.3">
      <c r="T1968" t="s">
        <v>18</v>
      </c>
      <c r="U1968">
        <v>1968</v>
      </c>
      <c r="AF1968" t="s">
        <v>164</v>
      </c>
      <c r="AG1968" t="str">
        <f t="shared" si="30"/>
        <v>R1015</v>
      </c>
    </row>
    <row r="1969" spans="20:33" x14ac:dyDescent="0.3">
      <c r="T1969" t="s">
        <v>37</v>
      </c>
      <c r="U1969">
        <v>1969</v>
      </c>
      <c r="AF1969" t="s">
        <v>42</v>
      </c>
      <c r="AG1969" t="str">
        <f t="shared" si="30"/>
        <v>R1011</v>
      </c>
    </row>
    <row r="1970" spans="20:33" x14ac:dyDescent="0.3">
      <c r="T1970" t="s">
        <v>20</v>
      </c>
      <c r="U1970">
        <v>1988</v>
      </c>
      <c r="AF1970" t="s">
        <v>42</v>
      </c>
      <c r="AG1970" t="str">
        <f t="shared" si="30"/>
        <v>R1011</v>
      </c>
    </row>
    <row r="1971" spans="20:33" x14ac:dyDescent="0.3">
      <c r="T1971" t="s">
        <v>30</v>
      </c>
      <c r="U1971">
        <v>1985</v>
      </c>
      <c r="AF1971" t="s">
        <v>13</v>
      </c>
      <c r="AG1971" t="str">
        <f t="shared" si="30"/>
        <v>R1013</v>
      </c>
    </row>
    <row r="1972" spans="20:33" x14ac:dyDescent="0.3">
      <c r="T1972" t="s">
        <v>37</v>
      </c>
      <c r="U1972">
        <v>1981</v>
      </c>
      <c r="AF1972" t="s">
        <v>42</v>
      </c>
      <c r="AG1972" t="str">
        <f t="shared" si="30"/>
        <v>R1011</v>
      </c>
    </row>
    <row r="1973" spans="20:33" x14ac:dyDescent="0.3">
      <c r="T1973" t="s">
        <v>37</v>
      </c>
      <c r="U1973">
        <v>1965</v>
      </c>
      <c r="AF1973" t="s">
        <v>42</v>
      </c>
      <c r="AG1973" t="str">
        <f t="shared" si="30"/>
        <v>R1011</v>
      </c>
    </row>
    <row r="1974" spans="20:33" x14ac:dyDescent="0.3">
      <c r="T1974" t="s">
        <v>10</v>
      </c>
      <c r="U1974">
        <v>1984</v>
      </c>
      <c r="AF1974" t="s">
        <v>42</v>
      </c>
      <c r="AG1974" t="str">
        <f t="shared" si="30"/>
        <v>R1011</v>
      </c>
    </row>
    <row r="1975" spans="20:33" x14ac:dyDescent="0.3">
      <c r="T1975" t="s">
        <v>15</v>
      </c>
      <c r="U1975">
        <v>1985</v>
      </c>
      <c r="AF1975" t="s">
        <v>42</v>
      </c>
      <c r="AG1975" t="str">
        <f t="shared" si="30"/>
        <v>R1011</v>
      </c>
    </row>
    <row r="1976" spans="20:33" x14ac:dyDescent="0.3">
      <c r="T1976" t="s">
        <v>18</v>
      </c>
      <c r="U1976">
        <v>1992</v>
      </c>
      <c r="AF1976" t="s">
        <v>42</v>
      </c>
      <c r="AG1976" t="str">
        <f t="shared" si="30"/>
        <v>R1011</v>
      </c>
    </row>
    <row r="1977" spans="20:33" x14ac:dyDescent="0.3">
      <c r="T1977" t="s">
        <v>20</v>
      </c>
      <c r="U1977">
        <v>1997</v>
      </c>
      <c r="AF1977" t="s">
        <v>42</v>
      </c>
      <c r="AG1977" t="str">
        <f t="shared" si="30"/>
        <v>R1011</v>
      </c>
    </row>
    <row r="1978" spans="20:33" x14ac:dyDescent="0.3">
      <c r="T1978" t="s">
        <v>37</v>
      </c>
      <c r="U1978">
        <v>1997</v>
      </c>
      <c r="AF1978" t="s">
        <v>13</v>
      </c>
      <c r="AG1978" t="str">
        <f t="shared" si="30"/>
        <v>R1013</v>
      </c>
    </row>
    <row r="1979" spans="20:33" x14ac:dyDescent="0.3">
      <c r="T1979" t="s">
        <v>10</v>
      </c>
      <c r="U1979">
        <v>1992</v>
      </c>
      <c r="AF1979" t="s">
        <v>13</v>
      </c>
      <c r="AG1979" t="str">
        <f t="shared" si="30"/>
        <v>R1013</v>
      </c>
    </row>
    <row r="1980" spans="20:33" x14ac:dyDescent="0.3">
      <c r="T1980" t="s">
        <v>30</v>
      </c>
      <c r="U1980">
        <v>2002</v>
      </c>
      <c r="AF1980" t="s">
        <v>42</v>
      </c>
      <c r="AG1980" t="str">
        <f t="shared" si="30"/>
        <v>R1011</v>
      </c>
    </row>
    <row r="1981" spans="20:33" x14ac:dyDescent="0.3">
      <c r="T1981" t="s">
        <v>10</v>
      </c>
      <c r="U1981">
        <v>1960</v>
      </c>
      <c r="AF1981" t="s">
        <v>42</v>
      </c>
      <c r="AG1981" t="str">
        <f t="shared" si="30"/>
        <v>R1011</v>
      </c>
    </row>
    <row r="1982" spans="20:33" x14ac:dyDescent="0.3">
      <c r="T1982" t="s">
        <v>30</v>
      </c>
      <c r="U1982">
        <v>1985</v>
      </c>
      <c r="AF1982" t="s">
        <v>42</v>
      </c>
      <c r="AG1982" t="str">
        <f t="shared" si="30"/>
        <v>R1011</v>
      </c>
    </row>
    <row r="1983" spans="20:33" x14ac:dyDescent="0.3">
      <c r="T1983" t="s">
        <v>15</v>
      </c>
      <c r="U1983">
        <v>1989</v>
      </c>
      <c r="AF1983" t="s">
        <v>42</v>
      </c>
      <c r="AG1983" t="str">
        <f t="shared" si="30"/>
        <v>R1011</v>
      </c>
    </row>
    <row r="1984" spans="20:33" x14ac:dyDescent="0.3">
      <c r="T1984" t="s">
        <v>18</v>
      </c>
      <c r="U1984">
        <v>1991</v>
      </c>
      <c r="AF1984" t="s">
        <v>42</v>
      </c>
      <c r="AG1984" t="str">
        <f t="shared" si="30"/>
        <v>R1011</v>
      </c>
    </row>
    <row r="1985" spans="20:33" x14ac:dyDescent="0.3">
      <c r="T1985" t="s">
        <v>10</v>
      </c>
      <c r="U1985">
        <v>1961</v>
      </c>
      <c r="AF1985" t="s">
        <v>42</v>
      </c>
      <c r="AG1985" t="str">
        <f t="shared" si="30"/>
        <v>R1011</v>
      </c>
    </row>
    <row r="1986" spans="20:33" x14ac:dyDescent="0.3">
      <c r="T1986" t="s">
        <v>30</v>
      </c>
      <c r="U1986">
        <v>1999</v>
      </c>
      <c r="AF1986" t="s">
        <v>166</v>
      </c>
      <c r="AG1986" t="str">
        <f t="shared" si="30"/>
        <v>R1019</v>
      </c>
    </row>
    <row r="1987" spans="20:33" x14ac:dyDescent="0.3">
      <c r="T1987" t="s">
        <v>15</v>
      </c>
      <c r="U1987">
        <v>1985</v>
      </c>
      <c r="AF1987" t="s">
        <v>42</v>
      </c>
      <c r="AG1987" t="str">
        <f t="shared" si="30"/>
        <v>R1011</v>
      </c>
    </row>
    <row r="1988" spans="20:33" x14ac:dyDescent="0.3">
      <c r="T1988" t="s">
        <v>15</v>
      </c>
      <c r="U1988">
        <v>1960</v>
      </c>
      <c r="AF1988" t="s">
        <v>13</v>
      </c>
      <c r="AG1988" t="str">
        <f t="shared" si="30"/>
        <v>R1013</v>
      </c>
    </row>
    <row r="1989" spans="20:33" x14ac:dyDescent="0.3">
      <c r="T1989" t="s">
        <v>20</v>
      </c>
      <c r="U1989">
        <v>1999</v>
      </c>
      <c r="AF1989" t="s">
        <v>42</v>
      </c>
      <c r="AG1989" t="str">
        <f t="shared" si="30"/>
        <v>R1011</v>
      </c>
    </row>
    <row r="1990" spans="20:33" x14ac:dyDescent="0.3">
      <c r="T1990" t="s">
        <v>15</v>
      </c>
      <c r="U1990">
        <v>1963</v>
      </c>
      <c r="AF1990" t="s">
        <v>23</v>
      </c>
      <c r="AG1990" t="str">
        <f t="shared" ref="AG1990:AG2053" si="31">IF(AF1990="?","Unknown",AF1990)</f>
        <v>R1012</v>
      </c>
    </row>
    <row r="1991" spans="20:33" x14ac:dyDescent="0.3">
      <c r="T1991" t="s">
        <v>30</v>
      </c>
      <c r="U1991">
        <v>1990</v>
      </c>
      <c r="AF1991" t="s">
        <v>23</v>
      </c>
      <c r="AG1991" t="str">
        <f t="shared" si="31"/>
        <v>R1012</v>
      </c>
    </row>
    <row r="1992" spans="20:33" x14ac:dyDescent="0.3">
      <c r="T1992" t="s">
        <v>30</v>
      </c>
      <c r="U1992">
        <v>1977</v>
      </c>
      <c r="AF1992" t="s">
        <v>23</v>
      </c>
      <c r="AG1992" t="str">
        <f t="shared" si="31"/>
        <v>R1012</v>
      </c>
    </row>
    <row r="1993" spans="20:33" x14ac:dyDescent="0.3">
      <c r="T1993" t="s">
        <v>20</v>
      </c>
      <c r="U1993">
        <v>1974</v>
      </c>
      <c r="AF1993" t="s">
        <v>42</v>
      </c>
      <c r="AG1993" t="str">
        <f t="shared" si="31"/>
        <v>R1011</v>
      </c>
    </row>
    <row r="1994" spans="20:33" x14ac:dyDescent="0.3">
      <c r="T1994" t="s">
        <v>30</v>
      </c>
      <c r="U1994">
        <v>1982</v>
      </c>
      <c r="AF1994" t="s">
        <v>42</v>
      </c>
      <c r="AG1994" t="str">
        <f t="shared" si="31"/>
        <v>R1011</v>
      </c>
    </row>
    <row r="1995" spans="20:33" x14ac:dyDescent="0.3">
      <c r="T1995" t="s">
        <v>20</v>
      </c>
      <c r="U1995">
        <v>1985</v>
      </c>
      <c r="AF1995" t="s">
        <v>23</v>
      </c>
      <c r="AG1995" t="str">
        <f t="shared" si="31"/>
        <v>R1012</v>
      </c>
    </row>
    <row r="1996" spans="20:33" x14ac:dyDescent="0.3">
      <c r="T1996" t="s">
        <v>30</v>
      </c>
      <c r="U1996">
        <v>1990</v>
      </c>
      <c r="AF1996" t="s">
        <v>23</v>
      </c>
      <c r="AG1996" t="str">
        <f t="shared" si="31"/>
        <v>R1012</v>
      </c>
    </row>
    <row r="1997" spans="20:33" x14ac:dyDescent="0.3">
      <c r="T1997" t="s">
        <v>35</v>
      </c>
      <c r="U1997">
        <v>1961</v>
      </c>
      <c r="AF1997" t="s">
        <v>23</v>
      </c>
      <c r="AG1997" t="str">
        <f t="shared" si="31"/>
        <v>R1012</v>
      </c>
    </row>
    <row r="1998" spans="20:33" x14ac:dyDescent="0.3">
      <c r="T1998" t="s">
        <v>10</v>
      </c>
      <c r="U1998">
        <v>1962</v>
      </c>
      <c r="AF1998" t="s">
        <v>42</v>
      </c>
      <c r="AG1998" t="str">
        <f t="shared" si="31"/>
        <v>R1011</v>
      </c>
    </row>
    <row r="1999" spans="20:33" x14ac:dyDescent="0.3">
      <c r="T1999" t="s">
        <v>30</v>
      </c>
      <c r="U1999">
        <v>1959</v>
      </c>
      <c r="AF1999" t="s">
        <v>42</v>
      </c>
      <c r="AG1999" t="str">
        <f t="shared" si="31"/>
        <v>R1011</v>
      </c>
    </row>
    <row r="2000" spans="20:33" x14ac:dyDescent="0.3">
      <c r="T2000" t="s">
        <v>20</v>
      </c>
      <c r="U2000">
        <v>2003</v>
      </c>
      <c r="AF2000" t="s">
        <v>42</v>
      </c>
      <c r="AG2000" t="str">
        <f t="shared" si="31"/>
        <v>R1011</v>
      </c>
    </row>
    <row r="2001" spans="20:33" x14ac:dyDescent="0.3">
      <c r="T2001" t="s">
        <v>10</v>
      </c>
      <c r="U2001">
        <v>1992</v>
      </c>
      <c r="AF2001" t="s">
        <v>42</v>
      </c>
      <c r="AG2001" t="str">
        <f t="shared" si="31"/>
        <v>R1011</v>
      </c>
    </row>
    <row r="2002" spans="20:33" x14ac:dyDescent="0.3">
      <c r="T2002" t="s">
        <v>10</v>
      </c>
      <c r="U2002">
        <v>1980</v>
      </c>
      <c r="AF2002" t="s">
        <v>23</v>
      </c>
      <c r="AG2002" t="str">
        <f t="shared" si="31"/>
        <v>R1012</v>
      </c>
    </row>
    <row r="2003" spans="20:33" x14ac:dyDescent="0.3">
      <c r="T2003" t="s">
        <v>15</v>
      </c>
      <c r="U2003">
        <v>1978</v>
      </c>
      <c r="AF2003" t="s">
        <v>42</v>
      </c>
      <c r="AG2003" t="str">
        <f t="shared" si="31"/>
        <v>R1011</v>
      </c>
    </row>
    <row r="2004" spans="20:33" x14ac:dyDescent="0.3">
      <c r="T2004" t="s">
        <v>30</v>
      </c>
      <c r="U2004">
        <v>1961</v>
      </c>
      <c r="AF2004" t="s">
        <v>247</v>
      </c>
      <c r="AG2004" t="str">
        <f t="shared" si="31"/>
        <v>R1024</v>
      </c>
    </row>
    <row r="2005" spans="20:33" x14ac:dyDescent="0.3">
      <c r="T2005" t="s">
        <v>15</v>
      </c>
      <c r="U2005">
        <v>1976</v>
      </c>
      <c r="AF2005" t="s">
        <v>23</v>
      </c>
      <c r="AG2005" t="str">
        <f t="shared" si="31"/>
        <v>R1012</v>
      </c>
    </row>
    <row r="2006" spans="20:33" x14ac:dyDescent="0.3">
      <c r="T2006" t="s">
        <v>10</v>
      </c>
      <c r="U2006">
        <v>1969</v>
      </c>
      <c r="AF2006" t="s">
        <v>23</v>
      </c>
      <c r="AG2006" t="str">
        <f t="shared" si="31"/>
        <v>R1012</v>
      </c>
    </row>
    <row r="2007" spans="20:33" x14ac:dyDescent="0.3">
      <c r="T2007" t="s">
        <v>10</v>
      </c>
      <c r="U2007">
        <v>1978</v>
      </c>
      <c r="AF2007" t="s">
        <v>42</v>
      </c>
      <c r="AG2007" t="str">
        <f t="shared" si="31"/>
        <v>R1011</v>
      </c>
    </row>
    <row r="2008" spans="20:33" x14ac:dyDescent="0.3">
      <c r="T2008" t="s">
        <v>18</v>
      </c>
      <c r="U2008">
        <v>1958</v>
      </c>
      <c r="AF2008" t="s">
        <v>42</v>
      </c>
      <c r="AG2008" t="str">
        <f t="shared" si="31"/>
        <v>R1011</v>
      </c>
    </row>
    <row r="2009" spans="20:33" x14ac:dyDescent="0.3">
      <c r="T2009" t="s">
        <v>15</v>
      </c>
      <c r="U2009">
        <v>1985</v>
      </c>
      <c r="AF2009" t="s">
        <v>247</v>
      </c>
      <c r="AG2009" t="str">
        <f t="shared" si="31"/>
        <v>R1024</v>
      </c>
    </row>
    <row r="2010" spans="20:33" x14ac:dyDescent="0.3">
      <c r="T2010" t="s">
        <v>10</v>
      </c>
      <c r="U2010">
        <v>1987</v>
      </c>
      <c r="AF2010" t="s">
        <v>42</v>
      </c>
      <c r="AG2010" t="str">
        <f t="shared" si="31"/>
        <v>R1011</v>
      </c>
    </row>
    <row r="2011" spans="20:33" x14ac:dyDescent="0.3">
      <c r="T2011" t="s">
        <v>37</v>
      </c>
      <c r="U2011">
        <v>1959</v>
      </c>
      <c r="AF2011" t="s">
        <v>42</v>
      </c>
      <c r="AG2011" t="str">
        <f t="shared" si="31"/>
        <v>R1011</v>
      </c>
    </row>
    <row r="2012" spans="20:33" x14ac:dyDescent="0.3">
      <c r="T2012" t="s">
        <v>15</v>
      </c>
      <c r="U2012">
        <v>1975</v>
      </c>
      <c r="AF2012" t="s">
        <v>42</v>
      </c>
      <c r="AG2012" t="str">
        <f t="shared" si="31"/>
        <v>R1011</v>
      </c>
    </row>
    <row r="2013" spans="20:33" x14ac:dyDescent="0.3">
      <c r="T2013" t="s">
        <v>10</v>
      </c>
      <c r="U2013">
        <v>1993</v>
      </c>
      <c r="AF2013" t="s">
        <v>42</v>
      </c>
      <c r="AG2013" t="str">
        <f t="shared" si="31"/>
        <v>R1011</v>
      </c>
    </row>
    <row r="2014" spans="20:33" x14ac:dyDescent="0.3">
      <c r="T2014" t="s">
        <v>35</v>
      </c>
      <c r="U2014">
        <v>1973</v>
      </c>
      <c r="AF2014" t="s">
        <v>42</v>
      </c>
      <c r="AG2014" t="str">
        <f t="shared" si="31"/>
        <v>R1011</v>
      </c>
    </row>
    <row r="2015" spans="20:33" x14ac:dyDescent="0.3">
      <c r="T2015" t="s">
        <v>18</v>
      </c>
      <c r="U2015">
        <v>1998</v>
      </c>
      <c r="AF2015" t="s">
        <v>23</v>
      </c>
      <c r="AG2015" t="str">
        <f t="shared" si="31"/>
        <v>R1012</v>
      </c>
    </row>
    <row r="2016" spans="20:33" x14ac:dyDescent="0.3">
      <c r="T2016" t="s">
        <v>35</v>
      </c>
      <c r="U2016">
        <v>1981</v>
      </c>
      <c r="AF2016" t="s">
        <v>42</v>
      </c>
      <c r="AG2016" t="str">
        <f t="shared" si="31"/>
        <v>R1011</v>
      </c>
    </row>
    <row r="2017" spans="20:33" x14ac:dyDescent="0.3">
      <c r="T2017" t="s">
        <v>37</v>
      </c>
      <c r="U2017">
        <v>1982</v>
      </c>
      <c r="AF2017" t="s">
        <v>42</v>
      </c>
      <c r="AG2017" t="str">
        <f t="shared" si="31"/>
        <v>R1011</v>
      </c>
    </row>
    <row r="2018" spans="20:33" x14ac:dyDescent="0.3">
      <c r="T2018" t="s">
        <v>30</v>
      </c>
      <c r="U2018">
        <v>1989</v>
      </c>
      <c r="AF2018" t="s">
        <v>42</v>
      </c>
      <c r="AG2018" t="str">
        <f t="shared" si="31"/>
        <v>R1011</v>
      </c>
    </row>
    <row r="2019" spans="20:33" x14ac:dyDescent="0.3">
      <c r="T2019" t="s">
        <v>35</v>
      </c>
      <c r="U2019">
        <v>1975</v>
      </c>
      <c r="AF2019" t="s">
        <v>42</v>
      </c>
      <c r="AG2019" t="str">
        <f t="shared" si="31"/>
        <v>R1011</v>
      </c>
    </row>
    <row r="2020" spans="20:33" x14ac:dyDescent="0.3">
      <c r="T2020" t="s">
        <v>30</v>
      </c>
      <c r="U2020">
        <v>1988</v>
      </c>
      <c r="AF2020" t="s">
        <v>42</v>
      </c>
      <c r="AG2020" t="str">
        <f t="shared" si="31"/>
        <v>R1011</v>
      </c>
    </row>
    <row r="2021" spans="20:33" x14ac:dyDescent="0.3">
      <c r="T2021" t="s">
        <v>18</v>
      </c>
      <c r="U2021">
        <v>1976</v>
      </c>
      <c r="AF2021" t="s">
        <v>23</v>
      </c>
      <c r="AG2021" t="str">
        <f t="shared" si="31"/>
        <v>R1012</v>
      </c>
    </row>
    <row r="2022" spans="20:33" x14ac:dyDescent="0.3">
      <c r="T2022" t="s">
        <v>37</v>
      </c>
      <c r="U2022">
        <v>1991</v>
      </c>
      <c r="AF2022" t="s">
        <v>23</v>
      </c>
      <c r="AG2022" t="str">
        <f t="shared" si="31"/>
        <v>R1012</v>
      </c>
    </row>
    <row r="2023" spans="20:33" x14ac:dyDescent="0.3">
      <c r="T2023" t="s">
        <v>35</v>
      </c>
      <c r="U2023">
        <v>1981</v>
      </c>
      <c r="AF2023" t="s">
        <v>42</v>
      </c>
      <c r="AG2023" t="str">
        <f t="shared" si="31"/>
        <v>R1011</v>
      </c>
    </row>
    <row r="2024" spans="20:33" x14ac:dyDescent="0.3">
      <c r="T2024" t="s">
        <v>18</v>
      </c>
      <c r="U2024">
        <v>1967</v>
      </c>
      <c r="AF2024" t="s">
        <v>42</v>
      </c>
      <c r="AG2024" t="str">
        <f t="shared" si="31"/>
        <v>R1011</v>
      </c>
    </row>
    <row r="2025" spans="20:33" x14ac:dyDescent="0.3">
      <c r="T2025" t="s">
        <v>20</v>
      </c>
      <c r="U2025">
        <v>1979</v>
      </c>
      <c r="AF2025" t="s">
        <v>23</v>
      </c>
      <c r="AG2025" t="str">
        <f t="shared" si="31"/>
        <v>R1012</v>
      </c>
    </row>
    <row r="2026" spans="20:33" x14ac:dyDescent="0.3">
      <c r="T2026" t="s">
        <v>30</v>
      </c>
      <c r="U2026">
        <v>1971</v>
      </c>
      <c r="AF2026" t="s">
        <v>276</v>
      </c>
      <c r="AG2026" t="str">
        <f t="shared" si="31"/>
        <v>R1014</v>
      </c>
    </row>
    <row r="2027" spans="20:33" x14ac:dyDescent="0.3">
      <c r="T2027" t="s">
        <v>35</v>
      </c>
      <c r="U2027">
        <v>1958</v>
      </c>
      <c r="AF2027" t="s">
        <v>276</v>
      </c>
      <c r="AG2027" t="str">
        <f t="shared" si="31"/>
        <v>R1014</v>
      </c>
    </row>
    <row r="2028" spans="20:33" x14ac:dyDescent="0.3">
      <c r="T2028" t="s">
        <v>20</v>
      </c>
      <c r="U2028">
        <v>1963</v>
      </c>
      <c r="AF2028" t="s">
        <v>23</v>
      </c>
      <c r="AG2028" t="str">
        <f t="shared" si="31"/>
        <v>R1012</v>
      </c>
    </row>
    <row r="2029" spans="20:33" x14ac:dyDescent="0.3">
      <c r="T2029" t="s">
        <v>20</v>
      </c>
      <c r="U2029">
        <v>1962</v>
      </c>
      <c r="AF2029" t="s">
        <v>42</v>
      </c>
      <c r="AG2029" t="str">
        <f t="shared" si="31"/>
        <v>R1011</v>
      </c>
    </row>
    <row r="2030" spans="20:33" x14ac:dyDescent="0.3">
      <c r="T2030" t="s">
        <v>10</v>
      </c>
      <c r="U2030">
        <v>1972</v>
      </c>
      <c r="AF2030" t="s">
        <v>42</v>
      </c>
      <c r="AG2030" t="str">
        <f t="shared" si="31"/>
        <v>R1011</v>
      </c>
    </row>
    <row r="2031" spans="20:33" x14ac:dyDescent="0.3">
      <c r="T2031" t="s">
        <v>18</v>
      </c>
      <c r="U2031">
        <v>2004</v>
      </c>
      <c r="AF2031" t="s">
        <v>23</v>
      </c>
      <c r="AG2031" t="str">
        <f t="shared" si="31"/>
        <v>R1012</v>
      </c>
    </row>
    <row r="2032" spans="20:33" x14ac:dyDescent="0.3">
      <c r="T2032" t="s">
        <v>10</v>
      </c>
      <c r="U2032">
        <v>1969</v>
      </c>
      <c r="AF2032" t="s">
        <v>42</v>
      </c>
      <c r="AG2032" t="str">
        <f t="shared" si="31"/>
        <v>R1011</v>
      </c>
    </row>
    <row r="2033" spans="20:33" x14ac:dyDescent="0.3">
      <c r="T2033" t="s">
        <v>20</v>
      </c>
      <c r="U2033">
        <v>1976</v>
      </c>
      <c r="AF2033" t="s">
        <v>23</v>
      </c>
      <c r="AG2033" t="str">
        <f t="shared" si="31"/>
        <v>R1012</v>
      </c>
    </row>
    <row r="2034" spans="20:33" x14ac:dyDescent="0.3">
      <c r="T2034" t="s">
        <v>37</v>
      </c>
      <c r="U2034">
        <v>1998</v>
      </c>
      <c r="AF2034" t="s">
        <v>42</v>
      </c>
      <c r="AG2034" t="str">
        <f t="shared" si="31"/>
        <v>R1011</v>
      </c>
    </row>
    <row r="2035" spans="20:33" x14ac:dyDescent="0.3">
      <c r="T2035" t="s">
        <v>20</v>
      </c>
      <c r="U2035">
        <v>1983</v>
      </c>
      <c r="AF2035" t="s">
        <v>42</v>
      </c>
      <c r="AG2035" t="str">
        <f t="shared" si="31"/>
        <v>R1011</v>
      </c>
    </row>
    <row r="2036" spans="20:33" x14ac:dyDescent="0.3">
      <c r="T2036" t="s">
        <v>35</v>
      </c>
      <c r="U2036">
        <v>1986</v>
      </c>
      <c r="AF2036" t="s">
        <v>42</v>
      </c>
      <c r="AG2036" t="str">
        <f t="shared" si="31"/>
        <v>R1011</v>
      </c>
    </row>
    <row r="2037" spans="20:33" x14ac:dyDescent="0.3">
      <c r="T2037" t="s">
        <v>15</v>
      </c>
      <c r="U2037">
        <v>1970</v>
      </c>
      <c r="AF2037" t="s">
        <v>42</v>
      </c>
      <c r="AG2037" t="str">
        <f t="shared" si="31"/>
        <v>R1011</v>
      </c>
    </row>
    <row r="2038" spans="20:33" x14ac:dyDescent="0.3">
      <c r="T2038" t="s">
        <v>20</v>
      </c>
      <c r="U2038">
        <v>1999</v>
      </c>
      <c r="AF2038" t="s">
        <v>42</v>
      </c>
      <c r="AG2038" t="str">
        <f t="shared" si="31"/>
        <v>R1011</v>
      </c>
    </row>
    <row r="2039" spans="20:33" x14ac:dyDescent="0.3">
      <c r="T2039" t="s">
        <v>30</v>
      </c>
      <c r="U2039">
        <v>1983</v>
      </c>
      <c r="AF2039" t="s">
        <v>13</v>
      </c>
      <c r="AG2039" t="str">
        <f t="shared" si="31"/>
        <v>R1013</v>
      </c>
    </row>
    <row r="2040" spans="20:33" x14ac:dyDescent="0.3">
      <c r="T2040" t="s">
        <v>20</v>
      </c>
      <c r="U2040">
        <v>1988</v>
      </c>
      <c r="AF2040" t="s">
        <v>42</v>
      </c>
      <c r="AG2040" t="str">
        <f t="shared" si="31"/>
        <v>R1011</v>
      </c>
    </row>
    <row r="2041" spans="20:33" x14ac:dyDescent="0.3">
      <c r="T2041" t="s">
        <v>20</v>
      </c>
      <c r="U2041">
        <v>1961</v>
      </c>
      <c r="AF2041" t="s">
        <v>42</v>
      </c>
      <c r="AG2041" t="str">
        <f t="shared" si="31"/>
        <v>R1011</v>
      </c>
    </row>
    <row r="2042" spans="20:33" x14ac:dyDescent="0.3">
      <c r="T2042" t="s">
        <v>15</v>
      </c>
      <c r="U2042">
        <v>2004</v>
      </c>
      <c r="AF2042" t="s">
        <v>42</v>
      </c>
      <c r="AG2042" t="str">
        <f t="shared" si="31"/>
        <v>R1011</v>
      </c>
    </row>
    <row r="2043" spans="20:33" x14ac:dyDescent="0.3">
      <c r="T2043" t="s">
        <v>10</v>
      </c>
      <c r="U2043">
        <v>2000</v>
      </c>
      <c r="AF2043" t="s">
        <v>42</v>
      </c>
      <c r="AG2043" t="str">
        <f t="shared" si="31"/>
        <v>R1011</v>
      </c>
    </row>
    <row r="2044" spans="20:33" x14ac:dyDescent="0.3">
      <c r="T2044" t="s">
        <v>10</v>
      </c>
      <c r="U2044">
        <v>1968</v>
      </c>
      <c r="AF2044" t="s">
        <v>42</v>
      </c>
      <c r="AG2044" t="str">
        <f t="shared" si="31"/>
        <v>R1011</v>
      </c>
    </row>
    <row r="2045" spans="20:33" x14ac:dyDescent="0.3">
      <c r="T2045" t="s">
        <v>20</v>
      </c>
      <c r="U2045">
        <v>1995</v>
      </c>
      <c r="AF2045" t="s">
        <v>42</v>
      </c>
      <c r="AG2045" t="str">
        <f t="shared" si="31"/>
        <v>R1011</v>
      </c>
    </row>
    <row r="2046" spans="20:33" x14ac:dyDescent="0.3">
      <c r="T2046" t="s">
        <v>37</v>
      </c>
      <c r="U2046">
        <v>1974</v>
      </c>
      <c r="AF2046" t="s">
        <v>247</v>
      </c>
      <c r="AG2046" t="str">
        <f t="shared" si="31"/>
        <v>R1024</v>
      </c>
    </row>
    <row r="2047" spans="20:33" x14ac:dyDescent="0.3">
      <c r="T2047" t="s">
        <v>37</v>
      </c>
      <c r="U2047">
        <v>1975</v>
      </c>
      <c r="AF2047" t="s">
        <v>23</v>
      </c>
      <c r="AG2047" t="str">
        <f t="shared" si="31"/>
        <v>R1012</v>
      </c>
    </row>
    <row r="2048" spans="20:33" x14ac:dyDescent="0.3">
      <c r="T2048" t="s">
        <v>30</v>
      </c>
      <c r="U2048">
        <v>1960</v>
      </c>
      <c r="AF2048" t="s">
        <v>42</v>
      </c>
      <c r="AG2048" t="str">
        <f t="shared" si="31"/>
        <v>R1011</v>
      </c>
    </row>
    <row r="2049" spans="20:33" x14ac:dyDescent="0.3">
      <c r="T2049" t="s">
        <v>37</v>
      </c>
      <c r="U2049">
        <v>1977</v>
      </c>
      <c r="AF2049" t="s">
        <v>42</v>
      </c>
      <c r="AG2049" t="str">
        <f t="shared" si="31"/>
        <v>R1011</v>
      </c>
    </row>
    <row r="2050" spans="20:33" x14ac:dyDescent="0.3">
      <c r="T2050" t="s">
        <v>20</v>
      </c>
      <c r="U2050">
        <v>1984</v>
      </c>
      <c r="AF2050" t="s">
        <v>42</v>
      </c>
      <c r="AG2050" t="str">
        <f t="shared" si="31"/>
        <v>R1011</v>
      </c>
    </row>
    <row r="2051" spans="20:33" x14ac:dyDescent="0.3">
      <c r="T2051" t="s">
        <v>20</v>
      </c>
      <c r="U2051">
        <v>1975</v>
      </c>
      <c r="AF2051" t="s">
        <v>42</v>
      </c>
      <c r="AG2051" t="str">
        <f t="shared" si="31"/>
        <v>R1011</v>
      </c>
    </row>
    <row r="2052" spans="20:33" x14ac:dyDescent="0.3">
      <c r="T2052" t="s">
        <v>20</v>
      </c>
      <c r="U2052">
        <v>1972</v>
      </c>
      <c r="AF2052" t="s">
        <v>356</v>
      </c>
      <c r="AG2052" t="str">
        <f t="shared" si="31"/>
        <v>R1017</v>
      </c>
    </row>
    <row r="2053" spans="20:33" x14ac:dyDescent="0.3">
      <c r="T2053" t="s">
        <v>20</v>
      </c>
      <c r="U2053">
        <v>1993</v>
      </c>
      <c r="AF2053" t="s">
        <v>42</v>
      </c>
      <c r="AG2053" t="str">
        <f t="shared" si="31"/>
        <v>R1011</v>
      </c>
    </row>
    <row r="2054" spans="20:33" x14ac:dyDescent="0.3">
      <c r="T2054" t="s">
        <v>15</v>
      </c>
      <c r="U2054">
        <v>1978</v>
      </c>
      <c r="AF2054" t="s">
        <v>42</v>
      </c>
      <c r="AG2054" t="str">
        <f t="shared" ref="AG2054:AG2117" si="32">IF(AF2054="?","Unknown",AF2054)</f>
        <v>R1011</v>
      </c>
    </row>
    <row r="2055" spans="20:33" x14ac:dyDescent="0.3">
      <c r="T2055" t="s">
        <v>20</v>
      </c>
      <c r="U2055">
        <v>1969</v>
      </c>
      <c r="AF2055" t="s">
        <v>23</v>
      </c>
      <c r="AG2055" t="str">
        <f t="shared" si="32"/>
        <v>R1012</v>
      </c>
    </row>
    <row r="2056" spans="20:33" x14ac:dyDescent="0.3">
      <c r="T2056" t="s">
        <v>20</v>
      </c>
      <c r="U2056">
        <v>1994</v>
      </c>
      <c r="AF2056" t="s">
        <v>42</v>
      </c>
      <c r="AG2056" t="str">
        <f t="shared" si="32"/>
        <v>R1011</v>
      </c>
    </row>
    <row r="2057" spans="20:33" x14ac:dyDescent="0.3">
      <c r="T2057" t="s">
        <v>30</v>
      </c>
      <c r="U2057">
        <v>1975</v>
      </c>
      <c r="AF2057" t="s">
        <v>42</v>
      </c>
      <c r="AG2057" t="str">
        <f t="shared" si="32"/>
        <v>R1011</v>
      </c>
    </row>
    <row r="2058" spans="20:33" x14ac:dyDescent="0.3">
      <c r="T2058" t="s">
        <v>30</v>
      </c>
      <c r="U2058">
        <v>1986</v>
      </c>
      <c r="AF2058" t="s">
        <v>42</v>
      </c>
      <c r="AG2058" t="str">
        <f t="shared" si="32"/>
        <v>R1011</v>
      </c>
    </row>
    <row r="2059" spans="20:33" x14ac:dyDescent="0.3">
      <c r="T2059" t="s">
        <v>37</v>
      </c>
      <c r="U2059">
        <v>1972</v>
      </c>
      <c r="AF2059" t="s">
        <v>42</v>
      </c>
      <c r="AG2059" t="str">
        <f t="shared" si="32"/>
        <v>R1011</v>
      </c>
    </row>
    <row r="2060" spans="20:33" x14ac:dyDescent="0.3">
      <c r="T2060" t="s">
        <v>35</v>
      </c>
      <c r="U2060">
        <v>1976</v>
      </c>
      <c r="AF2060" t="s">
        <v>42</v>
      </c>
      <c r="AG2060" t="str">
        <f t="shared" si="32"/>
        <v>R1011</v>
      </c>
    </row>
    <row r="2061" spans="20:33" x14ac:dyDescent="0.3">
      <c r="T2061" t="s">
        <v>20</v>
      </c>
      <c r="U2061">
        <v>1981</v>
      </c>
      <c r="AF2061" t="s">
        <v>13</v>
      </c>
      <c r="AG2061" t="str">
        <f t="shared" si="32"/>
        <v>R1013</v>
      </c>
    </row>
    <row r="2062" spans="20:33" x14ac:dyDescent="0.3">
      <c r="T2062" t="s">
        <v>20</v>
      </c>
      <c r="U2062">
        <v>1976</v>
      </c>
      <c r="AF2062" t="s">
        <v>42</v>
      </c>
      <c r="AG2062" t="str">
        <f t="shared" si="32"/>
        <v>R1011</v>
      </c>
    </row>
    <row r="2063" spans="20:33" x14ac:dyDescent="0.3">
      <c r="T2063" t="s">
        <v>37</v>
      </c>
      <c r="U2063">
        <v>2003</v>
      </c>
      <c r="AF2063" t="s">
        <v>42</v>
      </c>
      <c r="AG2063" t="str">
        <f t="shared" si="32"/>
        <v>R1011</v>
      </c>
    </row>
    <row r="2064" spans="20:33" x14ac:dyDescent="0.3">
      <c r="T2064" t="s">
        <v>10</v>
      </c>
      <c r="U2064">
        <v>1990</v>
      </c>
      <c r="AF2064" t="s">
        <v>42</v>
      </c>
      <c r="AG2064" t="str">
        <f t="shared" si="32"/>
        <v>R1011</v>
      </c>
    </row>
    <row r="2065" spans="20:33" x14ac:dyDescent="0.3">
      <c r="T2065" t="s">
        <v>15</v>
      </c>
      <c r="U2065">
        <v>1968</v>
      </c>
      <c r="AF2065" t="s">
        <v>23</v>
      </c>
      <c r="AG2065" t="str">
        <f t="shared" si="32"/>
        <v>R1012</v>
      </c>
    </row>
    <row r="2066" spans="20:33" x14ac:dyDescent="0.3">
      <c r="T2066" t="s">
        <v>20</v>
      </c>
      <c r="U2066">
        <v>1990</v>
      </c>
      <c r="AF2066" t="s">
        <v>42</v>
      </c>
      <c r="AG2066" t="str">
        <f t="shared" si="32"/>
        <v>R1011</v>
      </c>
    </row>
    <row r="2067" spans="20:33" x14ac:dyDescent="0.3">
      <c r="T2067" t="s">
        <v>10</v>
      </c>
      <c r="U2067">
        <v>1990</v>
      </c>
      <c r="AF2067" t="s">
        <v>23</v>
      </c>
      <c r="AG2067" t="str">
        <f t="shared" si="32"/>
        <v>R1012</v>
      </c>
    </row>
    <row r="2068" spans="20:33" x14ac:dyDescent="0.3">
      <c r="T2068" t="s">
        <v>30</v>
      </c>
      <c r="U2068">
        <v>1974</v>
      </c>
      <c r="AF2068" t="s">
        <v>23</v>
      </c>
      <c r="AG2068" t="str">
        <f t="shared" si="32"/>
        <v>R1012</v>
      </c>
    </row>
    <row r="2069" spans="20:33" x14ac:dyDescent="0.3">
      <c r="T2069" t="s">
        <v>15</v>
      </c>
      <c r="U2069">
        <v>1972</v>
      </c>
      <c r="AF2069" t="s">
        <v>42</v>
      </c>
      <c r="AG2069" t="str">
        <f t="shared" si="32"/>
        <v>R1011</v>
      </c>
    </row>
    <row r="2070" spans="20:33" x14ac:dyDescent="0.3">
      <c r="T2070" t="s">
        <v>30</v>
      </c>
      <c r="U2070">
        <v>1980</v>
      </c>
      <c r="AF2070" t="s">
        <v>42</v>
      </c>
      <c r="AG2070" t="str">
        <f t="shared" si="32"/>
        <v>R1011</v>
      </c>
    </row>
    <row r="2071" spans="20:33" x14ac:dyDescent="0.3">
      <c r="T2071" t="s">
        <v>30</v>
      </c>
      <c r="U2071">
        <v>1995</v>
      </c>
      <c r="AF2071" t="s">
        <v>42</v>
      </c>
      <c r="AG2071" t="str">
        <f t="shared" si="32"/>
        <v>R1011</v>
      </c>
    </row>
    <row r="2072" spans="20:33" x14ac:dyDescent="0.3">
      <c r="T2072" t="s">
        <v>15</v>
      </c>
      <c r="U2072">
        <v>1981</v>
      </c>
      <c r="AF2072" t="s">
        <v>42</v>
      </c>
      <c r="AG2072" t="str">
        <f t="shared" si="32"/>
        <v>R1011</v>
      </c>
    </row>
    <row r="2073" spans="20:33" x14ac:dyDescent="0.3">
      <c r="T2073" t="s">
        <v>35</v>
      </c>
      <c r="U2073">
        <v>1971</v>
      </c>
      <c r="AF2073" t="s">
        <v>42</v>
      </c>
      <c r="AG2073" t="str">
        <f t="shared" si="32"/>
        <v>R1011</v>
      </c>
    </row>
    <row r="2074" spans="20:33" x14ac:dyDescent="0.3">
      <c r="T2074" t="s">
        <v>10</v>
      </c>
      <c r="U2074">
        <v>1995</v>
      </c>
      <c r="AF2074" t="s">
        <v>42</v>
      </c>
      <c r="AG2074" t="str">
        <f t="shared" si="32"/>
        <v>R1011</v>
      </c>
    </row>
    <row r="2075" spans="20:33" x14ac:dyDescent="0.3">
      <c r="T2075" t="s">
        <v>10</v>
      </c>
      <c r="U2075">
        <v>1967</v>
      </c>
      <c r="AF2075" t="s">
        <v>42</v>
      </c>
      <c r="AG2075" t="str">
        <f t="shared" si="32"/>
        <v>R1011</v>
      </c>
    </row>
    <row r="2076" spans="20:33" x14ac:dyDescent="0.3">
      <c r="T2076" t="s">
        <v>10</v>
      </c>
      <c r="U2076">
        <v>1994</v>
      </c>
      <c r="AF2076" t="s">
        <v>42</v>
      </c>
      <c r="AG2076" t="str">
        <f t="shared" si="32"/>
        <v>R1011</v>
      </c>
    </row>
    <row r="2077" spans="20:33" x14ac:dyDescent="0.3">
      <c r="T2077" t="s">
        <v>10</v>
      </c>
      <c r="U2077">
        <v>1962</v>
      </c>
      <c r="AF2077" t="s">
        <v>42</v>
      </c>
      <c r="AG2077" t="str">
        <f t="shared" si="32"/>
        <v>R1011</v>
      </c>
    </row>
    <row r="2078" spans="20:33" x14ac:dyDescent="0.3">
      <c r="T2078" t="s">
        <v>37</v>
      </c>
      <c r="U2078">
        <v>1969</v>
      </c>
      <c r="AF2078" t="s">
        <v>42</v>
      </c>
      <c r="AG2078" t="str">
        <f t="shared" si="32"/>
        <v>R1011</v>
      </c>
    </row>
    <row r="2079" spans="20:33" x14ac:dyDescent="0.3">
      <c r="T2079" t="s">
        <v>10</v>
      </c>
      <c r="U2079">
        <v>1985</v>
      </c>
      <c r="AF2079" t="s">
        <v>23</v>
      </c>
      <c r="AG2079" t="str">
        <f t="shared" si="32"/>
        <v>R1012</v>
      </c>
    </row>
    <row r="2080" spans="20:33" x14ac:dyDescent="0.3">
      <c r="T2080" t="s">
        <v>37</v>
      </c>
      <c r="U2080">
        <v>1990</v>
      </c>
      <c r="AF2080" t="s">
        <v>42</v>
      </c>
      <c r="AG2080" t="str">
        <f t="shared" si="32"/>
        <v>R1011</v>
      </c>
    </row>
    <row r="2081" spans="20:33" x14ac:dyDescent="0.3">
      <c r="T2081" t="s">
        <v>15</v>
      </c>
      <c r="U2081">
        <v>2003</v>
      </c>
      <c r="AF2081" t="s">
        <v>42</v>
      </c>
      <c r="AG2081" t="str">
        <f t="shared" si="32"/>
        <v>R1011</v>
      </c>
    </row>
    <row r="2082" spans="20:33" x14ac:dyDescent="0.3">
      <c r="T2082" t="s">
        <v>20</v>
      </c>
      <c r="U2082">
        <v>1972</v>
      </c>
      <c r="AF2082" t="s">
        <v>23</v>
      </c>
      <c r="AG2082" t="str">
        <f t="shared" si="32"/>
        <v>R1012</v>
      </c>
    </row>
    <row r="2083" spans="20:33" x14ac:dyDescent="0.3">
      <c r="T2083" t="s">
        <v>30</v>
      </c>
      <c r="U2083">
        <v>1985</v>
      </c>
      <c r="AF2083" t="s">
        <v>170</v>
      </c>
      <c r="AG2083" t="str">
        <f t="shared" si="32"/>
        <v>R1018</v>
      </c>
    </row>
    <row r="2084" spans="20:33" x14ac:dyDescent="0.3">
      <c r="T2084" t="s">
        <v>18</v>
      </c>
      <c r="U2084">
        <v>1970</v>
      </c>
      <c r="AF2084" t="s">
        <v>42</v>
      </c>
      <c r="AG2084" t="str">
        <f t="shared" si="32"/>
        <v>R1011</v>
      </c>
    </row>
    <row r="2085" spans="20:33" x14ac:dyDescent="0.3">
      <c r="T2085" t="s">
        <v>35</v>
      </c>
      <c r="U2085">
        <v>2002</v>
      </c>
      <c r="AF2085" t="s">
        <v>42</v>
      </c>
      <c r="AG2085" t="str">
        <f t="shared" si="32"/>
        <v>R1011</v>
      </c>
    </row>
    <row r="2086" spans="20:33" x14ac:dyDescent="0.3">
      <c r="T2086" t="s">
        <v>10</v>
      </c>
      <c r="U2086">
        <v>1984</v>
      </c>
      <c r="AF2086" t="s">
        <v>42</v>
      </c>
      <c r="AG2086" t="str">
        <f t="shared" si="32"/>
        <v>R1011</v>
      </c>
    </row>
    <row r="2087" spans="20:33" x14ac:dyDescent="0.3">
      <c r="T2087" t="s">
        <v>20</v>
      </c>
      <c r="U2087">
        <v>2003</v>
      </c>
      <c r="AF2087" t="s">
        <v>356</v>
      </c>
      <c r="AG2087" t="str">
        <f t="shared" si="32"/>
        <v>R1017</v>
      </c>
    </row>
    <row r="2088" spans="20:33" x14ac:dyDescent="0.3">
      <c r="T2088" t="s">
        <v>15</v>
      </c>
      <c r="U2088">
        <v>1993</v>
      </c>
      <c r="AF2088" t="s">
        <v>23</v>
      </c>
      <c r="AG2088" t="str">
        <f t="shared" si="32"/>
        <v>R1012</v>
      </c>
    </row>
    <row r="2089" spans="20:33" x14ac:dyDescent="0.3">
      <c r="T2089" t="s">
        <v>15</v>
      </c>
      <c r="U2089">
        <v>2004</v>
      </c>
      <c r="AF2089" t="s">
        <v>42</v>
      </c>
      <c r="AG2089" t="str">
        <f t="shared" si="32"/>
        <v>R1011</v>
      </c>
    </row>
    <row r="2090" spans="20:33" x14ac:dyDescent="0.3">
      <c r="T2090" t="s">
        <v>20</v>
      </c>
      <c r="U2090">
        <v>2003</v>
      </c>
      <c r="AF2090" t="s">
        <v>42</v>
      </c>
      <c r="AG2090" t="str">
        <f t="shared" si="32"/>
        <v>R1011</v>
      </c>
    </row>
    <row r="2091" spans="20:33" x14ac:dyDescent="0.3">
      <c r="T2091" t="s">
        <v>30</v>
      </c>
      <c r="U2091">
        <v>1962</v>
      </c>
      <c r="AF2091" t="s">
        <v>42</v>
      </c>
      <c r="AG2091" t="str">
        <f t="shared" si="32"/>
        <v>R1011</v>
      </c>
    </row>
    <row r="2092" spans="20:33" x14ac:dyDescent="0.3">
      <c r="T2092" t="s">
        <v>37</v>
      </c>
      <c r="U2092">
        <v>2000</v>
      </c>
      <c r="AF2092" t="s">
        <v>23</v>
      </c>
      <c r="AG2092" t="str">
        <f t="shared" si="32"/>
        <v>R1012</v>
      </c>
    </row>
    <row r="2093" spans="20:33" x14ac:dyDescent="0.3">
      <c r="T2093" t="s">
        <v>35</v>
      </c>
      <c r="U2093">
        <v>1997</v>
      </c>
      <c r="AF2093" t="s">
        <v>42</v>
      </c>
      <c r="AG2093" t="str">
        <f t="shared" si="32"/>
        <v>R1011</v>
      </c>
    </row>
    <row r="2094" spans="20:33" x14ac:dyDescent="0.3">
      <c r="T2094" t="s">
        <v>30</v>
      </c>
      <c r="U2094">
        <v>2000</v>
      </c>
      <c r="AF2094" t="s">
        <v>42</v>
      </c>
      <c r="AG2094" t="str">
        <f t="shared" si="32"/>
        <v>R1011</v>
      </c>
    </row>
    <row r="2095" spans="20:33" x14ac:dyDescent="0.3">
      <c r="T2095" t="s">
        <v>20</v>
      </c>
      <c r="U2095">
        <v>1994</v>
      </c>
      <c r="AF2095" t="s">
        <v>42</v>
      </c>
      <c r="AG2095" t="str">
        <f t="shared" si="32"/>
        <v>R1011</v>
      </c>
    </row>
    <row r="2096" spans="20:33" x14ac:dyDescent="0.3">
      <c r="T2096" t="s">
        <v>10</v>
      </c>
      <c r="U2096">
        <v>1972</v>
      </c>
      <c r="AF2096" t="s">
        <v>42</v>
      </c>
      <c r="AG2096" t="str">
        <f t="shared" si="32"/>
        <v>R1011</v>
      </c>
    </row>
    <row r="2097" spans="20:33" x14ac:dyDescent="0.3">
      <c r="T2097" t="s">
        <v>30</v>
      </c>
      <c r="U2097">
        <v>2002</v>
      </c>
      <c r="AF2097" t="s">
        <v>42</v>
      </c>
      <c r="AG2097" t="str">
        <f t="shared" si="32"/>
        <v>R1011</v>
      </c>
    </row>
    <row r="2098" spans="20:33" x14ac:dyDescent="0.3">
      <c r="T2098" t="s">
        <v>15</v>
      </c>
      <c r="U2098">
        <v>1999</v>
      </c>
      <c r="AF2098" t="s">
        <v>23</v>
      </c>
      <c r="AG2098" t="str">
        <f t="shared" si="32"/>
        <v>R1012</v>
      </c>
    </row>
    <row r="2099" spans="20:33" x14ac:dyDescent="0.3">
      <c r="T2099" t="s">
        <v>35</v>
      </c>
      <c r="U2099">
        <v>1971</v>
      </c>
      <c r="AF2099" t="s">
        <v>42</v>
      </c>
      <c r="AG2099" t="str">
        <f t="shared" si="32"/>
        <v>R1011</v>
      </c>
    </row>
    <row r="2100" spans="20:33" x14ac:dyDescent="0.3">
      <c r="T2100" t="s">
        <v>10</v>
      </c>
      <c r="U2100">
        <v>1975</v>
      </c>
      <c r="AF2100" t="s">
        <v>166</v>
      </c>
      <c r="AG2100" t="str">
        <f t="shared" si="32"/>
        <v>R1019</v>
      </c>
    </row>
    <row r="2101" spans="20:33" x14ac:dyDescent="0.3">
      <c r="T2101" t="s">
        <v>10</v>
      </c>
      <c r="U2101">
        <v>1962</v>
      </c>
      <c r="AF2101" t="s">
        <v>42</v>
      </c>
      <c r="AG2101" t="str">
        <f t="shared" si="32"/>
        <v>R1011</v>
      </c>
    </row>
    <row r="2102" spans="20:33" x14ac:dyDescent="0.3">
      <c r="T2102" t="s">
        <v>18</v>
      </c>
      <c r="U2102">
        <v>1998</v>
      </c>
      <c r="AF2102" t="s">
        <v>42</v>
      </c>
      <c r="AG2102" t="str">
        <f t="shared" si="32"/>
        <v>R1011</v>
      </c>
    </row>
    <row r="2103" spans="20:33" x14ac:dyDescent="0.3">
      <c r="T2103" t="s">
        <v>37</v>
      </c>
      <c r="U2103">
        <v>1995</v>
      </c>
      <c r="AF2103" t="s">
        <v>13</v>
      </c>
      <c r="AG2103" t="str">
        <f t="shared" si="32"/>
        <v>R1013</v>
      </c>
    </row>
    <row r="2104" spans="20:33" x14ac:dyDescent="0.3">
      <c r="T2104" t="s">
        <v>37</v>
      </c>
      <c r="U2104">
        <v>1986</v>
      </c>
      <c r="AF2104" t="s">
        <v>23</v>
      </c>
      <c r="AG2104" t="str">
        <f t="shared" si="32"/>
        <v>R1012</v>
      </c>
    </row>
    <row r="2105" spans="20:33" x14ac:dyDescent="0.3">
      <c r="T2105" t="s">
        <v>15</v>
      </c>
      <c r="U2105">
        <v>2004</v>
      </c>
      <c r="AF2105" t="s">
        <v>42</v>
      </c>
      <c r="AG2105" t="str">
        <f t="shared" si="32"/>
        <v>R1011</v>
      </c>
    </row>
    <row r="2106" spans="20:33" x14ac:dyDescent="0.3">
      <c r="T2106" t="s">
        <v>37</v>
      </c>
      <c r="U2106">
        <v>1983</v>
      </c>
      <c r="AF2106" t="s">
        <v>13</v>
      </c>
      <c r="AG2106" t="str">
        <f t="shared" si="32"/>
        <v>R1013</v>
      </c>
    </row>
    <row r="2107" spans="20:33" x14ac:dyDescent="0.3">
      <c r="T2107" t="s">
        <v>37</v>
      </c>
      <c r="U2107">
        <v>1984</v>
      </c>
      <c r="AF2107" t="s">
        <v>42</v>
      </c>
      <c r="AG2107" t="str">
        <f t="shared" si="32"/>
        <v>R1011</v>
      </c>
    </row>
    <row r="2108" spans="20:33" x14ac:dyDescent="0.3">
      <c r="T2108" t="s">
        <v>37</v>
      </c>
      <c r="U2108">
        <v>2003</v>
      </c>
      <c r="AF2108" t="s">
        <v>42</v>
      </c>
      <c r="AG2108" t="str">
        <f t="shared" si="32"/>
        <v>R1011</v>
      </c>
    </row>
    <row r="2109" spans="20:33" x14ac:dyDescent="0.3">
      <c r="T2109" t="s">
        <v>20</v>
      </c>
      <c r="U2109">
        <v>1990</v>
      </c>
      <c r="AF2109" t="s">
        <v>42</v>
      </c>
      <c r="AG2109" t="str">
        <f t="shared" si="32"/>
        <v>R1011</v>
      </c>
    </row>
    <row r="2110" spans="20:33" x14ac:dyDescent="0.3">
      <c r="T2110" t="s">
        <v>18</v>
      </c>
      <c r="U2110">
        <v>1998</v>
      </c>
      <c r="AF2110" t="s">
        <v>168</v>
      </c>
      <c r="AG2110" t="str">
        <f t="shared" si="32"/>
        <v>R1016</v>
      </c>
    </row>
    <row r="2111" spans="20:33" x14ac:dyDescent="0.3">
      <c r="T2111" t="s">
        <v>15</v>
      </c>
      <c r="U2111">
        <v>1976</v>
      </c>
      <c r="AF2111" t="s">
        <v>13</v>
      </c>
      <c r="AG2111" t="str">
        <f t="shared" si="32"/>
        <v>R1013</v>
      </c>
    </row>
    <row r="2112" spans="20:33" x14ac:dyDescent="0.3">
      <c r="T2112" t="s">
        <v>37</v>
      </c>
      <c r="U2112">
        <v>2004</v>
      </c>
      <c r="AF2112" t="s">
        <v>42</v>
      </c>
      <c r="AG2112" t="str">
        <f t="shared" si="32"/>
        <v>R1011</v>
      </c>
    </row>
    <row r="2113" spans="20:33" x14ac:dyDescent="0.3">
      <c r="T2113" t="s">
        <v>10</v>
      </c>
      <c r="U2113">
        <v>1994</v>
      </c>
      <c r="AF2113" t="s">
        <v>13</v>
      </c>
      <c r="AG2113" t="str">
        <f t="shared" si="32"/>
        <v>R1013</v>
      </c>
    </row>
    <row r="2114" spans="20:33" x14ac:dyDescent="0.3">
      <c r="T2114" t="s">
        <v>10</v>
      </c>
      <c r="U2114">
        <v>2003</v>
      </c>
      <c r="AF2114" t="s">
        <v>42</v>
      </c>
      <c r="AG2114" t="str">
        <f t="shared" si="32"/>
        <v>R1011</v>
      </c>
    </row>
    <row r="2115" spans="20:33" x14ac:dyDescent="0.3">
      <c r="T2115" t="s">
        <v>30</v>
      </c>
      <c r="U2115">
        <v>1995</v>
      </c>
      <c r="AF2115" t="s">
        <v>42</v>
      </c>
      <c r="AG2115" t="str">
        <f t="shared" si="32"/>
        <v>R1011</v>
      </c>
    </row>
    <row r="2116" spans="20:33" x14ac:dyDescent="0.3">
      <c r="T2116" t="s">
        <v>20</v>
      </c>
      <c r="U2116">
        <v>2003</v>
      </c>
      <c r="AF2116" t="s">
        <v>42</v>
      </c>
      <c r="AG2116" t="str">
        <f t="shared" si="32"/>
        <v>R1011</v>
      </c>
    </row>
    <row r="2117" spans="20:33" x14ac:dyDescent="0.3">
      <c r="T2117" t="s">
        <v>37</v>
      </c>
      <c r="U2117">
        <v>1995</v>
      </c>
      <c r="AF2117" t="s">
        <v>42</v>
      </c>
      <c r="AG2117" t="str">
        <f t="shared" si="32"/>
        <v>R1011</v>
      </c>
    </row>
    <row r="2118" spans="20:33" x14ac:dyDescent="0.3">
      <c r="T2118" t="s">
        <v>10</v>
      </c>
      <c r="U2118">
        <v>1983</v>
      </c>
      <c r="AF2118" t="s">
        <v>42</v>
      </c>
      <c r="AG2118" t="str">
        <f t="shared" ref="AG2118:AG2181" si="33">IF(AF2118="?","Unknown",AF2118)</f>
        <v>R1011</v>
      </c>
    </row>
    <row r="2119" spans="20:33" x14ac:dyDescent="0.3">
      <c r="T2119" t="s">
        <v>37</v>
      </c>
      <c r="U2119">
        <v>1967</v>
      </c>
      <c r="AF2119" t="s">
        <v>42</v>
      </c>
      <c r="AG2119" t="str">
        <f t="shared" si="33"/>
        <v>R1011</v>
      </c>
    </row>
    <row r="2120" spans="20:33" x14ac:dyDescent="0.3">
      <c r="T2120" t="s">
        <v>35</v>
      </c>
      <c r="U2120">
        <v>1998</v>
      </c>
      <c r="AF2120" t="s">
        <v>42</v>
      </c>
      <c r="AG2120" t="str">
        <f t="shared" si="33"/>
        <v>R1011</v>
      </c>
    </row>
    <row r="2121" spans="20:33" x14ac:dyDescent="0.3">
      <c r="T2121" t="s">
        <v>35</v>
      </c>
      <c r="U2121">
        <v>1997</v>
      </c>
      <c r="AF2121" t="s">
        <v>42</v>
      </c>
      <c r="AG2121" t="str">
        <f t="shared" si="33"/>
        <v>R1011</v>
      </c>
    </row>
    <row r="2122" spans="20:33" x14ac:dyDescent="0.3">
      <c r="T2122" t="s">
        <v>10</v>
      </c>
      <c r="U2122">
        <v>1982</v>
      </c>
      <c r="AF2122" t="s">
        <v>356</v>
      </c>
      <c r="AG2122" t="str">
        <f t="shared" si="33"/>
        <v>R1017</v>
      </c>
    </row>
    <row r="2123" spans="20:33" x14ac:dyDescent="0.3">
      <c r="T2123" t="s">
        <v>35</v>
      </c>
      <c r="U2123">
        <v>1975</v>
      </c>
      <c r="AF2123" t="s">
        <v>168</v>
      </c>
      <c r="AG2123" t="str">
        <f t="shared" si="33"/>
        <v>R1016</v>
      </c>
    </row>
    <row r="2124" spans="20:33" x14ac:dyDescent="0.3">
      <c r="T2124" t="s">
        <v>18</v>
      </c>
      <c r="U2124">
        <v>1977</v>
      </c>
      <c r="AF2124" t="s">
        <v>42</v>
      </c>
      <c r="AG2124" t="str">
        <f t="shared" si="33"/>
        <v>R1011</v>
      </c>
    </row>
    <row r="2125" spans="20:33" x14ac:dyDescent="0.3">
      <c r="T2125" t="s">
        <v>30</v>
      </c>
      <c r="U2125">
        <v>1998</v>
      </c>
      <c r="AF2125" t="s">
        <v>42</v>
      </c>
      <c r="AG2125" t="str">
        <f t="shared" si="33"/>
        <v>R1011</v>
      </c>
    </row>
    <row r="2126" spans="20:33" x14ac:dyDescent="0.3">
      <c r="T2126" t="s">
        <v>30</v>
      </c>
      <c r="U2126">
        <v>1967</v>
      </c>
      <c r="AF2126" t="s">
        <v>42</v>
      </c>
      <c r="AG2126" t="str">
        <f t="shared" si="33"/>
        <v>R1011</v>
      </c>
    </row>
    <row r="2127" spans="20:33" x14ac:dyDescent="0.3">
      <c r="T2127" t="s">
        <v>10</v>
      </c>
      <c r="U2127">
        <v>1997</v>
      </c>
      <c r="AF2127" t="s">
        <v>42</v>
      </c>
      <c r="AG2127" t="str">
        <f t="shared" si="33"/>
        <v>R1011</v>
      </c>
    </row>
    <row r="2128" spans="20:33" x14ac:dyDescent="0.3">
      <c r="T2128" t="s">
        <v>20</v>
      </c>
      <c r="U2128">
        <v>1988</v>
      </c>
      <c r="AF2128" t="s">
        <v>42</v>
      </c>
      <c r="AG2128" t="str">
        <f t="shared" si="33"/>
        <v>R1011</v>
      </c>
    </row>
    <row r="2129" spans="20:33" x14ac:dyDescent="0.3">
      <c r="T2129" t="s">
        <v>20</v>
      </c>
      <c r="U2129">
        <v>1971</v>
      </c>
      <c r="AF2129" t="s">
        <v>42</v>
      </c>
      <c r="AG2129" t="str">
        <f t="shared" si="33"/>
        <v>R1011</v>
      </c>
    </row>
    <row r="2130" spans="20:33" x14ac:dyDescent="0.3">
      <c r="T2130" t="s">
        <v>15</v>
      </c>
      <c r="U2130">
        <v>1988</v>
      </c>
      <c r="AF2130" t="s">
        <v>42</v>
      </c>
      <c r="AG2130" t="str">
        <f t="shared" si="33"/>
        <v>R1011</v>
      </c>
    </row>
    <row r="2131" spans="20:33" x14ac:dyDescent="0.3">
      <c r="T2131" t="s">
        <v>30</v>
      </c>
      <c r="U2131">
        <v>1973</v>
      </c>
      <c r="AF2131" t="s">
        <v>42</v>
      </c>
      <c r="AG2131" t="str">
        <f t="shared" si="33"/>
        <v>R1011</v>
      </c>
    </row>
    <row r="2132" spans="20:33" x14ac:dyDescent="0.3">
      <c r="T2132" t="s">
        <v>20</v>
      </c>
      <c r="U2132">
        <v>1992</v>
      </c>
      <c r="AF2132" t="s">
        <v>42</v>
      </c>
      <c r="AG2132" t="str">
        <f t="shared" si="33"/>
        <v>R1011</v>
      </c>
    </row>
    <row r="2133" spans="20:33" x14ac:dyDescent="0.3">
      <c r="T2133" t="s">
        <v>37</v>
      </c>
      <c r="U2133">
        <v>1973</v>
      </c>
      <c r="AF2133" t="s">
        <v>42</v>
      </c>
      <c r="AG2133" t="str">
        <f t="shared" si="33"/>
        <v>R1011</v>
      </c>
    </row>
    <row r="2134" spans="20:33" x14ac:dyDescent="0.3">
      <c r="T2134" t="s">
        <v>35</v>
      </c>
      <c r="U2134">
        <v>1964</v>
      </c>
      <c r="AF2134" t="s">
        <v>42</v>
      </c>
      <c r="AG2134" t="str">
        <f t="shared" si="33"/>
        <v>R1011</v>
      </c>
    </row>
    <row r="2135" spans="20:33" x14ac:dyDescent="0.3">
      <c r="T2135" t="s">
        <v>35</v>
      </c>
      <c r="U2135">
        <v>1971</v>
      </c>
      <c r="AF2135" t="s">
        <v>42</v>
      </c>
      <c r="AG2135" t="str">
        <f t="shared" si="33"/>
        <v>R1011</v>
      </c>
    </row>
    <row r="2136" spans="20:33" x14ac:dyDescent="0.3">
      <c r="T2136" t="s">
        <v>37</v>
      </c>
      <c r="U2136">
        <v>2000</v>
      </c>
      <c r="AF2136" t="s">
        <v>13</v>
      </c>
      <c r="AG2136" t="str">
        <f t="shared" si="33"/>
        <v>R1013</v>
      </c>
    </row>
    <row r="2137" spans="20:33" x14ac:dyDescent="0.3">
      <c r="T2137" t="s">
        <v>15</v>
      </c>
      <c r="U2137">
        <v>2000</v>
      </c>
      <c r="AF2137" t="s">
        <v>42</v>
      </c>
      <c r="AG2137" t="str">
        <f t="shared" si="33"/>
        <v>R1011</v>
      </c>
    </row>
    <row r="2138" spans="20:33" x14ac:dyDescent="0.3">
      <c r="T2138" t="s">
        <v>30</v>
      </c>
      <c r="U2138">
        <v>2000</v>
      </c>
      <c r="AF2138" t="s">
        <v>23</v>
      </c>
      <c r="AG2138" t="str">
        <f t="shared" si="33"/>
        <v>R1012</v>
      </c>
    </row>
    <row r="2139" spans="20:33" x14ac:dyDescent="0.3">
      <c r="T2139" t="s">
        <v>30</v>
      </c>
      <c r="U2139">
        <v>1978</v>
      </c>
      <c r="AF2139" t="s">
        <v>42</v>
      </c>
      <c r="AG2139" t="str">
        <f t="shared" si="33"/>
        <v>R1011</v>
      </c>
    </row>
    <row r="2140" spans="20:33" x14ac:dyDescent="0.3">
      <c r="T2140" t="s">
        <v>10</v>
      </c>
      <c r="U2140">
        <v>1974</v>
      </c>
      <c r="AF2140" t="s">
        <v>42</v>
      </c>
      <c r="AG2140" t="str">
        <f t="shared" si="33"/>
        <v>R1011</v>
      </c>
    </row>
    <row r="2141" spans="20:33" x14ac:dyDescent="0.3">
      <c r="T2141" t="s">
        <v>37</v>
      </c>
      <c r="U2141">
        <v>1976</v>
      </c>
      <c r="AF2141" t="s">
        <v>42</v>
      </c>
      <c r="AG2141" t="str">
        <f t="shared" si="33"/>
        <v>R1011</v>
      </c>
    </row>
    <row r="2142" spans="20:33" x14ac:dyDescent="0.3">
      <c r="T2142" t="s">
        <v>18</v>
      </c>
      <c r="U2142">
        <v>1992</v>
      </c>
      <c r="AF2142" t="s">
        <v>13</v>
      </c>
      <c r="AG2142" t="str">
        <f t="shared" si="33"/>
        <v>R1013</v>
      </c>
    </row>
    <row r="2143" spans="20:33" x14ac:dyDescent="0.3">
      <c r="T2143" t="s">
        <v>15</v>
      </c>
      <c r="U2143">
        <v>1981</v>
      </c>
      <c r="AF2143" t="s">
        <v>42</v>
      </c>
      <c r="AG2143" t="str">
        <f t="shared" si="33"/>
        <v>R1011</v>
      </c>
    </row>
    <row r="2144" spans="20:33" x14ac:dyDescent="0.3">
      <c r="T2144" t="s">
        <v>20</v>
      </c>
      <c r="U2144">
        <v>1999</v>
      </c>
      <c r="AF2144" t="s">
        <v>42</v>
      </c>
      <c r="AG2144" t="str">
        <f t="shared" si="33"/>
        <v>R1011</v>
      </c>
    </row>
    <row r="2145" spans="20:33" x14ac:dyDescent="0.3">
      <c r="T2145" t="s">
        <v>10</v>
      </c>
      <c r="U2145">
        <v>1963</v>
      </c>
      <c r="AF2145" t="s">
        <v>42</v>
      </c>
      <c r="AG2145" t="str">
        <f t="shared" si="33"/>
        <v>R1011</v>
      </c>
    </row>
    <row r="2146" spans="20:33" x14ac:dyDescent="0.3">
      <c r="T2146" t="s">
        <v>35</v>
      </c>
      <c r="U2146">
        <v>1996</v>
      </c>
      <c r="AF2146" t="s">
        <v>13</v>
      </c>
      <c r="AG2146" t="str">
        <f t="shared" si="33"/>
        <v>R1013</v>
      </c>
    </row>
    <row r="2147" spans="20:33" x14ac:dyDescent="0.3">
      <c r="T2147" t="s">
        <v>15</v>
      </c>
      <c r="U2147">
        <v>1979</v>
      </c>
      <c r="AF2147" t="s">
        <v>13</v>
      </c>
      <c r="AG2147" t="str">
        <f t="shared" si="33"/>
        <v>R1013</v>
      </c>
    </row>
    <row r="2148" spans="20:33" x14ac:dyDescent="0.3">
      <c r="T2148" t="s">
        <v>18</v>
      </c>
      <c r="U2148">
        <v>1997</v>
      </c>
      <c r="AF2148" t="s">
        <v>23</v>
      </c>
      <c r="AG2148" t="str">
        <f t="shared" si="33"/>
        <v>R1012</v>
      </c>
    </row>
    <row r="2149" spans="20:33" x14ac:dyDescent="0.3">
      <c r="T2149" t="s">
        <v>35</v>
      </c>
      <c r="U2149">
        <v>2004</v>
      </c>
      <c r="AF2149" t="s">
        <v>168</v>
      </c>
      <c r="AG2149" t="str">
        <f t="shared" si="33"/>
        <v>R1016</v>
      </c>
    </row>
    <row r="2150" spans="20:33" x14ac:dyDescent="0.3">
      <c r="T2150" t="s">
        <v>30</v>
      </c>
      <c r="U2150">
        <v>1974</v>
      </c>
      <c r="AF2150" t="s">
        <v>42</v>
      </c>
      <c r="AG2150" t="str">
        <f t="shared" si="33"/>
        <v>R1011</v>
      </c>
    </row>
    <row r="2151" spans="20:33" x14ac:dyDescent="0.3">
      <c r="T2151" t="s">
        <v>37</v>
      </c>
      <c r="U2151">
        <v>1999</v>
      </c>
      <c r="AF2151" t="s">
        <v>23</v>
      </c>
      <c r="AG2151" t="str">
        <f t="shared" si="33"/>
        <v>R1012</v>
      </c>
    </row>
    <row r="2152" spans="20:33" x14ac:dyDescent="0.3">
      <c r="T2152" t="s">
        <v>30</v>
      </c>
      <c r="U2152">
        <v>1993</v>
      </c>
      <c r="AF2152" t="s">
        <v>13</v>
      </c>
      <c r="AG2152" t="str">
        <f t="shared" si="33"/>
        <v>R1013</v>
      </c>
    </row>
    <row r="2153" spans="20:33" x14ac:dyDescent="0.3">
      <c r="T2153" t="s">
        <v>20</v>
      </c>
      <c r="U2153">
        <v>2003</v>
      </c>
      <c r="AF2153" t="s">
        <v>42</v>
      </c>
      <c r="AG2153" t="str">
        <f t="shared" si="33"/>
        <v>R1011</v>
      </c>
    </row>
    <row r="2154" spans="20:33" x14ac:dyDescent="0.3">
      <c r="T2154" t="s">
        <v>30</v>
      </c>
      <c r="U2154">
        <v>2004</v>
      </c>
      <c r="AF2154" t="s">
        <v>42</v>
      </c>
      <c r="AG2154" t="str">
        <f t="shared" si="33"/>
        <v>R1011</v>
      </c>
    </row>
    <row r="2155" spans="20:33" x14ac:dyDescent="0.3">
      <c r="T2155" t="s">
        <v>18</v>
      </c>
      <c r="U2155">
        <v>1992</v>
      </c>
      <c r="AF2155" t="s">
        <v>42</v>
      </c>
      <c r="AG2155" t="str">
        <f t="shared" si="33"/>
        <v>R1011</v>
      </c>
    </row>
    <row r="2156" spans="20:33" x14ac:dyDescent="0.3">
      <c r="T2156" t="s">
        <v>37</v>
      </c>
      <c r="U2156">
        <v>1967</v>
      </c>
      <c r="AF2156" t="s">
        <v>42</v>
      </c>
      <c r="AG2156" t="str">
        <f t="shared" si="33"/>
        <v>R1011</v>
      </c>
    </row>
    <row r="2157" spans="20:33" x14ac:dyDescent="0.3">
      <c r="T2157" t="s">
        <v>18</v>
      </c>
      <c r="U2157">
        <v>1975</v>
      </c>
      <c r="AF2157" t="s">
        <v>42</v>
      </c>
      <c r="AG2157" t="str">
        <f t="shared" si="33"/>
        <v>R1011</v>
      </c>
    </row>
    <row r="2158" spans="20:33" x14ac:dyDescent="0.3">
      <c r="T2158" t="s">
        <v>30</v>
      </c>
      <c r="U2158">
        <v>2003</v>
      </c>
      <c r="AF2158" t="s">
        <v>42</v>
      </c>
      <c r="AG2158" t="str">
        <f t="shared" si="33"/>
        <v>R1011</v>
      </c>
    </row>
    <row r="2159" spans="20:33" x14ac:dyDescent="0.3">
      <c r="T2159" t="s">
        <v>15</v>
      </c>
      <c r="U2159">
        <v>1962</v>
      </c>
      <c r="AF2159" t="s">
        <v>42</v>
      </c>
      <c r="AG2159" t="str">
        <f t="shared" si="33"/>
        <v>R1011</v>
      </c>
    </row>
    <row r="2160" spans="20:33" x14ac:dyDescent="0.3">
      <c r="T2160" t="s">
        <v>35</v>
      </c>
      <c r="U2160">
        <v>1973</v>
      </c>
      <c r="AF2160" t="s">
        <v>13</v>
      </c>
      <c r="AG2160" t="str">
        <f t="shared" si="33"/>
        <v>R1013</v>
      </c>
    </row>
    <row r="2161" spans="20:33" x14ac:dyDescent="0.3">
      <c r="T2161" t="s">
        <v>37</v>
      </c>
      <c r="U2161">
        <v>1992</v>
      </c>
      <c r="AF2161" t="s">
        <v>42</v>
      </c>
      <c r="AG2161" t="str">
        <f t="shared" si="33"/>
        <v>R1011</v>
      </c>
    </row>
    <row r="2162" spans="20:33" x14ac:dyDescent="0.3">
      <c r="T2162" t="s">
        <v>10</v>
      </c>
      <c r="U2162">
        <v>1961</v>
      </c>
      <c r="AF2162" t="s">
        <v>42</v>
      </c>
      <c r="AG2162" t="str">
        <f t="shared" si="33"/>
        <v>R1011</v>
      </c>
    </row>
    <row r="2163" spans="20:33" x14ac:dyDescent="0.3">
      <c r="T2163" t="s">
        <v>10</v>
      </c>
      <c r="U2163">
        <v>1970</v>
      </c>
      <c r="AF2163" t="s">
        <v>42</v>
      </c>
      <c r="AG2163" t="str">
        <f t="shared" si="33"/>
        <v>R1011</v>
      </c>
    </row>
    <row r="2164" spans="20:33" x14ac:dyDescent="0.3">
      <c r="T2164" t="s">
        <v>30</v>
      </c>
      <c r="U2164">
        <v>1965</v>
      </c>
      <c r="AF2164" t="s">
        <v>42</v>
      </c>
      <c r="AG2164" t="str">
        <f t="shared" si="33"/>
        <v>R1011</v>
      </c>
    </row>
    <row r="2165" spans="20:33" x14ac:dyDescent="0.3">
      <c r="T2165" t="s">
        <v>37</v>
      </c>
      <c r="U2165">
        <v>1992</v>
      </c>
      <c r="AF2165" t="s">
        <v>42</v>
      </c>
      <c r="AG2165" t="str">
        <f t="shared" si="33"/>
        <v>R1011</v>
      </c>
    </row>
    <row r="2166" spans="20:33" x14ac:dyDescent="0.3">
      <c r="T2166" t="s">
        <v>10</v>
      </c>
      <c r="U2166">
        <v>1992</v>
      </c>
      <c r="AF2166" t="s">
        <v>23</v>
      </c>
      <c r="AG2166" t="str">
        <f t="shared" si="33"/>
        <v>R1012</v>
      </c>
    </row>
    <row r="2167" spans="20:33" x14ac:dyDescent="0.3">
      <c r="T2167" t="s">
        <v>30</v>
      </c>
      <c r="U2167">
        <v>1972</v>
      </c>
      <c r="AF2167" t="s">
        <v>42</v>
      </c>
      <c r="AG2167" t="str">
        <f t="shared" si="33"/>
        <v>R1011</v>
      </c>
    </row>
    <row r="2168" spans="20:33" x14ac:dyDescent="0.3">
      <c r="T2168" t="s">
        <v>18</v>
      </c>
      <c r="U2168">
        <v>2003</v>
      </c>
      <c r="AF2168" t="s">
        <v>42</v>
      </c>
      <c r="AG2168" t="str">
        <f t="shared" si="33"/>
        <v>R1011</v>
      </c>
    </row>
    <row r="2169" spans="20:33" x14ac:dyDescent="0.3">
      <c r="T2169" t="s">
        <v>10</v>
      </c>
      <c r="U2169">
        <v>1963</v>
      </c>
      <c r="AF2169" t="s">
        <v>42</v>
      </c>
      <c r="AG2169" t="str">
        <f t="shared" si="33"/>
        <v>R1011</v>
      </c>
    </row>
    <row r="2170" spans="20:33" x14ac:dyDescent="0.3">
      <c r="T2170" t="s">
        <v>18</v>
      </c>
      <c r="U2170">
        <v>1991</v>
      </c>
      <c r="AF2170" t="s">
        <v>42</v>
      </c>
      <c r="AG2170" t="str">
        <f t="shared" si="33"/>
        <v>R1011</v>
      </c>
    </row>
    <row r="2171" spans="20:33" x14ac:dyDescent="0.3">
      <c r="T2171" t="s">
        <v>37</v>
      </c>
      <c r="U2171">
        <v>1968</v>
      </c>
      <c r="AF2171" t="s">
        <v>13</v>
      </c>
      <c r="AG2171" t="str">
        <f t="shared" si="33"/>
        <v>R1013</v>
      </c>
    </row>
    <row r="2172" spans="20:33" x14ac:dyDescent="0.3">
      <c r="T2172" t="s">
        <v>35</v>
      </c>
      <c r="U2172">
        <v>1977</v>
      </c>
      <c r="AF2172" t="s">
        <v>42</v>
      </c>
      <c r="AG2172" t="str">
        <f t="shared" si="33"/>
        <v>R1011</v>
      </c>
    </row>
    <row r="2173" spans="20:33" x14ac:dyDescent="0.3">
      <c r="T2173" t="s">
        <v>35</v>
      </c>
      <c r="U2173">
        <v>1992</v>
      </c>
      <c r="AF2173" t="s">
        <v>42</v>
      </c>
      <c r="AG2173" t="str">
        <f t="shared" si="33"/>
        <v>R1011</v>
      </c>
    </row>
    <row r="2174" spans="20:33" x14ac:dyDescent="0.3">
      <c r="T2174" t="s">
        <v>20</v>
      </c>
      <c r="U2174">
        <v>1992</v>
      </c>
      <c r="AF2174" t="s">
        <v>42</v>
      </c>
      <c r="AG2174" t="str">
        <f t="shared" si="33"/>
        <v>R1011</v>
      </c>
    </row>
    <row r="2175" spans="20:33" x14ac:dyDescent="0.3">
      <c r="T2175" t="s">
        <v>15</v>
      </c>
      <c r="U2175">
        <v>1991</v>
      </c>
      <c r="AF2175" t="s">
        <v>42</v>
      </c>
      <c r="AG2175" t="str">
        <f t="shared" si="33"/>
        <v>R1011</v>
      </c>
    </row>
    <row r="2176" spans="20:33" x14ac:dyDescent="0.3">
      <c r="T2176" t="s">
        <v>30</v>
      </c>
      <c r="U2176">
        <v>1988</v>
      </c>
      <c r="AF2176" t="s">
        <v>13</v>
      </c>
      <c r="AG2176" t="str">
        <f t="shared" si="33"/>
        <v>R1013</v>
      </c>
    </row>
    <row r="2177" spans="20:33" x14ac:dyDescent="0.3">
      <c r="T2177" t="s">
        <v>18</v>
      </c>
      <c r="U2177">
        <v>1989</v>
      </c>
      <c r="AF2177" t="s">
        <v>31</v>
      </c>
      <c r="AG2177" t="str">
        <f t="shared" si="33"/>
        <v>Unknown</v>
      </c>
    </row>
    <row r="2178" spans="20:33" x14ac:dyDescent="0.3">
      <c r="T2178" t="s">
        <v>37</v>
      </c>
      <c r="U2178">
        <v>1995</v>
      </c>
      <c r="AF2178" t="s">
        <v>42</v>
      </c>
      <c r="AG2178" t="str">
        <f t="shared" si="33"/>
        <v>R1011</v>
      </c>
    </row>
    <row r="2179" spans="20:33" x14ac:dyDescent="0.3">
      <c r="T2179" t="s">
        <v>20</v>
      </c>
      <c r="U2179">
        <v>2000</v>
      </c>
      <c r="AF2179" t="s">
        <v>247</v>
      </c>
      <c r="AG2179" t="str">
        <f t="shared" si="33"/>
        <v>R1024</v>
      </c>
    </row>
    <row r="2180" spans="20:33" x14ac:dyDescent="0.3">
      <c r="T2180" t="s">
        <v>37</v>
      </c>
      <c r="U2180">
        <v>1990</v>
      </c>
      <c r="AF2180" t="s">
        <v>42</v>
      </c>
      <c r="AG2180" t="str">
        <f t="shared" si="33"/>
        <v>R1011</v>
      </c>
    </row>
    <row r="2181" spans="20:33" x14ac:dyDescent="0.3">
      <c r="T2181" t="s">
        <v>15</v>
      </c>
      <c r="U2181">
        <v>1985</v>
      </c>
      <c r="AF2181" t="s">
        <v>42</v>
      </c>
      <c r="AG2181" t="str">
        <f t="shared" si="33"/>
        <v>R1011</v>
      </c>
    </row>
    <row r="2182" spans="20:33" x14ac:dyDescent="0.3">
      <c r="T2182" t="s">
        <v>15</v>
      </c>
      <c r="U2182">
        <v>1975</v>
      </c>
      <c r="AF2182" t="s">
        <v>42</v>
      </c>
      <c r="AG2182" t="str">
        <f t="shared" ref="AG2182:AG2245" si="34">IF(AF2182="?","Unknown",AF2182)</f>
        <v>R1011</v>
      </c>
    </row>
    <row r="2183" spans="20:33" x14ac:dyDescent="0.3">
      <c r="T2183" t="s">
        <v>37</v>
      </c>
      <c r="U2183">
        <v>1969</v>
      </c>
      <c r="AF2183" t="s">
        <v>23</v>
      </c>
      <c r="AG2183" t="str">
        <f t="shared" si="34"/>
        <v>R1012</v>
      </c>
    </row>
    <row r="2184" spans="20:33" x14ac:dyDescent="0.3">
      <c r="T2184" t="s">
        <v>35</v>
      </c>
      <c r="U2184">
        <v>1979</v>
      </c>
      <c r="AF2184" t="s">
        <v>13</v>
      </c>
      <c r="AG2184" t="str">
        <f t="shared" si="34"/>
        <v>R1013</v>
      </c>
    </row>
    <row r="2185" spans="20:33" x14ac:dyDescent="0.3">
      <c r="T2185" t="s">
        <v>20</v>
      </c>
      <c r="U2185">
        <v>2002</v>
      </c>
      <c r="AF2185" t="s">
        <v>166</v>
      </c>
      <c r="AG2185" t="str">
        <f t="shared" si="34"/>
        <v>R1019</v>
      </c>
    </row>
    <row r="2186" spans="20:33" x14ac:dyDescent="0.3">
      <c r="T2186" t="s">
        <v>37</v>
      </c>
      <c r="U2186">
        <v>2000</v>
      </c>
      <c r="AF2186" t="s">
        <v>23</v>
      </c>
      <c r="AG2186" t="str">
        <f t="shared" si="34"/>
        <v>R1012</v>
      </c>
    </row>
    <row r="2187" spans="20:33" x14ac:dyDescent="0.3">
      <c r="T2187" t="s">
        <v>15</v>
      </c>
      <c r="U2187">
        <v>1990</v>
      </c>
      <c r="AF2187" t="s">
        <v>42</v>
      </c>
      <c r="AG2187" t="str">
        <f t="shared" si="34"/>
        <v>R1011</v>
      </c>
    </row>
    <row r="2188" spans="20:33" x14ac:dyDescent="0.3">
      <c r="T2188" t="s">
        <v>18</v>
      </c>
      <c r="U2188">
        <v>1982</v>
      </c>
      <c r="AF2188" t="s">
        <v>249</v>
      </c>
      <c r="AG2188" t="str">
        <f t="shared" si="34"/>
        <v>R1023</v>
      </c>
    </row>
    <row r="2189" spans="20:33" x14ac:dyDescent="0.3">
      <c r="T2189" t="s">
        <v>37</v>
      </c>
      <c r="U2189">
        <v>1970</v>
      </c>
      <c r="AF2189" t="s">
        <v>42</v>
      </c>
      <c r="AG2189" t="str">
        <f t="shared" si="34"/>
        <v>R1011</v>
      </c>
    </row>
    <row r="2190" spans="20:33" x14ac:dyDescent="0.3">
      <c r="T2190" t="s">
        <v>37</v>
      </c>
      <c r="U2190">
        <v>1988</v>
      </c>
      <c r="AF2190" t="s">
        <v>13</v>
      </c>
      <c r="AG2190" t="str">
        <f t="shared" si="34"/>
        <v>R1013</v>
      </c>
    </row>
    <row r="2191" spans="20:33" x14ac:dyDescent="0.3">
      <c r="T2191" t="s">
        <v>20</v>
      </c>
      <c r="U2191">
        <v>1976</v>
      </c>
      <c r="AF2191" t="s">
        <v>42</v>
      </c>
      <c r="AG2191" t="str">
        <f t="shared" si="34"/>
        <v>R1011</v>
      </c>
    </row>
    <row r="2192" spans="20:33" x14ac:dyDescent="0.3">
      <c r="T2192" t="s">
        <v>35</v>
      </c>
      <c r="U2192">
        <v>1986</v>
      </c>
      <c r="AF2192" t="s">
        <v>42</v>
      </c>
      <c r="AG2192" t="str">
        <f t="shared" si="34"/>
        <v>R1011</v>
      </c>
    </row>
    <row r="2193" spans="20:33" x14ac:dyDescent="0.3">
      <c r="T2193" t="s">
        <v>10</v>
      </c>
      <c r="U2193">
        <v>1983</v>
      </c>
      <c r="AF2193" t="s">
        <v>13</v>
      </c>
      <c r="AG2193" t="str">
        <f t="shared" si="34"/>
        <v>R1013</v>
      </c>
    </row>
    <row r="2194" spans="20:33" x14ac:dyDescent="0.3">
      <c r="T2194" t="s">
        <v>20</v>
      </c>
      <c r="U2194">
        <v>1979</v>
      </c>
      <c r="AF2194" t="s">
        <v>42</v>
      </c>
      <c r="AG2194" t="str">
        <f t="shared" si="34"/>
        <v>R1011</v>
      </c>
    </row>
    <row r="2195" spans="20:33" x14ac:dyDescent="0.3">
      <c r="T2195" t="s">
        <v>10</v>
      </c>
      <c r="U2195">
        <v>1998</v>
      </c>
      <c r="AF2195" t="s">
        <v>42</v>
      </c>
      <c r="AG2195" t="str">
        <f t="shared" si="34"/>
        <v>R1011</v>
      </c>
    </row>
    <row r="2196" spans="20:33" x14ac:dyDescent="0.3">
      <c r="T2196" t="s">
        <v>15</v>
      </c>
      <c r="U2196">
        <v>1972</v>
      </c>
      <c r="AF2196" t="s">
        <v>42</v>
      </c>
      <c r="AG2196" t="str">
        <f t="shared" si="34"/>
        <v>R1011</v>
      </c>
    </row>
    <row r="2197" spans="20:33" x14ac:dyDescent="0.3">
      <c r="T2197" t="s">
        <v>20</v>
      </c>
      <c r="U2197">
        <v>1989</v>
      </c>
      <c r="AF2197" t="s">
        <v>13</v>
      </c>
      <c r="AG2197" t="str">
        <f t="shared" si="34"/>
        <v>R1013</v>
      </c>
    </row>
    <row r="2198" spans="20:33" x14ac:dyDescent="0.3">
      <c r="T2198" t="s">
        <v>18</v>
      </c>
      <c r="U2198">
        <v>1964</v>
      </c>
      <c r="AF2198" t="s">
        <v>13</v>
      </c>
      <c r="AG2198" t="str">
        <f t="shared" si="34"/>
        <v>R1013</v>
      </c>
    </row>
    <row r="2199" spans="20:33" x14ac:dyDescent="0.3">
      <c r="T2199" t="s">
        <v>35</v>
      </c>
      <c r="U2199">
        <v>1980</v>
      </c>
      <c r="AF2199" t="s">
        <v>42</v>
      </c>
      <c r="AG2199" t="str">
        <f t="shared" si="34"/>
        <v>R1011</v>
      </c>
    </row>
    <row r="2200" spans="20:33" x14ac:dyDescent="0.3">
      <c r="T2200" t="s">
        <v>37</v>
      </c>
      <c r="U2200">
        <v>1989</v>
      </c>
      <c r="AF2200" t="s">
        <v>42</v>
      </c>
      <c r="AG2200" t="str">
        <f t="shared" si="34"/>
        <v>R1011</v>
      </c>
    </row>
    <row r="2201" spans="20:33" x14ac:dyDescent="0.3">
      <c r="T2201" t="s">
        <v>18</v>
      </c>
      <c r="U2201">
        <v>1980</v>
      </c>
      <c r="AF2201" t="s">
        <v>42</v>
      </c>
      <c r="AG2201" t="str">
        <f t="shared" si="34"/>
        <v>R1011</v>
      </c>
    </row>
    <row r="2202" spans="20:33" x14ac:dyDescent="0.3">
      <c r="T2202" t="s">
        <v>20</v>
      </c>
      <c r="U2202">
        <v>2002</v>
      </c>
      <c r="AF2202" t="s">
        <v>42</v>
      </c>
      <c r="AG2202" t="str">
        <f t="shared" si="34"/>
        <v>R1011</v>
      </c>
    </row>
    <row r="2203" spans="20:33" x14ac:dyDescent="0.3">
      <c r="T2203" t="s">
        <v>35</v>
      </c>
      <c r="U2203">
        <v>1970</v>
      </c>
      <c r="AF2203" t="s">
        <v>42</v>
      </c>
      <c r="AG2203" t="str">
        <f t="shared" si="34"/>
        <v>R1011</v>
      </c>
    </row>
    <row r="2204" spans="20:33" x14ac:dyDescent="0.3">
      <c r="T2204" t="s">
        <v>30</v>
      </c>
      <c r="U2204">
        <v>1971</v>
      </c>
      <c r="AF2204" t="s">
        <v>247</v>
      </c>
      <c r="AG2204" t="str">
        <f t="shared" si="34"/>
        <v>R1024</v>
      </c>
    </row>
    <row r="2205" spans="20:33" x14ac:dyDescent="0.3">
      <c r="T2205" t="s">
        <v>18</v>
      </c>
      <c r="U2205">
        <v>1986</v>
      </c>
      <c r="AF2205" t="s">
        <v>42</v>
      </c>
      <c r="AG2205" t="str">
        <f t="shared" si="34"/>
        <v>R1011</v>
      </c>
    </row>
    <row r="2206" spans="20:33" x14ac:dyDescent="0.3">
      <c r="T2206" t="s">
        <v>15</v>
      </c>
      <c r="U2206">
        <v>1999</v>
      </c>
      <c r="AF2206" t="s">
        <v>13</v>
      </c>
      <c r="AG2206" t="str">
        <f t="shared" si="34"/>
        <v>R1013</v>
      </c>
    </row>
    <row r="2207" spans="20:33" x14ac:dyDescent="0.3">
      <c r="T2207" t="s">
        <v>10</v>
      </c>
      <c r="U2207">
        <v>1990</v>
      </c>
      <c r="AF2207" t="s">
        <v>42</v>
      </c>
      <c r="AG2207" t="str">
        <f t="shared" si="34"/>
        <v>R1011</v>
      </c>
    </row>
    <row r="2208" spans="20:33" x14ac:dyDescent="0.3">
      <c r="T2208" t="s">
        <v>10</v>
      </c>
      <c r="U2208">
        <v>1986</v>
      </c>
      <c r="AF2208" t="s">
        <v>42</v>
      </c>
      <c r="AG2208" t="str">
        <f t="shared" si="34"/>
        <v>R1011</v>
      </c>
    </row>
    <row r="2209" spans="20:33" x14ac:dyDescent="0.3">
      <c r="T2209" t="s">
        <v>15</v>
      </c>
      <c r="U2209">
        <v>1991</v>
      </c>
      <c r="AF2209" t="s">
        <v>23</v>
      </c>
      <c r="AG2209" t="str">
        <f t="shared" si="34"/>
        <v>R1012</v>
      </c>
    </row>
    <row r="2210" spans="20:33" x14ac:dyDescent="0.3">
      <c r="T2210" t="s">
        <v>15</v>
      </c>
      <c r="U2210">
        <v>1991</v>
      </c>
      <c r="AF2210" t="s">
        <v>23</v>
      </c>
      <c r="AG2210" t="str">
        <f t="shared" si="34"/>
        <v>R1012</v>
      </c>
    </row>
    <row r="2211" spans="20:33" x14ac:dyDescent="0.3">
      <c r="T2211" t="s">
        <v>18</v>
      </c>
      <c r="U2211">
        <v>1976</v>
      </c>
      <c r="AF2211" t="s">
        <v>13</v>
      </c>
      <c r="AG2211" t="str">
        <f t="shared" si="34"/>
        <v>R1013</v>
      </c>
    </row>
    <row r="2212" spans="20:33" x14ac:dyDescent="0.3">
      <c r="T2212" t="s">
        <v>15</v>
      </c>
      <c r="U2212">
        <v>1991</v>
      </c>
      <c r="AF2212" t="s">
        <v>42</v>
      </c>
      <c r="AG2212" t="str">
        <f t="shared" si="34"/>
        <v>R1011</v>
      </c>
    </row>
    <row r="2213" spans="20:33" x14ac:dyDescent="0.3">
      <c r="T2213" t="s">
        <v>30</v>
      </c>
      <c r="U2213">
        <v>2004</v>
      </c>
      <c r="AF2213" t="s">
        <v>42</v>
      </c>
      <c r="AG2213" t="str">
        <f t="shared" si="34"/>
        <v>R1011</v>
      </c>
    </row>
    <row r="2214" spans="20:33" x14ac:dyDescent="0.3">
      <c r="T2214" t="s">
        <v>30</v>
      </c>
      <c r="U2214">
        <v>1979</v>
      </c>
      <c r="AF2214" t="s">
        <v>42</v>
      </c>
      <c r="AG2214" t="str">
        <f t="shared" si="34"/>
        <v>R1011</v>
      </c>
    </row>
    <row r="2215" spans="20:33" x14ac:dyDescent="0.3">
      <c r="T2215" t="s">
        <v>18</v>
      </c>
      <c r="U2215">
        <v>1964</v>
      </c>
      <c r="AF2215" t="s">
        <v>42</v>
      </c>
      <c r="AG2215" t="str">
        <f t="shared" si="34"/>
        <v>R1011</v>
      </c>
    </row>
    <row r="2216" spans="20:33" x14ac:dyDescent="0.3">
      <c r="T2216" t="s">
        <v>10</v>
      </c>
      <c r="U2216">
        <v>1967</v>
      </c>
      <c r="AF2216" t="s">
        <v>42</v>
      </c>
      <c r="AG2216" t="str">
        <f t="shared" si="34"/>
        <v>R1011</v>
      </c>
    </row>
    <row r="2217" spans="20:33" x14ac:dyDescent="0.3">
      <c r="T2217" t="s">
        <v>18</v>
      </c>
      <c r="U2217">
        <v>1987</v>
      </c>
      <c r="AF2217" t="s">
        <v>42</v>
      </c>
      <c r="AG2217" t="str">
        <f t="shared" si="34"/>
        <v>R1011</v>
      </c>
    </row>
    <row r="2218" spans="20:33" x14ac:dyDescent="0.3">
      <c r="T2218" t="s">
        <v>30</v>
      </c>
      <c r="U2218">
        <v>1976</v>
      </c>
      <c r="AF2218" t="s">
        <v>42</v>
      </c>
      <c r="AG2218" t="str">
        <f t="shared" si="34"/>
        <v>R1011</v>
      </c>
    </row>
    <row r="2219" spans="20:33" x14ac:dyDescent="0.3">
      <c r="T2219" t="s">
        <v>20</v>
      </c>
      <c r="U2219">
        <v>1980</v>
      </c>
      <c r="AF2219" t="s">
        <v>356</v>
      </c>
      <c r="AG2219" t="str">
        <f t="shared" si="34"/>
        <v>R1017</v>
      </c>
    </row>
    <row r="2220" spans="20:33" x14ac:dyDescent="0.3">
      <c r="T2220" t="s">
        <v>37</v>
      </c>
      <c r="U2220">
        <v>1978</v>
      </c>
      <c r="AF2220" t="s">
        <v>168</v>
      </c>
      <c r="AG2220" t="str">
        <f t="shared" si="34"/>
        <v>R1016</v>
      </c>
    </row>
    <row r="2221" spans="20:33" x14ac:dyDescent="0.3">
      <c r="T2221" t="s">
        <v>20</v>
      </c>
      <c r="U2221">
        <v>1985</v>
      </c>
      <c r="AF2221" t="s">
        <v>42</v>
      </c>
      <c r="AG2221" t="str">
        <f t="shared" si="34"/>
        <v>R1011</v>
      </c>
    </row>
    <row r="2222" spans="20:33" x14ac:dyDescent="0.3">
      <c r="T2222" t="s">
        <v>35</v>
      </c>
      <c r="U2222">
        <v>1982</v>
      </c>
      <c r="AF2222" t="s">
        <v>42</v>
      </c>
      <c r="AG2222" t="str">
        <f t="shared" si="34"/>
        <v>R1011</v>
      </c>
    </row>
    <row r="2223" spans="20:33" x14ac:dyDescent="0.3">
      <c r="T2223" t="s">
        <v>10</v>
      </c>
      <c r="U2223">
        <v>1962</v>
      </c>
      <c r="AF2223" t="s">
        <v>42</v>
      </c>
      <c r="AG2223" t="str">
        <f t="shared" si="34"/>
        <v>R1011</v>
      </c>
    </row>
    <row r="2224" spans="20:33" x14ac:dyDescent="0.3">
      <c r="T2224" t="s">
        <v>15</v>
      </c>
      <c r="U2224">
        <v>1992</v>
      </c>
      <c r="AF2224" t="s">
        <v>42</v>
      </c>
      <c r="AG2224" t="str">
        <f t="shared" si="34"/>
        <v>R1011</v>
      </c>
    </row>
    <row r="2225" spans="20:33" x14ac:dyDescent="0.3">
      <c r="T2225" t="s">
        <v>35</v>
      </c>
      <c r="U2225">
        <v>1982</v>
      </c>
      <c r="AF2225" t="s">
        <v>42</v>
      </c>
      <c r="AG2225" t="str">
        <f t="shared" si="34"/>
        <v>R1011</v>
      </c>
    </row>
    <row r="2226" spans="20:33" x14ac:dyDescent="0.3">
      <c r="T2226" t="s">
        <v>35</v>
      </c>
      <c r="U2226">
        <v>1978</v>
      </c>
      <c r="AF2226" t="s">
        <v>164</v>
      </c>
      <c r="AG2226" t="str">
        <f t="shared" si="34"/>
        <v>R1015</v>
      </c>
    </row>
    <row r="2227" spans="20:33" x14ac:dyDescent="0.3">
      <c r="T2227" t="s">
        <v>18</v>
      </c>
      <c r="U2227">
        <v>1966</v>
      </c>
      <c r="AF2227" t="s">
        <v>356</v>
      </c>
      <c r="AG2227" t="str">
        <f t="shared" si="34"/>
        <v>R1017</v>
      </c>
    </row>
    <row r="2228" spans="20:33" x14ac:dyDescent="0.3">
      <c r="T2228" t="s">
        <v>10</v>
      </c>
      <c r="U2228">
        <v>1978</v>
      </c>
      <c r="AF2228" t="s">
        <v>13</v>
      </c>
      <c r="AG2228" t="str">
        <f t="shared" si="34"/>
        <v>R1013</v>
      </c>
    </row>
    <row r="2229" spans="20:33" x14ac:dyDescent="0.3">
      <c r="T2229" t="s">
        <v>10</v>
      </c>
      <c r="U2229">
        <v>1981</v>
      </c>
      <c r="AF2229" t="s">
        <v>23</v>
      </c>
      <c r="AG2229" t="str">
        <f t="shared" si="34"/>
        <v>R1012</v>
      </c>
    </row>
    <row r="2230" spans="20:33" x14ac:dyDescent="0.3">
      <c r="T2230" t="s">
        <v>35</v>
      </c>
      <c r="U2230">
        <v>1995</v>
      </c>
      <c r="AF2230" t="s">
        <v>42</v>
      </c>
      <c r="AG2230" t="str">
        <f t="shared" si="34"/>
        <v>R1011</v>
      </c>
    </row>
    <row r="2231" spans="20:33" x14ac:dyDescent="0.3">
      <c r="T2231" t="s">
        <v>30</v>
      </c>
      <c r="U2231">
        <v>1977</v>
      </c>
      <c r="AF2231" t="s">
        <v>13</v>
      </c>
      <c r="AG2231" t="str">
        <f t="shared" si="34"/>
        <v>R1013</v>
      </c>
    </row>
    <row r="2232" spans="20:33" x14ac:dyDescent="0.3">
      <c r="T2232" t="s">
        <v>20</v>
      </c>
      <c r="U2232">
        <v>1968</v>
      </c>
      <c r="AF2232" t="s">
        <v>23</v>
      </c>
      <c r="AG2232" t="str">
        <f t="shared" si="34"/>
        <v>R1012</v>
      </c>
    </row>
    <row r="2233" spans="20:33" x14ac:dyDescent="0.3">
      <c r="T2233" t="s">
        <v>10</v>
      </c>
      <c r="U2233">
        <v>2003</v>
      </c>
      <c r="AF2233" t="s">
        <v>42</v>
      </c>
      <c r="AG2233" t="str">
        <f t="shared" si="34"/>
        <v>R1011</v>
      </c>
    </row>
    <row r="2234" spans="20:33" x14ac:dyDescent="0.3">
      <c r="T2234" t="s">
        <v>35</v>
      </c>
      <c r="U2234">
        <v>1977</v>
      </c>
      <c r="AF2234" t="s">
        <v>276</v>
      </c>
      <c r="AG2234" t="str">
        <f t="shared" si="34"/>
        <v>R1014</v>
      </c>
    </row>
    <row r="2235" spans="20:33" x14ac:dyDescent="0.3">
      <c r="T2235" t="s">
        <v>30</v>
      </c>
      <c r="U2235">
        <v>1973</v>
      </c>
      <c r="AF2235" t="s">
        <v>42</v>
      </c>
      <c r="AG2235" t="str">
        <f t="shared" si="34"/>
        <v>R1011</v>
      </c>
    </row>
    <row r="2236" spans="20:33" x14ac:dyDescent="0.3">
      <c r="T2236" t="s">
        <v>10</v>
      </c>
      <c r="U2236">
        <v>1987</v>
      </c>
      <c r="AF2236" t="s">
        <v>42</v>
      </c>
      <c r="AG2236" t="str">
        <f t="shared" si="34"/>
        <v>R1011</v>
      </c>
    </row>
    <row r="2237" spans="20:33" x14ac:dyDescent="0.3">
      <c r="T2237" t="s">
        <v>10</v>
      </c>
      <c r="U2237">
        <v>1985</v>
      </c>
      <c r="AF2237" t="s">
        <v>13</v>
      </c>
      <c r="AG2237" t="str">
        <f t="shared" si="34"/>
        <v>R1013</v>
      </c>
    </row>
    <row r="2238" spans="20:33" x14ac:dyDescent="0.3">
      <c r="T2238" t="s">
        <v>18</v>
      </c>
      <c r="U2238">
        <v>1983</v>
      </c>
      <c r="AF2238" t="s">
        <v>42</v>
      </c>
      <c r="AG2238" t="str">
        <f t="shared" si="34"/>
        <v>R1011</v>
      </c>
    </row>
    <row r="2239" spans="20:33" x14ac:dyDescent="0.3">
      <c r="T2239" t="s">
        <v>35</v>
      </c>
      <c r="U2239">
        <v>1985</v>
      </c>
      <c r="AF2239" t="s">
        <v>23</v>
      </c>
      <c r="AG2239" t="str">
        <f t="shared" si="34"/>
        <v>R1012</v>
      </c>
    </row>
    <row r="2240" spans="20:33" x14ac:dyDescent="0.3">
      <c r="T2240" t="s">
        <v>30</v>
      </c>
      <c r="U2240">
        <v>1975</v>
      </c>
      <c r="AF2240" t="s">
        <v>23</v>
      </c>
      <c r="AG2240" t="str">
        <f t="shared" si="34"/>
        <v>R1012</v>
      </c>
    </row>
    <row r="2241" spans="20:33" x14ac:dyDescent="0.3">
      <c r="T2241" t="s">
        <v>35</v>
      </c>
      <c r="U2241">
        <v>1987</v>
      </c>
      <c r="AF2241" t="s">
        <v>42</v>
      </c>
      <c r="AG2241" t="str">
        <f t="shared" si="34"/>
        <v>R1011</v>
      </c>
    </row>
    <row r="2242" spans="20:33" x14ac:dyDescent="0.3">
      <c r="T2242" t="s">
        <v>30</v>
      </c>
      <c r="U2242">
        <v>1982</v>
      </c>
      <c r="AF2242" t="s">
        <v>42</v>
      </c>
      <c r="AG2242" t="str">
        <f t="shared" si="34"/>
        <v>R1011</v>
      </c>
    </row>
    <row r="2243" spans="20:33" x14ac:dyDescent="0.3">
      <c r="T2243" t="s">
        <v>30</v>
      </c>
      <c r="U2243">
        <v>1978</v>
      </c>
      <c r="AF2243" t="s">
        <v>42</v>
      </c>
      <c r="AG2243" t="str">
        <f t="shared" si="34"/>
        <v>R1011</v>
      </c>
    </row>
    <row r="2244" spans="20:33" x14ac:dyDescent="0.3">
      <c r="T2244" t="s">
        <v>35</v>
      </c>
      <c r="U2244">
        <v>1966</v>
      </c>
      <c r="AF2244" t="s">
        <v>42</v>
      </c>
      <c r="AG2244" t="str">
        <f t="shared" si="34"/>
        <v>R1011</v>
      </c>
    </row>
    <row r="2245" spans="20:33" x14ac:dyDescent="0.3">
      <c r="T2245" t="s">
        <v>37</v>
      </c>
      <c r="U2245">
        <v>1983</v>
      </c>
      <c r="AF2245" t="s">
        <v>23</v>
      </c>
      <c r="AG2245" t="str">
        <f t="shared" si="34"/>
        <v>R1012</v>
      </c>
    </row>
    <row r="2246" spans="20:33" x14ac:dyDescent="0.3">
      <c r="T2246" t="s">
        <v>37</v>
      </c>
      <c r="U2246">
        <v>1985</v>
      </c>
      <c r="AF2246" t="s">
        <v>42</v>
      </c>
      <c r="AG2246" t="str">
        <f t="shared" ref="AG2246:AG2309" si="35">IF(AF2246="?","Unknown",AF2246)</f>
        <v>R1011</v>
      </c>
    </row>
    <row r="2247" spans="20:33" x14ac:dyDescent="0.3">
      <c r="T2247" t="s">
        <v>35</v>
      </c>
      <c r="U2247">
        <v>1979</v>
      </c>
      <c r="AF2247" t="s">
        <v>13</v>
      </c>
      <c r="AG2247" t="str">
        <f t="shared" si="35"/>
        <v>R1013</v>
      </c>
    </row>
    <row r="2248" spans="20:33" x14ac:dyDescent="0.3">
      <c r="T2248" t="s">
        <v>10</v>
      </c>
      <c r="U2248">
        <v>1981</v>
      </c>
      <c r="AF2248" t="s">
        <v>23</v>
      </c>
      <c r="AG2248" t="str">
        <f t="shared" si="35"/>
        <v>R1012</v>
      </c>
    </row>
    <row r="2249" spans="20:33" x14ac:dyDescent="0.3">
      <c r="T2249" t="s">
        <v>37</v>
      </c>
      <c r="U2249">
        <v>1981</v>
      </c>
      <c r="AF2249" t="s">
        <v>42</v>
      </c>
      <c r="AG2249" t="str">
        <f t="shared" si="35"/>
        <v>R1011</v>
      </c>
    </row>
    <row r="2250" spans="20:33" x14ac:dyDescent="0.3">
      <c r="T2250" t="s">
        <v>18</v>
      </c>
      <c r="U2250">
        <v>1977</v>
      </c>
      <c r="AF2250" t="s">
        <v>42</v>
      </c>
      <c r="AG2250" t="str">
        <f t="shared" si="35"/>
        <v>R1011</v>
      </c>
    </row>
    <row r="2251" spans="20:33" x14ac:dyDescent="0.3">
      <c r="T2251" t="s">
        <v>20</v>
      </c>
      <c r="U2251">
        <v>1962</v>
      </c>
      <c r="AF2251" t="s">
        <v>13</v>
      </c>
      <c r="AG2251" t="str">
        <f t="shared" si="35"/>
        <v>R1013</v>
      </c>
    </row>
    <row r="2252" spans="20:33" x14ac:dyDescent="0.3">
      <c r="T2252" t="s">
        <v>35</v>
      </c>
      <c r="U2252">
        <v>1966</v>
      </c>
      <c r="AF2252" t="s">
        <v>23</v>
      </c>
      <c r="AG2252" t="str">
        <f t="shared" si="35"/>
        <v>R1012</v>
      </c>
    </row>
    <row r="2253" spans="20:33" x14ac:dyDescent="0.3">
      <c r="T2253" t="s">
        <v>15</v>
      </c>
      <c r="U2253">
        <v>1985</v>
      </c>
      <c r="AF2253" t="s">
        <v>42</v>
      </c>
      <c r="AG2253" t="str">
        <f t="shared" si="35"/>
        <v>R1011</v>
      </c>
    </row>
    <row r="2254" spans="20:33" x14ac:dyDescent="0.3">
      <c r="T2254" t="s">
        <v>10</v>
      </c>
      <c r="U2254">
        <v>1975</v>
      </c>
      <c r="AF2254" t="s">
        <v>23</v>
      </c>
      <c r="AG2254" t="str">
        <f t="shared" si="35"/>
        <v>R1012</v>
      </c>
    </row>
    <row r="2255" spans="20:33" x14ac:dyDescent="0.3">
      <c r="T2255" t="s">
        <v>20</v>
      </c>
      <c r="U2255">
        <v>1970</v>
      </c>
      <c r="AF2255" t="s">
        <v>42</v>
      </c>
      <c r="AG2255" t="str">
        <f t="shared" si="35"/>
        <v>R1011</v>
      </c>
    </row>
    <row r="2256" spans="20:33" x14ac:dyDescent="0.3">
      <c r="T2256" t="s">
        <v>30</v>
      </c>
      <c r="U2256">
        <v>1976</v>
      </c>
      <c r="AF2256" t="s">
        <v>247</v>
      </c>
      <c r="AG2256" t="str">
        <f t="shared" si="35"/>
        <v>R1024</v>
      </c>
    </row>
    <row r="2257" spans="20:33" x14ac:dyDescent="0.3">
      <c r="T2257" t="s">
        <v>18</v>
      </c>
      <c r="U2257">
        <v>1972</v>
      </c>
      <c r="AF2257" t="s">
        <v>13</v>
      </c>
      <c r="AG2257" t="str">
        <f t="shared" si="35"/>
        <v>R1013</v>
      </c>
    </row>
    <row r="2258" spans="20:33" x14ac:dyDescent="0.3">
      <c r="T2258" t="s">
        <v>10</v>
      </c>
      <c r="U2258">
        <v>1999</v>
      </c>
      <c r="AF2258" t="s">
        <v>13</v>
      </c>
      <c r="AG2258" t="str">
        <f t="shared" si="35"/>
        <v>R1013</v>
      </c>
    </row>
    <row r="2259" spans="20:33" x14ac:dyDescent="0.3">
      <c r="T2259" t="s">
        <v>35</v>
      </c>
      <c r="U2259">
        <v>1992</v>
      </c>
      <c r="AF2259" t="s">
        <v>42</v>
      </c>
      <c r="AG2259" t="str">
        <f t="shared" si="35"/>
        <v>R1011</v>
      </c>
    </row>
    <row r="2260" spans="20:33" x14ac:dyDescent="0.3">
      <c r="T2260" t="s">
        <v>20</v>
      </c>
      <c r="U2260">
        <v>1979</v>
      </c>
      <c r="AF2260" t="s">
        <v>13</v>
      </c>
      <c r="AG2260" t="str">
        <f t="shared" si="35"/>
        <v>R1013</v>
      </c>
    </row>
    <row r="2261" spans="20:33" x14ac:dyDescent="0.3">
      <c r="T2261" t="s">
        <v>20</v>
      </c>
      <c r="U2261">
        <v>1983</v>
      </c>
      <c r="AF2261" t="s">
        <v>356</v>
      </c>
      <c r="AG2261" t="str">
        <f t="shared" si="35"/>
        <v>R1017</v>
      </c>
    </row>
    <row r="2262" spans="20:33" x14ac:dyDescent="0.3">
      <c r="T2262" t="s">
        <v>18</v>
      </c>
      <c r="U2262">
        <v>1974</v>
      </c>
      <c r="AF2262" t="s">
        <v>42</v>
      </c>
      <c r="AG2262" t="str">
        <f t="shared" si="35"/>
        <v>R1011</v>
      </c>
    </row>
    <row r="2263" spans="20:33" x14ac:dyDescent="0.3">
      <c r="T2263" t="s">
        <v>37</v>
      </c>
      <c r="U2263">
        <v>1979</v>
      </c>
      <c r="AF2263" t="s">
        <v>168</v>
      </c>
      <c r="AG2263" t="str">
        <f t="shared" si="35"/>
        <v>R1016</v>
      </c>
    </row>
    <row r="2264" spans="20:33" x14ac:dyDescent="0.3">
      <c r="T2264" t="s">
        <v>35</v>
      </c>
      <c r="U2264">
        <v>1972</v>
      </c>
      <c r="AF2264" t="s">
        <v>42</v>
      </c>
      <c r="AG2264" t="str">
        <f t="shared" si="35"/>
        <v>R1011</v>
      </c>
    </row>
    <row r="2265" spans="20:33" x14ac:dyDescent="0.3">
      <c r="T2265" t="s">
        <v>20</v>
      </c>
      <c r="U2265">
        <v>1972</v>
      </c>
      <c r="AF2265" t="s">
        <v>42</v>
      </c>
      <c r="AG2265" t="str">
        <f t="shared" si="35"/>
        <v>R1011</v>
      </c>
    </row>
    <row r="2266" spans="20:33" x14ac:dyDescent="0.3">
      <c r="T2266" t="s">
        <v>35</v>
      </c>
      <c r="U2266">
        <v>1969</v>
      </c>
      <c r="AF2266" t="s">
        <v>42</v>
      </c>
      <c r="AG2266" t="str">
        <f t="shared" si="35"/>
        <v>R1011</v>
      </c>
    </row>
    <row r="2267" spans="20:33" x14ac:dyDescent="0.3">
      <c r="T2267" t="s">
        <v>18</v>
      </c>
      <c r="U2267">
        <v>1964</v>
      </c>
      <c r="AF2267" t="s">
        <v>42</v>
      </c>
      <c r="AG2267" t="str">
        <f t="shared" si="35"/>
        <v>R1011</v>
      </c>
    </row>
    <row r="2268" spans="20:33" x14ac:dyDescent="0.3">
      <c r="T2268" t="s">
        <v>35</v>
      </c>
      <c r="U2268">
        <v>1977</v>
      </c>
      <c r="AF2268" t="s">
        <v>42</v>
      </c>
      <c r="AG2268" t="str">
        <f t="shared" si="35"/>
        <v>R1011</v>
      </c>
    </row>
    <row r="2269" spans="20:33" x14ac:dyDescent="0.3">
      <c r="T2269" t="s">
        <v>37</v>
      </c>
      <c r="U2269">
        <v>1964</v>
      </c>
      <c r="AF2269" t="s">
        <v>42</v>
      </c>
      <c r="AG2269" t="str">
        <f t="shared" si="35"/>
        <v>R1011</v>
      </c>
    </row>
    <row r="2270" spans="20:33" x14ac:dyDescent="0.3">
      <c r="T2270" t="s">
        <v>37</v>
      </c>
      <c r="U2270">
        <v>1971</v>
      </c>
      <c r="AF2270" t="s">
        <v>42</v>
      </c>
      <c r="AG2270" t="str">
        <f t="shared" si="35"/>
        <v>R1011</v>
      </c>
    </row>
    <row r="2271" spans="20:33" x14ac:dyDescent="0.3">
      <c r="T2271" t="s">
        <v>30</v>
      </c>
      <c r="U2271">
        <v>1967</v>
      </c>
      <c r="AF2271" t="s">
        <v>42</v>
      </c>
      <c r="AG2271" t="str">
        <f t="shared" si="35"/>
        <v>R1011</v>
      </c>
    </row>
    <row r="2272" spans="20:33" x14ac:dyDescent="0.3">
      <c r="T2272" t="s">
        <v>15</v>
      </c>
      <c r="U2272">
        <v>1974</v>
      </c>
      <c r="AF2272" t="s">
        <v>13</v>
      </c>
      <c r="AG2272" t="str">
        <f t="shared" si="35"/>
        <v>R1013</v>
      </c>
    </row>
    <row r="2273" spans="20:33" x14ac:dyDescent="0.3">
      <c r="T2273" t="s">
        <v>37</v>
      </c>
      <c r="U2273">
        <v>1976</v>
      </c>
      <c r="AF2273" t="s">
        <v>42</v>
      </c>
      <c r="AG2273" t="str">
        <f t="shared" si="35"/>
        <v>R1011</v>
      </c>
    </row>
    <row r="2274" spans="20:33" x14ac:dyDescent="0.3">
      <c r="T2274" t="s">
        <v>15</v>
      </c>
      <c r="U2274">
        <v>1975</v>
      </c>
      <c r="AF2274" t="s">
        <v>42</v>
      </c>
      <c r="AG2274" t="str">
        <f t="shared" si="35"/>
        <v>R1011</v>
      </c>
    </row>
    <row r="2275" spans="20:33" x14ac:dyDescent="0.3">
      <c r="T2275" t="s">
        <v>20</v>
      </c>
      <c r="U2275">
        <v>1975</v>
      </c>
      <c r="AF2275" t="s">
        <v>42</v>
      </c>
      <c r="AG2275" t="str">
        <f t="shared" si="35"/>
        <v>R1011</v>
      </c>
    </row>
    <row r="2276" spans="20:33" x14ac:dyDescent="0.3">
      <c r="T2276" t="s">
        <v>20</v>
      </c>
      <c r="U2276">
        <v>1962</v>
      </c>
      <c r="AF2276" t="s">
        <v>168</v>
      </c>
      <c r="AG2276" t="str">
        <f t="shared" si="35"/>
        <v>R1016</v>
      </c>
    </row>
    <row r="2277" spans="20:33" x14ac:dyDescent="0.3">
      <c r="T2277" t="s">
        <v>20</v>
      </c>
      <c r="U2277">
        <v>1966</v>
      </c>
      <c r="AF2277" t="s">
        <v>13</v>
      </c>
      <c r="AG2277" t="str">
        <f t="shared" si="35"/>
        <v>R1013</v>
      </c>
    </row>
    <row r="2278" spans="20:33" x14ac:dyDescent="0.3">
      <c r="T2278" t="s">
        <v>18</v>
      </c>
      <c r="U2278">
        <v>1972</v>
      </c>
      <c r="AF2278" t="s">
        <v>13</v>
      </c>
      <c r="AG2278" t="str">
        <f t="shared" si="35"/>
        <v>R1013</v>
      </c>
    </row>
    <row r="2279" spans="20:33" x14ac:dyDescent="0.3">
      <c r="T2279" t="s">
        <v>15</v>
      </c>
      <c r="U2279">
        <v>1984</v>
      </c>
      <c r="AF2279" t="s">
        <v>247</v>
      </c>
      <c r="AG2279" t="str">
        <f t="shared" si="35"/>
        <v>R1024</v>
      </c>
    </row>
    <row r="2280" spans="20:33" x14ac:dyDescent="0.3">
      <c r="T2280" t="s">
        <v>30</v>
      </c>
      <c r="U2280">
        <v>1968</v>
      </c>
      <c r="AF2280" t="s">
        <v>13</v>
      </c>
      <c r="AG2280" t="str">
        <f t="shared" si="35"/>
        <v>R1013</v>
      </c>
    </row>
    <row r="2281" spans="20:33" x14ac:dyDescent="0.3">
      <c r="T2281" t="s">
        <v>15</v>
      </c>
      <c r="U2281">
        <v>1976</v>
      </c>
      <c r="AF2281" t="s">
        <v>13</v>
      </c>
      <c r="AG2281" t="str">
        <f t="shared" si="35"/>
        <v>R1013</v>
      </c>
    </row>
    <row r="2282" spans="20:33" x14ac:dyDescent="0.3">
      <c r="T2282" t="s">
        <v>30</v>
      </c>
      <c r="U2282">
        <v>1997</v>
      </c>
      <c r="AF2282" t="s">
        <v>42</v>
      </c>
      <c r="AG2282" t="str">
        <f t="shared" si="35"/>
        <v>R1011</v>
      </c>
    </row>
    <row r="2283" spans="20:33" x14ac:dyDescent="0.3">
      <c r="T2283" t="s">
        <v>10</v>
      </c>
      <c r="U2283">
        <v>1979</v>
      </c>
      <c r="AF2283" t="s">
        <v>13</v>
      </c>
      <c r="AG2283" t="str">
        <f t="shared" si="35"/>
        <v>R1013</v>
      </c>
    </row>
    <row r="2284" spans="20:33" x14ac:dyDescent="0.3">
      <c r="T2284" t="s">
        <v>20</v>
      </c>
      <c r="U2284">
        <v>1973</v>
      </c>
      <c r="AF2284" t="s">
        <v>168</v>
      </c>
      <c r="AG2284" t="str">
        <f t="shared" si="35"/>
        <v>R1016</v>
      </c>
    </row>
    <row r="2285" spans="20:33" x14ac:dyDescent="0.3">
      <c r="T2285" t="s">
        <v>35</v>
      </c>
      <c r="U2285">
        <v>1975</v>
      </c>
      <c r="AF2285" t="s">
        <v>42</v>
      </c>
      <c r="AG2285" t="str">
        <f t="shared" si="35"/>
        <v>R1011</v>
      </c>
    </row>
    <row r="2286" spans="20:33" x14ac:dyDescent="0.3">
      <c r="T2286" t="s">
        <v>18</v>
      </c>
      <c r="U2286">
        <v>1967</v>
      </c>
      <c r="AF2286" t="s">
        <v>42</v>
      </c>
      <c r="AG2286" t="str">
        <f t="shared" si="35"/>
        <v>R1011</v>
      </c>
    </row>
    <row r="2287" spans="20:33" x14ac:dyDescent="0.3">
      <c r="T2287" t="s">
        <v>35</v>
      </c>
      <c r="U2287">
        <v>1968</v>
      </c>
      <c r="AF2287" t="s">
        <v>13</v>
      </c>
      <c r="AG2287" t="str">
        <f t="shared" si="35"/>
        <v>R1013</v>
      </c>
    </row>
    <row r="2288" spans="20:33" x14ac:dyDescent="0.3">
      <c r="T2288" t="s">
        <v>18</v>
      </c>
      <c r="U2288">
        <v>1967</v>
      </c>
      <c r="AF2288" t="s">
        <v>42</v>
      </c>
      <c r="AG2288" t="str">
        <f t="shared" si="35"/>
        <v>R1011</v>
      </c>
    </row>
    <row r="2289" spans="20:33" x14ac:dyDescent="0.3">
      <c r="T2289" t="s">
        <v>30</v>
      </c>
      <c r="U2289">
        <v>1979</v>
      </c>
      <c r="AF2289" t="s">
        <v>23</v>
      </c>
      <c r="AG2289" t="str">
        <f t="shared" si="35"/>
        <v>R1012</v>
      </c>
    </row>
    <row r="2290" spans="20:33" x14ac:dyDescent="0.3">
      <c r="T2290" t="s">
        <v>15</v>
      </c>
      <c r="U2290">
        <v>1971</v>
      </c>
      <c r="AF2290" t="s">
        <v>42</v>
      </c>
      <c r="AG2290" t="str">
        <f t="shared" si="35"/>
        <v>R1011</v>
      </c>
    </row>
    <row r="2291" spans="20:33" x14ac:dyDescent="0.3">
      <c r="T2291" t="s">
        <v>37</v>
      </c>
      <c r="U2291">
        <v>1977</v>
      </c>
      <c r="AF2291" t="s">
        <v>42</v>
      </c>
      <c r="AG2291" t="str">
        <f t="shared" si="35"/>
        <v>R1011</v>
      </c>
    </row>
    <row r="2292" spans="20:33" x14ac:dyDescent="0.3">
      <c r="T2292" t="s">
        <v>37</v>
      </c>
      <c r="U2292">
        <v>1965</v>
      </c>
      <c r="AF2292" t="s">
        <v>13</v>
      </c>
      <c r="AG2292" t="str">
        <f t="shared" si="35"/>
        <v>R1013</v>
      </c>
    </row>
    <row r="2293" spans="20:33" x14ac:dyDescent="0.3">
      <c r="T2293" t="s">
        <v>20</v>
      </c>
      <c r="U2293">
        <v>1972</v>
      </c>
      <c r="AF2293" t="s">
        <v>23</v>
      </c>
      <c r="AG2293" t="str">
        <f t="shared" si="35"/>
        <v>R1012</v>
      </c>
    </row>
    <row r="2294" spans="20:33" x14ac:dyDescent="0.3">
      <c r="T2294" t="s">
        <v>37</v>
      </c>
      <c r="U2294">
        <v>1975</v>
      </c>
      <c r="AF2294" t="s">
        <v>42</v>
      </c>
      <c r="AG2294" t="str">
        <f t="shared" si="35"/>
        <v>R1011</v>
      </c>
    </row>
    <row r="2295" spans="20:33" x14ac:dyDescent="0.3">
      <c r="T2295" t="s">
        <v>15</v>
      </c>
      <c r="U2295">
        <v>1978</v>
      </c>
      <c r="AF2295" t="s">
        <v>168</v>
      </c>
      <c r="AG2295" t="str">
        <f t="shared" si="35"/>
        <v>R1016</v>
      </c>
    </row>
    <row r="2296" spans="20:33" x14ac:dyDescent="0.3">
      <c r="T2296" t="s">
        <v>15</v>
      </c>
      <c r="U2296">
        <v>1965</v>
      </c>
      <c r="AF2296" t="s">
        <v>23</v>
      </c>
      <c r="AG2296" t="str">
        <f t="shared" si="35"/>
        <v>R1012</v>
      </c>
    </row>
    <row r="2297" spans="20:33" x14ac:dyDescent="0.3">
      <c r="T2297" t="s">
        <v>30</v>
      </c>
      <c r="U2297">
        <v>1969</v>
      </c>
      <c r="AF2297" t="s">
        <v>164</v>
      </c>
      <c r="AG2297" t="str">
        <f t="shared" si="35"/>
        <v>R1015</v>
      </c>
    </row>
    <row r="2298" spans="20:33" x14ac:dyDescent="0.3">
      <c r="T2298" t="s">
        <v>35</v>
      </c>
      <c r="U2298">
        <v>1965</v>
      </c>
      <c r="AF2298" t="s">
        <v>13</v>
      </c>
      <c r="AG2298" t="str">
        <f t="shared" si="35"/>
        <v>R1013</v>
      </c>
    </row>
    <row r="2299" spans="20:33" x14ac:dyDescent="0.3">
      <c r="T2299" t="s">
        <v>30</v>
      </c>
      <c r="U2299">
        <v>1986</v>
      </c>
      <c r="AF2299" t="s">
        <v>23</v>
      </c>
      <c r="AG2299" t="str">
        <f t="shared" si="35"/>
        <v>R1012</v>
      </c>
    </row>
    <row r="2300" spans="20:33" x14ac:dyDescent="0.3">
      <c r="T2300" t="s">
        <v>37</v>
      </c>
      <c r="U2300">
        <v>1966</v>
      </c>
      <c r="AF2300" t="s">
        <v>13</v>
      </c>
      <c r="AG2300" t="str">
        <f t="shared" si="35"/>
        <v>R1013</v>
      </c>
    </row>
    <row r="2301" spans="20:33" x14ac:dyDescent="0.3">
      <c r="T2301" t="s">
        <v>10</v>
      </c>
      <c r="U2301">
        <v>1966</v>
      </c>
      <c r="AF2301" t="s">
        <v>23</v>
      </c>
      <c r="AG2301" t="str">
        <f t="shared" si="35"/>
        <v>R1012</v>
      </c>
    </row>
    <row r="2302" spans="20:33" x14ac:dyDescent="0.3">
      <c r="T2302" t="s">
        <v>15</v>
      </c>
      <c r="U2302">
        <v>1980</v>
      </c>
      <c r="AF2302" t="s">
        <v>23</v>
      </c>
      <c r="AG2302" t="str">
        <f t="shared" si="35"/>
        <v>R1012</v>
      </c>
    </row>
    <row r="2303" spans="20:33" x14ac:dyDescent="0.3">
      <c r="T2303" t="s">
        <v>37</v>
      </c>
      <c r="U2303">
        <v>1966</v>
      </c>
      <c r="AF2303" t="s">
        <v>13</v>
      </c>
      <c r="AG2303" t="str">
        <f t="shared" si="35"/>
        <v>R1013</v>
      </c>
    </row>
    <row r="2304" spans="20:33" x14ac:dyDescent="0.3">
      <c r="T2304" t="s">
        <v>10</v>
      </c>
      <c r="U2304">
        <v>1988</v>
      </c>
      <c r="AF2304" t="s">
        <v>13</v>
      </c>
      <c r="AG2304" t="str">
        <f t="shared" si="35"/>
        <v>R1013</v>
      </c>
    </row>
    <row r="2305" spans="20:33" x14ac:dyDescent="0.3">
      <c r="T2305" t="s">
        <v>18</v>
      </c>
      <c r="U2305">
        <v>1975</v>
      </c>
      <c r="AF2305" t="s">
        <v>13</v>
      </c>
      <c r="AG2305" t="str">
        <f t="shared" si="35"/>
        <v>R1013</v>
      </c>
    </row>
    <row r="2306" spans="20:33" x14ac:dyDescent="0.3">
      <c r="T2306" t="s">
        <v>15</v>
      </c>
      <c r="U2306">
        <v>1968</v>
      </c>
      <c r="AF2306" t="s">
        <v>13</v>
      </c>
      <c r="AG2306" t="str">
        <f t="shared" si="35"/>
        <v>R1013</v>
      </c>
    </row>
    <row r="2307" spans="20:33" x14ac:dyDescent="0.3">
      <c r="T2307" t="s">
        <v>37</v>
      </c>
      <c r="U2307">
        <v>1971</v>
      </c>
      <c r="AF2307" t="s">
        <v>13</v>
      </c>
      <c r="AG2307" t="str">
        <f t="shared" si="35"/>
        <v>R1013</v>
      </c>
    </row>
    <row r="2308" spans="20:33" x14ac:dyDescent="0.3">
      <c r="T2308" t="s">
        <v>20</v>
      </c>
      <c r="U2308">
        <v>1967</v>
      </c>
      <c r="AF2308" t="s">
        <v>42</v>
      </c>
      <c r="AG2308" t="str">
        <f t="shared" si="35"/>
        <v>R1011</v>
      </c>
    </row>
    <row r="2309" spans="20:33" x14ac:dyDescent="0.3">
      <c r="T2309" t="s">
        <v>35</v>
      </c>
      <c r="U2309">
        <v>2000</v>
      </c>
      <c r="AF2309" t="s">
        <v>247</v>
      </c>
      <c r="AG2309" t="str">
        <f t="shared" si="35"/>
        <v>R1024</v>
      </c>
    </row>
    <row r="2310" spans="20:33" x14ac:dyDescent="0.3">
      <c r="T2310" t="s">
        <v>37</v>
      </c>
      <c r="U2310">
        <v>1993</v>
      </c>
      <c r="AF2310" t="s">
        <v>13</v>
      </c>
      <c r="AG2310" t="str">
        <f t="shared" ref="AG2310:AG2347" si="36">IF(AF2310="?","Unknown",AF2310)</f>
        <v>R1013</v>
      </c>
    </row>
    <row r="2311" spans="20:33" x14ac:dyDescent="0.3">
      <c r="T2311" t="s">
        <v>35</v>
      </c>
      <c r="U2311">
        <v>1971</v>
      </c>
      <c r="AF2311" t="s">
        <v>23</v>
      </c>
      <c r="AG2311" t="str">
        <f t="shared" si="36"/>
        <v>R1012</v>
      </c>
    </row>
    <row r="2312" spans="20:33" x14ac:dyDescent="0.3">
      <c r="T2312" t="s">
        <v>30</v>
      </c>
      <c r="U2312">
        <v>1962</v>
      </c>
      <c r="AF2312" t="s">
        <v>168</v>
      </c>
      <c r="AG2312" t="str">
        <f t="shared" si="36"/>
        <v>R1016</v>
      </c>
    </row>
    <row r="2313" spans="20:33" x14ac:dyDescent="0.3">
      <c r="T2313" t="s">
        <v>35</v>
      </c>
      <c r="U2313">
        <v>1974</v>
      </c>
      <c r="AF2313" t="s">
        <v>13</v>
      </c>
      <c r="AG2313" t="str">
        <f t="shared" si="36"/>
        <v>R1013</v>
      </c>
    </row>
    <row r="2314" spans="20:33" x14ac:dyDescent="0.3">
      <c r="T2314" t="s">
        <v>30</v>
      </c>
      <c r="U2314">
        <v>1960</v>
      </c>
      <c r="AF2314" t="s">
        <v>42</v>
      </c>
      <c r="AG2314" t="str">
        <f t="shared" si="36"/>
        <v>R1011</v>
      </c>
    </row>
    <row r="2315" spans="20:33" x14ac:dyDescent="0.3">
      <c r="T2315" t="s">
        <v>35</v>
      </c>
      <c r="U2315">
        <v>1979</v>
      </c>
      <c r="AF2315" t="s">
        <v>23</v>
      </c>
      <c r="AG2315" t="str">
        <f t="shared" si="36"/>
        <v>R1012</v>
      </c>
    </row>
    <row r="2316" spans="20:33" x14ac:dyDescent="0.3">
      <c r="T2316" t="s">
        <v>20</v>
      </c>
      <c r="U2316">
        <v>1985</v>
      </c>
      <c r="AF2316" t="s">
        <v>13</v>
      </c>
      <c r="AG2316" t="str">
        <f t="shared" si="36"/>
        <v>R1013</v>
      </c>
    </row>
    <row r="2317" spans="20:33" x14ac:dyDescent="0.3">
      <c r="T2317" t="s">
        <v>30</v>
      </c>
      <c r="U2317">
        <v>1962</v>
      </c>
      <c r="AF2317" t="s">
        <v>13</v>
      </c>
      <c r="AG2317" t="str">
        <f t="shared" si="36"/>
        <v>R1013</v>
      </c>
    </row>
    <row r="2318" spans="20:33" x14ac:dyDescent="0.3">
      <c r="T2318" t="s">
        <v>30</v>
      </c>
      <c r="U2318">
        <v>1976</v>
      </c>
      <c r="AF2318" t="s">
        <v>247</v>
      </c>
      <c r="AG2318" t="str">
        <f t="shared" si="36"/>
        <v>R1024</v>
      </c>
    </row>
    <row r="2319" spans="20:33" x14ac:dyDescent="0.3">
      <c r="T2319" t="s">
        <v>35</v>
      </c>
      <c r="U2319">
        <v>1978</v>
      </c>
      <c r="AF2319" t="s">
        <v>13</v>
      </c>
      <c r="AG2319" t="str">
        <f t="shared" si="36"/>
        <v>R1013</v>
      </c>
    </row>
    <row r="2320" spans="20:33" x14ac:dyDescent="0.3">
      <c r="T2320" t="s">
        <v>30</v>
      </c>
      <c r="U2320">
        <v>1971</v>
      </c>
      <c r="AF2320" t="s">
        <v>23</v>
      </c>
      <c r="AG2320" t="str">
        <f t="shared" si="36"/>
        <v>R1012</v>
      </c>
    </row>
    <row r="2321" spans="20:33" x14ac:dyDescent="0.3">
      <c r="T2321" t="s">
        <v>35</v>
      </c>
      <c r="U2321">
        <v>1961</v>
      </c>
      <c r="AF2321" t="s">
        <v>23</v>
      </c>
      <c r="AG2321" t="str">
        <f t="shared" si="36"/>
        <v>R1012</v>
      </c>
    </row>
    <row r="2322" spans="20:33" x14ac:dyDescent="0.3">
      <c r="T2322" t="s">
        <v>18</v>
      </c>
      <c r="U2322">
        <v>1969</v>
      </c>
      <c r="AF2322" t="s">
        <v>13</v>
      </c>
      <c r="AG2322" t="str">
        <f t="shared" si="36"/>
        <v>R1013</v>
      </c>
    </row>
    <row r="2323" spans="20:33" x14ac:dyDescent="0.3">
      <c r="T2323" t="s">
        <v>15</v>
      </c>
      <c r="U2323">
        <v>1960</v>
      </c>
      <c r="AF2323" t="s">
        <v>13</v>
      </c>
      <c r="AG2323" t="str">
        <f t="shared" si="36"/>
        <v>R1013</v>
      </c>
    </row>
    <row r="2324" spans="20:33" x14ac:dyDescent="0.3">
      <c r="T2324" t="s">
        <v>20</v>
      </c>
      <c r="U2324">
        <v>1958</v>
      </c>
      <c r="AF2324" t="s">
        <v>13</v>
      </c>
      <c r="AG2324" t="str">
        <f t="shared" si="36"/>
        <v>R1013</v>
      </c>
    </row>
    <row r="2325" spans="20:33" x14ac:dyDescent="0.3">
      <c r="T2325" t="s">
        <v>10</v>
      </c>
      <c r="U2325">
        <v>1959</v>
      </c>
      <c r="AF2325" t="s">
        <v>42</v>
      </c>
      <c r="AG2325" t="str">
        <f t="shared" si="36"/>
        <v>R1011</v>
      </c>
    </row>
    <row r="2326" spans="20:33" x14ac:dyDescent="0.3">
      <c r="T2326" t="s">
        <v>30</v>
      </c>
      <c r="U2326">
        <v>1970</v>
      </c>
      <c r="AF2326" t="s">
        <v>42</v>
      </c>
      <c r="AG2326" t="str">
        <f t="shared" si="36"/>
        <v>R1011</v>
      </c>
    </row>
    <row r="2327" spans="20:33" x14ac:dyDescent="0.3">
      <c r="T2327" t="s">
        <v>20</v>
      </c>
      <c r="U2327">
        <v>1958</v>
      </c>
      <c r="AF2327" t="s">
        <v>42</v>
      </c>
      <c r="AG2327" t="str">
        <f t="shared" si="36"/>
        <v>R1011</v>
      </c>
    </row>
    <row r="2328" spans="20:33" x14ac:dyDescent="0.3">
      <c r="T2328" t="s">
        <v>37</v>
      </c>
      <c r="U2328">
        <v>1959</v>
      </c>
      <c r="AF2328" t="s">
        <v>13</v>
      </c>
      <c r="AG2328" t="str">
        <f t="shared" si="36"/>
        <v>R1013</v>
      </c>
    </row>
    <row r="2329" spans="20:33" x14ac:dyDescent="0.3">
      <c r="T2329" t="s">
        <v>18</v>
      </c>
      <c r="U2329">
        <v>1961</v>
      </c>
      <c r="AF2329" t="s">
        <v>23</v>
      </c>
      <c r="AG2329" t="str">
        <f t="shared" si="36"/>
        <v>R1012</v>
      </c>
    </row>
    <row r="2330" spans="20:33" x14ac:dyDescent="0.3">
      <c r="T2330" t="s">
        <v>20</v>
      </c>
      <c r="U2330">
        <v>1971</v>
      </c>
      <c r="AF2330" t="s">
        <v>247</v>
      </c>
      <c r="AG2330" t="str">
        <f t="shared" si="36"/>
        <v>R1024</v>
      </c>
    </row>
    <row r="2331" spans="20:33" x14ac:dyDescent="0.3">
      <c r="T2331" t="s">
        <v>15</v>
      </c>
      <c r="U2331">
        <v>1964</v>
      </c>
      <c r="AF2331" t="s">
        <v>42</v>
      </c>
      <c r="AG2331" t="str">
        <f t="shared" si="36"/>
        <v>R1011</v>
      </c>
    </row>
    <row r="2332" spans="20:33" x14ac:dyDescent="0.3">
      <c r="T2332" t="s">
        <v>35</v>
      </c>
      <c r="U2332">
        <v>1963</v>
      </c>
      <c r="AF2332" t="s">
        <v>42</v>
      </c>
      <c r="AG2332" t="str">
        <f t="shared" si="36"/>
        <v>R1011</v>
      </c>
    </row>
    <row r="2333" spans="20:33" x14ac:dyDescent="0.3">
      <c r="T2333" t="s">
        <v>15</v>
      </c>
      <c r="U2333">
        <v>1958</v>
      </c>
      <c r="AF2333" t="s">
        <v>247</v>
      </c>
      <c r="AG2333" t="str">
        <f t="shared" si="36"/>
        <v>R1024</v>
      </c>
    </row>
    <row r="2334" spans="20:33" x14ac:dyDescent="0.3">
      <c r="T2334" t="s">
        <v>35</v>
      </c>
      <c r="U2334">
        <v>1962</v>
      </c>
      <c r="AF2334" t="s">
        <v>168</v>
      </c>
      <c r="AG2334" t="str">
        <f t="shared" si="36"/>
        <v>R1016</v>
      </c>
    </row>
    <row r="2335" spans="20:33" x14ac:dyDescent="0.3">
      <c r="T2335" t="s">
        <v>30</v>
      </c>
      <c r="U2335">
        <v>1961</v>
      </c>
      <c r="AF2335" t="s">
        <v>13</v>
      </c>
      <c r="AG2335" t="str">
        <f t="shared" si="36"/>
        <v>R1013</v>
      </c>
    </row>
    <row r="2336" spans="20:33" x14ac:dyDescent="0.3">
      <c r="T2336" t="s">
        <v>30</v>
      </c>
      <c r="U2336">
        <v>1968</v>
      </c>
      <c r="AF2336" t="s">
        <v>13</v>
      </c>
      <c r="AG2336" t="str">
        <f t="shared" si="36"/>
        <v>R1013</v>
      </c>
    </row>
    <row r="2337" spans="20:33" x14ac:dyDescent="0.3">
      <c r="T2337" t="s">
        <v>37</v>
      </c>
      <c r="U2337">
        <v>1962</v>
      </c>
      <c r="AF2337" t="s">
        <v>42</v>
      </c>
      <c r="AG2337" t="str">
        <f t="shared" si="36"/>
        <v>R1011</v>
      </c>
    </row>
    <row r="2338" spans="20:33" x14ac:dyDescent="0.3">
      <c r="T2338" t="s">
        <v>37</v>
      </c>
      <c r="U2338">
        <v>1965</v>
      </c>
      <c r="AF2338" t="s">
        <v>13</v>
      </c>
      <c r="AG2338" t="str">
        <f t="shared" si="36"/>
        <v>R1013</v>
      </c>
    </row>
    <row r="2339" spans="20:33" x14ac:dyDescent="0.3">
      <c r="T2339" t="s">
        <v>10</v>
      </c>
      <c r="U2339">
        <v>1959</v>
      </c>
      <c r="AF2339" t="s">
        <v>13</v>
      </c>
      <c r="AG2339" t="str">
        <f t="shared" si="36"/>
        <v>R1013</v>
      </c>
    </row>
    <row r="2340" spans="20:33" x14ac:dyDescent="0.3">
      <c r="T2340" t="s">
        <v>30</v>
      </c>
      <c r="U2340">
        <v>1978</v>
      </c>
      <c r="AF2340" t="s">
        <v>13</v>
      </c>
      <c r="AG2340" t="str">
        <f t="shared" si="36"/>
        <v>R1013</v>
      </c>
    </row>
    <row r="2341" spans="20:33" x14ac:dyDescent="0.3">
      <c r="T2341" t="s">
        <v>20</v>
      </c>
      <c r="U2341">
        <v>1963</v>
      </c>
      <c r="AF2341" t="s">
        <v>42</v>
      </c>
      <c r="AG2341" t="str">
        <f t="shared" si="36"/>
        <v>R1011</v>
      </c>
    </row>
    <row r="2342" spans="20:33" x14ac:dyDescent="0.3">
      <c r="T2342" t="s">
        <v>18</v>
      </c>
      <c r="U2342">
        <v>1958</v>
      </c>
      <c r="AF2342" t="s">
        <v>42</v>
      </c>
      <c r="AG2342" t="str">
        <f t="shared" si="36"/>
        <v>R1011</v>
      </c>
    </row>
    <row r="2343" spans="20:33" x14ac:dyDescent="0.3">
      <c r="T2343" t="s">
        <v>37</v>
      </c>
      <c r="U2343">
        <v>1994</v>
      </c>
      <c r="AF2343" t="s">
        <v>23</v>
      </c>
      <c r="AG2343" t="str">
        <f t="shared" si="36"/>
        <v>R1012</v>
      </c>
    </row>
    <row r="2344" spans="20:33" x14ac:dyDescent="0.3">
      <c r="T2344" t="s">
        <v>35</v>
      </c>
      <c r="U2344">
        <v>1962</v>
      </c>
      <c r="AF2344" t="s">
        <v>247</v>
      </c>
      <c r="AG2344" t="str">
        <f t="shared" si="36"/>
        <v>R1024</v>
      </c>
    </row>
    <row r="2345" spans="20:33" x14ac:dyDescent="0.3">
      <c r="T2345" t="s">
        <v>18</v>
      </c>
      <c r="U2345">
        <v>1989</v>
      </c>
      <c r="AF2345" t="s">
        <v>23</v>
      </c>
      <c r="AG2345" t="str">
        <f t="shared" si="36"/>
        <v>R1012</v>
      </c>
    </row>
    <row r="2346" spans="20:33" x14ac:dyDescent="0.3">
      <c r="T2346" t="s">
        <v>18</v>
      </c>
      <c r="U2346">
        <v>1991</v>
      </c>
      <c r="AF2346" t="s">
        <v>13</v>
      </c>
      <c r="AG2346" t="str">
        <f t="shared" si="36"/>
        <v>R1013</v>
      </c>
    </row>
    <row r="2347" spans="20:33" x14ac:dyDescent="0.3">
      <c r="T2347" t="s">
        <v>20</v>
      </c>
      <c r="U2347">
        <v>1970</v>
      </c>
      <c r="AF2347" t="s">
        <v>13</v>
      </c>
      <c r="AG2347" t="str">
        <f t="shared" si="36"/>
        <v>R1013</v>
      </c>
    </row>
    <row r="2348" spans="20:33" x14ac:dyDescent="0.3">
      <c r="T2348" t="s">
        <v>18</v>
      </c>
      <c r="U2348">
        <v>1977</v>
      </c>
    </row>
    <row r="2349" spans="20:33" x14ac:dyDescent="0.3">
      <c r="T2349" t="s">
        <v>37</v>
      </c>
      <c r="U2349">
        <v>1968</v>
      </c>
    </row>
  </sheetData>
  <mergeCells count="8">
    <mergeCell ref="AC3:AD3"/>
    <mergeCell ref="AF2:AG2"/>
    <mergeCell ref="J3:K3"/>
    <mergeCell ref="A2:R2"/>
    <mergeCell ref="T2:U2"/>
    <mergeCell ref="W2:AA2"/>
    <mergeCell ref="W3:X3"/>
    <mergeCell ref="Z3:AA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35886-F678-44E0-ACBD-6848501A0121}">
  <dimension ref="A1:AA2347"/>
  <sheetViews>
    <sheetView topLeftCell="L2321" workbookViewId="0">
      <selection activeCell="Y4" sqref="Y4:Y2347"/>
    </sheetView>
  </sheetViews>
  <sheetFormatPr defaultRowHeight="14.4" x14ac:dyDescent="0.3"/>
  <cols>
    <col min="1" max="1" width="39.5546875" customWidth="1"/>
    <col min="2" max="2" width="18.5546875" customWidth="1"/>
    <col min="3" max="3" width="17.88671875" customWidth="1"/>
    <col min="4" max="4" width="13" customWidth="1"/>
    <col min="6" max="6" width="23.5546875" customWidth="1"/>
    <col min="7" max="7" width="18.77734375" customWidth="1"/>
    <col min="8" max="8" width="33.109375" customWidth="1"/>
    <col min="10" max="10" width="21.6640625" customWidth="1"/>
    <col min="12" max="12" width="31.109375" customWidth="1"/>
    <col min="14" max="14" width="20.21875" customWidth="1"/>
    <col min="15" max="15" width="12" customWidth="1"/>
    <col min="18" max="18" width="19.109375" customWidth="1"/>
    <col min="23" max="23" width="17" customWidth="1"/>
    <col min="24" max="24" width="6.77734375" customWidth="1"/>
    <col min="25" max="25" width="12.109375" customWidth="1"/>
    <col min="27" max="27" width="13.6640625" customWidth="1"/>
  </cols>
  <sheetData>
    <row r="1" spans="1:27" ht="21" x14ac:dyDescent="0.4">
      <c r="A1" s="23" t="s">
        <v>4736</v>
      </c>
    </row>
    <row r="2" spans="1:27" s="14" customFormat="1" ht="21" x14ac:dyDescent="0.4">
      <c r="A2" s="25"/>
    </row>
    <row r="3" spans="1:27" ht="15.6" x14ac:dyDescent="0.3">
      <c r="A3" s="27" t="s">
        <v>4737</v>
      </c>
      <c r="B3" s="27"/>
      <c r="C3" s="27"/>
      <c r="D3" s="27"/>
      <c r="F3" s="29" t="s">
        <v>4741</v>
      </c>
      <c r="G3" s="29"/>
      <c r="J3" s="8" t="s">
        <v>4744</v>
      </c>
      <c r="K3" s="8"/>
      <c r="N3" s="8" t="s">
        <v>4746</v>
      </c>
      <c r="O3" s="8"/>
      <c r="P3" s="8"/>
      <c r="Q3" s="8"/>
      <c r="R3" s="8"/>
      <c r="T3" s="31" t="s">
        <v>4749</v>
      </c>
      <c r="U3" s="31"/>
      <c r="V3" s="31"/>
      <c r="W3" s="31"/>
      <c r="X3" s="32"/>
      <c r="Y3" s="34" t="s">
        <v>4751</v>
      </c>
      <c r="Z3" s="34"/>
      <c r="AA3" s="7" t="s">
        <v>4753</v>
      </c>
    </row>
    <row r="4" spans="1:27" ht="15.6" x14ac:dyDescent="0.3">
      <c r="A4" s="26" t="s">
        <v>2384</v>
      </c>
      <c r="B4" s="7" t="s">
        <v>4738</v>
      </c>
      <c r="C4" s="7" t="s">
        <v>4740</v>
      </c>
      <c r="D4" s="7" t="s">
        <v>4739</v>
      </c>
      <c r="F4" s="4" t="s">
        <v>2378</v>
      </c>
      <c r="G4" s="28" t="s">
        <v>4742</v>
      </c>
      <c r="J4" s="4" t="s">
        <v>2375</v>
      </c>
      <c r="K4" s="4" t="s">
        <v>2379</v>
      </c>
      <c r="N4" s="4" t="s">
        <v>2373</v>
      </c>
      <c r="O4" s="4" t="s">
        <v>4747</v>
      </c>
      <c r="Q4" s="4" t="s">
        <v>2374</v>
      </c>
      <c r="R4" s="4" t="s">
        <v>4748</v>
      </c>
      <c r="T4" s="3" t="s">
        <v>1</v>
      </c>
      <c r="U4" s="3" t="s">
        <v>2</v>
      </c>
      <c r="V4" s="3" t="s">
        <v>3</v>
      </c>
      <c r="W4" s="3" t="s">
        <v>4750</v>
      </c>
      <c r="X4" s="17"/>
      <c r="Y4" s="33" t="s">
        <v>4752</v>
      </c>
      <c r="AA4" s="35" t="s">
        <v>5</v>
      </c>
    </row>
    <row r="5" spans="1:27" x14ac:dyDescent="0.3">
      <c r="A5" t="s">
        <v>2385</v>
      </c>
      <c r="B5" t="str">
        <f>TRIM(MID(A5,FIND(",",A5)+1,FIND(".",A5)-FIND(",",A5)-1))</f>
        <v>Ms</v>
      </c>
      <c r="C5" t="str">
        <f>LEFT(A5,FIND(",",A5)-1)</f>
        <v>Hawks</v>
      </c>
      <c r="D5" t="str">
        <f>RIGHT(A5,FIND(",",A5)-1)</f>
        <v>Kelly</v>
      </c>
      <c r="F5" t="s">
        <v>2381</v>
      </c>
      <c r="G5">
        <f>IF(F5="No major surgery",0,F5)</f>
        <v>0</v>
      </c>
      <c r="H5" s="30" t="s">
        <v>4743</v>
      </c>
      <c r="J5" t="str">
        <f>PROPER('Medical Examinations'!D:D)</f>
        <v>No</v>
      </c>
      <c r="K5" t="str">
        <f>PROPER('Medical Examinations'!H:H)</f>
        <v>Yes</v>
      </c>
      <c r="L5" s="30" t="s">
        <v>4745</v>
      </c>
      <c r="N5">
        <v>47.41</v>
      </c>
      <c r="O5" t="str">
        <f>IF(N5&lt;18.5,"Underweight",
IF(N5&lt;25,"Normal Weight",
IF(N5&lt;30,"Overweight",
"Obesity")))</f>
        <v>Obesity</v>
      </c>
      <c r="Q5">
        <v>7.47</v>
      </c>
      <c r="R5" t="str">
        <f t="shared" ref="R5:R69" si="0">IF(Q5&lt;5.7,"Normal",
IF(Q5&lt;=6.4,"Prediabetes",
"Diabetes"))</f>
        <v>Diabetes</v>
      </c>
      <c r="T5">
        <v>1992</v>
      </c>
      <c r="U5" t="s">
        <v>10</v>
      </c>
      <c r="V5">
        <v>9</v>
      </c>
      <c r="W5" s="10">
        <f>DATE(T5,MONTH(1&amp;U5),V5)</f>
        <v>33794</v>
      </c>
      <c r="X5" s="10"/>
      <c r="Y5">
        <f>DATEDIF(W5,DATE(2023,6,8),"Y")</f>
        <v>30</v>
      </c>
      <c r="AA5" s="36">
        <v>563.84</v>
      </c>
    </row>
    <row r="6" spans="1:27" x14ac:dyDescent="0.3">
      <c r="A6" t="s">
        <v>2386</v>
      </c>
      <c r="B6" t="str">
        <f t="shared" ref="B6:B69" si="1">TRIM(MID(A6,FIND(",",A6)+1,FIND(".",A6)-FIND(",",A6)-1))</f>
        <v>Mr</v>
      </c>
      <c r="C6" t="str">
        <f t="shared" ref="C6:C69" si="2">LEFT(A6,FIND(",",A6)-1)</f>
        <v>Lehner</v>
      </c>
      <c r="D6" t="str">
        <f t="shared" ref="D6:D69" si="3">RIGHT(A6,FIND(",",A6)-1)</f>
        <v>thew D</v>
      </c>
      <c r="F6" t="s">
        <v>2381</v>
      </c>
      <c r="G6">
        <f t="shared" ref="G6:G69" si="4">IF(F6="No major surgery",0,F6)</f>
        <v>0</v>
      </c>
      <c r="J6" t="str">
        <f>PROPER('Medical Examinations'!D:D)</f>
        <v>No</v>
      </c>
      <c r="K6" t="str">
        <f>PROPER('Medical Examinations'!H:H)</f>
        <v>Yes</v>
      </c>
      <c r="N6">
        <v>30.36</v>
      </c>
      <c r="O6" t="str">
        <f t="shared" ref="O6:O69" si="5">IF(N6&lt;18.5,"Underweight",
IF(N6&lt;25,"Normal Weight",
IF(N6&lt;30,"Overweight",
"Obesity")))</f>
        <v>Obesity</v>
      </c>
      <c r="Q6">
        <v>5.77</v>
      </c>
      <c r="R6" t="str">
        <f t="shared" si="0"/>
        <v>Prediabetes</v>
      </c>
      <c r="T6">
        <v>1992</v>
      </c>
      <c r="U6" t="s">
        <v>15</v>
      </c>
      <c r="V6">
        <v>30</v>
      </c>
      <c r="W6" s="10">
        <f t="shared" ref="W6:W69" si="6">DATE(T6,MONTH(1&amp;U6),V6)</f>
        <v>33938</v>
      </c>
      <c r="X6" s="10"/>
      <c r="Y6">
        <f t="shared" ref="Y6:Y25" si="7">DATEDIF(W6,DATE(2023,6,8),"Y")</f>
        <v>30</v>
      </c>
      <c r="AA6" s="36">
        <v>570.62</v>
      </c>
    </row>
    <row r="7" spans="1:27" x14ac:dyDescent="0.3">
      <c r="A7" t="s">
        <v>2387</v>
      </c>
      <c r="B7" t="str">
        <f t="shared" si="1"/>
        <v>Mr</v>
      </c>
      <c r="C7" t="str">
        <f t="shared" si="2"/>
        <v>Lu</v>
      </c>
      <c r="D7" t="str">
        <f t="shared" si="3"/>
        <v>il</v>
      </c>
      <c r="F7">
        <v>2</v>
      </c>
      <c r="G7">
        <f t="shared" si="4"/>
        <v>2</v>
      </c>
      <c r="J7" t="str">
        <f>PROPER('Medical Examinations'!D:D)</f>
        <v>No</v>
      </c>
      <c r="K7" t="str">
        <f>PROPER('Medical Examinations'!H:H)</f>
        <v>Yes</v>
      </c>
      <c r="N7">
        <v>34.484999999999999</v>
      </c>
      <c r="O7" t="str">
        <f t="shared" si="5"/>
        <v>Obesity</v>
      </c>
      <c r="Q7">
        <v>11.87</v>
      </c>
      <c r="R7" t="str">
        <f t="shared" si="0"/>
        <v>Diabetes</v>
      </c>
      <c r="T7">
        <v>1993</v>
      </c>
      <c r="U7" t="s">
        <v>18</v>
      </c>
      <c r="V7">
        <v>30</v>
      </c>
      <c r="W7" s="10">
        <f t="shared" si="6"/>
        <v>34150</v>
      </c>
      <c r="X7" s="10"/>
      <c r="Y7">
        <f t="shared" si="7"/>
        <v>29</v>
      </c>
      <c r="AA7" s="36">
        <v>600</v>
      </c>
    </row>
    <row r="8" spans="1:27" x14ac:dyDescent="0.3">
      <c r="A8" t="s">
        <v>2388</v>
      </c>
      <c r="B8" t="str">
        <f t="shared" si="1"/>
        <v>Ms</v>
      </c>
      <c r="C8" t="str">
        <f t="shared" si="2"/>
        <v>Osborne</v>
      </c>
      <c r="D8" t="str">
        <f t="shared" si="3"/>
        <v xml:space="preserve"> Kelsey</v>
      </c>
      <c r="F8" t="s">
        <v>2381</v>
      </c>
      <c r="G8">
        <f t="shared" si="4"/>
        <v>0</v>
      </c>
      <c r="J8" t="str">
        <f>PROPER('Medical Examinations'!D:D)</f>
        <v>No</v>
      </c>
      <c r="K8" t="str">
        <f>PROPER('Medical Examinations'!H:H)</f>
        <v>Yes</v>
      </c>
      <c r="N8">
        <v>38.094999999999999</v>
      </c>
      <c r="O8" t="str">
        <f t="shared" si="5"/>
        <v>Obesity</v>
      </c>
      <c r="Q8">
        <v>6.05</v>
      </c>
      <c r="R8" t="str">
        <f t="shared" si="0"/>
        <v>Prediabetes</v>
      </c>
      <c r="T8">
        <v>1992</v>
      </c>
      <c r="U8" t="s">
        <v>20</v>
      </c>
      <c r="V8">
        <v>13</v>
      </c>
      <c r="W8" s="10">
        <f t="shared" si="6"/>
        <v>33860</v>
      </c>
      <c r="X8" s="10"/>
      <c r="Y8">
        <f t="shared" si="7"/>
        <v>30</v>
      </c>
      <c r="AA8" s="36">
        <v>604.54</v>
      </c>
    </row>
    <row r="9" spans="1:27" x14ac:dyDescent="0.3">
      <c r="A9" t="s">
        <v>2389</v>
      </c>
      <c r="B9" t="str">
        <f t="shared" si="1"/>
        <v>Ms</v>
      </c>
      <c r="C9" t="str">
        <f t="shared" si="2"/>
        <v>Kadala</v>
      </c>
      <c r="D9" t="str">
        <f t="shared" si="3"/>
        <v>ristyn</v>
      </c>
      <c r="F9" t="s">
        <v>2381</v>
      </c>
      <c r="G9">
        <f t="shared" si="4"/>
        <v>0</v>
      </c>
      <c r="J9" t="str">
        <f>PROPER('Medical Examinations'!D:D)</f>
        <v>No</v>
      </c>
      <c r="K9" t="str">
        <f>PROPER('Medical Examinations'!H:H)</f>
        <v>Yes</v>
      </c>
      <c r="N9">
        <v>35.53</v>
      </c>
      <c r="O9" t="str">
        <f t="shared" si="5"/>
        <v>Obesity</v>
      </c>
      <c r="Q9">
        <v>5.45</v>
      </c>
      <c r="R9" t="str">
        <f t="shared" si="0"/>
        <v>Normal</v>
      </c>
      <c r="T9">
        <v>1998</v>
      </c>
      <c r="U9" t="s">
        <v>10</v>
      </c>
      <c r="V9">
        <v>27</v>
      </c>
      <c r="W9" s="10">
        <f t="shared" si="6"/>
        <v>36003</v>
      </c>
      <c r="X9" s="10"/>
      <c r="Y9">
        <f t="shared" si="7"/>
        <v>24</v>
      </c>
      <c r="AA9" s="36">
        <v>637.26</v>
      </c>
    </row>
    <row r="10" spans="1:27" x14ac:dyDescent="0.3">
      <c r="A10" t="s">
        <v>2390</v>
      </c>
      <c r="B10" t="str">
        <f t="shared" si="1"/>
        <v>Mr</v>
      </c>
      <c r="C10" t="str">
        <f t="shared" si="2"/>
        <v>Baker</v>
      </c>
      <c r="D10" t="str">
        <f t="shared" si="3"/>
        <v>ll B.</v>
      </c>
      <c r="F10" t="s">
        <v>2381</v>
      </c>
      <c r="G10">
        <f t="shared" si="4"/>
        <v>0</v>
      </c>
      <c r="J10" t="str">
        <f>PROPER('Medical Examinations'!D:D)</f>
        <v>Yes</v>
      </c>
      <c r="K10" t="str">
        <f>PROPER('Medical Examinations'!H:H)</f>
        <v>Yes</v>
      </c>
      <c r="N10">
        <v>32.799999999999997</v>
      </c>
      <c r="O10" t="str">
        <f t="shared" si="5"/>
        <v>Obesity</v>
      </c>
      <c r="Q10">
        <v>6.59</v>
      </c>
      <c r="R10" t="str">
        <f t="shared" si="0"/>
        <v>Diabetes</v>
      </c>
      <c r="T10">
        <v>2001</v>
      </c>
      <c r="U10" t="s">
        <v>15</v>
      </c>
      <c r="V10">
        <v>20</v>
      </c>
      <c r="W10" s="10">
        <f t="shared" si="6"/>
        <v>37215</v>
      </c>
      <c r="X10" s="10"/>
      <c r="Y10">
        <f t="shared" si="7"/>
        <v>21</v>
      </c>
      <c r="AA10" s="36">
        <v>646.14</v>
      </c>
    </row>
    <row r="11" spans="1:27" x14ac:dyDescent="0.3">
      <c r="A11" t="s">
        <v>2391</v>
      </c>
      <c r="B11" t="str">
        <f t="shared" si="1"/>
        <v>Mr</v>
      </c>
      <c r="C11" t="str">
        <f t="shared" si="2"/>
        <v>Macpherson</v>
      </c>
      <c r="D11" t="str">
        <f t="shared" si="3"/>
        <v>Mr.  Scott</v>
      </c>
      <c r="F11" t="s">
        <v>2381</v>
      </c>
      <c r="G11">
        <f t="shared" si="4"/>
        <v>0</v>
      </c>
      <c r="J11" t="str">
        <f>PROPER('Medical Examinations'!D:D)</f>
        <v>No</v>
      </c>
      <c r="K11" t="str">
        <f>PROPER('Medical Examinations'!H:H)</f>
        <v>Yes</v>
      </c>
      <c r="N11">
        <v>36.4</v>
      </c>
      <c r="O11" t="str">
        <f t="shared" si="5"/>
        <v>Obesity</v>
      </c>
      <c r="Q11">
        <v>6.07</v>
      </c>
      <c r="R11" t="str">
        <f t="shared" si="0"/>
        <v>Prediabetes</v>
      </c>
      <c r="T11">
        <v>1993</v>
      </c>
      <c r="U11" t="s">
        <v>18</v>
      </c>
      <c r="V11">
        <v>1</v>
      </c>
      <c r="W11" s="10">
        <f t="shared" si="6"/>
        <v>34121</v>
      </c>
      <c r="X11" s="10"/>
      <c r="Y11">
        <f t="shared" si="7"/>
        <v>30</v>
      </c>
      <c r="AA11" s="36">
        <v>650</v>
      </c>
    </row>
    <row r="12" spans="1:27" x14ac:dyDescent="0.3">
      <c r="A12" t="s">
        <v>2392</v>
      </c>
      <c r="B12" t="str">
        <f t="shared" si="1"/>
        <v>Mr</v>
      </c>
      <c r="C12" t="str">
        <f t="shared" si="2"/>
        <v>Hallman</v>
      </c>
      <c r="D12" t="str">
        <f t="shared" si="3"/>
        <v>Stephen</v>
      </c>
      <c r="F12">
        <v>3</v>
      </c>
      <c r="G12">
        <f t="shared" si="4"/>
        <v>3</v>
      </c>
      <c r="J12" t="str">
        <f>PROPER('Medical Examinations'!D:D)</f>
        <v>Yes</v>
      </c>
      <c r="K12" t="str">
        <f>PROPER('Medical Examinations'!H:H)</f>
        <v>Yes</v>
      </c>
      <c r="N12">
        <v>36.96</v>
      </c>
      <c r="O12" t="str">
        <f t="shared" si="5"/>
        <v>Obesity</v>
      </c>
      <c r="Q12">
        <v>7.93</v>
      </c>
      <c r="R12" t="str">
        <f t="shared" si="0"/>
        <v>Diabetes</v>
      </c>
      <c r="T12">
        <v>1995</v>
      </c>
      <c r="U12" t="s">
        <v>10</v>
      </c>
      <c r="V12">
        <v>4</v>
      </c>
      <c r="W12" s="10">
        <f t="shared" si="6"/>
        <v>34884</v>
      </c>
      <c r="X12" s="10"/>
      <c r="Y12">
        <f t="shared" si="7"/>
        <v>27</v>
      </c>
      <c r="AA12" s="36">
        <v>650</v>
      </c>
    </row>
    <row r="13" spans="1:27" x14ac:dyDescent="0.3">
      <c r="A13" t="s">
        <v>2393</v>
      </c>
      <c r="B13" t="str">
        <f t="shared" si="1"/>
        <v>Mr</v>
      </c>
      <c r="C13" t="str">
        <f t="shared" si="2"/>
        <v>Moran</v>
      </c>
      <c r="D13" t="str">
        <f t="shared" si="3"/>
        <v>ck R.</v>
      </c>
      <c r="F13">
        <v>1</v>
      </c>
      <c r="G13">
        <f t="shared" si="4"/>
        <v>1</v>
      </c>
      <c r="J13" t="str">
        <f>PROPER('Medical Examinations'!D:D)</f>
        <v>No</v>
      </c>
      <c r="K13" t="str">
        <f>PROPER('Medical Examinations'!H:H)</f>
        <v>Yes</v>
      </c>
      <c r="N13">
        <v>41.14</v>
      </c>
      <c r="O13" t="str">
        <f t="shared" si="5"/>
        <v>Obesity</v>
      </c>
      <c r="Q13">
        <v>9.58</v>
      </c>
      <c r="R13" t="str">
        <f t="shared" si="0"/>
        <v>Diabetes</v>
      </c>
      <c r="T13">
        <v>2002</v>
      </c>
      <c r="U13" t="s">
        <v>15</v>
      </c>
      <c r="V13">
        <v>29</v>
      </c>
      <c r="W13" s="10">
        <f t="shared" si="6"/>
        <v>37589</v>
      </c>
      <c r="X13" s="10"/>
      <c r="Y13">
        <f t="shared" si="7"/>
        <v>20</v>
      </c>
      <c r="AA13" s="36">
        <v>668</v>
      </c>
    </row>
    <row r="14" spans="1:27" x14ac:dyDescent="0.3">
      <c r="A14" t="s">
        <v>2394</v>
      </c>
      <c r="B14" t="str">
        <f t="shared" si="1"/>
        <v>Ms</v>
      </c>
      <c r="C14" t="str">
        <f t="shared" si="2"/>
        <v>Benner</v>
      </c>
      <c r="D14" t="str">
        <f t="shared" si="3"/>
        <v>oke N.</v>
      </c>
      <c r="F14" t="s">
        <v>2381</v>
      </c>
      <c r="G14">
        <f t="shared" si="4"/>
        <v>0</v>
      </c>
      <c r="J14" t="str">
        <f>PROPER('Medical Examinations'!D:D)</f>
        <v>No</v>
      </c>
      <c r="K14" t="str">
        <f>PROPER('Medical Examinations'!H:H)</f>
        <v>Yes</v>
      </c>
      <c r="N14">
        <v>38.06</v>
      </c>
      <c r="O14" t="str">
        <f t="shared" si="5"/>
        <v>Obesity</v>
      </c>
      <c r="Q14">
        <v>10.79</v>
      </c>
      <c r="R14" t="str">
        <f t="shared" si="0"/>
        <v>Diabetes</v>
      </c>
      <c r="T14">
        <v>1997</v>
      </c>
      <c r="U14" t="s">
        <v>15</v>
      </c>
      <c r="V14">
        <v>9</v>
      </c>
      <c r="W14" s="10">
        <f t="shared" si="6"/>
        <v>35743</v>
      </c>
      <c r="X14" s="10"/>
      <c r="Y14">
        <f t="shared" si="7"/>
        <v>25</v>
      </c>
      <c r="AA14" s="36">
        <v>670</v>
      </c>
    </row>
    <row r="15" spans="1:27" x14ac:dyDescent="0.3">
      <c r="A15" t="s">
        <v>2395</v>
      </c>
      <c r="B15" t="str">
        <f t="shared" si="1"/>
        <v>Ms</v>
      </c>
      <c r="C15" t="str">
        <f t="shared" si="2"/>
        <v>Fierro Vargas</v>
      </c>
      <c r="D15" t="str">
        <f t="shared" si="3"/>
        <v xml:space="preserve"> Paola Andrea</v>
      </c>
      <c r="F15">
        <v>2</v>
      </c>
      <c r="G15">
        <f t="shared" si="4"/>
        <v>2</v>
      </c>
      <c r="J15" t="str">
        <f>PROPER('Medical Examinations'!D:D)</f>
        <v>No</v>
      </c>
      <c r="K15" t="str">
        <f>PROPER('Medical Examinations'!H:H)</f>
        <v>Yes</v>
      </c>
      <c r="N15">
        <v>37.700000000000003</v>
      </c>
      <c r="O15" t="str">
        <f t="shared" si="5"/>
        <v>Obesity</v>
      </c>
      <c r="Q15">
        <v>5.96</v>
      </c>
      <c r="R15" t="str">
        <f t="shared" si="0"/>
        <v>Prediabetes</v>
      </c>
      <c r="T15">
        <v>2001</v>
      </c>
      <c r="U15" t="s">
        <v>20</v>
      </c>
      <c r="V15">
        <v>12</v>
      </c>
      <c r="W15" s="10">
        <f t="shared" si="6"/>
        <v>37146</v>
      </c>
      <c r="X15" s="10"/>
      <c r="Y15">
        <f t="shared" si="7"/>
        <v>21</v>
      </c>
      <c r="AA15" s="36">
        <v>687.54</v>
      </c>
    </row>
    <row r="16" spans="1:27" x14ac:dyDescent="0.3">
      <c r="A16" t="s">
        <v>2396</v>
      </c>
      <c r="B16" t="str">
        <f t="shared" si="1"/>
        <v>Mr</v>
      </c>
      <c r="C16" t="str">
        <f t="shared" si="2"/>
        <v>Franz</v>
      </c>
      <c r="D16" t="str">
        <f t="shared" si="3"/>
        <v>David</v>
      </c>
      <c r="F16" t="s">
        <v>2381</v>
      </c>
      <c r="G16">
        <f t="shared" si="4"/>
        <v>0</v>
      </c>
      <c r="J16" t="str">
        <f>PROPER('Medical Examinations'!D:D)</f>
        <v>Yes</v>
      </c>
      <c r="K16" t="str">
        <f>PROPER('Medical Examinations'!H:H)</f>
        <v>Yes</v>
      </c>
      <c r="N16">
        <v>42.13</v>
      </c>
      <c r="O16" t="str">
        <f t="shared" si="5"/>
        <v>Obesity</v>
      </c>
      <c r="Q16">
        <v>11.9</v>
      </c>
      <c r="R16" t="str">
        <f t="shared" si="0"/>
        <v>Diabetes</v>
      </c>
      <c r="T16">
        <v>1999</v>
      </c>
      <c r="U16" t="s">
        <v>30</v>
      </c>
      <c r="V16">
        <v>26</v>
      </c>
      <c r="W16" s="10">
        <f t="shared" si="6"/>
        <v>36520</v>
      </c>
      <c r="X16" s="10"/>
      <c r="Y16">
        <f t="shared" si="7"/>
        <v>23</v>
      </c>
      <c r="AA16" s="36">
        <v>700</v>
      </c>
    </row>
    <row r="17" spans="1:27" x14ac:dyDescent="0.3">
      <c r="A17" t="s">
        <v>2397</v>
      </c>
      <c r="B17" t="str">
        <f t="shared" si="1"/>
        <v>Mr</v>
      </c>
      <c r="C17" t="str">
        <f t="shared" si="2"/>
        <v>Foster</v>
      </c>
      <c r="D17" t="str">
        <f t="shared" si="3"/>
        <v xml:space="preserve">  Wade</v>
      </c>
      <c r="F17" t="s">
        <v>2381</v>
      </c>
      <c r="G17">
        <f t="shared" si="4"/>
        <v>0</v>
      </c>
      <c r="J17" t="str">
        <f>PROPER('Medical Examinations'!D:D)</f>
        <v>No</v>
      </c>
      <c r="K17" t="str">
        <f>PROPER('Medical Examinations'!H:H)</f>
        <v>Yes</v>
      </c>
      <c r="N17">
        <v>40.92</v>
      </c>
      <c r="O17" t="str">
        <f t="shared" si="5"/>
        <v>Obesity</v>
      </c>
      <c r="Q17">
        <v>8.41</v>
      </c>
      <c r="R17" t="str">
        <f t="shared" si="0"/>
        <v>Diabetes</v>
      </c>
      <c r="T17">
        <v>1999</v>
      </c>
      <c r="U17" t="s">
        <v>30</v>
      </c>
      <c r="V17">
        <v>14</v>
      </c>
      <c r="W17" s="10">
        <f t="shared" si="6"/>
        <v>36508</v>
      </c>
      <c r="X17" s="10"/>
      <c r="Y17">
        <f t="shared" si="7"/>
        <v>23</v>
      </c>
      <c r="AA17" s="36">
        <v>722.99</v>
      </c>
    </row>
    <row r="18" spans="1:27" x14ac:dyDescent="0.3">
      <c r="A18" t="s">
        <v>2398</v>
      </c>
      <c r="B18" t="str">
        <f t="shared" si="1"/>
        <v>Mr</v>
      </c>
      <c r="C18" t="str">
        <f t="shared" si="2"/>
        <v>Tenorio</v>
      </c>
      <c r="D18" t="str">
        <f t="shared" si="3"/>
        <v>ranklin</v>
      </c>
      <c r="F18" t="s">
        <v>2381</v>
      </c>
      <c r="G18">
        <f t="shared" si="4"/>
        <v>0</v>
      </c>
      <c r="J18" t="str">
        <f>PROPER('Medical Examinations'!D:D)</f>
        <v>No</v>
      </c>
      <c r="K18" t="str">
        <f>PROPER('Medical Examinations'!H:H)</f>
        <v>Yes</v>
      </c>
      <c r="N18">
        <v>40.564999999999998</v>
      </c>
      <c r="O18" t="str">
        <f t="shared" si="5"/>
        <v>Obesity</v>
      </c>
      <c r="Q18">
        <v>7.02</v>
      </c>
      <c r="R18" t="str">
        <f t="shared" si="0"/>
        <v>Diabetes</v>
      </c>
      <c r="T18">
        <v>2002</v>
      </c>
      <c r="U18" t="s">
        <v>20</v>
      </c>
      <c r="V18">
        <v>19</v>
      </c>
      <c r="W18" s="10">
        <f t="shared" si="6"/>
        <v>37518</v>
      </c>
      <c r="X18" s="10"/>
      <c r="Y18">
        <f t="shared" si="7"/>
        <v>20</v>
      </c>
      <c r="AA18" s="36">
        <v>750</v>
      </c>
    </row>
    <row r="19" spans="1:27" x14ac:dyDescent="0.3">
      <c r="A19" t="s">
        <v>2399</v>
      </c>
      <c r="B19" t="str">
        <f t="shared" si="1"/>
        <v>Ms</v>
      </c>
      <c r="C19" t="str">
        <f t="shared" si="2"/>
        <v>Rios</v>
      </c>
      <c r="D19" t="str">
        <f t="shared" si="3"/>
        <v>i M.</v>
      </c>
      <c r="F19">
        <v>2</v>
      </c>
      <c r="G19">
        <f t="shared" si="4"/>
        <v>2</v>
      </c>
      <c r="J19" t="str">
        <f>PROPER('Medical Examinations'!D:D)</f>
        <v>Yes</v>
      </c>
      <c r="K19" t="str">
        <f>PROPER('Medical Examinations'!H:H)</f>
        <v>Yes</v>
      </c>
      <c r="N19">
        <v>36.384999999999998</v>
      </c>
      <c r="O19" t="str">
        <f t="shared" si="5"/>
        <v>Obesity</v>
      </c>
      <c r="Q19">
        <v>7.59</v>
      </c>
      <c r="R19" t="str">
        <f t="shared" si="0"/>
        <v>Diabetes</v>
      </c>
      <c r="T19">
        <v>1993</v>
      </c>
      <c r="U19" t="s">
        <v>35</v>
      </c>
      <c r="V19">
        <v>9</v>
      </c>
      <c r="W19" s="10">
        <f t="shared" si="6"/>
        <v>34190</v>
      </c>
      <c r="X19" s="10"/>
      <c r="Y19">
        <f t="shared" si="7"/>
        <v>29</v>
      </c>
      <c r="AA19" s="36">
        <v>760</v>
      </c>
    </row>
    <row r="20" spans="1:27" x14ac:dyDescent="0.3">
      <c r="A20" t="s">
        <v>2400</v>
      </c>
      <c r="B20" t="str">
        <f t="shared" si="1"/>
        <v>Mr</v>
      </c>
      <c r="C20" t="str">
        <f t="shared" si="2"/>
        <v>Viau-Dupuis</v>
      </c>
      <c r="D20" t="str">
        <f t="shared" si="3"/>
        <v>.  Philippe</v>
      </c>
      <c r="F20" t="s">
        <v>2381</v>
      </c>
      <c r="G20">
        <f t="shared" si="4"/>
        <v>0</v>
      </c>
      <c r="J20" t="str">
        <f>PROPER('Medical Examinations'!D:D)</f>
        <v>Yes</v>
      </c>
      <c r="K20" t="str">
        <f>PROPER('Medical Examinations'!H:H)</f>
        <v>Yes</v>
      </c>
      <c r="N20">
        <v>39.9</v>
      </c>
      <c r="O20" t="str">
        <f t="shared" si="5"/>
        <v>Obesity</v>
      </c>
      <c r="Q20">
        <v>11.32</v>
      </c>
      <c r="R20" t="str">
        <f t="shared" si="0"/>
        <v>Diabetes</v>
      </c>
      <c r="T20">
        <v>1996</v>
      </c>
      <c r="U20" t="s">
        <v>37</v>
      </c>
      <c r="V20">
        <v>22</v>
      </c>
      <c r="W20" s="10">
        <f t="shared" si="6"/>
        <v>35360</v>
      </c>
      <c r="X20" s="10"/>
      <c r="Y20">
        <f t="shared" si="7"/>
        <v>26</v>
      </c>
      <c r="AA20" s="36">
        <v>760</v>
      </c>
    </row>
    <row r="21" spans="1:27" x14ac:dyDescent="0.3">
      <c r="A21" t="s">
        <v>2401</v>
      </c>
      <c r="B21" t="str">
        <f t="shared" si="1"/>
        <v>Ms</v>
      </c>
      <c r="C21" t="str">
        <f t="shared" si="2"/>
        <v>Cronin</v>
      </c>
      <c r="D21" t="str">
        <f t="shared" si="3"/>
        <v>fer A.</v>
      </c>
      <c r="F21">
        <v>3</v>
      </c>
      <c r="G21">
        <f t="shared" si="4"/>
        <v>3</v>
      </c>
      <c r="J21" t="str">
        <f>PROPER('Medical Examinations'!D:D)</f>
        <v>No</v>
      </c>
      <c r="K21" t="str">
        <f>PROPER('Medical Examinations'!H:H)</f>
        <v>Yes</v>
      </c>
      <c r="N21">
        <v>33.799999999999997</v>
      </c>
      <c r="O21" t="str">
        <f t="shared" si="5"/>
        <v>Obesity</v>
      </c>
      <c r="Q21">
        <v>7.67</v>
      </c>
      <c r="R21" t="str">
        <f t="shared" si="0"/>
        <v>Diabetes</v>
      </c>
      <c r="T21">
        <v>1993</v>
      </c>
      <c r="U21" t="s">
        <v>18</v>
      </c>
      <c r="V21">
        <v>28</v>
      </c>
      <c r="W21" s="10">
        <f t="shared" si="6"/>
        <v>34148</v>
      </c>
      <c r="X21" s="10"/>
      <c r="Y21">
        <f t="shared" si="7"/>
        <v>29</v>
      </c>
      <c r="AA21" s="36">
        <v>770</v>
      </c>
    </row>
    <row r="22" spans="1:27" x14ac:dyDescent="0.3">
      <c r="A22" t="s">
        <v>2402</v>
      </c>
      <c r="B22" t="str">
        <f t="shared" si="1"/>
        <v>Ms</v>
      </c>
      <c r="C22" t="str">
        <f t="shared" si="2"/>
        <v>Noordstar</v>
      </c>
      <c r="D22" t="str">
        <f t="shared" si="3"/>
        <v>istina M.</v>
      </c>
      <c r="F22">
        <v>1</v>
      </c>
      <c r="G22">
        <f t="shared" si="4"/>
        <v>1</v>
      </c>
      <c r="J22" t="str">
        <f>PROPER('Medical Examinations'!D:D)</f>
        <v>Yes</v>
      </c>
      <c r="K22" t="str">
        <f>PROPER('Medical Examinations'!H:H)</f>
        <v>Yes</v>
      </c>
      <c r="N22">
        <v>36.765000000000001</v>
      </c>
      <c r="O22" t="str">
        <f t="shared" si="5"/>
        <v>Obesity</v>
      </c>
      <c r="Q22">
        <v>7.29</v>
      </c>
      <c r="R22" t="str">
        <f t="shared" si="0"/>
        <v>Diabetes</v>
      </c>
      <c r="T22">
        <v>1996</v>
      </c>
      <c r="U22" t="s">
        <v>20</v>
      </c>
      <c r="V22">
        <v>18</v>
      </c>
      <c r="W22" s="10">
        <f t="shared" si="6"/>
        <v>35326</v>
      </c>
      <c r="X22" s="10"/>
      <c r="Y22">
        <f t="shared" si="7"/>
        <v>26</v>
      </c>
      <c r="AA22" s="36">
        <v>770.38</v>
      </c>
    </row>
    <row r="23" spans="1:27" x14ac:dyDescent="0.3">
      <c r="A23" t="s">
        <v>2403</v>
      </c>
      <c r="B23" t="str">
        <f t="shared" si="1"/>
        <v>Mr</v>
      </c>
      <c r="C23" t="str">
        <f t="shared" si="2"/>
        <v>Boudalia</v>
      </c>
      <c r="D23" t="str">
        <f t="shared" si="3"/>
        <v>Said Sr.</v>
      </c>
      <c r="F23">
        <v>1</v>
      </c>
      <c r="G23">
        <f t="shared" si="4"/>
        <v>1</v>
      </c>
      <c r="J23" t="str">
        <f>PROPER('Medical Examinations'!D:D)</f>
        <v>Yes</v>
      </c>
      <c r="K23" t="str">
        <f>PROPER('Medical Examinations'!H:H)</f>
        <v>Yes</v>
      </c>
      <c r="N23">
        <v>36.954999999999998</v>
      </c>
      <c r="O23" t="str">
        <f t="shared" si="5"/>
        <v>Obesity</v>
      </c>
      <c r="Q23">
        <v>4.72</v>
      </c>
      <c r="R23" t="str">
        <f t="shared" si="0"/>
        <v>Normal</v>
      </c>
      <c r="T23">
        <v>1995</v>
      </c>
      <c r="U23" t="s">
        <v>30</v>
      </c>
      <c r="V23">
        <v>7</v>
      </c>
      <c r="W23" s="10">
        <f t="shared" si="6"/>
        <v>35040</v>
      </c>
      <c r="X23" s="10"/>
      <c r="Y23">
        <f t="shared" si="7"/>
        <v>27</v>
      </c>
      <c r="AA23" s="36">
        <v>773.54</v>
      </c>
    </row>
    <row r="24" spans="1:27" x14ac:dyDescent="0.3">
      <c r="A24" t="s">
        <v>2404</v>
      </c>
      <c r="B24" t="str">
        <f t="shared" si="1"/>
        <v>Mr</v>
      </c>
      <c r="C24" t="str">
        <f t="shared" si="2"/>
        <v>Flor</v>
      </c>
      <c r="D24" t="str">
        <f t="shared" si="3"/>
        <v>John</v>
      </c>
      <c r="F24" t="s">
        <v>2381</v>
      </c>
      <c r="G24">
        <f t="shared" si="4"/>
        <v>0</v>
      </c>
      <c r="J24" t="str">
        <f>PROPER('Medical Examinations'!D:D)</f>
        <v>No</v>
      </c>
      <c r="K24" t="str">
        <f>PROPER('Medical Examinations'!H:H)</f>
        <v>Yes</v>
      </c>
      <c r="N24">
        <v>42.9</v>
      </c>
      <c r="O24" t="str">
        <f t="shared" si="5"/>
        <v>Obesity</v>
      </c>
      <c r="Q24">
        <v>11.41</v>
      </c>
      <c r="R24" t="str">
        <f t="shared" si="0"/>
        <v>Diabetes</v>
      </c>
      <c r="T24">
        <v>2004</v>
      </c>
      <c r="U24" t="s">
        <v>37</v>
      </c>
      <c r="V24">
        <v>7</v>
      </c>
      <c r="W24" s="10">
        <f t="shared" si="6"/>
        <v>38267</v>
      </c>
      <c r="X24" s="10"/>
      <c r="Y24">
        <f t="shared" si="7"/>
        <v>18</v>
      </c>
      <c r="AA24" s="36">
        <v>830.52</v>
      </c>
    </row>
    <row r="25" spans="1:27" x14ac:dyDescent="0.3">
      <c r="A25" t="s">
        <v>2405</v>
      </c>
      <c r="B25" t="str">
        <f t="shared" si="1"/>
        <v>Mr</v>
      </c>
      <c r="C25" t="str">
        <f t="shared" si="2"/>
        <v>Fennon</v>
      </c>
      <c r="D25" t="str">
        <f t="shared" si="3"/>
        <v xml:space="preserve"> Myles</v>
      </c>
      <c r="F25">
        <v>2</v>
      </c>
      <c r="G25">
        <f t="shared" si="4"/>
        <v>2</v>
      </c>
      <c r="J25" t="str">
        <f>PROPER('Medical Examinations'!D:D)</f>
        <v>Yes</v>
      </c>
      <c r="K25" t="str">
        <f>PROPER('Medical Examinations'!H:H)</f>
        <v>Yes</v>
      </c>
      <c r="N25">
        <v>36.299999999999997</v>
      </c>
      <c r="O25" t="str">
        <f t="shared" si="5"/>
        <v>Obesity</v>
      </c>
      <c r="Q25">
        <v>11.5</v>
      </c>
      <c r="R25" t="str">
        <f t="shared" si="0"/>
        <v>Diabetes</v>
      </c>
      <c r="T25">
        <v>2000</v>
      </c>
      <c r="U25" t="s">
        <v>15</v>
      </c>
      <c r="V25">
        <v>18</v>
      </c>
      <c r="W25" s="10">
        <f t="shared" si="6"/>
        <v>36848</v>
      </c>
      <c r="X25" s="10"/>
      <c r="Y25">
        <f>DATEDIF(W25,DATE(2023,6,8),"Y")</f>
        <v>22</v>
      </c>
      <c r="AA25" s="36">
        <v>865.41</v>
      </c>
    </row>
    <row r="26" spans="1:27" x14ac:dyDescent="0.3">
      <c r="A26" t="s">
        <v>2406</v>
      </c>
      <c r="B26" t="str">
        <f t="shared" si="1"/>
        <v>Ms</v>
      </c>
      <c r="C26" t="str">
        <f t="shared" si="2"/>
        <v>Hribar</v>
      </c>
      <c r="D26" t="str">
        <f t="shared" si="3"/>
        <v>elyn C</v>
      </c>
      <c r="F26">
        <v>2</v>
      </c>
      <c r="G26">
        <f t="shared" si="4"/>
        <v>2</v>
      </c>
      <c r="J26" t="str">
        <f>PROPER('Medical Examinations'!D:D)</f>
        <v>Yes</v>
      </c>
      <c r="K26" t="str">
        <f>PROPER('Medical Examinations'!H:H)</f>
        <v>Yes</v>
      </c>
      <c r="N26">
        <v>32.200000000000003</v>
      </c>
      <c r="O26" t="str">
        <f t="shared" si="5"/>
        <v>Obesity</v>
      </c>
      <c r="Q26">
        <v>6.22</v>
      </c>
      <c r="R26" t="str">
        <f t="shared" si="0"/>
        <v>Prediabetes</v>
      </c>
      <c r="T26">
        <v>1993</v>
      </c>
      <c r="U26" t="s">
        <v>15</v>
      </c>
      <c r="V26">
        <v>27</v>
      </c>
      <c r="W26" s="10">
        <f t="shared" si="6"/>
        <v>34300</v>
      </c>
      <c r="X26" s="10"/>
      <c r="Y26">
        <f t="shared" ref="Y26:Y89" si="8">DATEDIF(W26,DATE(2023,6,8),"Y")</f>
        <v>29</v>
      </c>
      <c r="AA26" s="36">
        <v>896.21</v>
      </c>
    </row>
    <row r="27" spans="1:27" x14ac:dyDescent="0.3">
      <c r="A27" t="s">
        <v>2407</v>
      </c>
      <c r="B27" t="str">
        <f t="shared" si="1"/>
        <v>Ms</v>
      </c>
      <c r="C27" t="str">
        <f t="shared" si="2"/>
        <v>Tassello</v>
      </c>
      <c r="D27" t="str">
        <f t="shared" si="3"/>
        <v xml:space="preserve">  Nicole</v>
      </c>
      <c r="F27">
        <v>3</v>
      </c>
      <c r="G27">
        <f t="shared" si="4"/>
        <v>3</v>
      </c>
      <c r="J27" t="str">
        <f>PROPER('Medical Examinations'!D:D)</f>
        <v>No</v>
      </c>
      <c r="K27" t="str">
        <f>PROPER('Medical Examinations'!H:H)</f>
        <v>Yes</v>
      </c>
      <c r="N27">
        <v>31.3</v>
      </c>
      <c r="O27" t="str">
        <f t="shared" si="5"/>
        <v>Obesity</v>
      </c>
      <c r="Q27">
        <v>11.38</v>
      </c>
      <c r="R27" t="str">
        <f t="shared" si="0"/>
        <v>Diabetes</v>
      </c>
      <c r="T27">
        <v>1994</v>
      </c>
      <c r="U27" t="s">
        <v>37</v>
      </c>
      <c r="V27">
        <v>30</v>
      </c>
      <c r="W27" s="10">
        <f t="shared" si="6"/>
        <v>34637</v>
      </c>
      <c r="X27" s="10"/>
      <c r="Y27">
        <f t="shared" si="8"/>
        <v>28</v>
      </c>
      <c r="AA27" s="36">
        <v>915.07</v>
      </c>
    </row>
    <row r="28" spans="1:27" x14ac:dyDescent="0.3">
      <c r="A28" t="s">
        <v>2408</v>
      </c>
      <c r="B28" t="str">
        <f t="shared" si="1"/>
        <v>Mr</v>
      </c>
      <c r="C28" t="str">
        <f t="shared" si="2"/>
        <v>Mauricette</v>
      </c>
      <c r="D28" t="str">
        <f t="shared" si="3"/>
        <v>.  Eric A.</v>
      </c>
      <c r="F28">
        <v>2</v>
      </c>
      <c r="G28">
        <f t="shared" si="4"/>
        <v>2</v>
      </c>
      <c r="J28" t="str">
        <f>PROPER('Medical Examinations'!D:D)</f>
        <v>No</v>
      </c>
      <c r="K28" t="str">
        <f>PROPER('Medical Examinations'!H:H)</f>
        <v>Yes</v>
      </c>
      <c r="N28">
        <v>41.8</v>
      </c>
      <c r="O28" t="str">
        <f t="shared" si="5"/>
        <v>Obesity</v>
      </c>
      <c r="Q28">
        <v>7.89</v>
      </c>
      <c r="R28" t="str">
        <f t="shared" si="0"/>
        <v>Diabetes</v>
      </c>
      <c r="T28">
        <v>1995</v>
      </c>
      <c r="U28" t="s">
        <v>37</v>
      </c>
      <c r="V28">
        <v>28</v>
      </c>
      <c r="W28" s="10">
        <f t="shared" si="6"/>
        <v>35000</v>
      </c>
      <c r="X28" s="10"/>
      <c r="Y28">
        <f t="shared" si="8"/>
        <v>27</v>
      </c>
      <c r="AA28" s="36">
        <v>928.59</v>
      </c>
    </row>
    <row r="29" spans="1:27" x14ac:dyDescent="0.3">
      <c r="A29" t="s">
        <v>2409</v>
      </c>
      <c r="B29" t="str">
        <f t="shared" si="1"/>
        <v>Mr</v>
      </c>
      <c r="C29" t="str">
        <f t="shared" si="2"/>
        <v>Garcia</v>
      </c>
      <c r="D29" t="str">
        <f t="shared" si="3"/>
        <v>ano I.</v>
      </c>
      <c r="F29">
        <v>2</v>
      </c>
      <c r="G29">
        <f t="shared" si="4"/>
        <v>2</v>
      </c>
      <c r="J29" t="str">
        <f>PROPER('Medical Examinations'!D:D)</f>
        <v>Yes</v>
      </c>
      <c r="K29" t="str">
        <f>PROPER('Medical Examinations'!H:H)</f>
        <v>Yes</v>
      </c>
      <c r="N29">
        <v>35.090000000000003</v>
      </c>
      <c r="O29" t="str">
        <f t="shared" si="5"/>
        <v>Obesity</v>
      </c>
      <c r="Q29">
        <v>4.38</v>
      </c>
      <c r="R29" t="str">
        <f t="shared" si="0"/>
        <v>Normal</v>
      </c>
      <c r="T29">
        <v>2001</v>
      </c>
      <c r="U29" t="s">
        <v>35</v>
      </c>
      <c r="V29">
        <v>19</v>
      </c>
      <c r="W29" s="10">
        <f t="shared" si="6"/>
        <v>37122</v>
      </c>
      <c r="X29" s="10"/>
      <c r="Y29">
        <f t="shared" si="8"/>
        <v>21</v>
      </c>
      <c r="AA29" s="36">
        <v>964.71</v>
      </c>
    </row>
    <row r="30" spans="1:27" x14ac:dyDescent="0.3">
      <c r="A30" t="s">
        <v>2410</v>
      </c>
      <c r="B30" t="str">
        <f t="shared" si="1"/>
        <v>Mr</v>
      </c>
      <c r="C30" t="str">
        <f t="shared" si="2"/>
        <v>Airoldi</v>
      </c>
      <c r="D30" t="str">
        <f t="shared" si="3"/>
        <v>.  Adam</v>
      </c>
      <c r="F30">
        <v>3</v>
      </c>
      <c r="G30">
        <f t="shared" si="4"/>
        <v>3</v>
      </c>
      <c r="J30" t="str">
        <f>PROPER('Medical Examinations'!D:D)</f>
        <v>Yes</v>
      </c>
      <c r="K30" t="str">
        <f>PROPER('Medical Examinations'!H:H)</f>
        <v>Yes</v>
      </c>
      <c r="N30">
        <v>33.880000000000003</v>
      </c>
      <c r="O30" t="str">
        <f t="shared" si="5"/>
        <v>Obesity</v>
      </c>
      <c r="Q30">
        <v>7.01</v>
      </c>
      <c r="R30" t="str">
        <f t="shared" si="0"/>
        <v>Diabetes</v>
      </c>
      <c r="T30">
        <v>1994</v>
      </c>
      <c r="U30" t="s">
        <v>15</v>
      </c>
      <c r="V30">
        <v>22</v>
      </c>
      <c r="W30" s="10">
        <f t="shared" si="6"/>
        <v>34660</v>
      </c>
      <c r="X30" s="10"/>
      <c r="Y30">
        <f t="shared" si="8"/>
        <v>28</v>
      </c>
      <c r="AA30" s="36">
        <v>1006.65</v>
      </c>
    </row>
    <row r="31" spans="1:27" x14ac:dyDescent="0.3">
      <c r="A31" t="s">
        <v>2411</v>
      </c>
      <c r="B31" t="str">
        <f t="shared" si="1"/>
        <v>Mr</v>
      </c>
      <c r="C31" t="str">
        <f t="shared" si="2"/>
        <v>Cater-Cyker</v>
      </c>
      <c r="D31" t="str">
        <f t="shared" si="3"/>
        <v>, Mr.  Zach</v>
      </c>
      <c r="F31" t="s">
        <v>2381</v>
      </c>
      <c r="G31">
        <f t="shared" si="4"/>
        <v>0</v>
      </c>
      <c r="J31" t="str">
        <f>PROPER('Medical Examinations'!D:D)</f>
        <v>No</v>
      </c>
      <c r="K31" t="str">
        <f>PROPER('Medical Examinations'!H:H)</f>
        <v>Yes</v>
      </c>
      <c r="N31">
        <v>30.875</v>
      </c>
      <c r="O31" t="str">
        <f t="shared" si="5"/>
        <v>Obesity</v>
      </c>
      <c r="Q31">
        <v>11.88</v>
      </c>
      <c r="R31" t="str">
        <f t="shared" si="0"/>
        <v>Diabetes</v>
      </c>
      <c r="T31">
        <v>2000</v>
      </c>
      <c r="U31" t="s">
        <v>37</v>
      </c>
      <c r="V31">
        <v>9</v>
      </c>
      <c r="W31" s="10">
        <f t="shared" si="6"/>
        <v>36808</v>
      </c>
      <c r="X31" s="10"/>
      <c r="Y31">
        <f t="shared" si="8"/>
        <v>22</v>
      </c>
      <c r="AA31" s="36">
        <v>1012</v>
      </c>
    </row>
    <row r="32" spans="1:27" x14ac:dyDescent="0.3">
      <c r="A32" t="s">
        <v>2412</v>
      </c>
      <c r="B32" t="str">
        <f t="shared" si="1"/>
        <v>Ms</v>
      </c>
      <c r="C32" t="str">
        <f t="shared" si="2"/>
        <v>Hamm</v>
      </c>
      <c r="D32" t="str">
        <f t="shared" si="3"/>
        <v>e W.</v>
      </c>
      <c r="F32">
        <v>1</v>
      </c>
      <c r="G32">
        <f t="shared" si="4"/>
        <v>1</v>
      </c>
      <c r="J32" t="str">
        <f>PROPER('Medical Examinations'!D:D)</f>
        <v>No</v>
      </c>
      <c r="K32" t="str">
        <f>PROPER('Medical Examinations'!H:H)</f>
        <v>Yes</v>
      </c>
      <c r="N32">
        <v>36.86</v>
      </c>
      <c r="O32" t="str">
        <f t="shared" si="5"/>
        <v>Obesity</v>
      </c>
      <c r="Q32">
        <v>5.19</v>
      </c>
      <c r="R32" t="str">
        <f t="shared" si="0"/>
        <v>Normal</v>
      </c>
      <c r="T32">
        <v>1999</v>
      </c>
      <c r="U32" t="s">
        <v>35</v>
      </c>
      <c r="V32">
        <v>5</v>
      </c>
      <c r="W32" s="10">
        <f t="shared" si="6"/>
        <v>36377</v>
      </c>
      <c r="X32" s="10"/>
      <c r="Y32">
        <f t="shared" si="8"/>
        <v>23</v>
      </c>
      <c r="AA32" s="36">
        <v>1019</v>
      </c>
    </row>
    <row r="33" spans="1:27" x14ac:dyDescent="0.3">
      <c r="A33" t="s">
        <v>2413</v>
      </c>
      <c r="B33" t="str">
        <f t="shared" si="1"/>
        <v>Mr</v>
      </c>
      <c r="C33" t="str">
        <f t="shared" si="2"/>
        <v>Cox</v>
      </c>
      <c r="D33" t="str">
        <f t="shared" si="3"/>
        <v>hen</v>
      </c>
      <c r="F33">
        <v>2</v>
      </c>
      <c r="G33">
        <f t="shared" si="4"/>
        <v>2</v>
      </c>
      <c r="J33" t="str">
        <f>PROPER('Medical Examinations'!D:D)</f>
        <v>Yes</v>
      </c>
      <c r="K33" t="str">
        <f>PROPER('Medical Examinations'!H:H)</f>
        <v>Yes</v>
      </c>
      <c r="N33">
        <v>35.86</v>
      </c>
      <c r="O33" t="str">
        <f t="shared" si="5"/>
        <v>Obesity</v>
      </c>
      <c r="Q33">
        <v>6.74</v>
      </c>
      <c r="R33" t="str">
        <f t="shared" si="0"/>
        <v>Diabetes</v>
      </c>
      <c r="T33">
        <v>1995</v>
      </c>
      <c r="U33" t="s">
        <v>37</v>
      </c>
      <c r="V33">
        <v>5</v>
      </c>
      <c r="W33" s="10">
        <f t="shared" si="6"/>
        <v>34977</v>
      </c>
      <c r="X33" s="10"/>
      <c r="Y33">
        <f t="shared" si="8"/>
        <v>27</v>
      </c>
      <c r="AA33" s="36">
        <v>1033.74</v>
      </c>
    </row>
    <row r="34" spans="1:27" x14ac:dyDescent="0.3">
      <c r="A34" t="s">
        <v>2414</v>
      </c>
      <c r="B34" t="str">
        <f t="shared" si="1"/>
        <v>Ms</v>
      </c>
      <c r="C34" t="str">
        <f t="shared" si="2"/>
        <v>Sachrajda</v>
      </c>
      <c r="D34" t="str">
        <f t="shared" si="3"/>
        <v xml:space="preserve">  Natalie</v>
      </c>
      <c r="F34" t="s">
        <v>2381</v>
      </c>
      <c r="G34">
        <f t="shared" si="4"/>
        <v>0</v>
      </c>
      <c r="J34" t="str">
        <f>PROPER('Medical Examinations'!D:D)</f>
        <v>No</v>
      </c>
      <c r="K34" t="str">
        <f>PROPER('Medical Examinations'!H:H)</f>
        <v>Yes</v>
      </c>
      <c r="N34">
        <v>37.049999999999997</v>
      </c>
      <c r="O34" t="str">
        <f t="shared" si="5"/>
        <v>Obesity</v>
      </c>
      <c r="Q34">
        <v>8.44</v>
      </c>
      <c r="R34" t="str">
        <f t="shared" si="0"/>
        <v>Diabetes</v>
      </c>
      <c r="T34">
        <v>1994</v>
      </c>
      <c r="U34" t="s">
        <v>15</v>
      </c>
      <c r="V34">
        <v>17</v>
      </c>
      <c r="W34" s="10">
        <f t="shared" si="6"/>
        <v>34655</v>
      </c>
      <c r="X34" s="10"/>
      <c r="Y34">
        <f t="shared" si="8"/>
        <v>28</v>
      </c>
      <c r="AA34" s="36">
        <v>1044</v>
      </c>
    </row>
    <row r="35" spans="1:27" x14ac:dyDescent="0.3">
      <c r="A35" t="s">
        <v>2415</v>
      </c>
      <c r="B35" t="str">
        <f t="shared" si="1"/>
        <v>Ms</v>
      </c>
      <c r="C35" t="str">
        <f t="shared" si="2"/>
        <v>Gareri</v>
      </c>
      <c r="D35" t="str">
        <f t="shared" si="3"/>
        <v>ole J.</v>
      </c>
      <c r="F35" t="s">
        <v>2381</v>
      </c>
      <c r="G35">
        <f t="shared" si="4"/>
        <v>0</v>
      </c>
      <c r="J35" t="str">
        <f>PROPER('Medical Examinations'!D:D)</f>
        <v>Yes</v>
      </c>
      <c r="K35" t="str">
        <f>PROPER('Medical Examinations'!H:H)</f>
        <v>Yes</v>
      </c>
      <c r="N35">
        <v>43.89</v>
      </c>
      <c r="O35" t="str">
        <f t="shared" si="5"/>
        <v>Obesity</v>
      </c>
      <c r="Q35">
        <v>8.7100000000000009</v>
      </c>
      <c r="R35" t="str">
        <f t="shared" si="0"/>
        <v>Diabetes</v>
      </c>
      <c r="T35">
        <v>2002</v>
      </c>
      <c r="U35" t="s">
        <v>10</v>
      </c>
      <c r="V35">
        <v>20</v>
      </c>
      <c r="W35" s="10">
        <f t="shared" si="6"/>
        <v>37457</v>
      </c>
      <c r="X35" s="10"/>
      <c r="Y35">
        <f t="shared" si="8"/>
        <v>20</v>
      </c>
      <c r="AA35" s="36">
        <v>1047</v>
      </c>
    </row>
    <row r="36" spans="1:27" x14ac:dyDescent="0.3">
      <c r="A36" t="s">
        <v>2416</v>
      </c>
      <c r="B36" t="str">
        <f t="shared" si="1"/>
        <v>Mr</v>
      </c>
      <c r="C36" t="str">
        <f t="shared" si="2"/>
        <v>Welch</v>
      </c>
      <c r="D36" t="str">
        <f t="shared" si="3"/>
        <v>son D</v>
      </c>
      <c r="F36" t="s">
        <v>2381</v>
      </c>
      <c r="G36">
        <f t="shared" si="4"/>
        <v>0</v>
      </c>
      <c r="J36" t="str">
        <f>PROPER('Medical Examinations'!D:D)</f>
        <v>No</v>
      </c>
      <c r="K36" t="str">
        <f>PROPER('Medical Examinations'!H:H)</f>
        <v>Yes</v>
      </c>
      <c r="N36">
        <v>42.35</v>
      </c>
      <c r="O36" t="str">
        <f t="shared" si="5"/>
        <v>Obesity</v>
      </c>
      <c r="Q36">
        <v>5.08</v>
      </c>
      <c r="R36" t="str">
        <f t="shared" si="0"/>
        <v>Normal</v>
      </c>
      <c r="T36">
        <v>2002</v>
      </c>
      <c r="U36" t="s">
        <v>10</v>
      </c>
      <c r="V36">
        <v>1</v>
      </c>
      <c r="W36" s="10">
        <f t="shared" si="6"/>
        <v>37438</v>
      </c>
      <c r="X36" s="10"/>
      <c r="Y36">
        <f t="shared" si="8"/>
        <v>20</v>
      </c>
      <c r="AA36" s="36">
        <v>1049</v>
      </c>
    </row>
    <row r="37" spans="1:27" x14ac:dyDescent="0.3">
      <c r="A37" t="s">
        <v>2417</v>
      </c>
      <c r="B37" t="str">
        <f t="shared" si="1"/>
        <v>Mr</v>
      </c>
      <c r="C37" t="str">
        <f t="shared" si="2"/>
        <v>Prindiville</v>
      </c>
      <c r="D37" t="str">
        <f t="shared" si="3"/>
        <v xml:space="preserve"> Brendan D.</v>
      </c>
      <c r="F37" t="s">
        <v>2381</v>
      </c>
      <c r="G37">
        <f t="shared" si="4"/>
        <v>0</v>
      </c>
      <c r="J37" t="str">
        <f>PROPER('Medical Examinations'!D:D)</f>
        <v>No</v>
      </c>
      <c r="K37" t="str">
        <f>PROPER('Medical Examinations'!H:H)</f>
        <v>Yes</v>
      </c>
      <c r="N37">
        <v>31.35</v>
      </c>
      <c r="O37" t="str">
        <f t="shared" si="5"/>
        <v>Obesity</v>
      </c>
      <c r="Q37">
        <v>6.86</v>
      </c>
      <c r="R37" t="str">
        <f t="shared" si="0"/>
        <v>Diabetes</v>
      </c>
      <c r="T37">
        <v>1995</v>
      </c>
      <c r="U37" t="s">
        <v>18</v>
      </c>
      <c r="V37">
        <v>1</v>
      </c>
      <c r="W37" s="10">
        <f t="shared" si="6"/>
        <v>34851</v>
      </c>
      <c r="X37" s="10"/>
      <c r="Y37">
        <f t="shared" si="8"/>
        <v>28</v>
      </c>
      <c r="AA37" s="36">
        <v>1056</v>
      </c>
    </row>
    <row r="38" spans="1:27" x14ac:dyDescent="0.3">
      <c r="A38" t="s">
        <v>2418</v>
      </c>
      <c r="B38" t="str">
        <f t="shared" si="1"/>
        <v>Ms</v>
      </c>
      <c r="C38" t="str">
        <f t="shared" si="2"/>
        <v>Kincaid</v>
      </c>
      <c r="D38" t="str">
        <f t="shared" si="3"/>
        <v>ourtney</v>
      </c>
      <c r="F38" t="s">
        <v>2381</v>
      </c>
      <c r="G38">
        <f t="shared" si="4"/>
        <v>0</v>
      </c>
      <c r="J38" t="str">
        <f>PROPER('Medical Examinations'!D:D)</f>
        <v>No</v>
      </c>
      <c r="K38" t="str">
        <f>PROPER('Medical Examinations'!H:H)</f>
        <v>Yes</v>
      </c>
      <c r="N38">
        <v>47.6</v>
      </c>
      <c r="O38" t="str">
        <f t="shared" si="5"/>
        <v>Obesity</v>
      </c>
      <c r="Q38">
        <v>5.95</v>
      </c>
      <c r="R38" t="str">
        <f t="shared" si="0"/>
        <v>Prediabetes</v>
      </c>
      <c r="T38">
        <v>1993</v>
      </c>
      <c r="U38" t="s">
        <v>20</v>
      </c>
      <c r="V38">
        <v>28</v>
      </c>
      <c r="W38" s="10">
        <f t="shared" si="6"/>
        <v>34240</v>
      </c>
      <c r="X38" s="10"/>
      <c r="Y38">
        <f t="shared" si="8"/>
        <v>29</v>
      </c>
      <c r="AA38" s="36">
        <v>1068</v>
      </c>
    </row>
    <row r="39" spans="1:27" x14ac:dyDescent="0.3">
      <c r="A39" t="s">
        <v>2419</v>
      </c>
      <c r="B39" t="str">
        <f t="shared" si="1"/>
        <v>Ms</v>
      </c>
      <c r="C39" t="str">
        <f t="shared" si="2"/>
        <v>Bruestle</v>
      </c>
      <c r="D39" t="str">
        <f t="shared" si="3"/>
        <v>ydney L.</v>
      </c>
      <c r="F39">
        <v>1</v>
      </c>
      <c r="G39">
        <f t="shared" si="4"/>
        <v>1</v>
      </c>
      <c r="J39" t="str">
        <f>PROPER('Medical Examinations'!D:D)</f>
        <v>No</v>
      </c>
      <c r="K39" t="str">
        <f>PROPER('Medical Examinations'!H:H)</f>
        <v>Yes</v>
      </c>
      <c r="N39">
        <v>46.2</v>
      </c>
      <c r="O39" t="str">
        <f t="shared" si="5"/>
        <v>Obesity</v>
      </c>
      <c r="Q39">
        <v>6.09</v>
      </c>
      <c r="R39" t="str">
        <f t="shared" si="0"/>
        <v>Prediabetes</v>
      </c>
      <c r="T39">
        <v>2004</v>
      </c>
      <c r="U39" t="s">
        <v>35</v>
      </c>
      <c r="V39">
        <v>24</v>
      </c>
      <c r="W39" s="10">
        <f t="shared" si="6"/>
        <v>38223</v>
      </c>
      <c r="X39" s="10"/>
      <c r="Y39">
        <f t="shared" si="8"/>
        <v>18</v>
      </c>
      <c r="AA39" s="36">
        <v>1070</v>
      </c>
    </row>
    <row r="40" spans="1:27" x14ac:dyDescent="0.3">
      <c r="A40" t="s">
        <v>2420</v>
      </c>
      <c r="B40" t="str">
        <f t="shared" si="1"/>
        <v>Mr</v>
      </c>
      <c r="C40" t="str">
        <f t="shared" si="2"/>
        <v>Lachance</v>
      </c>
      <c r="D40" t="str">
        <f t="shared" si="3"/>
        <v xml:space="preserve">  Julien</v>
      </c>
      <c r="F40" t="s">
        <v>2381</v>
      </c>
      <c r="G40">
        <f t="shared" si="4"/>
        <v>0</v>
      </c>
      <c r="J40" t="str">
        <f>PROPER('Medical Examinations'!D:D)</f>
        <v>No</v>
      </c>
      <c r="K40" t="str">
        <f>PROPER('Medical Examinations'!H:H)</f>
        <v>Yes</v>
      </c>
      <c r="N40">
        <v>32.015000000000001</v>
      </c>
      <c r="O40" t="str">
        <f t="shared" si="5"/>
        <v>Obesity</v>
      </c>
      <c r="Q40">
        <v>11.75</v>
      </c>
      <c r="R40" t="str">
        <f t="shared" si="0"/>
        <v>Diabetes</v>
      </c>
      <c r="T40">
        <v>1997</v>
      </c>
      <c r="U40" t="s">
        <v>35</v>
      </c>
      <c r="V40">
        <v>13</v>
      </c>
      <c r="W40" s="10">
        <f t="shared" si="6"/>
        <v>35655</v>
      </c>
      <c r="X40" s="10"/>
      <c r="Y40">
        <f t="shared" si="8"/>
        <v>25</v>
      </c>
      <c r="AA40" s="36">
        <v>1071</v>
      </c>
    </row>
    <row r="41" spans="1:27" x14ac:dyDescent="0.3">
      <c r="A41" t="s">
        <v>2421</v>
      </c>
      <c r="B41" t="str">
        <f t="shared" si="1"/>
        <v>Mr</v>
      </c>
      <c r="C41" t="str">
        <f t="shared" si="2"/>
        <v>Eason</v>
      </c>
      <c r="D41" t="str">
        <f t="shared" si="3"/>
        <v>yan M</v>
      </c>
      <c r="F41" t="s">
        <v>2381</v>
      </c>
      <c r="G41">
        <f t="shared" si="4"/>
        <v>0</v>
      </c>
      <c r="J41" t="str">
        <f>PROPER('Medical Examinations'!D:D)</f>
        <v>No</v>
      </c>
      <c r="K41" t="str">
        <f>PROPER('Medical Examinations'!H:H)</f>
        <v>Yes</v>
      </c>
      <c r="N41">
        <v>40.564999999999998</v>
      </c>
      <c r="O41" t="str">
        <f t="shared" si="5"/>
        <v>Obesity</v>
      </c>
      <c r="Q41">
        <v>7.37</v>
      </c>
      <c r="R41" t="str">
        <f t="shared" si="0"/>
        <v>Diabetes</v>
      </c>
      <c r="T41">
        <v>1998</v>
      </c>
      <c r="U41" t="s">
        <v>30</v>
      </c>
      <c r="V41">
        <v>26</v>
      </c>
      <c r="W41" s="10">
        <f t="shared" si="6"/>
        <v>36155</v>
      </c>
      <c r="X41" s="10"/>
      <c r="Y41">
        <f t="shared" si="8"/>
        <v>24</v>
      </c>
      <c r="AA41" s="36">
        <v>1082</v>
      </c>
    </row>
    <row r="42" spans="1:27" x14ac:dyDescent="0.3">
      <c r="A42" t="s">
        <v>2422</v>
      </c>
      <c r="B42" t="str">
        <f t="shared" si="1"/>
        <v>Ms</v>
      </c>
      <c r="C42" t="str">
        <f t="shared" si="2"/>
        <v>Grummon</v>
      </c>
      <c r="D42" t="str">
        <f t="shared" si="3"/>
        <v>Anna H.</v>
      </c>
      <c r="F42" t="s">
        <v>2381</v>
      </c>
      <c r="G42">
        <f t="shared" si="4"/>
        <v>0</v>
      </c>
      <c r="J42" t="str">
        <f>PROPER('Medical Examinations'!D:D)</f>
        <v>No</v>
      </c>
      <c r="K42" t="str">
        <f>PROPER('Medical Examinations'!H:H)</f>
        <v>Yes</v>
      </c>
      <c r="N42">
        <v>32.450000000000003</v>
      </c>
      <c r="O42" t="str">
        <f t="shared" si="5"/>
        <v>Obesity</v>
      </c>
      <c r="Q42">
        <v>11.91</v>
      </c>
      <c r="R42" t="str">
        <f t="shared" si="0"/>
        <v>Diabetes</v>
      </c>
      <c r="T42">
        <v>2002</v>
      </c>
      <c r="U42" t="s">
        <v>35</v>
      </c>
      <c r="V42">
        <v>13</v>
      </c>
      <c r="W42" s="10">
        <f t="shared" si="6"/>
        <v>37481</v>
      </c>
      <c r="X42" s="10"/>
      <c r="Y42">
        <f t="shared" si="8"/>
        <v>20</v>
      </c>
      <c r="AA42" s="36">
        <v>1086</v>
      </c>
    </row>
    <row r="43" spans="1:27" x14ac:dyDescent="0.3">
      <c r="A43" t="s">
        <v>2423</v>
      </c>
      <c r="B43" t="str">
        <f t="shared" si="1"/>
        <v>Ms</v>
      </c>
      <c r="C43" t="str">
        <f t="shared" si="2"/>
        <v>Vanwechel</v>
      </c>
      <c r="D43" t="str">
        <f t="shared" si="3"/>
        <v xml:space="preserve"> Samantha</v>
      </c>
      <c r="F43" t="s">
        <v>2381</v>
      </c>
      <c r="G43">
        <f t="shared" si="4"/>
        <v>0</v>
      </c>
      <c r="J43" t="str">
        <f>PROPER('Medical Examinations'!D:D)</f>
        <v>Yes</v>
      </c>
      <c r="K43" t="str">
        <f>PROPER('Medical Examinations'!H:H)</f>
        <v>Yes</v>
      </c>
      <c r="N43">
        <v>34.96</v>
      </c>
      <c r="O43" t="str">
        <f t="shared" si="5"/>
        <v>Obesity</v>
      </c>
      <c r="Q43">
        <v>6.52</v>
      </c>
      <c r="R43" t="str">
        <f t="shared" si="0"/>
        <v>Diabetes</v>
      </c>
      <c r="T43">
        <v>2004</v>
      </c>
      <c r="U43" t="s">
        <v>15</v>
      </c>
      <c r="V43">
        <v>12</v>
      </c>
      <c r="W43" s="10">
        <f t="shared" si="6"/>
        <v>38303</v>
      </c>
      <c r="X43" s="10"/>
      <c r="Y43">
        <f t="shared" si="8"/>
        <v>18</v>
      </c>
      <c r="AA43" s="36">
        <v>1121.8699999999999</v>
      </c>
    </row>
    <row r="44" spans="1:27" x14ac:dyDescent="0.3">
      <c r="A44" t="s">
        <v>2424</v>
      </c>
      <c r="B44" t="str">
        <f t="shared" si="1"/>
        <v>Mr</v>
      </c>
      <c r="C44" t="str">
        <f t="shared" si="2"/>
        <v>Fisher</v>
      </c>
      <c r="D44" t="str">
        <f t="shared" si="3"/>
        <v>Robert</v>
      </c>
      <c r="F44">
        <v>1</v>
      </c>
      <c r="G44">
        <f t="shared" si="4"/>
        <v>1</v>
      </c>
      <c r="J44" t="str">
        <f>PROPER('Medical Examinations'!D:D)</f>
        <v>No</v>
      </c>
      <c r="K44" t="str">
        <f>PROPER('Medical Examinations'!H:H)</f>
        <v>Yes</v>
      </c>
      <c r="N44">
        <v>35.5</v>
      </c>
      <c r="O44" t="str">
        <f t="shared" si="5"/>
        <v>Obesity</v>
      </c>
      <c r="Q44">
        <v>5.14</v>
      </c>
      <c r="R44" t="str">
        <f t="shared" si="0"/>
        <v>Normal</v>
      </c>
      <c r="T44">
        <v>2004</v>
      </c>
      <c r="U44" t="s">
        <v>18</v>
      </c>
      <c r="V44">
        <v>14</v>
      </c>
      <c r="W44" s="10">
        <f t="shared" si="6"/>
        <v>38152</v>
      </c>
      <c r="X44" s="10"/>
      <c r="Y44">
        <f t="shared" si="8"/>
        <v>18</v>
      </c>
      <c r="AA44" s="36">
        <v>1131.51</v>
      </c>
    </row>
    <row r="45" spans="1:27" x14ac:dyDescent="0.3">
      <c r="A45" t="s">
        <v>2425</v>
      </c>
      <c r="B45" t="str">
        <f t="shared" si="1"/>
        <v>Mr</v>
      </c>
      <c r="C45" t="str">
        <f t="shared" si="2"/>
        <v>Jenkins</v>
      </c>
      <c r="D45" t="str">
        <f t="shared" si="3"/>
        <v>ames R.</v>
      </c>
      <c r="F45">
        <v>1</v>
      </c>
      <c r="G45">
        <f t="shared" si="4"/>
        <v>1</v>
      </c>
      <c r="J45" t="str">
        <f>PROPER('Medical Examinations'!D:D)</f>
        <v>No</v>
      </c>
      <c r="K45" t="str">
        <f>PROPER('Medical Examinations'!H:H)</f>
        <v>Yes</v>
      </c>
      <c r="N45">
        <v>52.58</v>
      </c>
      <c r="O45" t="str">
        <f t="shared" si="5"/>
        <v>Obesity</v>
      </c>
      <c r="Q45">
        <v>4.1900000000000004</v>
      </c>
      <c r="R45" t="str">
        <f t="shared" si="0"/>
        <v>Normal</v>
      </c>
      <c r="T45">
        <v>2002</v>
      </c>
      <c r="U45" t="s">
        <v>10</v>
      </c>
      <c r="V45">
        <v>19</v>
      </c>
      <c r="W45" s="10">
        <f t="shared" si="6"/>
        <v>37456</v>
      </c>
      <c r="X45" s="10"/>
      <c r="Y45">
        <f t="shared" si="8"/>
        <v>20</v>
      </c>
      <c r="AA45" s="36">
        <v>1132</v>
      </c>
    </row>
    <row r="46" spans="1:27" x14ac:dyDescent="0.3">
      <c r="A46" t="s">
        <v>2426</v>
      </c>
      <c r="B46" t="str">
        <f t="shared" si="1"/>
        <v>Ms</v>
      </c>
      <c r="C46" t="str">
        <f t="shared" si="2"/>
        <v>Peters</v>
      </c>
      <c r="D46" t="str">
        <f t="shared" si="3"/>
        <v>oseann</v>
      </c>
      <c r="F46" t="s">
        <v>2381</v>
      </c>
      <c r="G46">
        <f t="shared" si="4"/>
        <v>0</v>
      </c>
      <c r="J46" t="str">
        <f>PROPER('Medical Examinations'!D:D)</f>
        <v>Yes</v>
      </c>
      <c r="K46" t="str">
        <f>PROPER('Medical Examinations'!H:H)</f>
        <v>Yes</v>
      </c>
      <c r="N46">
        <v>35.200000000000003</v>
      </c>
      <c r="O46" t="str">
        <f t="shared" si="5"/>
        <v>Obesity</v>
      </c>
      <c r="Q46">
        <v>11.68</v>
      </c>
      <c r="R46" t="str">
        <f t="shared" si="0"/>
        <v>Diabetes</v>
      </c>
      <c r="T46">
        <v>2004</v>
      </c>
      <c r="U46" t="s">
        <v>37</v>
      </c>
      <c r="V46">
        <v>6</v>
      </c>
      <c r="W46" s="10">
        <f t="shared" si="6"/>
        <v>38266</v>
      </c>
      <c r="X46" s="10"/>
      <c r="Y46">
        <f t="shared" si="8"/>
        <v>18</v>
      </c>
      <c r="AA46" s="36">
        <v>1135</v>
      </c>
    </row>
    <row r="47" spans="1:27" x14ac:dyDescent="0.3">
      <c r="A47" t="s">
        <v>2427</v>
      </c>
      <c r="B47" t="str">
        <f t="shared" si="1"/>
        <v>Ms</v>
      </c>
      <c r="C47" t="str">
        <f t="shared" si="2"/>
        <v>Aha</v>
      </c>
      <c r="D47" t="str">
        <f t="shared" si="3"/>
        <v>ole</v>
      </c>
      <c r="F47" t="s">
        <v>2381</v>
      </c>
      <c r="G47">
        <f t="shared" si="4"/>
        <v>0</v>
      </c>
      <c r="J47" t="str">
        <f>PROPER('Medical Examinations'!D:D)</f>
        <v>Yes</v>
      </c>
      <c r="K47" t="str">
        <f>PROPER('Medical Examinations'!H:H)</f>
        <v>Yes</v>
      </c>
      <c r="N47">
        <v>38.06</v>
      </c>
      <c r="O47" t="str">
        <f t="shared" si="5"/>
        <v>Obesity</v>
      </c>
      <c r="Q47">
        <v>6.98</v>
      </c>
      <c r="R47" t="str">
        <f t="shared" si="0"/>
        <v>Diabetes</v>
      </c>
      <c r="T47">
        <v>2004</v>
      </c>
      <c r="U47" t="s">
        <v>18</v>
      </c>
      <c r="V47">
        <v>11</v>
      </c>
      <c r="W47" s="10">
        <f t="shared" si="6"/>
        <v>38149</v>
      </c>
      <c r="X47" s="10"/>
      <c r="Y47">
        <f t="shared" si="8"/>
        <v>18</v>
      </c>
      <c r="AA47" s="36">
        <v>1135.94</v>
      </c>
    </row>
    <row r="48" spans="1:27" x14ac:dyDescent="0.3">
      <c r="A48" t="s">
        <v>2428</v>
      </c>
      <c r="B48" t="str">
        <f t="shared" si="1"/>
        <v>Mr</v>
      </c>
      <c r="C48" t="str">
        <f t="shared" si="2"/>
        <v>McElwain</v>
      </c>
      <c r="D48" t="str">
        <f t="shared" si="3"/>
        <v xml:space="preserve"> Spencer</v>
      </c>
      <c r="F48" t="s">
        <v>2381</v>
      </c>
      <c r="G48">
        <f t="shared" si="4"/>
        <v>0</v>
      </c>
      <c r="J48" t="str">
        <f>PROPER('Medical Examinations'!D:D)</f>
        <v>Yes</v>
      </c>
      <c r="K48" t="str">
        <f>PROPER('Medical Examinations'!H:H)</f>
        <v>Yes</v>
      </c>
      <c r="N48">
        <v>34.21</v>
      </c>
      <c r="O48" t="str">
        <f t="shared" si="5"/>
        <v>Obesity</v>
      </c>
      <c r="Q48">
        <v>8.34</v>
      </c>
      <c r="R48" t="str">
        <f t="shared" si="0"/>
        <v>Diabetes</v>
      </c>
      <c r="T48">
        <v>2004</v>
      </c>
      <c r="U48" t="s">
        <v>15</v>
      </c>
      <c r="V48">
        <v>28</v>
      </c>
      <c r="W48" s="10">
        <f t="shared" si="6"/>
        <v>38319</v>
      </c>
      <c r="X48" s="10"/>
      <c r="Y48">
        <f t="shared" si="8"/>
        <v>18</v>
      </c>
      <c r="AA48" s="36">
        <v>1136.4000000000001</v>
      </c>
    </row>
    <row r="49" spans="1:27" x14ac:dyDescent="0.3">
      <c r="A49" t="s">
        <v>2429</v>
      </c>
      <c r="B49" t="str">
        <f t="shared" si="1"/>
        <v>Mr</v>
      </c>
      <c r="C49" t="str">
        <f t="shared" si="2"/>
        <v>Januszewski</v>
      </c>
      <c r="D49" t="str">
        <f t="shared" si="3"/>
        <v>Mr.  Eric W</v>
      </c>
      <c r="F49">
        <v>1</v>
      </c>
      <c r="G49">
        <f t="shared" si="4"/>
        <v>1</v>
      </c>
      <c r="J49" t="str">
        <f>PROPER('Medical Examinations'!D:D)</f>
        <v>No</v>
      </c>
      <c r="K49" t="str">
        <f>PROPER('Medical Examinations'!H:H)</f>
        <v>Yes</v>
      </c>
      <c r="N49">
        <v>38.94</v>
      </c>
      <c r="O49" t="str">
        <f t="shared" si="5"/>
        <v>Obesity</v>
      </c>
      <c r="Q49">
        <v>8.49</v>
      </c>
      <c r="R49" t="str">
        <f t="shared" si="0"/>
        <v>Diabetes</v>
      </c>
      <c r="T49">
        <v>2002</v>
      </c>
      <c r="U49" t="s">
        <v>35</v>
      </c>
      <c r="V49">
        <v>11</v>
      </c>
      <c r="W49" s="10">
        <f t="shared" si="6"/>
        <v>37479</v>
      </c>
      <c r="X49" s="10"/>
      <c r="Y49">
        <f t="shared" si="8"/>
        <v>20</v>
      </c>
      <c r="AA49" s="36">
        <v>1137</v>
      </c>
    </row>
    <row r="50" spans="1:27" x14ac:dyDescent="0.3">
      <c r="A50" t="s">
        <v>2430</v>
      </c>
      <c r="B50" t="str">
        <f t="shared" si="1"/>
        <v>Ms</v>
      </c>
      <c r="C50" t="str">
        <f t="shared" si="2"/>
        <v>Rohne</v>
      </c>
      <c r="D50" t="str">
        <f t="shared" si="3"/>
        <v>nna L</v>
      </c>
      <c r="F50">
        <v>1</v>
      </c>
      <c r="G50">
        <f t="shared" si="4"/>
        <v>1</v>
      </c>
      <c r="J50" t="str">
        <f>PROPER('Medical Examinations'!D:D)</f>
        <v>Yes</v>
      </c>
      <c r="K50" t="str">
        <f>PROPER('Medical Examinations'!H:H)</f>
        <v>Yes</v>
      </c>
      <c r="N50">
        <v>30.21</v>
      </c>
      <c r="O50" t="str">
        <f t="shared" si="5"/>
        <v>Obesity</v>
      </c>
      <c r="Q50">
        <v>5.34</v>
      </c>
      <c r="R50" t="str">
        <f t="shared" si="0"/>
        <v>Normal</v>
      </c>
      <c r="T50">
        <v>2004</v>
      </c>
      <c r="U50" t="s">
        <v>15</v>
      </c>
      <c r="V50">
        <v>6</v>
      </c>
      <c r="W50" s="10">
        <f t="shared" si="6"/>
        <v>38297</v>
      </c>
      <c r="X50" s="10"/>
      <c r="Y50">
        <f t="shared" si="8"/>
        <v>18</v>
      </c>
      <c r="AA50" s="36">
        <v>1137.01</v>
      </c>
    </row>
    <row r="51" spans="1:27" x14ac:dyDescent="0.3">
      <c r="A51" t="s">
        <v>2431</v>
      </c>
      <c r="B51" t="str">
        <f t="shared" si="1"/>
        <v>Mr</v>
      </c>
      <c r="C51" t="str">
        <f t="shared" si="2"/>
        <v>O'Grady</v>
      </c>
      <c r="D51" t="str">
        <f t="shared" si="3"/>
        <v>omas J.</v>
      </c>
      <c r="F51">
        <v>2</v>
      </c>
      <c r="G51">
        <f t="shared" si="4"/>
        <v>2</v>
      </c>
      <c r="J51" t="str">
        <f>PROPER('Medical Examinations'!D:D)</f>
        <v>Yes</v>
      </c>
      <c r="K51" t="str">
        <f>PROPER('Medical Examinations'!H:H)</f>
        <v>Yes</v>
      </c>
      <c r="N51">
        <v>33.630000000000003</v>
      </c>
      <c r="O51" t="str">
        <f t="shared" si="5"/>
        <v>Obesity</v>
      </c>
      <c r="Q51">
        <v>4.43</v>
      </c>
      <c r="R51" t="str">
        <f t="shared" si="0"/>
        <v>Normal</v>
      </c>
      <c r="T51">
        <v>2004</v>
      </c>
      <c r="U51" t="s">
        <v>37</v>
      </c>
      <c r="V51">
        <v>15</v>
      </c>
      <c r="W51" s="10">
        <f t="shared" si="6"/>
        <v>38275</v>
      </c>
      <c r="X51" s="10"/>
      <c r="Y51">
        <f t="shared" si="8"/>
        <v>18</v>
      </c>
      <c r="AA51" s="36">
        <v>1137.01</v>
      </c>
    </row>
    <row r="52" spans="1:27" x14ac:dyDescent="0.3">
      <c r="A52" t="s">
        <v>2432</v>
      </c>
      <c r="B52" t="str">
        <f t="shared" si="1"/>
        <v>Ms</v>
      </c>
      <c r="C52" t="str">
        <f t="shared" si="2"/>
        <v>Peters</v>
      </c>
      <c r="D52" t="str">
        <f t="shared" si="3"/>
        <v>issa L</v>
      </c>
      <c r="F52" t="s">
        <v>2381</v>
      </c>
      <c r="G52">
        <f t="shared" si="4"/>
        <v>0</v>
      </c>
      <c r="J52" t="str">
        <f>PROPER('Medical Examinations'!D:D)</f>
        <v>Yes</v>
      </c>
      <c r="K52" t="str">
        <f>PROPER('Medical Examinations'!H:H)</f>
        <v>Yes</v>
      </c>
      <c r="N52">
        <v>40.369999999999997</v>
      </c>
      <c r="O52" t="str">
        <f t="shared" si="5"/>
        <v>Obesity</v>
      </c>
      <c r="Q52">
        <v>4.47</v>
      </c>
      <c r="R52" t="str">
        <f t="shared" si="0"/>
        <v>Normal</v>
      </c>
      <c r="T52">
        <v>2004</v>
      </c>
      <c r="U52" t="s">
        <v>15</v>
      </c>
      <c r="V52">
        <v>27</v>
      </c>
      <c r="W52" s="10">
        <f t="shared" si="6"/>
        <v>38318</v>
      </c>
      <c r="X52" s="10"/>
      <c r="Y52">
        <f t="shared" si="8"/>
        <v>18</v>
      </c>
      <c r="AA52" s="36">
        <v>1137.47</v>
      </c>
    </row>
    <row r="53" spans="1:27" x14ac:dyDescent="0.3">
      <c r="A53" t="s">
        <v>2433</v>
      </c>
      <c r="B53" t="str">
        <f t="shared" si="1"/>
        <v>Mr</v>
      </c>
      <c r="C53" t="str">
        <f t="shared" si="2"/>
        <v>De Simone</v>
      </c>
      <c r="D53" t="str">
        <f t="shared" si="3"/>
        <v>.  Flavio</v>
      </c>
      <c r="F53">
        <v>2</v>
      </c>
      <c r="G53">
        <f t="shared" si="4"/>
        <v>2</v>
      </c>
      <c r="J53" t="str">
        <f>PROPER('Medical Examinations'!D:D)</f>
        <v>No</v>
      </c>
      <c r="K53" t="str">
        <f>PROPER('Medical Examinations'!H:H)</f>
        <v>Yes</v>
      </c>
      <c r="N53">
        <v>53.09</v>
      </c>
      <c r="O53" t="str">
        <f t="shared" si="5"/>
        <v>Obesity</v>
      </c>
      <c r="Q53">
        <v>4.82</v>
      </c>
      <c r="R53" t="str">
        <f t="shared" si="0"/>
        <v>Normal</v>
      </c>
      <c r="T53">
        <v>2001</v>
      </c>
      <c r="U53" t="s">
        <v>37</v>
      </c>
      <c r="V53">
        <v>25</v>
      </c>
      <c r="W53" s="10">
        <f t="shared" si="6"/>
        <v>37189</v>
      </c>
      <c r="X53" s="10"/>
      <c r="Y53">
        <f t="shared" si="8"/>
        <v>21</v>
      </c>
      <c r="AA53" s="36">
        <v>1141</v>
      </c>
    </row>
    <row r="54" spans="1:27" x14ac:dyDescent="0.3">
      <c r="A54" t="s">
        <v>2434</v>
      </c>
      <c r="B54" t="str">
        <f t="shared" si="1"/>
        <v>Mr</v>
      </c>
      <c r="C54" t="str">
        <f t="shared" si="2"/>
        <v>Beckett</v>
      </c>
      <c r="D54" t="str">
        <f t="shared" si="3"/>
        <v>.  Ryan</v>
      </c>
      <c r="F54">
        <v>2</v>
      </c>
      <c r="G54">
        <f t="shared" si="4"/>
        <v>2</v>
      </c>
      <c r="J54" t="str">
        <f>PROPER('Medical Examinations'!D:D)</f>
        <v>Yes</v>
      </c>
      <c r="K54" t="str">
        <f>PROPER('Medical Examinations'!H:H)</f>
        <v>Yes</v>
      </c>
      <c r="N54">
        <v>31.79</v>
      </c>
      <c r="O54" t="str">
        <f t="shared" si="5"/>
        <v>Obesity</v>
      </c>
      <c r="Q54">
        <v>5.51</v>
      </c>
      <c r="R54" t="str">
        <f t="shared" si="0"/>
        <v>Normal</v>
      </c>
      <c r="T54">
        <v>2004</v>
      </c>
      <c r="U54" t="s">
        <v>20</v>
      </c>
      <c r="V54">
        <v>12</v>
      </c>
      <c r="W54" s="10">
        <f t="shared" si="6"/>
        <v>38242</v>
      </c>
      <c r="X54" s="10"/>
      <c r="Y54">
        <f t="shared" si="8"/>
        <v>18</v>
      </c>
      <c r="AA54" s="36">
        <v>1141.45</v>
      </c>
    </row>
    <row r="55" spans="1:27" x14ac:dyDescent="0.3">
      <c r="A55" t="s">
        <v>2435</v>
      </c>
      <c r="B55" t="str">
        <f t="shared" si="1"/>
        <v>Mr</v>
      </c>
      <c r="C55" t="str">
        <f t="shared" si="2"/>
        <v>Sobrilsky</v>
      </c>
      <c r="D55" t="str">
        <f t="shared" si="3"/>
        <v>nthony J.</v>
      </c>
      <c r="F55">
        <v>1</v>
      </c>
      <c r="G55">
        <f t="shared" si="4"/>
        <v>1</v>
      </c>
      <c r="J55" t="str">
        <f>PROPER('Medical Examinations'!D:D)</f>
        <v>No</v>
      </c>
      <c r="K55" t="str">
        <f>PROPER('Medical Examinations'!H:H)</f>
        <v>Yes</v>
      </c>
      <c r="N55">
        <v>41.895000000000003</v>
      </c>
      <c r="O55" t="str">
        <f t="shared" si="5"/>
        <v>Obesity</v>
      </c>
      <c r="Q55">
        <v>10.87</v>
      </c>
      <c r="R55" t="str">
        <f t="shared" si="0"/>
        <v>Diabetes</v>
      </c>
      <c r="T55">
        <v>2002</v>
      </c>
      <c r="U55" t="s">
        <v>37</v>
      </c>
      <c r="V55">
        <v>1</v>
      </c>
      <c r="W55" s="10">
        <f t="shared" si="6"/>
        <v>37530</v>
      </c>
      <c r="X55" s="10"/>
      <c r="Y55">
        <f t="shared" si="8"/>
        <v>20</v>
      </c>
      <c r="AA55" s="36">
        <v>1142</v>
      </c>
    </row>
    <row r="56" spans="1:27" x14ac:dyDescent="0.3">
      <c r="A56" t="s">
        <v>2436</v>
      </c>
      <c r="B56" t="str">
        <f t="shared" si="1"/>
        <v>Ms</v>
      </c>
      <c r="C56" t="str">
        <f t="shared" si="2"/>
        <v>Wang</v>
      </c>
      <c r="D56" t="str">
        <f t="shared" si="3"/>
        <v>Alex</v>
      </c>
      <c r="F56" t="s">
        <v>2381</v>
      </c>
      <c r="G56">
        <f t="shared" si="4"/>
        <v>0</v>
      </c>
      <c r="J56" t="str">
        <f>PROPER('Medical Examinations'!D:D)</f>
        <v>No</v>
      </c>
      <c r="K56" t="str">
        <f>PROPER('Medical Examinations'!H:H)</f>
        <v>Yes</v>
      </c>
      <c r="N56">
        <v>31.16</v>
      </c>
      <c r="O56" t="str">
        <f t="shared" si="5"/>
        <v>Obesity</v>
      </c>
      <c r="Q56">
        <v>9.34</v>
      </c>
      <c r="R56" t="str">
        <f t="shared" si="0"/>
        <v>Diabetes</v>
      </c>
      <c r="T56">
        <v>2004</v>
      </c>
      <c r="U56" t="s">
        <v>18</v>
      </c>
      <c r="V56">
        <v>10</v>
      </c>
      <c r="W56" s="10">
        <f t="shared" si="6"/>
        <v>38148</v>
      </c>
      <c r="X56" s="10"/>
      <c r="Y56">
        <f t="shared" si="8"/>
        <v>18</v>
      </c>
      <c r="AA56" s="36">
        <v>1146.8</v>
      </c>
    </row>
    <row r="57" spans="1:27" x14ac:dyDescent="0.3">
      <c r="A57" t="s">
        <v>2437</v>
      </c>
      <c r="B57" t="str">
        <f t="shared" si="1"/>
        <v>Mr</v>
      </c>
      <c r="C57" t="str">
        <f t="shared" si="2"/>
        <v>Campa</v>
      </c>
      <c r="D57" t="str">
        <f t="shared" si="3"/>
        <v>David</v>
      </c>
      <c r="F57">
        <v>1</v>
      </c>
      <c r="G57">
        <f t="shared" si="4"/>
        <v>1</v>
      </c>
      <c r="J57" t="str">
        <f>PROPER('Medical Examinations'!D:D)</f>
        <v>Yes</v>
      </c>
      <c r="K57" t="str">
        <f>PROPER('Medical Examinations'!H:H)</f>
        <v>Yes</v>
      </c>
      <c r="N57">
        <v>34.104999999999997</v>
      </c>
      <c r="O57" t="str">
        <f t="shared" si="5"/>
        <v>Obesity</v>
      </c>
      <c r="Q57">
        <v>5.03</v>
      </c>
      <c r="R57" t="str">
        <f t="shared" si="0"/>
        <v>Normal</v>
      </c>
      <c r="T57">
        <v>2003</v>
      </c>
      <c r="U57" t="s">
        <v>18</v>
      </c>
      <c r="V57">
        <v>12</v>
      </c>
      <c r="W57" s="10">
        <f t="shared" si="6"/>
        <v>37784</v>
      </c>
      <c r="X57" s="10"/>
      <c r="Y57">
        <f t="shared" si="8"/>
        <v>19</v>
      </c>
      <c r="AA57" s="36">
        <v>1149</v>
      </c>
    </row>
    <row r="58" spans="1:27" x14ac:dyDescent="0.3">
      <c r="A58" t="s">
        <v>2438</v>
      </c>
      <c r="B58" t="str">
        <f t="shared" si="1"/>
        <v>Mr</v>
      </c>
      <c r="C58" t="str">
        <f t="shared" si="2"/>
        <v>Clifford</v>
      </c>
      <c r="D58" t="str">
        <f t="shared" si="3"/>
        <v>Andrew B</v>
      </c>
      <c r="F58" t="s">
        <v>2381</v>
      </c>
      <c r="G58">
        <f t="shared" si="4"/>
        <v>0</v>
      </c>
      <c r="J58" t="str">
        <f>PROPER('Medical Examinations'!D:D)</f>
        <v>No</v>
      </c>
      <c r="K58" t="str">
        <f>PROPER('Medical Examinations'!H:H)</f>
        <v>Yes</v>
      </c>
      <c r="N58">
        <v>51.93</v>
      </c>
      <c r="O58" t="str">
        <f t="shared" si="5"/>
        <v>Obesity</v>
      </c>
      <c r="Q58">
        <v>11.05</v>
      </c>
      <c r="R58" t="str">
        <f t="shared" si="0"/>
        <v>Diabetes</v>
      </c>
      <c r="T58">
        <v>2004</v>
      </c>
      <c r="U58" t="s">
        <v>10</v>
      </c>
      <c r="V58">
        <v>18</v>
      </c>
      <c r="W58" s="10">
        <f t="shared" si="6"/>
        <v>38186</v>
      </c>
      <c r="X58" s="10"/>
      <c r="Y58">
        <f t="shared" si="8"/>
        <v>18</v>
      </c>
      <c r="AA58" s="36">
        <v>1149.4000000000001</v>
      </c>
    </row>
    <row r="59" spans="1:27" x14ac:dyDescent="0.3">
      <c r="A59" t="s">
        <v>2439</v>
      </c>
      <c r="B59" t="str">
        <f t="shared" si="1"/>
        <v>Ms</v>
      </c>
      <c r="C59" t="str">
        <f t="shared" si="2"/>
        <v>Dalmata</v>
      </c>
      <c r="D59" t="str">
        <f t="shared" si="3"/>
        <v xml:space="preserve"> Dara E</v>
      </c>
      <c r="F59" t="s">
        <v>2381</v>
      </c>
      <c r="G59">
        <f t="shared" si="4"/>
        <v>0</v>
      </c>
      <c r="J59" t="str">
        <f>PROPER('Medical Examinations'!D:D)</f>
        <v>No</v>
      </c>
      <c r="K59" t="str">
        <f>PROPER('Medical Examinations'!H:H)</f>
        <v>Yes</v>
      </c>
      <c r="N59">
        <v>38.950000000000003</v>
      </c>
      <c r="O59" t="str">
        <f t="shared" si="5"/>
        <v>Obesity</v>
      </c>
      <c r="Q59">
        <v>11.95</v>
      </c>
      <c r="R59" t="str">
        <f t="shared" si="0"/>
        <v>Diabetes</v>
      </c>
      <c r="T59">
        <v>1994</v>
      </c>
      <c r="U59" t="s">
        <v>10</v>
      </c>
      <c r="V59">
        <v>26</v>
      </c>
      <c r="W59" s="10">
        <f t="shared" si="6"/>
        <v>34541</v>
      </c>
      <c r="X59" s="10"/>
      <c r="Y59">
        <f t="shared" si="8"/>
        <v>28</v>
      </c>
      <c r="AA59" s="36">
        <v>1158.32</v>
      </c>
    </row>
    <row r="60" spans="1:27" x14ac:dyDescent="0.3">
      <c r="A60" t="s">
        <v>2440</v>
      </c>
      <c r="B60" t="str">
        <f t="shared" si="1"/>
        <v>Ms</v>
      </c>
      <c r="C60" t="str">
        <f t="shared" si="2"/>
        <v>Vishik</v>
      </c>
      <c r="D60" t="str">
        <f t="shared" si="3"/>
        <v xml:space="preserve">  Inna</v>
      </c>
      <c r="F60">
        <v>1</v>
      </c>
      <c r="G60">
        <f t="shared" si="4"/>
        <v>1</v>
      </c>
      <c r="J60" t="str">
        <f>PROPER('Medical Examinations'!D:D)</f>
        <v>No</v>
      </c>
      <c r="K60" t="str">
        <f>PROPER('Medical Examinations'!H:H)</f>
        <v>Yes</v>
      </c>
      <c r="N60">
        <v>36.630000000000003</v>
      </c>
      <c r="O60" t="str">
        <f t="shared" si="5"/>
        <v>Obesity</v>
      </c>
      <c r="Q60">
        <v>7.72</v>
      </c>
      <c r="R60" t="str">
        <f t="shared" si="0"/>
        <v>Diabetes</v>
      </c>
      <c r="T60">
        <v>2004</v>
      </c>
      <c r="U60" t="s">
        <v>15</v>
      </c>
      <c r="V60">
        <v>11</v>
      </c>
      <c r="W60" s="10">
        <f t="shared" si="6"/>
        <v>38302</v>
      </c>
      <c r="X60" s="10"/>
      <c r="Y60">
        <f t="shared" si="8"/>
        <v>18</v>
      </c>
      <c r="AA60" s="36">
        <v>1163.46</v>
      </c>
    </row>
    <row r="61" spans="1:27" x14ac:dyDescent="0.3">
      <c r="A61" t="s">
        <v>2441</v>
      </c>
      <c r="B61" t="str">
        <f t="shared" si="1"/>
        <v>Mr</v>
      </c>
      <c r="C61" t="str">
        <f t="shared" si="2"/>
        <v>Schorr</v>
      </c>
      <c r="D61" t="str">
        <f t="shared" si="3"/>
        <v>.  Ari</v>
      </c>
      <c r="F61">
        <v>2</v>
      </c>
      <c r="G61">
        <f t="shared" si="4"/>
        <v>2</v>
      </c>
      <c r="J61" t="str">
        <f>PROPER('Medical Examinations'!D:D)</f>
        <v>No</v>
      </c>
      <c r="K61" t="str">
        <f>PROPER('Medical Examinations'!H:H)</f>
        <v>Yes</v>
      </c>
      <c r="N61">
        <v>34.200000000000003</v>
      </c>
      <c r="O61" t="str">
        <f t="shared" si="5"/>
        <v>Obesity</v>
      </c>
      <c r="Q61">
        <v>5.75</v>
      </c>
      <c r="R61" t="str">
        <f t="shared" si="0"/>
        <v>Prediabetes</v>
      </c>
      <c r="T61">
        <v>2002</v>
      </c>
      <c r="U61" t="s">
        <v>18</v>
      </c>
      <c r="V61">
        <v>11</v>
      </c>
      <c r="W61" s="10">
        <f t="shared" si="6"/>
        <v>37418</v>
      </c>
      <c r="X61" s="10"/>
      <c r="Y61">
        <f t="shared" si="8"/>
        <v>20</v>
      </c>
      <c r="AA61" s="36">
        <v>1165</v>
      </c>
    </row>
    <row r="62" spans="1:27" x14ac:dyDescent="0.3">
      <c r="A62" t="s">
        <v>2442</v>
      </c>
      <c r="B62" t="str">
        <f t="shared" si="1"/>
        <v>Ms</v>
      </c>
      <c r="C62" t="str">
        <f t="shared" si="2"/>
        <v>Lusardi</v>
      </c>
      <c r="D62" t="str">
        <f t="shared" si="3"/>
        <v>Lindsey</v>
      </c>
      <c r="F62" t="s">
        <v>2381</v>
      </c>
      <c r="G62">
        <f t="shared" si="4"/>
        <v>0</v>
      </c>
      <c r="J62" t="str">
        <f>PROPER('Medical Examinations'!D:D)</f>
        <v>No</v>
      </c>
      <c r="K62" t="str">
        <f>PROPER('Medical Examinations'!H:H)</f>
        <v>Yes</v>
      </c>
      <c r="N62">
        <v>50.63</v>
      </c>
      <c r="O62" t="str">
        <f t="shared" si="5"/>
        <v>Obesity</v>
      </c>
      <c r="Q62">
        <v>11.89</v>
      </c>
      <c r="R62" t="str">
        <f t="shared" si="0"/>
        <v>Diabetes</v>
      </c>
      <c r="T62">
        <v>2001</v>
      </c>
      <c r="U62" t="s">
        <v>15</v>
      </c>
      <c r="V62">
        <v>12</v>
      </c>
      <c r="W62" s="10">
        <f t="shared" si="6"/>
        <v>37207</v>
      </c>
      <c r="X62" s="10"/>
      <c r="Y62">
        <f t="shared" si="8"/>
        <v>21</v>
      </c>
      <c r="AA62" s="36">
        <v>1167</v>
      </c>
    </row>
    <row r="63" spans="1:27" x14ac:dyDescent="0.3">
      <c r="A63" t="s">
        <v>2443</v>
      </c>
      <c r="B63" t="str">
        <f t="shared" si="1"/>
        <v>Mr</v>
      </c>
      <c r="C63" t="str">
        <f t="shared" si="2"/>
        <v>Rayner</v>
      </c>
      <c r="D63" t="str">
        <f t="shared" si="3"/>
        <v xml:space="preserve"> Kenny</v>
      </c>
      <c r="F63" t="s">
        <v>2381</v>
      </c>
      <c r="G63">
        <f t="shared" si="4"/>
        <v>0</v>
      </c>
      <c r="J63" t="str">
        <f>PROPER('Medical Examinations'!D:D)</f>
        <v>Yes</v>
      </c>
      <c r="K63" t="str">
        <f>PROPER('Medical Examinations'!H:H)</f>
        <v>Yes</v>
      </c>
      <c r="N63">
        <v>36.479999999999997</v>
      </c>
      <c r="O63" t="str">
        <f t="shared" si="5"/>
        <v>Obesity</v>
      </c>
      <c r="Q63">
        <v>6.2</v>
      </c>
      <c r="R63" t="str">
        <f t="shared" si="0"/>
        <v>Prediabetes</v>
      </c>
      <c r="T63">
        <v>1996</v>
      </c>
      <c r="U63" t="s">
        <v>35</v>
      </c>
      <c r="V63">
        <v>11</v>
      </c>
      <c r="W63" s="10">
        <f t="shared" si="6"/>
        <v>35288</v>
      </c>
      <c r="X63" s="10"/>
      <c r="Y63">
        <f t="shared" si="8"/>
        <v>26</v>
      </c>
      <c r="AA63" s="36">
        <v>1178</v>
      </c>
    </row>
    <row r="64" spans="1:27" x14ac:dyDescent="0.3">
      <c r="A64" t="s">
        <v>2444</v>
      </c>
      <c r="B64" t="str">
        <f t="shared" si="1"/>
        <v>Ms</v>
      </c>
      <c r="C64" t="str">
        <f t="shared" si="2"/>
        <v>Voghel</v>
      </c>
      <c r="D64" t="str">
        <f t="shared" si="3"/>
        <v>Louise</v>
      </c>
      <c r="F64" t="s">
        <v>2381</v>
      </c>
      <c r="G64">
        <f t="shared" si="4"/>
        <v>0</v>
      </c>
      <c r="J64" t="str">
        <f>PROPER('Medical Examinations'!D:D)</f>
        <v>No</v>
      </c>
      <c r="K64" t="str">
        <f>PROPER('Medical Examinations'!H:H)</f>
        <v>Yes</v>
      </c>
      <c r="N64">
        <v>54.82</v>
      </c>
      <c r="O64" t="str">
        <f t="shared" si="5"/>
        <v>Obesity</v>
      </c>
      <c r="Q64">
        <v>10.61</v>
      </c>
      <c r="R64" t="str">
        <f t="shared" si="0"/>
        <v>Diabetes</v>
      </c>
      <c r="T64">
        <v>1997</v>
      </c>
      <c r="U64" t="s">
        <v>18</v>
      </c>
      <c r="V64">
        <v>28</v>
      </c>
      <c r="W64" s="10">
        <f t="shared" si="6"/>
        <v>35609</v>
      </c>
      <c r="X64" s="10"/>
      <c r="Y64">
        <f t="shared" si="8"/>
        <v>25</v>
      </c>
      <c r="AA64" s="36">
        <v>1178.07</v>
      </c>
    </row>
    <row r="65" spans="1:27" x14ac:dyDescent="0.3">
      <c r="A65" t="s">
        <v>2445</v>
      </c>
      <c r="B65" t="str">
        <f t="shared" si="1"/>
        <v>Mr</v>
      </c>
      <c r="C65" t="str">
        <f t="shared" si="2"/>
        <v>Rieth</v>
      </c>
      <c r="D65" t="str">
        <f t="shared" si="3"/>
        <v>meron</v>
      </c>
      <c r="F65">
        <v>1</v>
      </c>
      <c r="G65">
        <f t="shared" si="4"/>
        <v>1</v>
      </c>
      <c r="J65" t="str">
        <f>PROPER('Medical Examinations'!D:D)</f>
        <v>Yes</v>
      </c>
      <c r="K65" t="str">
        <f>PROPER('Medical Examinations'!H:H)</f>
        <v>Yes</v>
      </c>
      <c r="N65">
        <v>38.06</v>
      </c>
      <c r="O65" t="str">
        <f t="shared" si="5"/>
        <v>Obesity</v>
      </c>
      <c r="Q65">
        <v>6.04</v>
      </c>
      <c r="R65" t="str">
        <f t="shared" si="0"/>
        <v>Prediabetes</v>
      </c>
      <c r="T65">
        <v>2002</v>
      </c>
      <c r="U65" t="s">
        <v>35</v>
      </c>
      <c r="V65">
        <v>26</v>
      </c>
      <c r="W65" s="10">
        <f t="shared" si="6"/>
        <v>37494</v>
      </c>
      <c r="X65" s="10"/>
      <c r="Y65">
        <f t="shared" si="8"/>
        <v>20</v>
      </c>
      <c r="AA65" s="36">
        <v>1191</v>
      </c>
    </row>
    <row r="66" spans="1:27" x14ac:dyDescent="0.3">
      <c r="A66" t="s">
        <v>2446</v>
      </c>
      <c r="B66" t="str">
        <f t="shared" si="1"/>
        <v>Ms</v>
      </c>
      <c r="C66" t="str">
        <f t="shared" si="2"/>
        <v>Gollotto</v>
      </c>
      <c r="D66" t="str">
        <f t="shared" si="3"/>
        <v>Katie T.</v>
      </c>
      <c r="F66" t="s">
        <v>2381</v>
      </c>
      <c r="G66">
        <f t="shared" si="4"/>
        <v>0</v>
      </c>
      <c r="J66" t="str">
        <f>PROPER('Medical Examinations'!D:D)</f>
        <v>Yes</v>
      </c>
      <c r="K66" t="str">
        <f>PROPER('Medical Examinations'!H:H)</f>
        <v>Yes</v>
      </c>
      <c r="N66">
        <v>51.48</v>
      </c>
      <c r="O66" t="str">
        <f t="shared" si="5"/>
        <v>Obesity</v>
      </c>
      <c r="Q66">
        <v>9.33</v>
      </c>
      <c r="R66" t="str">
        <f t="shared" si="0"/>
        <v>Diabetes</v>
      </c>
      <c r="T66">
        <v>1999</v>
      </c>
      <c r="U66" t="s">
        <v>18</v>
      </c>
      <c r="V66">
        <v>28</v>
      </c>
      <c r="W66" s="10">
        <f t="shared" si="6"/>
        <v>36339</v>
      </c>
      <c r="X66" s="10"/>
      <c r="Y66">
        <f t="shared" si="8"/>
        <v>23</v>
      </c>
      <c r="AA66" s="36">
        <v>1200</v>
      </c>
    </row>
    <row r="67" spans="1:27" x14ac:dyDescent="0.3">
      <c r="A67" t="s">
        <v>2447</v>
      </c>
      <c r="B67" t="str">
        <f t="shared" si="1"/>
        <v>Ms</v>
      </c>
      <c r="C67" t="str">
        <f t="shared" si="2"/>
        <v>Dunn</v>
      </c>
      <c r="D67" t="str">
        <f t="shared" si="3"/>
        <v>asey</v>
      </c>
      <c r="F67" t="s">
        <v>2381</v>
      </c>
      <c r="G67">
        <f t="shared" si="4"/>
        <v>0</v>
      </c>
      <c r="J67" t="str">
        <f>PROPER('Medical Examinations'!D:D)</f>
        <v>No</v>
      </c>
      <c r="K67" t="str">
        <f>PROPER('Medical Examinations'!H:H)</f>
        <v>Yes</v>
      </c>
      <c r="N67">
        <v>52.06</v>
      </c>
      <c r="O67" t="str">
        <f t="shared" si="5"/>
        <v>Obesity</v>
      </c>
      <c r="Q67">
        <v>11.47</v>
      </c>
      <c r="R67" t="str">
        <f t="shared" si="0"/>
        <v>Diabetes</v>
      </c>
      <c r="T67">
        <v>1992</v>
      </c>
      <c r="U67" t="s">
        <v>37</v>
      </c>
      <c r="V67">
        <v>6</v>
      </c>
      <c r="W67" s="10">
        <f t="shared" si="6"/>
        <v>33883</v>
      </c>
      <c r="X67" s="10"/>
      <c r="Y67">
        <f t="shared" si="8"/>
        <v>30</v>
      </c>
      <c r="AA67" s="36">
        <v>1200.55</v>
      </c>
    </row>
    <row r="68" spans="1:27" x14ac:dyDescent="0.3">
      <c r="A68" t="s">
        <v>2448</v>
      </c>
      <c r="B68" t="str">
        <f t="shared" si="1"/>
        <v>Mr</v>
      </c>
      <c r="C68" t="str">
        <f t="shared" si="2"/>
        <v>Blitzer</v>
      </c>
      <c r="D68" t="str">
        <f t="shared" si="3"/>
        <v xml:space="preserve">  David</v>
      </c>
      <c r="F68" t="s">
        <v>2381</v>
      </c>
      <c r="G68">
        <f t="shared" si="4"/>
        <v>0</v>
      </c>
      <c r="J68" t="str">
        <f>PROPER('Medical Examinations'!D:D)</f>
        <v>No</v>
      </c>
      <c r="K68" t="str">
        <f>PROPER('Medical Examinations'!H:H)</f>
        <v>Yes</v>
      </c>
      <c r="N68">
        <v>30.684999999999999</v>
      </c>
      <c r="O68" t="str">
        <f t="shared" si="5"/>
        <v>Obesity</v>
      </c>
      <c r="Q68">
        <v>7.02</v>
      </c>
      <c r="R68" t="str">
        <f t="shared" si="0"/>
        <v>Diabetes</v>
      </c>
      <c r="T68">
        <v>2004</v>
      </c>
      <c r="U68" t="s">
        <v>18</v>
      </c>
      <c r="V68">
        <v>2</v>
      </c>
      <c r="W68" s="10">
        <f t="shared" si="6"/>
        <v>38140</v>
      </c>
      <c r="X68" s="10"/>
      <c r="Y68">
        <f t="shared" si="8"/>
        <v>19</v>
      </c>
      <c r="AA68" s="36">
        <v>1210</v>
      </c>
    </row>
    <row r="69" spans="1:27" x14ac:dyDescent="0.3">
      <c r="A69" t="s">
        <v>2449</v>
      </c>
      <c r="B69" t="str">
        <f t="shared" si="1"/>
        <v>Mr</v>
      </c>
      <c r="C69" t="str">
        <f t="shared" si="2"/>
        <v>Smith</v>
      </c>
      <c r="D69" t="str">
        <f t="shared" si="3"/>
        <v>on C.</v>
      </c>
      <c r="F69">
        <v>1</v>
      </c>
      <c r="G69">
        <f t="shared" si="4"/>
        <v>1</v>
      </c>
      <c r="J69" t="str">
        <f>PROPER('Medical Examinations'!D:D)</f>
        <v>Yes</v>
      </c>
      <c r="K69" t="str">
        <f>PROPER('Medical Examinations'!H:H)</f>
        <v>Yes</v>
      </c>
      <c r="N69">
        <v>36.08</v>
      </c>
      <c r="O69" t="str">
        <f t="shared" si="5"/>
        <v>Obesity</v>
      </c>
      <c r="Q69">
        <v>8.8000000000000007</v>
      </c>
      <c r="R69" t="str">
        <f t="shared" si="0"/>
        <v>Diabetes</v>
      </c>
      <c r="T69">
        <v>1996</v>
      </c>
      <c r="U69" t="s">
        <v>15</v>
      </c>
      <c r="V69">
        <v>4</v>
      </c>
      <c r="W69" s="10">
        <f t="shared" si="6"/>
        <v>35373</v>
      </c>
      <c r="X69" s="10"/>
      <c r="Y69">
        <f t="shared" si="8"/>
        <v>26</v>
      </c>
      <c r="AA69" s="36">
        <v>1220</v>
      </c>
    </row>
    <row r="70" spans="1:27" x14ac:dyDescent="0.3">
      <c r="A70" t="s">
        <v>2450</v>
      </c>
      <c r="B70" t="str">
        <f t="shared" ref="B70:B133" si="9">TRIM(MID(A70,FIND(",",A70)+1,FIND(".",A70)-FIND(",",A70)-1))</f>
        <v>Ms</v>
      </c>
      <c r="C70" t="str">
        <f t="shared" ref="C70:C133" si="10">LEFT(A70,FIND(",",A70)-1)</f>
        <v>Hyland</v>
      </c>
      <c r="D70" t="str">
        <f t="shared" ref="D70:D133" si="11">RIGHT(A70,FIND(",",A70)-1)</f>
        <v xml:space="preserve"> Megan</v>
      </c>
      <c r="F70">
        <v>2</v>
      </c>
      <c r="G70">
        <f t="shared" ref="G70:G133" si="12">IF(F70="No major surgery",0,F70)</f>
        <v>2</v>
      </c>
      <c r="J70" t="str">
        <f>PROPER('Medical Examinations'!D:D)</f>
        <v>Yes</v>
      </c>
      <c r="K70" t="str">
        <f>PROPER('Medical Examinations'!H:H)</f>
        <v>Yes</v>
      </c>
      <c r="N70">
        <v>54.99</v>
      </c>
      <c r="O70" t="str">
        <f t="shared" ref="O70:O133" si="13">IF(N70&lt;18.5,"Underweight",
IF(N70&lt;25,"Normal Weight",
IF(N70&lt;30,"Overweight",
"Obesity")))</f>
        <v>Obesity</v>
      </c>
      <c r="Q70">
        <v>8.68</v>
      </c>
      <c r="R70" t="str">
        <f t="shared" ref="R70:R133" si="14">IF(Q70&lt;5.7,"Normal",
IF(Q70&lt;=6.4,"Prediabetes",
"Diabetes"))</f>
        <v>Diabetes</v>
      </c>
      <c r="T70">
        <v>2004</v>
      </c>
      <c r="U70" t="s">
        <v>10</v>
      </c>
      <c r="V70">
        <v>9</v>
      </c>
      <c r="W70" s="10">
        <f t="shared" ref="W70:W133" si="15">DATE(T70,MONTH(1&amp;U70),V70)</f>
        <v>38177</v>
      </c>
      <c r="X70" s="10"/>
      <c r="Y70">
        <f t="shared" si="8"/>
        <v>18</v>
      </c>
      <c r="AA70" s="36">
        <v>1224</v>
      </c>
    </row>
    <row r="71" spans="1:27" x14ac:dyDescent="0.3">
      <c r="A71" t="s">
        <v>2451</v>
      </c>
      <c r="B71" t="str">
        <f t="shared" si="9"/>
        <v>Mr</v>
      </c>
      <c r="C71" t="str">
        <f t="shared" si="10"/>
        <v>Ducharme</v>
      </c>
      <c r="D71" t="str">
        <f t="shared" si="11"/>
        <v xml:space="preserve">  Daniel</v>
      </c>
      <c r="F71">
        <v>1</v>
      </c>
      <c r="G71">
        <f t="shared" si="12"/>
        <v>1</v>
      </c>
      <c r="J71" t="str">
        <f>PROPER('Medical Examinations'!D:D)</f>
        <v>No</v>
      </c>
      <c r="K71" t="str">
        <f>PROPER('Medical Examinations'!H:H)</f>
        <v>Yes</v>
      </c>
      <c r="N71">
        <v>35.97</v>
      </c>
      <c r="O71" t="str">
        <f t="shared" si="13"/>
        <v>Obesity</v>
      </c>
      <c r="Q71">
        <v>6.12</v>
      </c>
      <c r="R71" t="str">
        <f t="shared" si="14"/>
        <v>Prediabetes</v>
      </c>
      <c r="T71">
        <v>2004</v>
      </c>
      <c r="U71" t="s">
        <v>37</v>
      </c>
      <c r="V71">
        <v>16</v>
      </c>
      <c r="W71" s="10">
        <f t="shared" si="15"/>
        <v>38276</v>
      </c>
      <c r="X71" s="10"/>
      <c r="Y71">
        <f t="shared" si="8"/>
        <v>18</v>
      </c>
      <c r="AA71" s="36">
        <v>1228</v>
      </c>
    </row>
    <row r="72" spans="1:27" x14ac:dyDescent="0.3">
      <c r="A72" t="s">
        <v>2452</v>
      </c>
      <c r="B72" t="str">
        <f t="shared" si="9"/>
        <v>Mr</v>
      </c>
      <c r="C72" t="str">
        <f t="shared" si="10"/>
        <v>Johnson</v>
      </c>
      <c r="D72" t="str">
        <f t="shared" si="11"/>
        <v>even M.</v>
      </c>
      <c r="F72">
        <v>1</v>
      </c>
      <c r="G72">
        <f t="shared" si="12"/>
        <v>1</v>
      </c>
      <c r="J72" t="str">
        <f>PROPER('Medical Examinations'!D:D)</f>
        <v>No</v>
      </c>
      <c r="K72" t="str">
        <f>PROPER('Medical Examinations'!H:H)</f>
        <v>Yes</v>
      </c>
      <c r="N72">
        <v>45.54</v>
      </c>
      <c r="O72" t="str">
        <f t="shared" si="13"/>
        <v>Obesity</v>
      </c>
      <c r="Q72">
        <v>5.4</v>
      </c>
      <c r="R72" t="str">
        <f t="shared" si="14"/>
        <v>Normal</v>
      </c>
      <c r="T72">
        <v>1998</v>
      </c>
      <c r="U72" t="s">
        <v>10</v>
      </c>
      <c r="V72">
        <v>13</v>
      </c>
      <c r="W72" s="10">
        <f t="shared" si="15"/>
        <v>35989</v>
      </c>
      <c r="X72" s="10"/>
      <c r="Y72">
        <f t="shared" si="8"/>
        <v>24</v>
      </c>
      <c r="AA72" s="36">
        <v>1234</v>
      </c>
    </row>
    <row r="73" spans="1:27" x14ac:dyDescent="0.3">
      <c r="A73" t="s">
        <v>2453</v>
      </c>
      <c r="B73" t="str">
        <f t="shared" si="9"/>
        <v>Ms</v>
      </c>
      <c r="C73" t="str">
        <f t="shared" si="10"/>
        <v>Mutz</v>
      </c>
      <c r="D73" t="str">
        <f t="shared" si="11"/>
        <v>a L.</v>
      </c>
      <c r="F73" t="s">
        <v>2381</v>
      </c>
      <c r="G73">
        <f t="shared" si="12"/>
        <v>0</v>
      </c>
      <c r="J73" t="str">
        <f>PROPER('Medical Examinations'!D:D)</f>
        <v>No</v>
      </c>
      <c r="K73" t="str">
        <f>PROPER('Medical Examinations'!H:H)</f>
        <v>Yes</v>
      </c>
      <c r="N73">
        <v>35.53</v>
      </c>
      <c r="O73" t="str">
        <f t="shared" si="13"/>
        <v>Obesity</v>
      </c>
      <c r="Q73">
        <v>4.3600000000000003</v>
      </c>
      <c r="R73" t="str">
        <f t="shared" si="14"/>
        <v>Normal</v>
      </c>
      <c r="T73">
        <v>2002</v>
      </c>
      <c r="U73" t="s">
        <v>30</v>
      </c>
      <c r="V73">
        <v>12</v>
      </c>
      <c r="W73" s="10">
        <f t="shared" si="15"/>
        <v>37602</v>
      </c>
      <c r="X73" s="10"/>
      <c r="Y73">
        <f t="shared" si="8"/>
        <v>20</v>
      </c>
      <c r="AA73" s="36">
        <v>1237</v>
      </c>
    </row>
    <row r="74" spans="1:27" x14ac:dyDescent="0.3">
      <c r="A74" t="s">
        <v>2454</v>
      </c>
      <c r="B74" t="str">
        <f t="shared" si="9"/>
        <v>Mr</v>
      </c>
      <c r="C74" t="str">
        <f t="shared" si="10"/>
        <v>Lee</v>
      </c>
      <c r="D74" t="str">
        <f t="shared" si="11"/>
        <v>man</v>
      </c>
      <c r="F74" t="s">
        <v>2381</v>
      </c>
      <c r="G74">
        <f t="shared" si="12"/>
        <v>0</v>
      </c>
      <c r="J74" t="str">
        <f>PROPER('Medical Examinations'!D:D)</f>
        <v>Yes</v>
      </c>
      <c r="K74" t="str">
        <f>PROPER('Medical Examinations'!H:H)</f>
        <v>Yes</v>
      </c>
      <c r="N74">
        <v>30.8</v>
      </c>
      <c r="O74" t="str">
        <f t="shared" si="13"/>
        <v>Obesity</v>
      </c>
      <c r="Q74">
        <v>9.77</v>
      </c>
      <c r="R74" t="str">
        <f t="shared" si="14"/>
        <v>Diabetes</v>
      </c>
      <c r="T74">
        <v>1998</v>
      </c>
      <c r="U74" t="s">
        <v>37</v>
      </c>
      <c r="V74">
        <v>11</v>
      </c>
      <c r="W74" s="10">
        <f t="shared" si="15"/>
        <v>36079</v>
      </c>
      <c r="X74" s="10"/>
      <c r="Y74">
        <f t="shared" si="8"/>
        <v>24</v>
      </c>
      <c r="AA74" s="36">
        <v>1240</v>
      </c>
    </row>
    <row r="75" spans="1:27" x14ac:dyDescent="0.3">
      <c r="A75" t="s">
        <v>2455</v>
      </c>
      <c r="B75" t="str">
        <f t="shared" si="9"/>
        <v>Mr</v>
      </c>
      <c r="C75" t="str">
        <f t="shared" si="10"/>
        <v>Turner</v>
      </c>
      <c r="D75" t="str">
        <f t="shared" si="11"/>
        <v xml:space="preserve">  Jeff</v>
      </c>
      <c r="F75">
        <v>1</v>
      </c>
      <c r="G75">
        <f t="shared" si="12"/>
        <v>1</v>
      </c>
      <c r="J75" t="str">
        <f>PROPER('Medical Examinations'!D:D)</f>
        <v>No</v>
      </c>
      <c r="K75" t="str">
        <f>PROPER('Medical Examinations'!H:H)</f>
        <v>Yes</v>
      </c>
      <c r="N75">
        <v>38.39</v>
      </c>
      <c r="O75" t="str">
        <f t="shared" si="13"/>
        <v>Obesity</v>
      </c>
      <c r="Q75">
        <v>4.25</v>
      </c>
      <c r="R75" t="str">
        <f t="shared" si="14"/>
        <v>Normal</v>
      </c>
      <c r="T75">
        <v>2002</v>
      </c>
      <c r="U75" t="s">
        <v>10</v>
      </c>
      <c r="V75">
        <v>1</v>
      </c>
      <c r="W75" s="10">
        <f t="shared" si="15"/>
        <v>37438</v>
      </c>
      <c r="X75" s="10"/>
      <c r="Y75">
        <f t="shared" si="8"/>
        <v>20</v>
      </c>
      <c r="AA75" s="36">
        <v>1241</v>
      </c>
    </row>
    <row r="76" spans="1:27" x14ac:dyDescent="0.3">
      <c r="A76" t="s">
        <v>2456</v>
      </c>
      <c r="B76" t="str">
        <f t="shared" si="9"/>
        <v>Mr</v>
      </c>
      <c r="C76" t="str">
        <f t="shared" si="10"/>
        <v>Rangel</v>
      </c>
      <c r="D76" t="str">
        <f t="shared" si="11"/>
        <v>V. Sr.</v>
      </c>
      <c r="F76">
        <v>2</v>
      </c>
      <c r="G76">
        <f t="shared" si="12"/>
        <v>2</v>
      </c>
      <c r="J76" t="str">
        <f>PROPER('Medical Examinations'!D:D)</f>
        <v>Yes</v>
      </c>
      <c r="K76" t="str">
        <f>PROPER('Medical Examinations'!H:H)</f>
        <v>Yes</v>
      </c>
      <c r="N76">
        <v>32.299999999999997</v>
      </c>
      <c r="O76" t="str">
        <f t="shared" si="13"/>
        <v>Obesity</v>
      </c>
      <c r="Q76">
        <v>4.76</v>
      </c>
      <c r="R76" t="str">
        <f t="shared" si="14"/>
        <v>Normal</v>
      </c>
      <c r="T76">
        <v>2003</v>
      </c>
      <c r="U76" t="s">
        <v>35</v>
      </c>
      <c r="V76">
        <v>2</v>
      </c>
      <c r="W76" s="10">
        <f t="shared" si="15"/>
        <v>37835</v>
      </c>
      <c r="X76" s="10"/>
      <c r="Y76">
        <f t="shared" si="8"/>
        <v>19</v>
      </c>
      <c r="AA76" s="36">
        <v>1241.57</v>
      </c>
    </row>
    <row r="77" spans="1:27" x14ac:dyDescent="0.3">
      <c r="A77" t="s">
        <v>2457</v>
      </c>
      <c r="B77" t="str">
        <f t="shared" si="9"/>
        <v>Ms</v>
      </c>
      <c r="C77" t="str">
        <f t="shared" si="10"/>
        <v>Lacey</v>
      </c>
      <c r="D77" t="str">
        <f t="shared" si="11"/>
        <v>aurya</v>
      </c>
      <c r="F77">
        <v>2</v>
      </c>
      <c r="G77">
        <f t="shared" si="12"/>
        <v>2</v>
      </c>
      <c r="J77" t="str">
        <f>PROPER('Medical Examinations'!D:D)</f>
        <v>Yes</v>
      </c>
      <c r="K77" t="str">
        <f>PROPER('Medical Examinations'!H:H)</f>
        <v>Yes</v>
      </c>
      <c r="N77">
        <v>48.8</v>
      </c>
      <c r="O77" t="str">
        <f t="shared" si="13"/>
        <v>Obesity</v>
      </c>
      <c r="Q77">
        <v>6.22</v>
      </c>
      <c r="R77" t="str">
        <f t="shared" si="14"/>
        <v>Prediabetes</v>
      </c>
      <c r="T77">
        <v>2003</v>
      </c>
      <c r="U77" t="s">
        <v>20</v>
      </c>
      <c r="V77">
        <v>15</v>
      </c>
      <c r="W77" s="10">
        <f t="shared" si="15"/>
        <v>37879</v>
      </c>
      <c r="X77" s="10"/>
      <c r="Y77">
        <f t="shared" si="8"/>
        <v>19</v>
      </c>
      <c r="AA77" s="36">
        <v>1242.26</v>
      </c>
    </row>
    <row r="78" spans="1:27" x14ac:dyDescent="0.3">
      <c r="A78" t="s">
        <v>2458</v>
      </c>
      <c r="B78" t="str">
        <f t="shared" si="9"/>
        <v>Ms</v>
      </c>
      <c r="C78" t="str">
        <f t="shared" si="10"/>
        <v>Stiger</v>
      </c>
      <c r="D78" t="str">
        <f t="shared" si="11"/>
        <v>ntha C</v>
      </c>
      <c r="F78" t="s">
        <v>2381</v>
      </c>
      <c r="G78">
        <f t="shared" si="12"/>
        <v>0</v>
      </c>
      <c r="J78" t="str">
        <f>PROPER('Medical Examinations'!D:D)</f>
        <v>Yes</v>
      </c>
      <c r="K78" t="str">
        <f>PROPER('Medical Examinations'!H:H)</f>
        <v>Yes</v>
      </c>
      <c r="N78">
        <v>45.5</v>
      </c>
      <c r="O78" t="str">
        <f t="shared" si="13"/>
        <v>Obesity</v>
      </c>
      <c r="Q78">
        <v>7.96</v>
      </c>
      <c r="R78" t="str">
        <f t="shared" si="14"/>
        <v>Diabetes</v>
      </c>
      <c r="T78">
        <v>2003</v>
      </c>
      <c r="U78" t="s">
        <v>20</v>
      </c>
      <c r="V78">
        <v>8</v>
      </c>
      <c r="W78" s="10">
        <f t="shared" si="15"/>
        <v>37872</v>
      </c>
      <c r="X78" s="10"/>
      <c r="Y78">
        <f t="shared" si="8"/>
        <v>19</v>
      </c>
      <c r="AA78" s="36">
        <v>1242.82</v>
      </c>
    </row>
    <row r="79" spans="1:27" x14ac:dyDescent="0.3">
      <c r="A79" t="s">
        <v>2459</v>
      </c>
      <c r="B79" t="str">
        <f t="shared" si="9"/>
        <v>Ms</v>
      </c>
      <c r="C79" t="str">
        <f t="shared" si="10"/>
        <v>Caldwell</v>
      </c>
      <c r="D79" t="str">
        <f t="shared" si="11"/>
        <v>ethany A</v>
      </c>
      <c r="F79">
        <v>1</v>
      </c>
      <c r="G79">
        <f t="shared" si="12"/>
        <v>1</v>
      </c>
      <c r="J79" t="str">
        <f>PROPER('Medical Examinations'!D:D)</f>
        <v>No</v>
      </c>
      <c r="K79" t="str">
        <f>PROPER('Medical Examinations'!H:H)</f>
        <v>Yes</v>
      </c>
      <c r="N79">
        <v>53.61</v>
      </c>
      <c r="O79" t="str">
        <f t="shared" si="13"/>
        <v>Obesity</v>
      </c>
      <c r="Q79">
        <v>10.92</v>
      </c>
      <c r="R79" t="str">
        <f t="shared" si="14"/>
        <v>Diabetes</v>
      </c>
      <c r="T79">
        <v>2003</v>
      </c>
      <c r="U79" t="s">
        <v>20</v>
      </c>
      <c r="V79">
        <v>15</v>
      </c>
      <c r="W79" s="10">
        <f t="shared" si="15"/>
        <v>37879</v>
      </c>
      <c r="X79" s="10"/>
      <c r="Y79">
        <f t="shared" si="8"/>
        <v>19</v>
      </c>
      <c r="AA79" s="36">
        <v>1252.4100000000001</v>
      </c>
    </row>
    <row r="80" spans="1:27" x14ac:dyDescent="0.3">
      <c r="A80" t="s">
        <v>2460</v>
      </c>
      <c r="B80" t="str">
        <f t="shared" si="9"/>
        <v>Mr</v>
      </c>
      <c r="C80" t="str">
        <f t="shared" si="10"/>
        <v>Marmillod</v>
      </c>
      <c r="D80" t="str">
        <f t="shared" si="11"/>
        <v>Mr.  Yves</v>
      </c>
      <c r="F80">
        <v>1</v>
      </c>
      <c r="G80">
        <f t="shared" si="12"/>
        <v>1</v>
      </c>
      <c r="J80" t="str">
        <f>PROPER('Medical Examinations'!D:D)</f>
        <v>Yes</v>
      </c>
      <c r="K80" t="str">
        <f>PROPER('Medical Examinations'!H:H)</f>
        <v>Yes</v>
      </c>
      <c r="N80">
        <v>36.19</v>
      </c>
      <c r="O80" t="str">
        <f t="shared" si="13"/>
        <v>Obesity</v>
      </c>
      <c r="Q80">
        <v>11.51</v>
      </c>
      <c r="R80" t="str">
        <f t="shared" si="14"/>
        <v>Diabetes</v>
      </c>
      <c r="T80">
        <v>1997</v>
      </c>
      <c r="U80" t="s">
        <v>15</v>
      </c>
      <c r="V80">
        <v>4</v>
      </c>
      <c r="W80" s="10">
        <f t="shared" si="15"/>
        <v>35738</v>
      </c>
      <c r="X80" s="10"/>
      <c r="Y80">
        <f t="shared" si="8"/>
        <v>25</v>
      </c>
      <c r="AA80" s="36">
        <v>1253</v>
      </c>
    </row>
    <row r="81" spans="1:27" x14ac:dyDescent="0.3">
      <c r="A81" t="s">
        <v>2461</v>
      </c>
      <c r="B81" t="str">
        <f t="shared" si="9"/>
        <v>Ms</v>
      </c>
      <c r="C81" t="str">
        <f t="shared" si="10"/>
        <v>Cloutier-Simons</v>
      </c>
      <c r="D81" t="str">
        <f t="shared" si="11"/>
        <v>, Ms.  Danielle</v>
      </c>
      <c r="F81" t="s">
        <v>2381</v>
      </c>
      <c r="G81">
        <f t="shared" si="12"/>
        <v>0</v>
      </c>
      <c r="J81" t="str">
        <f>PROPER('Medical Examinations'!D:D)</f>
        <v>No</v>
      </c>
      <c r="K81" t="str">
        <f>PROPER('Medical Examinations'!H:H)</f>
        <v>Yes</v>
      </c>
      <c r="N81">
        <v>34.6</v>
      </c>
      <c r="O81" t="str">
        <f t="shared" si="13"/>
        <v>Obesity</v>
      </c>
      <c r="Q81">
        <v>5.99</v>
      </c>
      <c r="R81" t="str">
        <f t="shared" si="14"/>
        <v>Prediabetes</v>
      </c>
      <c r="T81">
        <v>2003</v>
      </c>
      <c r="U81" t="s">
        <v>30</v>
      </c>
      <c r="V81">
        <v>10</v>
      </c>
      <c r="W81" s="10">
        <f t="shared" si="15"/>
        <v>37965</v>
      </c>
      <c r="X81" s="10"/>
      <c r="Y81">
        <f t="shared" si="8"/>
        <v>19</v>
      </c>
      <c r="AA81" s="36">
        <v>1253.94</v>
      </c>
    </row>
    <row r="82" spans="1:27" x14ac:dyDescent="0.3">
      <c r="A82" t="s">
        <v>2462</v>
      </c>
      <c r="B82" t="str">
        <f t="shared" si="9"/>
        <v>Ms</v>
      </c>
      <c r="C82" t="str">
        <f t="shared" si="10"/>
        <v>Vegas</v>
      </c>
      <c r="D82" t="str">
        <f t="shared" si="11"/>
        <v>Julia</v>
      </c>
      <c r="F82" t="s">
        <v>2381</v>
      </c>
      <c r="G82">
        <f t="shared" si="12"/>
        <v>0</v>
      </c>
      <c r="J82" t="str">
        <f>PROPER('Medical Examinations'!D:D)</f>
        <v>Yes</v>
      </c>
      <c r="K82" t="str">
        <f>PROPER('Medical Examinations'!H:H)</f>
        <v>Yes</v>
      </c>
      <c r="N82">
        <v>54.12</v>
      </c>
      <c r="O82" t="str">
        <f t="shared" si="13"/>
        <v>Obesity</v>
      </c>
      <c r="Q82">
        <v>11.57</v>
      </c>
      <c r="R82" t="str">
        <f t="shared" si="14"/>
        <v>Diabetes</v>
      </c>
      <c r="T82">
        <v>2003</v>
      </c>
      <c r="U82" t="s">
        <v>37</v>
      </c>
      <c r="V82">
        <v>13</v>
      </c>
      <c r="W82" s="10">
        <f t="shared" si="15"/>
        <v>37907</v>
      </c>
      <c r="X82" s="10"/>
      <c r="Y82">
        <f t="shared" si="8"/>
        <v>19</v>
      </c>
      <c r="AA82" s="36">
        <v>1256.3</v>
      </c>
    </row>
    <row r="83" spans="1:27" x14ac:dyDescent="0.3">
      <c r="A83" t="s">
        <v>2463</v>
      </c>
      <c r="B83" t="str">
        <f t="shared" si="9"/>
        <v>Mr</v>
      </c>
      <c r="C83" t="str">
        <f t="shared" si="10"/>
        <v>Cochran</v>
      </c>
      <c r="D83" t="str">
        <f t="shared" si="11"/>
        <v xml:space="preserve"> Joshua</v>
      </c>
      <c r="F83" t="s">
        <v>2381</v>
      </c>
      <c r="G83">
        <f t="shared" si="12"/>
        <v>0</v>
      </c>
      <c r="J83" t="str">
        <f>PROPER('Medical Examinations'!D:D)</f>
        <v>No</v>
      </c>
      <c r="K83" t="str">
        <f>PROPER('Medical Examinations'!H:H)</f>
        <v>Yes</v>
      </c>
      <c r="N83">
        <v>48.82</v>
      </c>
      <c r="O83" t="str">
        <f t="shared" si="13"/>
        <v>Obesity</v>
      </c>
      <c r="Q83">
        <v>6.67</v>
      </c>
      <c r="R83" t="str">
        <f t="shared" si="14"/>
        <v>Diabetes</v>
      </c>
      <c r="T83">
        <v>2003</v>
      </c>
      <c r="U83" t="s">
        <v>37</v>
      </c>
      <c r="V83">
        <v>30</v>
      </c>
      <c r="W83" s="10">
        <f t="shared" si="15"/>
        <v>37924</v>
      </c>
      <c r="X83" s="10"/>
      <c r="Y83">
        <f t="shared" si="8"/>
        <v>19</v>
      </c>
      <c r="AA83" s="36">
        <v>1261.44</v>
      </c>
    </row>
    <row r="84" spans="1:27" x14ac:dyDescent="0.3">
      <c r="A84" t="s">
        <v>2464</v>
      </c>
      <c r="B84" t="str">
        <f t="shared" si="9"/>
        <v>Ms</v>
      </c>
      <c r="C84" t="str">
        <f t="shared" si="10"/>
        <v>Holtzapple</v>
      </c>
      <c r="D84" t="str">
        <f t="shared" si="11"/>
        <v xml:space="preserve">  Jennifer</v>
      </c>
      <c r="F84" t="s">
        <v>2381</v>
      </c>
      <c r="G84">
        <f t="shared" si="12"/>
        <v>0</v>
      </c>
      <c r="J84" t="str">
        <f>PROPER('Medical Examinations'!D:D)</f>
        <v>Yes</v>
      </c>
      <c r="K84" t="str">
        <f>PROPER('Medical Examinations'!H:H)</f>
        <v>Yes</v>
      </c>
      <c r="N84">
        <v>51.01</v>
      </c>
      <c r="O84" t="str">
        <f t="shared" si="13"/>
        <v>Obesity</v>
      </c>
      <c r="Q84">
        <v>9.1999999999999993</v>
      </c>
      <c r="R84" t="str">
        <f t="shared" si="14"/>
        <v>Diabetes</v>
      </c>
      <c r="T84">
        <v>2003</v>
      </c>
      <c r="U84" t="s">
        <v>35</v>
      </c>
      <c r="V84">
        <v>15</v>
      </c>
      <c r="W84" s="10">
        <f t="shared" si="15"/>
        <v>37848</v>
      </c>
      <c r="X84" s="10"/>
      <c r="Y84">
        <f t="shared" si="8"/>
        <v>19</v>
      </c>
      <c r="AA84" s="36">
        <v>1261.8599999999999</v>
      </c>
    </row>
    <row r="85" spans="1:27" x14ac:dyDescent="0.3">
      <c r="A85" t="s">
        <v>2465</v>
      </c>
      <c r="B85" t="str">
        <f t="shared" si="9"/>
        <v>Ms</v>
      </c>
      <c r="C85" t="str">
        <f t="shared" si="10"/>
        <v>Meyer</v>
      </c>
      <c r="D85" t="str">
        <f t="shared" si="11"/>
        <v>en M.</v>
      </c>
      <c r="F85">
        <v>1</v>
      </c>
      <c r="G85">
        <f t="shared" si="12"/>
        <v>1</v>
      </c>
      <c r="J85" t="str">
        <f>PROPER('Medical Examinations'!D:D)</f>
        <v>Yes</v>
      </c>
      <c r="K85" t="str">
        <f>PROPER('Medical Examinations'!H:H)</f>
        <v>Yes</v>
      </c>
      <c r="N85">
        <v>45.65</v>
      </c>
      <c r="O85" t="str">
        <f t="shared" si="13"/>
        <v>Obesity</v>
      </c>
      <c r="Q85">
        <v>5.1100000000000003</v>
      </c>
      <c r="R85" t="str">
        <f t="shared" si="14"/>
        <v>Normal</v>
      </c>
      <c r="T85">
        <v>2003</v>
      </c>
      <c r="U85" t="s">
        <v>15</v>
      </c>
      <c r="V85">
        <v>21</v>
      </c>
      <c r="W85" s="10">
        <f t="shared" si="15"/>
        <v>37946</v>
      </c>
      <c r="X85" s="10"/>
      <c r="Y85">
        <f t="shared" si="8"/>
        <v>19</v>
      </c>
      <c r="AA85" s="36">
        <v>1263.25</v>
      </c>
    </row>
    <row r="86" spans="1:27" x14ac:dyDescent="0.3">
      <c r="A86" t="s">
        <v>2466</v>
      </c>
      <c r="B86" t="str">
        <f t="shared" si="9"/>
        <v>Mr</v>
      </c>
      <c r="C86" t="str">
        <f t="shared" si="10"/>
        <v>Brickley</v>
      </c>
      <c r="D86" t="str">
        <f t="shared" si="11"/>
        <v xml:space="preserve"> Patrick</v>
      </c>
      <c r="F86" t="s">
        <v>2381</v>
      </c>
      <c r="G86">
        <f t="shared" si="12"/>
        <v>0</v>
      </c>
      <c r="J86" t="str">
        <f>PROPER('Medical Examinations'!D:D)</f>
        <v>No</v>
      </c>
      <c r="K86" t="str">
        <f>PROPER('Medical Examinations'!H:H)</f>
        <v>Yes</v>
      </c>
      <c r="N86">
        <v>52.9</v>
      </c>
      <c r="O86" t="str">
        <f t="shared" si="13"/>
        <v>Obesity</v>
      </c>
      <c r="Q86">
        <v>5.34</v>
      </c>
      <c r="R86" t="str">
        <f t="shared" si="14"/>
        <v>Normal</v>
      </c>
      <c r="T86">
        <v>2002</v>
      </c>
      <c r="U86" t="s">
        <v>30</v>
      </c>
      <c r="V86">
        <v>4</v>
      </c>
      <c r="W86" s="10">
        <f t="shared" si="15"/>
        <v>37594</v>
      </c>
      <c r="X86" s="10"/>
      <c r="Y86">
        <f t="shared" si="8"/>
        <v>20</v>
      </c>
      <c r="AA86" s="36">
        <v>1267</v>
      </c>
    </row>
    <row r="87" spans="1:27" x14ac:dyDescent="0.3">
      <c r="A87" t="s">
        <v>2467</v>
      </c>
      <c r="B87" t="str">
        <f t="shared" si="9"/>
        <v>Ms</v>
      </c>
      <c r="C87" t="str">
        <f t="shared" si="10"/>
        <v>Magee</v>
      </c>
      <c r="D87" t="str">
        <f t="shared" si="11"/>
        <v xml:space="preserve"> Kate</v>
      </c>
      <c r="F87">
        <v>1</v>
      </c>
      <c r="G87">
        <f t="shared" si="12"/>
        <v>1</v>
      </c>
      <c r="J87" t="str">
        <f>PROPER('Medical Examinations'!D:D)</f>
        <v>No</v>
      </c>
      <c r="K87" t="str">
        <f>PROPER('Medical Examinations'!H:H)</f>
        <v>Yes</v>
      </c>
      <c r="N87">
        <v>45.41</v>
      </c>
      <c r="O87" t="str">
        <f t="shared" si="13"/>
        <v>Obesity</v>
      </c>
      <c r="Q87">
        <v>4.03</v>
      </c>
      <c r="R87" t="str">
        <f t="shared" si="14"/>
        <v>Normal</v>
      </c>
      <c r="T87">
        <v>1997</v>
      </c>
      <c r="U87" t="s">
        <v>37</v>
      </c>
      <c r="V87">
        <v>26</v>
      </c>
      <c r="W87" s="10">
        <f t="shared" si="15"/>
        <v>35729</v>
      </c>
      <c r="X87" s="10"/>
      <c r="Y87">
        <f t="shared" si="8"/>
        <v>25</v>
      </c>
      <c r="AA87" s="36">
        <v>1276</v>
      </c>
    </row>
    <row r="88" spans="1:27" x14ac:dyDescent="0.3">
      <c r="A88" t="s">
        <v>2468</v>
      </c>
      <c r="B88" t="str">
        <f t="shared" si="9"/>
        <v>Mr</v>
      </c>
      <c r="C88" t="str">
        <f t="shared" si="10"/>
        <v>Thoma</v>
      </c>
      <c r="D88" t="str">
        <f t="shared" si="11"/>
        <v>Kevin</v>
      </c>
      <c r="F88">
        <v>1</v>
      </c>
      <c r="G88">
        <f t="shared" si="12"/>
        <v>1</v>
      </c>
      <c r="J88" t="str">
        <f>PROPER('Medical Examinations'!D:D)</f>
        <v>No</v>
      </c>
      <c r="K88" t="str">
        <f>PROPER('Medical Examinations'!H:H)</f>
        <v>Yes</v>
      </c>
      <c r="N88">
        <v>49.41</v>
      </c>
      <c r="O88" t="str">
        <f t="shared" si="13"/>
        <v>Obesity</v>
      </c>
      <c r="Q88">
        <v>4.2300000000000004</v>
      </c>
      <c r="R88" t="str">
        <f t="shared" si="14"/>
        <v>Normal</v>
      </c>
      <c r="T88">
        <v>2004</v>
      </c>
      <c r="U88" t="s">
        <v>20</v>
      </c>
      <c r="V88">
        <v>30</v>
      </c>
      <c r="W88" s="10">
        <f t="shared" si="15"/>
        <v>38260</v>
      </c>
      <c r="X88" s="10"/>
      <c r="Y88">
        <f t="shared" si="8"/>
        <v>18</v>
      </c>
      <c r="AA88" s="36">
        <v>1283</v>
      </c>
    </row>
    <row r="89" spans="1:27" x14ac:dyDescent="0.3">
      <c r="A89" t="s">
        <v>2469</v>
      </c>
      <c r="B89" t="str">
        <f t="shared" si="9"/>
        <v>Mr</v>
      </c>
      <c r="C89" t="str">
        <f t="shared" si="10"/>
        <v>Heagy</v>
      </c>
      <c r="D89" t="str">
        <f t="shared" si="11"/>
        <v>en II</v>
      </c>
      <c r="F89">
        <v>2</v>
      </c>
      <c r="G89">
        <f t="shared" si="12"/>
        <v>2</v>
      </c>
      <c r="J89" t="str">
        <f>PROPER('Medical Examinations'!D:D)</f>
        <v>No</v>
      </c>
      <c r="K89" t="str">
        <f>PROPER('Medical Examinations'!H:H)</f>
        <v>Yes</v>
      </c>
      <c r="N89">
        <v>31.824999999999999</v>
      </c>
      <c r="O89" t="str">
        <f t="shared" si="13"/>
        <v>Obesity</v>
      </c>
      <c r="Q89">
        <v>4.0599999999999996</v>
      </c>
      <c r="R89" t="str">
        <f t="shared" si="14"/>
        <v>Normal</v>
      </c>
      <c r="T89">
        <v>2004</v>
      </c>
      <c r="U89" t="s">
        <v>10</v>
      </c>
      <c r="V89">
        <v>28</v>
      </c>
      <c r="W89" s="10">
        <f t="shared" si="15"/>
        <v>38196</v>
      </c>
      <c r="X89" s="10"/>
      <c r="Y89">
        <f t="shared" si="8"/>
        <v>18</v>
      </c>
      <c r="AA89" s="36">
        <v>1285</v>
      </c>
    </row>
    <row r="90" spans="1:27" x14ac:dyDescent="0.3">
      <c r="A90" t="s">
        <v>2470</v>
      </c>
      <c r="B90" t="str">
        <f t="shared" si="9"/>
        <v>Mr</v>
      </c>
      <c r="C90" t="str">
        <f t="shared" si="10"/>
        <v>Regnier</v>
      </c>
      <c r="D90" t="str">
        <f t="shared" si="11"/>
        <v xml:space="preserve"> Philip</v>
      </c>
      <c r="F90">
        <v>2</v>
      </c>
      <c r="G90">
        <f t="shared" si="12"/>
        <v>2</v>
      </c>
      <c r="J90" t="str">
        <f>PROPER('Medical Examinations'!D:D)</f>
        <v>Yes</v>
      </c>
      <c r="K90" t="str">
        <f>PROPER('Medical Examinations'!H:H)</f>
        <v>Yes</v>
      </c>
      <c r="N90">
        <v>51.28</v>
      </c>
      <c r="O90" t="str">
        <f t="shared" si="13"/>
        <v>Obesity</v>
      </c>
      <c r="Q90">
        <v>4.68</v>
      </c>
      <c r="R90" t="str">
        <f t="shared" si="14"/>
        <v>Normal</v>
      </c>
      <c r="T90">
        <v>2000</v>
      </c>
      <c r="U90" t="s">
        <v>18</v>
      </c>
      <c r="V90">
        <v>26</v>
      </c>
      <c r="W90" s="10">
        <f t="shared" si="15"/>
        <v>36703</v>
      </c>
      <c r="X90" s="10"/>
      <c r="Y90">
        <f t="shared" ref="Y90:Y153" si="16">DATEDIF(W90,DATE(2023,6,8),"Y")</f>
        <v>22</v>
      </c>
      <c r="AA90" s="36">
        <v>1286</v>
      </c>
    </row>
    <row r="91" spans="1:27" x14ac:dyDescent="0.3">
      <c r="A91" t="s">
        <v>2471</v>
      </c>
      <c r="B91" t="str">
        <f t="shared" si="9"/>
        <v>Mr</v>
      </c>
      <c r="C91" t="str">
        <f t="shared" si="10"/>
        <v>Parendo</v>
      </c>
      <c r="D91" t="str">
        <f t="shared" si="11"/>
        <v>Brett A</v>
      </c>
      <c r="F91">
        <v>1</v>
      </c>
      <c r="G91">
        <f t="shared" si="12"/>
        <v>1</v>
      </c>
      <c r="J91" t="str">
        <f>PROPER('Medical Examinations'!D:D)</f>
        <v>No</v>
      </c>
      <c r="K91" t="str">
        <f>PROPER('Medical Examinations'!H:H)</f>
        <v>Yes</v>
      </c>
      <c r="N91">
        <v>34.96</v>
      </c>
      <c r="O91" t="str">
        <f t="shared" si="13"/>
        <v>Obesity</v>
      </c>
      <c r="Q91">
        <v>4.34</v>
      </c>
      <c r="R91" t="str">
        <f t="shared" si="14"/>
        <v>Normal</v>
      </c>
      <c r="T91">
        <v>1998</v>
      </c>
      <c r="U91" t="s">
        <v>18</v>
      </c>
      <c r="V91">
        <v>4</v>
      </c>
      <c r="W91" s="10">
        <f t="shared" si="15"/>
        <v>35950</v>
      </c>
      <c r="X91" s="10"/>
      <c r="Y91">
        <f t="shared" si="16"/>
        <v>25</v>
      </c>
      <c r="AA91" s="36">
        <v>1290.93</v>
      </c>
    </row>
    <row r="92" spans="1:27" x14ac:dyDescent="0.3">
      <c r="A92" t="s">
        <v>2472</v>
      </c>
      <c r="B92" t="str">
        <f t="shared" si="9"/>
        <v>Ms</v>
      </c>
      <c r="C92" t="str">
        <f t="shared" si="10"/>
        <v>Schell</v>
      </c>
      <c r="D92" t="str">
        <f t="shared" si="11"/>
        <v>ebecca</v>
      </c>
      <c r="F92" t="s">
        <v>2381</v>
      </c>
      <c r="G92">
        <f t="shared" si="12"/>
        <v>0</v>
      </c>
      <c r="J92" t="str">
        <f>PROPER('Medical Examinations'!D:D)</f>
        <v>No</v>
      </c>
      <c r="K92" t="str">
        <f>PROPER('Medical Examinations'!H:H)</f>
        <v>Yes</v>
      </c>
      <c r="N92">
        <v>33.11</v>
      </c>
      <c r="O92" t="str">
        <f t="shared" si="13"/>
        <v>Obesity</v>
      </c>
      <c r="Q92">
        <v>10.51</v>
      </c>
      <c r="R92" t="str">
        <f t="shared" si="14"/>
        <v>Diabetes</v>
      </c>
      <c r="T92">
        <v>2001</v>
      </c>
      <c r="U92" t="s">
        <v>15</v>
      </c>
      <c r="V92">
        <v>29</v>
      </c>
      <c r="W92" s="10">
        <f t="shared" si="15"/>
        <v>37224</v>
      </c>
      <c r="X92" s="10"/>
      <c r="Y92">
        <f t="shared" si="16"/>
        <v>21</v>
      </c>
      <c r="AA92" s="36">
        <v>1293</v>
      </c>
    </row>
    <row r="93" spans="1:27" x14ac:dyDescent="0.3">
      <c r="A93" t="s">
        <v>2473</v>
      </c>
      <c r="B93" t="str">
        <f t="shared" si="9"/>
        <v>Ms</v>
      </c>
      <c r="C93" t="str">
        <f t="shared" si="10"/>
        <v>Driscoll</v>
      </c>
      <c r="D93" t="str">
        <f t="shared" si="11"/>
        <v xml:space="preserve">  Kelley</v>
      </c>
      <c r="F93">
        <v>1</v>
      </c>
      <c r="G93">
        <f t="shared" si="12"/>
        <v>1</v>
      </c>
      <c r="J93" t="str">
        <f>PROPER('Medical Examinations'!D:D)</f>
        <v>No</v>
      </c>
      <c r="K93" t="str">
        <f>PROPER('Medical Examinations'!H:H)</f>
        <v>Yes</v>
      </c>
      <c r="N93">
        <v>54.74</v>
      </c>
      <c r="O93" t="str">
        <f t="shared" si="13"/>
        <v>Obesity</v>
      </c>
      <c r="Q93">
        <v>5.84</v>
      </c>
      <c r="R93" t="str">
        <f t="shared" si="14"/>
        <v>Prediabetes</v>
      </c>
      <c r="T93">
        <v>2002</v>
      </c>
      <c r="U93" t="s">
        <v>30</v>
      </c>
      <c r="V93">
        <v>10</v>
      </c>
      <c r="W93" s="10">
        <f t="shared" si="15"/>
        <v>37600</v>
      </c>
      <c r="X93" s="10"/>
      <c r="Y93">
        <f t="shared" si="16"/>
        <v>20</v>
      </c>
      <c r="AA93" s="36">
        <v>1304</v>
      </c>
    </row>
    <row r="94" spans="1:27" x14ac:dyDescent="0.3">
      <c r="A94" t="s">
        <v>2474</v>
      </c>
      <c r="B94" t="str">
        <f t="shared" si="9"/>
        <v>Ms</v>
      </c>
      <c r="C94" t="str">
        <f t="shared" si="10"/>
        <v>Mitchell</v>
      </c>
      <c r="D94" t="str">
        <f t="shared" si="11"/>
        <v>bigail K</v>
      </c>
      <c r="F94">
        <v>1</v>
      </c>
      <c r="G94">
        <f t="shared" si="12"/>
        <v>1</v>
      </c>
      <c r="J94" t="str">
        <f>PROPER('Medical Examinations'!D:D)</f>
        <v>No</v>
      </c>
      <c r="K94" t="str">
        <f>PROPER('Medical Examinations'!H:H)</f>
        <v>Yes</v>
      </c>
      <c r="N94">
        <v>32.56</v>
      </c>
      <c r="O94" t="str">
        <f t="shared" si="13"/>
        <v>Obesity</v>
      </c>
      <c r="Q94">
        <v>5.41</v>
      </c>
      <c r="R94" t="str">
        <f t="shared" si="14"/>
        <v>Normal</v>
      </c>
      <c r="T94">
        <v>1999</v>
      </c>
      <c r="U94" t="s">
        <v>30</v>
      </c>
      <c r="V94">
        <v>2</v>
      </c>
      <c r="W94" s="10">
        <f t="shared" si="15"/>
        <v>36496</v>
      </c>
      <c r="X94" s="10"/>
      <c r="Y94">
        <f t="shared" si="16"/>
        <v>23</v>
      </c>
      <c r="AA94" s="36">
        <v>1304</v>
      </c>
    </row>
    <row r="95" spans="1:27" x14ac:dyDescent="0.3">
      <c r="A95" t="s">
        <v>2475</v>
      </c>
      <c r="B95" t="str">
        <f t="shared" si="9"/>
        <v>Ms</v>
      </c>
      <c r="C95" t="str">
        <f t="shared" si="10"/>
        <v>Cutler</v>
      </c>
      <c r="D95" t="str">
        <f t="shared" si="11"/>
        <v xml:space="preserve">  Hope</v>
      </c>
      <c r="F95">
        <v>1</v>
      </c>
      <c r="G95">
        <f t="shared" si="12"/>
        <v>1</v>
      </c>
      <c r="J95" t="str">
        <f>PROPER('Medical Examinations'!D:D)</f>
        <v>Yes</v>
      </c>
      <c r="K95" t="str">
        <f>PROPER('Medical Examinations'!H:H)</f>
        <v>Yes</v>
      </c>
      <c r="N95">
        <v>39.049999999999997</v>
      </c>
      <c r="O95" t="str">
        <f t="shared" si="13"/>
        <v>Obesity</v>
      </c>
      <c r="Q95">
        <v>6.06</v>
      </c>
      <c r="R95" t="str">
        <f t="shared" si="14"/>
        <v>Prediabetes</v>
      </c>
      <c r="T95">
        <v>2002</v>
      </c>
      <c r="U95" t="s">
        <v>37</v>
      </c>
      <c r="V95">
        <v>13</v>
      </c>
      <c r="W95" s="10">
        <f t="shared" si="15"/>
        <v>37542</v>
      </c>
      <c r="X95" s="10"/>
      <c r="Y95">
        <f t="shared" si="16"/>
        <v>20</v>
      </c>
      <c r="AA95" s="36">
        <v>1315</v>
      </c>
    </row>
    <row r="96" spans="1:27" x14ac:dyDescent="0.3">
      <c r="A96" t="s">
        <v>2476</v>
      </c>
      <c r="B96" t="str">
        <f t="shared" si="9"/>
        <v>Ms</v>
      </c>
      <c r="C96" t="str">
        <f t="shared" si="10"/>
        <v>Derian</v>
      </c>
      <c r="D96" t="str">
        <f t="shared" si="11"/>
        <v>yse M.</v>
      </c>
      <c r="F96" t="s">
        <v>2381</v>
      </c>
      <c r="G96">
        <f t="shared" si="12"/>
        <v>0</v>
      </c>
      <c r="J96" t="str">
        <f>PROPER('Medical Examinations'!D:D)</f>
        <v>Yes</v>
      </c>
      <c r="K96" t="str">
        <f>PROPER('Medical Examinations'!H:H)</f>
        <v>Yes</v>
      </c>
      <c r="N96">
        <v>42.75</v>
      </c>
      <c r="O96" t="str">
        <f t="shared" si="13"/>
        <v>Obesity</v>
      </c>
      <c r="Q96">
        <v>4.22</v>
      </c>
      <c r="R96" t="str">
        <f t="shared" si="14"/>
        <v>Normal</v>
      </c>
      <c r="T96">
        <v>1999</v>
      </c>
      <c r="U96" t="s">
        <v>37</v>
      </c>
      <c r="V96">
        <v>14</v>
      </c>
      <c r="W96" s="10">
        <f t="shared" si="15"/>
        <v>36447</v>
      </c>
      <c r="X96" s="10"/>
      <c r="Y96">
        <f t="shared" si="16"/>
        <v>23</v>
      </c>
      <c r="AA96" s="36">
        <v>1329.17</v>
      </c>
    </row>
    <row r="97" spans="1:27" x14ac:dyDescent="0.3">
      <c r="A97" t="s">
        <v>2477</v>
      </c>
      <c r="B97" t="str">
        <f t="shared" si="9"/>
        <v>Mr</v>
      </c>
      <c r="C97" t="str">
        <f t="shared" si="10"/>
        <v>Farina</v>
      </c>
      <c r="D97" t="str">
        <f t="shared" si="11"/>
        <v>cholas</v>
      </c>
      <c r="F97">
        <v>2</v>
      </c>
      <c r="G97">
        <f t="shared" si="12"/>
        <v>2</v>
      </c>
      <c r="J97" t="str">
        <f>PROPER('Medical Examinations'!D:D)</f>
        <v>Yes</v>
      </c>
      <c r="K97" t="str">
        <f>PROPER('Medical Examinations'!H:H)</f>
        <v>Yes</v>
      </c>
      <c r="N97">
        <v>50.58</v>
      </c>
      <c r="O97" t="str">
        <f t="shared" si="13"/>
        <v>Obesity</v>
      </c>
      <c r="Q97">
        <v>5.12</v>
      </c>
      <c r="R97" t="str">
        <f t="shared" si="14"/>
        <v>Normal</v>
      </c>
      <c r="T97">
        <v>1998</v>
      </c>
      <c r="U97" t="s">
        <v>10</v>
      </c>
      <c r="V97">
        <v>12</v>
      </c>
      <c r="W97" s="10">
        <f t="shared" si="15"/>
        <v>35988</v>
      </c>
      <c r="X97" s="10"/>
      <c r="Y97">
        <f t="shared" si="16"/>
        <v>24</v>
      </c>
      <c r="AA97" s="36">
        <v>1332.61</v>
      </c>
    </row>
    <row r="98" spans="1:27" x14ac:dyDescent="0.3">
      <c r="A98" t="s">
        <v>2478</v>
      </c>
      <c r="B98" t="str">
        <f t="shared" si="9"/>
        <v>Mr</v>
      </c>
      <c r="C98" t="str">
        <f t="shared" si="10"/>
        <v>Saunders</v>
      </c>
      <c r="D98" t="str">
        <f t="shared" si="11"/>
        <v>.  David</v>
      </c>
      <c r="F98" t="s">
        <v>2381</v>
      </c>
      <c r="G98">
        <f t="shared" si="12"/>
        <v>0</v>
      </c>
      <c r="J98" t="str">
        <f>PROPER('Medical Examinations'!D:D)</f>
        <v>Yes</v>
      </c>
      <c r="K98" t="str">
        <f>PROPER('Medical Examinations'!H:H)</f>
        <v>Yes</v>
      </c>
      <c r="N98">
        <v>30.495000000000001</v>
      </c>
      <c r="O98" t="str">
        <f t="shared" si="13"/>
        <v>Obesity</v>
      </c>
      <c r="Q98">
        <v>4.57</v>
      </c>
      <c r="R98" t="str">
        <f t="shared" si="14"/>
        <v>Normal</v>
      </c>
      <c r="T98">
        <v>1995</v>
      </c>
      <c r="U98" t="s">
        <v>10</v>
      </c>
      <c r="V98">
        <v>30</v>
      </c>
      <c r="W98" s="10">
        <f t="shared" si="15"/>
        <v>34910</v>
      </c>
      <c r="X98" s="10"/>
      <c r="Y98">
        <f t="shared" si="16"/>
        <v>27</v>
      </c>
      <c r="AA98" s="36">
        <v>1338</v>
      </c>
    </row>
    <row r="99" spans="1:27" x14ac:dyDescent="0.3">
      <c r="A99" t="s">
        <v>2479</v>
      </c>
      <c r="B99" t="str">
        <f t="shared" si="9"/>
        <v>Ms</v>
      </c>
      <c r="C99" t="str">
        <f t="shared" si="10"/>
        <v>Kratz</v>
      </c>
      <c r="D99" t="str">
        <f t="shared" si="11"/>
        <v>talie</v>
      </c>
      <c r="F99">
        <v>2</v>
      </c>
      <c r="G99">
        <f t="shared" si="12"/>
        <v>2</v>
      </c>
      <c r="J99" t="str">
        <f>PROPER('Medical Examinations'!D:D)</f>
        <v>Yes</v>
      </c>
      <c r="K99" t="str">
        <f>PROPER('Medical Examinations'!H:H)</f>
        <v>Yes</v>
      </c>
      <c r="N99">
        <v>48.31</v>
      </c>
      <c r="O99" t="str">
        <f t="shared" si="13"/>
        <v>Obesity</v>
      </c>
      <c r="Q99">
        <v>9.58</v>
      </c>
      <c r="R99" t="str">
        <f t="shared" si="14"/>
        <v>Diabetes</v>
      </c>
      <c r="T99">
        <v>1997</v>
      </c>
      <c r="U99" t="s">
        <v>15</v>
      </c>
      <c r="V99">
        <v>7</v>
      </c>
      <c r="W99" s="10">
        <f t="shared" si="15"/>
        <v>35741</v>
      </c>
      <c r="X99" s="10"/>
      <c r="Y99">
        <f t="shared" si="16"/>
        <v>25</v>
      </c>
      <c r="AA99" s="36">
        <v>1341.16</v>
      </c>
    </row>
    <row r="100" spans="1:27" x14ac:dyDescent="0.3">
      <c r="A100" t="s">
        <v>2480</v>
      </c>
      <c r="B100" t="str">
        <f t="shared" si="9"/>
        <v>Mr</v>
      </c>
      <c r="C100" t="str">
        <f t="shared" si="10"/>
        <v>Boland</v>
      </c>
      <c r="D100" t="str">
        <f t="shared" si="11"/>
        <v>Thomas</v>
      </c>
      <c r="F100">
        <v>1</v>
      </c>
      <c r="G100">
        <f t="shared" si="12"/>
        <v>1</v>
      </c>
      <c r="J100" t="str">
        <f>PROPER('Medical Examinations'!D:D)</f>
        <v>No</v>
      </c>
      <c r="K100" t="str">
        <f>PROPER('Medical Examinations'!H:H)</f>
        <v>Yes</v>
      </c>
      <c r="N100">
        <v>48.99</v>
      </c>
      <c r="O100" t="str">
        <f t="shared" si="13"/>
        <v>Obesity</v>
      </c>
      <c r="Q100">
        <v>9.7799999999999994</v>
      </c>
      <c r="R100" t="str">
        <f t="shared" si="14"/>
        <v>Diabetes</v>
      </c>
      <c r="T100">
        <v>1998</v>
      </c>
      <c r="U100" t="s">
        <v>30</v>
      </c>
      <c r="V100">
        <v>3</v>
      </c>
      <c r="W100" s="10">
        <f t="shared" si="15"/>
        <v>36132</v>
      </c>
      <c r="X100" s="10"/>
      <c r="Y100">
        <f t="shared" si="16"/>
        <v>24</v>
      </c>
      <c r="AA100" s="36">
        <v>1359</v>
      </c>
    </row>
    <row r="101" spans="1:27" x14ac:dyDescent="0.3">
      <c r="A101" t="s">
        <v>2481</v>
      </c>
      <c r="B101" t="str">
        <f t="shared" si="9"/>
        <v>Ms</v>
      </c>
      <c r="C101" t="str">
        <f t="shared" si="10"/>
        <v>Van Hout</v>
      </c>
      <c r="D101" t="str">
        <f t="shared" si="11"/>
        <v>amela J.</v>
      </c>
      <c r="F101" t="s">
        <v>2381</v>
      </c>
      <c r="G101">
        <f t="shared" si="12"/>
        <v>0</v>
      </c>
      <c r="J101" t="str">
        <f>PROPER('Medical Examinations'!D:D)</f>
        <v>No</v>
      </c>
      <c r="K101" t="str">
        <f>PROPER('Medical Examinations'!H:H)</f>
        <v>Yes</v>
      </c>
      <c r="N101">
        <v>38.39</v>
      </c>
      <c r="O101" t="str">
        <f t="shared" si="13"/>
        <v>Obesity</v>
      </c>
      <c r="Q101">
        <v>4.1100000000000003</v>
      </c>
      <c r="R101" t="str">
        <f t="shared" si="14"/>
        <v>Normal</v>
      </c>
      <c r="T101">
        <v>2002</v>
      </c>
      <c r="U101" t="s">
        <v>35</v>
      </c>
      <c r="V101">
        <v>15</v>
      </c>
      <c r="W101" s="10">
        <f t="shared" si="15"/>
        <v>37483</v>
      </c>
      <c r="X101" s="10"/>
      <c r="Y101">
        <f t="shared" si="16"/>
        <v>20</v>
      </c>
      <c r="AA101" s="36">
        <v>1382</v>
      </c>
    </row>
    <row r="102" spans="1:27" x14ac:dyDescent="0.3">
      <c r="A102" t="s">
        <v>2482</v>
      </c>
      <c r="B102" t="str">
        <f t="shared" si="9"/>
        <v>Ms</v>
      </c>
      <c r="C102" t="str">
        <f t="shared" si="10"/>
        <v>Ramsey</v>
      </c>
      <c r="D102" t="str">
        <f t="shared" si="11"/>
        <v>essica</v>
      </c>
      <c r="F102">
        <v>2</v>
      </c>
      <c r="G102">
        <f t="shared" si="12"/>
        <v>2</v>
      </c>
      <c r="J102" t="str">
        <f>PROPER('Medical Examinations'!D:D)</f>
        <v>Yes</v>
      </c>
      <c r="K102" t="str">
        <f>PROPER('Medical Examinations'!H:H)</f>
        <v>Yes</v>
      </c>
      <c r="N102">
        <v>44.34</v>
      </c>
      <c r="O102" t="str">
        <f t="shared" si="13"/>
        <v>Obesity</v>
      </c>
      <c r="Q102">
        <v>4.0199999999999996</v>
      </c>
      <c r="R102" t="str">
        <f t="shared" si="14"/>
        <v>Normal</v>
      </c>
      <c r="T102">
        <v>1999</v>
      </c>
      <c r="U102" t="s">
        <v>10</v>
      </c>
      <c r="V102">
        <v>6</v>
      </c>
      <c r="W102" s="10">
        <f t="shared" si="15"/>
        <v>36347</v>
      </c>
      <c r="X102" s="10"/>
      <c r="Y102">
        <f t="shared" si="16"/>
        <v>23</v>
      </c>
      <c r="AA102" s="36">
        <v>1389</v>
      </c>
    </row>
    <row r="103" spans="1:27" x14ac:dyDescent="0.3">
      <c r="A103" t="s">
        <v>2483</v>
      </c>
      <c r="B103" t="str">
        <f t="shared" si="9"/>
        <v>Mr</v>
      </c>
      <c r="C103" t="str">
        <f t="shared" si="10"/>
        <v>Gage</v>
      </c>
      <c r="D103" t="str">
        <f t="shared" si="11"/>
        <v>on N</v>
      </c>
      <c r="F103" t="s">
        <v>2381</v>
      </c>
      <c r="G103">
        <f t="shared" si="12"/>
        <v>0</v>
      </c>
      <c r="J103" t="str">
        <f>PROPER('Medical Examinations'!D:D)</f>
        <v>Yes</v>
      </c>
      <c r="K103" t="str">
        <f>PROPER('Medical Examinations'!H:H)</f>
        <v>Yes</v>
      </c>
      <c r="N103">
        <v>41.51</v>
      </c>
      <c r="O103" t="str">
        <f t="shared" si="13"/>
        <v>Obesity</v>
      </c>
      <c r="Q103">
        <v>6.92</v>
      </c>
      <c r="R103" t="str">
        <f t="shared" si="14"/>
        <v>Diabetes</v>
      </c>
      <c r="T103">
        <v>2002</v>
      </c>
      <c r="U103" t="s">
        <v>15</v>
      </c>
      <c r="V103">
        <v>14</v>
      </c>
      <c r="W103" s="10">
        <f t="shared" si="15"/>
        <v>37574</v>
      </c>
      <c r="X103" s="10"/>
      <c r="Y103">
        <f t="shared" si="16"/>
        <v>20</v>
      </c>
      <c r="AA103" s="36">
        <v>1390</v>
      </c>
    </row>
    <row r="104" spans="1:27" x14ac:dyDescent="0.3">
      <c r="A104" t="s">
        <v>2484</v>
      </c>
      <c r="B104" t="str">
        <f t="shared" si="9"/>
        <v>Mr</v>
      </c>
      <c r="C104" t="str">
        <f t="shared" si="10"/>
        <v>Gollins</v>
      </c>
      <c r="D104" t="str">
        <f t="shared" si="11"/>
        <v xml:space="preserve"> Daniel</v>
      </c>
      <c r="F104" t="s">
        <v>2381</v>
      </c>
      <c r="G104">
        <f t="shared" si="12"/>
        <v>0</v>
      </c>
      <c r="J104" t="str">
        <f>PROPER('Medical Examinations'!D:D)</f>
        <v>No</v>
      </c>
      <c r="K104" t="str">
        <f>PROPER('Medical Examinations'!H:H)</f>
        <v>Yes</v>
      </c>
      <c r="N104">
        <v>48.2</v>
      </c>
      <c r="O104" t="str">
        <f t="shared" si="13"/>
        <v>Obesity</v>
      </c>
      <c r="Q104">
        <v>4.84</v>
      </c>
      <c r="R104" t="str">
        <f t="shared" si="14"/>
        <v>Normal</v>
      </c>
      <c r="T104">
        <v>2002</v>
      </c>
      <c r="U104" t="s">
        <v>30</v>
      </c>
      <c r="V104">
        <v>22</v>
      </c>
      <c r="W104" s="10">
        <f t="shared" si="15"/>
        <v>37612</v>
      </c>
      <c r="X104" s="10"/>
      <c r="Y104">
        <f t="shared" si="16"/>
        <v>20</v>
      </c>
      <c r="AA104" s="36">
        <v>1391.53</v>
      </c>
    </row>
    <row r="105" spans="1:27" x14ac:dyDescent="0.3">
      <c r="A105" t="s">
        <v>2485</v>
      </c>
      <c r="B105" t="str">
        <f t="shared" si="9"/>
        <v>Mr</v>
      </c>
      <c r="C105" t="str">
        <f t="shared" si="10"/>
        <v>Benestad</v>
      </c>
      <c r="D105" t="str">
        <f t="shared" si="11"/>
        <v>.  Brian</v>
      </c>
      <c r="F105" t="s">
        <v>2381</v>
      </c>
      <c r="G105">
        <f t="shared" si="12"/>
        <v>0</v>
      </c>
      <c r="J105" t="str">
        <f>PROPER('Medical Examinations'!D:D)</f>
        <v>Yes</v>
      </c>
      <c r="K105" t="str">
        <f>PROPER('Medical Examinations'!H:H)</f>
        <v>Yes</v>
      </c>
      <c r="N105">
        <v>35.75</v>
      </c>
      <c r="O105" t="str">
        <f t="shared" si="13"/>
        <v>Obesity</v>
      </c>
      <c r="Q105">
        <v>8</v>
      </c>
      <c r="R105" t="str">
        <f t="shared" si="14"/>
        <v>Diabetes</v>
      </c>
      <c r="T105">
        <v>1998</v>
      </c>
      <c r="U105" t="s">
        <v>20</v>
      </c>
      <c r="V105">
        <v>5</v>
      </c>
      <c r="W105" s="10">
        <f t="shared" si="15"/>
        <v>36043</v>
      </c>
      <c r="X105" s="10"/>
      <c r="Y105">
        <f t="shared" si="16"/>
        <v>24</v>
      </c>
      <c r="AA105" s="36">
        <v>1400.44</v>
      </c>
    </row>
    <row r="106" spans="1:27" x14ac:dyDescent="0.3">
      <c r="A106" t="s">
        <v>2486</v>
      </c>
      <c r="B106" t="str">
        <f t="shared" si="9"/>
        <v>Ms</v>
      </c>
      <c r="C106" t="str">
        <f t="shared" si="10"/>
        <v>Aviv</v>
      </c>
      <c r="D106" t="str">
        <f t="shared" si="11"/>
        <v>Sari</v>
      </c>
      <c r="F106" t="s">
        <v>2381</v>
      </c>
      <c r="G106">
        <f t="shared" si="12"/>
        <v>0</v>
      </c>
      <c r="J106" t="str">
        <f>PROPER('Medical Examinations'!D:D)</f>
        <v>Yes</v>
      </c>
      <c r="K106" t="str">
        <f>PROPER('Medical Examinations'!H:H)</f>
        <v>Yes</v>
      </c>
      <c r="N106">
        <v>53.81</v>
      </c>
      <c r="O106" t="str">
        <f t="shared" si="13"/>
        <v>Obesity</v>
      </c>
      <c r="Q106">
        <v>8.77</v>
      </c>
      <c r="R106" t="str">
        <f t="shared" si="14"/>
        <v>Diabetes</v>
      </c>
      <c r="T106">
        <v>1997</v>
      </c>
      <c r="U106" t="s">
        <v>37</v>
      </c>
      <c r="V106">
        <v>27</v>
      </c>
      <c r="W106" s="10">
        <f t="shared" si="15"/>
        <v>35730</v>
      </c>
      <c r="X106" s="10"/>
      <c r="Y106">
        <f t="shared" si="16"/>
        <v>25</v>
      </c>
      <c r="AA106" s="36">
        <v>1402</v>
      </c>
    </row>
    <row r="107" spans="1:27" x14ac:dyDescent="0.3">
      <c r="A107" t="s">
        <v>2487</v>
      </c>
      <c r="B107" t="str">
        <f t="shared" si="9"/>
        <v>Mr</v>
      </c>
      <c r="C107" t="str">
        <f t="shared" si="10"/>
        <v>Burns</v>
      </c>
      <c r="D107" t="str">
        <f t="shared" si="11"/>
        <v>rt M.</v>
      </c>
      <c r="F107">
        <v>1</v>
      </c>
      <c r="G107">
        <f t="shared" si="12"/>
        <v>1</v>
      </c>
      <c r="J107" t="str">
        <f>PROPER('Medical Examinations'!D:D)</f>
        <v>Yes</v>
      </c>
      <c r="K107" t="str">
        <f>PROPER('Medical Examinations'!H:H)</f>
        <v>Yes</v>
      </c>
      <c r="N107">
        <v>49.48</v>
      </c>
      <c r="O107" t="str">
        <f t="shared" si="13"/>
        <v>Obesity</v>
      </c>
      <c r="Q107">
        <v>4.96</v>
      </c>
      <c r="R107" t="str">
        <f t="shared" si="14"/>
        <v>Normal</v>
      </c>
      <c r="T107">
        <v>1996</v>
      </c>
      <c r="U107" t="s">
        <v>18</v>
      </c>
      <c r="V107">
        <v>23</v>
      </c>
      <c r="W107" s="10">
        <f t="shared" si="15"/>
        <v>35239</v>
      </c>
      <c r="X107" s="10"/>
      <c r="Y107">
        <f t="shared" si="16"/>
        <v>26</v>
      </c>
      <c r="AA107" s="36">
        <v>1417</v>
      </c>
    </row>
    <row r="108" spans="1:27" x14ac:dyDescent="0.3">
      <c r="A108" t="s">
        <v>2488</v>
      </c>
      <c r="B108" t="str">
        <f t="shared" si="9"/>
        <v>Mr</v>
      </c>
      <c r="C108" t="str">
        <f t="shared" si="10"/>
        <v>Maldonado</v>
      </c>
      <c r="D108" t="str">
        <f t="shared" si="11"/>
        <v xml:space="preserve">  Ricardo</v>
      </c>
      <c r="F108" t="s">
        <v>2381</v>
      </c>
      <c r="G108">
        <f t="shared" si="12"/>
        <v>0</v>
      </c>
      <c r="J108" t="str">
        <f>PROPER('Medical Examinations'!D:D)</f>
        <v>No</v>
      </c>
      <c r="K108" t="str">
        <f>PROPER('Medical Examinations'!H:H)</f>
        <v>Yes</v>
      </c>
      <c r="N108">
        <v>34.1</v>
      </c>
      <c r="O108" t="str">
        <f t="shared" si="13"/>
        <v>Obesity</v>
      </c>
      <c r="Q108">
        <v>4.43</v>
      </c>
      <c r="R108" t="str">
        <f t="shared" si="14"/>
        <v>Normal</v>
      </c>
      <c r="T108">
        <v>2001</v>
      </c>
      <c r="U108" t="s">
        <v>35</v>
      </c>
      <c r="V108">
        <v>23</v>
      </c>
      <c r="W108" s="10">
        <f t="shared" si="15"/>
        <v>37126</v>
      </c>
      <c r="X108" s="10"/>
      <c r="Y108">
        <f t="shared" si="16"/>
        <v>21</v>
      </c>
      <c r="AA108" s="36">
        <v>1421</v>
      </c>
    </row>
    <row r="109" spans="1:27" x14ac:dyDescent="0.3">
      <c r="A109" t="s">
        <v>2489</v>
      </c>
      <c r="B109" t="str">
        <f t="shared" si="9"/>
        <v>Mr</v>
      </c>
      <c r="C109" t="str">
        <f t="shared" si="10"/>
        <v>Yitref</v>
      </c>
      <c r="D109" t="str">
        <f t="shared" si="11"/>
        <v>Gedion</v>
      </c>
      <c r="F109">
        <v>1</v>
      </c>
      <c r="G109">
        <f t="shared" si="12"/>
        <v>1</v>
      </c>
      <c r="J109" t="str">
        <f>PROPER('Medical Examinations'!D:D)</f>
        <v>No</v>
      </c>
      <c r="K109" t="str">
        <f>PROPER('Medical Examinations'!H:H)</f>
        <v>Yes</v>
      </c>
      <c r="N109">
        <v>35.299999999999997</v>
      </c>
      <c r="O109" t="str">
        <f t="shared" si="13"/>
        <v>Obesity</v>
      </c>
      <c r="Q109">
        <v>5.82</v>
      </c>
      <c r="R109" t="str">
        <f t="shared" si="14"/>
        <v>Prediabetes</v>
      </c>
      <c r="T109">
        <v>1997</v>
      </c>
      <c r="U109" t="s">
        <v>30</v>
      </c>
      <c r="V109">
        <v>5</v>
      </c>
      <c r="W109" s="10">
        <f t="shared" si="15"/>
        <v>35769</v>
      </c>
      <c r="X109" s="10"/>
      <c r="Y109">
        <f t="shared" si="16"/>
        <v>25</v>
      </c>
      <c r="AA109" s="36">
        <v>1422</v>
      </c>
    </row>
    <row r="110" spans="1:27" x14ac:dyDescent="0.3">
      <c r="A110" t="s">
        <v>2490</v>
      </c>
      <c r="B110" t="str">
        <f t="shared" si="9"/>
        <v>Mr</v>
      </c>
      <c r="C110" t="str">
        <f t="shared" si="10"/>
        <v>Loudon-Brown</v>
      </c>
      <c r="D110" t="str">
        <f t="shared" si="11"/>
        <v>n, Mr.  Mark</v>
      </c>
      <c r="F110">
        <v>2</v>
      </c>
      <c r="G110">
        <f t="shared" si="12"/>
        <v>2</v>
      </c>
      <c r="J110" t="str">
        <f>PROPER('Medical Examinations'!D:D)</f>
        <v>No</v>
      </c>
      <c r="K110" t="str">
        <f>PROPER('Medical Examinations'!H:H)</f>
        <v>Yes</v>
      </c>
      <c r="N110">
        <v>43.83</v>
      </c>
      <c r="O110" t="str">
        <f t="shared" si="13"/>
        <v>Obesity</v>
      </c>
      <c r="Q110">
        <v>6.03</v>
      </c>
      <c r="R110" t="str">
        <f t="shared" si="14"/>
        <v>Prediabetes</v>
      </c>
      <c r="T110">
        <v>2000</v>
      </c>
      <c r="U110" t="s">
        <v>20</v>
      </c>
      <c r="V110">
        <v>1</v>
      </c>
      <c r="W110" s="10">
        <f t="shared" si="15"/>
        <v>36770</v>
      </c>
      <c r="X110" s="10"/>
      <c r="Y110">
        <f t="shared" si="16"/>
        <v>22</v>
      </c>
      <c r="AA110" s="36">
        <v>1438</v>
      </c>
    </row>
    <row r="111" spans="1:27" x14ac:dyDescent="0.3">
      <c r="A111" t="s">
        <v>2491</v>
      </c>
      <c r="B111" t="str">
        <f t="shared" si="9"/>
        <v>Mr</v>
      </c>
      <c r="C111" t="str">
        <f t="shared" si="10"/>
        <v>Sugathadasa</v>
      </c>
      <c r="D111" t="str">
        <f t="shared" si="11"/>
        <v xml:space="preserve">  Gamini P.</v>
      </c>
      <c r="F111" t="s">
        <v>2381</v>
      </c>
      <c r="G111">
        <f t="shared" si="12"/>
        <v>0</v>
      </c>
      <c r="J111" t="str">
        <f>PROPER('Medical Examinations'!D:D)</f>
        <v>Yes</v>
      </c>
      <c r="K111" t="str">
        <f>PROPER('Medical Examinations'!H:H)</f>
        <v>Yes</v>
      </c>
      <c r="N111">
        <v>50.07</v>
      </c>
      <c r="O111" t="str">
        <f t="shared" si="13"/>
        <v>Obesity</v>
      </c>
      <c r="Q111">
        <v>9.27</v>
      </c>
      <c r="R111" t="str">
        <f t="shared" si="14"/>
        <v>Diabetes</v>
      </c>
      <c r="T111">
        <v>1997</v>
      </c>
      <c r="U111" t="s">
        <v>18</v>
      </c>
      <c r="V111">
        <v>19</v>
      </c>
      <c r="W111" s="10">
        <f t="shared" si="15"/>
        <v>35600</v>
      </c>
      <c r="X111" s="10"/>
      <c r="Y111">
        <f t="shared" si="16"/>
        <v>25</v>
      </c>
      <c r="AA111" s="36">
        <v>1445</v>
      </c>
    </row>
    <row r="112" spans="1:27" x14ac:dyDescent="0.3">
      <c r="A112" t="s">
        <v>2492</v>
      </c>
      <c r="B112" t="str">
        <f t="shared" si="9"/>
        <v>Ms</v>
      </c>
      <c r="C112" t="str">
        <f t="shared" si="10"/>
        <v>Ganley</v>
      </c>
      <c r="D112" t="str">
        <f t="shared" si="11"/>
        <v>mily J</v>
      </c>
      <c r="F112" t="s">
        <v>2381</v>
      </c>
      <c r="G112">
        <f t="shared" si="12"/>
        <v>0</v>
      </c>
      <c r="J112" t="str">
        <f>PROPER('Medical Examinations'!D:D)</f>
        <v>Yes</v>
      </c>
      <c r="K112" t="str">
        <f>PROPER('Medical Examinations'!H:H)</f>
        <v>Yes</v>
      </c>
      <c r="N112">
        <v>32.774999999999999</v>
      </c>
      <c r="O112" t="str">
        <f t="shared" si="13"/>
        <v>Obesity</v>
      </c>
      <c r="Q112">
        <v>5.53</v>
      </c>
      <c r="R112" t="str">
        <f t="shared" si="14"/>
        <v>Normal</v>
      </c>
      <c r="T112">
        <v>2003</v>
      </c>
      <c r="U112" t="s">
        <v>18</v>
      </c>
      <c r="V112">
        <v>20</v>
      </c>
      <c r="W112" s="10">
        <f t="shared" si="15"/>
        <v>37792</v>
      </c>
      <c r="X112" s="10"/>
      <c r="Y112">
        <f t="shared" si="16"/>
        <v>19</v>
      </c>
      <c r="AA112" s="36">
        <v>1467</v>
      </c>
    </row>
    <row r="113" spans="1:27" x14ac:dyDescent="0.3">
      <c r="A113" t="s">
        <v>2493</v>
      </c>
      <c r="B113" t="str">
        <f t="shared" si="9"/>
        <v>Ms</v>
      </c>
      <c r="C113" t="str">
        <f t="shared" si="10"/>
        <v>Potter</v>
      </c>
      <c r="D113" t="str">
        <f t="shared" si="11"/>
        <v>Amanda</v>
      </c>
      <c r="F113">
        <v>1</v>
      </c>
      <c r="G113">
        <f t="shared" si="12"/>
        <v>1</v>
      </c>
      <c r="J113" t="str">
        <f>PROPER('Medical Examinations'!D:D)</f>
        <v>Yes</v>
      </c>
      <c r="K113" t="str">
        <f>PROPER('Medical Examinations'!H:H)</f>
        <v>Yes</v>
      </c>
      <c r="N113">
        <v>34.104999999999997</v>
      </c>
      <c r="O113" t="str">
        <f t="shared" si="13"/>
        <v>Obesity</v>
      </c>
      <c r="Q113">
        <v>5.07</v>
      </c>
      <c r="R113" t="str">
        <f t="shared" si="14"/>
        <v>Normal</v>
      </c>
      <c r="T113">
        <v>1998</v>
      </c>
      <c r="U113" t="s">
        <v>30</v>
      </c>
      <c r="V113">
        <v>7</v>
      </c>
      <c r="W113" s="10">
        <f t="shared" si="15"/>
        <v>36136</v>
      </c>
      <c r="X113" s="10"/>
      <c r="Y113">
        <f t="shared" si="16"/>
        <v>24</v>
      </c>
      <c r="AA113" s="36">
        <v>1477</v>
      </c>
    </row>
    <row r="114" spans="1:27" x14ac:dyDescent="0.3">
      <c r="A114" t="s">
        <v>2494</v>
      </c>
      <c r="B114" t="str">
        <f t="shared" si="9"/>
        <v>Mr</v>
      </c>
      <c r="C114" t="str">
        <f t="shared" si="10"/>
        <v>Rasmussen</v>
      </c>
      <c r="D114" t="str">
        <f t="shared" si="11"/>
        <v xml:space="preserve"> Nicholas</v>
      </c>
      <c r="F114">
        <v>1</v>
      </c>
      <c r="G114">
        <f t="shared" si="12"/>
        <v>1</v>
      </c>
      <c r="J114" t="str">
        <f>PROPER('Medical Examinations'!D:D)</f>
        <v>Yes</v>
      </c>
      <c r="K114" t="str">
        <f>PROPER('Medical Examinations'!H:H)</f>
        <v>Yes</v>
      </c>
      <c r="N114">
        <v>48.93</v>
      </c>
      <c r="O114" t="str">
        <f t="shared" si="13"/>
        <v>Obesity</v>
      </c>
      <c r="Q114">
        <v>11.17</v>
      </c>
      <c r="R114" t="str">
        <f t="shared" si="14"/>
        <v>Diabetes</v>
      </c>
      <c r="T114">
        <v>1997</v>
      </c>
      <c r="U114" t="s">
        <v>18</v>
      </c>
      <c r="V114">
        <v>9</v>
      </c>
      <c r="W114" s="10">
        <f t="shared" si="15"/>
        <v>35590</v>
      </c>
      <c r="X114" s="10"/>
      <c r="Y114">
        <f t="shared" si="16"/>
        <v>25</v>
      </c>
      <c r="AA114" s="36">
        <v>1481</v>
      </c>
    </row>
    <row r="115" spans="1:27" x14ac:dyDescent="0.3">
      <c r="A115" t="s">
        <v>2495</v>
      </c>
      <c r="B115" t="str">
        <f t="shared" si="9"/>
        <v>Mr</v>
      </c>
      <c r="C115" t="str">
        <f t="shared" si="10"/>
        <v>Robinson</v>
      </c>
      <c r="D115" t="str">
        <f t="shared" si="11"/>
        <v>r.  Knox</v>
      </c>
      <c r="F115" t="s">
        <v>2381</v>
      </c>
      <c r="G115">
        <f t="shared" si="12"/>
        <v>0</v>
      </c>
      <c r="J115" t="str">
        <f>PROPER('Medical Examinations'!D:D)</f>
        <v>No</v>
      </c>
      <c r="K115" t="str">
        <f>PROPER('Medical Examinations'!H:H)</f>
        <v>Yes</v>
      </c>
      <c r="N115">
        <v>37.07</v>
      </c>
      <c r="O115" t="str">
        <f t="shared" si="13"/>
        <v>Obesity</v>
      </c>
      <c r="Q115">
        <v>6.14</v>
      </c>
      <c r="R115" t="str">
        <f t="shared" si="14"/>
        <v>Prediabetes</v>
      </c>
      <c r="T115">
        <v>1995</v>
      </c>
      <c r="U115" t="s">
        <v>37</v>
      </c>
      <c r="V115">
        <v>7</v>
      </c>
      <c r="W115" s="10">
        <f t="shared" si="15"/>
        <v>34979</v>
      </c>
      <c r="X115" s="10"/>
      <c r="Y115">
        <f t="shared" si="16"/>
        <v>27</v>
      </c>
      <c r="AA115" s="36">
        <v>1493</v>
      </c>
    </row>
    <row r="116" spans="1:27" x14ac:dyDescent="0.3">
      <c r="A116" t="s">
        <v>2496</v>
      </c>
      <c r="B116" t="str">
        <f t="shared" si="9"/>
        <v>Ms</v>
      </c>
      <c r="C116" t="str">
        <f t="shared" si="10"/>
        <v>Antonopoulos</v>
      </c>
      <c r="D116" t="str">
        <f t="shared" si="11"/>
        <v xml:space="preserve"> Ms.  Yianna</v>
      </c>
      <c r="F116">
        <v>1</v>
      </c>
      <c r="G116">
        <f t="shared" si="12"/>
        <v>1</v>
      </c>
      <c r="J116" t="str">
        <f>PROPER('Medical Examinations'!D:D)</f>
        <v>No</v>
      </c>
      <c r="K116" t="str">
        <f>PROPER('Medical Examinations'!H:H)</f>
        <v>Yes</v>
      </c>
      <c r="N116">
        <v>51.51</v>
      </c>
      <c r="O116" t="str">
        <f t="shared" si="13"/>
        <v>Obesity</v>
      </c>
      <c r="Q116">
        <v>6.26</v>
      </c>
      <c r="R116" t="str">
        <f t="shared" si="14"/>
        <v>Prediabetes</v>
      </c>
      <c r="T116">
        <v>1998</v>
      </c>
      <c r="U116" t="s">
        <v>18</v>
      </c>
      <c r="V116">
        <v>19</v>
      </c>
      <c r="W116" s="10">
        <f t="shared" si="15"/>
        <v>35965</v>
      </c>
      <c r="X116" s="10"/>
      <c r="Y116">
        <f t="shared" si="16"/>
        <v>24</v>
      </c>
      <c r="AA116" s="36">
        <v>1497</v>
      </c>
    </row>
    <row r="117" spans="1:27" x14ac:dyDescent="0.3">
      <c r="A117" t="s">
        <v>2497</v>
      </c>
      <c r="B117" t="str">
        <f t="shared" si="9"/>
        <v>Ms</v>
      </c>
      <c r="C117" t="str">
        <f t="shared" si="10"/>
        <v>Groner</v>
      </c>
      <c r="D117" t="str">
        <f t="shared" si="11"/>
        <v>oberta</v>
      </c>
      <c r="F117" t="s">
        <v>2381</v>
      </c>
      <c r="G117">
        <f t="shared" si="12"/>
        <v>0</v>
      </c>
      <c r="J117" t="str">
        <f>PROPER('Medical Examinations'!D:D)</f>
        <v>No</v>
      </c>
      <c r="K117" t="str">
        <f>PROPER('Medical Examinations'!H:H)</f>
        <v>Yes</v>
      </c>
      <c r="N117">
        <v>34.799999999999997</v>
      </c>
      <c r="O117" t="str">
        <f t="shared" si="13"/>
        <v>Obesity</v>
      </c>
      <c r="Q117">
        <v>4.72</v>
      </c>
      <c r="R117" t="str">
        <f t="shared" si="14"/>
        <v>Normal</v>
      </c>
      <c r="T117">
        <v>2001</v>
      </c>
      <c r="U117" t="s">
        <v>35</v>
      </c>
      <c r="V117">
        <v>25</v>
      </c>
      <c r="W117" s="10">
        <f t="shared" si="15"/>
        <v>37128</v>
      </c>
      <c r="X117" s="10"/>
      <c r="Y117">
        <f t="shared" si="16"/>
        <v>21</v>
      </c>
      <c r="AA117" s="36">
        <v>1515.34</v>
      </c>
    </row>
    <row r="118" spans="1:27" x14ac:dyDescent="0.3">
      <c r="A118" t="s">
        <v>2498</v>
      </c>
      <c r="B118" t="str">
        <f t="shared" si="9"/>
        <v>Mr</v>
      </c>
      <c r="C118" t="str">
        <f t="shared" si="10"/>
        <v>Zywicki</v>
      </c>
      <c r="D118" t="str">
        <f t="shared" si="11"/>
        <v>amin P.</v>
      </c>
      <c r="F118">
        <v>1</v>
      </c>
      <c r="G118">
        <f t="shared" si="12"/>
        <v>1</v>
      </c>
      <c r="J118" t="str">
        <f>PROPER('Medical Examinations'!D:D)</f>
        <v>No</v>
      </c>
      <c r="K118" t="str">
        <f>PROPER('Medical Examinations'!H:H)</f>
        <v>Yes</v>
      </c>
      <c r="N118">
        <v>36.67</v>
      </c>
      <c r="O118" t="str">
        <f t="shared" si="13"/>
        <v>Obesity</v>
      </c>
      <c r="Q118">
        <v>5.18</v>
      </c>
      <c r="R118" t="str">
        <f t="shared" si="14"/>
        <v>Normal</v>
      </c>
      <c r="T118">
        <v>2001</v>
      </c>
      <c r="U118" t="s">
        <v>10</v>
      </c>
      <c r="V118">
        <v>7</v>
      </c>
      <c r="W118" s="10">
        <f t="shared" si="15"/>
        <v>37079</v>
      </c>
      <c r="X118" s="10"/>
      <c r="Y118">
        <f t="shared" si="16"/>
        <v>21</v>
      </c>
      <c r="AA118" s="36">
        <v>1526.31</v>
      </c>
    </row>
    <row r="119" spans="1:27" x14ac:dyDescent="0.3">
      <c r="A119" t="s">
        <v>2499</v>
      </c>
      <c r="B119" t="str">
        <f t="shared" si="9"/>
        <v>Mr</v>
      </c>
      <c r="C119" t="str">
        <f t="shared" si="10"/>
        <v>Cardinal</v>
      </c>
      <c r="D119" t="str">
        <f t="shared" si="11"/>
        <v>.  Craig</v>
      </c>
      <c r="F119">
        <v>2</v>
      </c>
      <c r="G119">
        <f t="shared" si="12"/>
        <v>2</v>
      </c>
      <c r="J119" t="str">
        <f>PROPER('Medical Examinations'!D:D)</f>
        <v>No</v>
      </c>
      <c r="K119" t="str">
        <f>PROPER('Medical Examinations'!H:H)</f>
        <v>Yes</v>
      </c>
      <c r="N119">
        <v>30.9</v>
      </c>
      <c r="O119" t="str">
        <f t="shared" si="13"/>
        <v>Obesity</v>
      </c>
      <c r="Q119">
        <v>9.4</v>
      </c>
      <c r="R119" t="str">
        <f t="shared" si="14"/>
        <v>Diabetes</v>
      </c>
      <c r="T119">
        <v>2001</v>
      </c>
      <c r="U119" t="s">
        <v>18</v>
      </c>
      <c r="V119">
        <v>2</v>
      </c>
      <c r="W119" s="10">
        <f t="shared" si="15"/>
        <v>37044</v>
      </c>
      <c r="X119" s="10"/>
      <c r="Y119">
        <f t="shared" si="16"/>
        <v>22</v>
      </c>
      <c r="AA119" s="36">
        <v>1532.47</v>
      </c>
    </row>
    <row r="120" spans="1:27" x14ac:dyDescent="0.3">
      <c r="A120" t="s">
        <v>2500</v>
      </c>
      <c r="B120" t="str">
        <f t="shared" si="9"/>
        <v>Ms</v>
      </c>
      <c r="C120" t="str">
        <f t="shared" si="10"/>
        <v>Alleman</v>
      </c>
      <c r="D120" t="str">
        <f t="shared" si="11"/>
        <v>s.  Ann</v>
      </c>
      <c r="F120" t="s">
        <v>2381</v>
      </c>
      <c r="G120">
        <f t="shared" si="12"/>
        <v>0</v>
      </c>
      <c r="J120" t="str">
        <f>PROPER('Medical Examinations'!D:D)</f>
        <v>No</v>
      </c>
      <c r="K120" t="str">
        <f>PROPER('Medical Examinations'!H:H)</f>
        <v>Yes</v>
      </c>
      <c r="N120">
        <v>30.495000000000001</v>
      </c>
      <c r="O120" t="str">
        <f t="shared" si="13"/>
        <v>Obesity</v>
      </c>
      <c r="Q120">
        <v>6.29</v>
      </c>
      <c r="R120" t="str">
        <f t="shared" si="14"/>
        <v>Prediabetes</v>
      </c>
      <c r="T120">
        <v>2001</v>
      </c>
      <c r="U120" t="s">
        <v>30</v>
      </c>
      <c r="V120">
        <v>5</v>
      </c>
      <c r="W120" s="10">
        <f t="shared" si="15"/>
        <v>37230</v>
      </c>
      <c r="X120" s="10"/>
      <c r="Y120">
        <f t="shared" si="16"/>
        <v>21</v>
      </c>
      <c r="AA120" s="36">
        <v>1534.3</v>
      </c>
    </row>
    <row r="121" spans="1:27" x14ac:dyDescent="0.3">
      <c r="A121" t="s">
        <v>2501</v>
      </c>
      <c r="B121" t="str">
        <f t="shared" si="9"/>
        <v>Mr</v>
      </c>
      <c r="C121" t="str">
        <f t="shared" si="10"/>
        <v>Stroffolino</v>
      </c>
      <c r="D121" t="str">
        <f t="shared" si="11"/>
        <v>r.  Jamie P</v>
      </c>
      <c r="F121">
        <v>1</v>
      </c>
      <c r="G121">
        <f t="shared" si="12"/>
        <v>1</v>
      </c>
      <c r="J121" t="str">
        <f>PROPER('Medical Examinations'!D:D)</f>
        <v>Yes</v>
      </c>
      <c r="K121" t="str">
        <f>PROPER('Medical Examinations'!H:H)</f>
        <v>Yes</v>
      </c>
      <c r="N121">
        <v>44.88</v>
      </c>
      <c r="O121" t="str">
        <f t="shared" si="13"/>
        <v>Obesity</v>
      </c>
      <c r="Q121">
        <v>6.04</v>
      </c>
      <c r="R121" t="str">
        <f t="shared" si="14"/>
        <v>Prediabetes</v>
      </c>
      <c r="T121">
        <v>1992</v>
      </c>
      <c r="U121" t="s">
        <v>20</v>
      </c>
      <c r="V121">
        <v>22</v>
      </c>
      <c r="W121" s="10">
        <f t="shared" si="15"/>
        <v>33869</v>
      </c>
      <c r="X121" s="10"/>
      <c r="Y121">
        <f t="shared" si="16"/>
        <v>30</v>
      </c>
      <c r="AA121" s="36">
        <v>1566.88</v>
      </c>
    </row>
    <row r="122" spans="1:27" x14ac:dyDescent="0.3">
      <c r="A122" t="s">
        <v>2502</v>
      </c>
      <c r="B122" t="str">
        <f t="shared" si="9"/>
        <v>Mr</v>
      </c>
      <c r="C122" t="str">
        <f t="shared" si="10"/>
        <v>Clubb</v>
      </c>
      <c r="D122" t="str">
        <f t="shared" si="11"/>
        <v xml:space="preserve"> John</v>
      </c>
      <c r="F122" t="s">
        <v>2381</v>
      </c>
      <c r="G122">
        <f t="shared" si="12"/>
        <v>0</v>
      </c>
      <c r="J122" t="str">
        <f>PROPER('Medical Examinations'!D:D)</f>
        <v>Yes</v>
      </c>
      <c r="K122" t="str">
        <f>PROPER('Medical Examinations'!H:H)</f>
        <v>Yes</v>
      </c>
      <c r="N122">
        <v>44.32</v>
      </c>
      <c r="O122" t="str">
        <f t="shared" si="13"/>
        <v>Obesity</v>
      </c>
      <c r="Q122">
        <v>10.55</v>
      </c>
      <c r="R122" t="str">
        <f t="shared" si="14"/>
        <v>Diabetes</v>
      </c>
      <c r="T122">
        <v>2004</v>
      </c>
      <c r="U122" t="s">
        <v>15</v>
      </c>
      <c r="V122">
        <v>19</v>
      </c>
      <c r="W122" s="10">
        <f t="shared" si="15"/>
        <v>38310</v>
      </c>
      <c r="X122" s="10"/>
      <c r="Y122">
        <f t="shared" si="16"/>
        <v>18</v>
      </c>
      <c r="AA122" s="36">
        <v>1607.51</v>
      </c>
    </row>
    <row r="123" spans="1:27" x14ac:dyDescent="0.3">
      <c r="A123" t="s">
        <v>2503</v>
      </c>
      <c r="B123" t="str">
        <f t="shared" si="9"/>
        <v>Mr</v>
      </c>
      <c r="C123" t="str">
        <f t="shared" si="10"/>
        <v>McGoogan</v>
      </c>
      <c r="D123" t="str">
        <f t="shared" si="11"/>
        <v xml:space="preserve"> Charlie</v>
      </c>
      <c r="F123" t="s">
        <v>2381</v>
      </c>
      <c r="G123">
        <f t="shared" si="12"/>
        <v>0</v>
      </c>
      <c r="J123" t="str">
        <f>PROPER('Medical Examinations'!D:D)</f>
        <v>No</v>
      </c>
      <c r="K123" t="str">
        <f>PROPER('Medical Examinations'!H:H)</f>
        <v>Yes</v>
      </c>
      <c r="N123">
        <v>46.39</v>
      </c>
      <c r="O123" t="str">
        <f t="shared" si="13"/>
        <v>Obesity</v>
      </c>
      <c r="Q123">
        <v>5.09</v>
      </c>
      <c r="R123" t="str">
        <f t="shared" si="14"/>
        <v>Normal</v>
      </c>
      <c r="T123">
        <v>2004</v>
      </c>
      <c r="U123" t="s">
        <v>10</v>
      </c>
      <c r="V123">
        <v>22</v>
      </c>
      <c r="W123" s="10">
        <f t="shared" si="15"/>
        <v>38190</v>
      </c>
      <c r="X123" s="10"/>
      <c r="Y123">
        <f t="shared" si="16"/>
        <v>18</v>
      </c>
      <c r="AA123" s="36">
        <v>1615.77</v>
      </c>
    </row>
    <row r="124" spans="1:27" x14ac:dyDescent="0.3">
      <c r="A124" t="s">
        <v>2504</v>
      </c>
      <c r="B124" t="str">
        <f t="shared" si="9"/>
        <v>Mr</v>
      </c>
      <c r="C124" t="str">
        <f t="shared" si="10"/>
        <v>Keflezighi</v>
      </c>
      <c r="D124" t="str">
        <f t="shared" si="11"/>
        <v>, Mr.  Meb</v>
      </c>
      <c r="F124">
        <v>1</v>
      </c>
      <c r="G124">
        <f t="shared" si="12"/>
        <v>1</v>
      </c>
      <c r="J124" t="str">
        <f>PROPER('Medical Examinations'!D:D)</f>
        <v>Yes</v>
      </c>
      <c r="K124" t="str">
        <f>PROPER('Medical Examinations'!H:H)</f>
        <v>Yes</v>
      </c>
      <c r="N124">
        <v>42.13</v>
      </c>
      <c r="O124" t="str">
        <f t="shared" si="13"/>
        <v>Obesity</v>
      </c>
      <c r="Q124">
        <v>5.2</v>
      </c>
      <c r="R124" t="str">
        <f t="shared" si="14"/>
        <v>Normal</v>
      </c>
      <c r="T124">
        <v>1995</v>
      </c>
      <c r="U124" t="s">
        <v>35</v>
      </c>
      <c r="V124">
        <v>5</v>
      </c>
      <c r="W124" s="10">
        <f t="shared" si="15"/>
        <v>34916</v>
      </c>
      <c r="X124" s="10"/>
      <c r="Y124">
        <f t="shared" si="16"/>
        <v>27</v>
      </c>
      <c r="AA124" s="36">
        <v>1617.16</v>
      </c>
    </row>
    <row r="125" spans="1:27" x14ac:dyDescent="0.3">
      <c r="A125" t="s">
        <v>2505</v>
      </c>
      <c r="B125" t="str">
        <f t="shared" si="9"/>
        <v>Mr</v>
      </c>
      <c r="C125" t="str">
        <f t="shared" si="10"/>
        <v>Syed</v>
      </c>
      <c r="D125" t="str">
        <f t="shared" si="11"/>
        <v>b L.</v>
      </c>
      <c r="F125" t="s">
        <v>2381</v>
      </c>
      <c r="G125">
        <f t="shared" si="12"/>
        <v>0</v>
      </c>
      <c r="J125" t="str">
        <f>PROPER('Medical Examinations'!D:D)</f>
        <v>No</v>
      </c>
      <c r="K125" t="str">
        <f>PROPER('Medical Examinations'!H:H)</f>
        <v>Yes</v>
      </c>
      <c r="N125">
        <v>30.78</v>
      </c>
      <c r="O125" t="str">
        <f t="shared" si="13"/>
        <v>Obesity</v>
      </c>
      <c r="Q125">
        <v>8.4499999999999993</v>
      </c>
      <c r="R125" t="str">
        <f t="shared" si="14"/>
        <v>Diabetes</v>
      </c>
      <c r="T125">
        <v>2003</v>
      </c>
      <c r="U125" t="s">
        <v>20</v>
      </c>
      <c r="V125">
        <v>14</v>
      </c>
      <c r="W125" s="10">
        <f t="shared" si="15"/>
        <v>37878</v>
      </c>
      <c r="X125" s="10"/>
      <c r="Y125">
        <f t="shared" si="16"/>
        <v>19</v>
      </c>
      <c r="AA125" s="36">
        <v>1621.34</v>
      </c>
    </row>
    <row r="126" spans="1:27" x14ac:dyDescent="0.3">
      <c r="A126" t="s">
        <v>2506</v>
      </c>
      <c r="B126" t="str">
        <f t="shared" si="9"/>
        <v>Mr</v>
      </c>
      <c r="C126" t="str">
        <f t="shared" si="10"/>
        <v>Segal</v>
      </c>
      <c r="D126" t="str">
        <f t="shared" si="11"/>
        <v>ig A.</v>
      </c>
      <c r="F126" t="s">
        <v>2381</v>
      </c>
      <c r="G126">
        <f t="shared" si="12"/>
        <v>0</v>
      </c>
      <c r="J126" t="str">
        <f>PROPER('Medical Examinations'!D:D)</f>
        <v>No</v>
      </c>
      <c r="K126" t="str">
        <f>PROPER('Medical Examinations'!H:H)</f>
        <v>Yes</v>
      </c>
      <c r="N126">
        <v>31.35</v>
      </c>
      <c r="O126" t="str">
        <f t="shared" si="13"/>
        <v>Obesity</v>
      </c>
      <c r="Q126">
        <v>9.5399999999999991</v>
      </c>
      <c r="R126" t="str">
        <f t="shared" si="14"/>
        <v>Diabetes</v>
      </c>
      <c r="T126">
        <v>2004</v>
      </c>
      <c r="U126" t="s">
        <v>35</v>
      </c>
      <c r="V126">
        <v>21</v>
      </c>
      <c r="W126" s="10">
        <f t="shared" si="15"/>
        <v>38220</v>
      </c>
      <c r="X126" s="10"/>
      <c r="Y126">
        <f t="shared" si="16"/>
        <v>18</v>
      </c>
      <c r="AA126" s="36">
        <v>1621.88</v>
      </c>
    </row>
    <row r="127" spans="1:27" x14ac:dyDescent="0.3">
      <c r="A127" t="s">
        <v>2507</v>
      </c>
      <c r="B127" t="str">
        <f t="shared" si="9"/>
        <v>Ms</v>
      </c>
      <c r="C127" t="str">
        <f t="shared" si="10"/>
        <v>Defranco</v>
      </c>
      <c r="D127" t="str">
        <f t="shared" si="11"/>
        <v>Meredith</v>
      </c>
      <c r="F127">
        <v>2</v>
      </c>
      <c r="G127">
        <f t="shared" si="12"/>
        <v>2</v>
      </c>
      <c r="J127" t="str">
        <f>PROPER('Medical Examinations'!D:D)</f>
        <v>No</v>
      </c>
      <c r="K127" t="str">
        <f>PROPER('Medical Examinations'!H:H)</f>
        <v>Yes</v>
      </c>
      <c r="N127">
        <v>41.46</v>
      </c>
      <c r="O127" t="str">
        <f t="shared" si="13"/>
        <v>Obesity</v>
      </c>
      <c r="Q127">
        <v>4.99</v>
      </c>
      <c r="R127" t="str">
        <f t="shared" si="14"/>
        <v>Normal</v>
      </c>
      <c r="T127">
        <v>2004</v>
      </c>
      <c r="U127" t="s">
        <v>10</v>
      </c>
      <c r="V127">
        <v>25</v>
      </c>
      <c r="W127" s="10">
        <f t="shared" si="15"/>
        <v>38193</v>
      </c>
      <c r="X127" s="10"/>
      <c r="Y127">
        <f t="shared" si="16"/>
        <v>18</v>
      </c>
      <c r="AA127" s="36">
        <v>1622.19</v>
      </c>
    </row>
    <row r="128" spans="1:27" x14ac:dyDescent="0.3">
      <c r="A128" t="s">
        <v>2508</v>
      </c>
      <c r="B128" t="str">
        <f t="shared" si="9"/>
        <v>Mr</v>
      </c>
      <c r="C128" t="str">
        <f t="shared" si="10"/>
        <v>Kells</v>
      </c>
      <c r="D128" t="str">
        <f t="shared" si="11"/>
        <v xml:space="preserve"> Doug</v>
      </c>
      <c r="F128" t="s">
        <v>2381</v>
      </c>
      <c r="G128">
        <f t="shared" si="12"/>
        <v>0</v>
      </c>
      <c r="J128" t="str">
        <f>PROPER('Medical Examinations'!D:D)</f>
        <v>No</v>
      </c>
      <c r="K128" t="str">
        <f>PROPER('Medical Examinations'!H:H)</f>
        <v>Yes</v>
      </c>
      <c r="N128">
        <v>48</v>
      </c>
      <c r="O128" t="str">
        <f t="shared" si="13"/>
        <v>Obesity</v>
      </c>
      <c r="Q128">
        <v>10.54</v>
      </c>
      <c r="R128" t="str">
        <f t="shared" si="14"/>
        <v>Diabetes</v>
      </c>
      <c r="T128">
        <v>2003</v>
      </c>
      <c r="U128" t="s">
        <v>20</v>
      </c>
      <c r="V128">
        <v>9</v>
      </c>
      <c r="W128" s="10">
        <f t="shared" si="15"/>
        <v>37873</v>
      </c>
      <c r="X128" s="10"/>
      <c r="Y128">
        <f t="shared" si="16"/>
        <v>19</v>
      </c>
      <c r="AA128" s="36">
        <v>1625.43</v>
      </c>
    </row>
    <row r="129" spans="1:27" x14ac:dyDescent="0.3">
      <c r="A129" t="s">
        <v>2509</v>
      </c>
      <c r="B129" t="str">
        <f t="shared" si="9"/>
        <v>Ms</v>
      </c>
      <c r="C129" t="str">
        <f t="shared" si="10"/>
        <v>Lawton</v>
      </c>
      <c r="D129" t="str">
        <f t="shared" si="11"/>
        <v>eth J.</v>
      </c>
      <c r="F129" t="s">
        <v>2381</v>
      </c>
      <c r="G129">
        <f t="shared" si="12"/>
        <v>0</v>
      </c>
      <c r="J129" t="str">
        <f>PROPER('Medical Examinations'!D:D)</f>
        <v>No</v>
      </c>
      <c r="K129" t="str">
        <f>PROPER('Medical Examinations'!H:H)</f>
        <v>Yes</v>
      </c>
      <c r="N129">
        <v>49.13</v>
      </c>
      <c r="O129" t="str">
        <f t="shared" si="13"/>
        <v>Obesity</v>
      </c>
      <c r="Q129">
        <v>4.54</v>
      </c>
      <c r="R129" t="str">
        <f t="shared" si="14"/>
        <v>Normal</v>
      </c>
      <c r="T129">
        <v>2003</v>
      </c>
      <c r="U129" t="s">
        <v>30</v>
      </c>
      <c r="V129">
        <v>4</v>
      </c>
      <c r="W129" s="10">
        <f t="shared" si="15"/>
        <v>37959</v>
      </c>
      <c r="X129" s="10"/>
      <c r="Y129">
        <f t="shared" si="16"/>
        <v>19</v>
      </c>
      <c r="AA129" s="36">
        <v>1627.28</v>
      </c>
    </row>
    <row r="130" spans="1:27" x14ac:dyDescent="0.3">
      <c r="A130" t="s">
        <v>2510</v>
      </c>
      <c r="B130" t="str">
        <f t="shared" si="9"/>
        <v>Mr</v>
      </c>
      <c r="C130" t="str">
        <f t="shared" si="10"/>
        <v>Bejar</v>
      </c>
      <c r="D130" t="str">
        <f t="shared" si="11"/>
        <v>hew P</v>
      </c>
      <c r="F130">
        <v>1</v>
      </c>
      <c r="G130">
        <f t="shared" si="12"/>
        <v>1</v>
      </c>
      <c r="J130" t="str">
        <f>PROPER('Medical Examinations'!D:D)</f>
        <v>Yes</v>
      </c>
      <c r="K130" t="str">
        <f>PROPER('Medical Examinations'!H:H)</f>
        <v>Yes</v>
      </c>
      <c r="N130">
        <v>37.799999999999997</v>
      </c>
      <c r="O130" t="str">
        <f t="shared" si="13"/>
        <v>Obesity</v>
      </c>
      <c r="Q130">
        <v>6.29</v>
      </c>
      <c r="R130" t="str">
        <f t="shared" si="14"/>
        <v>Prediabetes</v>
      </c>
      <c r="T130">
        <v>2003</v>
      </c>
      <c r="U130" t="s">
        <v>10</v>
      </c>
      <c r="V130">
        <v>17</v>
      </c>
      <c r="W130" s="10">
        <f t="shared" si="15"/>
        <v>37819</v>
      </c>
      <c r="X130" s="10"/>
      <c r="Y130">
        <f t="shared" si="16"/>
        <v>19</v>
      </c>
      <c r="AA130" s="36">
        <v>1628.47</v>
      </c>
    </row>
    <row r="131" spans="1:27" x14ac:dyDescent="0.3">
      <c r="A131" t="s">
        <v>2511</v>
      </c>
      <c r="B131" t="str">
        <f t="shared" si="9"/>
        <v>Mr</v>
      </c>
      <c r="C131" t="str">
        <f t="shared" si="10"/>
        <v>Navarro Castro</v>
      </c>
      <c r="D131" t="str">
        <f t="shared" si="11"/>
        <v xml:space="preserve"> Guillermo Sr.</v>
      </c>
      <c r="F131" t="s">
        <v>2381</v>
      </c>
      <c r="G131">
        <f t="shared" si="12"/>
        <v>0</v>
      </c>
      <c r="J131" t="str">
        <f>PROPER('Medical Examinations'!D:D)</f>
        <v>No</v>
      </c>
      <c r="K131" t="str">
        <f>PROPER('Medical Examinations'!H:H)</f>
        <v>Yes</v>
      </c>
      <c r="N131">
        <v>38.299999999999997</v>
      </c>
      <c r="O131" t="str">
        <f t="shared" si="13"/>
        <v>Obesity</v>
      </c>
      <c r="Q131">
        <v>9.51</v>
      </c>
      <c r="R131" t="str">
        <f t="shared" si="14"/>
        <v>Diabetes</v>
      </c>
      <c r="T131">
        <v>2004</v>
      </c>
      <c r="U131" t="s">
        <v>37</v>
      </c>
      <c r="V131">
        <v>4</v>
      </c>
      <c r="W131" s="10">
        <f t="shared" si="15"/>
        <v>38264</v>
      </c>
      <c r="X131" s="10"/>
      <c r="Y131">
        <f t="shared" si="16"/>
        <v>18</v>
      </c>
      <c r="AA131" s="36">
        <v>1629.83</v>
      </c>
    </row>
    <row r="132" spans="1:27" x14ac:dyDescent="0.3">
      <c r="A132" t="s">
        <v>2512</v>
      </c>
      <c r="B132" t="str">
        <f t="shared" si="9"/>
        <v>Mr</v>
      </c>
      <c r="C132" t="str">
        <f t="shared" si="10"/>
        <v>Tice</v>
      </c>
      <c r="D132" t="str">
        <f t="shared" si="11"/>
        <v>an C</v>
      </c>
      <c r="F132" t="s">
        <v>2381</v>
      </c>
      <c r="G132">
        <f t="shared" si="12"/>
        <v>0</v>
      </c>
      <c r="J132" t="str">
        <f>PROPER('Medical Examinations'!D:D)</f>
        <v>No</v>
      </c>
      <c r="K132" t="str">
        <f>PROPER('Medical Examinations'!H:H)</f>
        <v>Yes</v>
      </c>
      <c r="N132">
        <v>32.774999999999999</v>
      </c>
      <c r="O132" t="str">
        <f t="shared" si="13"/>
        <v>Obesity</v>
      </c>
      <c r="Q132">
        <v>4.72</v>
      </c>
      <c r="R132" t="str">
        <f t="shared" si="14"/>
        <v>Normal</v>
      </c>
      <c r="T132">
        <v>2004</v>
      </c>
      <c r="U132" t="s">
        <v>30</v>
      </c>
      <c r="V132">
        <v>5</v>
      </c>
      <c r="W132" s="10">
        <f t="shared" si="15"/>
        <v>38326</v>
      </c>
      <c r="X132" s="10"/>
      <c r="Y132">
        <f t="shared" si="16"/>
        <v>18</v>
      </c>
      <c r="AA132" s="36">
        <v>1631.67</v>
      </c>
    </row>
    <row r="133" spans="1:27" x14ac:dyDescent="0.3">
      <c r="A133" t="s">
        <v>2513</v>
      </c>
      <c r="B133" t="str">
        <f t="shared" si="9"/>
        <v>Mr</v>
      </c>
      <c r="C133" t="str">
        <f t="shared" si="10"/>
        <v>Wolf</v>
      </c>
      <c r="D133" t="str">
        <f t="shared" si="11"/>
        <v>Dane</v>
      </c>
      <c r="F133" t="s">
        <v>2381</v>
      </c>
      <c r="G133">
        <f t="shared" si="12"/>
        <v>0</v>
      </c>
      <c r="J133" t="str">
        <f>PROPER('Medical Examinations'!D:D)</f>
        <v>Yes</v>
      </c>
      <c r="K133" t="str">
        <f>PROPER('Medical Examinations'!H:H)</f>
        <v>Yes</v>
      </c>
      <c r="N133">
        <v>34.200000000000003</v>
      </c>
      <c r="O133" t="str">
        <f t="shared" si="13"/>
        <v>Obesity</v>
      </c>
      <c r="Q133">
        <v>5.91</v>
      </c>
      <c r="R133" t="str">
        <f t="shared" si="14"/>
        <v>Prediabetes</v>
      </c>
      <c r="T133">
        <v>2004</v>
      </c>
      <c r="U133" t="s">
        <v>10</v>
      </c>
      <c r="V133">
        <v>9</v>
      </c>
      <c r="W133" s="10">
        <f t="shared" si="15"/>
        <v>38177</v>
      </c>
      <c r="X133" s="10"/>
      <c r="Y133">
        <f t="shared" si="16"/>
        <v>18</v>
      </c>
      <c r="AA133" s="36">
        <v>1631.82</v>
      </c>
    </row>
    <row r="134" spans="1:27" x14ac:dyDescent="0.3">
      <c r="A134" t="s">
        <v>2514</v>
      </c>
      <c r="B134" t="str">
        <f t="shared" ref="B134:B197" si="17">TRIM(MID(A134,FIND(",",A134)+1,FIND(".",A134)-FIND(",",A134)-1))</f>
        <v>Mr</v>
      </c>
      <c r="C134" t="str">
        <f t="shared" ref="C134:C197" si="18">LEFT(A134,FIND(",",A134)-1)</f>
        <v>Oppedal</v>
      </c>
      <c r="D134" t="str">
        <f t="shared" ref="D134:D197" si="19">RIGHT(A134,FIND(",",A134)-1)</f>
        <v xml:space="preserve">  Jonas</v>
      </c>
      <c r="F134" t="s">
        <v>2381</v>
      </c>
      <c r="G134">
        <f t="shared" ref="G134:G197" si="20">IF(F134="No major surgery",0,F134)</f>
        <v>0</v>
      </c>
      <c r="J134" t="str">
        <f>PROPER('Medical Examinations'!D:D)</f>
        <v>No</v>
      </c>
      <c r="K134" t="str">
        <f>PROPER('Medical Examinations'!H:H)</f>
        <v>Yes</v>
      </c>
      <c r="N134">
        <v>30.2</v>
      </c>
      <c r="O134" t="str">
        <f t="shared" ref="O134:O197" si="21">IF(N134&lt;18.5,"Underweight",
IF(N134&lt;25,"Normal Weight",
IF(N134&lt;30,"Overweight",
"Obesity")))</f>
        <v>Obesity</v>
      </c>
      <c r="Q134">
        <v>9.58</v>
      </c>
      <c r="R134" t="str">
        <f t="shared" ref="R134:R197" si="22">IF(Q134&lt;5.7,"Normal",
IF(Q134&lt;=6.4,"Prediabetes",
"Diabetes"))</f>
        <v>Diabetes</v>
      </c>
      <c r="T134">
        <v>2003</v>
      </c>
      <c r="U134" t="s">
        <v>37</v>
      </c>
      <c r="V134">
        <v>3</v>
      </c>
      <c r="W134" s="10">
        <f t="shared" ref="W134:W197" si="23">DATE(T134,MONTH(1&amp;U134),V134)</f>
        <v>37897</v>
      </c>
      <c r="X134" s="10"/>
      <c r="Y134">
        <f t="shared" si="16"/>
        <v>19</v>
      </c>
      <c r="AA134" s="36">
        <v>1632.04</v>
      </c>
    </row>
    <row r="135" spans="1:27" x14ac:dyDescent="0.3">
      <c r="A135" t="s">
        <v>2515</v>
      </c>
      <c r="B135" t="str">
        <f t="shared" si="17"/>
        <v>Mr</v>
      </c>
      <c r="C135" t="str">
        <f t="shared" si="18"/>
        <v>Wright</v>
      </c>
      <c r="D135" t="str">
        <f t="shared" si="19"/>
        <v>orge E</v>
      </c>
      <c r="F135" t="s">
        <v>2381</v>
      </c>
      <c r="G135">
        <f t="shared" si="20"/>
        <v>0</v>
      </c>
      <c r="J135" t="str">
        <f>PROPER('Medical Examinations'!D:D)</f>
        <v>Yes</v>
      </c>
      <c r="K135" t="str">
        <f>PROPER('Medical Examinations'!H:H)</f>
        <v>Yes</v>
      </c>
      <c r="N135">
        <v>48.32</v>
      </c>
      <c r="O135" t="str">
        <f t="shared" si="21"/>
        <v>Obesity</v>
      </c>
      <c r="Q135">
        <v>5.77</v>
      </c>
      <c r="R135" t="str">
        <f t="shared" si="22"/>
        <v>Prediabetes</v>
      </c>
      <c r="T135">
        <v>2003</v>
      </c>
      <c r="U135" t="s">
        <v>20</v>
      </c>
      <c r="V135">
        <v>16</v>
      </c>
      <c r="W135" s="10">
        <f t="shared" si="23"/>
        <v>37880</v>
      </c>
      <c r="X135" s="10"/>
      <c r="Y135">
        <f t="shared" si="16"/>
        <v>19</v>
      </c>
      <c r="AA135" s="36">
        <v>1632.56</v>
      </c>
    </row>
    <row r="136" spans="1:27" x14ac:dyDescent="0.3">
      <c r="A136" t="s">
        <v>2516</v>
      </c>
      <c r="B136" t="str">
        <f t="shared" si="17"/>
        <v>Ms</v>
      </c>
      <c r="C136" t="str">
        <f t="shared" si="18"/>
        <v>Ellis</v>
      </c>
      <c r="D136" t="str">
        <f t="shared" si="19"/>
        <v>ara S</v>
      </c>
      <c r="F136" t="s">
        <v>2381</v>
      </c>
      <c r="G136">
        <f t="shared" si="20"/>
        <v>0</v>
      </c>
      <c r="J136" t="str">
        <f>PROPER('Medical Examinations'!D:D)</f>
        <v>Yes</v>
      </c>
      <c r="K136" t="str">
        <f>PROPER('Medical Examinations'!H:H)</f>
        <v>Yes</v>
      </c>
      <c r="N136">
        <v>44.86</v>
      </c>
      <c r="O136" t="str">
        <f t="shared" si="21"/>
        <v>Obesity</v>
      </c>
      <c r="Q136">
        <v>4.38</v>
      </c>
      <c r="R136" t="str">
        <f t="shared" si="22"/>
        <v>Normal</v>
      </c>
      <c r="T136">
        <v>2004</v>
      </c>
      <c r="U136" t="s">
        <v>30</v>
      </c>
      <c r="V136">
        <v>13</v>
      </c>
      <c r="W136" s="10">
        <f t="shared" si="23"/>
        <v>38334</v>
      </c>
      <c r="X136" s="10"/>
      <c r="Y136">
        <f t="shared" si="16"/>
        <v>18</v>
      </c>
      <c r="AA136" s="36">
        <v>1633.04</v>
      </c>
    </row>
    <row r="137" spans="1:27" x14ac:dyDescent="0.3">
      <c r="A137" t="s">
        <v>2517</v>
      </c>
      <c r="B137" t="str">
        <f t="shared" si="17"/>
        <v>Mr</v>
      </c>
      <c r="C137" t="str">
        <f t="shared" si="18"/>
        <v>Taormina</v>
      </c>
      <c r="D137" t="str">
        <f t="shared" si="19"/>
        <v>r.  Nick</v>
      </c>
      <c r="F137">
        <v>1</v>
      </c>
      <c r="G137">
        <f t="shared" si="20"/>
        <v>1</v>
      </c>
      <c r="J137" t="str">
        <f>PROPER('Medical Examinations'!D:D)</f>
        <v>No</v>
      </c>
      <c r="K137" t="str">
        <f>PROPER('Medical Examinations'!H:H)</f>
        <v>Yes</v>
      </c>
      <c r="N137">
        <v>52.15</v>
      </c>
      <c r="O137" t="str">
        <f t="shared" si="21"/>
        <v>Obesity</v>
      </c>
      <c r="Q137">
        <v>5.65</v>
      </c>
      <c r="R137" t="str">
        <f t="shared" si="22"/>
        <v>Normal</v>
      </c>
      <c r="T137">
        <v>2004</v>
      </c>
      <c r="U137" t="s">
        <v>35</v>
      </c>
      <c r="V137">
        <v>8</v>
      </c>
      <c r="W137" s="10">
        <f t="shared" si="23"/>
        <v>38207</v>
      </c>
      <c r="X137" s="10"/>
      <c r="Y137">
        <f t="shared" si="16"/>
        <v>18</v>
      </c>
      <c r="AA137" s="36">
        <v>1633.96</v>
      </c>
    </row>
    <row r="138" spans="1:27" x14ac:dyDescent="0.3">
      <c r="A138" t="s">
        <v>2518</v>
      </c>
      <c r="B138" t="str">
        <f t="shared" si="17"/>
        <v>Mr</v>
      </c>
      <c r="C138" t="str">
        <f t="shared" si="18"/>
        <v>Lynch</v>
      </c>
      <c r="D138" t="str">
        <f t="shared" si="19"/>
        <v>mothy</v>
      </c>
      <c r="F138" t="s">
        <v>2381</v>
      </c>
      <c r="G138">
        <f t="shared" si="20"/>
        <v>0</v>
      </c>
      <c r="J138" t="str">
        <f>PROPER('Medical Examinations'!D:D)</f>
        <v>No</v>
      </c>
      <c r="K138" t="str">
        <f>PROPER('Medical Examinations'!H:H)</f>
        <v>Yes</v>
      </c>
      <c r="N138">
        <v>41.12</v>
      </c>
      <c r="O138" t="str">
        <f t="shared" si="21"/>
        <v>Obesity</v>
      </c>
      <c r="Q138">
        <v>7.54</v>
      </c>
      <c r="R138" t="str">
        <f t="shared" si="22"/>
        <v>Diabetes</v>
      </c>
      <c r="T138">
        <v>2004</v>
      </c>
      <c r="U138" t="s">
        <v>18</v>
      </c>
      <c r="V138">
        <v>13</v>
      </c>
      <c r="W138" s="10">
        <f t="shared" si="23"/>
        <v>38151</v>
      </c>
      <c r="X138" s="10"/>
      <c r="Y138">
        <f t="shared" si="16"/>
        <v>18</v>
      </c>
      <c r="AA138" s="36">
        <v>1634.57</v>
      </c>
    </row>
    <row r="139" spans="1:27" x14ac:dyDescent="0.3">
      <c r="A139" t="s">
        <v>2519</v>
      </c>
      <c r="B139" t="str">
        <f t="shared" si="17"/>
        <v>Ms</v>
      </c>
      <c r="C139" t="str">
        <f t="shared" si="18"/>
        <v>Tavella</v>
      </c>
      <c r="D139" t="str">
        <f t="shared" si="19"/>
        <v>Becky L</v>
      </c>
      <c r="F139">
        <v>1</v>
      </c>
      <c r="G139">
        <f t="shared" si="20"/>
        <v>1</v>
      </c>
      <c r="J139" t="str">
        <f>PROPER('Medical Examinations'!D:D)</f>
        <v>No</v>
      </c>
      <c r="K139" t="str">
        <f>PROPER('Medical Examinations'!H:H)</f>
        <v>Yes</v>
      </c>
      <c r="N139">
        <v>38.39</v>
      </c>
      <c r="O139" t="str">
        <f t="shared" si="21"/>
        <v>Obesity</v>
      </c>
      <c r="Q139">
        <v>5.1100000000000003</v>
      </c>
      <c r="R139" t="str">
        <f t="shared" si="22"/>
        <v>Normal</v>
      </c>
      <c r="T139">
        <v>2003</v>
      </c>
      <c r="U139" t="s">
        <v>30</v>
      </c>
      <c r="V139">
        <v>30</v>
      </c>
      <c r="W139" s="10">
        <f t="shared" si="23"/>
        <v>37985</v>
      </c>
      <c r="X139" s="10"/>
      <c r="Y139">
        <f t="shared" si="16"/>
        <v>19</v>
      </c>
      <c r="AA139" s="36">
        <v>1635.73</v>
      </c>
    </row>
    <row r="140" spans="1:27" x14ac:dyDescent="0.3">
      <c r="A140" t="s">
        <v>2520</v>
      </c>
      <c r="B140" t="str">
        <f t="shared" si="17"/>
        <v>Ms</v>
      </c>
      <c r="C140" t="str">
        <f t="shared" si="18"/>
        <v>Neufeld</v>
      </c>
      <c r="D140" t="str">
        <f t="shared" si="19"/>
        <v>teph K.</v>
      </c>
      <c r="F140">
        <v>1</v>
      </c>
      <c r="G140">
        <f t="shared" si="20"/>
        <v>1</v>
      </c>
      <c r="J140" t="str">
        <f>PROPER('Medical Examinations'!D:D)</f>
        <v>Yes</v>
      </c>
      <c r="K140" t="str">
        <f>PROPER('Medical Examinations'!H:H)</f>
        <v>Yes</v>
      </c>
      <c r="N140">
        <v>46.85</v>
      </c>
      <c r="O140" t="str">
        <f t="shared" si="21"/>
        <v>Obesity</v>
      </c>
      <c r="Q140">
        <v>4.25</v>
      </c>
      <c r="R140" t="str">
        <f t="shared" si="22"/>
        <v>Normal</v>
      </c>
      <c r="T140">
        <v>2003</v>
      </c>
      <c r="U140" t="s">
        <v>20</v>
      </c>
      <c r="V140">
        <v>16</v>
      </c>
      <c r="W140" s="10">
        <f t="shared" si="23"/>
        <v>37880</v>
      </c>
      <c r="X140" s="10"/>
      <c r="Y140">
        <f t="shared" si="16"/>
        <v>19</v>
      </c>
      <c r="AA140" s="36">
        <v>1639.56</v>
      </c>
    </row>
    <row r="141" spans="1:27" x14ac:dyDescent="0.3">
      <c r="A141" t="s">
        <v>2521</v>
      </c>
      <c r="B141" t="str">
        <f t="shared" si="17"/>
        <v>Ms</v>
      </c>
      <c r="C141" t="str">
        <f t="shared" si="18"/>
        <v>Walhovd</v>
      </c>
      <c r="D141" t="str">
        <f t="shared" si="19"/>
        <v>tine B.</v>
      </c>
      <c r="F141">
        <v>1</v>
      </c>
      <c r="G141">
        <f t="shared" si="20"/>
        <v>1</v>
      </c>
      <c r="J141" t="str">
        <f>PROPER('Medical Examinations'!D:D)</f>
        <v>No</v>
      </c>
      <c r="K141" t="str">
        <f>PROPER('Medical Examinations'!H:H)</f>
        <v>Yes</v>
      </c>
      <c r="N141">
        <v>42.24</v>
      </c>
      <c r="O141" t="str">
        <f t="shared" si="21"/>
        <v>Obesity</v>
      </c>
      <c r="Q141">
        <v>5.55</v>
      </c>
      <c r="R141" t="str">
        <f t="shared" si="22"/>
        <v>Normal</v>
      </c>
      <c r="T141">
        <v>2003</v>
      </c>
      <c r="U141" t="s">
        <v>35</v>
      </c>
      <c r="V141">
        <v>21</v>
      </c>
      <c r="W141" s="10">
        <f t="shared" si="23"/>
        <v>37854</v>
      </c>
      <c r="X141" s="10"/>
      <c r="Y141">
        <f t="shared" si="16"/>
        <v>19</v>
      </c>
      <c r="AA141" s="36">
        <v>1639.56</v>
      </c>
    </row>
    <row r="142" spans="1:27" x14ac:dyDescent="0.3">
      <c r="A142" t="s">
        <v>2522</v>
      </c>
      <c r="B142" t="str">
        <f t="shared" si="17"/>
        <v>Mr</v>
      </c>
      <c r="C142" t="str">
        <f t="shared" si="18"/>
        <v>Washburn</v>
      </c>
      <c r="D142" t="str">
        <f t="shared" si="19"/>
        <v>Taylor B</v>
      </c>
      <c r="F142" t="s">
        <v>2381</v>
      </c>
      <c r="G142">
        <f t="shared" si="20"/>
        <v>0</v>
      </c>
      <c r="J142" t="str">
        <f>PROPER('Medical Examinations'!D:D)</f>
        <v>Yes</v>
      </c>
      <c r="K142" t="str">
        <f>PROPER('Medical Examinations'!H:H)</f>
        <v>Yes</v>
      </c>
      <c r="N142">
        <v>34.39</v>
      </c>
      <c r="O142" t="str">
        <f t="shared" si="21"/>
        <v>Obesity</v>
      </c>
      <c r="Q142">
        <v>5.78</v>
      </c>
      <c r="R142" t="str">
        <f t="shared" si="22"/>
        <v>Prediabetes</v>
      </c>
      <c r="T142">
        <v>2003</v>
      </c>
      <c r="U142" t="s">
        <v>30</v>
      </c>
      <c r="V142">
        <v>30</v>
      </c>
      <c r="W142" s="10">
        <f t="shared" si="23"/>
        <v>37985</v>
      </c>
      <c r="X142" s="10"/>
      <c r="Y142">
        <f t="shared" si="16"/>
        <v>19</v>
      </c>
      <c r="AA142" s="36">
        <v>1646.43</v>
      </c>
    </row>
    <row r="143" spans="1:27" x14ac:dyDescent="0.3">
      <c r="A143" t="s">
        <v>2523</v>
      </c>
      <c r="B143" t="str">
        <f t="shared" si="17"/>
        <v>Mr</v>
      </c>
      <c r="C143" t="str">
        <f t="shared" si="18"/>
        <v>Mroz</v>
      </c>
      <c r="D143" t="str">
        <f t="shared" si="19"/>
        <v>liam</v>
      </c>
      <c r="F143" t="s">
        <v>2381</v>
      </c>
      <c r="G143">
        <f t="shared" si="20"/>
        <v>0</v>
      </c>
      <c r="J143" t="str">
        <f>PROPER('Medical Examinations'!D:D)</f>
        <v>No</v>
      </c>
      <c r="K143" t="str">
        <f>PROPER('Medical Examinations'!H:H)</f>
        <v>Yes</v>
      </c>
      <c r="N143">
        <v>42.89</v>
      </c>
      <c r="O143" t="str">
        <f t="shared" si="21"/>
        <v>Obesity</v>
      </c>
      <c r="Q143">
        <v>5.28</v>
      </c>
      <c r="R143" t="str">
        <f t="shared" si="22"/>
        <v>Normal</v>
      </c>
      <c r="T143">
        <v>2000</v>
      </c>
      <c r="U143" t="s">
        <v>37</v>
      </c>
      <c r="V143">
        <v>23</v>
      </c>
      <c r="W143" s="10">
        <f t="shared" si="23"/>
        <v>36822</v>
      </c>
      <c r="X143" s="10"/>
      <c r="Y143">
        <f t="shared" si="16"/>
        <v>22</v>
      </c>
      <c r="AA143" s="36">
        <v>1665</v>
      </c>
    </row>
    <row r="144" spans="1:27" x14ac:dyDescent="0.3">
      <c r="A144" t="s">
        <v>2524</v>
      </c>
      <c r="B144" t="str">
        <f t="shared" si="17"/>
        <v>Mr</v>
      </c>
      <c r="C144" t="str">
        <f t="shared" si="18"/>
        <v>Canaday</v>
      </c>
      <c r="D144" t="str">
        <f t="shared" si="19"/>
        <v>.  Sage</v>
      </c>
      <c r="F144" t="s">
        <v>2381</v>
      </c>
      <c r="G144">
        <f t="shared" si="20"/>
        <v>0</v>
      </c>
      <c r="J144" t="str">
        <f>PROPER('Medical Examinations'!D:D)</f>
        <v>No</v>
      </c>
      <c r="K144" t="str">
        <f>PROPER('Medical Examinations'!H:H)</f>
        <v>Yes</v>
      </c>
      <c r="N144">
        <v>36.299999999999997</v>
      </c>
      <c r="O144" t="str">
        <f t="shared" si="21"/>
        <v>Obesity</v>
      </c>
      <c r="Q144">
        <v>5.39</v>
      </c>
      <c r="R144" t="str">
        <f t="shared" si="22"/>
        <v>Normal</v>
      </c>
      <c r="T144">
        <v>2000</v>
      </c>
      <c r="U144" t="s">
        <v>18</v>
      </c>
      <c r="V144">
        <v>10</v>
      </c>
      <c r="W144" s="10">
        <f t="shared" si="23"/>
        <v>36687</v>
      </c>
      <c r="X144" s="10"/>
      <c r="Y144">
        <f t="shared" si="16"/>
        <v>22</v>
      </c>
      <c r="AA144" s="36">
        <v>1674.63</v>
      </c>
    </row>
    <row r="145" spans="1:27" x14ac:dyDescent="0.3">
      <c r="A145" t="s">
        <v>2525</v>
      </c>
      <c r="B145" t="str">
        <f t="shared" si="17"/>
        <v>Mr</v>
      </c>
      <c r="C145" t="str">
        <f t="shared" si="18"/>
        <v>Atkins</v>
      </c>
      <c r="D145" t="str">
        <f t="shared" si="19"/>
        <v xml:space="preserve">  Cole</v>
      </c>
      <c r="F145">
        <v>1</v>
      </c>
      <c r="G145">
        <f t="shared" si="20"/>
        <v>1</v>
      </c>
      <c r="J145" t="str">
        <f>PROPER('Medical Examinations'!D:D)</f>
        <v>Yes</v>
      </c>
      <c r="K145" t="str">
        <f>PROPER('Medical Examinations'!H:H)</f>
        <v>Yes</v>
      </c>
      <c r="N145">
        <v>35.200000000000003</v>
      </c>
      <c r="O145" t="str">
        <f t="shared" si="21"/>
        <v>Obesity</v>
      </c>
      <c r="Q145">
        <v>8.01</v>
      </c>
      <c r="R145" t="str">
        <f t="shared" si="22"/>
        <v>Diabetes</v>
      </c>
      <c r="T145">
        <v>2000</v>
      </c>
      <c r="U145" t="s">
        <v>37</v>
      </c>
      <c r="V145">
        <v>21</v>
      </c>
      <c r="W145" s="10">
        <f t="shared" si="23"/>
        <v>36820</v>
      </c>
      <c r="X145" s="10"/>
      <c r="Y145">
        <f t="shared" si="16"/>
        <v>22</v>
      </c>
      <c r="AA145" s="36">
        <v>1682.6</v>
      </c>
    </row>
    <row r="146" spans="1:27" x14ac:dyDescent="0.3">
      <c r="A146" t="s">
        <v>2526</v>
      </c>
      <c r="B146" t="str">
        <f t="shared" si="17"/>
        <v>Mr</v>
      </c>
      <c r="C146" t="str">
        <f t="shared" si="18"/>
        <v>Kropelnicki</v>
      </c>
      <c r="D146" t="str">
        <f t="shared" si="19"/>
        <v xml:space="preserve"> Mr.  Jesse</v>
      </c>
      <c r="F146" t="s">
        <v>2381</v>
      </c>
      <c r="G146">
        <f t="shared" si="20"/>
        <v>0</v>
      </c>
      <c r="J146" t="str">
        <f>PROPER('Medical Examinations'!D:D)</f>
        <v>No</v>
      </c>
      <c r="K146" t="str">
        <f>PROPER('Medical Examinations'!H:H)</f>
        <v>Yes</v>
      </c>
      <c r="N146">
        <v>53.62</v>
      </c>
      <c r="O146" t="str">
        <f t="shared" si="21"/>
        <v>Obesity</v>
      </c>
      <c r="Q146">
        <v>5.21</v>
      </c>
      <c r="R146" t="str">
        <f t="shared" si="22"/>
        <v>Normal</v>
      </c>
      <c r="T146">
        <v>2004</v>
      </c>
      <c r="U146" t="s">
        <v>15</v>
      </c>
      <c r="V146">
        <v>17</v>
      </c>
      <c r="W146" s="10">
        <f t="shared" si="23"/>
        <v>38308</v>
      </c>
      <c r="X146" s="10"/>
      <c r="Y146">
        <f t="shared" si="16"/>
        <v>18</v>
      </c>
      <c r="AA146" s="36">
        <v>1694.8</v>
      </c>
    </row>
    <row r="147" spans="1:27" x14ac:dyDescent="0.3">
      <c r="A147" t="s">
        <v>2527</v>
      </c>
      <c r="B147" t="str">
        <f t="shared" si="17"/>
        <v>Ms</v>
      </c>
      <c r="C147" t="str">
        <f t="shared" si="18"/>
        <v>Braund</v>
      </c>
      <c r="D147" t="str">
        <f t="shared" si="19"/>
        <v>mmi J.</v>
      </c>
      <c r="F147" t="s">
        <v>2381</v>
      </c>
      <c r="G147">
        <f t="shared" si="20"/>
        <v>0</v>
      </c>
      <c r="J147" t="str">
        <f>PROPER('Medical Examinations'!D:D)</f>
        <v>Yes</v>
      </c>
      <c r="K147" t="str">
        <f>PROPER('Medical Examinations'!H:H)</f>
        <v>Yes</v>
      </c>
      <c r="N147">
        <v>36.67</v>
      </c>
      <c r="O147" t="str">
        <f t="shared" si="21"/>
        <v>Obesity</v>
      </c>
      <c r="Q147">
        <v>6.27</v>
      </c>
      <c r="R147" t="str">
        <f t="shared" si="22"/>
        <v>Prediabetes</v>
      </c>
      <c r="T147">
        <v>2004</v>
      </c>
      <c r="U147" t="s">
        <v>30</v>
      </c>
      <c r="V147">
        <v>10</v>
      </c>
      <c r="W147" s="10">
        <f t="shared" si="23"/>
        <v>38331</v>
      </c>
      <c r="X147" s="10"/>
      <c r="Y147">
        <f t="shared" si="16"/>
        <v>18</v>
      </c>
      <c r="AA147" s="36">
        <v>1702.46</v>
      </c>
    </row>
    <row r="148" spans="1:27" x14ac:dyDescent="0.3">
      <c r="A148" t="s">
        <v>2528</v>
      </c>
      <c r="B148" t="str">
        <f t="shared" si="17"/>
        <v>Mr</v>
      </c>
      <c r="C148" t="str">
        <f t="shared" si="18"/>
        <v>Anderson</v>
      </c>
      <c r="D148" t="str">
        <f t="shared" si="19"/>
        <v>tthew S.</v>
      </c>
      <c r="F148">
        <v>1</v>
      </c>
      <c r="G148">
        <f t="shared" si="20"/>
        <v>1</v>
      </c>
      <c r="J148" t="str">
        <f>PROPER('Medical Examinations'!D:D)</f>
        <v>No</v>
      </c>
      <c r="K148" t="str">
        <f>PROPER('Medical Examinations'!H:H)</f>
        <v>Yes</v>
      </c>
      <c r="N148">
        <v>33.4</v>
      </c>
      <c r="O148" t="str">
        <f t="shared" si="21"/>
        <v>Obesity</v>
      </c>
      <c r="Q148">
        <v>10.73</v>
      </c>
      <c r="R148" t="str">
        <f t="shared" si="22"/>
        <v>Diabetes</v>
      </c>
      <c r="T148">
        <v>2004</v>
      </c>
      <c r="U148" t="s">
        <v>15</v>
      </c>
      <c r="V148">
        <v>7</v>
      </c>
      <c r="W148" s="10">
        <f t="shared" si="23"/>
        <v>38298</v>
      </c>
      <c r="X148" s="10"/>
      <c r="Y148">
        <f t="shared" si="16"/>
        <v>18</v>
      </c>
      <c r="AA148" s="36">
        <v>1704.57</v>
      </c>
    </row>
    <row r="149" spans="1:27" x14ac:dyDescent="0.3">
      <c r="A149" t="s">
        <v>2529</v>
      </c>
      <c r="B149" t="str">
        <f t="shared" si="17"/>
        <v>Mr</v>
      </c>
      <c r="C149" t="str">
        <f t="shared" si="18"/>
        <v>Bilbrey</v>
      </c>
      <c r="D149" t="str">
        <f t="shared" si="19"/>
        <v>.  Eric</v>
      </c>
      <c r="F149" t="s">
        <v>2381</v>
      </c>
      <c r="G149">
        <f t="shared" si="20"/>
        <v>0</v>
      </c>
      <c r="J149" t="str">
        <f>PROPER('Medical Examinations'!D:D)</f>
        <v>No</v>
      </c>
      <c r="K149" t="str">
        <f>PROPER('Medical Examinations'!H:H)</f>
        <v>Yes</v>
      </c>
      <c r="N149">
        <v>42.71</v>
      </c>
      <c r="O149" t="str">
        <f t="shared" si="21"/>
        <v>Obesity</v>
      </c>
      <c r="Q149">
        <v>10.52</v>
      </c>
      <c r="R149" t="str">
        <f t="shared" si="22"/>
        <v>Diabetes</v>
      </c>
      <c r="T149">
        <v>2004</v>
      </c>
      <c r="U149" t="s">
        <v>30</v>
      </c>
      <c r="V149">
        <v>14</v>
      </c>
      <c r="W149" s="10">
        <f t="shared" si="23"/>
        <v>38335</v>
      </c>
      <c r="X149" s="10"/>
      <c r="Y149">
        <f t="shared" si="16"/>
        <v>18</v>
      </c>
      <c r="AA149" s="36">
        <v>1704.7</v>
      </c>
    </row>
    <row r="150" spans="1:27" x14ac:dyDescent="0.3">
      <c r="A150" t="s">
        <v>2530</v>
      </c>
      <c r="B150" t="str">
        <f t="shared" si="17"/>
        <v>Ms</v>
      </c>
      <c r="C150" t="str">
        <f t="shared" si="18"/>
        <v>Curtis</v>
      </c>
      <c r="D150" t="str">
        <f t="shared" si="19"/>
        <v>eria R</v>
      </c>
      <c r="F150">
        <v>2</v>
      </c>
      <c r="G150">
        <f t="shared" si="20"/>
        <v>2</v>
      </c>
      <c r="J150" t="str">
        <f>PROPER('Medical Examinations'!D:D)</f>
        <v>No</v>
      </c>
      <c r="K150" t="str">
        <f>PROPER('Medical Examinations'!H:H)</f>
        <v>Yes</v>
      </c>
      <c r="N150">
        <v>41.52</v>
      </c>
      <c r="O150" t="str">
        <f t="shared" si="21"/>
        <v>Obesity</v>
      </c>
      <c r="Q150">
        <v>11.82</v>
      </c>
      <c r="R150" t="str">
        <f t="shared" si="22"/>
        <v>Diabetes</v>
      </c>
      <c r="T150">
        <v>2004</v>
      </c>
      <c r="U150" t="s">
        <v>30</v>
      </c>
      <c r="V150">
        <v>6</v>
      </c>
      <c r="W150" s="10">
        <f t="shared" si="23"/>
        <v>38327</v>
      </c>
      <c r="X150" s="10"/>
      <c r="Y150">
        <f t="shared" si="16"/>
        <v>18</v>
      </c>
      <c r="AA150" s="36">
        <v>1705.62</v>
      </c>
    </row>
    <row r="151" spans="1:27" x14ac:dyDescent="0.3">
      <c r="A151" t="s">
        <v>2531</v>
      </c>
      <c r="B151" t="str">
        <f t="shared" si="17"/>
        <v>Mr</v>
      </c>
      <c r="C151" t="str">
        <f t="shared" si="18"/>
        <v>Meyer</v>
      </c>
      <c r="D151" t="str">
        <f t="shared" si="19"/>
        <v>ael P</v>
      </c>
      <c r="F151" t="s">
        <v>2381</v>
      </c>
      <c r="G151">
        <f t="shared" si="20"/>
        <v>0</v>
      </c>
      <c r="J151" t="str">
        <f>PROPER('Medical Examinations'!D:D)</f>
        <v>No</v>
      </c>
      <c r="K151" t="str">
        <f>PROPER('Medical Examinations'!H:H)</f>
        <v>Yes</v>
      </c>
      <c r="N151">
        <v>39.4</v>
      </c>
      <c r="O151" t="str">
        <f t="shared" si="21"/>
        <v>Obesity</v>
      </c>
      <c r="Q151">
        <v>6.76</v>
      </c>
      <c r="R151" t="str">
        <f t="shared" si="22"/>
        <v>Diabetes</v>
      </c>
      <c r="T151">
        <v>2004</v>
      </c>
      <c r="U151" t="s">
        <v>37</v>
      </c>
      <c r="V151">
        <v>17</v>
      </c>
      <c r="W151" s="10">
        <f t="shared" si="23"/>
        <v>38277</v>
      </c>
      <c r="X151" s="10"/>
      <c r="Y151">
        <f t="shared" si="16"/>
        <v>18</v>
      </c>
      <c r="AA151" s="36">
        <v>1708</v>
      </c>
    </row>
    <row r="152" spans="1:27" x14ac:dyDescent="0.3">
      <c r="A152" t="s">
        <v>2532</v>
      </c>
      <c r="B152" t="str">
        <f t="shared" si="17"/>
        <v>Mr</v>
      </c>
      <c r="C152" t="str">
        <f t="shared" si="18"/>
        <v>Bardeesy</v>
      </c>
      <c r="D152" t="str">
        <f t="shared" si="19"/>
        <v>r.  Rami</v>
      </c>
      <c r="F152" t="s">
        <v>2381</v>
      </c>
      <c r="G152">
        <f t="shared" si="20"/>
        <v>0</v>
      </c>
      <c r="J152" t="str">
        <f>PROPER('Medical Examinations'!D:D)</f>
        <v>Yes</v>
      </c>
      <c r="K152" t="str">
        <f>PROPER('Medical Examinations'!H:H)</f>
        <v>Yes</v>
      </c>
      <c r="N152">
        <v>46.45</v>
      </c>
      <c r="O152" t="str">
        <f t="shared" si="21"/>
        <v>Obesity</v>
      </c>
      <c r="Q152">
        <v>5.62</v>
      </c>
      <c r="R152" t="str">
        <f t="shared" si="22"/>
        <v>Normal</v>
      </c>
      <c r="T152">
        <v>2004</v>
      </c>
      <c r="U152" t="s">
        <v>30</v>
      </c>
      <c r="V152">
        <v>12</v>
      </c>
      <c r="W152" s="10">
        <f t="shared" si="23"/>
        <v>38333</v>
      </c>
      <c r="X152" s="10"/>
      <c r="Y152">
        <f t="shared" si="16"/>
        <v>18</v>
      </c>
      <c r="AA152" s="36">
        <v>1708.93</v>
      </c>
    </row>
    <row r="153" spans="1:27" x14ac:dyDescent="0.3">
      <c r="A153" t="s">
        <v>2533</v>
      </c>
      <c r="B153" t="str">
        <f t="shared" si="17"/>
        <v>Mr</v>
      </c>
      <c r="C153" t="str">
        <f t="shared" si="18"/>
        <v>Shanahan</v>
      </c>
      <c r="D153" t="str">
        <f t="shared" si="19"/>
        <v>.  Denis</v>
      </c>
      <c r="F153" t="s">
        <v>2381</v>
      </c>
      <c r="G153">
        <f t="shared" si="20"/>
        <v>0</v>
      </c>
      <c r="J153" t="str">
        <f>PROPER('Medical Examinations'!D:D)</f>
        <v>No</v>
      </c>
      <c r="K153" t="str">
        <f>PROPER('Medical Examinations'!H:H)</f>
        <v>Yes</v>
      </c>
      <c r="N153">
        <v>35.75</v>
      </c>
      <c r="O153" t="str">
        <f t="shared" si="21"/>
        <v>Obesity</v>
      </c>
      <c r="Q153">
        <v>4.1900000000000004</v>
      </c>
      <c r="R153" t="str">
        <f t="shared" si="22"/>
        <v>Normal</v>
      </c>
      <c r="T153">
        <v>2004</v>
      </c>
      <c r="U153" t="s">
        <v>20</v>
      </c>
      <c r="V153">
        <v>19</v>
      </c>
      <c r="W153" s="10">
        <f t="shared" si="23"/>
        <v>38249</v>
      </c>
      <c r="X153" s="10"/>
      <c r="Y153">
        <f t="shared" si="16"/>
        <v>18</v>
      </c>
      <c r="AA153" s="36">
        <v>1711.03</v>
      </c>
    </row>
    <row r="154" spans="1:27" x14ac:dyDescent="0.3">
      <c r="A154" t="s">
        <v>2534</v>
      </c>
      <c r="B154" t="str">
        <f t="shared" si="17"/>
        <v>Mr</v>
      </c>
      <c r="C154" t="str">
        <f t="shared" si="18"/>
        <v>Sutter</v>
      </c>
      <c r="D154" t="str">
        <f t="shared" si="19"/>
        <v>rian E</v>
      </c>
      <c r="F154" t="s">
        <v>2381</v>
      </c>
      <c r="G154">
        <f t="shared" si="20"/>
        <v>0</v>
      </c>
      <c r="J154" t="str">
        <f>PROPER('Medical Examinations'!D:D)</f>
        <v>No</v>
      </c>
      <c r="K154" t="str">
        <f>PROPER('Medical Examinations'!H:H)</f>
        <v>Yes</v>
      </c>
      <c r="N154">
        <v>26.07</v>
      </c>
      <c r="O154" t="str">
        <f t="shared" si="21"/>
        <v>Overweight</v>
      </c>
      <c r="Q154">
        <v>5.32</v>
      </c>
      <c r="R154" t="str">
        <f t="shared" si="22"/>
        <v>Normal</v>
      </c>
      <c r="T154">
        <v>2004</v>
      </c>
      <c r="U154" t="s">
        <v>20</v>
      </c>
      <c r="V154">
        <v>21</v>
      </c>
      <c r="W154" s="10">
        <f t="shared" si="23"/>
        <v>38251</v>
      </c>
      <c r="X154" s="10"/>
      <c r="Y154">
        <f t="shared" ref="Y154:Y217" si="24">DATEDIF(W154,DATE(2023,6,8),"Y")</f>
        <v>18</v>
      </c>
      <c r="AA154" s="36">
        <v>1712.23</v>
      </c>
    </row>
    <row r="155" spans="1:27" x14ac:dyDescent="0.3">
      <c r="A155" t="s">
        <v>2535</v>
      </c>
      <c r="B155" t="str">
        <f t="shared" si="17"/>
        <v>Ms</v>
      </c>
      <c r="C155" t="str">
        <f t="shared" si="18"/>
        <v>Yesian</v>
      </c>
      <c r="D155" t="str">
        <f t="shared" si="19"/>
        <v>Bonnie</v>
      </c>
      <c r="F155">
        <v>1</v>
      </c>
      <c r="G155">
        <f t="shared" si="20"/>
        <v>1</v>
      </c>
      <c r="J155" t="str">
        <f>PROPER('Medical Examinations'!D:D)</f>
        <v>No</v>
      </c>
      <c r="K155" t="str">
        <f>PROPER('Medical Examinations'!H:H)</f>
        <v>Yes</v>
      </c>
      <c r="N155">
        <v>36.54</v>
      </c>
      <c r="O155" t="str">
        <f t="shared" si="21"/>
        <v>Obesity</v>
      </c>
      <c r="Q155">
        <v>4.46</v>
      </c>
      <c r="R155" t="str">
        <f t="shared" si="22"/>
        <v>Normal</v>
      </c>
      <c r="T155">
        <v>2004</v>
      </c>
      <c r="U155" t="s">
        <v>18</v>
      </c>
      <c r="V155">
        <v>10</v>
      </c>
      <c r="W155" s="10">
        <f t="shared" si="23"/>
        <v>38148</v>
      </c>
      <c r="X155" s="10"/>
      <c r="Y155">
        <f t="shared" si="24"/>
        <v>18</v>
      </c>
      <c r="AA155" s="36">
        <v>1719.44</v>
      </c>
    </row>
    <row r="156" spans="1:27" x14ac:dyDescent="0.3">
      <c r="A156" t="s">
        <v>2536</v>
      </c>
      <c r="B156" t="str">
        <f t="shared" si="17"/>
        <v>Mr</v>
      </c>
      <c r="C156" t="str">
        <f t="shared" si="18"/>
        <v>Meers</v>
      </c>
      <c r="D156" t="str">
        <f t="shared" si="19"/>
        <v>ael P</v>
      </c>
      <c r="F156" t="s">
        <v>2381</v>
      </c>
      <c r="G156">
        <f t="shared" si="20"/>
        <v>0</v>
      </c>
      <c r="J156" t="str">
        <f>PROPER('Medical Examinations'!D:D)</f>
        <v>No</v>
      </c>
      <c r="K156" t="str">
        <f>PROPER('Medical Examinations'!H:H)</f>
        <v>Yes</v>
      </c>
      <c r="N156">
        <v>51.64</v>
      </c>
      <c r="O156" t="str">
        <f t="shared" si="21"/>
        <v>Obesity</v>
      </c>
      <c r="Q156">
        <v>5.65</v>
      </c>
      <c r="R156" t="str">
        <f t="shared" si="22"/>
        <v>Normal</v>
      </c>
      <c r="T156">
        <v>2004</v>
      </c>
      <c r="U156" t="s">
        <v>20</v>
      </c>
      <c r="V156">
        <v>11</v>
      </c>
      <c r="W156" s="10">
        <f t="shared" si="23"/>
        <v>38241</v>
      </c>
      <c r="X156" s="10"/>
      <c r="Y156">
        <f t="shared" si="24"/>
        <v>18</v>
      </c>
      <c r="AA156" s="36">
        <v>1720.35</v>
      </c>
    </row>
    <row r="157" spans="1:27" x14ac:dyDescent="0.3">
      <c r="A157" t="s">
        <v>2537</v>
      </c>
      <c r="B157" t="str">
        <f t="shared" si="17"/>
        <v>Mr</v>
      </c>
      <c r="C157" t="str">
        <f t="shared" si="18"/>
        <v>Conlon</v>
      </c>
      <c r="D157" t="str">
        <f t="shared" si="19"/>
        <v xml:space="preserve">  Paul</v>
      </c>
      <c r="F157">
        <v>2</v>
      </c>
      <c r="G157">
        <f t="shared" si="20"/>
        <v>2</v>
      </c>
      <c r="J157" t="str">
        <f>PROPER('Medical Examinations'!D:D)</f>
        <v>Yes</v>
      </c>
      <c r="K157" t="str">
        <f>PROPER('Medical Examinations'!H:H)</f>
        <v>Yes</v>
      </c>
      <c r="N157">
        <v>42.83</v>
      </c>
      <c r="O157" t="str">
        <f t="shared" si="21"/>
        <v>Obesity</v>
      </c>
      <c r="Q157">
        <v>6.04</v>
      </c>
      <c r="R157" t="str">
        <f t="shared" si="22"/>
        <v>Prediabetes</v>
      </c>
      <c r="T157">
        <v>2004</v>
      </c>
      <c r="U157" t="s">
        <v>37</v>
      </c>
      <c r="V157">
        <v>21</v>
      </c>
      <c r="W157" s="10">
        <f t="shared" si="23"/>
        <v>38281</v>
      </c>
      <c r="X157" s="10"/>
      <c r="Y157">
        <f t="shared" si="24"/>
        <v>18</v>
      </c>
      <c r="AA157" s="36">
        <v>1725.55</v>
      </c>
    </row>
    <row r="158" spans="1:27" x14ac:dyDescent="0.3">
      <c r="A158" t="s">
        <v>2538</v>
      </c>
      <c r="B158" t="str">
        <f t="shared" si="17"/>
        <v>Mr</v>
      </c>
      <c r="C158" t="str">
        <f t="shared" si="18"/>
        <v>Arnstein</v>
      </c>
      <c r="D158" t="str">
        <f t="shared" si="19"/>
        <v xml:space="preserve"> Michael</v>
      </c>
      <c r="F158">
        <v>1</v>
      </c>
      <c r="G158">
        <f t="shared" si="20"/>
        <v>1</v>
      </c>
      <c r="J158" t="str">
        <f>PROPER('Medical Examinations'!D:D)</f>
        <v>Yes</v>
      </c>
      <c r="K158" t="str">
        <f>PROPER('Medical Examinations'!H:H)</f>
        <v>Yes</v>
      </c>
      <c r="N158">
        <v>40.15</v>
      </c>
      <c r="O158" t="str">
        <f t="shared" si="21"/>
        <v>Obesity</v>
      </c>
      <c r="Q158">
        <v>5.76</v>
      </c>
      <c r="R158" t="str">
        <f t="shared" si="22"/>
        <v>Prediabetes</v>
      </c>
      <c r="T158">
        <v>2004</v>
      </c>
      <c r="U158" t="s">
        <v>20</v>
      </c>
      <c r="V158">
        <v>9</v>
      </c>
      <c r="W158" s="10">
        <f t="shared" si="23"/>
        <v>38239</v>
      </c>
      <c r="X158" s="10"/>
      <c r="Y158">
        <f t="shared" si="24"/>
        <v>18</v>
      </c>
      <c r="AA158" s="36">
        <v>1727.54</v>
      </c>
    </row>
    <row r="159" spans="1:27" x14ac:dyDescent="0.3">
      <c r="A159" t="s">
        <v>2539</v>
      </c>
      <c r="B159" t="str">
        <f t="shared" si="17"/>
        <v>Mr</v>
      </c>
      <c r="C159" t="str">
        <f t="shared" si="18"/>
        <v>Jurek</v>
      </c>
      <c r="D159" t="str">
        <f t="shared" si="19"/>
        <v>amuel</v>
      </c>
      <c r="F159">
        <v>1</v>
      </c>
      <c r="G159">
        <f t="shared" si="20"/>
        <v>1</v>
      </c>
      <c r="J159" t="str">
        <f>PROPER('Medical Examinations'!D:D)</f>
        <v>Yes</v>
      </c>
      <c r="K159" t="str">
        <f>PROPER('Medical Examinations'!H:H)</f>
        <v>Yes</v>
      </c>
      <c r="N159">
        <v>27.8</v>
      </c>
      <c r="O159" t="str">
        <f t="shared" si="21"/>
        <v>Overweight</v>
      </c>
      <c r="Q159">
        <v>4.3600000000000003</v>
      </c>
      <c r="R159" t="str">
        <f t="shared" si="22"/>
        <v>Normal</v>
      </c>
      <c r="T159">
        <v>2003</v>
      </c>
      <c r="U159" t="s">
        <v>15</v>
      </c>
      <c r="V159">
        <v>21</v>
      </c>
      <c r="W159" s="10">
        <f t="shared" si="23"/>
        <v>37946</v>
      </c>
      <c r="X159" s="10"/>
      <c r="Y159">
        <f t="shared" si="24"/>
        <v>19</v>
      </c>
      <c r="AA159" s="36">
        <v>1727.79</v>
      </c>
    </row>
    <row r="160" spans="1:27" x14ac:dyDescent="0.3">
      <c r="A160" t="s">
        <v>2540</v>
      </c>
      <c r="B160" t="str">
        <f t="shared" si="17"/>
        <v>Mr</v>
      </c>
      <c r="C160" t="str">
        <f t="shared" si="18"/>
        <v>Thill</v>
      </c>
      <c r="D160" t="str">
        <f t="shared" si="19"/>
        <v>tthew</v>
      </c>
      <c r="F160">
        <v>1</v>
      </c>
      <c r="G160">
        <f t="shared" si="20"/>
        <v>1</v>
      </c>
      <c r="J160" t="str">
        <f>PROPER('Medical Examinations'!D:D)</f>
        <v>Yes</v>
      </c>
      <c r="K160" t="str">
        <f>PROPER('Medical Examinations'!H:H)</f>
        <v>Yes</v>
      </c>
      <c r="N160">
        <v>45.81</v>
      </c>
      <c r="O160" t="str">
        <f t="shared" si="21"/>
        <v>Obesity</v>
      </c>
      <c r="Q160">
        <v>4.76</v>
      </c>
      <c r="R160" t="str">
        <f t="shared" si="22"/>
        <v>Normal</v>
      </c>
      <c r="T160">
        <v>2003</v>
      </c>
      <c r="U160" t="s">
        <v>20</v>
      </c>
      <c r="V160">
        <v>1</v>
      </c>
      <c r="W160" s="10">
        <f t="shared" si="23"/>
        <v>37865</v>
      </c>
      <c r="X160" s="10"/>
      <c r="Y160">
        <f t="shared" si="24"/>
        <v>19</v>
      </c>
      <c r="AA160" s="36">
        <v>1728.9</v>
      </c>
    </row>
    <row r="161" spans="1:27" x14ac:dyDescent="0.3">
      <c r="A161" t="s">
        <v>2541</v>
      </c>
      <c r="B161" t="str">
        <f t="shared" si="17"/>
        <v>Mr</v>
      </c>
      <c r="C161" t="str">
        <f t="shared" si="18"/>
        <v>Glaz</v>
      </c>
      <c r="D161" t="str">
        <f t="shared" si="19"/>
        <v>niel</v>
      </c>
      <c r="F161">
        <v>1</v>
      </c>
      <c r="G161">
        <f t="shared" si="20"/>
        <v>1</v>
      </c>
      <c r="J161" t="str">
        <f>PROPER('Medical Examinations'!D:D)</f>
        <v>Yes</v>
      </c>
      <c r="K161" t="str">
        <f>PROPER('Medical Examinations'!H:H)</f>
        <v>Yes</v>
      </c>
      <c r="N161">
        <v>34.43</v>
      </c>
      <c r="O161" t="str">
        <f t="shared" si="21"/>
        <v>Obesity</v>
      </c>
      <c r="Q161">
        <v>10.82</v>
      </c>
      <c r="R161" t="str">
        <f t="shared" si="22"/>
        <v>Diabetes</v>
      </c>
      <c r="T161">
        <v>2003</v>
      </c>
      <c r="U161" t="s">
        <v>15</v>
      </c>
      <c r="V161">
        <v>9</v>
      </c>
      <c r="W161" s="10">
        <f t="shared" si="23"/>
        <v>37934</v>
      </c>
      <c r="X161" s="10"/>
      <c r="Y161">
        <f t="shared" si="24"/>
        <v>19</v>
      </c>
      <c r="AA161" s="36">
        <v>1731.68</v>
      </c>
    </row>
    <row r="162" spans="1:27" x14ac:dyDescent="0.3">
      <c r="A162" t="s">
        <v>2542</v>
      </c>
      <c r="B162" t="str">
        <f t="shared" si="17"/>
        <v>Ms</v>
      </c>
      <c r="C162" t="str">
        <f t="shared" si="18"/>
        <v>Sampson</v>
      </c>
      <c r="D162" t="str">
        <f t="shared" si="19"/>
        <v xml:space="preserve">  Syndy</v>
      </c>
      <c r="F162" t="s">
        <v>2381</v>
      </c>
      <c r="G162">
        <f t="shared" si="20"/>
        <v>0</v>
      </c>
      <c r="J162" t="str">
        <f>PROPER('Medical Examinations'!D:D)</f>
        <v>No</v>
      </c>
      <c r="K162" t="str">
        <f>PROPER('Medical Examinations'!H:H)</f>
        <v>Yes</v>
      </c>
      <c r="N162">
        <v>41.33</v>
      </c>
      <c r="O162" t="str">
        <f t="shared" si="21"/>
        <v>Obesity</v>
      </c>
      <c r="Q162">
        <v>4.01</v>
      </c>
      <c r="R162" t="str">
        <f t="shared" si="22"/>
        <v>Normal</v>
      </c>
      <c r="T162">
        <v>2003</v>
      </c>
      <c r="U162" t="s">
        <v>15</v>
      </c>
      <c r="V162">
        <v>14</v>
      </c>
      <c r="W162" s="10">
        <f t="shared" si="23"/>
        <v>37939</v>
      </c>
      <c r="X162" s="10"/>
      <c r="Y162">
        <f t="shared" si="24"/>
        <v>19</v>
      </c>
      <c r="AA162" s="36">
        <v>1737.38</v>
      </c>
    </row>
    <row r="163" spans="1:27" x14ac:dyDescent="0.3">
      <c r="A163" t="s">
        <v>2543</v>
      </c>
      <c r="B163" t="str">
        <f t="shared" si="17"/>
        <v>Ms</v>
      </c>
      <c r="C163" t="str">
        <f t="shared" si="18"/>
        <v>Duliba</v>
      </c>
      <c r="D163" t="str">
        <f t="shared" si="19"/>
        <v>sandra</v>
      </c>
      <c r="F163">
        <v>1</v>
      </c>
      <c r="G163">
        <f t="shared" si="20"/>
        <v>1</v>
      </c>
      <c r="J163" t="str">
        <f>PROPER('Medical Examinations'!D:D)</f>
        <v>No</v>
      </c>
      <c r="K163" t="str">
        <f>PROPER('Medical Examinations'!H:H)</f>
        <v>Yes</v>
      </c>
      <c r="N163">
        <v>31.92</v>
      </c>
      <c r="O163" t="str">
        <f t="shared" si="21"/>
        <v>Obesity</v>
      </c>
      <c r="Q163">
        <v>5.12</v>
      </c>
      <c r="R163" t="str">
        <f t="shared" si="22"/>
        <v>Normal</v>
      </c>
      <c r="T163">
        <v>2003</v>
      </c>
      <c r="U163" t="s">
        <v>10</v>
      </c>
      <c r="V163">
        <v>25</v>
      </c>
      <c r="W163" s="10">
        <f t="shared" si="23"/>
        <v>37827</v>
      </c>
      <c r="X163" s="10"/>
      <c r="Y163">
        <f t="shared" si="24"/>
        <v>19</v>
      </c>
      <c r="AA163" s="36">
        <v>1743.21</v>
      </c>
    </row>
    <row r="164" spans="1:27" x14ac:dyDescent="0.3">
      <c r="A164" t="s">
        <v>2544</v>
      </c>
      <c r="B164" t="str">
        <f t="shared" si="17"/>
        <v>Mr</v>
      </c>
      <c r="C164" t="str">
        <f t="shared" si="18"/>
        <v>Tanguay</v>
      </c>
      <c r="D164" t="str">
        <f t="shared" si="19"/>
        <v>e T Sr.</v>
      </c>
      <c r="F164">
        <v>2</v>
      </c>
      <c r="G164">
        <f t="shared" si="20"/>
        <v>2</v>
      </c>
      <c r="J164" t="str">
        <f>PROPER('Medical Examinations'!D:D)</f>
        <v>No</v>
      </c>
      <c r="K164" t="str">
        <f>PROPER('Medical Examinations'!H:H)</f>
        <v>Yes</v>
      </c>
      <c r="N164">
        <v>39.799999999999997</v>
      </c>
      <c r="O164" t="str">
        <f t="shared" si="21"/>
        <v>Obesity</v>
      </c>
      <c r="Q164">
        <v>10.54</v>
      </c>
      <c r="R164" t="str">
        <f t="shared" si="22"/>
        <v>Diabetes</v>
      </c>
      <c r="T164">
        <v>2003</v>
      </c>
      <c r="U164" t="s">
        <v>10</v>
      </c>
      <c r="V164">
        <v>28</v>
      </c>
      <c r="W164" s="10">
        <f t="shared" si="23"/>
        <v>37830</v>
      </c>
      <c r="X164" s="10"/>
      <c r="Y164">
        <f t="shared" si="24"/>
        <v>19</v>
      </c>
      <c r="AA164" s="36">
        <v>1744.47</v>
      </c>
    </row>
    <row r="165" spans="1:27" x14ac:dyDescent="0.3">
      <c r="A165" t="s">
        <v>2545</v>
      </c>
      <c r="B165" t="str">
        <f t="shared" si="17"/>
        <v>Mr</v>
      </c>
      <c r="C165" t="str">
        <f t="shared" si="18"/>
        <v>McClelland</v>
      </c>
      <c r="D165" t="str">
        <f t="shared" si="19"/>
        <v>.  Richard</v>
      </c>
      <c r="F165" t="s">
        <v>2381</v>
      </c>
      <c r="G165">
        <f t="shared" si="20"/>
        <v>0</v>
      </c>
      <c r="J165" t="str">
        <f>PROPER('Medical Examinations'!D:D)</f>
        <v>No</v>
      </c>
      <c r="K165" t="str">
        <f>PROPER('Medical Examinations'!H:H)</f>
        <v>Yes</v>
      </c>
      <c r="N165">
        <v>42.82</v>
      </c>
      <c r="O165" t="str">
        <f t="shared" si="21"/>
        <v>Obesity</v>
      </c>
      <c r="Q165">
        <v>4.21</v>
      </c>
      <c r="R165" t="str">
        <f t="shared" si="22"/>
        <v>Normal</v>
      </c>
      <c r="T165">
        <v>2003</v>
      </c>
      <c r="U165" t="s">
        <v>20</v>
      </c>
      <c r="V165">
        <v>26</v>
      </c>
      <c r="W165" s="10">
        <f t="shared" si="23"/>
        <v>37890</v>
      </c>
      <c r="X165" s="10"/>
      <c r="Y165">
        <f t="shared" si="24"/>
        <v>19</v>
      </c>
      <c r="AA165" s="36">
        <v>1748.77</v>
      </c>
    </row>
    <row r="166" spans="1:27" x14ac:dyDescent="0.3">
      <c r="A166" t="s">
        <v>2546</v>
      </c>
      <c r="B166" t="str">
        <f t="shared" si="17"/>
        <v>Mr</v>
      </c>
      <c r="C166" t="str">
        <f t="shared" si="18"/>
        <v>Gorman</v>
      </c>
      <c r="D166" t="str">
        <f t="shared" si="19"/>
        <v>aron T</v>
      </c>
      <c r="F166" t="s">
        <v>2381</v>
      </c>
      <c r="G166">
        <f t="shared" si="20"/>
        <v>0</v>
      </c>
      <c r="J166" t="str">
        <f>PROPER('Medical Examinations'!D:D)</f>
        <v>No</v>
      </c>
      <c r="K166" t="str">
        <f>PROPER('Medical Examinations'!H:H)</f>
        <v>Yes</v>
      </c>
      <c r="N166">
        <v>33.630000000000003</v>
      </c>
      <c r="O166" t="str">
        <f t="shared" si="21"/>
        <v>Obesity</v>
      </c>
      <c r="Q166">
        <v>5.42</v>
      </c>
      <c r="R166" t="str">
        <f t="shared" si="22"/>
        <v>Normal</v>
      </c>
      <c r="T166">
        <v>1998</v>
      </c>
      <c r="U166" t="s">
        <v>37</v>
      </c>
      <c r="V166">
        <v>7</v>
      </c>
      <c r="W166" s="10">
        <f t="shared" si="23"/>
        <v>36075</v>
      </c>
      <c r="X166" s="10"/>
      <c r="Y166">
        <f t="shared" si="24"/>
        <v>24</v>
      </c>
      <c r="AA166" s="36">
        <v>1756.6</v>
      </c>
    </row>
    <row r="167" spans="1:27" x14ac:dyDescent="0.3">
      <c r="A167" t="s">
        <v>2547</v>
      </c>
      <c r="B167" t="str">
        <f t="shared" si="17"/>
        <v>Mr</v>
      </c>
      <c r="C167" t="str">
        <f t="shared" si="18"/>
        <v>Nishimura</v>
      </c>
      <c r="D167" t="str">
        <f t="shared" si="19"/>
        <v>r.  Akira</v>
      </c>
      <c r="F167">
        <v>1</v>
      </c>
      <c r="G167">
        <f t="shared" si="20"/>
        <v>1</v>
      </c>
      <c r="J167" t="str">
        <f>PROPER('Medical Examinations'!D:D)</f>
        <v>Yes</v>
      </c>
      <c r="K167" t="str">
        <f>PROPER('Medical Examinations'!H:H)</f>
        <v>Yes</v>
      </c>
      <c r="N167">
        <v>37.07</v>
      </c>
      <c r="O167" t="str">
        <f t="shared" si="21"/>
        <v>Obesity</v>
      </c>
      <c r="Q167">
        <v>4.28</v>
      </c>
      <c r="R167" t="str">
        <f t="shared" si="22"/>
        <v>Normal</v>
      </c>
      <c r="T167">
        <v>2003</v>
      </c>
      <c r="U167" t="s">
        <v>15</v>
      </c>
      <c r="V167">
        <v>19</v>
      </c>
      <c r="W167" s="10">
        <f t="shared" si="23"/>
        <v>37944</v>
      </c>
      <c r="X167" s="10"/>
      <c r="Y167">
        <f t="shared" si="24"/>
        <v>19</v>
      </c>
      <c r="AA167" s="36">
        <v>1759.34</v>
      </c>
    </row>
    <row r="168" spans="1:27" x14ac:dyDescent="0.3">
      <c r="A168" t="s">
        <v>2548</v>
      </c>
      <c r="B168" t="str">
        <f t="shared" si="17"/>
        <v>Mr</v>
      </c>
      <c r="C168" t="str">
        <f t="shared" si="18"/>
        <v>Brimble</v>
      </c>
      <c r="D168" t="str">
        <f t="shared" si="19"/>
        <v>r.  Ben</v>
      </c>
      <c r="F168" t="s">
        <v>2381</v>
      </c>
      <c r="G168">
        <f t="shared" si="20"/>
        <v>0</v>
      </c>
      <c r="J168" t="str">
        <f>PROPER('Medical Examinations'!D:D)</f>
        <v>Yes</v>
      </c>
      <c r="K168" t="str">
        <f>PROPER('Medical Examinations'!H:H)</f>
        <v>Yes</v>
      </c>
      <c r="N168">
        <v>35.625</v>
      </c>
      <c r="O168" t="str">
        <f t="shared" si="21"/>
        <v>Obesity</v>
      </c>
      <c r="Q168">
        <v>8.9</v>
      </c>
      <c r="R168" t="str">
        <f t="shared" si="22"/>
        <v>Diabetes</v>
      </c>
      <c r="T168">
        <v>2002</v>
      </c>
      <c r="U168" t="s">
        <v>30</v>
      </c>
      <c r="V168">
        <v>13</v>
      </c>
      <c r="W168" s="10">
        <f t="shared" si="23"/>
        <v>37603</v>
      </c>
      <c r="X168" s="10"/>
      <c r="Y168">
        <f t="shared" si="24"/>
        <v>20</v>
      </c>
      <c r="AA168" s="36">
        <v>1769.53</v>
      </c>
    </row>
    <row r="169" spans="1:27" x14ac:dyDescent="0.3">
      <c r="A169" t="s">
        <v>2549</v>
      </c>
      <c r="B169" t="str">
        <f t="shared" si="17"/>
        <v>Ms</v>
      </c>
      <c r="C169" t="str">
        <f t="shared" si="18"/>
        <v>Trenk</v>
      </c>
      <c r="D169" t="str">
        <f t="shared" si="19"/>
        <v xml:space="preserve"> Jana</v>
      </c>
      <c r="F169">
        <v>1</v>
      </c>
      <c r="G169">
        <f t="shared" si="20"/>
        <v>1</v>
      </c>
      <c r="J169" t="str">
        <f>PROPER('Medical Examinations'!D:D)</f>
        <v>Yes</v>
      </c>
      <c r="K169" t="str">
        <f>PROPER('Medical Examinations'!H:H)</f>
        <v>Yes</v>
      </c>
      <c r="N169">
        <v>42.69</v>
      </c>
      <c r="O169" t="str">
        <f t="shared" si="21"/>
        <v>Obesity</v>
      </c>
      <c r="Q169">
        <v>4.8899999999999997</v>
      </c>
      <c r="R169" t="str">
        <f t="shared" si="22"/>
        <v>Normal</v>
      </c>
      <c r="T169">
        <v>1999</v>
      </c>
      <c r="U169" t="s">
        <v>20</v>
      </c>
      <c r="V169">
        <v>25</v>
      </c>
      <c r="W169" s="10">
        <f t="shared" si="23"/>
        <v>36428</v>
      </c>
      <c r="X169" s="10"/>
      <c r="Y169">
        <f t="shared" si="24"/>
        <v>23</v>
      </c>
      <c r="AA169" s="36">
        <v>1815.88</v>
      </c>
    </row>
    <row r="170" spans="1:27" x14ac:dyDescent="0.3">
      <c r="A170" t="s">
        <v>2550</v>
      </c>
      <c r="B170" t="str">
        <f t="shared" si="17"/>
        <v>Mr</v>
      </c>
      <c r="C170" t="str">
        <f t="shared" si="18"/>
        <v>Wittmann</v>
      </c>
      <c r="D170" t="str">
        <f t="shared" si="19"/>
        <v xml:space="preserve">  Jay T.</v>
      </c>
      <c r="F170">
        <v>1</v>
      </c>
      <c r="G170">
        <f t="shared" si="20"/>
        <v>1</v>
      </c>
      <c r="J170" t="str">
        <f>PROPER('Medical Examinations'!D:D)</f>
        <v>No</v>
      </c>
      <c r="K170" t="str">
        <f>PROPER('Medical Examinations'!H:H)</f>
        <v>Yes</v>
      </c>
      <c r="N170">
        <v>37.869999999999997</v>
      </c>
      <c r="O170" t="str">
        <f t="shared" si="21"/>
        <v>Obesity</v>
      </c>
      <c r="Q170">
        <v>4.29</v>
      </c>
      <c r="R170" t="str">
        <f t="shared" si="22"/>
        <v>Normal</v>
      </c>
      <c r="T170">
        <v>2004</v>
      </c>
      <c r="U170" t="s">
        <v>35</v>
      </c>
      <c r="V170">
        <v>19</v>
      </c>
      <c r="W170" s="10">
        <f t="shared" si="23"/>
        <v>38218</v>
      </c>
      <c r="X170" s="10"/>
      <c r="Y170">
        <f t="shared" si="24"/>
        <v>18</v>
      </c>
      <c r="AA170" s="36">
        <v>1822.54</v>
      </c>
    </row>
    <row r="171" spans="1:27" x14ac:dyDescent="0.3">
      <c r="A171" t="s">
        <v>2551</v>
      </c>
      <c r="B171" t="str">
        <f t="shared" si="17"/>
        <v>Ms</v>
      </c>
      <c r="C171" t="str">
        <f t="shared" si="18"/>
        <v>Tremblay</v>
      </c>
      <c r="D171" t="str">
        <f t="shared" si="19"/>
        <v>e-Helene</v>
      </c>
      <c r="F171">
        <v>1</v>
      </c>
      <c r="G171">
        <f t="shared" si="20"/>
        <v>1</v>
      </c>
      <c r="J171" t="str">
        <f>PROPER('Medical Examinations'!D:D)</f>
        <v>Yes</v>
      </c>
      <c r="K171" t="str">
        <f>PROPER('Medical Examinations'!H:H)</f>
        <v>Yes</v>
      </c>
      <c r="N171">
        <v>40.61</v>
      </c>
      <c r="O171" t="str">
        <f t="shared" si="21"/>
        <v>Obesity</v>
      </c>
      <c r="Q171">
        <v>8</v>
      </c>
      <c r="R171" t="str">
        <f t="shared" si="22"/>
        <v>Diabetes</v>
      </c>
      <c r="T171">
        <v>1999</v>
      </c>
      <c r="U171" t="s">
        <v>15</v>
      </c>
      <c r="V171">
        <v>17</v>
      </c>
      <c r="W171" s="10">
        <f t="shared" si="23"/>
        <v>36481</v>
      </c>
      <c r="X171" s="10"/>
      <c r="Y171">
        <f t="shared" si="24"/>
        <v>23</v>
      </c>
      <c r="AA171" s="36">
        <v>1824.29</v>
      </c>
    </row>
    <row r="172" spans="1:27" x14ac:dyDescent="0.3">
      <c r="A172" t="s">
        <v>2552</v>
      </c>
      <c r="B172" t="str">
        <f t="shared" si="17"/>
        <v>Ms</v>
      </c>
      <c r="C172" t="str">
        <f t="shared" si="18"/>
        <v>Scofield</v>
      </c>
      <c r="D172" t="str">
        <f t="shared" si="19"/>
        <v xml:space="preserve">  Bret R</v>
      </c>
      <c r="F172" t="s">
        <v>2381</v>
      </c>
      <c r="G172">
        <f t="shared" si="20"/>
        <v>0</v>
      </c>
      <c r="J172" t="str">
        <f>PROPER('Medical Examinations'!D:D)</f>
        <v>Yes</v>
      </c>
      <c r="K172" t="str">
        <f>PROPER('Medical Examinations'!H:H)</f>
        <v>Yes</v>
      </c>
      <c r="N172">
        <v>30.78</v>
      </c>
      <c r="O172" t="str">
        <f t="shared" si="21"/>
        <v>Obesity</v>
      </c>
      <c r="Q172">
        <v>4.67</v>
      </c>
      <c r="R172" t="str">
        <f t="shared" si="22"/>
        <v>Normal</v>
      </c>
      <c r="T172">
        <v>1999</v>
      </c>
      <c r="U172" t="s">
        <v>37</v>
      </c>
      <c r="V172">
        <v>1</v>
      </c>
      <c r="W172" s="10">
        <f t="shared" si="23"/>
        <v>36434</v>
      </c>
      <c r="X172" s="10"/>
      <c r="Y172">
        <f t="shared" si="24"/>
        <v>23</v>
      </c>
      <c r="AA172" s="36">
        <v>1826.84</v>
      </c>
    </row>
    <row r="173" spans="1:27" x14ac:dyDescent="0.3">
      <c r="A173" t="s">
        <v>2553</v>
      </c>
      <c r="B173" t="str">
        <f t="shared" si="17"/>
        <v>Mr</v>
      </c>
      <c r="C173" t="str">
        <f t="shared" si="18"/>
        <v>Yost</v>
      </c>
      <c r="D173" t="str">
        <f t="shared" si="19"/>
        <v>er L</v>
      </c>
      <c r="F173" t="s">
        <v>2381</v>
      </c>
      <c r="G173">
        <f t="shared" si="20"/>
        <v>0</v>
      </c>
      <c r="J173" t="str">
        <f>PROPER('Medical Examinations'!D:D)</f>
        <v>No</v>
      </c>
      <c r="K173" t="str">
        <f>PROPER('Medical Examinations'!H:H)</f>
        <v>Yes</v>
      </c>
      <c r="N173">
        <v>49.49</v>
      </c>
      <c r="O173" t="str">
        <f t="shared" si="21"/>
        <v>Obesity</v>
      </c>
      <c r="Q173">
        <v>4.5</v>
      </c>
      <c r="R173" t="str">
        <f t="shared" si="22"/>
        <v>Normal</v>
      </c>
      <c r="T173">
        <v>2003</v>
      </c>
      <c r="U173" t="s">
        <v>35</v>
      </c>
      <c r="V173">
        <v>11</v>
      </c>
      <c r="W173" s="10">
        <f t="shared" si="23"/>
        <v>37844</v>
      </c>
      <c r="X173" s="10"/>
      <c r="Y173">
        <f t="shared" si="24"/>
        <v>19</v>
      </c>
      <c r="AA173" s="36">
        <v>1832.09</v>
      </c>
    </row>
    <row r="174" spans="1:27" x14ac:dyDescent="0.3">
      <c r="A174" t="s">
        <v>2554</v>
      </c>
      <c r="B174" t="str">
        <f t="shared" si="17"/>
        <v>Mr</v>
      </c>
      <c r="C174" t="str">
        <f t="shared" si="18"/>
        <v>Torphy</v>
      </c>
      <c r="D174" t="str">
        <f t="shared" si="19"/>
        <v xml:space="preserve"> Bobby</v>
      </c>
      <c r="F174">
        <v>2</v>
      </c>
      <c r="G174">
        <f t="shared" si="20"/>
        <v>2</v>
      </c>
      <c r="J174" t="str">
        <f>PROPER('Medical Examinations'!D:D)</f>
        <v>Yes</v>
      </c>
      <c r="K174" t="str">
        <f>PROPER('Medical Examinations'!H:H)</f>
        <v>Yes</v>
      </c>
      <c r="N174">
        <v>37.619999999999997</v>
      </c>
      <c r="O174" t="str">
        <f t="shared" si="21"/>
        <v>Obesity</v>
      </c>
      <c r="Q174">
        <v>6.32</v>
      </c>
      <c r="R174" t="str">
        <f t="shared" si="22"/>
        <v>Prediabetes</v>
      </c>
      <c r="T174">
        <v>2003</v>
      </c>
      <c r="U174" t="s">
        <v>35</v>
      </c>
      <c r="V174">
        <v>4</v>
      </c>
      <c r="W174" s="10">
        <f t="shared" si="23"/>
        <v>37837</v>
      </c>
      <c r="X174" s="10"/>
      <c r="Y174">
        <f t="shared" si="24"/>
        <v>19</v>
      </c>
      <c r="AA174" s="36">
        <v>1837.24</v>
      </c>
    </row>
    <row r="175" spans="1:27" x14ac:dyDescent="0.3">
      <c r="A175" t="s">
        <v>2555</v>
      </c>
      <c r="B175" t="str">
        <f t="shared" si="17"/>
        <v>Ms</v>
      </c>
      <c r="C175" t="str">
        <f t="shared" si="18"/>
        <v>Busby</v>
      </c>
      <c r="D175" t="str">
        <f t="shared" si="19"/>
        <v>talie</v>
      </c>
      <c r="F175">
        <v>1</v>
      </c>
      <c r="G175">
        <f t="shared" si="20"/>
        <v>1</v>
      </c>
      <c r="J175" t="str">
        <f>PROPER('Medical Examinations'!D:D)</f>
        <v>No</v>
      </c>
      <c r="K175" t="str">
        <f>PROPER('Medical Examinations'!H:H)</f>
        <v>Yes</v>
      </c>
      <c r="N175">
        <v>36.08</v>
      </c>
      <c r="O175" t="str">
        <f t="shared" si="21"/>
        <v>Obesity</v>
      </c>
      <c r="Q175">
        <v>6.1</v>
      </c>
      <c r="R175" t="str">
        <f t="shared" si="22"/>
        <v>Prediabetes</v>
      </c>
      <c r="T175">
        <v>1999</v>
      </c>
      <c r="U175" t="s">
        <v>30</v>
      </c>
      <c r="V175">
        <v>12</v>
      </c>
      <c r="W175" s="10">
        <f t="shared" si="23"/>
        <v>36506</v>
      </c>
      <c r="X175" s="10"/>
      <c r="Y175">
        <f t="shared" si="24"/>
        <v>23</v>
      </c>
      <c r="AA175" s="36">
        <v>1837.28</v>
      </c>
    </row>
    <row r="176" spans="1:27" x14ac:dyDescent="0.3">
      <c r="A176" t="s">
        <v>2556</v>
      </c>
      <c r="B176" t="str">
        <f t="shared" si="17"/>
        <v>Ms</v>
      </c>
      <c r="C176" t="str">
        <f t="shared" si="18"/>
        <v>Nguyen</v>
      </c>
      <c r="D176" t="str">
        <f t="shared" si="19"/>
        <v xml:space="preserve">  Lina</v>
      </c>
      <c r="F176" t="s">
        <v>2381</v>
      </c>
      <c r="G176">
        <f t="shared" si="20"/>
        <v>0</v>
      </c>
      <c r="J176" t="str">
        <f>PROPER('Medical Examinations'!D:D)</f>
        <v>No</v>
      </c>
      <c r="K176" t="str">
        <f>PROPER('Medical Examinations'!H:H)</f>
        <v>Yes</v>
      </c>
      <c r="N176">
        <v>33.5</v>
      </c>
      <c r="O176" t="str">
        <f t="shared" si="21"/>
        <v>Obesity</v>
      </c>
      <c r="Q176">
        <v>5.4</v>
      </c>
      <c r="R176" t="str">
        <f t="shared" si="22"/>
        <v>Normal</v>
      </c>
      <c r="T176">
        <v>2003</v>
      </c>
      <c r="U176" t="s">
        <v>10</v>
      </c>
      <c r="V176">
        <v>20</v>
      </c>
      <c r="W176" s="10">
        <f t="shared" si="23"/>
        <v>37822</v>
      </c>
      <c r="X176" s="10"/>
      <c r="Y176">
        <f t="shared" si="24"/>
        <v>19</v>
      </c>
      <c r="AA176" s="36">
        <v>1842.52</v>
      </c>
    </row>
    <row r="177" spans="1:27" x14ac:dyDescent="0.3">
      <c r="A177" t="s">
        <v>2557</v>
      </c>
      <c r="B177" t="str">
        <f t="shared" si="17"/>
        <v>Mr</v>
      </c>
      <c r="C177" t="str">
        <f t="shared" si="18"/>
        <v>Hanley</v>
      </c>
      <c r="D177" t="str">
        <f t="shared" si="19"/>
        <v>ebulon</v>
      </c>
      <c r="F177">
        <v>1</v>
      </c>
      <c r="G177">
        <f t="shared" si="20"/>
        <v>1</v>
      </c>
      <c r="J177" t="str">
        <f>PROPER('Medical Examinations'!D:D)</f>
        <v>No</v>
      </c>
      <c r="K177" t="str">
        <f>PROPER('Medical Examinations'!H:H)</f>
        <v>Yes</v>
      </c>
      <c r="N177">
        <v>47.46</v>
      </c>
      <c r="O177" t="str">
        <f t="shared" si="21"/>
        <v>Obesity</v>
      </c>
      <c r="Q177">
        <v>6.24</v>
      </c>
      <c r="R177" t="str">
        <f t="shared" si="22"/>
        <v>Prediabetes</v>
      </c>
      <c r="T177">
        <v>1994</v>
      </c>
      <c r="U177" t="s">
        <v>30</v>
      </c>
      <c r="V177">
        <v>6</v>
      </c>
      <c r="W177" s="10">
        <f t="shared" si="23"/>
        <v>34674</v>
      </c>
      <c r="X177" s="10"/>
      <c r="Y177">
        <f t="shared" si="24"/>
        <v>28</v>
      </c>
      <c r="AA177" s="36">
        <v>1850.55</v>
      </c>
    </row>
    <row r="178" spans="1:27" x14ac:dyDescent="0.3">
      <c r="A178" t="s">
        <v>2558</v>
      </c>
      <c r="B178" t="str">
        <f t="shared" si="17"/>
        <v>Ms</v>
      </c>
      <c r="C178" t="str">
        <f t="shared" si="18"/>
        <v>Scheer</v>
      </c>
      <c r="D178" t="str">
        <f t="shared" si="19"/>
        <v>Amanda</v>
      </c>
      <c r="F178" t="s">
        <v>2381</v>
      </c>
      <c r="G178">
        <f t="shared" si="20"/>
        <v>0</v>
      </c>
      <c r="J178" t="str">
        <f>PROPER('Medical Examinations'!D:D)</f>
        <v>No</v>
      </c>
      <c r="K178" t="str">
        <f>PROPER('Medical Examinations'!H:H)</f>
        <v>Yes</v>
      </c>
      <c r="N178">
        <v>49.24</v>
      </c>
      <c r="O178" t="str">
        <f t="shared" si="21"/>
        <v>Obesity</v>
      </c>
      <c r="Q178">
        <v>4.45</v>
      </c>
      <c r="R178" t="str">
        <f t="shared" si="22"/>
        <v>Normal</v>
      </c>
      <c r="T178">
        <v>2004</v>
      </c>
      <c r="U178" t="s">
        <v>30</v>
      </c>
      <c r="V178">
        <v>27</v>
      </c>
      <c r="W178" s="10">
        <f t="shared" si="23"/>
        <v>38348</v>
      </c>
      <c r="X178" s="10"/>
      <c r="Y178">
        <f t="shared" si="24"/>
        <v>18</v>
      </c>
      <c r="AA178" s="36">
        <v>1863.45</v>
      </c>
    </row>
    <row r="179" spans="1:27" x14ac:dyDescent="0.3">
      <c r="A179" t="s">
        <v>2559</v>
      </c>
      <c r="B179" t="str">
        <f t="shared" si="17"/>
        <v>Mr</v>
      </c>
      <c r="C179" t="str">
        <f t="shared" si="18"/>
        <v>Rankin</v>
      </c>
      <c r="D179" t="str">
        <f t="shared" si="19"/>
        <v xml:space="preserve">  Greg</v>
      </c>
      <c r="F179">
        <v>1</v>
      </c>
      <c r="G179">
        <f t="shared" si="20"/>
        <v>1</v>
      </c>
      <c r="J179" t="str">
        <f>PROPER('Medical Examinations'!D:D)</f>
        <v>No</v>
      </c>
      <c r="K179" t="str">
        <f>PROPER('Medical Examinations'!H:H)</f>
        <v>Yes</v>
      </c>
      <c r="N179">
        <v>54.4</v>
      </c>
      <c r="O179" t="str">
        <f t="shared" si="21"/>
        <v>Obesity</v>
      </c>
      <c r="Q179">
        <v>5.22</v>
      </c>
      <c r="R179" t="str">
        <f t="shared" si="22"/>
        <v>Normal</v>
      </c>
      <c r="T179">
        <v>1996</v>
      </c>
      <c r="U179" t="s">
        <v>10</v>
      </c>
      <c r="V179">
        <v>2</v>
      </c>
      <c r="W179" s="10">
        <f t="shared" si="23"/>
        <v>35248</v>
      </c>
      <c r="X179" s="10"/>
      <c r="Y179">
        <f t="shared" si="24"/>
        <v>26</v>
      </c>
      <c r="AA179" s="36">
        <v>1865.98</v>
      </c>
    </row>
    <row r="180" spans="1:27" x14ac:dyDescent="0.3">
      <c r="A180" t="s">
        <v>2560</v>
      </c>
      <c r="B180" t="str">
        <f t="shared" si="17"/>
        <v>Mr</v>
      </c>
      <c r="C180" t="str">
        <f t="shared" si="18"/>
        <v>Ricardi</v>
      </c>
      <c r="D180" t="str">
        <f t="shared" si="19"/>
        <v>.  John</v>
      </c>
      <c r="F180">
        <v>1</v>
      </c>
      <c r="G180">
        <f t="shared" si="20"/>
        <v>1</v>
      </c>
      <c r="J180" t="str">
        <f>PROPER('Medical Examinations'!D:D)</f>
        <v>No</v>
      </c>
      <c r="K180" t="str">
        <f>PROPER('Medical Examinations'!H:H)</f>
        <v>Yes</v>
      </c>
      <c r="N180">
        <v>35.53</v>
      </c>
      <c r="O180" t="str">
        <f t="shared" si="21"/>
        <v>Obesity</v>
      </c>
      <c r="Q180">
        <v>4.6100000000000003</v>
      </c>
      <c r="R180" t="str">
        <f t="shared" si="22"/>
        <v>Normal</v>
      </c>
      <c r="T180">
        <v>2002</v>
      </c>
      <c r="U180" t="s">
        <v>20</v>
      </c>
      <c r="V180">
        <v>22</v>
      </c>
      <c r="W180" s="10">
        <f t="shared" si="23"/>
        <v>37521</v>
      </c>
      <c r="X180" s="10"/>
      <c r="Y180">
        <f t="shared" si="24"/>
        <v>20</v>
      </c>
      <c r="AA180" s="36">
        <v>1875.34</v>
      </c>
    </row>
    <row r="181" spans="1:27" x14ac:dyDescent="0.3">
      <c r="A181" t="s">
        <v>2561</v>
      </c>
      <c r="B181" t="str">
        <f t="shared" si="17"/>
        <v>Ms</v>
      </c>
      <c r="C181" t="str">
        <f t="shared" si="18"/>
        <v>Karkos</v>
      </c>
      <c r="D181" t="str">
        <f t="shared" si="19"/>
        <v>sey A.</v>
      </c>
      <c r="F181" t="s">
        <v>2381</v>
      </c>
      <c r="G181">
        <f t="shared" si="20"/>
        <v>0</v>
      </c>
      <c r="J181" t="str">
        <f>PROPER('Medical Examinations'!D:D)</f>
        <v>Yes</v>
      </c>
      <c r="K181" t="str">
        <f>PROPER('Medical Examinations'!H:H)</f>
        <v>No</v>
      </c>
      <c r="N181">
        <v>39.729999999999997</v>
      </c>
      <c r="O181" t="str">
        <f t="shared" si="21"/>
        <v>Obesity</v>
      </c>
      <c r="Q181">
        <v>6.24</v>
      </c>
      <c r="R181" t="str">
        <f t="shared" si="22"/>
        <v>Prediabetes</v>
      </c>
      <c r="T181">
        <v>2002</v>
      </c>
      <c r="U181" t="s">
        <v>37</v>
      </c>
      <c r="V181">
        <v>29</v>
      </c>
      <c r="W181" s="10">
        <f t="shared" si="23"/>
        <v>37558</v>
      </c>
      <c r="X181" s="10"/>
      <c r="Y181">
        <f t="shared" si="24"/>
        <v>20</v>
      </c>
      <c r="AA181" s="36">
        <v>1877.93</v>
      </c>
    </row>
    <row r="182" spans="1:27" x14ac:dyDescent="0.3">
      <c r="A182" t="s">
        <v>2562</v>
      </c>
      <c r="B182" t="str">
        <f t="shared" si="17"/>
        <v>Ms</v>
      </c>
      <c r="C182" t="str">
        <f t="shared" si="18"/>
        <v>Price-Dierksen</v>
      </c>
      <c r="D182" t="str">
        <f t="shared" si="19"/>
        <v>Ms.  Bronwen L</v>
      </c>
      <c r="F182" t="s">
        <v>2381</v>
      </c>
      <c r="G182">
        <f t="shared" si="20"/>
        <v>0</v>
      </c>
      <c r="J182" t="str">
        <f>PROPER('Medical Examinations'!D:D)</f>
        <v>No</v>
      </c>
      <c r="K182" t="str">
        <f>PROPER('Medical Examinations'!H:H)</f>
        <v>Yes</v>
      </c>
      <c r="N182">
        <v>35.68</v>
      </c>
      <c r="O182" t="str">
        <f t="shared" si="21"/>
        <v>Obesity</v>
      </c>
      <c r="Q182">
        <v>10.039999999999999</v>
      </c>
      <c r="R182" t="str">
        <f t="shared" si="22"/>
        <v>Diabetes</v>
      </c>
      <c r="T182">
        <v>2002</v>
      </c>
      <c r="U182" t="s">
        <v>35</v>
      </c>
      <c r="V182">
        <v>29</v>
      </c>
      <c r="W182" s="10">
        <f t="shared" si="23"/>
        <v>37497</v>
      </c>
      <c r="X182" s="10"/>
      <c r="Y182">
        <f t="shared" si="24"/>
        <v>20</v>
      </c>
      <c r="AA182" s="36">
        <v>1880.07</v>
      </c>
    </row>
    <row r="183" spans="1:27" x14ac:dyDescent="0.3">
      <c r="A183" t="s">
        <v>2563</v>
      </c>
      <c r="B183" t="str">
        <f t="shared" si="17"/>
        <v>Ms</v>
      </c>
      <c r="C183" t="str">
        <f t="shared" si="18"/>
        <v>Knispel</v>
      </c>
      <c r="D183" t="str">
        <f t="shared" si="19"/>
        <v>Manuela</v>
      </c>
      <c r="F183" t="s">
        <v>2381</v>
      </c>
      <c r="G183">
        <f t="shared" si="20"/>
        <v>0</v>
      </c>
      <c r="J183" t="str">
        <f>PROPER('Medical Examinations'!D:D)</f>
        <v>No</v>
      </c>
      <c r="K183" t="str">
        <f>PROPER('Medical Examinations'!H:H)</f>
        <v>Yes</v>
      </c>
      <c r="N183">
        <v>48.86</v>
      </c>
      <c r="O183" t="str">
        <f t="shared" si="21"/>
        <v>Obesity</v>
      </c>
      <c r="Q183">
        <v>6.09</v>
      </c>
      <c r="R183" t="str">
        <f t="shared" si="22"/>
        <v>Prediabetes</v>
      </c>
      <c r="T183">
        <v>2002</v>
      </c>
      <c r="U183" t="s">
        <v>35</v>
      </c>
      <c r="V183">
        <v>21</v>
      </c>
      <c r="W183" s="10">
        <f t="shared" si="23"/>
        <v>37489</v>
      </c>
      <c r="X183" s="10"/>
      <c r="Y183">
        <f t="shared" si="24"/>
        <v>20</v>
      </c>
      <c r="AA183" s="36">
        <v>1880.49</v>
      </c>
    </row>
    <row r="184" spans="1:27" x14ac:dyDescent="0.3">
      <c r="A184" t="s">
        <v>2564</v>
      </c>
      <c r="B184" t="str">
        <f t="shared" si="17"/>
        <v>Ms</v>
      </c>
      <c r="C184" t="str">
        <f t="shared" si="18"/>
        <v>King</v>
      </c>
      <c r="D184" t="str">
        <f t="shared" si="19"/>
        <v>er L</v>
      </c>
      <c r="F184">
        <v>1</v>
      </c>
      <c r="G184">
        <f t="shared" si="20"/>
        <v>1</v>
      </c>
      <c r="J184" t="str">
        <f>PROPER('Medical Examinations'!D:D)</f>
        <v>No</v>
      </c>
      <c r="K184" t="str">
        <f>PROPER('Medical Examinations'!H:H)</f>
        <v>Yes</v>
      </c>
      <c r="N184">
        <v>34.799999999999997</v>
      </c>
      <c r="O184" t="str">
        <f t="shared" si="21"/>
        <v>Obesity</v>
      </c>
      <c r="Q184">
        <v>11.4</v>
      </c>
      <c r="R184" t="str">
        <f t="shared" si="22"/>
        <v>Diabetes</v>
      </c>
      <c r="T184">
        <v>2001</v>
      </c>
      <c r="U184" t="s">
        <v>35</v>
      </c>
      <c r="V184">
        <v>10</v>
      </c>
      <c r="W184" s="10">
        <f t="shared" si="23"/>
        <v>37113</v>
      </c>
      <c r="X184" s="10"/>
      <c r="Y184">
        <f t="shared" si="24"/>
        <v>21</v>
      </c>
      <c r="AA184" s="36">
        <v>1906.36</v>
      </c>
    </row>
    <row r="185" spans="1:27" x14ac:dyDescent="0.3">
      <c r="A185" t="s">
        <v>2565</v>
      </c>
      <c r="B185" t="str">
        <f t="shared" si="17"/>
        <v>Ms</v>
      </c>
      <c r="C185" t="str">
        <f t="shared" si="18"/>
        <v>Samuelson</v>
      </c>
      <c r="D185" t="str">
        <f t="shared" si="19"/>
        <v xml:space="preserve">  Abby W.</v>
      </c>
      <c r="F185">
        <v>1</v>
      </c>
      <c r="G185">
        <f t="shared" si="20"/>
        <v>1</v>
      </c>
      <c r="J185" t="str">
        <f>PROPER('Medical Examinations'!D:D)</f>
        <v>No</v>
      </c>
      <c r="K185" t="str">
        <f>PROPER('Medical Examinations'!H:H)</f>
        <v>Yes</v>
      </c>
      <c r="N185">
        <v>32.49</v>
      </c>
      <c r="O185" t="str">
        <f t="shared" si="21"/>
        <v>Obesity</v>
      </c>
      <c r="Q185">
        <v>4.29</v>
      </c>
      <c r="R185" t="str">
        <f t="shared" si="22"/>
        <v>Normal</v>
      </c>
      <c r="T185">
        <v>1994</v>
      </c>
      <c r="U185" t="s">
        <v>37</v>
      </c>
      <c r="V185">
        <v>6</v>
      </c>
      <c r="W185" s="10">
        <f t="shared" si="23"/>
        <v>34613</v>
      </c>
      <c r="X185" s="10"/>
      <c r="Y185">
        <f t="shared" si="24"/>
        <v>28</v>
      </c>
      <c r="AA185" s="36">
        <v>1908.9</v>
      </c>
    </row>
    <row r="186" spans="1:27" x14ac:dyDescent="0.3">
      <c r="A186" t="s">
        <v>2566</v>
      </c>
      <c r="B186" t="str">
        <f t="shared" si="17"/>
        <v>Mr</v>
      </c>
      <c r="C186" t="str">
        <f t="shared" si="18"/>
        <v>Fredsall</v>
      </c>
      <c r="D186" t="str">
        <f t="shared" si="19"/>
        <v>.  Tyler</v>
      </c>
      <c r="F186">
        <v>2</v>
      </c>
      <c r="G186">
        <f t="shared" si="20"/>
        <v>2</v>
      </c>
      <c r="J186" t="str">
        <f>PROPER('Medical Examinations'!D:D)</f>
        <v>Yes</v>
      </c>
      <c r="K186" t="str">
        <f>PROPER('Medical Examinations'!H:H)</f>
        <v>Yes</v>
      </c>
      <c r="N186">
        <v>39</v>
      </c>
      <c r="O186" t="str">
        <f t="shared" si="21"/>
        <v>Obesity</v>
      </c>
      <c r="Q186">
        <v>5.7</v>
      </c>
      <c r="R186" t="str">
        <f t="shared" si="22"/>
        <v>Prediabetes</v>
      </c>
      <c r="T186">
        <v>2001</v>
      </c>
      <c r="U186" t="s">
        <v>35</v>
      </c>
      <c r="V186">
        <v>3</v>
      </c>
      <c r="W186" s="10">
        <f t="shared" si="23"/>
        <v>37106</v>
      </c>
      <c r="X186" s="10"/>
      <c r="Y186">
        <f t="shared" si="24"/>
        <v>21</v>
      </c>
      <c r="AA186" s="36">
        <v>1909.53</v>
      </c>
    </row>
    <row r="187" spans="1:27" x14ac:dyDescent="0.3">
      <c r="A187" t="s">
        <v>2567</v>
      </c>
      <c r="B187" t="str">
        <f t="shared" si="17"/>
        <v>Mr</v>
      </c>
      <c r="C187" t="str">
        <f t="shared" si="18"/>
        <v>Eggleston</v>
      </c>
      <c r="D187" t="str">
        <f t="shared" si="19"/>
        <v xml:space="preserve">  Jeffrey</v>
      </c>
      <c r="F187">
        <v>1</v>
      </c>
      <c r="G187">
        <f t="shared" si="20"/>
        <v>1</v>
      </c>
      <c r="J187" t="str">
        <f>PROPER('Medical Examinations'!D:D)</f>
        <v>Yes</v>
      </c>
      <c r="K187" t="str">
        <f>PROPER('Medical Examinations'!H:H)</f>
        <v>No</v>
      </c>
      <c r="N187">
        <v>35.299999999999997</v>
      </c>
      <c r="O187" t="str">
        <f t="shared" si="21"/>
        <v>Obesity</v>
      </c>
      <c r="Q187">
        <v>6.09</v>
      </c>
      <c r="R187" t="str">
        <f t="shared" si="22"/>
        <v>Prediabetes</v>
      </c>
      <c r="T187">
        <v>2001</v>
      </c>
      <c r="U187" t="s">
        <v>30</v>
      </c>
      <c r="V187">
        <v>9</v>
      </c>
      <c r="W187" s="10">
        <f t="shared" si="23"/>
        <v>37234</v>
      </c>
      <c r="X187" s="10"/>
      <c r="Y187">
        <f t="shared" si="24"/>
        <v>21</v>
      </c>
      <c r="AA187" s="36">
        <v>1917.32</v>
      </c>
    </row>
    <row r="188" spans="1:27" x14ac:dyDescent="0.3">
      <c r="A188" t="s">
        <v>2568</v>
      </c>
      <c r="B188" t="str">
        <f t="shared" si="17"/>
        <v>Mr</v>
      </c>
      <c r="C188" t="str">
        <f t="shared" si="18"/>
        <v>Palombaro</v>
      </c>
      <c r="D188" t="str">
        <f t="shared" si="19"/>
        <v>Matthew F</v>
      </c>
      <c r="F188" t="s">
        <v>2381</v>
      </c>
      <c r="G188">
        <f t="shared" si="20"/>
        <v>0</v>
      </c>
      <c r="J188" t="str">
        <f>PROPER('Medical Examinations'!D:D)</f>
        <v>No</v>
      </c>
      <c r="K188" t="str">
        <f>PROPER('Medical Examinations'!H:H)</f>
        <v>Yes</v>
      </c>
      <c r="N188">
        <v>33.42</v>
      </c>
      <c r="O188" t="str">
        <f t="shared" si="21"/>
        <v>Obesity</v>
      </c>
      <c r="Q188">
        <v>10.67</v>
      </c>
      <c r="R188" t="str">
        <f t="shared" si="22"/>
        <v>Diabetes</v>
      </c>
      <c r="T188">
        <v>2002</v>
      </c>
      <c r="U188" t="s">
        <v>20</v>
      </c>
      <c r="V188">
        <v>7</v>
      </c>
      <c r="W188" s="10">
        <f t="shared" si="23"/>
        <v>37506</v>
      </c>
      <c r="X188" s="10"/>
      <c r="Y188">
        <f t="shared" si="24"/>
        <v>20</v>
      </c>
      <c r="AA188" s="36">
        <v>1964.78</v>
      </c>
    </row>
    <row r="189" spans="1:27" x14ac:dyDescent="0.3">
      <c r="A189" t="s">
        <v>2569</v>
      </c>
      <c r="B189" t="str">
        <f t="shared" si="17"/>
        <v>Mr</v>
      </c>
      <c r="C189" t="str">
        <f t="shared" si="18"/>
        <v>Silva</v>
      </c>
      <c r="D189" t="str">
        <f t="shared" si="19"/>
        <v>an J.</v>
      </c>
      <c r="F189">
        <v>2</v>
      </c>
      <c r="G189">
        <f t="shared" si="20"/>
        <v>2</v>
      </c>
      <c r="J189" t="str">
        <f>PROPER('Medical Examinations'!D:D)</f>
        <v>No</v>
      </c>
      <c r="K189" t="str">
        <f>PROPER('Medical Examinations'!H:H)</f>
        <v>Yes</v>
      </c>
      <c r="N189">
        <v>37.18</v>
      </c>
      <c r="O189" t="str">
        <f t="shared" si="21"/>
        <v>Obesity</v>
      </c>
      <c r="Q189">
        <v>6.75</v>
      </c>
      <c r="R189" t="str">
        <f t="shared" si="22"/>
        <v>Diabetes</v>
      </c>
      <c r="T189">
        <v>2002</v>
      </c>
      <c r="U189" t="s">
        <v>10</v>
      </c>
      <c r="V189">
        <v>29</v>
      </c>
      <c r="W189" s="10">
        <f t="shared" si="23"/>
        <v>37466</v>
      </c>
      <c r="X189" s="10"/>
      <c r="Y189">
        <f t="shared" si="24"/>
        <v>20</v>
      </c>
      <c r="AA189" s="36">
        <v>1967.02</v>
      </c>
    </row>
    <row r="190" spans="1:27" x14ac:dyDescent="0.3">
      <c r="A190" t="s">
        <v>2570</v>
      </c>
      <c r="B190" t="str">
        <f t="shared" si="17"/>
        <v>Ms</v>
      </c>
      <c r="C190" t="str">
        <f t="shared" si="18"/>
        <v>Bugala</v>
      </c>
      <c r="D190" t="str">
        <f t="shared" si="19"/>
        <v>.  Amy</v>
      </c>
      <c r="F190">
        <v>2</v>
      </c>
      <c r="G190">
        <f t="shared" si="20"/>
        <v>2</v>
      </c>
      <c r="J190" t="str">
        <f>PROPER('Medical Examinations'!D:D)</f>
        <v>No</v>
      </c>
      <c r="K190" t="str">
        <f>PROPER('Medical Examinations'!H:H)</f>
        <v>Yes</v>
      </c>
      <c r="N190">
        <v>33.33</v>
      </c>
      <c r="O190" t="str">
        <f t="shared" si="21"/>
        <v>Obesity</v>
      </c>
      <c r="Q190">
        <v>9.26</v>
      </c>
      <c r="R190" t="str">
        <f t="shared" si="22"/>
        <v>Diabetes</v>
      </c>
      <c r="T190">
        <v>1998</v>
      </c>
      <c r="U190" t="s">
        <v>20</v>
      </c>
      <c r="V190">
        <v>28</v>
      </c>
      <c r="W190" s="10">
        <f t="shared" si="23"/>
        <v>36066</v>
      </c>
      <c r="X190" s="10"/>
      <c r="Y190">
        <f t="shared" si="24"/>
        <v>24</v>
      </c>
      <c r="AA190" s="36">
        <v>1969.61</v>
      </c>
    </row>
    <row r="191" spans="1:27" x14ac:dyDescent="0.3">
      <c r="A191" t="s">
        <v>2571</v>
      </c>
      <c r="B191" t="str">
        <f t="shared" si="17"/>
        <v>Mr</v>
      </c>
      <c r="C191" t="str">
        <f t="shared" si="18"/>
        <v>Dublin</v>
      </c>
      <c r="D191" t="str">
        <f t="shared" si="19"/>
        <v>drew P</v>
      </c>
      <c r="F191">
        <v>1</v>
      </c>
      <c r="G191">
        <f t="shared" si="20"/>
        <v>1</v>
      </c>
      <c r="J191" t="str">
        <f>PROPER('Medical Examinations'!D:D)</f>
        <v>No</v>
      </c>
      <c r="K191" t="str">
        <f>PROPER('Medical Examinations'!H:H)</f>
        <v>Yes</v>
      </c>
      <c r="N191">
        <v>53.21</v>
      </c>
      <c r="O191" t="str">
        <f t="shared" si="21"/>
        <v>Obesity</v>
      </c>
      <c r="Q191">
        <v>4.2699999999999996</v>
      </c>
      <c r="R191" t="str">
        <f t="shared" si="22"/>
        <v>Normal</v>
      </c>
      <c r="T191">
        <v>1998</v>
      </c>
      <c r="U191" t="s">
        <v>37</v>
      </c>
      <c r="V191">
        <v>5</v>
      </c>
      <c r="W191" s="10">
        <f t="shared" si="23"/>
        <v>36073</v>
      </c>
      <c r="X191" s="10"/>
      <c r="Y191">
        <f t="shared" si="24"/>
        <v>24</v>
      </c>
      <c r="AA191" s="36">
        <v>1972.95</v>
      </c>
    </row>
    <row r="192" spans="1:27" x14ac:dyDescent="0.3">
      <c r="A192" t="s">
        <v>2572</v>
      </c>
      <c r="B192" t="str">
        <f t="shared" si="17"/>
        <v>Mr</v>
      </c>
      <c r="C192" t="str">
        <f t="shared" si="18"/>
        <v>Cleland</v>
      </c>
      <c r="D192" t="str">
        <f t="shared" si="19"/>
        <v>ge M. V</v>
      </c>
      <c r="F192">
        <v>2</v>
      </c>
      <c r="G192">
        <f t="shared" si="20"/>
        <v>2</v>
      </c>
      <c r="J192" t="str">
        <f>PROPER('Medical Examinations'!D:D)</f>
        <v>Yes</v>
      </c>
      <c r="K192" t="str">
        <f>PROPER('Medical Examinations'!H:H)</f>
        <v>Yes</v>
      </c>
      <c r="N192">
        <v>38.729999999999997</v>
      </c>
      <c r="O192" t="str">
        <f t="shared" si="21"/>
        <v>Obesity</v>
      </c>
      <c r="Q192">
        <v>11.51</v>
      </c>
      <c r="R192" t="str">
        <f t="shared" si="22"/>
        <v>Diabetes</v>
      </c>
      <c r="T192">
        <v>1998</v>
      </c>
      <c r="U192" t="s">
        <v>20</v>
      </c>
      <c r="V192">
        <v>29</v>
      </c>
      <c r="W192" s="10">
        <f t="shared" si="23"/>
        <v>36067</v>
      </c>
      <c r="X192" s="10"/>
      <c r="Y192">
        <f t="shared" si="24"/>
        <v>24</v>
      </c>
      <c r="AA192" s="36">
        <v>1977.82</v>
      </c>
    </row>
    <row r="193" spans="1:27" x14ac:dyDescent="0.3">
      <c r="A193" t="s">
        <v>2573</v>
      </c>
      <c r="B193" t="str">
        <f t="shared" si="17"/>
        <v>Ms</v>
      </c>
      <c r="C193" t="str">
        <f t="shared" si="18"/>
        <v>Evans</v>
      </c>
      <c r="D193" t="str">
        <f t="shared" si="19"/>
        <v>Sarah</v>
      </c>
      <c r="F193" t="s">
        <v>2381</v>
      </c>
      <c r="G193">
        <f t="shared" si="20"/>
        <v>0</v>
      </c>
      <c r="J193" t="str">
        <f>PROPER('Medical Examinations'!D:D)</f>
        <v>Yes</v>
      </c>
      <c r="K193" t="str">
        <f>PROPER('Medical Examinations'!H:H)</f>
        <v>Yes</v>
      </c>
      <c r="N193">
        <v>29.73</v>
      </c>
      <c r="O193" t="str">
        <f t="shared" si="21"/>
        <v>Overweight</v>
      </c>
      <c r="Q193">
        <v>7.22</v>
      </c>
      <c r="R193" t="str">
        <f t="shared" si="22"/>
        <v>Diabetes</v>
      </c>
      <c r="T193">
        <v>2002</v>
      </c>
      <c r="U193" t="s">
        <v>10</v>
      </c>
      <c r="V193">
        <v>16</v>
      </c>
      <c r="W193" s="10">
        <f t="shared" si="23"/>
        <v>37453</v>
      </c>
      <c r="X193" s="10"/>
      <c r="Y193">
        <f t="shared" si="24"/>
        <v>20</v>
      </c>
      <c r="AA193" s="36">
        <v>1980.07</v>
      </c>
    </row>
    <row r="194" spans="1:27" x14ac:dyDescent="0.3">
      <c r="A194" t="s">
        <v>2574</v>
      </c>
      <c r="B194" t="str">
        <f t="shared" si="17"/>
        <v>Ms</v>
      </c>
      <c r="C194" t="str">
        <f t="shared" si="18"/>
        <v>Boyd</v>
      </c>
      <c r="D194" t="str">
        <f t="shared" si="19"/>
        <v>Lara</v>
      </c>
      <c r="F194">
        <v>1</v>
      </c>
      <c r="G194">
        <f t="shared" si="20"/>
        <v>1</v>
      </c>
      <c r="J194" t="str">
        <f>PROPER('Medical Examinations'!D:D)</f>
        <v>No</v>
      </c>
      <c r="K194" t="str">
        <f>PROPER('Medical Examinations'!H:H)</f>
        <v>Yes</v>
      </c>
      <c r="N194">
        <v>34.700000000000003</v>
      </c>
      <c r="O194" t="str">
        <f t="shared" si="21"/>
        <v>Obesity</v>
      </c>
      <c r="Q194">
        <v>4.37</v>
      </c>
      <c r="R194" t="str">
        <f t="shared" si="22"/>
        <v>Normal</v>
      </c>
      <c r="T194">
        <v>1998</v>
      </c>
      <c r="U194" t="s">
        <v>30</v>
      </c>
      <c r="V194">
        <v>29</v>
      </c>
      <c r="W194" s="10">
        <f t="shared" si="23"/>
        <v>36158</v>
      </c>
      <c r="X194" s="10"/>
      <c r="Y194">
        <f t="shared" si="24"/>
        <v>24</v>
      </c>
      <c r="AA194" s="36">
        <v>1981.58</v>
      </c>
    </row>
    <row r="195" spans="1:27" x14ac:dyDescent="0.3">
      <c r="A195" t="s">
        <v>2575</v>
      </c>
      <c r="B195" t="str">
        <f t="shared" si="17"/>
        <v>Mr</v>
      </c>
      <c r="C195" t="str">
        <f t="shared" si="18"/>
        <v>Roulier</v>
      </c>
      <c r="D195" t="str">
        <f t="shared" si="19"/>
        <v>bastien</v>
      </c>
      <c r="F195">
        <v>1</v>
      </c>
      <c r="G195">
        <f t="shared" si="20"/>
        <v>1</v>
      </c>
      <c r="J195" t="str">
        <f>PROPER('Medical Examinations'!D:D)</f>
        <v>No</v>
      </c>
      <c r="K195" t="str">
        <f>PROPER('Medical Examinations'!H:H)</f>
        <v>Yes</v>
      </c>
      <c r="N195">
        <v>38.28</v>
      </c>
      <c r="O195" t="str">
        <f t="shared" si="21"/>
        <v>Obesity</v>
      </c>
      <c r="Q195">
        <v>11.56</v>
      </c>
      <c r="R195" t="str">
        <f t="shared" si="22"/>
        <v>Diabetes</v>
      </c>
      <c r="T195">
        <v>2002</v>
      </c>
      <c r="U195" t="s">
        <v>20</v>
      </c>
      <c r="V195">
        <v>29</v>
      </c>
      <c r="W195" s="10">
        <f t="shared" si="23"/>
        <v>37528</v>
      </c>
      <c r="X195" s="10"/>
      <c r="Y195">
        <f t="shared" si="24"/>
        <v>20</v>
      </c>
      <c r="AA195" s="36">
        <v>1984.45</v>
      </c>
    </row>
    <row r="196" spans="1:27" x14ac:dyDescent="0.3">
      <c r="A196" t="s">
        <v>2576</v>
      </c>
      <c r="B196" t="str">
        <f t="shared" si="17"/>
        <v>Mr</v>
      </c>
      <c r="C196" t="str">
        <f t="shared" si="18"/>
        <v>Mullins</v>
      </c>
      <c r="D196" t="str">
        <f t="shared" si="19"/>
        <v>Padraig</v>
      </c>
      <c r="F196" t="s">
        <v>2381</v>
      </c>
      <c r="G196">
        <f t="shared" si="20"/>
        <v>0</v>
      </c>
      <c r="J196" t="str">
        <f>PROPER('Medical Examinations'!D:D)</f>
        <v>No</v>
      </c>
      <c r="K196" t="str">
        <f>PROPER('Medical Examinations'!H:H)</f>
        <v>Yes</v>
      </c>
      <c r="N196">
        <v>33.57</v>
      </c>
      <c r="O196" t="str">
        <f t="shared" si="21"/>
        <v>Obesity</v>
      </c>
      <c r="Q196">
        <v>8.82</v>
      </c>
      <c r="R196" t="str">
        <f t="shared" si="22"/>
        <v>Diabetes</v>
      </c>
      <c r="T196">
        <v>1998</v>
      </c>
      <c r="U196" t="s">
        <v>20</v>
      </c>
      <c r="V196">
        <v>14</v>
      </c>
      <c r="W196" s="10">
        <f t="shared" si="23"/>
        <v>36052</v>
      </c>
      <c r="X196" s="10"/>
      <c r="Y196">
        <f t="shared" si="24"/>
        <v>24</v>
      </c>
      <c r="AA196" s="36">
        <v>1986.93</v>
      </c>
    </row>
    <row r="197" spans="1:27" x14ac:dyDescent="0.3">
      <c r="A197" t="s">
        <v>2577</v>
      </c>
      <c r="B197" t="str">
        <f t="shared" si="17"/>
        <v>Ms</v>
      </c>
      <c r="C197" t="str">
        <f t="shared" si="18"/>
        <v>Hofmann</v>
      </c>
      <c r="D197" t="str">
        <f t="shared" si="19"/>
        <v>Heather</v>
      </c>
      <c r="F197">
        <v>1</v>
      </c>
      <c r="G197">
        <f t="shared" si="20"/>
        <v>1</v>
      </c>
      <c r="J197" t="str">
        <f>PROPER('Medical Examinations'!D:D)</f>
        <v>No</v>
      </c>
      <c r="K197" t="str">
        <f>PROPER('Medical Examinations'!H:H)</f>
        <v>Yes</v>
      </c>
      <c r="N197">
        <v>52.06</v>
      </c>
      <c r="O197" t="str">
        <f t="shared" si="21"/>
        <v>Obesity</v>
      </c>
      <c r="Q197">
        <v>4.6900000000000004</v>
      </c>
      <c r="R197" t="str">
        <f t="shared" si="22"/>
        <v>Normal</v>
      </c>
      <c r="T197">
        <v>2001</v>
      </c>
      <c r="U197" t="s">
        <v>35</v>
      </c>
      <c r="V197">
        <v>14</v>
      </c>
      <c r="W197" s="10">
        <f t="shared" si="23"/>
        <v>37117</v>
      </c>
      <c r="X197" s="10"/>
      <c r="Y197">
        <f t="shared" si="24"/>
        <v>21</v>
      </c>
      <c r="AA197" s="36">
        <v>2007.95</v>
      </c>
    </row>
    <row r="198" spans="1:27" x14ac:dyDescent="0.3">
      <c r="A198" t="s">
        <v>2578</v>
      </c>
      <c r="B198" t="str">
        <f t="shared" ref="B198:B261" si="25">TRIM(MID(A198,FIND(",",A198)+1,FIND(".",A198)-FIND(",",A198)-1))</f>
        <v>Mr</v>
      </c>
      <c r="C198" t="str">
        <f t="shared" ref="C198:C261" si="26">LEFT(A198,FIND(",",A198)-1)</f>
        <v>Garcia Garcia</v>
      </c>
      <c r="D198" t="str">
        <f t="shared" ref="D198:D261" si="27">RIGHT(A198,FIND(",",A198)-1)</f>
        <v>a, Mr.  Jorge</v>
      </c>
      <c r="F198">
        <v>1</v>
      </c>
      <c r="G198">
        <f t="shared" ref="G198:G261" si="28">IF(F198="No major surgery",0,F198)</f>
        <v>1</v>
      </c>
      <c r="J198" t="str">
        <f>PROPER('Medical Examinations'!D:D)</f>
        <v>No</v>
      </c>
      <c r="K198" t="str">
        <f>PROPER('Medical Examinations'!H:H)</f>
        <v>Yes</v>
      </c>
      <c r="N198">
        <v>38.17</v>
      </c>
      <c r="O198" t="str">
        <f t="shared" ref="O198:O261" si="29">IF(N198&lt;18.5,"Underweight",
IF(N198&lt;25,"Normal Weight",
IF(N198&lt;30,"Overweight",
"Obesity")))</f>
        <v>Obesity</v>
      </c>
      <c r="Q198">
        <v>4.53</v>
      </c>
      <c r="R198" t="str">
        <f t="shared" ref="R198:R261" si="30">IF(Q198&lt;5.7,"Normal",
IF(Q198&lt;=6.4,"Prediabetes",
"Diabetes"))</f>
        <v>Normal</v>
      </c>
      <c r="T198">
        <v>2001</v>
      </c>
      <c r="U198" t="s">
        <v>10</v>
      </c>
      <c r="V198">
        <v>1</v>
      </c>
      <c r="W198" s="10">
        <f t="shared" ref="W198:W261" si="31">DATE(T198,MONTH(1&amp;U198),V198)</f>
        <v>37073</v>
      </c>
      <c r="X198" s="10"/>
      <c r="Y198">
        <f t="shared" si="24"/>
        <v>21</v>
      </c>
      <c r="AA198" s="36">
        <v>2020.18</v>
      </c>
    </row>
    <row r="199" spans="1:27" x14ac:dyDescent="0.3">
      <c r="A199" t="s">
        <v>2579</v>
      </c>
      <c r="B199" t="str">
        <f t="shared" si="25"/>
        <v>Mr</v>
      </c>
      <c r="C199" t="str">
        <f t="shared" si="26"/>
        <v>Klecker</v>
      </c>
      <c r="D199" t="str">
        <f t="shared" si="27"/>
        <v xml:space="preserve"> Jack R</v>
      </c>
      <c r="F199">
        <v>1</v>
      </c>
      <c r="G199">
        <f t="shared" si="28"/>
        <v>1</v>
      </c>
      <c r="J199" t="str">
        <f>PROPER('Medical Examinations'!D:D)</f>
        <v>No</v>
      </c>
      <c r="K199" t="str">
        <f>PROPER('Medical Examinations'!H:H)</f>
        <v>Yes</v>
      </c>
      <c r="N199">
        <v>36.954999999999998</v>
      </c>
      <c r="O199" t="str">
        <f t="shared" si="29"/>
        <v>Obesity</v>
      </c>
      <c r="Q199">
        <v>5.84</v>
      </c>
      <c r="R199" t="str">
        <f t="shared" si="30"/>
        <v>Prediabetes</v>
      </c>
      <c r="T199">
        <v>2001</v>
      </c>
      <c r="U199" t="s">
        <v>20</v>
      </c>
      <c r="V199">
        <v>6</v>
      </c>
      <c r="W199" s="10">
        <f t="shared" si="31"/>
        <v>37140</v>
      </c>
      <c r="X199" s="10"/>
      <c r="Y199">
        <f t="shared" si="24"/>
        <v>21</v>
      </c>
      <c r="AA199" s="36">
        <v>2020.55</v>
      </c>
    </row>
    <row r="200" spans="1:27" x14ac:dyDescent="0.3">
      <c r="A200" t="s">
        <v>2580</v>
      </c>
      <c r="B200" t="str">
        <f t="shared" si="25"/>
        <v>Mr</v>
      </c>
      <c r="C200" t="str">
        <f t="shared" si="26"/>
        <v>Cancre</v>
      </c>
      <c r="D200" t="str">
        <f t="shared" si="27"/>
        <v xml:space="preserve"> Felix</v>
      </c>
      <c r="F200">
        <v>1</v>
      </c>
      <c r="G200">
        <f t="shared" si="28"/>
        <v>1</v>
      </c>
      <c r="J200" t="str">
        <f>PROPER('Medical Examinations'!D:D)</f>
        <v>No</v>
      </c>
      <c r="K200" t="str">
        <f>PROPER('Medical Examinations'!H:H)</f>
        <v>Yes</v>
      </c>
      <c r="N200">
        <v>34.4</v>
      </c>
      <c r="O200" t="str">
        <f t="shared" si="29"/>
        <v>Obesity</v>
      </c>
      <c r="Q200">
        <v>4.9000000000000004</v>
      </c>
      <c r="R200" t="str">
        <f t="shared" si="30"/>
        <v>Normal</v>
      </c>
      <c r="T200">
        <v>2001</v>
      </c>
      <c r="U200" t="s">
        <v>35</v>
      </c>
      <c r="V200">
        <v>4</v>
      </c>
      <c r="W200" s="10">
        <f t="shared" si="31"/>
        <v>37107</v>
      </c>
      <c r="X200" s="10"/>
      <c r="Y200">
        <f t="shared" si="24"/>
        <v>21</v>
      </c>
      <c r="AA200" s="36">
        <v>2026.97</v>
      </c>
    </row>
    <row r="201" spans="1:27" x14ac:dyDescent="0.3">
      <c r="A201" t="s">
        <v>2581</v>
      </c>
      <c r="B201" t="str">
        <f t="shared" si="25"/>
        <v>Mr</v>
      </c>
      <c r="C201" t="str">
        <f t="shared" si="26"/>
        <v>Denucci</v>
      </c>
      <c r="D201" t="str">
        <f t="shared" si="27"/>
        <v>opher C</v>
      </c>
      <c r="F201" t="s">
        <v>2381</v>
      </c>
      <c r="G201">
        <f t="shared" si="28"/>
        <v>0</v>
      </c>
      <c r="J201" t="str">
        <f>PROPER('Medical Examinations'!D:D)</f>
        <v>Yes</v>
      </c>
      <c r="K201" t="str">
        <f>PROPER('Medical Examinations'!H:H)</f>
        <v>Yes</v>
      </c>
      <c r="N201">
        <v>31.73</v>
      </c>
      <c r="O201" t="str">
        <f t="shared" si="29"/>
        <v>Obesity</v>
      </c>
      <c r="Q201">
        <v>4.3</v>
      </c>
      <c r="R201" t="str">
        <f t="shared" si="30"/>
        <v>Normal</v>
      </c>
      <c r="T201">
        <v>2000</v>
      </c>
      <c r="U201" t="s">
        <v>20</v>
      </c>
      <c r="V201">
        <v>2</v>
      </c>
      <c r="W201" s="10">
        <f t="shared" si="31"/>
        <v>36771</v>
      </c>
      <c r="X201" s="10"/>
      <c r="Y201">
        <f t="shared" si="24"/>
        <v>22</v>
      </c>
      <c r="AA201" s="36">
        <v>2045.69</v>
      </c>
    </row>
    <row r="202" spans="1:27" x14ac:dyDescent="0.3">
      <c r="A202" t="s">
        <v>2582</v>
      </c>
      <c r="B202" t="str">
        <f t="shared" si="25"/>
        <v>Mr</v>
      </c>
      <c r="C202" t="str">
        <f t="shared" si="26"/>
        <v>Saldana</v>
      </c>
      <c r="D202" t="str">
        <f t="shared" si="27"/>
        <v xml:space="preserve">  Jesse</v>
      </c>
      <c r="F202" t="s">
        <v>2381</v>
      </c>
      <c r="G202">
        <f t="shared" si="28"/>
        <v>0</v>
      </c>
      <c r="J202" t="str">
        <f>PROPER('Medical Examinations'!D:D)</f>
        <v>No</v>
      </c>
      <c r="K202" t="str">
        <f>PROPER('Medical Examinations'!H:H)</f>
        <v>Yes</v>
      </c>
      <c r="N202">
        <v>36.64</v>
      </c>
      <c r="O202" t="str">
        <f t="shared" si="29"/>
        <v>Obesity</v>
      </c>
      <c r="Q202">
        <v>11.34</v>
      </c>
      <c r="R202" t="str">
        <f t="shared" si="30"/>
        <v>Diabetes</v>
      </c>
      <c r="T202">
        <v>2000</v>
      </c>
      <c r="U202" t="s">
        <v>10</v>
      </c>
      <c r="V202">
        <v>26</v>
      </c>
      <c r="W202" s="10">
        <f t="shared" si="31"/>
        <v>36733</v>
      </c>
      <c r="X202" s="10"/>
      <c r="Y202">
        <f t="shared" si="24"/>
        <v>22</v>
      </c>
      <c r="AA202" s="36">
        <v>2055.3200000000002</v>
      </c>
    </row>
    <row r="203" spans="1:27" x14ac:dyDescent="0.3">
      <c r="A203" t="s">
        <v>2583</v>
      </c>
      <c r="B203" t="str">
        <f t="shared" si="25"/>
        <v>Ms</v>
      </c>
      <c r="C203" t="str">
        <f t="shared" si="26"/>
        <v>Weinberg</v>
      </c>
      <c r="D203" t="str">
        <f t="shared" si="27"/>
        <v>s.  Jill</v>
      </c>
      <c r="F203">
        <v>1</v>
      </c>
      <c r="G203">
        <f t="shared" si="28"/>
        <v>1</v>
      </c>
      <c r="J203" t="str">
        <f>PROPER('Medical Examinations'!D:D)</f>
        <v>Yes</v>
      </c>
      <c r="K203" t="str">
        <f>PROPER('Medical Examinations'!H:H)</f>
        <v>Yes</v>
      </c>
      <c r="N203">
        <v>36.85</v>
      </c>
      <c r="O203" t="str">
        <f t="shared" si="29"/>
        <v>Obesity</v>
      </c>
      <c r="Q203">
        <v>5.88</v>
      </c>
      <c r="R203" t="str">
        <f t="shared" si="30"/>
        <v>Prediabetes</v>
      </c>
      <c r="T203">
        <v>2004</v>
      </c>
      <c r="U203" t="s">
        <v>18</v>
      </c>
      <c r="V203">
        <v>12</v>
      </c>
      <c r="W203" s="10">
        <f t="shared" si="31"/>
        <v>38150</v>
      </c>
      <c r="X203" s="10"/>
      <c r="Y203">
        <f t="shared" si="24"/>
        <v>18</v>
      </c>
      <c r="AA203" s="36">
        <v>2094.1</v>
      </c>
    </row>
    <row r="204" spans="1:27" x14ac:dyDescent="0.3">
      <c r="A204" t="s">
        <v>2584</v>
      </c>
      <c r="B204" t="str">
        <f t="shared" si="25"/>
        <v>Mr</v>
      </c>
      <c r="C204" t="str">
        <f t="shared" si="26"/>
        <v>Walsh</v>
      </c>
      <c r="D204" t="str">
        <f t="shared" si="27"/>
        <v>lliam</v>
      </c>
      <c r="F204">
        <v>1</v>
      </c>
      <c r="G204">
        <f t="shared" si="28"/>
        <v>1</v>
      </c>
      <c r="J204" t="str">
        <f>PROPER('Medical Examinations'!D:D)</f>
        <v>Yes</v>
      </c>
      <c r="K204" t="str">
        <f>PROPER('Medical Examinations'!H:H)</f>
        <v>Yes</v>
      </c>
      <c r="N204">
        <v>33.33</v>
      </c>
      <c r="O204" t="str">
        <f t="shared" si="29"/>
        <v>Obesity</v>
      </c>
      <c r="Q204">
        <v>5.01</v>
      </c>
      <c r="R204" t="str">
        <f t="shared" si="30"/>
        <v>Normal</v>
      </c>
      <c r="T204">
        <v>2001</v>
      </c>
      <c r="U204" t="s">
        <v>35</v>
      </c>
      <c r="V204">
        <v>14</v>
      </c>
      <c r="W204" s="10">
        <f t="shared" si="31"/>
        <v>37117</v>
      </c>
      <c r="X204" s="10"/>
      <c r="Y204">
        <f t="shared" si="24"/>
        <v>21</v>
      </c>
      <c r="AA204" s="36">
        <v>2102.2600000000002</v>
      </c>
    </row>
    <row r="205" spans="1:27" x14ac:dyDescent="0.3">
      <c r="A205" t="s">
        <v>2585</v>
      </c>
      <c r="B205" t="str">
        <f t="shared" si="25"/>
        <v>Mr</v>
      </c>
      <c r="C205" t="str">
        <f t="shared" si="26"/>
        <v>Pasten</v>
      </c>
      <c r="D205" t="str">
        <f t="shared" si="27"/>
        <v>jandro</v>
      </c>
      <c r="F205">
        <v>1</v>
      </c>
      <c r="G205">
        <f t="shared" si="28"/>
        <v>1</v>
      </c>
      <c r="J205" t="str">
        <f>PROPER('Medical Examinations'!D:D)</f>
        <v>No</v>
      </c>
      <c r="K205" t="str">
        <f>PROPER('Medical Examinations'!H:H)</f>
        <v>Yes</v>
      </c>
      <c r="N205">
        <v>39.14</v>
      </c>
      <c r="O205" t="str">
        <f t="shared" si="29"/>
        <v>Obesity</v>
      </c>
      <c r="Q205">
        <v>4.4000000000000004</v>
      </c>
      <c r="R205" t="str">
        <f t="shared" si="30"/>
        <v>Normal</v>
      </c>
      <c r="T205">
        <v>2001</v>
      </c>
      <c r="U205" t="s">
        <v>18</v>
      </c>
      <c r="V205">
        <v>22</v>
      </c>
      <c r="W205" s="10">
        <f t="shared" si="31"/>
        <v>37064</v>
      </c>
      <c r="X205" s="10"/>
      <c r="Y205">
        <f t="shared" si="24"/>
        <v>21</v>
      </c>
      <c r="AA205" s="36">
        <v>2103.08</v>
      </c>
    </row>
    <row r="206" spans="1:27" x14ac:dyDescent="0.3">
      <c r="A206" t="s">
        <v>2586</v>
      </c>
      <c r="B206" t="str">
        <f t="shared" si="25"/>
        <v>Mr</v>
      </c>
      <c r="C206" t="str">
        <f t="shared" si="26"/>
        <v>LaBelle</v>
      </c>
      <c r="D206" t="str">
        <f t="shared" si="27"/>
        <v xml:space="preserve"> Ian E.</v>
      </c>
      <c r="F206" t="s">
        <v>2381</v>
      </c>
      <c r="G206">
        <f t="shared" si="28"/>
        <v>0</v>
      </c>
      <c r="J206" t="str">
        <f>PROPER('Medical Examinations'!D:D)</f>
        <v>Yes</v>
      </c>
      <c r="K206" t="str">
        <f>PROPER('Medical Examinations'!H:H)</f>
        <v>Yes</v>
      </c>
      <c r="N206">
        <v>32.9</v>
      </c>
      <c r="O206" t="str">
        <f t="shared" si="29"/>
        <v>Obesity</v>
      </c>
      <c r="Q206">
        <v>6.26</v>
      </c>
      <c r="R206" t="str">
        <f t="shared" si="30"/>
        <v>Prediabetes</v>
      </c>
      <c r="T206">
        <v>2001</v>
      </c>
      <c r="U206" t="s">
        <v>15</v>
      </c>
      <c r="V206">
        <v>28</v>
      </c>
      <c r="W206" s="10">
        <f t="shared" si="31"/>
        <v>37223</v>
      </c>
      <c r="X206" s="10"/>
      <c r="Y206">
        <f t="shared" si="24"/>
        <v>21</v>
      </c>
      <c r="AA206" s="36">
        <v>2104.11</v>
      </c>
    </row>
    <row r="207" spans="1:27" x14ac:dyDescent="0.3">
      <c r="A207" t="s">
        <v>2587</v>
      </c>
      <c r="B207" t="str">
        <f t="shared" si="25"/>
        <v>Mr</v>
      </c>
      <c r="C207" t="str">
        <f t="shared" si="26"/>
        <v>Guzman</v>
      </c>
      <c r="D207" t="str">
        <f t="shared" si="27"/>
        <v>or Sr.</v>
      </c>
      <c r="F207">
        <v>1</v>
      </c>
      <c r="G207">
        <f t="shared" si="28"/>
        <v>1</v>
      </c>
      <c r="J207" t="str">
        <f>PROPER('Medical Examinations'!D:D)</f>
        <v>No</v>
      </c>
      <c r="K207" t="str">
        <f>PROPER('Medical Examinations'!H:H)</f>
        <v>Yes</v>
      </c>
      <c r="N207">
        <v>29.78</v>
      </c>
      <c r="O207" t="str">
        <f t="shared" si="29"/>
        <v>Overweight</v>
      </c>
      <c r="Q207">
        <v>10.27</v>
      </c>
      <c r="R207" t="str">
        <f t="shared" si="30"/>
        <v>Diabetes</v>
      </c>
      <c r="T207">
        <v>1989</v>
      </c>
      <c r="U207" t="s">
        <v>10</v>
      </c>
      <c r="V207">
        <v>21</v>
      </c>
      <c r="W207" s="10">
        <f t="shared" si="31"/>
        <v>32710</v>
      </c>
      <c r="X207" s="10"/>
      <c r="Y207">
        <f t="shared" si="24"/>
        <v>33</v>
      </c>
      <c r="AA207" s="36">
        <v>2106.2600000000002</v>
      </c>
    </row>
    <row r="208" spans="1:27" x14ac:dyDescent="0.3">
      <c r="A208" t="s">
        <v>2588</v>
      </c>
      <c r="B208" t="str">
        <f t="shared" si="25"/>
        <v>Ms</v>
      </c>
      <c r="C208" t="str">
        <f t="shared" si="26"/>
        <v>Turnbull</v>
      </c>
      <c r="D208" t="str">
        <f t="shared" si="27"/>
        <v xml:space="preserve"> Rebecca</v>
      </c>
      <c r="F208" t="s">
        <v>2381</v>
      </c>
      <c r="G208">
        <f t="shared" si="28"/>
        <v>0</v>
      </c>
      <c r="J208" t="str">
        <f>PROPER('Medical Examinations'!D:D)</f>
        <v>Yes</v>
      </c>
      <c r="K208" t="str">
        <f>PROPER('Medical Examinations'!H:H)</f>
        <v>Yes</v>
      </c>
      <c r="N208">
        <v>32.78</v>
      </c>
      <c r="O208" t="str">
        <f t="shared" si="29"/>
        <v>Obesity</v>
      </c>
      <c r="Q208">
        <v>5.27</v>
      </c>
      <c r="R208" t="str">
        <f t="shared" si="30"/>
        <v>Normal</v>
      </c>
      <c r="T208">
        <v>2003</v>
      </c>
      <c r="U208" t="s">
        <v>20</v>
      </c>
      <c r="V208">
        <v>30</v>
      </c>
      <c r="W208" s="10">
        <f t="shared" si="31"/>
        <v>37894</v>
      </c>
      <c r="X208" s="10"/>
      <c r="Y208">
        <f t="shared" si="24"/>
        <v>19</v>
      </c>
      <c r="AA208" s="36">
        <v>2117.34</v>
      </c>
    </row>
    <row r="209" spans="1:27" x14ac:dyDescent="0.3">
      <c r="A209" t="s">
        <v>2589</v>
      </c>
      <c r="B209" t="str">
        <f t="shared" si="25"/>
        <v>Mr</v>
      </c>
      <c r="C209" t="str">
        <f t="shared" si="26"/>
        <v>Aguero</v>
      </c>
      <c r="D209" t="str">
        <f t="shared" si="27"/>
        <v xml:space="preserve">  Matt</v>
      </c>
      <c r="F209" t="s">
        <v>2381</v>
      </c>
      <c r="G209">
        <f t="shared" si="28"/>
        <v>0</v>
      </c>
      <c r="J209" t="str">
        <f>PROPER('Medical Examinations'!D:D)</f>
        <v>No</v>
      </c>
      <c r="K209" t="str">
        <f>PROPER('Medical Examinations'!H:H)</f>
        <v>Yes</v>
      </c>
      <c r="N209">
        <v>41.65</v>
      </c>
      <c r="O209" t="str">
        <f t="shared" si="29"/>
        <v>Obesity</v>
      </c>
      <c r="Q209">
        <v>10.73</v>
      </c>
      <c r="R209" t="str">
        <f t="shared" si="30"/>
        <v>Diabetes</v>
      </c>
      <c r="T209">
        <v>2004</v>
      </c>
      <c r="U209" t="s">
        <v>15</v>
      </c>
      <c r="V209">
        <v>4</v>
      </c>
      <c r="W209" s="10">
        <f t="shared" si="31"/>
        <v>38295</v>
      </c>
      <c r="X209" s="10"/>
      <c r="Y209">
        <f t="shared" si="24"/>
        <v>18</v>
      </c>
      <c r="AA209" s="36">
        <v>2118.61</v>
      </c>
    </row>
    <row r="210" spans="1:27" x14ac:dyDescent="0.3">
      <c r="A210" t="s">
        <v>2590</v>
      </c>
      <c r="B210" t="str">
        <f t="shared" si="25"/>
        <v>Ms</v>
      </c>
      <c r="C210" t="str">
        <f t="shared" si="26"/>
        <v>Woodward</v>
      </c>
      <c r="D210" t="str">
        <f t="shared" si="27"/>
        <v>zabeth H</v>
      </c>
      <c r="F210">
        <v>1</v>
      </c>
      <c r="G210">
        <f t="shared" si="28"/>
        <v>1</v>
      </c>
      <c r="J210" t="str">
        <f>PROPER('Medical Examinations'!D:D)</f>
        <v>No</v>
      </c>
      <c r="K210" t="str">
        <f>PROPER('Medical Examinations'!H:H)</f>
        <v>Yes</v>
      </c>
      <c r="N210">
        <v>50.79</v>
      </c>
      <c r="O210" t="str">
        <f t="shared" si="29"/>
        <v>Obesity</v>
      </c>
      <c r="Q210">
        <v>4.45</v>
      </c>
      <c r="R210" t="str">
        <f t="shared" si="30"/>
        <v>Normal</v>
      </c>
      <c r="T210">
        <v>2003</v>
      </c>
      <c r="U210" t="s">
        <v>35</v>
      </c>
      <c r="V210">
        <v>30</v>
      </c>
      <c r="W210" s="10">
        <f t="shared" si="31"/>
        <v>37863</v>
      </c>
      <c r="X210" s="10"/>
      <c r="Y210">
        <f t="shared" si="24"/>
        <v>19</v>
      </c>
      <c r="AA210" s="36">
        <v>2128.4299999999998</v>
      </c>
    </row>
    <row r="211" spans="1:27" x14ac:dyDescent="0.3">
      <c r="A211" t="s">
        <v>2591</v>
      </c>
      <c r="B211" t="str">
        <f t="shared" si="25"/>
        <v>Ms</v>
      </c>
      <c r="C211" t="str">
        <f t="shared" si="26"/>
        <v>McElroy</v>
      </c>
      <c r="D211" t="str">
        <f t="shared" si="27"/>
        <v xml:space="preserve">  Grace</v>
      </c>
      <c r="F211" t="s">
        <v>2381</v>
      </c>
      <c r="G211">
        <f t="shared" si="28"/>
        <v>0</v>
      </c>
      <c r="J211" t="str">
        <f>PROPER('Medical Examinations'!D:D)</f>
        <v>No</v>
      </c>
      <c r="K211" t="str">
        <f>PROPER('Medical Examinations'!H:H)</f>
        <v>Yes</v>
      </c>
      <c r="N211">
        <v>35.43</v>
      </c>
      <c r="O211" t="str">
        <f t="shared" si="29"/>
        <v>Obesity</v>
      </c>
      <c r="Q211">
        <v>5.25</v>
      </c>
      <c r="R211" t="str">
        <f t="shared" si="30"/>
        <v>Normal</v>
      </c>
      <c r="T211">
        <v>2003</v>
      </c>
      <c r="U211" t="s">
        <v>30</v>
      </c>
      <c r="V211">
        <v>22</v>
      </c>
      <c r="W211" s="10">
        <f t="shared" si="31"/>
        <v>37977</v>
      </c>
      <c r="X211" s="10"/>
      <c r="Y211">
        <f t="shared" si="24"/>
        <v>19</v>
      </c>
      <c r="AA211" s="36">
        <v>2130.6799999999998</v>
      </c>
    </row>
    <row r="212" spans="1:27" x14ac:dyDescent="0.3">
      <c r="A212" t="s">
        <v>2592</v>
      </c>
      <c r="B212" t="str">
        <f t="shared" si="25"/>
        <v>Mr</v>
      </c>
      <c r="C212" t="str">
        <f t="shared" si="26"/>
        <v>Lopez</v>
      </c>
      <c r="D212" t="str">
        <f t="shared" si="27"/>
        <v>Jaime</v>
      </c>
      <c r="F212" t="s">
        <v>2381</v>
      </c>
      <c r="G212">
        <f t="shared" si="28"/>
        <v>0</v>
      </c>
      <c r="J212" t="str">
        <f>PROPER('Medical Examinations'!D:D)</f>
        <v>Yes</v>
      </c>
      <c r="K212" t="str">
        <f>PROPER('Medical Examinations'!H:H)</f>
        <v>Yes</v>
      </c>
      <c r="N212">
        <v>35.25</v>
      </c>
      <c r="O212" t="str">
        <f t="shared" si="29"/>
        <v>Obesity</v>
      </c>
      <c r="Q212">
        <v>9.51</v>
      </c>
      <c r="R212" t="str">
        <f t="shared" si="30"/>
        <v>Diabetes</v>
      </c>
      <c r="T212">
        <v>2003</v>
      </c>
      <c r="U212" t="s">
        <v>20</v>
      </c>
      <c r="V212">
        <v>1</v>
      </c>
      <c r="W212" s="10">
        <f t="shared" si="31"/>
        <v>37865</v>
      </c>
      <c r="X212" s="10"/>
      <c r="Y212">
        <f t="shared" si="24"/>
        <v>19</v>
      </c>
      <c r="AA212" s="36">
        <v>2134.9</v>
      </c>
    </row>
    <row r="213" spans="1:27" x14ac:dyDescent="0.3">
      <c r="A213" t="s">
        <v>2593</v>
      </c>
      <c r="B213" t="str">
        <f t="shared" si="25"/>
        <v>Ms</v>
      </c>
      <c r="C213" t="str">
        <f t="shared" si="26"/>
        <v>Cardosi</v>
      </c>
      <c r="D213" t="str">
        <f t="shared" si="27"/>
        <v>Calesse</v>
      </c>
      <c r="F213" t="s">
        <v>2381</v>
      </c>
      <c r="G213">
        <f t="shared" si="28"/>
        <v>0</v>
      </c>
      <c r="J213" t="str">
        <f>PROPER('Medical Examinations'!D:D)</f>
        <v>No</v>
      </c>
      <c r="K213" t="str">
        <f>PROPER('Medical Examinations'!H:H)</f>
        <v>Yes</v>
      </c>
      <c r="N213">
        <v>36.85</v>
      </c>
      <c r="O213" t="str">
        <f t="shared" si="29"/>
        <v>Obesity</v>
      </c>
      <c r="Q213">
        <v>11.12</v>
      </c>
      <c r="R213" t="str">
        <f t="shared" si="30"/>
        <v>Diabetes</v>
      </c>
      <c r="T213">
        <v>2003</v>
      </c>
      <c r="U213" t="s">
        <v>20</v>
      </c>
      <c r="V213">
        <v>26</v>
      </c>
      <c r="W213" s="10">
        <f t="shared" si="31"/>
        <v>37890</v>
      </c>
      <c r="X213" s="10"/>
      <c r="Y213">
        <f t="shared" si="24"/>
        <v>19</v>
      </c>
      <c r="AA213" s="36">
        <v>2136.88</v>
      </c>
    </row>
    <row r="214" spans="1:27" x14ac:dyDescent="0.3">
      <c r="A214" t="s">
        <v>2594</v>
      </c>
      <c r="B214" t="str">
        <f t="shared" si="25"/>
        <v>Ms</v>
      </c>
      <c r="C214" t="str">
        <f t="shared" si="26"/>
        <v>Looney</v>
      </c>
      <c r="D214" t="str">
        <f t="shared" si="27"/>
        <v>Kate L</v>
      </c>
      <c r="F214">
        <v>1</v>
      </c>
      <c r="G214">
        <f t="shared" si="28"/>
        <v>1</v>
      </c>
      <c r="J214" t="str">
        <f>PROPER('Medical Examinations'!D:D)</f>
        <v>Yes</v>
      </c>
      <c r="K214" t="str">
        <f>PROPER('Medical Examinations'!H:H)</f>
        <v>Yes</v>
      </c>
      <c r="N214">
        <v>31.02</v>
      </c>
      <c r="O214" t="str">
        <f t="shared" si="29"/>
        <v>Obesity</v>
      </c>
      <c r="Q214">
        <v>4.5599999999999996</v>
      </c>
      <c r="R214" t="str">
        <f t="shared" si="30"/>
        <v>Normal</v>
      </c>
      <c r="T214">
        <v>1997</v>
      </c>
      <c r="U214" t="s">
        <v>20</v>
      </c>
      <c r="V214">
        <v>3</v>
      </c>
      <c r="W214" s="10">
        <f t="shared" si="31"/>
        <v>35676</v>
      </c>
      <c r="X214" s="10"/>
      <c r="Y214">
        <f t="shared" si="24"/>
        <v>25</v>
      </c>
      <c r="AA214" s="36">
        <v>2137.65</v>
      </c>
    </row>
    <row r="215" spans="1:27" x14ac:dyDescent="0.3">
      <c r="A215" t="s">
        <v>2595</v>
      </c>
      <c r="B215" t="str">
        <f t="shared" si="25"/>
        <v>Mr</v>
      </c>
      <c r="C215" t="str">
        <f t="shared" si="26"/>
        <v>Zyryanov</v>
      </c>
      <c r="D215" t="str">
        <f t="shared" si="27"/>
        <v xml:space="preserve">  Sergey</v>
      </c>
      <c r="F215">
        <v>2</v>
      </c>
      <c r="G215">
        <f t="shared" si="28"/>
        <v>2</v>
      </c>
      <c r="J215" t="str">
        <f>PROPER('Medical Examinations'!D:D)</f>
        <v>No</v>
      </c>
      <c r="K215" t="str">
        <f>PROPER('Medical Examinations'!H:H)</f>
        <v>Yes</v>
      </c>
      <c r="N215">
        <v>35.6</v>
      </c>
      <c r="O215" t="str">
        <f t="shared" si="29"/>
        <v>Obesity</v>
      </c>
      <c r="Q215">
        <v>4.0199999999999996</v>
      </c>
      <c r="R215" t="str">
        <f t="shared" si="30"/>
        <v>Normal</v>
      </c>
      <c r="T215">
        <v>2003</v>
      </c>
      <c r="U215" t="s">
        <v>35</v>
      </c>
      <c r="V215">
        <v>19</v>
      </c>
      <c r="W215" s="10">
        <f t="shared" si="31"/>
        <v>37852</v>
      </c>
      <c r="X215" s="10"/>
      <c r="Y215">
        <f t="shared" si="24"/>
        <v>19</v>
      </c>
      <c r="AA215" s="36">
        <v>2138.0700000000002</v>
      </c>
    </row>
    <row r="216" spans="1:27" x14ac:dyDescent="0.3">
      <c r="A216" t="s">
        <v>2596</v>
      </c>
      <c r="B216" t="str">
        <f t="shared" si="25"/>
        <v>Mr</v>
      </c>
      <c r="C216" t="str">
        <f t="shared" si="26"/>
        <v>Gavin</v>
      </c>
      <c r="D216" t="str">
        <f t="shared" si="27"/>
        <v>thy V</v>
      </c>
      <c r="F216" t="s">
        <v>2381</v>
      </c>
      <c r="G216">
        <f t="shared" si="28"/>
        <v>0</v>
      </c>
      <c r="J216" t="str">
        <f>PROPER('Medical Examinations'!D:D)</f>
        <v>No</v>
      </c>
      <c r="K216" t="str">
        <f>PROPER('Medical Examinations'!H:H)</f>
        <v>Yes</v>
      </c>
      <c r="N216">
        <v>34.39</v>
      </c>
      <c r="O216" t="str">
        <f t="shared" si="29"/>
        <v>Obesity</v>
      </c>
      <c r="Q216">
        <v>8.7200000000000006</v>
      </c>
      <c r="R216" t="str">
        <f t="shared" si="30"/>
        <v>Diabetes</v>
      </c>
      <c r="T216">
        <v>2004</v>
      </c>
      <c r="U216" t="s">
        <v>37</v>
      </c>
      <c r="V216">
        <v>4</v>
      </c>
      <c r="W216" s="10">
        <f t="shared" si="31"/>
        <v>38264</v>
      </c>
      <c r="X216" s="10"/>
      <c r="Y216">
        <f t="shared" si="24"/>
        <v>18</v>
      </c>
      <c r="AA216" s="36">
        <v>2144.85</v>
      </c>
    </row>
    <row r="217" spans="1:27" x14ac:dyDescent="0.3">
      <c r="A217" t="s">
        <v>2597</v>
      </c>
      <c r="B217" t="str">
        <f t="shared" si="25"/>
        <v>Mr</v>
      </c>
      <c r="C217" t="str">
        <f t="shared" si="26"/>
        <v>Littlefield</v>
      </c>
      <c r="D217" t="str">
        <f t="shared" si="27"/>
        <v>.  Andrew S</v>
      </c>
      <c r="F217">
        <v>1</v>
      </c>
      <c r="G217">
        <f t="shared" si="28"/>
        <v>1</v>
      </c>
      <c r="J217" t="str">
        <f>PROPER('Medical Examinations'!D:D)</f>
        <v>No</v>
      </c>
      <c r="K217" t="str">
        <f>PROPER('Medical Examinations'!H:H)</f>
        <v>Yes</v>
      </c>
      <c r="N217">
        <v>29.06</v>
      </c>
      <c r="O217" t="str">
        <f t="shared" si="29"/>
        <v>Overweight</v>
      </c>
      <c r="Q217">
        <v>6.25</v>
      </c>
      <c r="R217" t="str">
        <f t="shared" si="30"/>
        <v>Prediabetes</v>
      </c>
      <c r="T217">
        <v>2000</v>
      </c>
      <c r="U217" t="s">
        <v>30</v>
      </c>
      <c r="V217">
        <v>27</v>
      </c>
      <c r="W217" s="10">
        <f t="shared" si="31"/>
        <v>36887</v>
      </c>
      <c r="X217" s="10"/>
      <c r="Y217">
        <f t="shared" si="24"/>
        <v>22</v>
      </c>
      <c r="AA217" s="36">
        <v>2150.4699999999998</v>
      </c>
    </row>
    <row r="218" spans="1:27" x14ac:dyDescent="0.3">
      <c r="A218" t="s">
        <v>2598</v>
      </c>
      <c r="B218" t="str">
        <f t="shared" si="25"/>
        <v>Mr</v>
      </c>
      <c r="C218" t="str">
        <f t="shared" si="26"/>
        <v>Shearer</v>
      </c>
      <c r="D218" t="str">
        <f t="shared" si="27"/>
        <v>tthew D</v>
      </c>
      <c r="F218">
        <v>2</v>
      </c>
      <c r="G218">
        <f t="shared" si="28"/>
        <v>2</v>
      </c>
      <c r="J218" t="str">
        <f>PROPER('Medical Examinations'!D:D)</f>
        <v>Yes</v>
      </c>
      <c r="K218" t="str">
        <f>PROPER('Medical Examinations'!H:H)</f>
        <v>Yes</v>
      </c>
      <c r="N218">
        <v>35.799999999999997</v>
      </c>
      <c r="O218" t="str">
        <f t="shared" si="29"/>
        <v>Obesity</v>
      </c>
      <c r="Q218">
        <v>7.32</v>
      </c>
      <c r="R218" t="str">
        <f t="shared" si="30"/>
        <v>Diabetes</v>
      </c>
      <c r="T218">
        <v>2000</v>
      </c>
      <c r="U218" t="s">
        <v>37</v>
      </c>
      <c r="V218">
        <v>22</v>
      </c>
      <c r="W218" s="10">
        <f t="shared" si="31"/>
        <v>36821</v>
      </c>
      <c r="X218" s="10"/>
      <c r="Y218">
        <f t="shared" ref="Y218:Y281" si="32">DATEDIF(W218,DATE(2023,6,8),"Y")</f>
        <v>22</v>
      </c>
      <c r="AA218" s="36">
        <v>2154.36</v>
      </c>
    </row>
    <row r="219" spans="1:27" x14ac:dyDescent="0.3">
      <c r="A219" t="s">
        <v>2599</v>
      </c>
      <c r="B219" t="str">
        <f t="shared" si="25"/>
        <v>Ms</v>
      </c>
      <c r="C219" t="str">
        <f t="shared" si="26"/>
        <v>Armstrong</v>
      </c>
      <c r="D219" t="str">
        <f t="shared" si="27"/>
        <v xml:space="preserve">  Jessica</v>
      </c>
      <c r="F219">
        <v>1</v>
      </c>
      <c r="G219">
        <f t="shared" si="28"/>
        <v>1</v>
      </c>
      <c r="J219" t="str">
        <f>PROPER('Medical Examinations'!D:D)</f>
        <v>No</v>
      </c>
      <c r="K219" t="str">
        <f>PROPER('Medical Examinations'!H:H)</f>
        <v>Yes</v>
      </c>
      <c r="N219">
        <v>49.8</v>
      </c>
      <c r="O219" t="str">
        <f t="shared" si="29"/>
        <v>Obesity</v>
      </c>
      <c r="Q219">
        <v>4.24</v>
      </c>
      <c r="R219" t="str">
        <f t="shared" si="30"/>
        <v>Normal</v>
      </c>
      <c r="T219">
        <v>2000</v>
      </c>
      <c r="U219" t="s">
        <v>15</v>
      </c>
      <c r="V219">
        <v>29</v>
      </c>
      <c r="W219" s="10">
        <f t="shared" si="31"/>
        <v>36859</v>
      </c>
      <c r="X219" s="10"/>
      <c r="Y219">
        <f t="shared" si="32"/>
        <v>22</v>
      </c>
      <c r="AA219" s="36">
        <v>2155.6799999999998</v>
      </c>
    </row>
    <row r="220" spans="1:27" x14ac:dyDescent="0.3">
      <c r="A220" t="s">
        <v>2600</v>
      </c>
      <c r="B220" t="str">
        <f t="shared" si="25"/>
        <v>Mr</v>
      </c>
      <c r="C220" t="str">
        <f t="shared" si="26"/>
        <v>Warriner</v>
      </c>
      <c r="D220" t="str">
        <f t="shared" si="27"/>
        <v>Lawrence</v>
      </c>
      <c r="F220">
        <v>2</v>
      </c>
      <c r="G220">
        <f t="shared" si="28"/>
        <v>2</v>
      </c>
      <c r="J220" t="str">
        <f>PROPER('Medical Examinations'!D:D)</f>
        <v>Yes</v>
      </c>
      <c r="K220" t="str">
        <f>PROPER('Medical Examinations'!H:H)</f>
        <v>Yes</v>
      </c>
      <c r="N220">
        <v>35.71</v>
      </c>
      <c r="O220" t="str">
        <f t="shared" si="29"/>
        <v>Obesity</v>
      </c>
      <c r="Q220">
        <v>6.84</v>
      </c>
      <c r="R220" t="str">
        <f t="shared" si="30"/>
        <v>Diabetes</v>
      </c>
      <c r="T220">
        <v>2000</v>
      </c>
      <c r="U220" t="s">
        <v>30</v>
      </c>
      <c r="V220">
        <v>10</v>
      </c>
      <c r="W220" s="10">
        <f t="shared" si="31"/>
        <v>36870</v>
      </c>
      <c r="X220" s="10"/>
      <c r="Y220">
        <f t="shared" si="32"/>
        <v>22</v>
      </c>
      <c r="AA220" s="36">
        <v>2156.75</v>
      </c>
    </row>
    <row r="221" spans="1:27" x14ac:dyDescent="0.3">
      <c r="A221" t="s">
        <v>2601</v>
      </c>
      <c r="B221" t="str">
        <f t="shared" si="25"/>
        <v>Mr</v>
      </c>
      <c r="C221" t="str">
        <f t="shared" si="26"/>
        <v>White</v>
      </c>
      <c r="D221" t="str">
        <f t="shared" si="27"/>
        <v xml:space="preserve"> Alex</v>
      </c>
      <c r="F221">
        <v>1</v>
      </c>
      <c r="G221">
        <f t="shared" si="28"/>
        <v>1</v>
      </c>
      <c r="J221" t="str">
        <f>PROPER('Medical Examinations'!D:D)</f>
        <v>Yes</v>
      </c>
      <c r="K221" t="str">
        <f>PROPER('Medical Examinations'!H:H)</f>
        <v>Yes</v>
      </c>
      <c r="N221">
        <v>30.8</v>
      </c>
      <c r="O221" t="str">
        <f t="shared" si="29"/>
        <v>Obesity</v>
      </c>
      <c r="Q221">
        <v>5.23</v>
      </c>
      <c r="R221" t="str">
        <f t="shared" si="30"/>
        <v>Normal</v>
      </c>
      <c r="T221">
        <v>2000</v>
      </c>
      <c r="U221" t="s">
        <v>35</v>
      </c>
      <c r="V221">
        <v>23</v>
      </c>
      <c r="W221" s="10">
        <f t="shared" si="31"/>
        <v>36761</v>
      </c>
      <c r="X221" s="10"/>
      <c r="Y221">
        <f t="shared" si="32"/>
        <v>22</v>
      </c>
      <c r="AA221" s="36">
        <v>2166.73</v>
      </c>
    </row>
    <row r="222" spans="1:27" x14ac:dyDescent="0.3">
      <c r="A222" t="s">
        <v>2602</v>
      </c>
      <c r="B222" t="str">
        <f t="shared" si="25"/>
        <v>Mr</v>
      </c>
      <c r="C222" t="str">
        <f t="shared" si="26"/>
        <v>Cordaro</v>
      </c>
      <c r="D222" t="str">
        <f t="shared" si="27"/>
        <v xml:space="preserve">  Kevin</v>
      </c>
      <c r="F222" t="s">
        <v>2381</v>
      </c>
      <c r="G222">
        <f t="shared" si="28"/>
        <v>0</v>
      </c>
      <c r="J222" t="str">
        <f>PROPER('Medical Examinations'!D:D)</f>
        <v>Yes</v>
      </c>
      <c r="K222" t="str">
        <f>PROPER('Medical Examinations'!H:H)</f>
        <v>No</v>
      </c>
      <c r="N222">
        <v>33.69</v>
      </c>
      <c r="O222" t="str">
        <f t="shared" si="29"/>
        <v>Obesity</v>
      </c>
      <c r="Q222">
        <v>9.68</v>
      </c>
      <c r="R222" t="str">
        <f t="shared" si="30"/>
        <v>Diabetes</v>
      </c>
      <c r="T222">
        <v>1994</v>
      </c>
      <c r="U222" t="s">
        <v>20</v>
      </c>
      <c r="V222">
        <v>27</v>
      </c>
      <c r="W222" s="10">
        <f t="shared" si="31"/>
        <v>34604</v>
      </c>
      <c r="X222" s="10"/>
      <c r="Y222">
        <f t="shared" si="32"/>
        <v>28</v>
      </c>
      <c r="AA222" s="36">
        <v>2170.08</v>
      </c>
    </row>
    <row r="223" spans="1:27" x14ac:dyDescent="0.3">
      <c r="A223" t="s">
        <v>2603</v>
      </c>
      <c r="B223" t="str">
        <f t="shared" si="25"/>
        <v>Mr</v>
      </c>
      <c r="C223" t="str">
        <f t="shared" si="26"/>
        <v>Hamilton</v>
      </c>
      <c r="D223" t="str">
        <f t="shared" si="27"/>
        <v>Gavin M.</v>
      </c>
      <c r="F223">
        <v>1</v>
      </c>
      <c r="G223">
        <f t="shared" si="28"/>
        <v>1</v>
      </c>
      <c r="J223" t="str">
        <f>PROPER('Medical Examinations'!D:D)</f>
        <v>No</v>
      </c>
      <c r="K223" t="str">
        <f>PROPER('Medical Examinations'!H:H)</f>
        <v>Yes</v>
      </c>
      <c r="N223">
        <v>42.27</v>
      </c>
      <c r="O223" t="str">
        <f t="shared" si="29"/>
        <v>Obesity</v>
      </c>
      <c r="Q223">
        <v>6.05</v>
      </c>
      <c r="R223" t="str">
        <f t="shared" si="30"/>
        <v>Prediabetes</v>
      </c>
      <c r="T223">
        <v>1991</v>
      </c>
      <c r="U223" t="s">
        <v>30</v>
      </c>
      <c r="V223">
        <v>16</v>
      </c>
      <c r="W223" s="10">
        <f t="shared" si="31"/>
        <v>33588</v>
      </c>
      <c r="X223" s="10"/>
      <c r="Y223">
        <f t="shared" si="32"/>
        <v>31</v>
      </c>
      <c r="AA223" s="36">
        <v>2193.1999999999998</v>
      </c>
    </row>
    <row r="224" spans="1:27" x14ac:dyDescent="0.3">
      <c r="A224" t="s">
        <v>2604</v>
      </c>
      <c r="B224" t="str">
        <f t="shared" si="25"/>
        <v>Mr</v>
      </c>
      <c r="C224" t="str">
        <f t="shared" si="26"/>
        <v>Meyer</v>
      </c>
      <c r="D224" t="str">
        <f t="shared" si="27"/>
        <v>ick E</v>
      </c>
      <c r="F224">
        <v>1</v>
      </c>
      <c r="G224">
        <f t="shared" si="28"/>
        <v>1</v>
      </c>
      <c r="J224" t="str">
        <f>PROPER('Medical Examinations'!D:D)</f>
        <v>No</v>
      </c>
      <c r="K224" t="str">
        <f>PROPER('Medical Examinations'!H:H)</f>
        <v>Yes</v>
      </c>
      <c r="N224">
        <v>53.25</v>
      </c>
      <c r="O224" t="str">
        <f t="shared" si="29"/>
        <v>Obesity</v>
      </c>
      <c r="Q224">
        <v>6.11</v>
      </c>
      <c r="R224" t="str">
        <f t="shared" si="30"/>
        <v>Prediabetes</v>
      </c>
      <c r="T224">
        <v>2004</v>
      </c>
      <c r="U224" t="s">
        <v>30</v>
      </c>
      <c r="V224">
        <v>7</v>
      </c>
      <c r="W224" s="10">
        <f t="shared" si="31"/>
        <v>38328</v>
      </c>
      <c r="X224" s="10"/>
      <c r="Y224">
        <f t="shared" si="32"/>
        <v>18</v>
      </c>
      <c r="AA224" s="36">
        <v>2196.4699999999998</v>
      </c>
    </row>
    <row r="225" spans="1:27" x14ac:dyDescent="0.3">
      <c r="A225" t="s">
        <v>2605</v>
      </c>
      <c r="B225" t="str">
        <f t="shared" si="25"/>
        <v>Ms</v>
      </c>
      <c r="C225" t="str">
        <f t="shared" si="26"/>
        <v>Duke</v>
      </c>
      <c r="D225" t="str">
        <f t="shared" si="27"/>
        <v>a H.</v>
      </c>
      <c r="F225" t="s">
        <v>2381</v>
      </c>
      <c r="G225">
        <f t="shared" si="28"/>
        <v>0</v>
      </c>
      <c r="J225" t="str">
        <f>PROPER('Medical Examinations'!D:D)</f>
        <v>Yes</v>
      </c>
      <c r="K225" t="str">
        <f>PROPER('Medical Examinations'!H:H)</f>
        <v>Yes</v>
      </c>
      <c r="N225">
        <v>26.8</v>
      </c>
      <c r="O225" t="str">
        <f t="shared" si="29"/>
        <v>Overweight</v>
      </c>
      <c r="Q225">
        <v>10.93</v>
      </c>
      <c r="R225" t="str">
        <f t="shared" si="30"/>
        <v>Diabetes</v>
      </c>
      <c r="T225">
        <v>2004</v>
      </c>
      <c r="U225" t="s">
        <v>20</v>
      </c>
      <c r="V225">
        <v>3</v>
      </c>
      <c r="W225" s="10">
        <f t="shared" si="31"/>
        <v>38233</v>
      </c>
      <c r="X225" s="10"/>
      <c r="Y225">
        <f t="shared" si="32"/>
        <v>18</v>
      </c>
      <c r="AA225" s="36">
        <v>2198.19</v>
      </c>
    </row>
    <row r="226" spans="1:27" x14ac:dyDescent="0.3">
      <c r="A226" t="s">
        <v>2606</v>
      </c>
      <c r="B226" t="str">
        <f t="shared" si="25"/>
        <v>Mr</v>
      </c>
      <c r="C226" t="str">
        <f t="shared" si="26"/>
        <v>Malatesta</v>
      </c>
      <c r="D226" t="str">
        <f t="shared" si="27"/>
        <v>Anthony S</v>
      </c>
      <c r="F226">
        <v>1</v>
      </c>
      <c r="G226">
        <f t="shared" si="28"/>
        <v>1</v>
      </c>
      <c r="J226" t="str">
        <f>PROPER('Medical Examinations'!D:D)</f>
        <v>No</v>
      </c>
      <c r="K226" t="str">
        <f>PROPER('Medical Examinations'!H:H)</f>
        <v>Yes</v>
      </c>
      <c r="N226">
        <v>28.5</v>
      </c>
      <c r="O226" t="str">
        <f t="shared" si="29"/>
        <v>Overweight</v>
      </c>
      <c r="Q226">
        <v>5.12</v>
      </c>
      <c r="R226" t="str">
        <f t="shared" si="30"/>
        <v>Normal</v>
      </c>
      <c r="T226">
        <v>2004</v>
      </c>
      <c r="U226" t="s">
        <v>20</v>
      </c>
      <c r="V226">
        <v>12</v>
      </c>
      <c r="W226" s="10">
        <f t="shared" si="31"/>
        <v>38242</v>
      </c>
      <c r="X226" s="10"/>
      <c r="Y226">
        <f t="shared" si="32"/>
        <v>18</v>
      </c>
      <c r="AA226" s="36">
        <v>2200.83</v>
      </c>
    </row>
    <row r="227" spans="1:27" x14ac:dyDescent="0.3">
      <c r="A227" t="s">
        <v>2607</v>
      </c>
      <c r="B227" t="str">
        <f t="shared" si="25"/>
        <v>Mr</v>
      </c>
      <c r="C227" t="str">
        <f t="shared" si="26"/>
        <v>Hinrichsen</v>
      </c>
      <c r="D227" t="str">
        <f t="shared" si="27"/>
        <v xml:space="preserve"> Mr.  Erik</v>
      </c>
      <c r="F227" t="s">
        <v>2381</v>
      </c>
      <c r="G227">
        <f t="shared" si="28"/>
        <v>0</v>
      </c>
      <c r="J227" t="str">
        <f>PROPER('Medical Examinations'!D:D)</f>
        <v>Yes</v>
      </c>
      <c r="K227" t="str">
        <f>PROPER('Medical Examinations'!H:H)</f>
        <v>Yes</v>
      </c>
      <c r="N227">
        <v>22.895</v>
      </c>
      <c r="O227" t="str">
        <f t="shared" si="29"/>
        <v>Normal Weight</v>
      </c>
      <c r="Q227">
        <v>5.72</v>
      </c>
      <c r="R227" t="str">
        <f t="shared" si="30"/>
        <v>Prediabetes</v>
      </c>
      <c r="T227">
        <v>2004</v>
      </c>
      <c r="U227" t="s">
        <v>10</v>
      </c>
      <c r="V227">
        <v>27</v>
      </c>
      <c r="W227" s="10">
        <f t="shared" si="31"/>
        <v>38195</v>
      </c>
      <c r="X227" s="10"/>
      <c r="Y227">
        <f t="shared" si="32"/>
        <v>18</v>
      </c>
      <c r="AA227" s="36">
        <v>2201.1</v>
      </c>
    </row>
    <row r="228" spans="1:27" x14ac:dyDescent="0.3">
      <c r="A228" t="s">
        <v>2608</v>
      </c>
      <c r="B228" t="str">
        <f t="shared" si="25"/>
        <v>Ms</v>
      </c>
      <c r="C228" t="str">
        <f t="shared" si="26"/>
        <v>Lucan</v>
      </c>
      <c r="D228" t="str">
        <f t="shared" si="27"/>
        <v>ley D</v>
      </c>
      <c r="F228">
        <v>1</v>
      </c>
      <c r="G228">
        <f t="shared" si="28"/>
        <v>1</v>
      </c>
      <c r="J228" t="str">
        <f>PROPER('Medical Examinations'!D:D)</f>
        <v>No</v>
      </c>
      <c r="K228" t="str">
        <f>PROPER('Medical Examinations'!H:H)</f>
        <v>Yes</v>
      </c>
      <c r="N228">
        <v>34.06</v>
      </c>
      <c r="O228" t="str">
        <f t="shared" si="29"/>
        <v>Obesity</v>
      </c>
      <c r="Q228">
        <v>11.83</v>
      </c>
      <c r="R228" t="str">
        <f t="shared" si="30"/>
        <v>Diabetes</v>
      </c>
      <c r="T228">
        <v>2004</v>
      </c>
      <c r="U228" t="s">
        <v>35</v>
      </c>
      <c r="V228">
        <v>6</v>
      </c>
      <c r="W228" s="10">
        <f t="shared" si="31"/>
        <v>38205</v>
      </c>
      <c r="X228" s="10"/>
      <c r="Y228">
        <f t="shared" si="32"/>
        <v>18</v>
      </c>
      <c r="AA228" s="36">
        <v>2203.4699999999998</v>
      </c>
    </row>
    <row r="229" spans="1:27" x14ac:dyDescent="0.3">
      <c r="A229" t="s">
        <v>2609</v>
      </c>
      <c r="B229" t="str">
        <f t="shared" si="25"/>
        <v>Ms</v>
      </c>
      <c r="C229" t="str">
        <f t="shared" si="26"/>
        <v>Koch</v>
      </c>
      <c r="D229" t="str">
        <f t="shared" si="27"/>
        <v>ifer</v>
      </c>
      <c r="F229" t="s">
        <v>2381</v>
      </c>
      <c r="G229">
        <f t="shared" si="28"/>
        <v>0</v>
      </c>
      <c r="J229" t="str">
        <f>PROPER('Medical Examinations'!D:D)</f>
        <v>Yes</v>
      </c>
      <c r="K229" t="str">
        <f>PROPER('Medical Examinations'!H:H)</f>
        <v>Yes</v>
      </c>
      <c r="N229">
        <v>36.409999999999997</v>
      </c>
      <c r="O229" t="str">
        <f t="shared" si="29"/>
        <v>Obesity</v>
      </c>
      <c r="Q229">
        <v>4.55</v>
      </c>
      <c r="R229" t="str">
        <f t="shared" si="30"/>
        <v>Normal</v>
      </c>
      <c r="T229">
        <v>2004</v>
      </c>
      <c r="U229" t="s">
        <v>37</v>
      </c>
      <c r="V229">
        <v>28</v>
      </c>
      <c r="W229" s="10">
        <f t="shared" si="31"/>
        <v>38288</v>
      </c>
      <c r="X229" s="10"/>
      <c r="Y229">
        <f t="shared" si="32"/>
        <v>18</v>
      </c>
      <c r="AA229" s="36">
        <v>2203.7399999999998</v>
      </c>
    </row>
    <row r="230" spans="1:27" x14ac:dyDescent="0.3">
      <c r="A230" t="s">
        <v>2610</v>
      </c>
      <c r="B230" t="str">
        <f t="shared" si="25"/>
        <v>Mr</v>
      </c>
      <c r="C230" t="str">
        <f t="shared" si="26"/>
        <v>Smith</v>
      </c>
      <c r="D230" t="str">
        <f t="shared" si="27"/>
        <v>Chris</v>
      </c>
      <c r="F230">
        <v>1</v>
      </c>
      <c r="G230">
        <f t="shared" si="28"/>
        <v>1</v>
      </c>
      <c r="J230" t="str">
        <f>PROPER('Medical Examinations'!D:D)</f>
        <v>Yes</v>
      </c>
      <c r="K230" t="str">
        <f>PROPER('Medical Examinations'!H:H)</f>
        <v>Yes</v>
      </c>
      <c r="N230">
        <v>52.3</v>
      </c>
      <c r="O230" t="str">
        <f t="shared" si="29"/>
        <v>Obesity</v>
      </c>
      <c r="Q230">
        <v>4.87</v>
      </c>
      <c r="R230" t="str">
        <f t="shared" si="30"/>
        <v>Normal</v>
      </c>
      <c r="T230">
        <v>2004</v>
      </c>
      <c r="U230" t="s">
        <v>15</v>
      </c>
      <c r="V230">
        <v>13</v>
      </c>
      <c r="W230" s="10">
        <f t="shared" si="31"/>
        <v>38304</v>
      </c>
      <c r="X230" s="10"/>
      <c r="Y230">
        <f t="shared" si="32"/>
        <v>18</v>
      </c>
      <c r="AA230" s="36">
        <v>2205.98</v>
      </c>
    </row>
    <row r="231" spans="1:27" x14ac:dyDescent="0.3">
      <c r="A231" t="s">
        <v>2611</v>
      </c>
      <c r="B231" t="str">
        <f t="shared" si="25"/>
        <v>Ms</v>
      </c>
      <c r="C231" t="str">
        <f t="shared" si="26"/>
        <v>O'Connor</v>
      </c>
      <c r="D231" t="str">
        <f t="shared" si="27"/>
        <v>arian M.</v>
      </c>
      <c r="F231">
        <v>1</v>
      </c>
      <c r="G231">
        <f t="shared" si="28"/>
        <v>1</v>
      </c>
      <c r="J231" t="str">
        <f>PROPER('Medical Examinations'!D:D)</f>
        <v>Yes</v>
      </c>
      <c r="K231" t="str">
        <f>PROPER('Medical Examinations'!H:H)</f>
        <v>Yes</v>
      </c>
      <c r="N231">
        <v>52.66</v>
      </c>
      <c r="O231" t="str">
        <f t="shared" si="29"/>
        <v>Obesity</v>
      </c>
      <c r="Q231">
        <v>4.45</v>
      </c>
      <c r="R231" t="str">
        <f t="shared" si="30"/>
        <v>Normal</v>
      </c>
      <c r="T231">
        <v>2004</v>
      </c>
      <c r="U231" t="s">
        <v>35</v>
      </c>
      <c r="V231">
        <v>6</v>
      </c>
      <c r="W231" s="10">
        <f t="shared" si="31"/>
        <v>38205</v>
      </c>
      <c r="X231" s="10"/>
      <c r="Y231">
        <f t="shared" si="32"/>
        <v>18</v>
      </c>
      <c r="AA231" s="36">
        <v>2207.6999999999998</v>
      </c>
    </row>
    <row r="232" spans="1:27" x14ac:dyDescent="0.3">
      <c r="A232" t="s">
        <v>2612</v>
      </c>
      <c r="B232" t="str">
        <f t="shared" si="25"/>
        <v>Mr</v>
      </c>
      <c r="C232" t="str">
        <f t="shared" si="26"/>
        <v>Kampwerth</v>
      </c>
      <c r="D232" t="str">
        <f t="shared" si="27"/>
        <v>.  Jeremy</v>
      </c>
      <c r="F232" t="s">
        <v>2381</v>
      </c>
      <c r="G232">
        <f t="shared" si="28"/>
        <v>0</v>
      </c>
      <c r="J232" t="str">
        <f>PROPER('Medical Examinations'!D:D)</f>
        <v>No</v>
      </c>
      <c r="K232" t="str">
        <f>PROPER('Medical Examinations'!H:H)</f>
        <v>Yes</v>
      </c>
      <c r="N232">
        <v>29.57</v>
      </c>
      <c r="O232" t="str">
        <f t="shared" si="29"/>
        <v>Overweight</v>
      </c>
      <c r="Q232">
        <v>9.42</v>
      </c>
      <c r="R232" t="str">
        <f t="shared" si="30"/>
        <v>Diabetes</v>
      </c>
      <c r="T232">
        <v>2004</v>
      </c>
      <c r="U232" t="s">
        <v>10</v>
      </c>
      <c r="V232">
        <v>27</v>
      </c>
      <c r="W232" s="10">
        <f t="shared" si="31"/>
        <v>38195</v>
      </c>
      <c r="X232" s="10"/>
      <c r="Y232">
        <f t="shared" si="32"/>
        <v>18</v>
      </c>
      <c r="AA232" s="36">
        <v>2211.13</v>
      </c>
    </row>
    <row r="233" spans="1:27" x14ac:dyDescent="0.3">
      <c r="A233" t="s">
        <v>2613</v>
      </c>
      <c r="B233" t="str">
        <f t="shared" si="25"/>
        <v>Ms</v>
      </c>
      <c r="C233" t="str">
        <f t="shared" si="26"/>
        <v>Federoff</v>
      </c>
      <c r="D233" t="str">
        <f t="shared" si="27"/>
        <v>llison H</v>
      </c>
      <c r="F233">
        <v>1</v>
      </c>
      <c r="G233">
        <f t="shared" si="28"/>
        <v>1</v>
      </c>
      <c r="J233" t="str">
        <f>PROPER('Medical Examinations'!D:D)</f>
        <v>Yes</v>
      </c>
      <c r="K233" t="str">
        <f>PROPER('Medical Examinations'!H:H)</f>
        <v>Yes</v>
      </c>
      <c r="N233">
        <v>36.99</v>
      </c>
      <c r="O233" t="str">
        <f t="shared" si="29"/>
        <v>Obesity</v>
      </c>
      <c r="Q233">
        <v>5.37</v>
      </c>
      <c r="R233" t="str">
        <f t="shared" si="30"/>
        <v>Normal</v>
      </c>
      <c r="T233">
        <v>1994</v>
      </c>
      <c r="U233" t="s">
        <v>15</v>
      </c>
      <c r="V233">
        <v>17</v>
      </c>
      <c r="W233" s="10">
        <f t="shared" si="31"/>
        <v>34655</v>
      </c>
      <c r="X233" s="10"/>
      <c r="Y233">
        <f t="shared" si="32"/>
        <v>28</v>
      </c>
      <c r="AA233" s="36">
        <v>2213.21</v>
      </c>
    </row>
    <row r="234" spans="1:27" x14ac:dyDescent="0.3">
      <c r="A234" t="s">
        <v>2614</v>
      </c>
      <c r="B234" t="str">
        <f t="shared" si="25"/>
        <v>Ms</v>
      </c>
      <c r="C234" t="str">
        <f t="shared" si="26"/>
        <v>Goya</v>
      </c>
      <c r="D234" t="str">
        <f t="shared" si="27"/>
        <v>beth</v>
      </c>
      <c r="F234">
        <v>1</v>
      </c>
      <c r="G234">
        <f t="shared" si="28"/>
        <v>1</v>
      </c>
      <c r="J234" t="str">
        <f>PROPER('Medical Examinations'!D:D)</f>
        <v>No</v>
      </c>
      <c r="K234" t="str">
        <f>PROPER('Medical Examinations'!H:H)</f>
        <v>Yes</v>
      </c>
      <c r="N234">
        <v>31.4</v>
      </c>
      <c r="O234" t="str">
        <f t="shared" si="29"/>
        <v>Obesity</v>
      </c>
      <c r="Q234">
        <v>4.5999999999999996</v>
      </c>
      <c r="R234" t="str">
        <f t="shared" si="30"/>
        <v>Normal</v>
      </c>
      <c r="T234">
        <v>2004</v>
      </c>
      <c r="U234" t="s">
        <v>18</v>
      </c>
      <c r="V234">
        <v>13</v>
      </c>
      <c r="W234" s="10">
        <f t="shared" si="31"/>
        <v>38151</v>
      </c>
      <c r="X234" s="10"/>
      <c r="Y234">
        <f t="shared" si="32"/>
        <v>18</v>
      </c>
      <c r="AA234" s="36">
        <v>2217.4699999999998</v>
      </c>
    </row>
    <row r="235" spans="1:27" x14ac:dyDescent="0.3">
      <c r="A235" t="s">
        <v>2615</v>
      </c>
      <c r="B235" t="str">
        <f t="shared" si="25"/>
        <v>Mr</v>
      </c>
      <c r="C235" t="str">
        <f t="shared" si="26"/>
        <v>Hodges</v>
      </c>
      <c r="D235" t="str">
        <f t="shared" si="27"/>
        <v>Andrew</v>
      </c>
      <c r="F235">
        <v>1</v>
      </c>
      <c r="G235">
        <f t="shared" si="28"/>
        <v>1</v>
      </c>
      <c r="J235" t="str">
        <f>PROPER('Medical Examinations'!D:D)</f>
        <v>No</v>
      </c>
      <c r="K235" t="str">
        <f>PROPER('Medical Examinations'!H:H)</f>
        <v>Yes</v>
      </c>
      <c r="N235">
        <v>34.9</v>
      </c>
      <c r="O235" t="str">
        <f t="shared" si="29"/>
        <v>Obesity</v>
      </c>
      <c r="Q235">
        <v>6.22</v>
      </c>
      <c r="R235" t="str">
        <f t="shared" si="30"/>
        <v>Prediabetes</v>
      </c>
      <c r="T235">
        <v>2004</v>
      </c>
      <c r="U235" t="s">
        <v>20</v>
      </c>
      <c r="V235">
        <v>25</v>
      </c>
      <c r="W235" s="10">
        <f t="shared" si="31"/>
        <v>38255</v>
      </c>
      <c r="X235" s="10"/>
      <c r="Y235">
        <f t="shared" si="32"/>
        <v>18</v>
      </c>
      <c r="AA235" s="36">
        <v>2217.6</v>
      </c>
    </row>
    <row r="236" spans="1:27" x14ac:dyDescent="0.3">
      <c r="A236" t="s">
        <v>2616</v>
      </c>
      <c r="B236" t="str">
        <f t="shared" si="25"/>
        <v>Mr</v>
      </c>
      <c r="C236" t="str">
        <f t="shared" si="26"/>
        <v>Erickson</v>
      </c>
      <c r="D236" t="str">
        <f t="shared" si="27"/>
        <v>Anders J</v>
      </c>
      <c r="F236">
        <v>1</v>
      </c>
      <c r="G236">
        <f t="shared" si="28"/>
        <v>1</v>
      </c>
      <c r="J236" t="str">
        <f>PROPER('Medical Examinations'!D:D)</f>
        <v>No</v>
      </c>
      <c r="K236" t="str">
        <f>PROPER('Medical Examinations'!H:H)</f>
        <v>Yes</v>
      </c>
      <c r="N236">
        <v>31.13</v>
      </c>
      <c r="O236" t="str">
        <f t="shared" si="29"/>
        <v>Obesity</v>
      </c>
      <c r="Q236">
        <v>4.5199999999999996</v>
      </c>
      <c r="R236" t="str">
        <f t="shared" si="30"/>
        <v>Normal</v>
      </c>
      <c r="T236">
        <v>2004</v>
      </c>
      <c r="U236" t="s">
        <v>30</v>
      </c>
      <c r="V236">
        <v>12</v>
      </c>
      <c r="W236" s="10">
        <f t="shared" si="31"/>
        <v>38333</v>
      </c>
      <c r="X236" s="10"/>
      <c r="Y236">
        <f t="shared" si="32"/>
        <v>18</v>
      </c>
      <c r="AA236" s="36">
        <v>2219.4499999999998</v>
      </c>
    </row>
    <row r="237" spans="1:27" x14ac:dyDescent="0.3">
      <c r="A237" t="s">
        <v>2617</v>
      </c>
      <c r="B237" t="str">
        <f t="shared" si="25"/>
        <v>Mr</v>
      </c>
      <c r="C237" t="str">
        <f t="shared" si="26"/>
        <v>Welleck</v>
      </c>
      <c r="D237" t="str">
        <f t="shared" si="27"/>
        <v>.  Sean</v>
      </c>
      <c r="F237">
        <v>1</v>
      </c>
      <c r="G237">
        <f t="shared" si="28"/>
        <v>1</v>
      </c>
      <c r="J237" t="str">
        <f>PROPER('Medical Examinations'!D:D)</f>
        <v>Yes</v>
      </c>
      <c r="K237" t="str">
        <f>PROPER('Medical Examinations'!H:H)</f>
        <v>Yes</v>
      </c>
      <c r="N237">
        <v>34.799999999999997</v>
      </c>
      <c r="O237" t="str">
        <f t="shared" si="29"/>
        <v>Obesity</v>
      </c>
      <c r="Q237">
        <v>6.18</v>
      </c>
      <c r="R237" t="str">
        <f t="shared" si="30"/>
        <v>Prediabetes</v>
      </c>
      <c r="T237">
        <v>2003</v>
      </c>
      <c r="U237" t="s">
        <v>30</v>
      </c>
      <c r="V237">
        <v>10</v>
      </c>
      <c r="W237" s="10">
        <f t="shared" si="31"/>
        <v>37965</v>
      </c>
      <c r="X237" s="10"/>
      <c r="Y237">
        <f t="shared" si="32"/>
        <v>19</v>
      </c>
      <c r="AA237" s="36">
        <v>2221.56</v>
      </c>
    </row>
    <row r="238" spans="1:27" x14ac:dyDescent="0.3">
      <c r="A238" t="s">
        <v>2618</v>
      </c>
      <c r="B238" t="str">
        <f t="shared" si="25"/>
        <v>Mr</v>
      </c>
      <c r="C238" t="str">
        <f t="shared" si="26"/>
        <v>Polen</v>
      </c>
      <c r="D238" t="str">
        <f t="shared" si="27"/>
        <v>an M.</v>
      </c>
      <c r="F238" t="s">
        <v>2381</v>
      </c>
      <c r="G238">
        <f t="shared" si="28"/>
        <v>0</v>
      </c>
      <c r="J238" t="str">
        <f>PROPER('Medical Examinations'!D:D)</f>
        <v>No</v>
      </c>
      <c r="K238" t="str">
        <f>PROPER('Medical Examinations'!H:H)</f>
        <v>Yes</v>
      </c>
      <c r="N238">
        <v>31.68</v>
      </c>
      <c r="O238" t="str">
        <f t="shared" si="29"/>
        <v>Obesity</v>
      </c>
      <c r="Q238">
        <v>4.4000000000000004</v>
      </c>
      <c r="R238" t="str">
        <f t="shared" si="30"/>
        <v>Normal</v>
      </c>
      <c r="T238">
        <v>2000</v>
      </c>
      <c r="U238" t="s">
        <v>18</v>
      </c>
      <c r="V238">
        <v>30</v>
      </c>
      <c r="W238" s="10">
        <f t="shared" si="31"/>
        <v>36707</v>
      </c>
      <c r="X238" s="10"/>
      <c r="Y238">
        <f t="shared" si="32"/>
        <v>22</v>
      </c>
      <c r="AA238" s="36">
        <v>2250.84</v>
      </c>
    </row>
    <row r="239" spans="1:27" x14ac:dyDescent="0.3">
      <c r="A239" t="s">
        <v>2619</v>
      </c>
      <c r="B239" t="str">
        <f t="shared" si="25"/>
        <v>Mr</v>
      </c>
      <c r="C239" t="str">
        <f t="shared" si="26"/>
        <v>Lynch</v>
      </c>
      <c r="D239" t="str">
        <f t="shared" si="27"/>
        <v>eremy</v>
      </c>
      <c r="F239">
        <v>1</v>
      </c>
      <c r="G239">
        <f t="shared" si="28"/>
        <v>1</v>
      </c>
      <c r="J239" t="str">
        <f>PROPER('Medical Examinations'!D:D)</f>
        <v>No</v>
      </c>
      <c r="K239" t="str">
        <f>PROPER('Medical Examinations'!H:H)</f>
        <v>Yes</v>
      </c>
      <c r="N239">
        <v>33.534999999999997</v>
      </c>
      <c r="O239" t="str">
        <f t="shared" si="29"/>
        <v>Obesity</v>
      </c>
      <c r="Q239">
        <v>6.23</v>
      </c>
      <c r="R239" t="str">
        <f t="shared" si="30"/>
        <v>Prediabetes</v>
      </c>
      <c r="T239">
        <v>2000</v>
      </c>
      <c r="U239" t="s">
        <v>30</v>
      </c>
      <c r="V239">
        <v>11</v>
      </c>
      <c r="W239" s="10">
        <f t="shared" si="31"/>
        <v>36871</v>
      </c>
      <c r="X239" s="10"/>
      <c r="Y239">
        <f t="shared" si="32"/>
        <v>22</v>
      </c>
      <c r="AA239" s="36">
        <v>2254.8000000000002</v>
      </c>
    </row>
    <row r="240" spans="1:27" x14ac:dyDescent="0.3">
      <c r="A240" t="s">
        <v>2620</v>
      </c>
      <c r="B240" t="str">
        <f t="shared" si="25"/>
        <v>Ms</v>
      </c>
      <c r="C240" t="str">
        <f t="shared" si="26"/>
        <v>Hufstader</v>
      </c>
      <c r="D240" t="str">
        <f t="shared" si="27"/>
        <v xml:space="preserve"> Susannah</v>
      </c>
      <c r="F240" t="s">
        <v>2381</v>
      </c>
      <c r="G240">
        <f t="shared" si="28"/>
        <v>0</v>
      </c>
      <c r="J240" t="str">
        <f>PROPER('Medical Examinations'!D:D)</f>
        <v>No</v>
      </c>
      <c r="K240" t="str">
        <f>PROPER('Medical Examinations'!H:H)</f>
        <v>Yes</v>
      </c>
      <c r="N240">
        <v>31.92</v>
      </c>
      <c r="O240" t="str">
        <f t="shared" si="29"/>
        <v>Obesity</v>
      </c>
      <c r="Q240">
        <v>5.33</v>
      </c>
      <c r="R240" t="str">
        <f t="shared" si="30"/>
        <v>Normal</v>
      </c>
      <c r="T240">
        <v>2002</v>
      </c>
      <c r="U240" t="s">
        <v>10</v>
      </c>
      <c r="V240">
        <v>15</v>
      </c>
      <c r="W240" s="10">
        <f t="shared" si="31"/>
        <v>37452</v>
      </c>
      <c r="X240" s="10"/>
      <c r="Y240">
        <f t="shared" si="32"/>
        <v>20</v>
      </c>
      <c r="AA240" s="36">
        <v>2257.48</v>
      </c>
    </row>
    <row r="241" spans="1:27" x14ac:dyDescent="0.3">
      <c r="A241" t="s">
        <v>2621</v>
      </c>
      <c r="B241" t="str">
        <f t="shared" si="25"/>
        <v>Mr</v>
      </c>
      <c r="C241" t="str">
        <f t="shared" si="26"/>
        <v>Doak</v>
      </c>
      <c r="D241" t="str">
        <f t="shared" si="27"/>
        <v>andy</v>
      </c>
      <c r="F241">
        <v>1</v>
      </c>
      <c r="G241">
        <f t="shared" si="28"/>
        <v>1</v>
      </c>
      <c r="J241" t="str">
        <f>PROPER('Medical Examinations'!D:D)</f>
        <v>No</v>
      </c>
      <c r="K241" t="str">
        <f>PROPER('Medical Examinations'!H:H)</f>
        <v>Yes</v>
      </c>
      <c r="N241">
        <v>32.700000000000003</v>
      </c>
      <c r="O241" t="str">
        <f t="shared" si="29"/>
        <v>Obesity</v>
      </c>
      <c r="Q241">
        <v>4.09</v>
      </c>
      <c r="R241" t="str">
        <f t="shared" si="30"/>
        <v>Normal</v>
      </c>
      <c r="T241">
        <v>2002</v>
      </c>
      <c r="U241" t="s">
        <v>15</v>
      </c>
      <c r="V241">
        <v>12</v>
      </c>
      <c r="W241" s="10">
        <f t="shared" si="31"/>
        <v>37572</v>
      </c>
      <c r="X241" s="10"/>
      <c r="Y241">
        <f t="shared" si="32"/>
        <v>20</v>
      </c>
      <c r="AA241" s="36">
        <v>2261.5700000000002</v>
      </c>
    </row>
    <row r="242" spans="1:27" x14ac:dyDescent="0.3">
      <c r="A242" t="s">
        <v>2622</v>
      </c>
      <c r="B242" t="str">
        <f t="shared" si="25"/>
        <v>Mr</v>
      </c>
      <c r="C242" t="str">
        <f t="shared" si="26"/>
        <v>Noya</v>
      </c>
      <c r="D242" t="str">
        <f t="shared" si="27"/>
        <v>slie</v>
      </c>
      <c r="F242" t="s">
        <v>2381</v>
      </c>
      <c r="G242">
        <f t="shared" si="28"/>
        <v>0</v>
      </c>
      <c r="J242" t="str">
        <f>PROPER('Medical Examinations'!D:D)</f>
        <v>Yes</v>
      </c>
      <c r="K242" t="str">
        <f>PROPER('Medical Examinations'!H:H)</f>
        <v>Yes</v>
      </c>
      <c r="N242">
        <v>41.25</v>
      </c>
      <c r="O242" t="str">
        <f t="shared" si="29"/>
        <v>Obesity</v>
      </c>
      <c r="Q242">
        <v>5.19</v>
      </c>
      <c r="R242" t="str">
        <f t="shared" si="30"/>
        <v>Normal</v>
      </c>
      <c r="T242">
        <v>1991</v>
      </c>
      <c r="U242" t="s">
        <v>18</v>
      </c>
      <c r="V242">
        <v>16</v>
      </c>
      <c r="W242" s="10">
        <f t="shared" si="31"/>
        <v>33405</v>
      </c>
      <c r="X242" s="10"/>
      <c r="Y242">
        <f t="shared" si="32"/>
        <v>31</v>
      </c>
      <c r="AA242" s="36">
        <v>2277.7199999999998</v>
      </c>
    </row>
    <row r="243" spans="1:27" x14ac:dyDescent="0.3">
      <c r="A243" t="s">
        <v>2623</v>
      </c>
      <c r="B243" t="str">
        <f t="shared" si="25"/>
        <v>Ms</v>
      </c>
      <c r="C243" t="str">
        <f t="shared" si="26"/>
        <v>Heninger</v>
      </c>
      <c r="D243" t="str">
        <f t="shared" si="27"/>
        <v>ttany L.</v>
      </c>
      <c r="F243">
        <v>1</v>
      </c>
      <c r="G243">
        <f t="shared" si="28"/>
        <v>1</v>
      </c>
      <c r="J243" t="str">
        <f>PROPER('Medical Examinations'!D:D)</f>
        <v>Yes</v>
      </c>
      <c r="K243" t="str">
        <f>PROPER('Medical Examinations'!H:H)</f>
        <v>Yes</v>
      </c>
      <c r="N243">
        <v>33.11</v>
      </c>
      <c r="O243" t="str">
        <f t="shared" si="29"/>
        <v>Obesity</v>
      </c>
      <c r="Q243">
        <v>4.12</v>
      </c>
      <c r="R243" t="str">
        <f t="shared" si="30"/>
        <v>Normal</v>
      </c>
      <c r="T243">
        <v>1989</v>
      </c>
      <c r="U243" t="s">
        <v>37</v>
      </c>
      <c r="V243">
        <v>5</v>
      </c>
      <c r="W243" s="10">
        <f t="shared" si="31"/>
        <v>32786</v>
      </c>
      <c r="X243" s="10"/>
      <c r="Y243">
        <f t="shared" si="32"/>
        <v>33</v>
      </c>
      <c r="AA243" s="36">
        <v>2295.2399999999998</v>
      </c>
    </row>
    <row r="244" spans="1:27" x14ac:dyDescent="0.3">
      <c r="A244" t="s">
        <v>2624</v>
      </c>
      <c r="B244" t="str">
        <f t="shared" si="25"/>
        <v>Ms</v>
      </c>
      <c r="C244" t="str">
        <f t="shared" si="26"/>
        <v>Richardson</v>
      </c>
      <c r="D244" t="str">
        <f t="shared" si="27"/>
        <v xml:space="preserve"> Cassie J.</v>
      </c>
      <c r="F244">
        <v>1</v>
      </c>
      <c r="G244">
        <f t="shared" si="28"/>
        <v>1</v>
      </c>
      <c r="J244" t="str">
        <f>PROPER('Medical Examinations'!D:D)</f>
        <v>Yes</v>
      </c>
      <c r="K244" t="str">
        <f>PROPER('Medical Examinations'!H:H)</f>
        <v>Yes</v>
      </c>
      <c r="N244">
        <v>36.159999999999997</v>
      </c>
      <c r="O244" t="str">
        <f t="shared" si="29"/>
        <v>Obesity</v>
      </c>
      <c r="Q244">
        <v>5.0999999999999996</v>
      </c>
      <c r="R244" t="str">
        <f t="shared" si="30"/>
        <v>Normal</v>
      </c>
      <c r="T244">
        <v>1996</v>
      </c>
      <c r="U244" t="s">
        <v>15</v>
      </c>
      <c r="V244">
        <v>28</v>
      </c>
      <c r="W244" s="10">
        <f t="shared" si="31"/>
        <v>35397</v>
      </c>
      <c r="X244" s="10"/>
      <c r="Y244">
        <f t="shared" si="32"/>
        <v>26</v>
      </c>
      <c r="AA244" s="36">
        <v>2302.3000000000002</v>
      </c>
    </row>
    <row r="245" spans="1:27" x14ac:dyDescent="0.3">
      <c r="A245" t="s">
        <v>2625</v>
      </c>
      <c r="B245" t="str">
        <f t="shared" si="25"/>
        <v>Mr</v>
      </c>
      <c r="C245" t="str">
        <f t="shared" si="26"/>
        <v>Deucher</v>
      </c>
      <c r="D245" t="str">
        <f t="shared" si="27"/>
        <v>Peter W</v>
      </c>
      <c r="F245">
        <v>1</v>
      </c>
      <c r="G245">
        <f t="shared" si="28"/>
        <v>1</v>
      </c>
      <c r="J245" t="str">
        <f>PROPER('Medical Examinations'!D:D)</f>
        <v>No</v>
      </c>
      <c r="K245" t="str">
        <f>PROPER('Medical Examinations'!H:H)</f>
        <v>Yes</v>
      </c>
      <c r="N245">
        <v>33.72</v>
      </c>
      <c r="O245" t="str">
        <f t="shared" si="29"/>
        <v>Obesity</v>
      </c>
      <c r="Q245">
        <v>6.21</v>
      </c>
      <c r="R245" t="str">
        <f t="shared" si="30"/>
        <v>Prediabetes</v>
      </c>
      <c r="T245">
        <v>2004</v>
      </c>
      <c r="U245" t="s">
        <v>20</v>
      </c>
      <c r="V245">
        <v>6</v>
      </c>
      <c r="W245" s="10">
        <f t="shared" si="31"/>
        <v>38236</v>
      </c>
      <c r="X245" s="10"/>
      <c r="Y245">
        <f t="shared" si="32"/>
        <v>18</v>
      </c>
      <c r="AA245" s="36">
        <v>2304</v>
      </c>
    </row>
    <row r="246" spans="1:27" x14ac:dyDescent="0.3">
      <c r="A246" t="s">
        <v>2626</v>
      </c>
      <c r="B246" t="str">
        <f t="shared" si="25"/>
        <v>Mr</v>
      </c>
      <c r="C246" t="str">
        <f t="shared" si="26"/>
        <v>Wilson</v>
      </c>
      <c r="D246" t="str">
        <f t="shared" si="27"/>
        <v>ouglas</v>
      </c>
      <c r="F246">
        <v>1</v>
      </c>
      <c r="G246">
        <f t="shared" si="28"/>
        <v>1</v>
      </c>
      <c r="J246" t="str">
        <f>PROPER('Medical Examinations'!D:D)</f>
        <v>No</v>
      </c>
      <c r="K246" t="str">
        <f>PROPER('Medical Examinations'!H:H)</f>
        <v>Yes</v>
      </c>
      <c r="N246">
        <v>37.74</v>
      </c>
      <c r="O246" t="str">
        <f t="shared" si="29"/>
        <v>Obesity</v>
      </c>
      <c r="Q246">
        <v>9.5299999999999994</v>
      </c>
      <c r="R246" t="str">
        <f t="shared" si="30"/>
        <v>Diabetes</v>
      </c>
      <c r="T246">
        <v>1996</v>
      </c>
      <c r="U246" t="s">
        <v>30</v>
      </c>
      <c r="V246">
        <v>17</v>
      </c>
      <c r="W246" s="10">
        <f t="shared" si="31"/>
        <v>35416</v>
      </c>
      <c r="X246" s="10"/>
      <c r="Y246">
        <f t="shared" si="32"/>
        <v>26</v>
      </c>
      <c r="AA246" s="36">
        <v>2322.62</v>
      </c>
    </row>
    <row r="247" spans="1:27" x14ac:dyDescent="0.3">
      <c r="A247" t="s">
        <v>2627</v>
      </c>
      <c r="B247" t="str">
        <f t="shared" si="25"/>
        <v>Mr</v>
      </c>
      <c r="C247" t="str">
        <f t="shared" si="26"/>
        <v>Hall</v>
      </c>
      <c r="D247" t="str">
        <f t="shared" si="27"/>
        <v xml:space="preserve"> Dan</v>
      </c>
      <c r="F247">
        <v>1</v>
      </c>
      <c r="G247">
        <f t="shared" si="28"/>
        <v>1</v>
      </c>
      <c r="J247" t="str">
        <f>PROPER('Medical Examinations'!D:D)</f>
        <v>Yes</v>
      </c>
      <c r="K247" t="str">
        <f>PROPER('Medical Examinations'!H:H)</f>
        <v>Yes</v>
      </c>
      <c r="N247">
        <v>48.75</v>
      </c>
      <c r="O247" t="str">
        <f t="shared" si="29"/>
        <v>Obesity</v>
      </c>
      <c r="Q247">
        <v>4.6399999999999997</v>
      </c>
      <c r="R247" t="str">
        <f t="shared" si="30"/>
        <v>Normal</v>
      </c>
      <c r="T247">
        <v>2003</v>
      </c>
      <c r="U247" t="s">
        <v>15</v>
      </c>
      <c r="V247">
        <v>18</v>
      </c>
      <c r="W247" s="10">
        <f t="shared" si="31"/>
        <v>37943</v>
      </c>
      <c r="X247" s="10"/>
      <c r="Y247">
        <f t="shared" si="32"/>
        <v>19</v>
      </c>
      <c r="AA247" s="36">
        <v>2331.52</v>
      </c>
    </row>
    <row r="248" spans="1:27" x14ac:dyDescent="0.3">
      <c r="A248" t="s">
        <v>2628</v>
      </c>
      <c r="B248" t="str">
        <f t="shared" si="25"/>
        <v>Mr</v>
      </c>
      <c r="C248" t="str">
        <f t="shared" si="26"/>
        <v>Reed</v>
      </c>
      <c r="D248" t="str">
        <f t="shared" si="27"/>
        <v>n M.</v>
      </c>
      <c r="F248">
        <v>1</v>
      </c>
      <c r="G248">
        <f t="shared" si="28"/>
        <v>1</v>
      </c>
      <c r="J248" t="str">
        <f>PROPER('Medical Examinations'!D:D)</f>
        <v>No</v>
      </c>
      <c r="K248" t="str">
        <f>PROPER('Medical Examinations'!H:H)</f>
        <v>Yes</v>
      </c>
      <c r="N248">
        <v>31.065000000000001</v>
      </c>
      <c r="O248" t="str">
        <f t="shared" si="29"/>
        <v>Obesity</v>
      </c>
      <c r="Q248">
        <v>5.05</v>
      </c>
      <c r="R248" t="str">
        <f t="shared" si="30"/>
        <v>Normal</v>
      </c>
      <c r="T248">
        <v>1998</v>
      </c>
      <c r="U248" t="s">
        <v>37</v>
      </c>
      <c r="V248">
        <v>21</v>
      </c>
      <c r="W248" s="10">
        <f t="shared" si="31"/>
        <v>36089</v>
      </c>
      <c r="X248" s="10"/>
      <c r="Y248">
        <f t="shared" si="32"/>
        <v>24</v>
      </c>
      <c r="AA248" s="36">
        <v>2352.9699999999998</v>
      </c>
    </row>
    <row r="249" spans="1:27" x14ac:dyDescent="0.3">
      <c r="A249" t="s">
        <v>2629</v>
      </c>
      <c r="B249" t="str">
        <f t="shared" si="25"/>
        <v>Mr</v>
      </c>
      <c r="C249" t="str">
        <f t="shared" si="26"/>
        <v>Frome</v>
      </c>
      <c r="D249" t="str">
        <f t="shared" si="27"/>
        <v>ic L.</v>
      </c>
      <c r="F249" t="s">
        <v>2381</v>
      </c>
      <c r="G249">
        <f t="shared" si="28"/>
        <v>0</v>
      </c>
      <c r="J249" t="str">
        <f>PROPER('Medical Examinations'!D:D)</f>
        <v>No</v>
      </c>
      <c r="K249" t="str">
        <f>PROPER('Medical Examinations'!H:H)</f>
        <v>Yes</v>
      </c>
      <c r="N249">
        <v>23.55</v>
      </c>
      <c r="O249" t="str">
        <f t="shared" si="29"/>
        <v>Normal Weight</v>
      </c>
      <c r="Q249">
        <v>10.38</v>
      </c>
      <c r="R249" t="str">
        <f t="shared" si="30"/>
        <v>Diabetes</v>
      </c>
      <c r="T249">
        <v>2002</v>
      </c>
      <c r="U249" t="s">
        <v>15</v>
      </c>
      <c r="V249">
        <v>5</v>
      </c>
      <c r="W249" s="10">
        <f t="shared" si="31"/>
        <v>37565</v>
      </c>
      <c r="X249" s="10"/>
      <c r="Y249">
        <f t="shared" si="32"/>
        <v>20</v>
      </c>
      <c r="AA249" s="36">
        <v>2362.23</v>
      </c>
    </row>
    <row r="250" spans="1:27" x14ac:dyDescent="0.3">
      <c r="A250" t="s">
        <v>2630</v>
      </c>
      <c r="B250" t="str">
        <f t="shared" si="25"/>
        <v>Mr</v>
      </c>
      <c r="C250" t="str">
        <f t="shared" si="26"/>
        <v>Creasy</v>
      </c>
      <c r="D250" t="str">
        <f t="shared" si="27"/>
        <v xml:space="preserve"> Les J</v>
      </c>
      <c r="F250">
        <v>1</v>
      </c>
      <c r="G250">
        <f t="shared" si="28"/>
        <v>1</v>
      </c>
      <c r="J250" t="str">
        <f>PROPER('Medical Examinations'!D:D)</f>
        <v>No</v>
      </c>
      <c r="K250" t="str">
        <f>PROPER('Medical Examinations'!H:H)</f>
        <v>Yes</v>
      </c>
      <c r="N250">
        <v>30.18</v>
      </c>
      <c r="O250" t="str">
        <f t="shared" si="29"/>
        <v>Obesity</v>
      </c>
      <c r="Q250">
        <v>8.31</v>
      </c>
      <c r="R250" t="str">
        <f t="shared" si="30"/>
        <v>Diabetes</v>
      </c>
      <c r="T250">
        <v>1988</v>
      </c>
      <c r="U250" t="s">
        <v>30</v>
      </c>
      <c r="V250">
        <v>12</v>
      </c>
      <c r="W250" s="10">
        <f t="shared" si="31"/>
        <v>32489</v>
      </c>
      <c r="X250" s="10"/>
      <c r="Y250">
        <f t="shared" si="32"/>
        <v>34</v>
      </c>
      <c r="AA250" s="36">
        <v>2373.3000000000002</v>
      </c>
    </row>
    <row r="251" spans="1:27" x14ac:dyDescent="0.3">
      <c r="A251" t="s">
        <v>2631</v>
      </c>
      <c r="B251" t="str">
        <f t="shared" si="25"/>
        <v>Ms</v>
      </c>
      <c r="C251" t="str">
        <f t="shared" si="26"/>
        <v>Latimer</v>
      </c>
      <c r="D251" t="str">
        <f t="shared" si="27"/>
        <v>ephanie</v>
      </c>
      <c r="F251" t="s">
        <v>2381</v>
      </c>
      <c r="G251">
        <f t="shared" si="28"/>
        <v>0</v>
      </c>
      <c r="J251" t="str">
        <f>PROPER('Medical Examinations'!D:D)</f>
        <v>No</v>
      </c>
      <c r="K251" t="str">
        <f>PROPER('Medical Examinations'!H:H)</f>
        <v>Yes</v>
      </c>
      <c r="N251">
        <v>29.94</v>
      </c>
      <c r="O251" t="str">
        <f t="shared" si="29"/>
        <v>Overweight</v>
      </c>
      <c r="Q251">
        <v>7.59</v>
      </c>
      <c r="R251" t="str">
        <f t="shared" si="30"/>
        <v>Diabetes</v>
      </c>
      <c r="T251">
        <v>1999</v>
      </c>
      <c r="U251" t="s">
        <v>30</v>
      </c>
      <c r="V251">
        <v>17</v>
      </c>
      <c r="W251" s="10">
        <f t="shared" si="31"/>
        <v>36511</v>
      </c>
      <c r="X251" s="10"/>
      <c r="Y251">
        <f t="shared" si="32"/>
        <v>23</v>
      </c>
      <c r="AA251" s="36">
        <v>2395.17</v>
      </c>
    </row>
    <row r="252" spans="1:27" x14ac:dyDescent="0.3">
      <c r="A252" t="s">
        <v>2632</v>
      </c>
      <c r="B252" t="str">
        <f t="shared" si="25"/>
        <v>Ms</v>
      </c>
      <c r="C252" t="str">
        <f t="shared" si="26"/>
        <v>Wei</v>
      </c>
      <c r="D252" t="str">
        <f t="shared" si="27"/>
        <v>a Y</v>
      </c>
      <c r="F252" t="s">
        <v>2381</v>
      </c>
      <c r="G252">
        <f t="shared" si="28"/>
        <v>0</v>
      </c>
      <c r="J252" t="str">
        <f>PROPER('Medical Examinations'!D:D)</f>
        <v>No</v>
      </c>
      <c r="K252" t="str">
        <f>PROPER('Medical Examinations'!H:H)</f>
        <v>Yes</v>
      </c>
      <c r="N252">
        <v>31.4</v>
      </c>
      <c r="O252" t="str">
        <f t="shared" si="29"/>
        <v>Obesity</v>
      </c>
      <c r="Q252">
        <v>5.49</v>
      </c>
      <c r="R252" t="str">
        <f t="shared" si="30"/>
        <v>Normal</v>
      </c>
      <c r="T252">
        <v>1999</v>
      </c>
      <c r="U252" t="s">
        <v>35</v>
      </c>
      <c r="V252">
        <v>10</v>
      </c>
      <c r="W252" s="10">
        <f t="shared" si="31"/>
        <v>36382</v>
      </c>
      <c r="X252" s="10"/>
      <c r="Y252">
        <f t="shared" si="32"/>
        <v>23</v>
      </c>
      <c r="AA252" s="36">
        <v>2396.1</v>
      </c>
    </row>
    <row r="253" spans="1:27" x14ac:dyDescent="0.3">
      <c r="A253" t="s">
        <v>2633</v>
      </c>
      <c r="B253" t="str">
        <f t="shared" si="25"/>
        <v>Ms</v>
      </c>
      <c r="C253" t="str">
        <f t="shared" si="26"/>
        <v>Hayes</v>
      </c>
      <c r="D253" t="str">
        <f t="shared" si="27"/>
        <v>shley</v>
      </c>
      <c r="F253" t="s">
        <v>2381</v>
      </c>
      <c r="G253">
        <f t="shared" si="28"/>
        <v>0</v>
      </c>
      <c r="J253" t="str">
        <f>PROPER('Medical Examinations'!D:D)</f>
        <v>No</v>
      </c>
      <c r="K253" t="str">
        <f>PROPER('Medical Examinations'!H:H)</f>
        <v>Yes</v>
      </c>
      <c r="N253">
        <v>53.06</v>
      </c>
      <c r="O253" t="str">
        <f t="shared" si="29"/>
        <v>Obesity</v>
      </c>
      <c r="Q253">
        <v>11.68</v>
      </c>
      <c r="R253" t="str">
        <f t="shared" si="30"/>
        <v>Diabetes</v>
      </c>
      <c r="T253">
        <v>2001</v>
      </c>
      <c r="U253" t="s">
        <v>18</v>
      </c>
      <c r="V253">
        <v>3</v>
      </c>
      <c r="W253" s="10">
        <f t="shared" si="31"/>
        <v>37045</v>
      </c>
      <c r="X253" s="10"/>
      <c r="Y253">
        <f t="shared" si="32"/>
        <v>22</v>
      </c>
      <c r="AA253" s="36">
        <v>2404.73</v>
      </c>
    </row>
    <row r="254" spans="1:27" x14ac:dyDescent="0.3">
      <c r="A254" t="s">
        <v>2634</v>
      </c>
      <c r="B254" t="str">
        <f t="shared" si="25"/>
        <v>Ms</v>
      </c>
      <c r="C254" t="str">
        <f t="shared" si="26"/>
        <v>Velardo</v>
      </c>
      <c r="D254" t="str">
        <f t="shared" si="27"/>
        <v>anie M.</v>
      </c>
      <c r="F254">
        <v>2</v>
      </c>
      <c r="G254">
        <f t="shared" si="28"/>
        <v>2</v>
      </c>
      <c r="J254" t="str">
        <f>PROPER('Medical Examinations'!D:D)</f>
        <v>Yes</v>
      </c>
      <c r="K254" t="str">
        <f>PROPER('Medical Examinations'!H:H)</f>
        <v>Yes</v>
      </c>
      <c r="N254">
        <v>30.25</v>
      </c>
      <c r="O254" t="str">
        <f t="shared" si="29"/>
        <v>Obesity</v>
      </c>
      <c r="Q254">
        <v>4.1900000000000004</v>
      </c>
      <c r="R254" t="str">
        <f t="shared" si="30"/>
        <v>Normal</v>
      </c>
      <c r="T254">
        <v>1999</v>
      </c>
      <c r="U254" t="s">
        <v>15</v>
      </c>
      <c r="V254">
        <v>12</v>
      </c>
      <c r="W254" s="10">
        <f t="shared" si="31"/>
        <v>36476</v>
      </c>
      <c r="X254" s="10"/>
      <c r="Y254">
        <f t="shared" si="32"/>
        <v>23</v>
      </c>
      <c r="AA254" s="36">
        <v>2416.96</v>
      </c>
    </row>
    <row r="255" spans="1:27" x14ac:dyDescent="0.3">
      <c r="A255" t="s">
        <v>2635</v>
      </c>
      <c r="B255" t="str">
        <f t="shared" si="25"/>
        <v>Ms</v>
      </c>
      <c r="C255" t="str">
        <f t="shared" si="26"/>
        <v>Kastes</v>
      </c>
      <c r="D255" t="str">
        <f t="shared" si="27"/>
        <v xml:space="preserve"> Kylie</v>
      </c>
      <c r="F255" t="s">
        <v>2381</v>
      </c>
      <c r="G255">
        <f t="shared" si="28"/>
        <v>0</v>
      </c>
      <c r="J255" t="str">
        <f>PROPER('Medical Examinations'!D:D)</f>
        <v>Yes</v>
      </c>
      <c r="K255" t="str">
        <f>PROPER('Medical Examinations'!H:H)</f>
        <v>Yes</v>
      </c>
      <c r="N255">
        <v>46.68</v>
      </c>
      <c r="O255" t="str">
        <f t="shared" si="29"/>
        <v>Obesity</v>
      </c>
      <c r="Q255">
        <v>4.01</v>
      </c>
      <c r="R255" t="str">
        <f t="shared" si="30"/>
        <v>Normal</v>
      </c>
      <c r="T255">
        <v>1999</v>
      </c>
      <c r="U255" t="s">
        <v>15</v>
      </c>
      <c r="V255">
        <v>21</v>
      </c>
      <c r="W255" s="10">
        <f t="shared" si="31"/>
        <v>36485</v>
      </c>
      <c r="X255" s="10"/>
      <c r="Y255">
        <f t="shared" si="32"/>
        <v>23</v>
      </c>
      <c r="AA255" s="36">
        <v>2438.06</v>
      </c>
    </row>
    <row r="256" spans="1:27" x14ac:dyDescent="0.3">
      <c r="A256" t="s">
        <v>2636</v>
      </c>
      <c r="B256" t="str">
        <f t="shared" si="25"/>
        <v>Ms</v>
      </c>
      <c r="C256" t="str">
        <f t="shared" si="26"/>
        <v>Escorcia</v>
      </c>
      <c r="D256" t="str">
        <f t="shared" si="27"/>
        <v>.  Kelly</v>
      </c>
      <c r="F256">
        <v>2</v>
      </c>
      <c r="G256">
        <f t="shared" si="28"/>
        <v>2</v>
      </c>
      <c r="J256" t="str">
        <f>PROPER('Medical Examinations'!D:D)</f>
        <v>No</v>
      </c>
      <c r="K256" t="str">
        <f>PROPER('Medical Examinations'!H:H)</f>
        <v>Yes</v>
      </c>
      <c r="N256">
        <v>30.4</v>
      </c>
      <c r="O256" t="str">
        <f t="shared" si="29"/>
        <v>Obesity</v>
      </c>
      <c r="Q256">
        <v>5.91</v>
      </c>
      <c r="R256" t="str">
        <f t="shared" si="30"/>
        <v>Prediabetes</v>
      </c>
      <c r="T256">
        <v>2002</v>
      </c>
      <c r="U256" t="s">
        <v>10</v>
      </c>
      <c r="V256">
        <v>29</v>
      </c>
      <c r="W256" s="10">
        <f t="shared" si="31"/>
        <v>37466</v>
      </c>
      <c r="X256" s="10"/>
      <c r="Y256">
        <f t="shared" si="32"/>
        <v>20</v>
      </c>
      <c r="AA256" s="36">
        <v>2457.21</v>
      </c>
    </row>
    <row r="257" spans="1:27" x14ac:dyDescent="0.3">
      <c r="A257" t="s">
        <v>2637</v>
      </c>
      <c r="B257" t="str">
        <f t="shared" si="25"/>
        <v>Ms</v>
      </c>
      <c r="C257" t="str">
        <f t="shared" si="26"/>
        <v>Larscheid</v>
      </c>
      <c r="D257" t="str">
        <f t="shared" si="27"/>
        <v>.  Carrie</v>
      </c>
      <c r="F257">
        <v>1</v>
      </c>
      <c r="G257">
        <f t="shared" si="28"/>
        <v>1</v>
      </c>
      <c r="J257" t="str">
        <f>PROPER('Medical Examinations'!D:D)</f>
        <v>No</v>
      </c>
      <c r="K257" t="str">
        <f>PROPER('Medical Examinations'!H:H)</f>
        <v>Yes</v>
      </c>
      <c r="N257">
        <v>30.2</v>
      </c>
      <c r="O257" t="str">
        <f t="shared" si="29"/>
        <v>Obesity</v>
      </c>
      <c r="Q257">
        <v>4.47</v>
      </c>
      <c r="R257" t="str">
        <f t="shared" si="30"/>
        <v>Normal</v>
      </c>
      <c r="T257">
        <v>1998</v>
      </c>
      <c r="U257" t="s">
        <v>15</v>
      </c>
      <c r="V257">
        <v>19</v>
      </c>
      <c r="W257" s="10">
        <f t="shared" si="31"/>
        <v>36118</v>
      </c>
      <c r="X257" s="10"/>
      <c r="Y257">
        <f t="shared" si="32"/>
        <v>24</v>
      </c>
      <c r="AA257" s="36">
        <v>2457.5</v>
      </c>
    </row>
    <row r="258" spans="1:27" x14ac:dyDescent="0.3">
      <c r="A258" t="s">
        <v>2638</v>
      </c>
      <c r="B258" t="str">
        <f t="shared" si="25"/>
        <v>Mr</v>
      </c>
      <c r="C258" t="str">
        <f t="shared" si="26"/>
        <v>O'Bannon</v>
      </c>
      <c r="D258" t="str">
        <f t="shared" si="27"/>
        <v>r.  Alex</v>
      </c>
      <c r="F258">
        <v>2</v>
      </c>
      <c r="G258">
        <f t="shared" si="28"/>
        <v>2</v>
      </c>
      <c r="J258" t="str">
        <f>PROPER('Medical Examinations'!D:D)</f>
        <v>No</v>
      </c>
      <c r="K258" t="str">
        <f>PROPER('Medical Examinations'!H:H)</f>
        <v>Yes</v>
      </c>
      <c r="N258">
        <v>51.18</v>
      </c>
      <c r="O258" t="str">
        <f t="shared" si="29"/>
        <v>Obesity</v>
      </c>
      <c r="Q258">
        <v>4.5599999999999996</v>
      </c>
      <c r="R258" t="str">
        <f t="shared" si="30"/>
        <v>Normal</v>
      </c>
      <c r="T258">
        <v>2002</v>
      </c>
      <c r="U258" t="s">
        <v>10</v>
      </c>
      <c r="V258">
        <v>11</v>
      </c>
      <c r="W258" s="10">
        <f t="shared" si="31"/>
        <v>37448</v>
      </c>
      <c r="X258" s="10"/>
      <c r="Y258">
        <f t="shared" si="32"/>
        <v>20</v>
      </c>
      <c r="AA258" s="36">
        <v>2459.7199999999998</v>
      </c>
    </row>
    <row r="259" spans="1:27" x14ac:dyDescent="0.3">
      <c r="A259" t="s">
        <v>2639</v>
      </c>
      <c r="B259" t="str">
        <f t="shared" si="25"/>
        <v>Mr</v>
      </c>
      <c r="C259" t="str">
        <f t="shared" si="26"/>
        <v>Ridgway</v>
      </c>
      <c r="D259" t="str">
        <f t="shared" si="27"/>
        <v xml:space="preserve"> Zach S</v>
      </c>
      <c r="F259" t="s">
        <v>2381</v>
      </c>
      <c r="G259">
        <f t="shared" si="28"/>
        <v>0</v>
      </c>
      <c r="J259" t="str">
        <f>PROPER('Medical Examinations'!D:D)</f>
        <v>No</v>
      </c>
      <c r="K259" t="str">
        <f>PROPER('Medical Examinations'!H:H)</f>
        <v>Yes</v>
      </c>
      <c r="N259">
        <v>22.18</v>
      </c>
      <c r="O259" t="str">
        <f t="shared" si="29"/>
        <v>Normal Weight</v>
      </c>
      <c r="Q259">
        <v>9.9</v>
      </c>
      <c r="R259" t="str">
        <f t="shared" si="30"/>
        <v>Diabetes</v>
      </c>
      <c r="T259">
        <v>1998</v>
      </c>
      <c r="U259" t="s">
        <v>35</v>
      </c>
      <c r="V259">
        <v>17</v>
      </c>
      <c r="W259" s="10">
        <f t="shared" si="31"/>
        <v>36024</v>
      </c>
      <c r="X259" s="10"/>
      <c r="Y259">
        <f t="shared" si="32"/>
        <v>24</v>
      </c>
      <c r="AA259" s="36">
        <v>2464.62</v>
      </c>
    </row>
    <row r="260" spans="1:27" x14ac:dyDescent="0.3">
      <c r="A260" t="s">
        <v>2640</v>
      </c>
      <c r="B260" t="str">
        <f t="shared" si="25"/>
        <v>Mr</v>
      </c>
      <c r="C260" t="str">
        <f t="shared" si="26"/>
        <v>Black</v>
      </c>
      <c r="D260" t="str">
        <f t="shared" si="27"/>
        <v xml:space="preserve"> Alan</v>
      </c>
      <c r="F260">
        <v>1</v>
      </c>
      <c r="G260">
        <f t="shared" si="28"/>
        <v>1</v>
      </c>
      <c r="J260" t="str">
        <f>PROPER('Medical Examinations'!D:D)</f>
        <v>No</v>
      </c>
      <c r="K260" t="str">
        <f>PROPER('Medical Examinations'!H:H)</f>
        <v>Yes</v>
      </c>
      <c r="N260">
        <v>31.92</v>
      </c>
      <c r="O260" t="str">
        <f t="shared" si="29"/>
        <v>Obesity</v>
      </c>
      <c r="Q260">
        <v>5.1100000000000003</v>
      </c>
      <c r="R260" t="str">
        <f t="shared" si="30"/>
        <v>Normal</v>
      </c>
      <c r="T260">
        <v>1998</v>
      </c>
      <c r="U260" t="s">
        <v>10</v>
      </c>
      <c r="V260">
        <v>2</v>
      </c>
      <c r="W260" s="10">
        <f t="shared" si="31"/>
        <v>35978</v>
      </c>
      <c r="X260" s="10"/>
      <c r="Y260">
        <f t="shared" si="32"/>
        <v>24</v>
      </c>
      <c r="AA260" s="36">
        <v>2473.33</v>
      </c>
    </row>
    <row r="261" spans="1:27" x14ac:dyDescent="0.3">
      <c r="A261" t="s">
        <v>2641</v>
      </c>
      <c r="B261" t="str">
        <f t="shared" si="25"/>
        <v>Mr</v>
      </c>
      <c r="C261" t="str">
        <f t="shared" si="26"/>
        <v>Canton</v>
      </c>
      <c r="D261" t="str">
        <f t="shared" si="27"/>
        <v xml:space="preserve">  Nate</v>
      </c>
      <c r="F261">
        <v>1</v>
      </c>
      <c r="G261">
        <f t="shared" si="28"/>
        <v>1</v>
      </c>
      <c r="J261" t="str">
        <f>PROPER('Medical Examinations'!D:D)</f>
        <v>No</v>
      </c>
      <c r="K261" t="str">
        <f>PROPER('Medical Examinations'!H:H)</f>
        <v>Yes</v>
      </c>
      <c r="N261">
        <v>31.73</v>
      </c>
      <c r="O261" t="str">
        <f t="shared" si="29"/>
        <v>Obesity</v>
      </c>
      <c r="Q261">
        <v>5.73</v>
      </c>
      <c r="R261" t="str">
        <f t="shared" si="30"/>
        <v>Prediabetes</v>
      </c>
      <c r="T261">
        <v>1998</v>
      </c>
      <c r="U261" t="s">
        <v>18</v>
      </c>
      <c r="V261">
        <v>20</v>
      </c>
      <c r="W261" s="10">
        <f t="shared" si="31"/>
        <v>35966</v>
      </c>
      <c r="X261" s="10"/>
      <c r="Y261">
        <f t="shared" si="32"/>
        <v>24</v>
      </c>
      <c r="AA261" s="36">
        <v>2480.98</v>
      </c>
    </row>
    <row r="262" spans="1:27" x14ac:dyDescent="0.3">
      <c r="A262" t="s">
        <v>2642</v>
      </c>
      <c r="B262" t="str">
        <f t="shared" ref="B262:B325" si="33">TRIM(MID(A262,FIND(",",A262)+1,FIND(".",A262)-FIND(",",A262)-1))</f>
        <v>Mr</v>
      </c>
      <c r="C262" t="str">
        <f t="shared" ref="C262:C325" si="34">LEFT(A262,FIND(",",A262)-1)</f>
        <v>Fine</v>
      </c>
      <c r="D262" t="str">
        <f t="shared" ref="D262:D325" si="35">RIGHT(A262,FIND(",",A262)-1)</f>
        <v>e G.</v>
      </c>
      <c r="F262">
        <v>1</v>
      </c>
      <c r="G262">
        <f t="shared" ref="G262:G325" si="36">IF(F262="No major surgery",0,F262)</f>
        <v>1</v>
      </c>
      <c r="J262" t="str">
        <f>PROPER('Medical Examinations'!D:D)</f>
        <v>No</v>
      </c>
      <c r="K262" t="str">
        <f>PROPER('Medical Examinations'!H:H)</f>
        <v>Yes</v>
      </c>
      <c r="N262">
        <v>45.52</v>
      </c>
      <c r="O262" t="str">
        <f t="shared" ref="O262:O325" si="37">IF(N262&lt;18.5,"Underweight",
IF(N262&lt;25,"Normal Weight",
IF(N262&lt;30,"Overweight",
"Obesity")))</f>
        <v>Obesity</v>
      </c>
      <c r="Q262">
        <v>6.04</v>
      </c>
      <c r="R262" t="str">
        <f t="shared" ref="R262:R325" si="38">IF(Q262&lt;5.7,"Normal",
IF(Q262&lt;=6.4,"Prediabetes",
"Diabetes"))</f>
        <v>Prediabetes</v>
      </c>
      <c r="T262">
        <v>1995</v>
      </c>
      <c r="U262" t="s">
        <v>15</v>
      </c>
      <c r="V262">
        <v>6</v>
      </c>
      <c r="W262" s="10">
        <f t="shared" ref="W262:W325" si="39">DATE(T262,MONTH(1&amp;U262),V262)</f>
        <v>35009</v>
      </c>
      <c r="X262" s="10"/>
      <c r="Y262">
        <f t="shared" si="32"/>
        <v>27</v>
      </c>
      <c r="AA262" s="36">
        <v>2483.7399999999998</v>
      </c>
    </row>
    <row r="263" spans="1:27" x14ac:dyDescent="0.3">
      <c r="A263" t="s">
        <v>2643</v>
      </c>
      <c r="B263" t="str">
        <f t="shared" si="33"/>
        <v>Mr</v>
      </c>
      <c r="C263" t="str">
        <f t="shared" si="34"/>
        <v>Bui</v>
      </c>
      <c r="D263" t="str">
        <f t="shared" si="35"/>
        <v>son</v>
      </c>
      <c r="F263">
        <v>1</v>
      </c>
      <c r="G263">
        <f t="shared" si="36"/>
        <v>1</v>
      </c>
      <c r="J263" t="str">
        <f>PROPER('Medical Examinations'!D:D)</f>
        <v>Yes</v>
      </c>
      <c r="K263" t="str">
        <f>PROPER('Medical Examinations'!H:H)</f>
        <v>No</v>
      </c>
      <c r="N263">
        <v>52.81</v>
      </c>
      <c r="O263" t="str">
        <f t="shared" si="37"/>
        <v>Obesity</v>
      </c>
      <c r="Q263">
        <v>5.19</v>
      </c>
      <c r="R263" t="str">
        <f t="shared" si="38"/>
        <v>Normal</v>
      </c>
      <c r="T263">
        <v>1995</v>
      </c>
      <c r="U263" t="s">
        <v>37</v>
      </c>
      <c r="V263">
        <v>14</v>
      </c>
      <c r="W263" s="10">
        <f t="shared" si="39"/>
        <v>34986</v>
      </c>
      <c r="X263" s="10"/>
      <c r="Y263">
        <f t="shared" si="32"/>
        <v>27</v>
      </c>
      <c r="AA263" s="36">
        <v>2494.02</v>
      </c>
    </row>
    <row r="264" spans="1:27" x14ac:dyDescent="0.3">
      <c r="A264" t="s">
        <v>2644</v>
      </c>
      <c r="B264" t="str">
        <f t="shared" si="33"/>
        <v>Ms</v>
      </c>
      <c r="C264" t="str">
        <f t="shared" si="34"/>
        <v>Riepma</v>
      </c>
      <c r="D264" t="str">
        <f t="shared" si="35"/>
        <v>gan A.</v>
      </c>
      <c r="F264">
        <v>1</v>
      </c>
      <c r="G264">
        <f t="shared" si="36"/>
        <v>1</v>
      </c>
      <c r="J264" t="str">
        <f>PROPER('Medical Examinations'!D:D)</f>
        <v>Yes</v>
      </c>
      <c r="K264" t="str">
        <f>PROPER('Medical Examinations'!H:H)</f>
        <v>Yes</v>
      </c>
      <c r="N264">
        <v>33.58</v>
      </c>
      <c r="O264" t="str">
        <f t="shared" si="37"/>
        <v>Obesity</v>
      </c>
      <c r="Q264">
        <v>5.56</v>
      </c>
      <c r="R264" t="str">
        <f t="shared" si="38"/>
        <v>Normal</v>
      </c>
      <c r="T264">
        <v>1995</v>
      </c>
      <c r="U264" t="s">
        <v>10</v>
      </c>
      <c r="V264">
        <v>9</v>
      </c>
      <c r="W264" s="10">
        <f t="shared" si="39"/>
        <v>34889</v>
      </c>
      <c r="X264" s="10"/>
      <c r="Y264">
        <f t="shared" si="32"/>
        <v>27</v>
      </c>
      <c r="AA264" s="36">
        <v>2497.04</v>
      </c>
    </row>
    <row r="265" spans="1:27" x14ac:dyDescent="0.3">
      <c r="A265" t="s">
        <v>2645</v>
      </c>
      <c r="B265" t="str">
        <f t="shared" si="33"/>
        <v>Mr</v>
      </c>
      <c r="C265" t="str">
        <f t="shared" si="34"/>
        <v>Inman</v>
      </c>
      <c r="D265" t="str">
        <f t="shared" si="35"/>
        <v>uke M</v>
      </c>
      <c r="F265" t="s">
        <v>2381</v>
      </c>
      <c r="G265">
        <f t="shared" si="36"/>
        <v>0</v>
      </c>
      <c r="J265" t="str">
        <f>PROPER('Medical Examinations'!D:D)</f>
        <v>No</v>
      </c>
      <c r="K265" t="str">
        <f>PROPER('Medical Examinations'!H:H)</f>
        <v>Yes</v>
      </c>
      <c r="N265">
        <v>30.684999999999999</v>
      </c>
      <c r="O265" t="str">
        <f t="shared" si="37"/>
        <v>Obesity</v>
      </c>
      <c r="Q265">
        <v>8.23</v>
      </c>
      <c r="R265" t="str">
        <f t="shared" si="38"/>
        <v>Diabetes</v>
      </c>
      <c r="T265">
        <v>1995</v>
      </c>
      <c r="U265" t="s">
        <v>37</v>
      </c>
      <c r="V265">
        <v>15</v>
      </c>
      <c r="W265" s="10">
        <f t="shared" si="39"/>
        <v>34987</v>
      </c>
      <c r="X265" s="10"/>
      <c r="Y265">
        <f t="shared" si="32"/>
        <v>27</v>
      </c>
      <c r="AA265" s="36">
        <v>2498.41</v>
      </c>
    </row>
    <row r="266" spans="1:27" x14ac:dyDescent="0.3">
      <c r="A266" t="s">
        <v>2646</v>
      </c>
      <c r="B266" t="str">
        <f t="shared" si="33"/>
        <v>Ms</v>
      </c>
      <c r="C266" t="str">
        <f t="shared" si="34"/>
        <v>Kruzel</v>
      </c>
      <c r="D266" t="str">
        <f t="shared" si="35"/>
        <v>Jacy D</v>
      </c>
      <c r="F266">
        <v>2</v>
      </c>
      <c r="G266">
        <f t="shared" si="36"/>
        <v>2</v>
      </c>
      <c r="J266" t="str">
        <f>PROPER('Medical Examinations'!D:D)</f>
        <v>No</v>
      </c>
      <c r="K266" t="str">
        <f>PROPER('Medical Examinations'!H:H)</f>
        <v>Yes</v>
      </c>
      <c r="N266">
        <v>37.524999999999999</v>
      </c>
      <c r="O266" t="str">
        <f t="shared" si="37"/>
        <v>Obesity</v>
      </c>
      <c r="Q266">
        <v>9.0299999999999994</v>
      </c>
      <c r="R266" t="str">
        <f t="shared" si="38"/>
        <v>Diabetes</v>
      </c>
      <c r="T266">
        <v>2004</v>
      </c>
      <c r="U266" t="s">
        <v>20</v>
      </c>
      <c r="V266">
        <v>6</v>
      </c>
      <c r="W266" s="10">
        <f t="shared" si="39"/>
        <v>38236</v>
      </c>
      <c r="X266" s="10"/>
      <c r="Y266">
        <f t="shared" si="32"/>
        <v>18</v>
      </c>
      <c r="AA266" s="36">
        <v>2500.9299999999998</v>
      </c>
    </row>
    <row r="267" spans="1:27" x14ac:dyDescent="0.3">
      <c r="A267" t="s">
        <v>2647</v>
      </c>
      <c r="B267" t="str">
        <f t="shared" si="33"/>
        <v>Mr</v>
      </c>
      <c r="C267" t="str">
        <f t="shared" si="34"/>
        <v>Lindsay</v>
      </c>
      <c r="D267" t="str">
        <f t="shared" si="35"/>
        <v>imon G.</v>
      </c>
      <c r="F267" t="s">
        <v>2381</v>
      </c>
      <c r="G267">
        <f t="shared" si="36"/>
        <v>0</v>
      </c>
      <c r="J267" t="str">
        <f>PROPER('Medical Examinations'!D:D)</f>
        <v>No</v>
      </c>
      <c r="K267" t="str">
        <f>PROPER('Medical Examinations'!H:H)</f>
        <v>Yes</v>
      </c>
      <c r="N267">
        <v>34.5</v>
      </c>
      <c r="O267" t="str">
        <f t="shared" si="37"/>
        <v>Obesity</v>
      </c>
      <c r="Q267">
        <v>4.07</v>
      </c>
      <c r="R267" t="str">
        <f t="shared" si="38"/>
        <v>Normal</v>
      </c>
      <c r="T267">
        <v>1991</v>
      </c>
      <c r="U267" t="s">
        <v>35</v>
      </c>
      <c r="V267">
        <v>5</v>
      </c>
      <c r="W267" s="10">
        <f t="shared" si="39"/>
        <v>33455</v>
      </c>
      <c r="X267" s="10"/>
      <c r="Y267">
        <f t="shared" si="32"/>
        <v>31</v>
      </c>
      <c r="AA267" s="36">
        <v>2510.79</v>
      </c>
    </row>
    <row r="268" spans="1:27" x14ac:dyDescent="0.3">
      <c r="A268" t="s">
        <v>2648</v>
      </c>
      <c r="B268" t="str">
        <f t="shared" si="33"/>
        <v>Ms</v>
      </c>
      <c r="C268" t="str">
        <f t="shared" si="34"/>
        <v>Land</v>
      </c>
      <c r="D268" t="str">
        <f t="shared" si="35"/>
        <v>y E.</v>
      </c>
      <c r="F268">
        <v>2</v>
      </c>
      <c r="G268">
        <f t="shared" si="36"/>
        <v>2</v>
      </c>
      <c r="J268" t="str">
        <f>PROPER('Medical Examinations'!D:D)</f>
        <v>Yes</v>
      </c>
      <c r="K268" t="str">
        <f>PROPER('Medical Examinations'!H:H)</f>
        <v>Yes</v>
      </c>
      <c r="N268">
        <v>28.16</v>
      </c>
      <c r="O268" t="str">
        <f t="shared" si="37"/>
        <v>Overweight</v>
      </c>
      <c r="Q268">
        <v>5.77</v>
      </c>
      <c r="R268" t="str">
        <f t="shared" si="38"/>
        <v>Prediabetes</v>
      </c>
      <c r="T268">
        <v>1997</v>
      </c>
      <c r="U268" t="s">
        <v>15</v>
      </c>
      <c r="V268">
        <v>2</v>
      </c>
      <c r="W268" s="10">
        <f t="shared" si="39"/>
        <v>35736</v>
      </c>
      <c r="X268" s="10"/>
      <c r="Y268">
        <f t="shared" si="32"/>
        <v>25</v>
      </c>
      <c r="AA268" s="36">
        <v>2523.17</v>
      </c>
    </row>
    <row r="269" spans="1:27" x14ac:dyDescent="0.3">
      <c r="A269" t="s">
        <v>2649</v>
      </c>
      <c r="B269" t="str">
        <f t="shared" si="33"/>
        <v>Ms</v>
      </c>
      <c r="C269" t="str">
        <f t="shared" si="34"/>
        <v>Brecher</v>
      </c>
      <c r="D269" t="str">
        <f t="shared" si="35"/>
        <v>rica A.</v>
      </c>
      <c r="F269">
        <v>1</v>
      </c>
      <c r="G269">
        <f t="shared" si="36"/>
        <v>1</v>
      </c>
      <c r="J269" t="str">
        <f>PROPER('Medical Examinations'!D:D)</f>
        <v>Yes</v>
      </c>
      <c r="K269" t="str">
        <f>PROPER('Medical Examinations'!H:H)</f>
        <v>Yes</v>
      </c>
      <c r="N269">
        <v>30.02</v>
      </c>
      <c r="O269" t="str">
        <f t="shared" si="37"/>
        <v>Obesity</v>
      </c>
      <c r="Q269">
        <v>5.98</v>
      </c>
      <c r="R269" t="str">
        <f t="shared" si="38"/>
        <v>Prediabetes</v>
      </c>
      <c r="T269">
        <v>2000</v>
      </c>
      <c r="U269" t="s">
        <v>35</v>
      </c>
      <c r="V269">
        <v>25</v>
      </c>
      <c r="W269" s="10">
        <f t="shared" si="39"/>
        <v>36763</v>
      </c>
      <c r="X269" s="10"/>
      <c r="Y269">
        <f t="shared" si="32"/>
        <v>22</v>
      </c>
      <c r="AA269" s="36">
        <v>2527.8200000000002</v>
      </c>
    </row>
    <row r="270" spans="1:27" x14ac:dyDescent="0.3">
      <c r="A270" t="s">
        <v>2650</v>
      </c>
      <c r="B270" t="str">
        <f t="shared" si="33"/>
        <v>Mr</v>
      </c>
      <c r="C270" t="str">
        <f t="shared" si="34"/>
        <v>Debolt</v>
      </c>
      <c r="D270" t="str">
        <f t="shared" si="35"/>
        <v xml:space="preserve">  Erik</v>
      </c>
      <c r="F270" t="s">
        <v>2381</v>
      </c>
      <c r="G270">
        <f t="shared" si="36"/>
        <v>0</v>
      </c>
      <c r="J270" t="str">
        <f>PROPER('Medical Examinations'!D:D)</f>
        <v>No</v>
      </c>
      <c r="K270" t="str">
        <f>PROPER('Medical Examinations'!H:H)</f>
        <v>Yes</v>
      </c>
      <c r="N270">
        <v>37.82</v>
      </c>
      <c r="O270" t="str">
        <f t="shared" si="37"/>
        <v>Obesity</v>
      </c>
      <c r="Q270">
        <v>6.01</v>
      </c>
      <c r="R270" t="str">
        <f t="shared" si="38"/>
        <v>Prediabetes</v>
      </c>
      <c r="T270">
        <v>1997</v>
      </c>
      <c r="U270" t="s">
        <v>10</v>
      </c>
      <c r="V270">
        <v>28</v>
      </c>
      <c r="W270" s="10">
        <f t="shared" si="39"/>
        <v>35639</v>
      </c>
      <c r="X270" s="10"/>
      <c r="Y270">
        <f t="shared" si="32"/>
        <v>25</v>
      </c>
      <c r="AA270" s="36">
        <v>2534.39</v>
      </c>
    </row>
    <row r="271" spans="1:27" x14ac:dyDescent="0.3">
      <c r="A271" t="s">
        <v>2651</v>
      </c>
      <c r="B271" t="str">
        <f t="shared" si="33"/>
        <v>Ms</v>
      </c>
      <c r="C271" t="str">
        <f t="shared" si="34"/>
        <v>Oswalt</v>
      </c>
      <c r="D271" t="str">
        <f t="shared" si="35"/>
        <v>rin C.</v>
      </c>
      <c r="F271" t="s">
        <v>2381</v>
      </c>
      <c r="G271">
        <f t="shared" si="36"/>
        <v>0</v>
      </c>
      <c r="J271" t="str">
        <f>PROPER('Medical Examinations'!D:D)</f>
        <v>No</v>
      </c>
      <c r="K271" t="str">
        <f>PROPER('Medical Examinations'!H:H)</f>
        <v>Yes</v>
      </c>
      <c r="N271">
        <v>33.14</v>
      </c>
      <c r="O271" t="str">
        <f t="shared" si="37"/>
        <v>Obesity</v>
      </c>
      <c r="Q271">
        <v>5.67</v>
      </c>
      <c r="R271" t="str">
        <f t="shared" si="38"/>
        <v>Normal</v>
      </c>
      <c r="T271">
        <v>1990</v>
      </c>
      <c r="U271" t="s">
        <v>37</v>
      </c>
      <c r="V271">
        <v>1</v>
      </c>
      <c r="W271" s="10">
        <f t="shared" si="39"/>
        <v>33147</v>
      </c>
      <c r="X271" s="10"/>
      <c r="Y271">
        <f t="shared" si="32"/>
        <v>32</v>
      </c>
      <c r="AA271" s="36">
        <v>2540.39</v>
      </c>
    </row>
    <row r="272" spans="1:27" x14ac:dyDescent="0.3">
      <c r="A272" t="s">
        <v>2652</v>
      </c>
      <c r="B272" t="str">
        <f t="shared" si="33"/>
        <v>Ms</v>
      </c>
      <c r="C272" t="str">
        <f t="shared" si="34"/>
        <v>Boyd</v>
      </c>
      <c r="D272" t="str">
        <f t="shared" si="35"/>
        <v>enne</v>
      </c>
      <c r="F272">
        <v>1</v>
      </c>
      <c r="G272">
        <f t="shared" si="36"/>
        <v>1</v>
      </c>
      <c r="J272" t="str">
        <f>PROPER('Medical Examinations'!D:D)</f>
        <v>Yes</v>
      </c>
      <c r="K272" t="str">
        <f>PROPER('Medical Examinations'!H:H)</f>
        <v>Yes</v>
      </c>
      <c r="N272">
        <v>25.14</v>
      </c>
      <c r="O272" t="str">
        <f t="shared" si="37"/>
        <v>Overweight</v>
      </c>
      <c r="Q272">
        <v>6.02</v>
      </c>
      <c r="R272" t="str">
        <f t="shared" si="38"/>
        <v>Prediabetes</v>
      </c>
      <c r="T272">
        <v>1991</v>
      </c>
      <c r="U272" t="s">
        <v>15</v>
      </c>
      <c r="V272">
        <v>17</v>
      </c>
      <c r="W272" s="10">
        <f t="shared" si="39"/>
        <v>33559</v>
      </c>
      <c r="X272" s="10"/>
      <c r="Y272">
        <f t="shared" si="32"/>
        <v>31</v>
      </c>
      <c r="AA272" s="36">
        <v>2545.6799999999998</v>
      </c>
    </row>
    <row r="273" spans="1:27" x14ac:dyDescent="0.3">
      <c r="A273" t="s">
        <v>2653</v>
      </c>
      <c r="B273" t="str">
        <f t="shared" si="33"/>
        <v>Mr</v>
      </c>
      <c r="C273" t="str">
        <f t="shared" si="34"/>
        <v>Bulewich</v>
      </c>
      <c r="D273" t="str">
        <f t="shared" si="35"/>
        <v>r.  Adam</v>
      </c>
      <c r="F273" t="s">
        <v>2381</v>
      </c>
      <c r="G273">
        <f t="shared" si="36"/>
        <v>0</v>
      </c>
      <c r="J273" t="str">
        <f>PROPER('Medical Examinations'!D:D)</f>
        <v>Yes</v>
      </c>
      <c r="K273" t="str">
        <f>PROPER('Medical Examinations'!H:H)</f>
        <v>Yes</v>
      </c>
      <c r="N273">
        <v>20.18</v>
      </c>
      <c r="O273" t="str">
        <f t="shared" si="37"/>
        <v>Normal Weight</v>
      </c>
      <c r="Q273">
        <v>11.19</v>
      </c>
      <c r="R273" t="str">
        <f t="shared" si="38"/>
        <v>Diabetes</v>
      </c>
      <c r="T273">
        <v>2002</v>
      </c>
      <c r="U273" t="s">
        <v>37</v>
      </c>
      <c r="V273">
        <v>11</v>
      </c>
      <c r="W273" s="10">
        <f t="shared" si="39"/>
        <v>37540</v>
      </c>
      <c r="X273" s="10"/>
      <c r="Y273">
        <f t="shared" si="32"/>
        <v>20</v>
      </c>
      <c r="AA273" s="36">
        <v>2566.4699999999998</v>
      </c>
    </row>
    <row r="274" spans="1:27" x14ac:dyDescent="0.3">
      <c r="A274" t="s">
        <v>2654</v>
      </c>
      <c r="B274" t="str">
        <f t="shared" si="33"/>
        <v>Mr</v>
      </c>
      <c r="C274" t="str">
        <f t="shared" si="34"/>
        <v>Fukuda</v>
      </c>
      <c r="D274" t="str">
        <f t="shared" si="35"/>
        <v>Yutaka</v>
      </c>
      <c r="F274" t="s">
        <v>2381</v>
      </c>
      <c r="G274">
        <f t="shared" si="36"/>
        <v>0</v>
      </c>
      <c r="J274" t="str">
        <f>PROPER('Medical Examinations'!D:D)</f>
        <v>No</v>
      </c>
      <c r="K274" t="str">
        <f>PROPER('Medical Examinations'!H:H)</f>
        <v>Yes</v>
      </c>
      <c r="N274">
        <v>44.36</v>
      </c>
      <c r="O274" t="str">
        <f t="shared" si="37"/>
        <v>Obesity</v>
      </c>
      <c r="Q274">
        <v>5.1100000000000003</v>
      </c>
      <c r="R274" t="str">
        <f t="shared" si="38"/>
        <v>Normal</v>
      </c>
      <c r="T274">
        <v>2002</v>
      </c>
      <c r="U274" t="s">
        <v>10</v>
      </c>
      <c r="V274">
        <v>20</v>
      </c>
      <c r="W274" s="10">
        <f t="shared" si="39"/>
        <v>37457</v>
      </c>
      <c r="X274" s="10"/>
      <c r="Y274">
        <f t="shared" si="32"/>
        <v>20</v>
      </c>
      <c r="AA274" s="36">
        <v>2585.04</v>
      </c>
    </row>
    <row r="275" spans="1:27" x14ac:dyDescent="0.3">
      <c r="A275" t="s">
        <v>2655</v>
      </c>
      <c r="B275" t="str">
        <f t="shared" si="33"/>
        <v>Mr</v>
      </c>
      <c r="C275" t="str">
        <f t="shared" si="34"/>
        <v>Phillips</v>
      </c>
      <c r="D275" t="str">
        <f t="shared" si="35"/>
        <v xml:space="preserve"> Tyler M</v>
      </c>
      <c r="F275" t="s">
        <v>2381</v>
      </c>
      <c r="G275">
        <f t="shared" si="36"/>
        <v>0</v>
      </c>
      <c r="J275" t="str">
        <f>PROPER('Medical Examinations'!D:D)</f>
        <v>Yes</v>
      </c>
      <c r="K275" t="str">
        <f>PROPER('Medical Examinations'!H:H)</f>
        <v>Yes</v>
      </c>
      <c r="N275">
        <v>23.82</v>
      </c>
      <c r="O275" t="str">
        <f t="shared" si="37"/>
        <v>Normal Weight</v>
      </c>
      <c r="Q275">
        <v>10.85</v>
      </c>
      <c r="R275" t="str">
        <f t="shared" si="38"/>
        <v>Diabetes</v>
      </c>
      <c r="T275">
        <v>2001</v>
      </c>
      <c r="U275" t="s">
        <v>37</v>
      </c>
      <c r="V275">
        <v>15</v>
      </c>
      <c r="W275" s="10">
        <f t="shared" si="39"/>
        <v>37179</v>
      </c>
      <c r="X275" s="10"/>
      <c r="Y275">
        <f t="shared" si="32"/>
        <v>21</v>
      </c>
      <c r="AA275" s="36">
        <v>2585.27</v>
      </c>
    </row>
    <row r="276" spans="1:27" x14ac:dyDescent="0.3">
      <c r="A276" t="s">
        <v>2656</v>
      </c>
      <c r="B276" t="str">
        <f t="shared" si="33"/>
        <v>Mr</v>
      </c>
      <c r="C276" t="str">
        <f t="shared" si="34"/>
        <v>Maddison</v>
      </c>
      <c r="D276" t="str">
        <f t="shared" si="35"/>
        <v xml:space="preserve"> Stephen</v>
      </c>
      <c r="F276">
        <v>1</v>
      </c>
      <c r="G276">
        <f t="shared" si="36"/>
        <v>1</v>
      </c>
      <c r="J276" t="str">
        <f>PROPER('Medical Examinations'!D:D)</f>
        <v>Yes</v>
      </c>
      <c r="K276" t="str">
        <f>PROPER('Medical Examinations'!H:H)</f>
        <v>Yes</v>
      </c>
      <c r="N276">
        <v>45</v>
      </c>
      <c r="O276" t="str">
        <f t="shared" si="37"/>
        <v>Obesity</v>
      </c>
      <c r="Q276">
        <v>5.24</v>
      </c>
      <c r="R276" t="str">
        <f t="shared" si="38"/>
        <v>Normal</v>
      </c>
      <c r="T276">
        <v>2001</v>
      </c>
      <c r="U276" t="s">
        <v>10</v>
      </c>
      <c r="V276">
        <v>28</v>
      </c>
      <c r="W276" s="10">
        <f t="shared" si="39"/>
        <v>37100</v>
      </c>
      <c r="X276" s="10"/>
      <c r="Y276">
        <f t="shared" si="32"/>
        <v>21</v>
      </c>
      <c r="AA276" s="36">
        <v>2585.85</v>
      </c>
    </row>
    <row r="277" spans="1:27" x14ac:dyDescent="0.3">
      <c r="A277" t="s">
        <v>2657</v>
      </c>
      <c r="B277" t="str">
        <f t="shared" si="33"/>
        <v>Mr</v>
      </c>
      <c r="C277" t="str">
        <f t="shared" si="34"/>
        <v>Lockwood</v>
      </c>
      <c r="D277" t="str">
        <f t="shared" si="35"/>
        <v>ndrew B.</v>
      </c>
      <c r="F277" t="s">
        <v>2381</v>
      </c>
      <c r="G277">
        <f t="shared" si="36"/>
        <v>0</v>
      </c>
      <c r="J277" t="str">
        <f>PROPER('Medical Examinations'!D:D)</f>
        <v>No</v>
      </c>
      <c r="K277" t="str">
        <f>PROPER('Medical Examinations'!H:H)</f>
        <v>Yes</v>
      </c>
      <c r="N277">
        <v>26.62</v>
      </c>
      <c r="O277" t="str">
        <f t="shared" si="37"/>
        <v>Overweight</v>
      </c>
      <c r="Q277">
        <v>10.08</v>
      </c>
      <c r="R277" t="str">
        <f t="shared" si="38"/>
        <v>Diabetes</v>
      </c>
      <c r="T277">
        <v>2001</v>
      </c>
      <c r="U277" t="s">
        <v>35</v>
      </c>
      <c r="V277">
        <v>26</v>
      </c>
      <c r="W277" s="10">
        <f t="shared" si="39"/>
        <v>37129</v>
      </c>
      <c r="X277" s="10"/>
      <c r="Y277">
        <f t="shared" si="32"/>
        <v>21</v>
      </c>
      <c r="AA277" s="36">
        <v>2597.7800000000002</v>
      </c>
    </row>
    <row r="278" spans="1:27" x14ac:dyDescent="0.3">
      <c r="A278" t="s">
        <v>2658</v>
      </c>
      <c r="B278" t="str">
        <f t="shared" si="33"/>
        <v>Mr</v>
      </c>
      <c r="C278" t="str">
        <f t="shared" si="34"/>
        <v>Defilippi</v>
      </c>
      <c r="D278" t="str">
        <f t="shared" si="35"/>
        <v>r.  James</v>
      </c>
      <c r="F278" t="s">
        <v>2381</v>
      </c>
      <c r="G278">
        <f t="shared" si="36"/>
        <v>0</v>
      </c>
      <c r="J278" t="str">
        <f>PROPER('Medical Examinations'!D:D)</f>
        <v>No</v>
      </c>
      <c r="K278" t="str">
        <f>PROPER('Medical Examinations'!H:H)</f>
        <v>Yes</v>
      </c>
      <c r="N278">
        <v>32.67</v>
      </c>
      <c r="O278" t="str">
        <f t="shared" si="37"/>
        <v>Obesity</v>
      </c>
      <c r="Q278">
        <v>10.97</v>
      </c>
      <c r="R278" t="str">
        <f t="shared" si="38"/>
        <v>Diabetes</v>
      </c>
      <c r="T278">
        <v>1997</v>
      </c>
      <c r="U278" t="s">
        <v>35</v>
      </c>
      <c r="V278">
        <v>26</v>
      </c>
      <c r="W278" s="10">
        <f t="shared" si="39"/>
        <v>35668</v>
      </c>
      <c r="X278" s="10"/>
      <c r="Y278">
        <f t="shared" si="32"/>
        <v>25</v>
      </c>
      <c r="AA278" s="36">
        <v>2632.99</v>
      </c>
    </row>
    <row r="279" spans="1:27" x14ac:dyDescent="0.3">
      <c r="A279" t="s">
        <v>2659</v>
      </c>
      <c r="B279" t="str">
        <f t="shared" si="33"/>
        <v>Mr</v>
      </c>
      <c r="C279" t="str">
        <f t="shared" si="34"/>
        <v>Jackson</v>
      </c>
      <c r="D279" t="str">
        <f t="shared" si="35"/>
        <v>hawn P.</v>
      </c>
      <c r="F279">
        <v>1</v>
      </c>
      <c r="G279">
        <f t="shared" si="36"/>
        <v>1</v>
      </c>
      <c r="J279" t="str">
        <f>PROPER('Medical Examinations'!D:D)</f>
        <v>No</v>
      </c>
      <c r="K279" t="str">
        <f>PROPER('Medical Examinations'!H:H)</f>
        <v>Yes</v>
      </c>
      <c r="N279">
        <v>44.44</v>
      </c>
      <c r="O279" t="str">
        <f t="shared" si="37"/>
        <v>Obesity</v>
      </c>
      <c r="Q279">
        <v>4.9000000000000004</v>
      </c>
      <c r="R279" t="str">
        <f t="shared" si="38"/>
        <v>Normal</v>
      </c>
      <c r="T279">
        <v>2000</v>
      </c>
      <c r="U279" t="s">
        <v>18</v>
      </c>
      <c r="V279">
        <v>24</v>
      </c>
      <c r="W279" s="10">
        <f t="shared" si="39"/>
        <v>36701</v>
      </c>
      <c r="X279" s="10"/>
      <c r="Y279">
        <f t="shared" si="32"/>
        <v>22</v>
      </c>
      <c r="AA279" s="36">
        <v>2639.04</v>
      </c>
    </row>
    <row r="280" spans="1:27" x14ac:dyDescent="0.3">
      <c r="A280" t="s">
        <v>2660</v>
      </c>
      <c r="B280" t="str">
        <f t="shared" si="33"/>
        <v>Mr</v>
      </c>
      <c r="C280" t="str">
        <f t="shared" si="34"/>
        <v>Ozahowski</v>
      </c>
      <c r="D280" t="str">
        <f t="shared" si="35"/>
        <v>Mr.  Matt</v>
      </c>
      <c r="F280" t="s">
        <v>2381</v>
      </c>
      <c r="G280">
        <f t="shared" si="36"/>
        <v>0</v>
      </c>
      <c r="J280" t="str">
        <f>PROPER('Medical Examinations'!D:D)</f>
        <v>No</v>
      </c>
      <c r="K280" t="str">
        <f>PROPER('Medical Examinations'!H:H)</f>
        <v>Yes</v>
      </c>
      <c r="N280">
        <v>28.31</v>
      </c>
      <c r="O280" t="str">
        <f t="shared" si="37"/>
        <v>Overweight</v>
      </c>
      <c r="Q280">
        <v>5.33</v>
      </c>
      <c r="R280" t="str">
        <f t="shared" si="38"/>
        <v>Normal</v>
      </c>
      <c r="T280">
        <v>2000</v>
      </c>
      <c r="U280" t="s">
        <v>30</v>
      </c>
      <c r="V280">
        <v>9</v>
      </c>
      <c r="W280" s="10">
        <f t="shared" si="39"/>
        <v>36869</v>
      </c>
      <c r="X280" s="10"/>
      <c r="Y280">
        <f t="shared" si="32"/>
        <v>22</v>
      </c>
      <c r="AA280" s="36">
        <v>2643.27</v>
      </c>
    </row>
    <row r="281" spans="1:27" x14ac:dyDescent="0.3">
      <c r="A281" t="s">
        <v>2661</v>
      </c>
      <c r="B281" t="str">
        <f t="shared" si="33"/>
        <v>Mr</v>
      </c>
      <c r="C281" t="str">
        <f t="shared" si="34"/>
        <v>Guthals</v>
      </c>
      <c r="D281" t="str">
        <f t="shared" si="35"/>
        <v>thaniel</v>
      </c>
      <c r="F281">
        <v>2</v>
      </c>
      <c r="G281">
        <f t="shared" si="36"/>
        <v>2</v>
      </c>
      <c r="J281" t="str">
        <f>PROPER('Medical Examinations'!D:D)</f>
        <v>No</v>
      </c>
      <c r="K281" t="str">
        <f>PROPER('Medical Examinations'!H:H)</f>
        <v>Yes</v>
      </c>
      <c r="N281">
        <v>25.05</v>
      </c>
      <c r="O281" t="str">
        <f t="shared" si="37"/>
        <v>Overweight</v>
      </c>
      <c r="Q281">
        <v>4.6100000000000003</v>
      </c>
      <c r="R281" t="str">
        <f t="shared" si="38"/>
        <v>Normal</v>
      </c>
      <c r="T281">
        <v>1996</v>
      </c>
      <c r="U281" t="s">
        <v>35</v>
      </c>
      <c r="V281">
        <v>5</v>
      </c>
      <c r="W281" s="10">
        <f t="shared" si="39"/>
        <v>35282</v>
      </c>
      <c r="X281" s="10"/>
      <c r="Y281">
        <f t="shared" si="32"/>
        <v>26</v>
      </c>
      <c r="AA281" s="36">
        <v>2680.95</v>
      </c>
    </row>
    <row r="282" spans="1:27" x14ac:dyDescent="0.3">
      <c r="A282" t="s">
        <v>2662</v>
      </c>
      <c r="B282" t="str">
        <f t="shared" si="33"/>
        <v>Mr</v>
      </c>
      <c r="C282" t="str">
        <f t="shared" si="34"/>
        <v>Yates</v>
      </c>
      <c r="D282" t="str">
        <f t="shared" si="35"/>
        <v>in D.</v>
      </c>
      <c r="F282" t="s">
        <v>2381</v>
      </c>
      <c r="G282">
        <f t="shared" si="36"/>
        <v>0</v>
      </c>
      <c r="J282" t="str">
        <f>PROPER('Medical Examinations'!D:D)</f>
        <v>No</v>
      </c>
      <c r="K282" t="str">
        <f>PROPER('Medical Examinations'!H:H)</f>
        <v>Yes</v>
      </c>
      <c r="N282">
        <v>28.34</v>
      </c>
      <c r="O282" t="str">
        <f t="shared" si="37"/>
        <v>Overweight</v>
      </c>
      <c r="Q282">
        <v>8.18</v>
      </c>
      <c r="R282" t="str">
        <f t="shared" si="38"/>
        <v>Diabetes</v>
      </c>
      <c r="T282">
        <v>1994</v>
      </c>
      <c r="U282" t="s">
        <v>20</v>
      </c>
      <c r="V282">
        <v>17</v>
      </c>
      <c r="W282" s="10">
        <f t="shared" si="39"/>
        <v>34594</v>
      </c>
      <c r="X282" s="10"/>
      <c r="Y282">
        <f t="shared" ref="Y282:Y345" si="40">DATEDIF(W282,DATE(2023,6,8),"Y")</f>
        <v>28</v>
      </c>
      <c r="AA282" s="36">
        <v>2684.69</v>
      </c>
    </row>
    <row r="283" spans="1:27" x14ac:dyDescent="0.3">
      <c r="A283" t="s">
        <v>2663</v>
      </c>
      <c r="B283" t="str">
        <f t="shared" si="33"/>
        <v>Ms</v>
      </c>
      <c r="C283" t="str">
        <f t="shared" si="34"/>
        <v>Samuelson</v>
      </c>
      <c r="D283" t="str">
        <f t="shared" si="35"/>
        <v>Ms.  Joan</v>
      </c>
      <c r="F283" t="s">
        <v>2381</v>
      </c>
      <c r="G283">
        <f t="shared" si="36"/>
        <v>0</v>
      </c>
      <c r="J283" t="str">
        <f>PROPER('Medical Examinations'!D:D)</f>
        <v>No</v>
      </c>
      <c r="K283" t="str">
        <f>PROPER('Medical Examinations'!H:H)</f>
        <v>Yes</v>
      </c>
      <c r="N283">
        <v>17.765000000000001</v>
      </c>
      <c r="O283" t="str">
        <f t="shared" si="37"/>
        <v>Underweight</v>
      </c>
      <c r="Q283">
        <v>5.62</v>
      </c>
      <c r="R283" t="str">
        <f t="shared" si="38"/>
        <v>Normal</v>
      </c>
      <c r="T283">
        <v>1994</v>
      </c>
      <c r="U283" t="s">
        <v>37</v>
      </c>
      <c r="V283">
        <v>2</v>
      </c>
      <c r="W283" s="10">
        <f t="shared" si="39"/>
        <v>34609</v>
      </c>
      <c r="X283" s="10"/>
      <c r="Y283">
        <f t="shared" si="40"/>
        <v>28</v>
      </c>
      <c r="AA283" s="36">
        <v>2689.5</v>
      </c>
    </row>
    <row r="284" spans="1:27" x14ac:dyDescent="0.3">
      <c r="A284" t="s">
        <v>2664</v>
      </c>
      <c r="B284" t="str">
        <f t="shared" si="33"/>
        <v>Mr</v>
      </c>
      <c r="C284" t="str">
        <f t="shared" si="34"/>
        <v>Lemos</v>
      </c>
      <c r="D284" t="str">
        <f t="shared" si="35"/>
        <v>her A</v>
      </c>
      <c r="F284" t="s">
        <v>2381</v>
      </c>
      <c r="G284">
        <f t="shared" si="36"/>
        <v>0</v>
      </c>
      <c r="J284" t="str">
        <f>PROPER('Medical Examinations'!D:D)</f>
        <v>No</v>
      </c>
      <c r="K284" t="str">
        <f>PROPER('Medical Examinations'!H:H)</f>
        <v>Yes</v>
      </c>
      <c r="N284">
        <v>36.119999999999997</v>
      </c>
      <c r="O284" t="str">
        <f t="shared" si="37"/>
        <v>Obesity</v>
      </c>
      <c r="Q284">
        <v>5.82</v>
      </c>
      <c r="R284" t="str">
        <f t="shared" si="38"/>
        <v>Prediabetes</v>
      </c>
      <c r="T284">
        <v>1999</v>
      </c>
      <c r="U284" t="s">
        <v>18</v>
      </c>
      <c r="V284">
        <v>11</v>
      </c>
      <c r="W284" s="10">
        <f t="shared" si="39"/>
        <v>36322</v>
      </c>
      <c r="X284" s="10"/>
      <c r="Y284">
        <f t="shared" si="40"/>
        <v>23</v>
      </c>
      <c r="AA284" s="36">
        <v>2690.11</v>
      </c>
    </row>
    <row r="285" spans="1:27" x14ac:dyDescent="0.3">
      <c r="A285" t="s">
        <v>2665</v>
      </c>
      <c r="B285" t="str">
        <f t="shared" si="33"/>
        <v>Ms</v>
      </c>
      <c r="C285" t="str">
        <f t="shared" si="34"/>
        <v>Seynders</v>
      </c>
      <c r="D285" t="str">
        <f t="shared" si="35"/>
        <v xml:space="preserve"> Kacy L.</v>
      </c>
      <c r="F285" t="s">
        <v>2381</v>
      </c>
      <c r="G285">
        <f t="shared" si="36"/>
        <v>0</v>
      </c>
      <c r="J285" t="str">
        <f>PROPER('Medical Examinations'!D:D)</f>
        <v>Yes</v>
      </c>
      <c r="K285" t="str">
        <f>PROPER('Medical Examinations'!H:H)</f>
        <v>Yes</v>
      </c>
      <c r="N285">
        <v>23.19</v>
      </c>
      <c r="O285" t="str">
        <f t="shared" si="37"/>
        <v>Normal Weight</v>
      </c>
      <c r="Q285">
        <v>7.66</v>
      </c>
      <c r="R285" t="str">
        <f t="shared" si="38"/>
        <v>Diabetes</v>
      </c>
      <c r="T285">
        <v>1996</v>
      </c>
      <c r="U285" t="s">
        <v>18</v>
      </c>
      <c r="V285">
        <v>13</v>
      </c>
      <c r="W285" s="10">
        <f t="shared" si="39"/>
        <v>35229</v>
      </c>
      <c r="X285" s="10"/>
      <c r="Y285">
        <f t="shared" si="40"/>
        <v>26</v>
      </c>
      <c r="AA285" s="36">
        <v>2699.57</v>
      </c>
    </row>
    <row r="286" spans="1:27" x14ac:dyDescent="0.3">
      <c r="A286" t="s">
        <v>2666</v>
      </c>
      <c r="B286" t="str">
        <f t="shared" si="33"/>
        <v>Mr</v>
      </c>
      <c r="C286" t="str">
        <f t="shared" si="34"/>
        <v>Saunders</v>
      </c>
      <c r="D286" t="str">
        <f t="shared" si="35"/>
        <v>jamin H.</v>
      </c>
      <c r="F286" t="s">
        <v>2381</v>
      </c>
      <c r="G286">
        <f t="shared" si="36"/>
        <v>0</v>
      </c>
      <c r="J286" t="str">
        <f>PROPER('Medical Examinations'!D:D)</f>
        <v>Yes</v>
      </c>
      <c r="K286" t="str">
        <f>PROPER('Medical Examinations'!H:H)</f>
        <v>Yes</v>
      </c>
      <c r="N286">
        <v>35.99</v>
      </c>
      <c r="O286" t="str">
        <f t="shared" si="37"/>
        <v>Obesity</v>
      </c>
      <c r="Q286">
        <v>4.2300000000000004</v>
      </c>
      <c r="R286" t="str">
        <f t="shared" si="38"/>
        <v>Normal</v>
      </c>
      <c r="T286">
        <v>2003</v>
      </c>
      <c r="U286" t="s">
        <v>10</v>
      </c>
      <c r="V286">
        <v>17</v>
      </c>
      <c r="W286" s="10">
        <f t="shared" si="39"/>
        <v>37819</v>
      </c>
      <c r="X286" s="10"/>
      <c r="Y286">
        <f t="shared" si="40"/>
        <v>19</v>
      </c>
      <c r="AA286" s="36">
        <v>2709.11</v>
      </c>
    </row>
    <row r="287" spans="1:27" x14ac:dyDescent="0.3">
      <c r="A287" t="s">
        <v>2667</v>
      </c>
      <c r="B287" t="str">
        <f t="shared" si="33"/>
        <v>Mr</v>
      </c>
      <c r="C287" t="str">
        <f t="shared" si="34"/>
        <v>Walker</v>
      </c>
      <c r="D287" t="str">
        <f t="shared" si="35"/>
        <v>our J.</v>
      </c>
      <c r="F287">
        <v>1</v>
      </c>
      <c r="G287">
        <f t="shared" si="36"/>
        <v>1</v>
      </c>
      <c r="J287" t="str">
        <f>PROPER('Medical Examinations'!D:D)</f>
        <v>Yes</v>
      </c>
      <c r="K287" t="str">
        <f>PROPER('Medical Examinations'!H:H)</f>
        <v>Yes</v>
      </c>
      <c r="N287">
        <v>30.25</v>
      </c>
      <c r="O287" t="str">
        <f t="shared" si="37"/>
        <v>Obesity</v>
      </c>
      <c r="Q287">
        <v>5.58</v>
      </c>
      <c r="R287" t="str">
        <f t="shared" si="38"/>
        <v>Normal</v>
      </c>
      <c r="T287">
        <v>2003</v>
      </c>
      <c r="U287" t="s">
        <v>15</v>
      </c>
      <c r="V287">
        <v>21</v>
      </c>
      <c r="W287" s="10">
        <f t="shared" si="39"/>
        <v>37946</v>
      </c>
      <c r="X287" s="10"/>
      <c r="Y287">
        <f t="shared" si="40"/>
        <v>19</v>
      </c>
      <c r="AA287" s="36">
        <v>2709.24</v>
      </c>
    </row>
    <row r="288" spans="1:27" x14ac:dyDescent="0.3">
      <c r="A288" t="s">
        <v>2668</v>
      </c>
      <c r="B288" t="str">
        <f t="shared" si="33"/>
        <v>Mr</v>
      </c>
      <c r="C288" t="str">
        <f t="shared" si="34"/>
        <v>Lam</v>
      </c>
      <c r="D288" t="str">
        <f t="shared" si="35"/>
        <v xml:space="preserve"> T.</v>
      </c>
      <c r="F288" t="s">
        <v>2381</v>
      </c>
      <c r="G288">
        <f t="shared" si="36"/>
        <v>0</v>
      </c>
      <c r="J288" t="str">
        <f>PROPER('Medical Examinations'!D:D)</f>
        <v>No</v>
      </c>
      <c r="K288" t="str">
        <f>PROPER('Medical Examinations'!H:H)</f>
        <v>Yes</v>
      </c>
      <c r="N288">
        <v>26.24</v>
      </c>
      <c r="O288" t="str">
        <f t="shared" si="37"/>
        <v>Overweight</v>
      </c>
      <c r="Q288">
        <v>6.26</v>
      </c>
      <c r="R288" t="str">
        <f t="shared" si="38"/>
        <v>Prediabetes</v>
      </c>
      <c r="T288">
        <v>2003</v>
      </c>
      <c r="U288" t="s">
        <v>30</v>
      </c>
      <c r="V288">
        <v>1</v>
      </c>
      <c r="W288" s="10">
        <f t="shared" si="39"/>
        <v>37956</v>
      </c>
      <c r="X288" s="10"/>
      <c r="Y288">
        <f t="shared" si="40"/>
        <v>19</v>
      </c>
      <c r="AA288" s="36">
        <v>2710.83</v>
      </c>
    </row>
    <row r="289" spans="1:27" x14ac:dyDescent="0.3">
      <c r="A289" t="s">
        <v>2669</v>
      </c>
      <c r="B289" t="str">
        <f t="shared" si="33"/>
        <v>Mr</v>
      </c>
      <c r="C289" t="str">
        <f t="shared" si="34"/>
        <v>Sweigart</v>
      </c>
      <c r="D289" t="str">
        <f t="shared" si="35"/>
        <v xml:space="preserve"> Bradley</v>
      </c>
      <c r="F289" t="s">
        <v>2381</v>
      </c>
      <c r="G289">
        <f t="shared" si="36"/>
        <v>0</v>
      </c>
      <c r="J289" t="str">
        <f>PROPER('Medical Examinations'!D:D)</f>
        <v>Yes</v>
      </c>
      <c r="K289" t="str">
        <f>PROPER('Medical Examinations'!H:H)</f>
        <v>Yes</v>
      </c>
      <c r="N289">
        <v>31.36</v>
      </c>
      <c r="O289" t="str">
        <f t="shared" si="37"/>
        <v>Obesity</v>
      </c>
      <c r="Q289">
        <v>10.6</v>
      </c>
      <c r="R289" t="str">
        <f t="shared" si="38"/>
        <v>Diabetes</v>
      </c>
      <c r="T289">
        <v>2003</v>
      </c>
      <c r="U289" t="s">
        <v>35</v>
      </c>
      <c r="V289">
        <v>6</v>
      </c>
      <c r="W289" s="10">
        <f t="shared" si="39"/>
        <v>37839</v>
      </c>
      <c r="X289" s="10"/>
      <c r="Y289">
        <f t="shared" si="40"/>
        <v>19</v>
      </c>
      <c r="AA289" s="36">
        <v>2719.28</v>
      </c>
    </row>
    <row r="290" spans="1:27" x14ac:dyDescent="0.3">
      <c r="A290" t="s">
        <v>2670</v>
      </c>
      <c r="B290" t="str">
        <f t="shared" si="33"/>
        <v>Ms</v>
      </c>
      <c r="C290" t="str">
        <f t="shared" si="34"/>
        <v>Sieczkowski</v>
      </c>
      <c r="D290" t="str">
        <f t="shared" si="35"/>
        <v>Ms.  Andrea</v>
      </c>
      <c r="F290" t="s">
        <v>2381</v>
      </c>
      <c r="G290">
        <f t="shared" si="36"/>
        <v>0</v>
      </c>
      <c r="J290" t="str">
        <f>PROPER('Medical Examinations'!D:D)</f>
        <v>Yes</v>
      </c>
      <c r="K290" t="str">
        <f>PROPER('Medical Examinations'!H:H)</f>
        <v>Yes</v>
      </c>
      <c r="N290">
        <v>25.69</v>
      </c>
      <c r="O290" t="str">
        <f t="shared" si="37"/>
        <v>Overweight</v>
      </c>
      <c r="Q290">
        <v>4.78</v>
      </c>
      <c r="R290" t="str">
        <f t="shared" si="38"/>
        <v>Normal</v>
      </c>
      <c r="T290">
        <v>1997</v>
      </c>
      <c r="U290" t="s">
        <v>37</v>
      </c>
      <c r="V290">
        <v>30</v>
      </c>
      <c r="W290" s="10">
        <f t="shared" si="39"/>
        <v>35733</v>
      </c>
      <c r="X290" s="10"/>
      <c r="Y290">
        <f t="shared" si="40"/>
        <v>25</v>
      </c>
      <c r="AA290" s="36">
        <v>2721.32</v>
      </c>
    </row>
    <row r="291" spans="1:27" x14ac:dyDescent="0.3">
      <c r="A291" t="s">
        <v>2671</v>
      </c>
      <c r="B291" t="str">
        <f t="shared" si="33"/>
        <v>Ms</v>
      </c>
      <c r="C291" t="str">
        <f t="shared" si="34"/>
        <v>Jurgens</v>
      </c>
      <c r="D291" t="str">
        <f t="shared" si="35"/>
        <v>Nancy M</v>
      </c>
      <c r="F291">
        <v>2</v>
      </c>
      <c r="G291">
        <f t="shared" si="36"/>
        <v>2</v>
      </c>
      <c r="J291" t="str">
        <f>PROPER('Medical Examinations'!D:D)</f>
        <v>No</v>
      </c>
      <c r="K291" t="str">
        <f>PROPER('Medical Examinations'!H:H)</f>
        <v>Yes</v>
      </c>
      <c r="N291">
        <v>25.46</v>
      </c>
      <c r="O291" t="str">
        <f t="shared" si="37"/>
        <v>Overweight</v>
      </c>
      <c r="Q291">
        <v>6.03</v>
      </c>
      <c r="R291" t="str">
        <f t="shared" si="38"/>
        <v>Prediabetes</v>
      </c>
      <c r="T291">
        <v>1988</v>
      </c>
      <c r="U291" t="s">
        <v>35</v>
      </c>
      <c r="V291">
        <v>20</v>
      </c>
      <c r="W291" s="10">
        <f t="shared" si="39"/>
        <v>32375</v>
      </c>
      <c r="X291" s="10"/>
      <c r="Y291">
        <f t="shared" si="40"/>
        <v>34</v>
      </c>
      <c r="AA291" s="36">
        <v>2726.06</v>
      </c>
    </row>
    <row r="292" spans="1:27" x14ac:dyDescent="0.3">
      <c r="A292" t="s">
        <v>2672</v>
      </c>
      <c r="B292" t="str">
        <f t="shared" si="33"/>
        <v>Mr</v>
      </c>
      <c r="C292" t="str">
        <f t="shared" si="34"/>
        <v>Hackman</v>
      </c>
      <c r="D292" t="str">
        <f t="shared" si="35"/>
        <v>.  Matt</v>
      </c>
      <c r="F292">
        <v>1</v>
      </c>
      <c r="G292">
        <f t="shared" si="36"/>
        <v>1</v>
      </c>
      <c r="J292" t="str">
        <f>PROPER('Medical Examinations'!D:D)</f>
        <v>Yes</v>
      </c>
      <c r="K292" t="str">
        <f>PROPER('Medical Examinations'!H:H)</f>
        <v>Yes</v>
      </c>
      <c r="N292">
        <v>31.83</v>
      </c>
      <c r="O292" t="str">
        <f t="shared" si="37"/>
        <v>Obesity</v>
      </c>
      <c r="Q292">
        <v>11.55</v>
      </c>
      <c r="R292" t="str">
        <f t="shared" si="38"/>
        <v>Diabetes</v>
      </c>
      <c r="T292">
        <v>1997</v>
      </c>
      <c r="U292" t="s">
        <v>37</v>
      </c>
      <c r="V292">
        <v>6</v>
      </c>
      <c r="W292" s="10">
        <f t="shared" si="39"/>
        <v>35709</v>
      </c>
      <c r="X292" s="10"/>
      <c r="Y292">
        <f t="shared" si="40"/>
        <v>25</v>
      </c>
      <c r="AA292" s="36">
        <v>2727.4</v>
      </c>
    </row>
    <row r="293" spans="1:27" x14ac:dyDescent="0.3">
      <c r="A293" t="s">
        <v>2673</v>
      </c>
      <c r="B293" t="str">
        <f t="shared" si="33"/>
        <v>Mr</v>
      </c>
      <c r="C293" t="str">
        <f t="shared" si="34"/>
        <v>Klarich</v>
      </c>
      <c r="D293" t="str">
        <f t="shared" si="35"/>
        <v>r.  Lee</v>
      </c>
      <c r="F293">
        <v>1</v>
      </c>
      <c r="G293">
        <f t="shared" si="36"/>
        <v>1</v>
      </c>
      <c r="J293" t="str">
        <f>PROPER('Medical Examinations'!D:D)</f>
        <v>No</v>
      </c>
      <c r="K293" t="str">
        <f>PROPER('Medical Examinations'!H:H)</f>
        <v>No</v>
      </c>
      <c r="N293">
        <v>24.43</v>
      </c>
      <c r="O293" t="str">
        <f t="shared" si="37"/>
        <v>Normal Weight</v>
      </c>
      <c r="Q293">
        <v>7.59</v>
      </c>
      <c r="R293" t="str">
        <f t="shared" si="38"/>
        <v>Diabetes</v>
      </c>
      <c r="T293">
        <v>2003</v>
      </c>
      <c r="U293" t="s">
        <v>30</v>
      </c>
      <c r="V293">
        <v>3</v>
      </c>
      <c r="W293" s="10">
        <f t="shared" si="39"/>
        <v>37958</v>
      </c>
      <c r="X293" s="10"/>
      <c r="Y293">
        <f t="shared" si="40"/>
        <v>19</v>
      </c>
      <c r="AA293" s="36">
        <v>2730.11</v>
      </c>
    </row>
    <row r="294" spans="1:27" x14ac:dyDescent="0.3">
      <c r="A294" t="s">
        <v>2674</v>
      </c>
      <c r="B294" t="str">
        <f t="shared" si="33"/>
        <v>Mr</v>
      </c>
      <c r="C294" t="str">
        <f t="shared" si="34"/>
        <v>Schulten</v>
      </c>
      <c r="D294" t="str">
        <f t="shared" si="35"/>
        <v>.  Chris</v>
      </c>
      <c r="F294" t="s">
        <v>2381</v>
      </c>
      <c r="G294">
        <f t="shared" si="36"/>
        <v>0</v>
      </c>
      <c r="J294" t="str">
        <f>PROPER('Medical Examinations'!D:D)</f>
        <v>No</v>
      </c>
      <c r="K294" t="str">
        <f>PROPER('Medical Examinations'!H:H)</f>
        <v>Yes</v>
      </c>
      <c r="N294">
        <v>41.9</v>
      </c>
      <c r="O294" t="str">
        <f t="shared" si="37"/>
        <v>Obesity</v>
      </c>
      <c r="Q294">
        <v>4.26</v>
      </c>
      <c r="R294" t="str">
        <f t="shared" si="38"/>
        <v>Normal</v>
      </c>
      <c r="T294">
        <v>2000</v>
      </c>
      <c r="U294" t="s">
        <v>30</v>
      </c>
      <c r="V294">
        <v>17</v>
      </c>
      <c r="W294" s="10">
        <f t="shared" si="39"/>
        <v>36877</v>
      </c>
      <c r="X294" s="10"/>
      <c r="Y294">
        <f t="shared" si="40"/>
        <v>22</v>
      </c>
      <c r="AA294" s="36">
        <v>2731.91</v>
      </c>
    </row>
    <row r="295" spans="1:27" x14ac:dyDescent="0.3">
      <c r="A295" t="s">
        <v>2675</v>
      </c>
      <c r="B295" t="str">
        <f t="shared" si="33"/>
        <v>Mr</v>
      </c>
      <c r="C295" t="str">
        <f t="shared" si="34"/>
        <v>Fagerstrom</v>
      </c>
      <c r="D295" t="str">
        <f t="shared" si="35"/>
        <v>.  Erik T.</v>
      </c>
      <c r="F295">
        <v>1</v>
      </c>
      <c r="G295">
        <f t="shared" si="36"/>
        <v>1</v>
      </c>
      <c r="J295" t="str">
        <f>PROPER('Medical Examinations'!D:D)</f>
        <v>No</v>
      </c>
      <c r="K295" t="str">
        <f>PROPER('Medical Examinations'!H:H)</f>
        <v>Yes</v>
      </c>
      <c r="N295">
        <v>22.88</v>
      </c>
      <c r="O295" t="str">
        <f t="shared" si="37"/>
        <v>Normal Weight</v>
      </c>
      <c r="Q295">
        <v>5.9</v>
      </c>
      <c r="R295" t="str">
        <f t="shared" si="38"/>
        <v>Prediabetes</v>
      </c>
      <c r="T295">
        <v>2000</v>
      </c>
      <c r="U295" t="s">
        <v>37</v>
      </c>
      <c r="V295">
        <v>3</v>
      </c>
      <c r="W295" s="10">
        <f t="shared" si="39"/>
        <v>36802</v>
      </c>
      <c r="X295" s="10"/>
      <c r="Y295">
        <f t="shared" si="40"/>
        <v>22</v>
      </c>
      <c r="AA295" s="36">
        <v>2741.95</v>
      </c>
    </row>
    <row r="296" spans="1:27" x14ac:dyDescent="0.3">
      <c r="A296" t="s">
        <v>2676</v>
      </c>
      <c r="B296" t="str">
        <f t="shared" si="33"/>
        <v>Mr</v>
      </c>
      <c r="C296" t="str">
        <f t="shared" si="34"/>
        <v>Bien</v>
      </c>
      <c r="D296" t="str">
        <f t="shared" si="35"/>
        <v>od W</v>
      </c>
      <c r="F296" t="s">
        <v>2381</v>
      </c>
      <c r="G296">
        <f t="shared" si="36"/>
        <v>0</v>
      </c>
      <c r="J296" t="str">
        <f>PROPER('Medical Examinations'!D:D)</f>
        <v>Yes</v>
      </c>
      <c r="K296" t="str">
        <f>PROPER('Medical Examinations'!H:H)</f>
        <v>Yes</v>
      </c>
      <c r="N296">
        <v>29.734999999999999</v>
      </c>
      <c r="O296" t="str">
        <f t="shared" si="37"/>
        <v>Overweight</v>
      </c>
      <c r="Q296">
        <v>7.79</v>
      </c>
      <c r="R296" t="str">
        <f t="shared" si="38"/>
        <v>Diabetes</v>
      </c>
      <c r="T296">
        <v>2000</v>
      </c>
      <c r="U296" t="s">
        <v>37</v>
      </c>
      <c r="V296">
        <v>11</v>
      </c>
      <c r="W296" s="10">
        <f t="shared" si="39"/>
        <v>36810</v>
      </c>
      <c r="X296" s="10"/>
      <c r="Y296">
        <f t="shared" si="40"/>
        <v>22</v>
      </c>
      <c r="AA296" s="36">
        <v>2755.02</v>
      </c>
    </row>
    <row r="297" spans="1:27" x14ac:dyDescent="0.3">
      <c r="A297" t="s">
        <v>2677</v>
      </c>
      <c r="B297" t="str">
        <f t="shared" si="33"/>
        <v>Mr</v>
      </c>
      <c r="C297" t="str">
        <f t="shared" si="34"/>
        <v>Hess</v>
      </c>
      <c r="D297" t="str">
        <f t="shared" si="35"/>
        <v>Joey</v>
      </c>
      <c r="F297">
        <v>1</v>
      </c>
      <c r="G297">
        <f t="shared" si="36"/>
        <v>1</v>
      </c>
      <c r="J297" t="str">
        <f>PROPER('Medical Examinations'!D:D)</f>
        <v>No</v>
      </c>
      <c r="K297" t="str">
        <f>PROPER('Medical Examinations'!H:H)</f>
        <v>Yes</v>
      </c>
      <c r="N297">
        <v>40.74</v>
      </c>
      <c r="O297" t="str">
        <f t="shared" si="37"/>
        <v>Obesity</v>
      </c>
      <c r="Q297">
        <v>5.28</v>
      </c>
      <c r="R297" t="str">
        <f t="shared" si="38"/>
        <v>Normal</v>
      </c>
      <c r="T297">
        <v>1997</v>
      </c>
      <c r="U297" t="s">
        <v>35</v>
      </c>
      <c r="V297">
        <v>10</v>
      </c>
      <c r="W297" s="10">
        <f t="shared" si="39"/>
        <v>35652</v>
      </c>
      <c r="X297" s="10"/>
      <c r="Y297">
        <f t="shared" si="40"/>
        <v>25</v>
      </c>
      <c r="AA297" s="36">
        <v>2758.99</v>
      </c>
    </row>
    <row r="298" spans="1:27" x14ac:dyDescent="0.3">
      <c r="A298" t="s">
        <v>2678</v>
      </c>
      <c r="B298" t="str">
        <f t="shared" si="33"/>
        <v>Ms</v>
      </c>
      <c r="C298" t="str">
        <f t="shared" si="34"/>
        <v>Shaw</v>
      </c>
      <c r="D298" t="str">
        <f t="shared" si="35"/>
        <v>y L.</v>
      </c>
      <c r="F298">
        <v>2</v>
      </c>
      <c r="G298">
        <f t="shared" si="36"/>
        <v>2</v>
      </c>
      <c r="J298" t="str">
        <f>PROPER('Medical Examinations'!D:D)</f>
        <v>No</v>
      </c>
      <c r="K298" t="str">
        <f>PROPER('Medical Examinations'!H:H)</f>
        <v>Yes</v>
      </c>
      <c r="N298">
        <v>24.14</v>
      </c>
      <c r="O298" t="str">
        <f t="shared" si="37"/>
        <v>Normal Weight</v>
      </c>
      <c r="Q298">
        <v>5.87</v>
      </c>
      <c r="R298" t="str">
        <f t="shared" si="38"/>
        <v>Prediabetes</v>
      </c>
      <c r="T298">
        <v>2004</v>
      </c>
      <c r="U298" t="s">
        <v>15</v>
      </c>
      <c r="V298">
        <v>14</v>
      </c>
      <c r="W298" s="10">
        <f t="shared" si="39"/>
        <v>38305</v>
      </c>
      <c r="X298" s="10"/>
      <c r="Y298">
        <f t="shared" si="40"/>
        <v>18</v>
      </c>
      <c r="AA298" s="36">
        <v>2773.46</v>
      </c>
    </row>
    <row r="299" spans="1:27" x14ac:dyDescent="0.3">
      <c r="A299" t="s">
        <v>2679</v>
      </c>
      <c r="B299" t="str">
        <f t="shared" si="33"/>
        <v>Mr</v>
      </c>
      <c r="C299" t="str">
        <f t="shared" si="34"/>
        <v>Williams</v>
      </c>
      <c r="D299" t="str">
        <f t="shared" si="35"/>
        <v xml:space="preserve">  Eric J</v>
      </c>
      <c r="F299">
        <v>1</v>
      </c>
      <c r="G299">
        <f t="shared" si="36"/>
        <v>1</v>
      </c>
      <c r="J299" t="str">
        <f>PROPER('Medical Examinations'!D:D)</f>
        <v>No</v>
      </c>
      <c r="K299" t="str">
        <f>PROPER('Medical Examinations'!H:H)</f>
        <v>No</v>
      </c>
      <c r="N299">
        <v>25.15</v>
      </c>
      <c r="O299" t="str">
        <f t="shared" si="37"/>
        <v>Overweight</v>
      </c>
      <c r="Q299">
        <v>9.08</v>
      </c>
      <c r="R299" t="str">
        <f t="shared" si="38"/>
        <v>Diabetes</v>
      </c>
      <c r="T299">
        <v>1999</v>
      </c>
      <c r="U299" t="s">
        <v>18</v>
      </c>
      <c r="V299">
        <v>9</v>
      </c>
      <c r="W299" s="10">
        <f t="shared" si="39"/>
        <v>36320</v>
      </c>
      <c r="X299" s="10"/>
      <c r="Y299">
        <f t="shared" si="40"/>
        <v>23</v>
      </c>
      <c r="AA299" s="36">
        <v>2775.19</v>
      </c>
    </row>
    <row r="300" spans="1:27" x14ac:dyDescent="0.3">
      <c r="A300" t="s">
        <v>2680</v>
      </c>
      <c r="B300" t="str">
        <f t="shared" si="33"/>
        <v>Mr</v>
      </c>
      <c r="C300" t="str">
        <f t="shared" si="34"/>
        <v>Menzies</v>
      </c>
      <c r="D300" t="str">
        <f t="shared" si="35"/>
        <v>Nicolas</v>
      </c>
      <c r="F300">
        <v>1</v>
      </c>
      <c r="G300">
        <f t="shared" si="36"/>
        <v>1</v>
      </c>
      <c r="J300" t="str">
        <f>PROPER('Medical Examinations'!D:D)</f>
        <v>Yes</v>
      </c>
      <c r="K300" t="str">
        <f>PROPER('Medical Examinations'!H:H)</f>
        <v>Yes</v>
      </c>
      <c r="N300">
        <v>28.71</v>
      </c>
      <c r="O300" t="str">
        <f t="shared" si="37"/>
        <v>Overweight</v>
      </c>
      <c r="Q300">
        <v>5.2</v>
      </c>
      <c r="R300" t="str">
        <f t="shared" si="38"/>
        <v>Normal</v>
      </c>
      <c r="T300">
        <v>1999</v>
      </c>
      <c r="U300" t="s">
        <v>35</v>
      </c>
      <c r="V300">
        <v>29</v>
      </c>
      <c r="W300" s="10">
        <f t="shared" si="39"/>
        <v>36401</v>
      </c>
      <c r="X300" s="10"/>
      <c r="Y300">
        <f t="shared" si="40"/>
        <v>23</v>
      </c>
      <c r="AA300" s="36">
        <v>2775.19</v>
      </c>
    </row>
    <row r="301" spans="1:27" x14ac:dyDescent="0.3">
      <c r="A301" t="s">
        <v>2681</v>
      </c>
      <c r="B301" t="str">
        <f t="shared" si="33"/>
        <v>Mr</v>
      </c>
      <c r="C301" t="str">
        <f t="shared" si="34"/>
        <v>Buehler</v>
      </c>
      <c r="D301" t="str">
        <f t="shared" si="35"/>
        <v xml:space="preserve"> Marcel</v>
      </c>
      <c r="F301" t="s">
        <v>2381</v>
      </c>
      <c r="G301">
        <f t="shared" si="36"/>
        <v>0</v>
      </c>
      <c r="J301" t="str">
        <f>PROPER('Medical Examinations'!D:D)</f>
        <v>No</v>
      </c>
      <c r="K301" t="str">
        <f>PROPER('Medical Examinations'!H:H)</f>
        <v>Yes</v>
      </c>
      <c r="N301">
        <v>23</v>
      </c>
      <c r="O301" t="str">
        <f t="shared" si="37"/>
        <v>Normal Weight</v>
      </c>
      <c r="Q301">
        <v>5.48</v>
      </c>
      <c r="R301" t="str">
        <f t="shared" si="38"/>
        <v>Normal</v>
      </c>
      <c r="T301">
        <v>1999</v>
      </c>
      <c r="U301" t="s">
        <v>30</v>
      </c>
      <c r="V301">
        <v>24</v>
      </c>
      <c r="W301" s="10">
        <f t="shared" si="39"/>
        <v>36518</v>
      </c>
      <c r="X301" s="10"/>
      <c r="Y301">
        <f t="shared" si="40"/>
        <v>23</v>
      </c>
      <c r="AA301" s="36">
        <v>2789.06</v>
      </c>
    </row>
    <row r="302" spans="1:27" x14ac:dyDescent="0.3">
      <c r="A302" t="s">
        <v>2682</v>
      </c>
      <c r="B302" t="str">
        <f t="shared" si="33"/>
        <v>Ms</v>
      </c>
      <c r="C302" t="str">
        <f t="shared" si="34"/>
        <v>Degen</v>
      </c>
      <c r="D302" t="str">
        <f t="shared" si="35"/>
        <v>ley N</v>
      </c>
      <c r="F302" t="s">
        <v>2381</v>
      </c>
      <c r="G302">
        <f t="shared" si="36"/>
        <v>0</v>
      </c>
      <c r="J302" t="str">
        <f>PROPER('Medical Examinations'!D:D)</f>
        <v>Yes</v>
      </c>
      <c r="K302" t="str">
        <f>PROPER('Medical Examinations'!H:H)</f>
        <v>Yes</v>
      </c>
      <c r="N302">
        <v>36.86</v>
      </c>
      <c r="O302" t="str">
        <f t="shared" si="37"/>
        <v>Obesity</v>
      </c>
      <c r="Q302">
        <v>11.95</v>
      </c>
      <c r="R302" t="str">
        <f t="shared" si="38"/>
        <v>Diabetes</v>
      </c>
      <c r="T302">
        <v>2004</v>
      </c>
      <c r="U302" t="s">
        <v>35</v>
      </c>
      <c r="V302">
        <v>4</v>
      </c>
      <c r="W302" s="10">
        <f t="shared" si="39"/>
        <v>38203</v>
      </c>
      <c r="X302" s="10"/>
      <c r="Y302">
        <f t="shared" si="40"/>
        <v>18</v>
      </c>
      <c r="AA302" s="36">
        <v>2801.26</v>
      </c>
    </row>
    <row r="303" spans="1:27" x14ac:dyDescent="0.3">
      <c r="A303" t="s">
        <v>2683</v>
      </c>
      <c r="B303" t="str">
        <f t="shared" si="33"/>
        <v>Mr</v>
      </c>
      <c r="C303" t="str">
        <f t="shared" si="34"/>
        <v>Arsenault</v>
      </c>
      <c r="D303" t="str">
        <f t="shared" si="35"/>
        <v>.  Evan D</v>
      </c>
      <c r="F303">
        <v>1</v>
      </c>
      <c r="G303">
        <f t="shared" si="36"/>
        <v>1</v>
      </c>
      <c r="J303" t="str">
        <f>PROPER('Medical Examinations'!D:D)</f>
        <v>No</v>
      </c>
      <c r="K303" t="str">
        <f>PROPER('Medical Examinations'!H:H)</f>
        <v>Yes</v>
      </c>
      <c r="N303">
        <v>24.25</v>
      </c>
      <c r="O303" t="str">
        <f t="shared" si="37"/>
        <v>Normal Weight</v>
      </c>
      <c r="Q303">
        <v>8.6999999999999993</v>
      </c>
      <c r="R303" t="str">
        <f t="shared" si="38"/>
        <v>Diabetes</v>
      </c>
      <c r="T303">
        <v>2003</v>
      </c>
      <c r="U303" t="s">
        <v>20</v>
      </c>
      <c r="V303">
        <v>23</v>
      </c>
      <c r="W303" s="10">
        <f t="shared" si="39"/>
        <v>37887</v>
      </c>
      <c r="X303" s="10"/>
      <c r="Y303">
        <f t="shared" si="40"/>
        <v>19</v>
      </c>
      <c r="AA303" s="36">
        <v>2803.7</v>
      </c>
    </row>
    <row r="304" spans="1:27" x14ac:dyDescent="0.3">
      <c r="A304" t="s">
        <v>2684</v>
      </c>
      <c r="B304" t="str">
        <f t="shared" si="33"/>
        <v>Ms</v>
      </c>
      <c r="C304" t="str">
        <f t="shared" si="34"/>
        <v>Hoff</v>
      </c>
      <c r="D304" t="str">
        <f t="shared" si="35"/>
        <v>sana</v>
      </c>
      <c r="F304" t="s">
        <v>2381</v>
      </c>
      <c r="G304">
        <f t="shared" si="36"/>
        <v>0</v>
      </c>
      <c r="J304" t="str">
        <f>PROPER('Medical Examinations'!D:D)</f>
        <v>Yes</v>
      </c>
      <c r="K304" t="str">
        <f>PROPER('Medical Examinations'!H:H)</f>
        <v>Yes</v>
      </c>
      <c r="N304">
        <v>23.85</v>
      </c>
      <c r="O304" t="str">
        <f t="shared" si="37"/>
        <v>Normal Weight</v>
      </c>
      <c r="Q304">
        <v>7.84</v>
      </c>
      <c r="R304" t="str">
        <f t="shared" si="38"/>
        <v>Diabetes</v>
      </c>
      <c r="T304">
        <v>2000</v>
      </c>
      <c r="U304" t="s">
        <v>37</v>
      </c>
      <c r="V304">
        <v>1</v>
      </c>
      <c r="W304" s="10">
        <f t="shared" si="39"/>
        <v>36800</v>
      </c>
      <c r="X304" s="10"/>
      <c r="Y304">
        <f t="shared" si="40"/>
        <v>22</v>
      </c>
      <c r="AA304" s="36">
        <v>2819.51</v>
      </c>
    </row>
    <row r="305" spans="1:27" x14ac:dyDescent="0.3">
      <c r="A305" t="s">
        <v>2685</v>
      </c>
      <c r="B305" t="str">
        <f t="shared" si="33"/>
        <v>Mr</v>
      </c>
      <c r="C305" t="str">
        <f t="shared" si="34"/>
        <v>Hall</v>
      </c>
      <c r="D305" t="str">
        <f t="shared" si="35"/>
        <v>Kyle</v>
      </c>
      <c r="F305">
        <v>1</v>
      </c>
      <c r="G305">
        <f t="shared" si="36"/>
        <v>1</v>
      </c>
      <c r="J305" t="str">
        <f>PROPER('Medical Examinations'!D:D)</f>
        <v>No</v>
      </c>
      <c r="K305" t="str">
        <f>PROPER('Medical Examinations'!H:H)</f>
        <v>Yes</v>
      </c>
      <c r="N305">
        <v>40.020000000000003</v>
      </c>
      <c r="O305" t="str">
        <f t="shared" si="37"/>
        <v>Obesity</v>
      </c>
      <c r="Q305">
        <v>5.19</v>
      </c>
      <c r="R305" t="str">
        <f t="shared" si="38"/>
        <v>Normal</v>
      </c>
      <c r="T305">
        <v>1998</v>
      </c>
      <c r="U305" t="s">
        <v>15</v>
      </c>
      <c r="V305">
        <v>15</v>
      </c>
      <c r="W305" s="10">
        <f t="shared" si="39"/>
        <v>36114</v>
      </c>
      <c r="X305" s="10"/>
      <c r="Y305">
        <f t="shared" si="40"/>
        <v>24</v>
      </c>
      <c r="AA305" s="36">
        <v>2842.76</v>
      </c>
    </row>
    <row r="306" spans="1:27" x14ac:dyDescent="0.3">
      <c r="A306" t="s">
        <v>2686</v>
      </c>
      <c r="B306" t="str">
        <f t="shared" si="33"/>
        <v>Ms</v>
      </c>
      <c r="C306" t="str">
        <f t="shared" si="34"/>
        <v>Ashley</v>
      </c>
      <c r="D306" t="str">
        <f t="shared" si="35"/>
        <v xml:space="preserve">  Kate</v>
      </c>
      <c r="F306" t="s">
        <v>2381</v>
      </c>
      <c r="G306">
        <f t="shared" si="36"/>
        <v>0</v>
      </c>
      <c r="J306" t="str">
        <f>PROPER('Medical Examinations'!D:D)</f>
        <v>Yes</v>
      </c>
      <c r="K306" t="str">
        <f>PROPER('Medical Examinations'!H:H)</f>
        <v>Yes</v>
      </c>
      <c r="N306">
        <v>19.170000000000002</v>
      </c>
      <c r="O306" t="str">
        <f t="shared" si="37"/>
        <v>Normal Weight</v>
      </c>
      <c r="Q306">
        <v>8.41</v>
      </c>
      <c r="R306" t="str">
        <f t="shared" si="38"/>
        <v>Diabetes</v>
      </c>
      <c r="T306">
        <v>1998</v>
      </c>
      <c r="U306" t="s">
        <v>18</v>
      </c>
      <c r="V306">
        <v>17</v>
      </c>
      <c r="W306" s="10">
        <f t="shared" si="39"/>
        <v>35963</v>
      </c>
      <c r="X306" s="10"/>
      <c r="Y306">
        <f t="shared" si="40"/>
        <v>24</v>
      </c>
      <c r="AA306" s="36">
        <v>2850.68</v>
      </c>
    </row>
    <row r="307" spans="1:27" x14ac:dyDescent="0.3">
      <c r="A307" t="s">
        <v>2687</v>
      </c>
      <c r="B307" t="str">
        <f t="shared" si="33"/>
        <v>Mr</v>
      </c>
      <c r="C307" t="str">
        <f t="shared" si="34"/>
        <v>Rindahl</v>
      </c>
      <c r="D307" t="str">
        <f t="shared" si="35"/>
        <v>rtin A.</v>
      </c>
      <c r="F307">
        <v>2</v>
      </c>
      <c r="G307">
        <f t="shared" si="36"/>
        <v>2</v>
      </c>
      <c r="J307" t="str">
        <f>PROPER('Medical Examinations'!D:D)</f>
        <v>Yes</v>
      </c>
      <c r="K307" t="str">
        <f>PROPER('Medical Examinations'!H:H)</f>
        <v>Yes</v>
      </c>
      <c r="N307">
        <v>43.53</v>
      </c>
      <c r="O307" t="str">
        <f t="shared" si="37"/>
        <v>Obesity</v>
      </c>
      <c r="Q307">
        <v>5.86</v>
      </c>
      <c r="R307" t="str">
        <f t="shared" si="38"/>
        <v>Prediabetes</v>
      </c>
      <c r="T307">
        <v>1998</v>
      </c>
      <c r="U307" t="s">
        <v>20</v>
      </c>
      <c r="V307">
        <v>4</v>
      </c>
      <c r="W307" s="10">
        <f t="shared" si="39"/>
        <v>36042</v>
      </c>
      <c r="X307" s="10"/>
      <c r="Y307">
        <f t="shared" si="40"/>
        <v>24</v>
      </c>
      <c r="AA307" s="36">
        <v>2855.44</v>
      </c>
    </row>
    <row r="308" spans="1:27" x14ac:dyDescent="0.3">
      <c r="A308" t="s">
        <v>2688</v>
      </c>
      <c r="B308" t="str">
        <f t="shared" si="33"/>
        <v>Ms</v>
      </c>
      <c r="C308" t="str">
        <f t="shared" si="34"/>
        <v>Clark</v>
      </c>
      <c r="D308" t="str">
        <f t="shared" si="35"/>
        <v>tacey</v>
      </c>
      <c r="F308">
        <v>1</v>
      </c>
      <c r="G308">
        <f t="shared" si="36"/>
        <v>1</v>
      </c>
      <c r="J308" t="str">
        <f>PROPER('Medical Examinations'!D:D)</f>
        <v>Yes</v>
      </c>
      <c r="K308" t="str">
        <f>PROPER('Medical Examinations'!H:H)</f>
        <v>Yes</v>
      </c>
      <c r="N308">
        <v>46.06</v>
      </c>
      <c r="O308" t="str">
        <f t="shared" si="37"/>
        <v>Obesity</v>
      </c>
      <c r="Q308">
        <v>4.18</v>
      </c>
      <c r="R308" t="str">
        <f t="shared" si="38"/>
        <v>Normal</v>
      </c>
      <c r="T308">
        <v>1993</v>
      </c>
      <c r="U308" t="s">
        <v>15</v>
      </c>
      <c r="V308">
        <v>1</v>
      </c>
      <c r="W308" s="10">
        <f t="shared" si="39"/>
        <v>34274</v>
      </c>
      <c r="X308" s="10"/>
      <c r="Y308">
        <f t="shared" si="40"/>
        <v>29</v>
      </c>
      <c r="AA308" s="36">
        <v>2866.09</v>
      </c>
    </row>
    <row r="309" spans="1:27" x14ac:dyDescent="0.3">
      <c r="A309" t="s">
        <v>2689</v>
      </c>
      <c r="B309" t="str">
        <f t="shared" si="33"/>
        <v>Ms</v>
      </c>
      <c r="C309" t="str">
        <f t="shared" si="34"/>
        <v>Irish</v>
      </c>
      <c r="D309" t="str">
        <f t="shared" si="35"/>
        <v>stine</v>
      </c>
      <c r="F309">
        <v>2</v>
      </c>
      <c r="G309">
        <f t="shared" si="36"/>
        <v>2</v>
      </c>
      <c r="J309" t="str">
        <f>PROPER('Medical Examinations'!D:D)</f>
        <v>No</v>
      </c>
      <c r="K309" t="str">
        <f>PROPER('Medical Examinations'!H:H)</f>
        <v>Yes</v>
      </c>
      <c r="N309">
        <v>29.92</v>
      </c>
      <c r="O309" t="str">
        <f t="shared" si="37"/>
        <v>Overweight</v>
      </c>
      <c r="Q309">
        <v>11.99</v>
      </c>
      <c r="R309" t="str">
        <f t="shared" si="38"/>
        <v>Diabetes</v>
      </c>
      <c r="T309">
        <v>1993</v>
      </c>
      <c r="U309" t="s">
        <v>35</v>
      </c>
      <c r="V309">
        <v>12</v>
      </c>
      <c r="W309" s="10">
        <f t="shared" si="39"/>
        <v>34193</v>
      </c>
      <c r="X309" s="10"/>
      <c r="Y309">
        <f t="shared" si="40"/>
        <v>29</v>
      </c>
      <c r="AA309" s="36">
        <v>2867.12</v>
      </c>
    </row>
    <row r="310" spans="1:27" x14ac:dyDescent="0.3">
      <c r="A310" t="s">
        <v>2690</v>
      </c>
      <c r="B310" t="str">
        <f t="shared" si="33"/>
        <v>Ms</v>
      </c>
      <c r="C310" t="str">
        <f t="shared" si="34"/>
        <v>Richardson</v>
      </c>
      <c r="D310" t="str">
        <f t="shared" si="35"/>
        <v xml:space="preserve">  Sarah C.</v>
      </c>
      <c r="F310">
        <v>1</v>
      </c>
      <c r="G310">
        <f t="shared" si="36"/>
        <v>1</v>
      </c>
      <c r="J310" t="str">
        <f>PROPER('Medical Examinations'!D:D)</f>
        <v>Yes</v>
      </c>
      <c r="K310" t="str">
        <f>PROPER('Medical Examinations'!H:H)</f>
        <v>Yes</v>
      </c>
      <c r="N310">
        <v>28.46</v>
      </c>
      <c r="O310" t="str">
        <f t="shared" si="37"/>
        <v>Overweight</v>
      </c>
      <c r="Q310">
        <v>4.8499999999999996</v>
      </c>
      <c r="R310" t="str">
        <f t="shared" si="38"/>
        <v>Normal</v>
      </c>
      <c r="T310">
        <v>1996</v>
      </c>
      <c r="U310" t="s">
        <v>18</v>
      </c>
      <c r="V310">
        <v>21</v>
      </c>
      <c r="W310" s="10">
        <f t="shared" si="39"/>
        <v>35237</v>
      </c>
      <c r="X310" s="10"/>
      <c r="Y310">
        <f t="shared" si="40"/>
        <v>26</v>
      </c>
      <c r="AA310" s="36">
        <v>2897.32</v>
      </c>
    </row>
    <row r="311" spans="1:27" x14ac:dyDescent="0.3">
      <c r="A311" t="s">
        <v>2691</v>
      </c>
      <c r="B311" t="str">
        <f t="shared" si="33"/>
        <v>Ms</v>
      </c>
      <c r="C311" t="str">
        <f t="shared" si="34"/>
        <v>Dewitt</v>
      </c>
      <c r="D311" t="str">
        <f t="shared" si="35"/>
        <v xml:space="preserve"> Megan</v>
      </c>
      <c r="F311">
        <v>1</v>
      </c>
      <c r="G311">
        <f t="shared" si="36"/>
        <v>1</v>
      </c>
      <c r="J311" t="str">
        <f>PROPER('Medical Examinations'!D:D)</f>
        <v>Yes</v>
      </c>
      <c r="K311" t="str">
        <f>PROPER('Medical Examinations'!H:H)</f>
        <v>Yes</v>
      </c>
      <c r="N311">
        <v>24.56</v>
      </c>
      <c r="O311" t="str">
        <f t="shared" si="37"/>
        <v>Normal Weight</v>
      </c>
      <c r="Q311">
        <v>6.18</v>
      </c>
      <c r="R311" t="str">
        <f t="shared" si="38"/>
        <v>Prediabetes</v>
      </c>
      <c r="T311">
        <v>2000</v>
      </c>
      <c r="U311" t="s">
        <v>10</v>
      </c>
      <c r="V311">
        <v>14</v>
      </c>
      <c r="W311" s="10">
        <f t="shared" si="39"/>
        <v>36721</v>
      </c>
      <c r="X311" s="10"/>
      <c r="Y311">
        <f t="shared" si="40"/>
        <v>22</v>
      </c>
      <c r="AA311" s="36">
        <v>2897.46</v>
      </c>
    </row>
    <row r="312" spans="1:27" x14ac:dyDescent="0.3">
      <c r="A312" t="s">
        <v>2692</v>
      </c>
      <c r="B312" t="str">
        <f t="shared" si="33"/>
        <v>Mr</v>
      </c>
      <c r="C312" t="str">
        <f t="shared" si="34"/>
        <v>Hickman</v>
      </c>
      <c r="D312" t="str">
        <f t="shared" si="35"/>
        <v>Jason W</v>
      </c>
      <c r="F312" t="s">
        <v>2381</v>
      </c>
      <c r="G312">
        <f t="shared" si="36"/>
        <v>0</v>
      </c>
      <c r="J312" t="str">
        <f>PROPER('Medical Examinations'!D:D)</f>
        <v>Yes</v>
      </c>
      <c r="K312" t="str">
        <f>PROPER('Medical Examinations'!H:H)</f>
        <v>Yes</v>
      </c>
      <c r="N312">
        <v>41.19</v>
      </c>
      <c r="O312" t="str">
        <f t="shared" si="37"/>
        <v>Obesity</v>
      </c>
      <c r="Q312">
        <v>6.37</v>
      </c>
      <c r="R312" t="str">
        <f t="shared" si="38"/>
        <v>Prediabetes</v>
      </c>
      <c r="T312">
        <v>1999</v>
      </c>
      <c r="U312" t="s">
        <v>15</v>
      </c>
      <c r="V312">
        <v>1</v>
      </c>
      <c r="W312" s="10">
        <f t="shared" si="39"/>
        <v>36465</v>
      </c>
      <c r="X312" s="10"/>
      <c r="Y312">
        <f t="shared" si="40"/>
        <v>23</v>
      </c>
      <c r="AA312" s="36">
        <v>2899.49</v>
      </c>
    </row>
    <row r="313" spans="1:27" x14ac:dyDescent="0.3">
      <c r="A313" t="s">
        <v>2693</v>
      </c>
      <c r="B313" t="str">
        <f t="shared" si="33"/>
        <v>Ms</v>
      </c>
      <c r="C313" t="str">
        <f t="shared" si="34"/>
        <v>Gonzalez</v>
      </c>
      <c r="D313" t="str">
        <f t="shared" si="35"/>
        <v xml:space="preserve"> Michele</v>
      </c>
      <c r="F313">
        <v>2</v>
      </c>
      <c r="G313">
        <f t="shared" si="36"/>
        <v>2</v>
      </c>
      <c r="J313" t="str">
        <f>PROPER('Medical Examinations'!D:D)</f>
        <v>No</v>
      </c>
      <c r="K313" t="str">
        <f>PROPER('Medical Examinations'!H:H)</f>
        <v>Yes</v>
      </c>
      <c r="N313">
        <v>18.63</v>
      </c>
      <c r="O313" t="str">
        <f t="shared" si="37"/>
        <v>Normal Weight</v>
      </c>
      <c r="Q313">
        <v>9.81</v>
      </c>
      <c r="R313" t="str">
        <f t="shared" si="38"/>
        <v>Diabetes</v>
      </c>
      <c r="T313">
        <v>1996</v>
      </c>
      <c r="U313" t="s">
        <v>37</v>
      </c>
      <c r="V313">
        <v>24</v>
      </c>
      <c r="W313" s="10">
        <f t="shared" si="39"/>
        <v>35362</v>
      </c>
      <c r="X313" s="10"/>
      <c r="Y313">
        <f t="shared" si="40"/>
        <v>26</v>
      </c>
      <c r="AA313" s="36">
        <v>2902.91</v>
      </c>
    </row>
    <row r="314" spans="1:27" x14ac:dyDescent="0.3">
      <c r="A314" t="s">
        <v>2694</v>
      </c>
      <c r="B314" t="str">
        <f t="shared" si="33"/>
        <v>Ms</v>
      </c>
      <c r="C314" t="str">
        <f t="shared" si="34"/>
        <v>Difani</v>
      </c>
      <c r="D314" t="str">
        <f t="shared" si="35"/>
        <v xml:space="preserve"> Nikki</v>
      </c>
      <c r="F314">
        <v>1</v>
      </c>
      <c r="G314">
        <f t="shared" si="36"/>
        <v>1</v>
      </c>
      <c r="J314" t="str">
        <f>PROPER('Medical Examinations'!D:D)</f>
        <v>Yes</v>
      </c>
      <c r="K314" t="str">
        <f>PROPER('Medical Examinations'!H:H)</f>
        <v>Yes</v>
      </c>
      <c r="N314">
        <v>26.26</v>
      </c>
      <c r="O314" t="str">
        <f t="shared" si="37"/>
        <v>Overweight</v>
      </c>
      <c r="Q314">
        <v>11.8</v>
      </c>
      <c r="R314" t="str">
        <f t="shared" si="38"/>
        <v>Diabetes</v>
      </c>
      <c r="T314">
        <v>1996</v>
      </c>
      <c r="U314" t="s">
        <v>18</v>
      </c>
      <c r="V314">
        <v>13</v>
      </c>
      <c r="W314" s="10">
        <f t="shared" si="39"/>
        <v>35229</v>
      </c>
      <c r="X314" s="10"/>
      <c r="Y314">
        <f t="shared" si="40"/>
        <v>26</v>
      </c>
      <c r="AA314" s="36">
        <v>2904.09</v>
      </c>
    </row>
    <row r="315" spans="1:27" x14ac:dyDescent="0.3">
      <c r="A315" t="s">
        <v>2695</v>
      </c>
      <c r="B315" t="str">
        <f t="shared" si="33"/>
        <v>Mr</v>
      </c>
      <c r="C315" t="str">
        <f t="shared" si="34"/>
        <v>Turner</v>
      </c>
      <c r="D315" t="str">
        <f t="shared" si="35"/>
        <v>lip J.</v>
      </c>
      <c r="F315">
        <v>1</v>
      </c>
      <c r="G315">
        <f t="shared" si="36"/>
        <v>1</v>
      </c>
      <c r="J315" t="str">
        <f>PROPER('Medical Examinations'!D:D)</f>
        <v>Yes</v>
      </c>
      <c r="K315" t="str">
        <f>PROPER('Medical Examinations'!H:H)</f>
        <v>Yes</v>
      </c>
      <c r="N315">
        <v>22.37</v>
      </c>
      <c r="O315" t="str">
        <f t="shared" si="37"/>
        <v>Normal Weight</v>
      </c>
      <c r="Q315">
        <v>5.86</v>
      </c>
      <c r="R315" t="str">
        <f t="shared" si="38"/>
        <v>Prediabetes</v>
      </c>
      <c r="T315">
        <v>2003</v>
      </c>
      <c r="U315" t="s">
        <v>18</v>
      </c>
      <c r="V315">
        <v>5</v>
      </c>
      <c r="W315" s="10">
        <f t="shared" si="39"/>
        <v>37777</v>
      </c>
      <c r="X315" s="10"/>
      <c r="Y315">
        <f t="shared" si="40"/>
        <v>20</v>
      </c>
      <c r="AA315" s="36">
        <v>2913.57</v>
      </c>
    </row>
    <row r="316" spans="1:27" x14ac:dyDescent="0.3">
      <c r="A316" t="s">
        <v>2696</v>
      </c>
      <c r="B316" t="str">
        <f t="shared" si="33"/>
        <v>Mr</v>
      </c>
      <c r="C316" t="str">
        <f t="shared" si="34"/>
        <v>Widmann</v>
      </c>
      <c r="D316" t="str">
        <f t="shared" si="35"/>
        <v>Bryan L</v>
      </c>
      <c r="F316">
        <v>1</v>
      </c>
      <c r="G316">
        <f t="shared" si="36"/>
        <v>1</v>
      </c>
      <c r="J316" t="str">
        <f>PROPER('Medical Examinations'!D:D)</f>
        <v>No</v>
      </c>
      <c r="K316" t="str">
        <f>PROPER('Medical Examinations'!H:H)</f>
        <v>Yes</v>
      </c>
      <c r="N316">
        <v>39.619999999999997</v>
      </c>
      <c r="O316" t="str">
        <f t="shared" si="37"/>
        <v>Obesity</v>
      </c>
      <c r="Q316">
        <v>4.28</v>
      </c>
      <c r="R316" t="str">
        <f t="shared" si="38"/>
        <v>Normal</v>
      </c>
      <c r="T316">
        <v>1996</v>
      </c>
      <c r="U316" t="s">
        <v>18</v>
      </c>
      <c r="V316">
        <v>30</v>
      </c>
      <c r="W316" s="10">
        <f t="shared" si="39"/>
        <v>35246</v>
      </c>
      <c r="X316" s="10"/>
      <c r="Y316">
        <f t="shared" si="40"/>
        <v>26</v>
      </c>
      <c r="AA316" s="36">
        <v>2927.06</v>
      </c>
    </row>
    <row r="317" spans="1:27" x14ac:dyDescent="0.3">
      <c r="A317" t="s">
        <v>2697</v>
      </c>
      <c r="B317" t="str">
        <f t="shared" si="33"/>
        <v>Mr</v>
      </c>
      <c r="C317" t="str">
        <f t="shared" si="34"/>
        <v>Tunney</v>
      </c>
      <c r="D317" t="str">
        <f t="shared" si="35"/>
        <v>othy F</v>
      </c>
      <c r="F317" t="s">
        <v>2381</v>
      </c>
      <c r="G317">
        <f t="shared" si="36"/>
        <v>0</v>
      </c>
      <c r="J317" t="str">
        <f>PROPER('Medical Examinations'!D:D)</f>
        <v>No</v>
      </c>
      <c r="K317" t="str">
        <f>PROPER('Medical Examinations'!H:H)</f>
        <v>No</v>
      </c>
      <c r="N317">
        <v>18.329999999999998</v>
      </c>
      <c r="O317" t="str">
        <f t="shared" si="37"/>
        <v>Underweight</v>
      </c>
      <c r="Q317">
        <v>4.16</v>
      </c>
      <c r="R317" t="str">
        <f t="shared" si="38"/>
        <v>Normal</v>
      </c>
      <c r="T317">
        <v>2002</v>
      </c>
      <c r="U317" t="s">
        <v>20</v>
      </c>
      <c r="V317">
        <v>30</v>
      </c>
      <c r="W317" s="10">
        <f t="shared" si="39"/>
        <v>37529</v>
      </c>
      <c r="X317" s="10"/>
      <c r="Y317">
        <f t="shared" si="40"/>
        <v>20</v>
      </c>
      <c r="AA317" s="36">
        <v>2943.41</v>
      </c>
    </row>
    <row r="318" spans="1:27" x14ac:dyDescent="0.3">
      <c r="A318" t="s">
        <v>2698</v>
      </c>
      <c r="B318" t="str">
        <f t="shared" si="33"/>
        <v>Ms</v>
      </c>
      <c r="C318" t="str">
        <f t="shared" si="34"/>
        <v>San Juan</v>
      </c>
      <c r="D318" t="str">
        <f t="shared" si="35"/>
        <v>gielyn M</v>
      </c>
      <c r="F318">
        <v>1</v>
      </c>
      <c r="G318">
        <f t="shared" si="36"/>
        <v>1</v>
      </c>
      <c r="J318" t="str">
        <f>PROPER('Medical Examinations'!D:D)</f>
        <v>No</v>
      </c>
      <c r="K318" t="str">
        <f>PROPER('Medical Examinations'!H:H)</f>
        <v>No</v>
      </c>
      <c r="N318">
        <v>17.11</v>
      </c>
      <c r="O318" t="str">
        <f t="shared" si="37"/>
        <v>Underweight</v>
      </c>
      <c r="Q318">
        <v>4.9800000000000004</v>
      </c>
      <c r="R318" t="str">
        <f t="shared" si="38"/>
        <v>Normal</v>
      </c>
      <c r="T318">
        <v>1995</v>
      </c>
      <c r="U318" t="s">
        <v>20</v>
      </c>
      <c r="V318">
        <v>24</v>
      </c>
      <c r="W318" s="10">
        <f t="shared" si="39"/>
        <v>34966</v>
      </c>
      <c r="X318" s="10"/>
      <c r="Y318">
        <f t="shared" si="40"/>
        <v>27</v>
      </c>
      <c r="AA318" s="36">
        <v>2974.13</v>
      </c>
    </row>
    <row r="319" spans="1:27" x14ac:dyDescent="0.3">
      <c r="A319" t="s">
        <v>2699</v>
      </c>
      <c r="B319" t="str">
        <f t="shared" si="33"/>
        <v>Ms</v>
      </c>
      <c r="C319" t="str">
        <f t="shared" si="34"/>
        <v>Croll</v>
      </c>
      <c r="D319" t="str">
        <f t="shared" si="35"/>
        <v>ie M.</v>
      </c>
      <c r="F319">
        <v>1</v>
      </c>
      <c r="G319">
        <f t="shared" si="36"/>
        <v>1</v>
      </c>
      <c r="J319" t="str">
        <f>PROPER('Medical Examinations'!D:D)</f>
        <v>Yes</v>
      </c>
      <c r="K319" t="str">
        <f>PROPER('Medical Examinations'!H:H)</f>
        <v>Yes</v>
      </c>
      <c r="N319">
        <v>43.5</v>
      </c>
      <c r="O319" t="str">
        <f t="shared" si="37"/>
        <v>Obesity</v>
      </c>
      <c r="Q319">
        <v>6.38</v>
      </c>
      <c r="R319" t="str">
        <f t="shared" si="38"/>
        <v>Prediabetes</v>
      </c>
      <c r="T319">
        <v>1987</v>
      </c>
      <c r="U319" t="s">
        <v>18</v>
      </c>
      <c r="V319">
        <v>18</v>
      </c>
      <c r="W319" s="10">
        <f t="shared" si="39"/>
        <v>31946</v>
      </c>
      <c r="X319" s="10"/>
      <c r="Y319">
        <f t="shared" si="40"/>
        <v>35</v>
      </c>
      <c r="AA319" s="36">
        <v>2979.52</v>
      </c>
    </row>
    <row r="320" spans="1:27" x14ac:dyDescent="0.3">
      <c r="A320" t="s">
        <v>2700</v>
      </c>
      <c r="B320" t="str">
        <f t="shared" si="33"/>
        <v>Mr</v>
      </c>
      <c r="C320" t="str">
        <f t="shared" si="34"/>
        <v>Rolfes</v>
      </c>
      <c r="D320" t="str">
        <f t="shared" si="35"/>
        <v xml:space="preserve">  Greg</v>
      </c>
      <c r="F320">
        <v>2</v>
      </c>
      <c r="G320">
        <f t="shared" si="36"/>
        <v>2</v>
      </c>
      <c r="J320" t="str">
        <f>PROPER('Medical Examinations'!D:D)</f>
        <v>No</v>
      </c>
      <c r="K320" t="str">
        <f>PROPER('Medical Examinations'!H:H)</f>
        <v>No</v>
      </c>
      <c r="N320">
        <v>25.364999999999998</v>
      </c>
      <c r="O320" t="str">
        <f t="shared" si="37"/>
        <v>Overweight</v>
      </c>
      <c r="Q320">
        <v>5.19</v>
      </c>
      <c r="R320" t="str">
        <f t="shared" si="38"/>
        <v>Normal</v>
      </c>
      <c r="T320">
        <v>1991</v>
      </c>
      <c r="U320" t="s">
        <v>15</v>
      </c>
      <c r="V320">
        <v>20</v>
      </c>
      <c r="W320" s="10">
        <f t="shared" si="39"/>
        <v>33562</v>
      </c>
      <c r="X320" s="10"/>
      <c r="Y320">
        <f t="shared" si="40"/>
        <v>31</v>
      </c>
      <c r="AA320" s="36">
        <v>2985.67</v>
      </c>
    </row>
    <row r="321" spans="1:27" x14ac:dyDescent="0.3">
      <c r="A321" t="s">
        <v>2701</v>
      </c>
      <c r="B321" t="str">
        <f t="shared" si="33"/>
        <v>Mr</v>
      </c>
      <c r="C321" t="str">
        <f t="shared" si="34"/>
        <v>Hinkle</v>
      </c>
      <c r="D321" t="str">
        <f t="shared" si="35"/>
        <v xml:space="preserve">  John</v>
      </c>
      <c r="F321" t="s">
        <v>2381</v>
      </c>
      <c r="G321">
        <f t="shared" si="36"/>
        <v>0</v>
      </c>
      <c r="J321" t="str">
        <f>PROPER('Medical Examinations'!D:D)</f>
        <v>No</v>
      </c>
      <c r="K321" t="str">
        <f>PROPER('Medical Examinations'!H:H)</f>
        <v>Yes</v>
      </c>
      <c r="N321">
        <v>28.594999999999999</v>
      </c>
      <c r="O321" t="str">
        <f t="shared" si="37"/>
        <v>Overweight</v>
      </c>
      <c r="Q321">
        <v>10.210000000000001</v>
      </c>
      <c r="R321" t="str">
        <f t="shared" si="38"/>
        <v>Diabetes</v>
      </c>
      <c r="T321">
        <v>2002</v>
      </c>
      <c r="U321" t="s">
        <v>30</v>
      </c>
      <c r="V321">
        <v>15</v>
      </c>
      <c r="W321" s="10">
        <f t="shared" si="39"/>
        <v>37605</v>
      </c>
      <c r="X321" s="10"/>
      <c r="Y321">
        <f t="shared" si="40"/>
        <v>20</v>
      </c>
      <c r="AA321" s="36">
        <v>3012.22</v>
      </c>
    </row>
    <row r="322" spans="1:27" x14ac:dyDescent="0.3">
      <c r="A322" t="s">
        <v>2702</v>
      </c>
      <c r="B322" t="str">
        <f t="shared" si="33"/>
        <v>Mr</v>
      </c>
      <c r="C322" t="str">
        <f t="shared" si="34"/>
        <v>Leuchanka</v>
      </c>
      <c r="D322" t="str">
        <f t="shared" si="35"/>
        <v>liaksandr</v>
      </c>
      <c r="F322">
        <v>1</v>
      </c>
      <c r="G322">
        <f t="shared" si="36"/>
        <v>1</v>
      </c>
      <c r="J322" t="str">
        <f>PROPER('Medical Examinations'!D:D)</f>
        <v>No</v>
      </c>
      <c r="K322" t="str">
        <f>PROPER('Medical Examinations'!H:H)</f>
        <v>Yes</v>
      </c>
      <c r="N322">
        <v>29.83</v>
      </c>
      <c r="O322" t="str">
        <f t="shared" si="37"/>
        <v>Overweight</v>
      </c>
      <c r="Q322">
        <v>9.6999999999999993</v>
      </c>
      <c r="R322" t="str">
        <f t="shared" si="38"/>
        <v>Diabetes</v>
      </c>
      <c r="T322">
        <v>1988</v>
      </c>
      <c r="U322" t="s">
        <v>20</v>
      </c>
      <c r="V322">
        <v>28</v>
      </c>
      <c r="W322" s="10">
        <f t="shared" si="39"/>
        <v>32414</v>
      </c>
      <c r="X322" s="10"/>
      <c r="Y322">
        <f t="shared" si="40"/>
        <v>34</v>
      </c>
      <c r="AA322" s="36">
        <v>3018.04</v>
      </c>
    </row>
    <row r="323" spans="1:27" x14ac:dyDescent="0.3">
      <c r="A323" t="s">
        <v>2703</v>
      </c>
      <c r="B323" t="str">
        <f t="shared" si="33"/>
        <v>Mr</v>
      </c>
      <c r="C323" t="str">
        <f t="shared" si="34"/>
        <v>Ayr</v>
      </c>
      <c r="D323" t="str">
        <f t="shared" si="35"/>
        <v xml:space="preserve"> M.</v>
      </c>
      <c r="F323">
        <v>3</v>
      </c>
      <c r="G323">
        <f t="shared" si="36"/>
        <v>3</v>
      </c>
      <c r="J323" t="str">
        <f>PROPER('Medical Examinations'!D:D)</f>
        <v>Yes</v>
      </c>
      <c r="K323" t="str">
        <f>PROPER('Medical Examinations'!H:H)</f>
        <v>No</v>
      </c>
      <c r="N323">
        <v>24.7</v>
      </c>
      <c r="O323" t="str">
        <f t="shared" si="37"/>
        <v>Normal Weight</v>
      </c>
      <c r="Q323">
        <v>10.25</v>
      </c>
      <c r="R323" t="str">
        <f t="shared" si="38"/>
        <v>Diabetes</v>
      </c>
      <c r="T323">
        <v>1997</v>
      </c>
      <c r="U323" t="s">
        <v>30</v>
      </c>
      <c r="V323">
        <v>19</v>
      </c>
      <c r="W323" s="10">
        <f t="shared" si="39"/>
        <v>35783</v>
      </c>
      <c r="X323" s="10"/>
      <c r="Y323">
        <f t="shared" si="40"/>
        <v>25</v>
      </c>
      <c r="AA323" s="36">
        <v>3021.81</v>
      </c>
    </row>
    <row r="324" spans="1:27" x14ac:dyDescent="0.3">
      <c r="A324" t="s">
        <v>2704</v>
      </c>
      <c r="B324" t="str">
        <f t="shared" si="33"/>
        <v>Ms</v>
      </c>
      <c r="C324" t="str">
        <f t="shared" si="34"/>
        <v>Siegel</v>
      </c>
      <c r="D324" t="str">
        <f t="shared" si="35"/>
        <v>eera K</v>
      </c>
      <c r="F324" t="s">
        <v>2381</v>
      </c>
      <c r="G324">
        <f t="shared" si="36"/>
        <v>0</v>
      </c>
      <c r="J324" t="str">
        <f>PROPER('Medical Examinations'!D:D)</f>
        <v>Yes</v>
      </c>
      <c r="K324" t="str">
        <f>PROPER('Medical Examinations'!H:H)</f>
        <v>Yes</v>
      </c>
      <c r="N324">
        <v>17.940000000000001</v>
      </c>
      <c r="O324" t="str">
        <f t="shared" si="37"/>
        <v>Underweight</v>
      </c>
      <c r="Q324">
        <v>9.77</v>
      </c>
      <c r="R324" t="str">
        <f t="shared" si="38"/>
        <v>Diabetes</v>
      </c>
      <c r="T324">
        <v>1998</v>
      </c>
      <c r="U324" t="s">
        <v>20</v>
      </c>
      <c r="V324">
        <v>15</v>
      </c>
      <c r="W324" s="10">
        <f t="shared" si="39"/>
        <v>36053</v>
      </c>
      <c r="X324" s="10"/>
      <c r="Y324">
        <f t="shared" si="40"/>
        <v>24</v>
      </c>
      <c r="AA324" s="36">
        <v>3044.21</v>
      </c>
    </row>
    <row r="325" spans="1:27" x14ac:dyDescent="0.3">
      <c r="A325" t="s">
        <v>2705</v>
      </c>
      <c r="B325" t="str">
        <f t="shared" si="33"/>
        <v>Ms</v>
      </c>
      <c r="C325" t="str">
        <f t="shared" si="34"/>
        <v>Penrose</v>
      </c>
      <c r="D325" t="str">
        <f t="shared" si="35"/>
        <v xml:space="preserve"> Janice</v>
      </c>
      <c r="F325">
        <v>1</v>
      </c>
      <c r="G325">
        <f t="shared" si="36"/>
        <v>1</v>
      </c>
      <c r="J325" t="str">
        <f>PROPER('Medical Examinations'!D:D)</f>
        <v>No</v>
      </c>
      <c r="K325" t="str">
        <f>PROPER('Medical Examinations'!H:H)</f>
        <v>Yes</v>
      </c>
      <c r="N325">
        <v>21.08</v>
      </c>
      <c r="O325" t="str">
        <f t="shared" si="37"/>
        <v>Normal Weight</v>
      </c>
      <c r="Q325">
        <v>4.83</v>
      </c>
      <c r="R325" t="str">
        <f t="shared" si="38"/>
        <v>Normal</v>
      </c>
      <c r="T325">
        <v>1998</v>
      </c>
      <c r="U325" t="s">
        <v>35</v>
      </c>
      <c r="V325">
        <v>9</v>
      </c>
      <c r="W325" s="10">
        <f t="shared" si="39"/>
        <v>36016</v>
      </c>
      <c r="X325" s="10"/>
      <c r="Y325">
        <f t="shared" si="40"/>
        <v>24</v>
      </c>
      <c r="AA325" s="36">
        <v>3046.06</v>
      </c>
    </row>
    <row r="326" spans="1:27" x14ac:dyDescent="0.3">
      <c r="A326" t="s">
        <v>2706</v>
      </c>
      <c r="B326" t="str">
        <f t="shared" ref="B326:B389" si="41">TRIM(MID(A326,FIND(",",A326)+1,FIND(".",A326)-FIND(",",A326)-1))</f>
        <v>Mr</v>
      </c>
      <c r="C326" t="str">
        <f t="shared" ref="C326:C389" si="42">LEFT(A326,FIND(",",A326)-1)</f>
        <v>Schuler</v>
      </c>
      <c r="D326" t="str">
        <f t="shared" ref="D326:D389" si="43">RIGHT(A326,FIND(",",A326)-1)</f>
        <v>othy G.</v>
      </c>
      <c r="F326" t="s">
        <v>2381</v>
      </c>
      <c r="G326">
        <f t="shared" ref="G326:G389" si="44">IF(F326="No major surgery",0,F326)</f>
        <v>0</v>
      </c>
      <c r="J326" t="str">
        <f>PROPER('Medical Examinations'!D:D)</f>
        <v>Yes</v>
      </c>
      <c r="K326" t="str">
        <f>PROPER('Medical Examinations'!H:H)</f>
        <v>Yes</v>
      </c>
      <c r="N326">
        <v>37.715000000000003</v>
      </c>
      <c r="O326" t="str">
        <f t="shared" ref="O326:O389" si="45">IF(N326&lt;18.5,"Underweight",
IF(N326&lt;25,"Normal Weight",
IF(N326&lt;30,"Overweight",
"Obesity")))</f>
        <v>Obesity</v>
      </c>
      <c r="Q326">
        <v>10.86</v>
      </c>
      <c r="R326" t="str">
        <f t="shared" ref="R326:R389" si="46">IF(Q326&lt;5.7,"Normal",
IF(Q326&lt;=6.4,"Prediabetes",
"Diabetes"))</f>
        <v>Diabetes</v>
      </c>
      <c r="T326">
        <v>1997</v>
      </c>
      <c r="U326" t="s">
        <v>30</v>
      </c>
      <c r="V326">
        <v>22</v>
      </c>
      <c r="W326" s="10">
        <f t="shared" ref="W326:W389" si="47">DATE(T326,MONTH(1&amp;U326),V326)</f>
        <v>35786</v>
      </c>
      <c r="X326" s="10"/>
      <c r="Y326">
        <f t="shared" si="40"/>
        <v>25</v>
      </c>
      <c r="AA326" s="36">
        <v>3051.73</v>
      </c>
    </row>
    <row r="327" spans="1:27" x14ac:dyDescent="0.3">
      <c r="A327" t="s">
        <v>2707</v>
      </c>
      <c r="B327" t="str">
        <f t="shared" si="41"/>
        <v>Mr</v>
      </c>
      <c r="C327" t="str">
        <f t="shared" si="42"/>
        <v>Walker</v>
      </c>
      <c r="D327" t="str">
        <f t="shared" si="43"/>
        <v>Alan R</v>
      </c>
      <c r="F327" t="s">
        <v>2381</v>
      </c>
      <c r="G327">
        <f t="shared" si="44"/>
        <v>0</v>
      </c>
      <c r="J327" t="str">
        <f>PROPER('Medical Examinations'!D:D)</f>
        <v>Yes</v>
      </c>
      <c r="K327" t="str">
        <f>PROPER('Medical Examinations'!H:H)</f>
        <v>Yes</v>
      </c>
      <c r="N327">
        <v>22.39</v>
      </c>
      <c r="O327" t="str">
        <f t="shared" si="45"/>
        <v>Normal Weight</v>
      </c>
      <c r="Q327">
        <v>9.5299999999999994</v>
      </c>
      <c r="R327" t="str">
        <f t="shared" si="46"/>
        <v>Diabetes</v>
      </c>
      <c r="T327">
        <v>2002</v>
      </c>
      <c r="U327" t="s">
        <v>18</v>
      </c>
      <c r="V327">
        <v>21</v>
      </c>
      <c r="W327" s="10">
        <f t="shared" si="47"/>
        <v>37428</v>
      </c>
      <c r="X327" s="10"/>
      <c r="Y327">
        <f t="shared" si="40"/>
        <v>20</v>
      </c>
      <c r="AA327" s="36">
        <v>3056.39</v>
      </c>
    </row>
    <row r="328" spans="1:27" x14ac:dyDescent="0.3">
      <c r="A328" t="s">
        <v>2708</v>
      </c>
      <c r="B328" t="str">
        <f t="shared" si="41"/>
        <v>Mr</v>
      </c>
      <c r="C328" t="str">
        <f t="shared" si="42"/>
        <v>Stange</v>
      </c>
      <c r="D328" t="str">
        <f t="shared" si="43"/>
        <v>ichael</v>
      </c>
      <c r="F328" t="s">
        <v>2381</v>
      </c>
      <c r="G328">
        <f t="shared" si="44"/>
        <v>0</v>
      </c>
      <c r="J328" t="str">
        <f>PROPER('Medical Examinations'!D:D)</f>
        <v>Yes</v>
      </c>
      <c r="K328" t="str">
        <f>PROPER('Medical Examinations'!H:H)</f>
        <v>Yes</v>
      </c>
      <c r="N328">
        <v>28.78</v>
      </c>
      <c r="O328" t="str">
        <f t="shared" si="45"/>
        <v>Overweight</v>
      </c>
      <c r="Q328">
        <v>5.68</v>
      </c>
      <c r="R328" t="str">
        <f t="shared" si="46"/>
        <v>Normal</v>
      </c>
      <c r="T328">
        <v>1994</v>
      </c>
      <c r="U328" t="s">
        <v>20</v>
      </c>
      <c r="V328">
        <v>26</v>
      </c>
      <c r="W328" s="10">
        <f t="shared" si="47"/>
        <v>34603</v>
      </c>
      <c r="X328" s="10"/>
      <c r="Y328">
        <f t="shared" si="40"/>
        <v>28</v>
      </c>
      <c r="AA328" s="36">
        <v>3062.51</v>
      </c>
    </row>
    <row r="329" spans="1:27" x14ac:dyDescent="0.3">
      <c r="A329" t="s">
        <v>2709</v>
      </c>
      <c r="B329" t="str">
        <f t="shared" si="41"/>
        <v>Ms</v>
      </c>
      <c r="C329" t="str">
        <f t="shared" si="42"/>
        <v>Roy</v>
      </c>
      <c r="D329" t="str">
        <f t="shared" si="43"/>
        <v>nce</v>
      </c>
      <c r="F329" t="s">
        <v>2381</v>
      </c>
      <c r="G329">
        <f t="shared" si="44"/>
        <v>0</v>
      </c>
      <c r="J329" t="str">
        <f>PROPER('Medical Examinations'!D:D)</f>
        <v>No</v>
      </c>
      <c r="K329" t="str">
        <f>PROPER('Medical Examinations'!H:H)</f>
        <v>Yes</v>
      </c>
      <c r="N329">
        <v>18.329999999999998</v>
      </c>
      <c r="O329" t="str">
        <f t="shared" si="45"/>
        <v>Underweight</v>
      </c>
      <c r="Q329">
        <v>5.57</v>
      </c>
      <c r="R329" t="str">
        <f t="shared" si="46"/>
        <v>Normal</v>
      </c>
      <c r="T329">
        <v>1989</v>
      </c>
      <c r="U329" t="s">
        <v>37</v>
      </c>
      <c r="V329">
        <v>1</v>
      </c>
      <c r="W329" s="10">
        <f t="shared" si="47"/>
        <v>32782</v>
      </c>
      <c r="X329" s="10"/>
      <c r="Y329">
        <f t="shared" si="40"/>
        <v>33</v>
      </c>
      <c r="AA329" s="36">
        <v>3065.49</v>
      </c>
    </row>
    <row r="330" spans="1:27" x14ac:dyDescent="0.3">
      <c r="A330" t="s">
        <v>2710</v>
      </c>
      <c r="B330" t="str">
        <f t="shared" si="41"/>
        <v>Mr</v>
      </c>
      <c r="C330" t="str">
        <f t="shared" si="42"/>
        <v>Potere</v>
      </c>
      <c r="D330" t="str">
        <f t="shared" si="43"/>
        <v>rik F.</v>
      </c>
      <c r="F330">
        <v>1</v>
      </c>
      <c r="G330">
        <f t="shared" si="44"/>
        <v>1</v>
      </c>
      <c r="J330" t="str">
        <f>PROPER('Medical Examinations'!D:D)</f>
        <v>No</v>
      </c>
      <c r="K330" t="str">
        <f>PROPER('Medical Examinations'!H:H)</f>
        <v>Yes</v>
      </c>
      <c r="N330">
        <v>26.39</v>
      </c>
      <c r="O330" t="str">
        <f t="shared" si="45"/>
        <v>Overweight</v>
      </c>
      <c r="Q330">
        <v>4.58</v>
      </c>
      <c r="R330" t="str">
        <f t="shared" si="46"/>
        <v>Normal</v>
      </c>
      <c r="T330">
        <v>1995</v>
      </c>
      <c r="U330" t="s">
        <v>20</v>
      </c>
      <c r="V330">
        <v>10</v>
      </c>
      <c r="W330" s="10">
        <f t="shared" si="47"/>
        <v>34952</v>
      </c>
      <c r="X330" s="10"/>
      <c r="Y330">
        <f t="shared" si="40"/>
        <v>27</v>
      </c>
      <c r="AA330" s="36">
        <v>3070.81</v>
      </c>
    </row>
    <row r="331" spans="1:27" x14ac:dyDescent="0.3">
      <c r="A331" t="s">
        <v>2711</v>
      </c>
      <c r="B331" t="str">
        <f t="shared" si="41"/>
        <v>Mr</v>
      </c>
      <c r="C331" t="str">
        <f t="shared" si="42"/>
        <v>Podgurski</v>
      </c>
      <c r="D331" t="str">
        <f t="shared" si="43"/>
        <v>.  Andrew</v>
      </c>
      <c r="F331">
        <v>1</v>
      </c>
      <c r="G331">
        <f t="shared" si="44"/>
        <v>1</v>
      </c>
      <c r="J331" t="str">
        <f>PROPER('Medical Examinations'!D:D)</f>
        <v>Yes</v>
      </c>
      <c r="K331" t="str">
        <f>PROPER('Medical Examinations'!H:H)</f>
        <v>Yes</v>
      </c>
      <c r="N331">
        <v>19.260000000000002</v>
      </c>
      <c r="O331" t="str">
        <f t="shared" si="45"/>
        <v>Normal Weight</v>
      </c>
      <c r="Q331">
        <v>8.9600000000000009</v>
      </c>
      <c r="R331" t="str">
        <f t="shared" si="46"/>
        <v>Diabetes</v>
      </c>
      <c r="T331">
        <v>2001</v>
      </c>
      <c r="U331" t="s">
        <v>37</v>
      </c>
      <c r="V331">
        <v>13</v>
      </c>
      <c r="W331" s="10">
        <f t="shared" si="47"/>
        <v>37177</v>
      </c>
      <c r="X331" s="10"/>
      <c r="Y331">
        <f t="shared" si="40"/>
        <v>21</v>
      </c>
      <c r="AA331" s="36">
        <v>3077.1</v>
      </c>
    </row>
    <row r="332" spans="1:27" x14ac:dyDescent="0.3">
      <c r="A332" t="s">
        <v>2712</v>
      </c>
      <c r="B332" t="str">
        <f t="shared" si="41"/>
        <v>Mr</v>
      </c>
      <c r="C332" t="str">
        <f t="shared" si="42"/>
        <v>Diamond</v>
      </c>
      <c r="D332" t="str">
        <f t="shared" si="43"/>
        <v>Anthony</v>
      </c>
      <c r="F332" t="s">
        <v>2381</v>
      </c>
      <c r="G332">
        <f t="shared" si="44"/>
        <v>0</v>
      </c>
      <c r="J332" t="str">
        <f>PROPER('Medical Examinations'!D:D)</f>
        <v>No</v>
      </c>
      <c r="K332" t="str">
        <f>PROPER('Medical Examinations'!H:H)</f>
        <v>Yes</v>
      </c>
      <c r="N332">
        <v>26.92</v>
      </c>
      <c r="O332" t="str">
        <f t="shared" si="45"/>
        <v>Overweight</v>
      </c>
      <c r="Q332">
        <v>6.09</v>
      </c>
      <c r="R332" t="str">
        <f t="shared" si="46"/>
        <v>Prediabetes</v>
      </c>
      <c r="T332">
        <v>1987</v>
      </c>
      <c r="U332" t="s">
        <v>35</v>
      </c>
      <c r="V332">
        <v>1</v>
      </c>
      <c r="W332" s="10">
        <f t="shared" si="47"/>
        <v>31990</v>
      </c>
      <c r="X332" s="10"/>
      <c r="Y332">
        <f t="shared" si="40"/>
        <v>35</v>
      </c>
      <c r="AA332" s="36">
        <v>3088.06</v>
      </c>
    </row>
    <row r="333" spans="1:27" x14ac:dyDescent="0.3">
      <c r="A333" t="s">
        <v>2713</v>
      </c>
      <c r="B333" t="str">
        <f t="shared" si="41"/>
        <v>Mr</v>
      </c>
      <c r="C333" t="str">
        <f t="shared" si="42"/>
        <v>Sallade</v>
      </c>
      <c r="D333" t="str">
        <f t="shared" si="43"/>
        <v xml:space="preserve">  Chris</v>
      </c>
      <c r="F333" t="s">
        <v>2381</v>
      </c>
      <c r="G333">
        <f t="shared" si="44"/>
        <v>0</v>
      </c>
      <c r="J333" t="str">
        <f>PROPER('Medical Examinations'!D:D)</f>
        <v>No</v>
      </c>
      <c r="K333" t="str">
        <f>PROPER('Medical Examinations'!H:H)</f>
        <v>Yes</v>
      </c>
      <c r="N333">
        <v>19.73</v>
      </c>
      <c r="O333" t="str">
        <f t="shared" si="45"/>
        <v>Normal Weight</v>
      </c>
      <c r="Q333">
        <v>4.3600000000000003</v>
      </c>
      <c r="R333" t="str">
        <f t="shared" si="46"/>
        <v>Normal</v>
      </c>
      <c r="T333">
        <v>1999</v>
      </c>
      <c r="U333" t="s">
        <v>18</v>
      </c>
      <c r="V333">
        <v>25</v>
      </c>
      <c r="W333" s="10">
        <f t="shared" si="47"/>
        <v>36336</v>
      </c>
      <c r="X333" s="10"/>
      <c r="Y333">
        <f t="shared" si="40"/>
        <v>23</v>
      </c>
      <c r="AA333" s="36">
        <v>3128.35</v>
      </c>
    </row>
    <row r="334" spans="1:27" x14ac:dyDescent="0.3">
      <c r="A334" t="s">
        <v>2714</v>
      </c>
      <c r="B334" t="str">
        <f t="shared" si="41"/>
        <v>Mr</v>
      </c>
      <c r="C334" t="str">
        <f t="shared" si="42"/>
        <v>Zhang</v>
      </c>
      <c r="D334" t="str">
        <f t="shared" si="43"/>
        <v>.  Yu</v>
      </c>
      <c r="F334" t="s">
        <v>2381</v>
      </c>
      <c r="G334">
        <f t="shared" si="44"/>
        <v>0</v>
      </c>
      <c r="J334" t="str">
        <f>PROPER('Medical Examinations'!D:D)</f>
        <v>No</v>
      </c>
      <c r="K334" t="str">
        <f>PROPER('Medical Examinations'!H:H)</f>
        <v>Yes</v>
      </c>
      <c r="N334">
        <v>23.56</v>
      </c>
      <c r="O334" t="str">
        <f t="shared" si="45"/>
        <v>Normal Weight</v>
      </c>
      <c r="Q334">
        <v>11.74</v>
      </c>
      <c r="R334" t="str">
        <f t="shared" si="46"/>
        <v>Diabetes</v>
      </c>
      <c r="T334">
        <v>1994</v>
      </c>
      <c r="U334" t="s">
        <v>10</v>
      </c>
      <c r="V334">
        <v>10</v>
      </c>
      <c r="W334" s="10">
        <f t="shared" si="47"/>
        <v>34525</v>
      </c>
      <c r="X334" s="10"/>
      <c r="Y334">
        <f t="shared" si="40"/>
        <v>28</v>
      </c>
      <c r="AA334" s="36">
        <v>3161.45</v>
      </c>
    </row>
    <row r="335" spans="1:27" x14ac:dyDescent="0.3">
      <c r="A335" t="s">
        <v>2715</v>
      </c>
      <c r="B335" t="str">
        <f t="shared" si="41"/>
        <v>Mr</v>
      </c>
      <c r="C335" t="str">
        <f t="shared" si="42"/>
        <v>Chatfield</v>
      </c>
      <c r="D335" t="str">
        <f t="shared" si="43"/>
        <v xml:space="preserve">  Caleb N</v>
      </c>
      <c r="F335">
        <v>1</v>
      </c>
      <c r="G335">
        <f t="shared" si="44"/>
        <v>1</v>
      </c>
      <c r="J335" t="str">
        <f>PROPER('Medical Examinations'!D:D)</f>
        <v>Yes</v>
      </c>
      <c r="K335" t="str">
        <f>PROPER('Medical Examinations'!H:H)</f>
        <v>Yes</v>
      </c>
      <c r="N335">
        <v>37.67</v>
      </c>
      <c r="O335" t="str">
        <f t="shared" si="45"/>
        <v>Obesity</v>
      </c>
      <c r="Q335">
        <v>5.89</v>
      </c>
      <c r="R335" t="str">
        <f t="shared" si="46"/>
        <v>Prediabetes</v>
      </c>
      <c r="T335">
        <v>1993</v>
      </c>
      <c r="U335" t="s">
        <v>20</v>
      </c>
      <c r="V335">
        <v>25</v>
      </c>
      <c r="W335" s="10">
        <f t="shared" si="47"/>
        <v>34237</v>
      </c>
      <c r="X335" s="10"/>
      <c r="Y335">
        <f t="shared" si="40"/>
        <v>29</v>
      </c>
      <c r="AA335" s="36">
        <v>3162.02</v>
      </c>
    </row>
    <row r="336" spans="1:27" x14ac:dyDescent="0.3">
      <c r="A336" t="s">
        <v>2716</v>
      </c>
      <c r="B336" t="str">
        <f t="shared" si="41"/>
        <v>Mr</v>
      </c>
      <c r="C336" t="str">
        <f t="shared" si="42"/>
        <v>Bruns</v>
      </c>
      <c r="D336" t="str">
        <f t="shared" si="43"/>
        <v>on M.</v>
      </c>
      <c r="F336">
        <v>2</v>
      </c>
      <c r="G336">
        <f t="shared" si="44"/>
        <v>2</v>
      </c>
      <c r="J336" t="str">
        <f>PROPER('Medical Examinations'!D:D)</f>
        <v>Yes</v>
      </c>
      <c r="K336" t="str">
        <f>PROPER('Medical Examinations'!H:H)</f>
        <v>Yes</v>
      </c>
      <c r="N336">
        <v>18.73</v>
      </c>
      <c r="O336" t="str">
        <f t="shared" si="45"/>
        <v>Normal Weight</v>
      </c>
      <c r="Q336">
        <v>10.64</v>
      </c>
      <c r="R336" t="str">
        <f t="shared" si="46"/>
        <v>Diabetes</v>
      </c>
      <c r="T336">
        <v>2001</v>
      </c>
      <c r="U336" t="s">
        <v>35</v>
      </c>
      <c r="V336">
        <v>29</v>
      </c>
      <c r="W336" s="10">
        <f t="shared" si="47"/>
        <v>37132</v>
      </c>
      <c r="X336" s="10"/>
      <c r="Y336">
        <f t="shared" si="40"/>
        <v>21</v>
      </c>
      <c r="AA336" s="36">
        <v>3167.46</v>
      </c>
    </row>
    <row r="337" spans="1:27" x14ac:dyDescent="0.3">
      <c r="A337" t="s">
        <v>2717</v>
      </c>
      <c r="B337" t="str">
        <f t="shared" si="41"/>
        <v>Ms</v>
      </c>
      <c r="C337" t="str">
        <f t="shared" si="42"/>
        <v>Yochum</v>
      </c>
      <c r="D337" t="str">
        <f t="shared" si="43"/>
        <v>gela R</v>
      </c>
      <c r="F337">
        <v>1</v>
      </c>
      <c r="G337">
        <f t="shared" si="44"/>
        <v>1</v>
      </c>
      <c r="J337" t="str">
        <f>PROPER('Medical Examinations'!D:D)</f>
        <v>No</v>
      </c>
      <c r="K337" t="str">
        <f>PROPER('Medical Examinations'!H:H)</f>
        <v>Yes</v>
      </c>
      <c r="N337">
        <v>33.090000000000003</v>
      </c>
      <c r="O337" t="str">
        <f t="shared" si="45"/>
        <v>Obesity</v>
      </c>
      <c r="Q337">
        <v>6.06</v>
      </c>
      <c r="R337" t="str">
        <f t="shared" si="46"/>
        <v>Prediabetes</v>
      </c>
      <c r="T337">
        <v>1994</v>
      </c>
      <c r="U337" t="s">
        <v>37</v>
      </c>
      <c r="V337">
        <v>25</v>
      </c>
      <c r="W337" s="10">
        <f t="shared" si="47"/>
        <v>34632</v>
      </c>
      <c r="X337" s="10"/>
      <c r="Y337">
        <f t="shared" si="40"/>
        <v>28</v>
      </c>
      <c r="AA337" s="36">
        <v>3171.61</v>
      </c>
    </row>
    <row r="338" spans="1:27" x14ac:dyDescent="0.3">
      <c r="A338" t="s">
        <v>2718</v>
      </c>
      <c r="B338" t="str">
        <f t="shared" si="41"/>
        <v>Mr</v>
      </c>
      <c r="C338" t="str">
        <f t="shared" si="42"/>
        <v>Freeburn</v>
      </c>
      <c r="D338" t="str">
        <f t="shared" si="43"/>
        <v xml:space="preserve"> Keith J</v>
      </c>
      <c r="F338">
        <v>1</v>
      </c>
      <c r="G338">
        <f t="shared" si="44"/>
        <v>1</v>
      </c>
      <c r="J338" t="str">
        <f>PROPER('Medical Examinations'!D:D)</f>
        <v>Yes</v>
      </c>
      <c r="K338" t="str">
        <f>PROPER('Medical Examinations'!H:H)</f>
        <v>Yes</v>
      </c>
      <c r="N338">
        <v>18.329999999999998</v>
      </c>
      <c r="O338" t="str">
        <f t="shared" si="45"/>
        <v>Underweight</v>
      </c>
      <c r="Q338">
        <v>7.46</v>
      </c>
      <c r="R338" t="str">
        <f t="shared" si="46"/>
        <v>Diabetes</v>
      </c>
      <c r="T338">
        <v>1994</v>
      </c>
      <c r="U338" t="s">
        <v>10</v>
      </c>
      <c r="V338">
        <v>6</v>
      </c>
      <c r="W338" s="10">
        <f t="shared" si="47"/>
        <v>34521</v>
      </c>
      <c r="X338" s="10"/>
      <c r="Y338">
        <f t="shared" si="40"/>
        <v>28</v>
      </c>
      <c r="AA338" s="36">
        <v>3172.02</v>
      </c>
    </row>
    <row r="339" spans="1:27" x14ac:dyDescent="0.3">
      <c r="A339" t="s">
        <v>2719</v>
      </c>
      <c r="B339" t="str">
        <f t="shared" si="41"/>
        <v>Ms</v>
      </c>
      <c r="C339" t="str">
        <f t="shared" si="42"/>
        <v>Spencer</v>
      </c>
      <c r="D339" t="str">
        <f t="shared" si="43"/>
        <v>.  Emma</v>
      </c>
      <c r="F339">
        <v>2</v>
      </c>
      <c r="G339">
        <f t="shared" si="44"/>
        <v>2</v>
      </c>
      <c r="J339" t="str">
        <f>PROPER('Medical Examinations'!D:D)</f>
        <v>No</v>
      </c>
      <c r="K339" t="str">
        <f>PROPER('Medical Examinations'!H:H)</f>
        <v>Yes</v>
      </c>
      <c r="N339">
        <v>27.74</v>
      </c>
      <c r="O339" t="str">
        <f t="shared" si="45"/>
        <v>Overweight</v>
      </c>
      <c r="Q339">
        <v>4.68</v>
      </c>
      <c r="R339" t="str">
        <f t="shared" si="46"/>
        <v>Normal</v>
      </c>
      <c r="T339">
        <v>1996</v>
      </c>
      <c r="U339" t="s">
        <v>35</v>
      </c>
      <c r="V339">
        <v>14</v>
      </c>
      <c r="W339" s="10">
        <f t="shared" si="47"/>
        <v>35291</v>
      </c>
      <c r="X339" s="10"/>
      <c r="Y339">
        <f t="shared" si="40"/>
        <v>26</v>
      </c>
      <c r="AA339" s="36">
        <v>3176.29</v>
      </c>
    </row>
    <row r="340" spans="1:27" x14ac:dyDescent="0.3">
      <c r="A340" t="s">
        <v>2720</v>
      </c>
      <c r="B340" t="str">
        <f t="shared" si="41"/>
        <v>Mr</v>
      </c>
      <c r="C340" t="str">
        <f t="shared" si="42"/>
        <v>Jarosik</v>
      </c>
      <c r="D340" t="str">
        <f t="shared" si="43"/>
        <v>athan A</v>
      </c>
      <c r="F340">
        <v>1</v>
      </c>
      <c r="G340">
        <f t="shared" si="44"/>
        <v>1</v>
      </c>
      <c r="J340" t="str">
        <f>PROPER('Medical Examinations'!D:D)</f>
        <v>No</v>
      </c>
      <c r="K340" t="str">
        <f>PROPER('Medical Examinations'!H:H)</f>
        <v>Yes</v>
      </c>
      <c r="N340">
        <v>24.2</v>
      </c>
      <c r="O340" t="str">
        <f t="shared" si="45"/>
        <v>Normal Weight</v>
      </c>
      <c r="Q340">
        <v>6.15</v>
      </c>
      <c r="R340" t="str">
        <f t="shared" si="46"/>
        <v>Prediabetes</v>
      </c>
      <c r="T340">
        <v>1996</v>
      </c>
      <c r="U340" t="s">
        <v>10</v>
      </c>
      <c r="V340">
        <v>3</v>
      </c>
      <c r="W340" s="10">
        <f t="shared" si="47"/>
        <v>35249</v>
      </c>
      <c r="X340" s="10"/>
      <c r="Y340">
        <f t="shared" si="40"/>
        <v>26</v>
      </c>
      <c r="AA340" s="36">
        <v>3176.82</v>
      </c>
    </row>
    <row r="341" spans="1:27" x14ac:dyDescent="0.3">
      <c r="A341" t="s">
        <v>2721</v>
      </c>
      <c r="B341" t="str">
        <f t="shared" si="41"/>
        <v>Ms</v>
      </c>
      <c r="C341" t="str">
        <f t="shared" si="42"/>
        <v>Heinzen</v>
      </c>
      <c r="D341" t="str">
        <f t="shared" si="43"/>
        <v>Kathryn</v>
      </c>
      <c r="F341" t="s">
        <v>2381</v>
      </c>
      <c r="G341">
        <f t="shared" si="44"/>
        <v>0</v>
      </c>
      <c r="J341" t="str">
        <f>PROPER('Medical Examinations'!D:D)</f>
        <v>Yes</v>
      </c>
      <c r="K341" t="str">
        <f>PROPER('Medical Examinations'!H:H)</f>
        <v>No</v>
      </c>
      <c r="N341">
        <v>22.03</v>
      </c>
      <c r="O341" t="str">
        <f t="shared" si="45"/>
        <v>Normal Weight</v>
      </c>
      <c r="Q341">
        <v>4.28</v>
      </c>
      <c r="R341" t="str">
        <f t="shared" si="46"/>
        <v>Normal</v>
      </c>
      <c r="T341">
        <v>2000</v>
      </c>
      <c r="U341" t="s">
        <v>20</v>
      </c>
      <c r="V341">
        <v>23</v>
      </c>
      <c r="W341" s="10">
        <f t="shared" si="47"/>
        <v>36792</v>
      </c>
      <c r="X341" s="10"/>
      <c r="Y341">
        <f t="shared" si="40"/>
        <v>22</v>
      </c>
      <c r="AA341" s="36">
        <v>3179.96</v>
      </c>
    </row>
    <row r="342" spans="1:27" x14ac:dyDescent="0.3">
      <c r="A342" t="s">
        <v>2722</v>
      </c>
      <c r="B342" t="str">
        <f t="shared" si="41"/>
        <v>Ms</v>
      </c>
      <c r="C342" t="str">
        <f t="shared" si="42"/>
        <v>Kelley</v>
      </c>
      <c r="D342" t="str">
        <f t="shared" si="43"/>
        <v>eth H.</v>
      </c>
      <c r="F342">
        <v>3</v>
      </c>
      <c r="G342">
        <f t="shared" si="44"/>
        <v>3</v>
      </c>
      <c r="J342" t="str">
        <f>PROPER('Medical Examinations'!D:D)</f>
        <v>Yes</v>
      </c>
      <c r="K342" t="str">
        <f>PROPER('Medical Examinations'!H:H)</f>
        <v>Yes</v>
      </c>
      <c r="N342">
        <v>26.885000000000002</v>
      </c>
      <c r="O342" t="str">
        <f t="shared" si="45"/>
        <v>Overweight</v>
      </c>
      <c r="Q342">
        <v>9.86</v>
      </c>
      <c r="R342" t="str">
        <f t="shared" si="46"/>
        <v>Diabetes</v>
      </c>
      <c r="T342">
        <v>2001</v>
      </c>
      <c r="U342" t="s">
        <v>20</v>
      </c>
      <c r="V342">
        <v>2</v>
      </c>
      <c r="W342" s="10">
        <f t="shared" si="47"/>
        <v>37136</v>
      </c>
      <c r="X342" s="10"/>
      <c r="Y342">
        <f t="shared" si="40"/>
        <v>21</v>
      </c>
      <c r="AA342" s="36">
        <v>3180.51</v>
      </c>
    </row>
    <row r="343" spans="1:27" x14ac:dyDescent="0.3">
      <c r="A343" t="s">
        <v>2723</v>
      </c>
      <c r="B343" t="str">
        <f t="shared" si="41"/>
        <v>Mr</v>
      </c>
      <c r="C343" t="str">
        <f t="shared" si="42"/>
        <v>Thacker</v>
      </c>
      <c r="D343" t="str">
        <f t="shared" si="43"/>
        <v>r.  Ben</v>
      </c>
      <c r="F343" t="s">
        <v>2381</v>
      </c>
      <c r="G343">
        <f t="shared" si="44"/>
        <v>0</v>
      </c>
      <c r="J343" t="str">
        <f>PROPER('Medical Examinations'!D:D)</f>
        <v>Yes</v>
      </c>
      <c r="K343" t="str">
        <f>PROPER('Medical Examinations'!H:H)</f>
        <v>Yes</v>
      </c>
      <c r="N343">
        <v>16.36</v>
      </c>
      <c r="O343" t="str">
        <f t="shared" si="45"/>
        <v>Underweight</v>
      </c>
      <c r="Q343">
        <v>11.19</v>
      </c>
      <c r="R343" t="str">
        <f t="shared" si="46"/>
        <v>Diabetes</v>
      </c>
      <c r="T343">
        <v>1996</v>
      </c>
      <c r="U343" t="s">
        <v>37</v>
      </c>
      <c r="V343">
        <v>11</v>
      </c>
      <c r="W343" s="10">
        <f t="shared" si="47"/>
        <v>35349</v>
      </c>
      <c r="X343" s="10"/>
      <c r="Y343">
        <f t="shared" si="40"/>
        <v>26</v>
      </c>
      <c r="AA343" s="36">
        <v>3201.25</v>
      </c>
    </row>
    <row r="344" spans="1:27" x14ac:dyDescent="0.3">
      <c r="A344" t="s">
        <v>2724</v>
      </c>
      <c r="B344" t="str">
        <f t="shared" si="41"/>
        <v>Ms</v>
      </c>
      <c r="C344" t="str">
        <f t="shared" si="42"/>
        <v>Jeseritz</v>
      </c>
      <c r="D344" t="str">
        <f t="shared" si="43"/>
        <v>Cheryl A</v>
      </c>
      <c r="F344">
        <v>1</v>
      </c>
      <c r="G344">
        <f t="shared" si="44"/>
        <v>1</v>
      </c>
      <c r="J344" t="str">
        <f>PROPER('Medical Examinations'!D:D)</f>
        <v>No</v>
      </c>
      <c r="K344" t="str">
        <f>PROPER('Medical Examinations'!H:H)</f>
        <v>Yes</v>
      </c>
      <c r="N344">
        <v>32.299999999999997</v>
      </c>
      <c r="O344" t="str">
        <f t="shared" si="45"/>
        <v>Obesity</v>
      </c>
      <c r="Q344">
        <v>4.8899999999999997</v>
      </c>
      <c r="R344" t="str">
        <f t="shared" si="46"/>
        <v>Normal</v>
      </c>
      <c r="T344">
        <v>1997</v>
      </c>
      <c r="U344" t="s">
        <v>10</v>
      </c>
      <c r="V344">
        <v>5</v>
      </c>
      <c r="W344" s="10">
        <f t="shared" si="47"/>
        <v>35616</v>
      </c>
      <c r="X344" s="10"/>
      <c r="Y344">
        <f t="shared" si="40"/>
        <v>25</v>
      </c>
      <c r="AA344" s="36">
        <v>3206.49</v>
      </c>
    </row>
    <row r="345" spans="1:27" x14ac:dyDescent="0.3">
      <c r="A345" t="s">
        <v>2725</v>
      </c>
      <c r="B345" t="str">
        <f t="shared" si="41"/>
        <v>Ms</v>
      </c>
      <c r="C345" t="str">
        <f t="shared" si="42"/>
        <v>Hohman</v>
      </c>
      <c r="D345" t="str">
        <f t="shared" si="43"/>
        <v>erly A</v>
      </c>
      <c r="F345" t="s">
        <v>2381</v>
      </c>
      <c r="G345">
        <f t="shared" si="44"/>
        <v>0</v>
      </c>
      <c r="J345" t="str">
        <f>PROPER('Medical Examinations'!D:D)</f>
        <v>No</v>
      </c>
      <c r="K345" t="str">
        <f>PROPER('Medical Examinations'!H:H)</f>
        <v>Yes</v>
      </c>
      <c r="N345">
        <v>16.05</v>
      </c>
      <c r="O345" t="str">
        <f t="shared" si="45"/>
        <v>Underweight</v>
      </c>
      <c r="Q345">
        <v>4.3499999999999996</v>
      </c>
      <c r="R345" t="str">
        <f t="shared" si="46"/>
        <v>Normal</v>
      </c>
      <c r="T345">
        <v>1997</v>
      </c>
      <c r="U345" t="s">
        <v>30</v>
      </c>
      <c r="V345">
        <v>22</v>
      </c>
      <c r="W345" s="10">
        <f t="shared" si="47"/>
        <v>35786</v>
      </c>
      <c r="X345" s="10"/>
      <c r="Y345">
        <f t="shared" si="40"/>
        <v>25</v>
      </c>
      <c r="AA345" s="36">
        <v>3208.79</v>
      </c>
    </row>
    <row r="346" spans="1:27" x14ac:dyDescent="0.3">
      <c r="A346" t="s">
        <v>2726</v>
      </c>
      <c r="B346" t="str">
        <f t="shared" si="41"/>
        <v>Ms</v>
      </c>
      <c r="C346" t="str">
        <f t="shared" si="42"/>
        <v>Hill</v>
      </c>
      <c r="D346" t="str">
        <f t="shared" si="43"/>
        <v>thia</v>
      </c>
      <c r="F346">
        <v>2</v>
      </c>
      <c r="G346">
        <f t="shared" si="44"/>
        <v>2</v>
      </c>
      <c r="J346" t="str">
        <f>PROPER('Medical Examinations'!D:D)</f>
        <v>No</v>
      </c>
      <c r="K346" t="str">
        <f>PROPER('Medical Examinations'!H:H)</f>
        <v>Yes</v>
      </c>
      <c r="N346">
        <v>29.07</v>
      </c>
      <c r="O346" t="str">
        <f t="shared" si="45"/>
        <v>Overweight</v>
      </c>
      <c r="Q346">
        <v>8.66</v>
      </c>
      <c r="R346" t="str">
        <f t="shared" si="46"/>
        <v>Diabetes</v>
      </c>
      <c r="T346">
        <v>1997</v>
      </c>
      <c r="U346" t="s">
        <v>10</v>
      </c>
      <c r="V346">
        <v>6</v>
      </c>
      <c r="W346" s="10">
        <f t="shared" si="47"/>
        <v>35617</v>
      </c>
      <c r="X346" s="10"/>
      <c r="Y346">
        <f t="shared" ref="Y346:Y409" si="48">DATEDIF(W346,DATE(2023,6,8),"Y")</f>
        <v>25</v>
      </c>
      <c r="AA346" s="36">
        <v>3213.62</v>
      </c>
    </row>
    <row r="347" spans="1:27" x14ac:dyDescent="0.3">
      <c r="A347" t="s">
        <v>2727</v>
      </c>
      <c r="B347" t="str">
        <f t="shared" si="41"/>
        <v>Ms</v>
      </c>
      <c r="C347" t="str">
        <f t="shared" si="42"/>
        <v>Kuepfer</v>
      </c>
      <c r="D347" t="str">
        <f t="shared" si="43"/>
        <v>Jessica</v>
      </c>
      <c r="F347" t="s">
        <v>2381</v>
      </c>
      <c r="G347">
        <f t="shared" si="44"/>
        <v>0</v>
      </c>
      <c r="J347" t="str">
        <f>PROPER('Medical Examinations'!D:D)</f>
        <v>No</v>
      </c>
      <c r="K347" t="str">
        <f>PROPER('Medical Examinations'!H:H)</f>
        <v>Yes</v>
      </c>
      <c r="N347">
        <v>17.43</v>
      </c>
      <c r="O347" t="str">
        <f t="shared" si="45"/>
        <v>Underweight</v>
      </c>
      <c r="Q347">
        <v>8.64</v>
      </c>
      <c r="R347" t="str">
        <f t="shared" si="46"/>
        <v>Diabetes</v>
      </c>
      <c r="T347">
        <v>1997</v>
      </c>
      <c r="U347" t="s">
        <v>35</v>
      </c>
      <c r="V347">
        <v>2</v>
      </c>
      <c r="W347" s="10">
        <f t="shared" si="47"/>
        <v>35644</v>
      </c>
      <c r="X347" s="10"/>
      <c r="Y347">
        <f t="shared" si="48"/>
        <v>25</v>
      </c>
      <c r="AA347" s="36">
        <v>3227.12</v>
      </c>
    </row>
    <row r="348" spans="1:27" x14ac:dyDescent="0.3">
      <c r="A348" t="s">
        <v>2728</v>
      </c>
      <c r="B348" t="str">
        <f t="shared" si="41"/>
        <v>Mr</v>
      </c>
      <c r="C348" t="str">
        <f t="shared" si="42"/>
        <v>Kaczmarek</v>
      </c>
      <c r="D348" t="str">
        <f t="shared" si="43"/>
        <v>r.  Bruce</v>
      </c>
      <c r="F348" t="s">
        <v>2381</v>
      </c>
      <c r="G348">
        <f t="shared" si="44"/>
        <v>0</v>
      </c>
      <c r="J348" t="str">
        <f>PROPER('Medical Examinations'!D:D)</f>
        <v>Yes</v>
      </c>
      <c r="K348" t="str">
        <f>PROPER('Medical Examinations'!H:H)</f>
        <v>Yes</v>
      </c>
      <c r="N348">
        <v>19.329999999999998</v>
      </c>
      <c r="O348" t="str">
        <f t="shared" si="45"/>
        <v>Normal Weight</v>
      </c>
      <c r="Q348">
        <v>4.2699999999999996</v>
      </c>
      <c r="R348" t="str">
        <f t="shared" si="46"/>
        <v>Normal</v>
      </c>
      <c r="T348">
        <v>1997</v>
      </c>
      <c r="U348" t="s">
        <v>20</v>
      </c>
      <c r="V348">
        <v>2</v>
      </c>
      <c r="W348" s="10">
        <f t="shared" si="47"/>
        <v>35675</v>
      </c>
      <c r="X348" s="10"/>
      <c r="Y348">
        <f t="shared" si="48"/>
        <v>25</v>
      </c>
      <c r="AA348" s="36">
        <v>3238.44</v>
      </c>
    </row>
    <row r="349" spans="1:27" x14ac:dyDescent="0.3">
      <c r="A349" t="s">
        <v>2729</v>
      </c>
      <c r="B349" t="str">
        <f t="shared" si="41"/>
        <v>Ms</v>
      </c>
      <c r="C349" t="str">
        <f t="shared" si="42"/>
        <v>Pitt</v>
      </c>
      <c r="D349" t="str">
        <f t="shared" si="43"/>
        <v>ison</v>
      </c>
      <c r="F349">
        <v>1</v>
      </c>
      <c r="G349">
        <f t="shared" si="44"/>
        <v>1</v>
      </c>
      <c r="J349" t="str">
        <f>PROPER('Medical Examinations'!D:D)</f>
        <v>No</v>
      </c>
      <c r="K349" t="str">
        <f>PROPER('Medical Examinations'!H:H)</f>
        <v>No</v>
      </c>
      <c r="N349">
        <v>30.52</v>
      </c>
      <c r="O349" t="str">
        <f t="shared" si="45"/>
        <v>Obesity</v>
      </c>
      <c r="Q349">
        <v>4.21</v>
      </c>
      <c r="R349" t="str">
        <f t="shared" si="46"/>
        <v>Normal</v>
      </c>
      <c r="T349">
        <v>1991</v>
      </c>
      <c r="U349" t="s">
        <v>15</v>
      </c>
      <c r="V349">
        <v>13</v>
      </c>
      <c r="W349" s="10">
        <f t="shared" si="47"/>
        <v>33555</v>
      </c>
      <c r="X349" s="10"/>
      <c r="Y349">
        <f t="shared" si="48"/>
        <v>31</v>
      </c>
      <c r="AA349" s="36">
        <v>3260.2</v>
      </c>
    </row>
    <row r="350" spans="1:27" x14ac:dyDescent="0.3">
      <c r="A350" t="s">
        <v>2730</v>
      </c>
      <c r="B350" t="str">
        <f t="shared" si="41"/>
        <v>Mr</v>
      </c>
      <c r="C350" t="str">
        <f t="shared" si="42"/>
        <v>Lorton</v>
      </c>
      <c r="D350" t="str">
        <f t="shared" si="43"/>
        <v xml:space="preserve">  Alex</v>
      </c>
      <c r="F350">
        <v>1</v>
      </c>
      <c r="G350">
        <f t="shared" si="44"/>
        <v>1</v>
      </c>
      <c r="J350" t="str">
        <f>PROPER('Medical Examinations'!D:D)</f>
        <v>Yes</v>
      </c>
      <c r="K350" t="str">
        <f>PROPER('Medical Examinations'!H:H)</f>
        <v>Yes</v>
      </c>
      <c r="N350">
        <v>39.21</v>
      </c>
      <c r="O350" t="str">
        <f t="shared" si="45"/>
        <v>Obesity</v>
      </c>
      <c r="Q350">
        <v>5.04</v>
      </c>
      <c r="R350" t="str">
        <f t="shared" si="46"/>
        <v>Normal</v>
      </c>
      <c r="T350">
        <v>1994</v>
      </c>
      <c r="U350" t="s">
        <v>30</v>
      </c>
      <c r="V350">
        <v>2</v>
      </c>
      <c r="W350" s="10">
        <f t="shared" si="47"/>
        <v>34670</v>
      </c>
      <c r="X350" s="10"/>
      <c r="Y350">
        <f t="shared" si="48"/>
        <v>28</v>
      </c>
      <c r="AA350" s="36">
        <v>3268.85</v>
      </c>
    </row>
    <row r="351" spans="1:27" x14ac:dyDescent="0.3">
      <c r="A351" t="s">
        <v>2731</v>
      </c>
      <c r="B351" t="str">
        <f t="shared" si="41"/>
        <v>Ms</v>
      </c>
      <c r="C351" t="str">
        <f t="shared" si="42"/>
        <v>Castaneda</v>
      </c>
      <c r="D351" t="str">
        <f t="shared" si="43"/>
        <v xml:space="preserve"> Gabriela</v>
      </c>
      <c r="F351">
        <v>2</v>
      </c>
      <c r="G351">
        <f t="shared" si="44"/>
        <v>2</v>
      </c>
      <c r="J351" t="str">
        <f>PROPER('Medical Examinations'!D:D)</f>
        <v>No</v>
      </c>
      <c r="K351" t="str">
        <f>PROPER('Medical Examinations'!H:H)</f>
        <v>Yes</v>
      </c>
      <c r="N351">
        <v>26.98</v>
      </c>
      <c r="O351" t="str">
        <f t="shared" si="45"/>
        <v>Overweight</v>
      </c>
      <c r="Q351">
        <v>5.21</v>
      </c>
      <c r="R351" t="str">
        <f t="shared" si="46"/>
        <v>Normal</v>
      </c>
      <c r="T351">
        <v>1994</v>
      </c>
      <c r="U351" t="s">
        <v>10</v>
      </c>
      <c r="V351">
        <v>1</v>
      </c>
      <c r="W351" s="10">
        <f t="shared" si="47"/>
        <v>34516</v>
      </c>
      <c r="X351" s="10"/>
      <c r="Y351">
        <f t="shared" si="48"/>
        <v>28</v>
      </c>
      <c r="AA351" s="36">
        <v>3277.16</v>
      </c>
    </row>
    <row r="352" spans="1:27" x14ac:dyDescent="0.3">
      <c r="A352" t="s">
        <v>2732</v>
      </c>
      <c r="B352" t="str">
        <f t="shared" si="41"/>
        <v>Ms</v>
      </c>
      <c r="C352" t="str">
        <f t="shared" si="42"/>
        <v>Cherop</v>
      </c>
      <c r="D352" t="str">
        <f t="shared" si="43"/>
        <v>Sharon</v>
      </c>
      <c r="F352" t="s">
        <v>2381</v>
      </c>
      <c r="G352">
        <f t="shared" si="44"/>
        <v>0</v>
      </c>
      <c r="J352" t="str">
        <f>PROPER('Medical Examinations'!D:D)</f>
        <v>Yes</v>
      </c>
      <c r="K352" t="str">
        <f>PROPER('Medical Examinations'!H:H)</f>
        <v>Yes</v>
      </c>
      <c r="N352">
        <v>25.84</v>
      </c>
      <c r="O352" t="str">
        <f t="shared" si="45"/>
        <v>Overweight</v>
      </c>
      <c r="Q352">
        <v>8.83</v>
      </c>
      <c r="R352" t="str">
        <f t="shared" si="46"/>
        <v>Diabetes</v>
      </c>
      <c r="T352">
        <v>2001</v>
      </c>
      <c r="U352" t="s">
        <v>37</v>
      </c>
      <c r="V352">
        <v>6</v>
      </c>
      <c r="W352" s="10">
        <f t="shared" si="47"/>
        <v>37170</v>
      </c>
      <c r="X352" s="10"/>
      <c r="Y352">
        <f t="shared" si="48"/>
        <v>21</v>
      </c>
      <c r="AA352" s="36">
        <v>3279.87</v>
      </c>
    </row>
    <row r="353" spans="1:27" x14ac:dyDescent="0.3">
      <c r="A353" t="s">
        <v>2733</v>
      </c>
      <c r="B353" t="str">
        <f t="shared" si="41"/>
        <v>Mr</v>
      </c>
      <c r="C353" t="str">
        <f t="shared" si="42"/>
        <v>Howell</v>
      </c>
      <c r="D353" t="str">
        <f t="shared" si="43"/>
        <v>ason A</v>
      </c>
      <c r="F353">
        <v>2</v>
      </c>
      <c r="G353">
        <f t="shared" si="44"/>
        <v>2</v>
      </c>
      <c r="J353" t="str">
        <f>PROPER('Medical Examinations'!D:D)</f>
        <v>No</v>
      </c>
      <c r="K353" t="str">
        <f>PROPER('Medical Examinations'!H:H)</f>
        <v>No</v>
      </c>
      <c r="N353">
        <v>28.31</v>
      </c>
      <c r="O353" t="str">
        <f t="shared" si="45"/>
        <v>Overweight</v>
      </c>
      <c r="Q353">
        <v>8.4700000000000006</v>
      </c>
      <c r="R353" t="str">
        <f t="shared" si="46"/>
        <v>Diabetes</v>
      </c>
      <c r="T353">
        <v>2003</v>
      </c>
      <c r="U353" t="s">
        <v>10</v>
      </c>
      <c r="V353">
        <v>3</v>
      </c>
      <c r="W353" s="10">
        <f t="shared" si="47"/>
        <v>37805</v>
      </c>
      <c r="X353" s="10"/>
      <c r="Y353">
        <f t="shared" si="48"/>
        <v>19</v>
      </c>
      <c r="AA353" s="36">
        <v>3280.22</v>
      </c>
    </row>
    <row r="354" spans="1:27" x14ac:dyDescent="0.3">
      <c r="A354" t="s">
        <v>2734</v>
      </c>
      <c r="B354" t="str">
        <f t="shared" si="41"/>
        <v>Ms</v>
      </c>
      <c r="C354" t="str">
        <f t="shared" si="42"/>
        <v>Palmer</v>
      </c>
      <c r="D354" t="str">
        <f t="shared" si="43"/>
        <v>sey C.</v>
      </c>
      <c r="F354" t="s">
        <v>2381</v>
      </c>
      <c r="G354">
        <f t="shared" si="44"/>
        <v>0</v>
      </c>
      <c r="J354" t="str">
        <f>PROPER('Medical Examinations'!D:D)</f>
        <v>No</v>
      </c>
      <c r="K354" t="str">
        <f>PROPER('Medical Examinations'!H:H)</f>
        <v>No</v>
      </c>
      <c r="N354">
        <v>23.94</v>
      </c>
      <c r="O354" t="str">
        <f t="shared" si="45"/>
        <v>Normal Weight</v>
      </c>
      <c r="Q354">
        <v>4.2</v>
      </c>
      <c r="R354" t="str">
        <f t="shared" si="46"/>
        <v>Normal</v>
      </c>
      <c r="T354">
        <v>1996</v>
      </c>
      <c r="U354" t="s">
        <v>15</v>
      </c>
      <c r="V354">
        <v>17</v>
      </c>
      <c r="W354" s="10">
        <f t="shared" si="47"/>
        <v>35386</v>
      </c>
      <c r="X354" s="10"/>
      <c r="Y354">
        <f t="shared" si="48"/>
        <v>26</v>
      </c>
      <c r="AA354" s="36">
        <v>3292.53</v>
      </c>
    </row>
    <row r="355" spans="1:27" x14ac:dyDescent="0.3">
      <c r="A355" t="s">
        <v>2735</v>
      </c>
      <c r="B355" t="str">
        <f t="shared" si="41"/>
        <v>Mr</v>
      </c>
      <c r="C355" t="str">
        <f t="shared" si="42"/>
        <v>Olson</v>
      </c>
      <c r="D355" t="str">
        <f t="shared" si="43"/>
        <v>on A.</v>
      </c>
      <c r="F355" t="s">
        <v>2381</v>
      </c>
      <c r="G355">
        <f t="shared" si="44"/>
        <v>0</v>
      </c>
      <c r="J355" t="str">
        <f>PROPER('Medical Examinations'!D:D)</f>
        <v>No</v>
      </c>
      <c r="K355" t="str">
        <f>PROPER('Medical Examinations'!H:H)</f>
        <v>No</v>
      </c>
      <c r="N355">
        <v>20.03</v>
      </c>
      <c r="O355" t="str">
        <f t="shared" si="45"/>
        <v>Normal Weight</v>
      </c>
      <c r="Q355">
        <v>6.14</v>
      </c>
      <c r="R355" t="str">
        <f t="shared" si="46"/>
        <v>Prediabetes</v>
      </c>
      <c r="T355">
        <v>2003</v>
      </c>
      <c r="U355" t="s">
        <v>30</v>
      </c>
      <c r="V355">
        <v>5</v>
      </c>
      <c r="W355" s="10">
        <f t="shared" si="47"/>
        <v>37960</v>
      </c>
      <c r="X355" s="10"/>
      <c r="Y355">
        <f t="shared" si="48"/>
        <v>19</v>
      </c>
      <c r="AA355" s="36">
        <v>3300.7</v>
      </c>
    </row>
    <row r="356" spans="1:27" x14ac:dyDescent="0.3">
      <c r="A356" t="s">
        <v>2736</v>
      </c>
      <c r="B356" t="str">
        <f t="shared" si="41"/>
        <v>Ms</v>
      </c>
      <c r="C356" t="str">
        <f t="shared" si="42"/>
        <v>Waldron</v>
      </c>
      <c r="D356" t="str">
        <f t="shared" si="43"/>
        <v xml:space="preserve"> Joni L</v>
      </c>
      <c r="F356" t="s">
        <v>2381</v>
      </c>
      <c r="G356">
        <f t="shared" si="44"/>
        <v>0</v>
      </c>
      <c r="J356" t="str">
        <f>PROPER('Medical Examinations'!D:D)</f>
        <v>No</v>
      </c>
      <c r="K356" t="str">
        <f>PROPER('Medical Examinations'!H:H)</f>
        <v>Yes</v>
      </c>
      <c r="N356">
        <v>41.42</v>
      </c>
      <c r="O356" t="str">
        <f t="shared" si="45"/>
        <v>Obesity</v>
      </c>
      <c r="Q356">
        <v>6.07</v>
      </c>
      <c r="R356" t="str">
        <f t="shared" si="46"/>
        <v>Prediabetes</v>
      </c>
      <c r="T356">
        <v>2003</v>
      </c>
      <c r="U356" t="s">
        <v>15</v>
      </c>
      <c r="V356">
        <v>18</v>
      </c>
      <c r="W356" s="10">
        <f t="shared" si="47"/>
        <v>37943</v>
      </c>
      <c r="X356" s="10"/>
      <c r="Y356">
        <f t="shared" si="48"/>
        <v>19</v>
      </c>
      <c r="AA356" s="36">
        <v>3308.46</v>
      </c>
    </row>
    <row r="357" spans="1:27" x14ac:dyDescent="0.3">
      <c r="A357" t="s">
        <v>2737</v>
      </c>
      <c r="B357" t="str">
        <f t="shared" si="41"/>
        <v>Mr</v>
      </c>
      <c r="C357" t="str">
        <f t="shared" si="42"/>
        <v>Meyer</v>
      </c>
      <c r="D357" t="str">
        <f t="shared" si="43"/>
        <v>Colin</v>
      </c>
      <c r="F357" t="s">
        <v>2381</v>
      </c>
      <c r="G357">
        <f t="shared" si="44"/>
        <v>0</v>
      </c>
      <c r="J357" t="str">
        <f>PROPER('Medical Examinations'!D:D)</f>
        <v>Yes</v>
      </c>
      <c r="K357" t="str">
        <f>PROPER('Medical Examinations'!H:H)</f>
        <v>No</v>
      </c>
      <c r="N357">
        <v>36.67</v>
      </c>
      <c r="O357" t="str">
        <f t="shared" si="45"/>
        <v>Obesity</v>
      </c>
      <c r="Q357">
        <v>10.210000000000001</v>
      </c>
      <c r="R357" t="str">
        <f t="shared" si="46"/>
        <v>Diabetes</v>
      </c>
      <c r="T357">
        <v>1997</v>
      </c>
      <c r="U357" t="s">
        <v>18</v>
      </c>
      <c r="V357">
        <v>20</v>
      </c>
      <c r="W357" s="10">
        <f t="shared" si="47"/>
        <v>35601</v>
      </c>
      <c r="X357" s="10"/>
      <c r="Y357">
        <f t="shared" si="48"/>
        <v>25</v>
      </c>
      <c r="AA357" s="36">
        <v>3309.79</v>
      </c>
    </row>
    <row r="358" spans="1:27" x14ac:dyDescent="0.3">
      <c r="A358" t="s">
        <v>2738</v>
      </c>
      <c r="B358" t="str">
        <f t="shared" si="41"/>
        <v>Ms</v>
      </c>
      <c r="C358" t="str">
        <f t="shared" si="42"/>
        <v>Stack</v>
      </c>
      <c r="D358" t="str">
        <f t="shared" si="43"/>
        <v>chael</v>
      </c>
      <c r="F358" t="s">
        <v>2381</v>
      </c>
      <c r="G358">
        <f t="shared" si="44"/>
        <v>0</v>
      </c>
      <c r="J358" t="str">
        <f>PROPER('Medical Examinations'!D:D)</f>
        <v>No</v>
      </c>
      <c r="K358" t="str">
        <f>PROPER('Medical Examinations'!H:H)</f>
        <v>Yes</v>
      </c>
      <c r="N358">
        <v>27.645</v>
      </c>
      <c r="O358" t="str">
        <f t="shared" si="45"/>
        <v>Overweight</v>
      </c>
      <c r="Q358">
        <v>4.6900000000000004</v>
      </c>
      <c r="R358" t="str">
        <f t="shared" si="46"/>
        <v>Normal</v>
      </c>
      <c r="T358">
        <v>1991</v>
      </c>
      <c r="U358" t="s">
        <v>20</v>
      </c>
      <c r="V358">
        <v>1</v>
      </c>
      <c r="W358" s="10">
        <f t="shared" si="47"/>
        <v>33482</v>
      </c>
      <c r="X358" s="10"/>
      <c r="Y358">
        <f t="shared" si="48"/>
        <v>31</v>
      </c>
      <c r="AA358" s="36">
        <v>3342.79</v>
      </c>
    </row>
    <row r="359" spans="1:27" x14ac:dyDescent="0.3">
      <c r="A359" t="s">
        <v>2739</v>
      </c>
      <c r="B359" t="str">
        <f t="shared" si="41"/>
        <v>Ms</v>
      </c>
      <c r="C359" t="str">
        <f t="shared" si="42"/>
        <v>Sanchez Y Torres</v>
      </c>
      <c r="D359" t="str">
        <f t="shared" si="43"/>
        <v>s, Ms.  Maricela</v>
      </c>
      <c r="F359" t="s">
        <v>2381</v>
      </c>
      <c r="G359">
        <f t="shared" si="44"/>
        <v>0</v>
      </c>
      <c r="J359" t="str">
        <f>PROPER('Medical Examinations'!D:D)</f>
        <v>No</v>
      </c>
      <c r="K359" t="str">
        <f>PROPER('Medical Examinations'!H:H)</f>
        <v>Yes</v>
      </c>
      <c r="N359">
        <v>22.72</v>
      </c>
      <c r="O359" t="str">
        <f t="shared" si="45"/>
        <v>Normal Weight</v>
      </c>
      <c r="Q359">
        <v>5.71</v>
      </c>
      <c r="R359" t="str">
        <f t="shared" si="46"/>
        <v>Prediabetes</v>
      </c>
      <c r="T359">
        <v>1993</v>
      </c>
      <c r="U359" t="s">
        <v>37</v>
      </c>
      <c r="V359">
        <v>28</v>
      </c>
      <c r="W359" s="10">
        <f t="shared" si="47"/>
        <v>34270</v>
      </c>
      <c r="X359" s="10"/>
      <c r="Y359">
        <f t="shared" si="48"/>
        <v>29</v>
      </c>
      <c r="AA359" s="36">
        <v>3353.28</v>
      </c>
    </row>
    <row r="360" spans="1:27" x14ac:dyDescent="0.3">
      <c r="A360" t="s">
        <v>2740</v>
      </c>
      <c r="B360" t="str">
        <f t="shared" si="41"/>
        <v>Ms</v>
      </c>
      <c r="C360" t="str">
        <f t="shared" si="42"/>
        <v>Daniels</v>
      </c>
      <c r="D360" t="str">
        <f t="shared" si="43"/>
        <v xml:space="preserve">  Marie</v>
      </c>
      <c r="F360">
        <v>1</v>
      </c>
      <c r="G360">
        <f t="shared" si="44"/>
        <v>1</v>
      </c>
      <c r="J360" t="str">
        <f>PROPER('Medical Examinations'!D:D)</f>
        <v>Yes</v>
      </c>
      <c r="K360" t="str">
        <f>PROPER('Medical Examinations'!H:H)</f>
        <v>Yes</v>
      </c>
      <c r="N360">
        <v>36.520000000000003</v>
      </c>
      <c r="O360" t="str">
        <f t="shared" si="45"/>
        <v>Obesity</v>
      </c>
      <c r="Q360">
        <v>9.07</v>
      </c>
      <c r="R360" t="str">
        <f t="shared" si="46"/>
        <v>Diabetes</v>
      </c>
      <c r="T360">
        <v>1995</v>
      </c>
      <c r="U360" t="s">
        <v>18</v>
      </c>
      <c r="V360">
        <v>23</v>
      </c>
      <c r="W360" s="10">
        <f t="shared" si="47"/>
        <v>34873</v>
      </c>
      <c r="X360" s="10"/>
      <c r="Y360">
        <f t="shared" si="48"/>
        <v>27</v>
      </c>
      <c r="AA360" s="36">
        <v>3353.47</v>
      </c>
    </row>
    <row r="361" spans="1:27" x14ac:dyDescent="0.3">
      <c r="A361" t="s">
        <v>2741</v>
      </c>
      <c r="B361" t="str">
        <f t="shared" si="41"/>
        <v>Mr</v>
      </c>
      <c r="C361" t="str">
        <f t="shared" si="42"/>
        <v>Pepp</v>
      </c>
      <c r="D361" t="str">
        <f t="shared" si="43"/>
        <v>rank</v>
      </c>
      <c r="F361" t="s">
        <v>2381</v>
      </c>
      <c r="G361">
        <f t="shared" si="44"/>
        <v>0</v>
      </c>
      <c r="J361" t="str">
        <f>PROPER('Medical Examinations'!D:D)</f>
        <v>No</v>
      </c>
      <c r="K361" t="str">
        <f>PROPER('Medical Examinations'!H:H)</f>
        <v>Yes</v>
      </c>
      <c r="N361">
        <v>33.96</v>
      </c>
      <c r="O361" t="str">
        <f t="shared" si="45"/>
        <v>Obesity</v>
      </c>
      <c r="Q361">
        <v>4.99</v>
      </c>
      <c r="R361" t="str">
        <f t="shared" si="46"/>
        <v>Normal</v>
      </c>
      <c r="T361">
        <v>1993</v>
      </c>
      <c r="U361" t="s">
        <v>37</v>
      </c>
      <c r="V361">
        <v>7</v>
      </c>
      <c r="W361" s="10">
        <f t="shared" si="47"/>
        <v>34249</v>
      </c>
      <c r="X361" s="10"/>
      <c r="Y361">
        <f t="shared" si="48"/>
        <v>29</v>
      </c>
      <c r="AA361" s="36">
        <v>3366.67</v>
      </c>
    </row>
    <row r="362" spans="1:27" x14ac:dyDescent="0.3">
      <c r="A362" t="s">
        <v>2742</v>
      </c>
      <c r="B362" t="str">
        <f t="shared" si="41"/>
        <v>Mr</v>
      </c>
      <c r="C362" t="str">
        <f t="shared" si="42"/>
        <v>Buechler</v>
      </c>
      <c r="D362" t="str">
        <f t="shared" si="43"/>
        <v xml:space="preserve">  Jeffry</v>
      </c>
      <c r="F362" t="s">
        <v>2381</v>
      </c>
      <c r="G362">
        <f t="shared" si="44"/>
        <v>0</v>
      </c>
      <c r="J362" t="str">
        <f>PROPER('Medical Examinations'!D:D)</f>
        <v>Yes</v>
      </c>
      <c r="K362" t="str">
        <f>PROPER('Medical Examinations'!H:H)</f>
        <v>No</v>
      </c>
      <c r="N362">
        <v>26.695</v>
      </c>
      <c r="O362" t="str">
        <f t="shared" si="45"/>
        <v>Overweight</v>
      </c>
      <c r="Q362">
        <v>8.31</v>
      </c>
      <c r="R362" t="str">
        <f t="shared" si="46"/>
        <v>Diabetes</v>
      </c>
      <c r="T362">
        <v>1996</v>
      </c>
      <c r="U362" t="s">
        <v>30</v>
      </c>
      <c r="V362">
        <v>14</v>
      </c>
      <c r="W362" s="10">
        <f t="shared" si="47"/>
        <v>35413</v>
      </c>
      <c r="X362" s="10"/>
      <c r="Y362">
        <f t="shared" si="48"/>
        <v>26</v>
      </c>
      <c r="AA362" s="36">
        <v>3378.91</v>
      </c>
    </row>
    <row r="363" spans="1:27" x14ac:dyDescent="0.3">
      <c r="A363" t="s">
        <v>2743</v>
      </c>
      <c r="B363" t="str">
        <f t="shared" si="41"/>
        <v>Mr</v>
      </c>
      <c r="C363" t="str">
        <f t="shared" si="42"/>
        <v>Buenting</v>
      </c>
      <c r="D363" t="str">
        <f t="shared" si="43"/>
        <v>r.  Mike</v>
      </c>
      <c r="F363" t="s">
        <v>2381</v>
      </c>
      <c r="G363">
        <f t="shared" si="44"/>
        <v>0</v>
      </c>
      <c r="J363" t="str">
        <f>PROPER('Medical Examinations'!D:D)</f>
        <v>No</v>
      </c>
      <c r="K363" t="str">
        <f>PROPER('Medical Examinations'!H:H)</f>
        <v>Yes</v>
      </c>
      <c r="N363">
        <v>18.45</v>
      </c>
      <c r="O363" t="str">
        <f t="shared" si="45"/>
        <v>Underweight</v>
      </c>
      <c r="Q363">
        <v>5.07</v>
      </c>
      <c r="R363" t="str">
        <f t="shared" si="46"/>
        <v>Normal</v>
      </c>
      <c r="T363">
        <v>1996</v>
      </c>
      <c r="U363" t="s">
        <v>15</v>
      </c>
      <c r="V363">
        <v>13</v>
      </c>
      <c r="W363" s="10">
        <f t="shared" si="47"/>
        <v>35382</v>
      </c>
      <c r="X363" s="10"/>
      <c r="Y363">
        <f t="shared" si="48"/>
        <v>26</v>
      </c>
      <c r="AA363" s="36">
        <v>3385.4</v>
      </c>
    </row>
    <row r="364" spans="1:27" x14ac:dyDescent="0.3">
      <c r="A364" t="s">
        <v>2744</v>
      </c>
      <c r="B364" t="str">
        <f t="shared" si="41"/>
        <v>Mr</v>
      </c>
      <c r="C364" t="str">
        <f t="shared" si="42"/>
        <v>Evans</v>
      </c>
      <c r="D364" t="str">
        <f t="shared" si="43"/>
        <v xml:space="preserve"> Rick</v>
      </c>
      <c r="F364" t="s">
        <v>2381</v>
      </c>
      <c r="G364">
        <f t="shared" si="44"/>
        <v>0</v>
      </c>
      <c r="J364" t="str">
        <f>PROPER('Medical Examinations'!D:D)</f>
        <v>No</v>
      </c>
      <c r="K364" t="str">
        <f>PROPER('Medical Examinations'!H:H)</f>
        <v>Yes</v>
      </c>
      <c r="N364">
        <v>33.18</v>
      </c>
      <c r="O364" t="str">
        <f t="shared" si="45"/>
        <v>Obesity</v>
      </c>
      <c r="Q364">
        <v>4.79</v>
      </c>
      <c r="R364" t="str">
        <f t="shared" si="46"/>
        <v>Normal</v>
      </c>
      <c r="T364">
        <v>1996</v>
      </c>
      <c r="U364" t="s">
        <v>35</v>
      </c>
      <c r="V364">
        <v>10</v>
      </c>
      <c r="W364" s="10">
        <f t="shared" si="47"/>
        <v>35287</v>
      </c>
      <c r="X364" s="10"/>
      <c r="Y364">
        <f t="shared" si="48"/>
        <v>26</v>
      </c>
      <c r="AA364" s="36">
        <v>3392.37</v>
      </c>
    </row>
    <row r="365" spans="1:27" x14ac:dyDescent="0.3">
      <c r="A365" t="s">
        <v>2745</v>
      </c>
      <c r="B365" t="str">
        <f t="shared" si="41"/>
        <v>Mr</v>
      </c>
      <c r="C365" t="str">
        <f t="shared" si="42"/>
        <v>Arcand</v>
      </c>
      <c r="D365" t="str">
        <f t="shared" si="43"/>
        <v>Michel</v>
      </c>
      <c r="F365">
        <v>2</v>
      </c>
      <c r="G365">
        <f t="shared" si="44"/>
        <v>2</v>
      </c>
      <c r="J365" t="str">
        <f>PROPER('Medical Examinations'!D:D)</f>
        <v>Yes</v>
      </c>
      <c r="K365" t="str">
        <f>PROPER('Medical Examinations'!H:H)</f>
        <v>Yes</v>
      </c>
      <c r="N365">
        <v>36.1</v>
      </c>
      <c r="O365" t="str">
        <f t="shared" si="45"/>
        <v>Obesity</v>
      </c>
      <c r="Q365">
        <v>11.39</v>
      </c>
      <c r="R365" t="str">
        <f t="shared" si="46"/>
        <v>Diabetes</v>
      </c>
      <c r="T365">
        <v>1996</v>
      </c>
      <c r="U365" t="s">
        <v>37</v>
      </c>
      <c r="V365">
        <v>27</v>
      </c>
      <c r="W365" s="10">
        <f t="shared" si="47"/>
        <v>35365</v>
      </c>
      <c r="X365" s="10"/>
      <c r="Y365">
        <f t="shared" si="48"/>
        <v>26</v>
      </c>
      <c r="AA365" s="36">
        <v>3392.98</v>
      </c>
    </row>
    <row r="366" spans="1:27" x14ac:dyDescent="0.3">
      <c r="A366" t="s">
        <v>2746</v>
      </c>
      <c r="B366" t="str">
        <f t="shared" si="41"/>
        <v>Mr</v>
      </c>
      <c r="C366" t="str">
        <f t="shared" si="42"/>
        <v>Kesack</v>
      </c>
      <c r="D366" t="str">
        <f t="shared" si="43"/>
        <v>Daniel</v>
      </c>
      <c r="F366" t="s">
        <v>2381</v>
      </c>
      <c r="G366">
        <f t="shared" si="44"/>
        <v>0</v>
      </c>
      <c r="J366" t="str">
        <f>PROPER('Medical Examinations'!D:D)</f>
        <v>No</v>
      </c>
      <c r="K366" t="str">
        <f>PROPER('Medical Examinations'!H:H)</f>
        <v>Yes</v>
      </c>
      <c r="N366">
        <v>22.77</v>
      </c>
      <c r="O366" t="str">
        <f t="shared" si="45"/>
        <v>Normal Weight</v>
      </c>
      <c r="Q366">
        <v>6</v>
      </c>
      <c r="R366" t="str">
        <f t="shared" si="46"/>
        <v>Prediabetes</v>
      </c>
      <c r="T366">
        <v>2004</v>
      </c>
      <c r="U366" t="s">
        <v>10</v>
      </c>
      <c r="V366">
        <v>16</v>
      </c>
      <c r="W366" s="10">
        <f t="shared" si="47"/>
        <v>38184</v>
      </c>
      <c r="X366" s="10"/>
      <c r="Y366">
        <f t="shared" si="48"/>
        <v>18</v>
      </c>
      <c r="AA366" s="36">
        <v>3393.36</v>
      </c>
    </row>
    <row r="367" spans="1:27" x14ac:dyDescent="0.3">
      <c r="A367" t="s">
        <v>2747</v>
      </c>
      <c r="B367" t="str">
        <f t="shared" si="41"/>
        <v>Mr</v>
      </c>
      <c r="C367" t="str">
        <f t="shared" si="42"/>
        <v>Post</v>
      </c>
      <c r="D367" t="str">
        <f t="shared" si="43"/>
        <v>n L.</v>
      </c>
      <c r="F367" t="s">
        <v>2381</v>
      </c>
      <c r="G367">
        <f t="shared" si="44"/>
        <v>0</v>
      </c>
      <c r="J367" t="str">
        <f>PROPER('Medical Examinations'!D:D)</f>
        <v>No</v>
      </c>
      <c r="K367" t="str">
        <f>PROPER('Medical Examinations'!H:H)</f>
        <v>No</v>
      </c>
      <c r="N367">
        <v>21.24</v>
      </c>
      <c r="O367" t="str">
        <f t="shared" si="45"/>
        <v>Normal Weight</v>
      </c>
      <c r="Q367">
        <v>5.13</v>
      </c>
      <c r="R367" t="str">
        <f t="shared" si="46"/>
        <v>Normal</v>
      </c>
      <c r="T367">
        <v>1996</v>
      </c>
      <c r="U367" t="s">
        <v>30</v>
      </c>
      <c r="V367">
        <v>19</v>
      </c>
      <c r="W367" s="10">
        <f t="shared" si="47"/>
        <v>35418</v>
      </c>
      <c r="X367" s="10"/>
      <c r="Y367">
        <f t="shared" si="48"/>
        <v>26</v>
      </c>
      <c r="AA367" s="36">
        <v>3410.32</v>
      </c>
    </row>
    <row r="368" spans="1:27" x14ac:dyDescent="0.3">
      <c r="A368" t="s">
        <v>2748</v>
      </c>
      <c r="B368" t="str">
        <f t="shared" si="41"/>
        <v>Ms</v>
      </c>
      <c r="C368" t="str">
        <f t="shared" si="42"/>
        <v>Dunne</v>
      </c>
      <c r="D368" t="str">
        <f t="shared" si="43"/>
        <v>an M.</v>
      </c>
      <c r="F368" t="s">
        <v>2381</v>
      </c>
      <c r="G368">
        <f t="shared" si="44"/>
        <v>0</v>
      </c>
      <c r="J368" t="str">
        <f>PROPER('Medical Examinations'!D:D)</f>
        <v>No</v>
      </c>
      <c r="K368" t="str">
        <f>PROPER('Medical Examinations'!H:H)</f>
        <v>Yes</v>
      </c>
      <c r="N368">
        <v>17.600000000000001</v>
      </c>
      <c r="O368" t="str">
        <f t="shared" si="45"/>
        <v>Underweight</v>
      </c>
      <c r="Q368">
        <v>5.26</v>
      </c>
      <c r="R368" t="str">
        <f t="shared" si="46"/>
        <v>Normal</v>
      </c>
      <c r="T368">
        <v>2001</v>
      </c>
      <c r="U368" t="s">
        <v>30</v>
      </c>
      <c r="V368">
        <v>26</v>
      </c>
      <c r="W368" s="10">
        <f t="shared" si="47"/>
        <v>37251</v>
      </c>
      <c r="X368" s="10"/>
      <c r="Y368">
        <f t="shared" si="48"/>
        <v>21</v>
      </c>
      <c r="AA368" s="36">
        <v>3434.38</v>
      </c>
    </row>
    <row r="369" spans="1:27" x14ac:dyDescent="0.3">
      <c r="A369" t="s">
        <v>2749</v>
      </c>
      <c r="B369" t="str">
        <f t="shared" si="41"/>
        <v>Ms</v>
      </c>
      <c r="C369" t="str">
        <f t="shared" si="42"/>
        <v>Kilel</v>
      </c>
      <c r="D369" t="str">
        <f t="shared" si="43"/>
        <v>oline</v>
      </c>
      <c r="F369" t="s">
        <v>2381</v>
      </c>
      <c r="G369">
        <f t="shared" si="44"/>
        <v>0</v>
      </c>
      <c r="J369" t="str">
        <f>PROPER('Medical Examinations'!D:D)</f>
        <v>Yes</v>
      </c>
      <c r="K369" t="str">
        <f>PROPER('Medical Examinations'!H:H)</f>
        <v>Yes</v>
      </c>
      <c r="N369">
        <v>26.29</v>
      </c>
      <c r="O369" t="str">
        <f t="shared" si="45"/>
        <v>Overweight</v>
      </c>
      <c r="Q369">
        <v>6.84</v>
      </c>
      <c r="R369" t="str">
        <f t="shared" si="46"/>
        <v>Diabetes</v>
      </c>
      <c r="T369">
        <v>1986</v>
      </c>
      <c r="U369" t="s">
        <v>35</v>
      </c>
      <c r="V369">
        <v>27</v>
      </c>
      <c r="W369" s="10">
        <f t="shared" si="47"/>
        <v>31651</v>
      </c>
      <c r="X369" s="10"/>
      <c r="Y369">
        <f t="shared" si="48"/>
        <v>36</v>
      </c>
      <c r="AA369" s="36">
        <v>3436.5</v>
      </c>
    </row>
    <row r="370" spans="1:27" x14ac:dyDescent="0.3">
      <c r="A370" t="s">
        <v>2750</v>
      </c>
      <c r="B370" t="str">
        <f t="shared" si="41"/>
        <v>Mr</v>
      </c>
      <c r="C370" t="str">
        <f t="shared" si="42"/>
        <v>Nicholson</v>
      </c>
      <c r="D370" t="str">
        <f t="shared" si="43"/>
        <v xml:space="preserve">  Drew T.</v>
      </c>
      <c r="F370" t="s">
        <v>2381</v>
      </c>
      <c r="G370">
        <f t="shared" si="44"/>
        <v>0</v>
      </c>
      <c r="J370" t="str">
        <f>PROPER('Medical Examinations'!D:D)</f>
        <v>Yes</v>
      </c>
      <c r="K370" t="str">
        <f>PROPER('Medical Examinations'!H:H)</f>
        <v>Yes</v>
      </c>
      <c r="N370">
        <v>35.31</v>
      </c>
      <c r="O370" t="str">
        <f t="shared" si="45"/>
        <v>Obesity</v>
      </c>
      <c r="Q370">
        <v>9.0399999999999991</v>
      </c>
      <c r="R370" t="str">
        <f t="shared" si="46"/>
        <v>Diabetes</v>
      </c>
      <c r="T370">
        <v>2000</v>
      </c>
      <c r="U370" t="s">
        <v>18</v>
      </c>
      <c r="V370">
        <v>20</v>
      </c>
      <c r="W370" s="10">
        <f t="shared" si="47"/>
        <v>36697</v>
      </c>
      <c r="X370" s="10"/>
      <c r="Y370">
        <f t="shared" si="48"/>
        <v>22</v>
      </c>
      <c r="AA370" s="36">
        <v>3443.06</v>
      </c>
    </row>
    <row r="371" spans="1:27" x14ac:dyDescent="0.3">
      <c r="A371" t="s">
        <v>2751</v>
      </c>
      <c r="B371" t="str">
        <f t="shared" si="41"/>
        <v>Mr</v>
      </c>
      <c r="C371" t="str">
        <f t="shared" si="42"/>
        <v>Susmann</v>
      </c>
      <c r="D371" t="str">
        <f t="shared" si="43"/>
        <v>ustin W</v>
      </c>
      <c r="F371">
        <v>1</v>
      </c>
      <c r="G371">
        <f t="shared" si="44"/>
        <v>1</v>
      </c>
      <c r="J371" t="str">
        <f>PROPER('Medical Examinations'!D:D)</f>
        <v>No</v>
      </c>
      <c r="K371" t="str">
        <f>PROPER('Medical Examinations'!H:H)</f>
        <v>Yes</v>
      </c>
      <c r="N371">
        <v>27.04</v>
      </c>
      <c r="O371" t="str">
        <f t="shared" si="45"/>
        <v>Overweight</v>
      </c>
      <c r="Q371">
        <v>4.0999999999999996</v>
      </c>
      <c r="R371" t="str">
        <f t="shared" si="46"/>
        <v>Normal</v>
      </c>
      <c r="T371">
        <v>1987</v>
      </c>
      <c r="U371" t="s">
        <v>20</v>
      </c>
      <c r="V371">
        <v>14</v>
      </c>
      <c r="W371" s="10">
        <f t="shared" si="47"/>
        <v>32034</v>
      </c>
      <c r="X371" s="10"/>
      <c r="Y371">
        <f t="shared" si="48"/>
        <v>35</v>
      </c>
      <c r="AA371" s="36">
        <v>3453.77</v>
      </c>
    </row>
    <row r="372" spans="1:27" x14ac:dyDescent="0.3">
      <c r="A372" t="s">
        <v>2752</v>
      </c>
      <c r="B372" t="str">
        <f t="shared" si="41"/>
        <v>Ms</v>
      </c>
      <c r="C372" t="str">
        <f t="shared" si="42"/>
        <v>Harsh</v>
      </c>
      <c r="D372" t="str">
        <f t="shared" si="43"/>
        <v>enice</v>
      </c>
      <c r="F372">
        <v>1</v>
      </c>
      <c r="G372">
        <f t="shared" si="44"/>
        <v>1</v>
      </c>
      <c r="J372" t="str">
        <f>PROPER('Medical Examinations'!D:D)</f>
        <v>Yes</v>
      </c>
      <c r="K372" t="str">
        <f>PROPER('Medical Examinations'!H:H)</f>
        <v>Yes</v>
      </c>
      <c r="N372">
        <v>30.23</v>
      </c>
      <c r="O372" t="str">
        <f t="shared" si="45"/>
        <v>Obesity</v>
      </c>
      <c r="Q372">
        <v>4.2300000000000004</v>
      </c>
      <c r="R372" t="str">
        <f t="shared" si="46"/>
        <v>Normal</v>
      </c>
      <c r="T372">
        <v>2003</v>
      </c>
      <c r="U372" t="s">
        <v>10</v>
      </c>
      <c r="V372">
        <v>29</v>
      </c>
      <c r="W372" s="10">
        <f t="shared" si="47"/>
        <v>37831</v>
      </c>
      <c r="X372" s="10"/>
      <c r="Y372">
        <f t="shared" si="48"/>
        <v>19</v>
      </c>
      <c r="AA372" s="36">
        <v>3463.51</v>
      </c>
    </row>
    <row r="373" spans="1:27" x14ac:dyDescent="0.3">
      <c r="A373" t="s">
        <v>2753</v>
      </c>
      <c r="B373" t="str">
        <f t="shared" si="41"/>
        <v>Mr</v>
      </c>
      <c r="C373" t="str">
        <f t="shared" si="42"/>
        <v>Pocasangre</v>
      </c>
      <c r="D373" t="str">
        <f t="shared" si="43"/>
        <v xml:space="preserve"> Kenneth A</v>
      </c>
      <c r="F373">
        <v>1</v>
      </c>
      <c r="G373">
        <f t="shared" si="44"/>
        <v>1</v>
      </c>
      <c r="J373" t="str">
        <f>PROPER('Medical Examinations'!D:D)</f>
        <v>No</v>
      </c>
      <c r="K373" t="str">
        <f>PROPER('Medical Examinations'!H:H)</f>
        <v>Yes</v>
      </c>
      <c r="N373">
        <v>30.6</v>
      </c>
      <c r="O373" t="str">
        <f t="shared" si="45"/>
        <v>Obesity</v>
      </c>
      <c r="Q373">
        <v>6.48</v>
      </c>
      <c r="R373" t="str">
        <f t="shared" si="46"/>
        <v>Diabetes</v>
      </c>
      <c r="T373">
        <v>1993</v>
      </c>
      <c r="U373" t="s">
        <v>37</v>
      </c>
      <c r="V373">
        <v>12</v>
      </c>
      <c r="W373" s="10">
        <f t="shared" si="47"/>
        <v>34254</v>
      </c>
      <c r="X373" s="10"/>
      <c r="Y373">
        <f t="shared" si="48"/>
        <v>29</v>
      </c>
      <c r="AA373" s="36">
        <v>3471.41</v>
      </c>
    </row>
    <row r="374" spans="1:27" x14ac:dyDescent="0.3">
      <c r="A374" t="s">
        <v>2754</v>
      </c>
      <c r="B374" t="str">
        <f t="shared" si="41"/>
        <v>Mr</v>
      </c>
      <c r="C374" t="str">
        <f t="shared" si="42"/>
        <v>Martinez Lopez</v>
      </c>
      <c r="D374" t="str">
        <f t="shared" si="43"/>
        <v>z, Mr.  Miguel</v>
      </c>
      <c r="F374">
        <v>1</v>
      </c>
      <c r="G374">
        <f t="shared" si="44"/>
        <v>1</v>
      </c>
      <c r="J374" t="str">
        <f>PROPER('Medical Examinations'!D:D)</f>
        <v>No</v>
      </c>
      <c r="K374" t="str">
        <f>PROPER('Medical Examinations'!H:H)</f>
        <v>Yes</v>
      </c>
      <c r="N374">
        <v>26.8</v>
      </c>
      <c r="O374" t="str">
        <f t="shared" si="45"/>
        <v>Overweight</v>
      </c>
      <c r="Q374">
        <v>5.53</v>
      </c>
      <c r="R374" t="str">
        <f t="shared" si="46"/>
        <v>Normal</v>
      </c>
      <c r="T374">
        <v>2004</v>
      </c>
      <c r="U374" t="s">
        <v>18</v>
      </c>
      <c r="V374">
        <v>26</v>
      </c>
      <c r="W374" s="10">
        <f t="shared" si="47"/>
        <v>38164</v>
      </c>
      <c r="X374" s="10"/>
      <c r="Y374">
        <f t="shared" si="48"/>
        <v>18</v>
      </c>
      <c r="AA374" s="36">
        <v>3481.87</v>
      </c>
    </row>
    <row r="375" spans="1:27" x14ac:dyDescent="0.3">
      <c r="A375" t="s">
        <v>2755</v>
      </c>
      <c r="B375" t="str">
        <f t="shared" si="41"/>
        <v>Ms</v>
      </c>
      <c r="C375" t="str">
        <f t="shared" si="42"/>
        <v>Riegel</v>
      </c>
      <c r="D375" t="str">
        <f t="shared" si="43"/>
        <v>ley T.</v>
      </c>
      <c r="F375" t="s">
        <v>2381</v>
      </c>
      <c r="G375">
        <f t="shared" si="44"/>
        <v>0</v>
      </c>
      <c r="J375" t="str">
        <f>PROPER('Medical Examinations'!D:D)</f>
        <v>Yes</v>
      </c>
      <c r="K375" t="str">
        <f>PROPER('Medical Examinations'!H:H)</f>
        <v>Yes</v>
      </c>
      <c r="N375">
        <v>16.86</v>
      </c>
      <c r="O375" t="str">
        <f t="shared" si="45"/>
        <v>Underweight</v>
      </c>
      <c r="Q375">
        <v>4.07</v>
      </c>
      <c r="R375" t="str">
        <f t="shared" si="46"/>
        <v>Normal</v>
      </c>
      <c r="T375">
        <v>1996</v>
      </c>
      <c r="U375" t="s">
        <v>20</v>
      </c>
      <c r="V375">
        <v>19</v>
      </c>
      <c r="W375" s="10">
        <f t="shared" si="47"/>
        <v>35327</v>
      </c>
      <c r="X375" s="10"/>
      <c r="Y375">
        <f t="shared" si="48"/>
        <v>26</v>
      </c>
      <c r="AA375" s="36">
        <v>3484.33</v>
      </c>
    </row>
    <row r="376" spans="1:27" x14ac:dyDescent="0.3">
      <c r="A376" t="s">
        <v>2756</v>
      </c>
      <c r="B376" t="str">
        <f t="shared" si="41"/>
        <v>Mr</v>
      </c>
      <c r="C376" t="str">
        <f t="shared" si="42"/>
        <v>Monson</v>
      </c>
      <c r="D376" t="str">
        <f t="shared" si="43"/>
        <v>Taylor</v>
      </c>
      <c r="F376">
        <v>1</v>
      </c>
      <c r="G376">
        <f t="shared" si="44"/>
        <v>1</v>
      </c>
      <c r="J376" t="str">
        <f>PROPER('Medical Examinations'!D:D)</f>
        <v>Yes</v>
      </c>
      <c r="K376" t="str">
        <f>PROPER('Medical Examinations'!H:H)</f>
        <v>Yes</v>
      </c>
      <c r="N376">
        <v>16.3</v>
      </c>
      <c r="O376" t="str">
        <f t="shared" si="45"/>
        <v>Underweight</v>
      </c>
      <c r="Q376">
        <v>5.51</v>
      </c>
      <c r="R376" t="str">
        <f t="shared" si="46"/>
        <v>Normal</v>
      </c>
      <c r="T376">
        <v>1996</v>
      </c>
      <c r="U376" t="s">
        <v>20</v>
      </c>
      <c r="V376">
        <v>18</v>
      </c>
      <c r="W376" s="10">
        <f t="shared" si="47"/>
        <v>35326</v>
      </c>
      <c r="X376" s="10"/>
      <c r="Y376">
        <f t="shared" si="48"/>
        <v>26</v>
      </c>
      <c r="AA376" s="36">
        <v>3490.55</v>
      </c>
    </row>
    <row r="377" spans="1:27" x14ac:dyDescent="0.3">
      <c r="A377" t="s">
        <v>2757</v>
      </c>
      <c r="B377" t="str">
        <f t="shared" si="41"/>
        <v>Ms</v>
      </c>
      <c r="C377" t="str">
        <f t="shared" si="42"/>
        <v>Klubben</v>
      </c>
      <c r="D377" t="str">
        <f t="shared" si="43"/>
        <v>ielle M</v>
      </c>
      <c r="F377" t="s">
        <v>2381</v>
      </c>
      <c r="G377">
        <f t="shared" si="44"/>
        <v>0</v>
      </c>
      <c r="J377" t="str">
        <f>PROPER('Medical Examinations'!D:D)</f>
        <v>Yes</v>
      </c>
      <c r="K377" t="str">
        <f>PROPER('Medical Examinations'!H:H)</f>
        <v>No</v>
      </c>
      <c r="N377">
        <v>29.81</v>
      </c>
      <c r="O377" t="str">
        <f t="shared" si="45"/>
        <v>Overweight</v>
      </c>
      <c r="Q377">
        <v>11.66</v>
      </c>
      <c r="R377" t="str">
        <f t="shared" si="46"/>
        <v>Diabetes</v>
      </c>
      <c r="T377">
        <v>1999</v>
      </c>
      <c r="U377" t="s">
        <v>20</v>
      </c>
      <c r="V377">
        <v>22</v>
      </c>
      <c r="W377" s="10">
        <f t="shared" si="47"/>
        <v>36425</v>
      </c>
      <c r="X377" s="10"/>
      <c r="Y377">
        <f t="shared" si="48"/>
        <v>23</v>
      </c>
      <c r="AA377" s="36">
        <v>3500.61</v>
      </c>
    </row>
    <row r="378" spans="1:27" x14ac:dyDescent="0.3">
      <c r="A378" t="s">
        <v>2758</v>
      </c>
      <c r="B378" t="str">
        <f t="shared" si="41"/>
        <v>Ms</v>
      </c>
      <c r="C378" t="str">
        <f t="shared" si="42"/>
        <v>Mascaro</v>
      </c>
      <c r="D378" t="str">
        <f t="shared" si="43"/>
        <v xml:space="preserve"> Andrea</v>
      </c>
      <c r="F378" t="s">
        <v>2381</v>
      </c>
      <c r="G378">
        <f t="shared" si="44"/>
        <v>0</v>
      </c>
      <c r="J378" t="str">
        <f>PROPER('Medical Examinations'!D:D)</f>
        <v>Yes</v>
      </c>
      <c r="K378" t="str">
        <f>PROPER('Medical Examinations'!H:H)</f>
        <v>No</v>
      </c>
      <c r="N378">
        <v>16.329999999999998</v>
      </c>
      <c r="O378" t="str">
        <f t="shared" si="45"/>
        <v>Underweight</v>
      </c>
      <c r="Q378">
        <v>7.26</v>
      </c>
      <c r="R378" t="str">
        <f t="shared" si="46"/>
        <v>Diabetes</v>
      </c>
      <c r="T378">
        <v>1998</v>
      </c>
      <c r="U378" t="s">
        <v>20</v>
      </c>
      <c r="V378">
        <v>16</v>
      </c>
      <c r="W378" s="10">
        <f t="shared" si="47"/>
        <v>36054</v>
      </c>
      <c r="X378" s="10"/>
      <c r="Y378">
        <f t="shared" si="48"/>
        <v>24</v>
      </c>
      <c r="AA378" s="36">
        <v>3537.7</v>
      </c>
    </row>
    <row r="379" spans="1:27" x14ac:dyDescent="0.3">
      <c r="A379" t="s">
        <v>2759</v>
      </c>
      <c r="B379" t="str">
        <f t="shared" si="41"/>
        <v>Ms</v>
      </c>
      <c r="C379" t="str">
        <f t="shared" si="42"/>
        <v>Norvell</v>
      </c>
      <c r="D379" t="str">
        <f t="shared" si="43"/>
        <v xml:space="preserve"> Nora P</v>
      </c>
      <c r="F379" t="s">
        <v>2381</v>
      </c>
      <c r="G379">
        <f t="shared" si="44"/>
        <v>0</v>
      </c>
      <c r="J379" t="str">
        <f>PROPER('Medical Examinations'!D:D)</f>
        <v>No</v>
      </c>
      <c r="K379" t="str">
        <f>PROPER('Medical Examinations'!H:H)</f>
        <v>No</v>
      </c>
      <c r="N379">
        <v>16.37</v>
      </c>
      <c r="O379" t="str">
        <f t="shared" si="45"/>
        <v>Underweight</v>
      </c>
      <c r="Q379">
        <v>4.79</v>
      </c>
      <c r="R379" t="str">
        <f t="shared" si="46"/>
        <v>Normal</v>
      </c>
      <c r="T379">
        <v>2003</v>
      </c>
      <c r="U379" t="s">
        <v>35</v>
      </c>
      <c r="V379">
        <v>24</v>
      </c>
      <c r="W379" s="10">
        <f t="shared" si="47"/>
        <v>37857</v>
      </c>
      <c r="X379" s="10"/>
      <c r="Y379">
        <f t="shared" si="48"/>
        <v>19</v>
      </c>
      <c r="AA379" s="36">
        <v>3538.9</v>
      </c>
    </row>
    <row r="380" spans="1:27" x14ac:dyDescent="0.3">
      <c r="A380" t="s">
        <v>2760</v>
      </c>
      <c r="B380" t="str">
        <f t="shared" si="41"/>
        <v>Mr</v>
      </c>
      <c r="C380" t="str">
        <f t="shared" si="42"/>
        <v>Ornelas</v>
      </c>
      <c r="D380" t="str">
        <f t="shared" si="43"/>
        <v>Zachary</v>
      </c>
      <c r="F380">
        <v>1</v>
      </c>
      <c r="G380">
        <f t="shared" si="44"/>
        <v>1</v>
      </c>
      <c r="J380" t="str">
        <f>PROPER('Medical Examinations'!D:D)</f>
        <v>No</v>
      </c>
      <c r="K380" t="str">
        <f>PROPER('Medical Examinations'!H:H)</f>
        <v>Yes</v>
      </c>
      <c r="N380">
        <v>22.42</v>
      </c>
      <c r="O380" t="str">
        <f t="shared" si="45"/>
        <v>Normal Weight</v>
      </c>
      <c r="Q380">
        <v>4.68</v>
      </c>
      <c r="R380" t="str">
        <f t="shared" si="46"/>
        <v>Normal</v>
      </c>
      <c r="T380">
        <v>1988</v>
      </c>
      <c r="U380" t="s">
        <v>37</v>
      </c>
      <c r="V380">
        <v>15</v>
      </c>
      <c r="W380" s="10">
        <f t="shared" si="47"/>
        <v>32431</v>
      </c>
      <c r="X380" s="10"/>
      <c r="Y380">
        <f t="shared" si="48"/>
        <v>34</v>
      </c>
      <c r="AA380" s="36">
        <v>3540.12</v>
      </c>
    </row>
    <row r="381" spans="1:27" x14ac:dyDescent="0.3">
      <c r="A381" t="s">
        <v>2761</v>
      </c>
      <c r="B381" t="str">
        <f t="shared" si="41"/>
        <v>Mr</v>
      </c>
      <c r="C381" t="str">
        <f t="shared" si="42"/>
        <v>Fitzpatrick</v>
      </c>
      <c r="D381" t="str">
        <f t="shared" si="43"/>
        <v>r.  Michael</v>
      </c>
      <c r="F381">
        <v>1</v>
      </c>
      <c r="G381">
        <f t="shared" si="44"/>
        <v>1</v>
      </c>
      <c r="J381" t="str">
        <f>PROPER('Medical Examinations'!D:D)</f>
        <v>No</v>
      </c>
      <c r="K381" t="str">
        <f>PROPER('Medical Examinations'!H:H)</f>
        <v>Yes</v>
      </c>
      <c r="N381">
        <v>31.35</v>
      </c>
      <c r="O381" t="str">
        <f t="shared" si="45"/>
        <v>Obesity</v>
      </c>
      <c r="Q381">
        <v>4.33</v>
      </c>
      <c r="R381" t="str">
        <f t="shared" si="46"/>
        <v>Normal</v>
      </c>
      <c r="T381">
        <v>1992</v>
      </c>
      <c r="U381" t="s">
        <v>30</v>
      </c>
      <c r="V381">
        <v>22</v>
      </c>
      <c r="W381" s="10">
        <f t="shared" si="47"/>
        <v>33960</v>
      </c>
      <c r="X381" s="10"/>
      <c r="Y381">
        <f t="shared" si="48"/>
        <v>30</v>
      </c>
      <c r="AA381" s="36">
        <v>3554.2</v>
      </c>
    </row>
    <row r="382" spans="1:27" x14ac:dyDescent="0.3">
      <c r="A382" t="s">
        <v>2762</v>
      </c>
      <c r="B382" t="str">
        <f t="shared" si="41"/>
        <v>Ms</v>
      </c>
      <c r="C382" t="str">
        <f t="shared" si="42"/>
        <v>Bloomquist</v>
      </c>
      <c r="D382" t="str">
        <f t="shared" si="43"/>
        <v xml:space="preserve"> Alyssa K.</v>
      </c>
      <c r="F382" t="s">
        <v>2381</v>
      </c>
      <c r="G382">
        <f t="shared" si="44"/>
        <v>0</v>
      </c>
      <c r="J382" t="str">
        <f>PROPER('Medical Examinations'!D:D)</f>
        <v>Yes</v>
      </c>
      <c r="K382" t="str">
        <f>PROPER('Medical Examinations'!H:H)</f>
        <v>No</v>
      </c>
      <c r="N382">
        <v>31.9</v>
      </c>
      <c r="O382" t="str">
        <f t="shared" si="45"/>
        <v>Obesity</v>
      </c>
      <c r="Q382">
        <v>11.89</v>
      </c>
      <c r="R382" t="str">
        <f t="shared" si="46"/>
        <v>Diabetes</v>
      </c>
      <c r="T382">
        <v>1994</v>
      </c>
      <c r="U382" t="s">
        <v>20</v>
      </c>
      <c r="V382">
        <v>24</v>
      </c>
      <c r="W382" s="10">
        <f t="shared" si="47"/>
        <v>34601</v>
      </c>
      <c r="X382" s="10"/>
      <c r="Y382">
        <f t="shared" si="48"/>
        <v>28</v>
      </c>
      <c r="AA382" s="36">
        <v>3556.92</v>
      </c>
    </row>
    <row r="383" spans="1:27" x14ac:dyDescent="0.3">
      <c r="A383" t="s">
        <v>2763</v>
      </c>
      <c r="B383" t="str">
        <f t="shared" si="41"/>
        <v>Ms</v>
      </c>
      <c r="C383" t="str">
        <f t="shared" si="42"/>
        <v>Wick</v>
      </c>
      <c r="D383" t="str">
        <f t="shared" si="43"/>
        <v>ther</v>
      </c>
      <c r="F383" t="s">
        <v>2381</v>
      </c>
      <c r="G383">
        <f t="shared" si="44"/>
        <v>0</v>
      </c>
      <c r="J383" t="str">
        <f>PROPER('Medical Examinations'!D:D)</f>
        <v>No</v>
      </c>
      <c r="K383" t="str">
        <f>PROPER('Medical Examinations'!H:H)</f>
        <v>Yes</v>
      </c>
      <c r="N383">
        <v>30.6</v>
      </c>
      <c r="O383" t="str">
        <f t="shared" si="45"/>
        <v>Obesity</v>
      </c>
      <c r="Q383">
        <v>5.24</v>
      </c>
      <c r="R383" t="str">
        <f t="shared" si="46"/>
        <v>Normal</v>
      </c>
      <c r="T383">
        <v>1995</v>
      </c>
      <c r="U383" t="s">
        <v>37</v>
      </c>
      <c r="V383">
        <v>9</v>
      </c>
      <c r="W383" s="10">
        <f t="shared" si="47"/>
        <v>34981</v>
      </c>
      <c r="X383" s="10"/>
      <c r="Y383">
        <f t="shared" si="48"/>
        <v>27</v>
      </c>
      <c r="AA383" s="36">
        <v>3558.62</v>
      </c>
    </row>
    <row r="384" spans="1:27" x14ac:dyDescent="0.3">
      <c r="A384" t="s">
        <v>2764</v>
      </c>
      <c r="B384" t="str">
        <f t="shared" si="41"/>
        <v>Mr</v>
      </c>
      <c r="C384" t="str">
        <f t="shared" si="42"/>
        <v>Zappala</v>
      </c>
      <c r="D384" t="str">
        <f t="shared" si="43"/>
        <v xml:space="preserve">  Dante</v>
      </c>
      <c r="F384" t="s">
        <v>2381</v>
      </c>
      <c r="G384">
        <f t="shared" si="44"/>
        <v>0</v>
      </c>
      <c r="J384" t="str">
        <f>PROPER('Medical Examinations'!D:D)</f>
        <v>No</v>
      </c>
      <c r="K384" t="str">
        <f>PROPER('Medical Examinations'!H:H)</f>
        <v>Yes</v>
      </c>
      <c r="N384">
        <v>28.975000000000001</v>
      </c>
      <c r="O384" t="str">
        <f t="shared" si="45"/>
        <v>Overweight</v>
      </c>
      <c r="Q384">
        <v>7.63</v>
      </c>
      <c r="R384" t="str">
        <f t="shared" si="46"/>
        <v>Diabetes</v>
      </c>
      <c r="T384">
        <v>1995</v>
      </c>
      <c r="U384" t="s">
        <v>18</v>
      </c>
      <c r="V384">
        <v>16</v>
      </c>
      <c r="W384" s="10">
        <f t="shared" si="47"/>
        <v>34866</v>
      </c>
      <c r="X384" s="10"/>
      <c r="Y384">
        <f t="shared" si="48"/>
        <v>27</v>
      </c>
      <c r="AA384" s="36">
        <v>3561.89</v>
      </c>
    </row>
    <row r="385" spans="1:27" x14ac:dyDescent="0.3">
      <c r="A385" t="s">
        <v>2765</v>
      </c>
      <c r="B385" t="str">
        <f t="shared" si="41"/>
        <v>Ms</v>
      </c>
      <c r="C385" t="str">
        <f t="shared" si="42"/>
        <v>Earle</v>
      </c>
      <c r="D385" t="str">
        <f t="shared" si="43"/>
        <v>ra E.</v>
      </c>
      <c r="F385">
        <v>2</v>
      </c>
      <c r="G385">
        <f t="shared" si="44"/>
        <v>2</v>
      </c>
      <c r="J385" t="str">
        <f>PROPER('Medical Examinations'!D:D)</f>
        <v>No</v>
      </c>
      <c r="K385" t="str">
        <f>PROPER('Medical Examinations'!H:H)</f>
        <v>Yes</v>
      </c>
      <c r="N385">
        <v>24.86</v>
      </c>
      <c r="O385" t="str">
        <f t="shared" si="45"/>
        <v>Normal Weight</v>
      </c>
      <c r="Q385">
        <v>8.92</v>
      </c>
      <c r="R385" t="str">
        <f t="shared" si="46"/>
        <v>Diabetes</v>
      </c>
      <c r="T385">
        <v>1981</v>
      </c>
      <c r="U385" t="s">
        <v>37</v>
      </c>
      <c r="V385">
        <v>10</v>
      </c>
      <c r="W385" s="10">
        <f t="shared" si="47"/>
        <v>29869</v>
      </c>
      <c r="X385" s="10"/>
      <c r="Y385">
        <f t="shared" si="48"/>
        <v>41</v>
      </c>
      <c r="AA385" s="36">
        <v>3562.87</v>
      </c>
    </row>
    <row r="386" spans="1:27" x14ac:dyDescent="0.3">
      <c r="A386" t="s">
        <v>2766</v>
      </c>
      <c r="B386" t="str">
        <f t="shared" si="41"/>
        <v>Mr</v>
      </c>
      <c r="C386" t="str">
        <f t="shared" si="42"/>
        <v>Majewski</v>
      </c>
      <c r="D386" t="str">
        <f t="shared" si="43"/>
        <v>.  Scott</v>
      </c>
      <c r="F386" t="s">
        <v>2381</v>
      </c>
      <c r="G386">
        <f t="shared" si="44"/>
        <v>0</v>
      </c>
      <c r="J386" t="str">
        <f>PROPER('Medical Examinations'!D:D)</f>
        <v>No</v>
      </c>
      <c r="K386" t="str">
        <f>PROPER('Medical Examinations'!H:H)</f>
        <v>No</v>
      </c>
      <c r="N386">
        <v>19.54</v>
      </c>
      <c r="O386" t="str">
        <f t="shared" si="45"/>
        <v>Normal Weight</v>
      </c>
      <c r="Q386">
        <v>5.37</v>
      </c>
      <c r="R386" t="str">
        <f t="shared" si="46"/>
        <v>Normal</v>
      </c>
      <c r="T386">
        <v>1988</v>
      </c>
      <c r="U386" t="s">
        <v>35</v>
      </c>
      <c r="V386">
        <v>18</v>
      </c>
      <c r="W386" s="10">
        <f t="shared" si="47"/>
        <v>32373</v>
      </c>
      <c r="X386" s="10"/>
      <c r="Y386">
        <f t="shared" si="48"/>
        <v>34</v>
      </c>
      <c r="AA386" s="36">
        <v>3569.96</v>
      </c>
    </row>
    <row r="387" spans="1:27" x14ac:dyDescent="0.3">
      <c r="A387" t="s">
        <v>2767</v>
      </c>
      <c r="B387" t="str">
        <f t="shared" si="41"/>
        <v>Mr</v>
      </c>
      <c r="C387" t="str">
        <f t="shared" si="42"/>
        <v>Apfelbaum</v>
      </c>
      <c r="D387" t="str">
        <f t="shared" si="43"/>
        <v>Mr.  Sean</v>
      </c>
      <c r="F387" t="s">
        <v>2381</v>
      </c>
      <c r="G387">
        <f t="shared" si="44"/>
        <v>0</v>
      </c>
      <c r="J387" t="str">
        <f>PROPER('Medical Examinations'!D:D)</f>
        <v>No</v>
      </c>
      <c r="K387" t="str">
        <f>PROPER('Medical Examinations'!H:H)</f>
        <v>Yes</v>
      </c>
      <c r="N387">
        <v>26.74</v>
      </c>
      <c r="O387" t="str">
        <f t="shared" si="45"/>
        <v>Overweight</v>
      </c>
      <c r="Q387">
        <v>4.3099999999999996</v>
      </c>
      <c r="R387" t="str">
        <f t="shared" si="46"/>
        <v>Normal</v>
      </c>
      <c r="T387">
        <v>1995</v>
      </c>
      <c r="U387" t="s">
        <v>35</v>
      </c>
      <c r="V387">
        <v>23</v>
      </c>
      <c r="W387" s="10">
        <f t="shared" si="47"/>
        <v>34934</v>
      </c>
      <c r="X387" s="10"/>
      <c r="Y387">
        <f t="shared" si="48"/>
        <v>27</v>
      </c>
      <c r="AA387" s="36">
        <v>3578</v>
      </c>
    </row>
    <row r="388" spans="1:27" x14ac:dyDescent="0.3">
      <c r="A388" t="s">
        <v>2768</v>
      </c>
      <c r="B388" t="str">
        <f t="shared" si="41"/>
        <v>Ms</v>
      </c>
      <c r="C388" t="str">
        <f t="shared" si="42"/>
        <v>Graham</v>
      </c>
      <c r="D388" t="str">
        <f t="shared" si="43"/>
        <v>nielle</v>
      </c>
      <c r="F388">
        <v>3</v>
      </c>
      <c r="G388">
        <f t="shared" si="44"/>
        <v>3</v>
      </c>
      <c r="J388" t="str">
        <f>PROPER('Medical Examinations'!D:D)</f>
        <v>No</v>
      </c>
      <c r="K388" t="str">
        <f>PROPER('Medical Examinations'!H:H)</f>
        <v>Yes</v>
      </c>
      <c r="N388">
        <v>22.99</v>
      </c>
      <c r="O388" t="str">
        <f t="shared" si="45"/>
        <v>Normal Weight</v>
      </c>
      <c r="Q388">
        <v>10.46</v>
      </c>
      <c r="R388" t="str">
        <f t="shared" si="46"/>
        <v>Diabetes</v>
      </c>
      <c r="T388">
        <v>2001</v>
      </c>
      <c r="U388" t="s">
        <v>15</v>
      </c>
      <c r="V388">
        <v>11</v>
      </c>
      <c r="W388" s="10">
        <f t="shared" si="47"/>
        <v>37206</v>
      </c>
      <c r="X388" s="10"/>
      <c r="Y388">
        <f t="shared" si="48"/>
        <v>21</v>
      </c>
      <c r="AA388" s="36">
        <v>3579.83</v>
      </c>
    </row>
    <row r="389" spans="1:27" x14ac:dyDescent="0.3">
      <c r="A389" t="s">
        <v>2769</v>
      </c>
      <c r="B389" t="str">
        <f t="shared" si="41"/>
        <v>Mr</v>
      </c>
      <c r="C389" t="str">
        <f t="shared" si="42"/>
        <v>Whitacre</v>
      </c>
      <c r="D389" t="str">
        <f t="shared" si="43"/>
        <v>ndrew D.</v>
      </c>
      <c r="F389" t="s">
        <v>2381</v>
      </c>
      <c r="G389">
        <f t="shared" si="44"/>
        <v>0</v>
      </c>
      <c r="J389" t="str">
        <f>PROPER('Medical Examinations'!D:D)</f>
        <v>No</v>
      </c>
      <c r="K389" t="str">
        <f>PROPER('Medical Examinations'!H:H)</f>
        <v>Yes</v>
      </c>
      <c r="N389">
        <v>31.46</v>
      </c>
      <c r="O389" t="str">
        <f t="shared" si="45"/>
        <v>Obesity</v>
      </c>
      <c r="Q389">
        <v>7.39</v>
      </c>
      <c r="R389" t="str">
        <f t="shared" si="46"/>
        <v>Diabetes</v>
      </c>
      <c r="T389">
        <v>1986</v>
      </c>
      <c r="U389" t="s">
        <v>30</v>
      </c>
      <c r="V389">
        <v>27</v>
      </c>
      <c r="W389" s="10">
        <f t="shared" si="47"/>
        <v>31773</v>
      </c>
      <c r="X389" s="10"/>
      <c r="Y389">
        <f t="shared" si="48"/>
        <v>36</v>
      </c>
      <c r="AA389" s="36">
        <v>3589.14</v>
      </c>
    </row>
    <row r="390" spans="1:27" x14ac:dyDescent="0.3">
      <c r="A390" t="s">
        <v>2770</v>
      </c>
      <c r="B390" t="str">
        <f t="shared" ref="B390:B453" si="49">TRIM(MID(A390,FIND(",",A390)+1,FIND(".",A390)-FIND(",",A390)-1))</f>
        <v>Mr</v>
      </c>
      <c r="C390" t="str">
        <f t="shared" ref="C390:C453" si="50">LEFT(A390,FIND(",",A390)-1)</f>
        <v>Wegener</v>
      </c>
      <c r="D390" t="str">
        <f t="shared" ref="D390:D453" si="51">RIGHT(A390,FIND(",",A390)-1)</f>
        <v xml:space="preserve"> Joel D</v>
      </c>
      <c r="F390">
        <v>2</v>
      </c>
      <c r="G390">
        <f t="shared" ref="G390:G453" si="52">IF(F390="No major surgery",0,F390)</f>
        <v>2</v>
      </c>
      <c r="J390" t="str">
        <f>PROPER('Medical Examinations'!D:D)</f>
        <v>No</v>
      </c>
      <c r="K390" t="str">
        <f>PROPER('Medical Examinations'!H:H)</f>
        <v>Yes</v>
      </c>
      <c r="N390">
        <v>30.86</v>
      </c>
      <c r="O390" t="str">
        <f t="shared" ref="O390:O453" si="53">IF(N390&lt;18.5,"Underweight",
IF(N390&lt;25,"Normal Weight",
IF(N390&lt;30,"Overweight",
"Obesity")))</f>
        <v>Obesity</v>
      </c>
      <c r="Q390">
        <v>6.18</v>
      </c>
      <c r="R390" t="str">
        <f t="shared" ref="R390:R453" si="54">IF(Q390&lt;5.7,"Normal",
IF(Q390&lt;=6.4,"Prediabetes",
"Diabetes"))</f>
        <v>Prediabetes</v>
      </c>
      <c r="T390">
        <v>1999</v>
      </c>
      <c r="U390" t="s">
        <v>18</v>
      </c>
      <c r="V390">
        <v>6</v>
      </c>
      <c r="W390" s="10">
        <f t="shared" ref="W390:W453" si="55">DATE(T390,MONTH(1&amp;U390),V390)</f>
        <v>36317</v>
      </c>
      <c r="X390" s="10"/>
      <c r="Y390">
        <f t="shared" si="48"/>
        <v>24</v>
      </c>
      <c r="AA390" s="36">
        <v>3591.48</v>
      </c>
    </row>
    <row r="391" spans="1:27" x14ac:dyDescent="0.3">
      <c r="A391" t="s">
        <v>2771</v>
      </c>
      <c r="B391" t="str">
        <f t="shared" si="49"/>
        <v>Ms</v>
      </c>
      <c r="C391" t="str">
        <f t="shared" si="50"/>
        <v>Collie</v>
      </c>
      <c r="D391" t="str">
        <f t="shared" si="51"/>
        <v>chelle</v>
      </c>
      <c r="F391" t="s">
        <v>2381</v>
      </c>
      <c r="G391">
        <f t="shared" si="52"/>
        <v>0</v>
      </c>
      <c r="J391" t="str">
        <f>PROPER('Medical Examinations'!D:D)</f>
        <v>Yes</v>
      </c>
      <c r="K391" t="str">
        <f>PROPER('Medical Examinations'!H:H)</f>
        <v>Yes</v>
      </c>
      <c r="N391">
        <v>31.96</v>
      </c>
      <c r="O391" t="str">
        <f t="shared" si="53"/>
        <v>Obesity</v>
      </c>
      <c r="Q391">
        <v>8.86</v>
      </c>
      <c r="R391" t="str">
        <f t="shared" si="54"/>
        <v>Diabetes</v>
      </c>
      <c r="T391">
        <v>1997</v>
      </c>
      <c r="U391" t="s">
        <v>15</v>
      </c>
      <c r="V391">
        <v>4</v>
      </c>
      <c r="W391" s="10">
        <f t="shared" si="55"/>
        <v>35738</v>
      </c>
      <c r="X391" s="10"/>
      <c r="Y391">
        <f t="shared" si="48"/>
        <v>25</v>
      </c>
      <c r="AA391" s="36">
        <v>3594.17</v>
      </c>
    </row>
    <row r="392" spans="1:27" x14ac:dyDescent="0.3">
      <c r="A392" t="s">
        <v>2772</v>
      </c>
      <c r="B392" t="str">
        <f t="shared" si="49"/>
        <v>Mr</v>
      </c>
      <c r="C392" t="str">
        <f t="shared" si="50"/>
        <v>Murphy</v>
      </c>
      <c r="D392" t="str">
        <f t="shared" si="51"/>
        <v>ael J.</v>
      </c>
      <c r="F392">
        <v>3</v>
      </c>
      <c r="G392">
        <f t="shared" si="52"/>
        <v>3</v>
      </c>
      <c r="J392" t="str">
        <f>PROPER('Medical Examinations'!D:D)</f>
        <v>No</v>
      </c>
      <c r="K392" t="str">
        <f>PROPER('Medical Examinations'!H:H)</f>
        <v>Yes</v>
      </c>
      <c r="N392">
        <v>23.76</v>
      </c>
      <c r="O392" t="str">
        <f t="shared" si="53"/>
        <v>Normal Weight</v>
      </c>
      <c r="Q392">
        <v>10.96</v>
      </c>
      <c r="R392" t="str">
        <f t="shared" si="54"/>
        <v>Diabetes</v>
      </c>
      <c r="T392">
        <v>1999</v>
      </c>
      <c r="U392" t="s">
        <v>35</v>
      </c>
      <c r="V392">
        <v>12</v>
      </c>
      <c r="W392" s="10">
        <f t="shared" si="55"/>
        <v>36384</v>
      </c>
      <c r="X392" s="10"/>
      <c r="Y392">
        <f t="shared" si="48"/>
        <v>23</v>
      </c>
      <c r="AA392" s="36">
        <v>3597.6</v>
      </c>
    </row>
    <row r="393" spans="1:27" x14ac:dyDescent="0.3">
      <c r="A393" t="s">
        <v>2773</v>
      </c>
      <c r="B393" t="str">
        <f t="shared" si="49"/>
        <v>Ms</v>
      </c>
      <c r="C393" t="str">
        <f t="shared" si="50"/>
        <v>Butters</v>
      </c>
      <c r="D393" t="str">
        <f t="shared" si="51"/>
        <v xml:space="preserve">  Nikki</v>
      </c>
      <c r="F393" t="s">
        <v>2381</v>
      </c>
      <c r="G393">
        <f t="shared" si="52"/>
        <v>0</v>
      </c>
      <c r="J393" t="str">
        <f>PROPER('Medical Examinations'!D:D)</f>
        <v>Yes</v>
      </c>
      <c r="K393" t="str">
        <f>PROPER('Medical Examinations'!H:H)</f>
        <v>No</v>
      </c>
      <c r="N393">
        <v>19.38</v>
      </c>
      <c r="O393" t="str">
        <f t="shared" si="53"/>
        <v>Normal Weight</v>
      </c>
      <c r="Q393">
        <v>6.28</v>
      </c>
      <c r="R393" t="str">
        <f t="shared" si="54"/>
        <v>Prediabetes</v>
      </c>
      <c r="T393">
        <v>1988</v>
      </c>
      <c r="U393" t="s">
        <v>15</v>
      </c>
      <c r="V393">
        <v>4</v>
      </c>
      <c r="W393" s="10">
        <f t="shared" si="55"/>
        <v>32451</v>
      </c>
      <c r="X393" s="10"/>
      <c r="Y393">
        <f t="shared" si="48"/>
        <v>34</v>
      </c>
      <c r="AA393" s="36">
        <v>3603.6</v>
      </c>
    </row>
    <row r="394" spans="1:27" x14ac:dyDescent="0.3">
      <c r="A394" t="s">
        <v>2774</v>
      </c>
      <c r="B394" t="str">
        <f t="shared" si="49"/>
        <v>Ms</v>
      </c>
      <c r="C394" t="str">
        <f t="shared" si="50"/>
        <v>Cook</v>
      </c>
      <c r="D394" t="str">
        <f t="shared" si="51"/>
        <v>r B.</v>
      </c>
      <c r="F394">
        <v>1</v>
      </c>
      <c r="G394">
        <f t="shared" si="52"/>
        <v>1</v>
      </c>
      <c r="J394" t="str">
        <f>PROPER('Medical Examinations'!D:D)</f>
        <v>No</v>
      </c>
      <c r="K394" t="str">
        <f>PROPER('Medical Examinations'!H:H)</f>
        <v>No</v>
      </c>
      <c r="N394">
        <v>16.21</v>
      </c>
      <c r="O394" t="str">
        <f t="shared" si="53"/>
        <v>Underweight</v>
      </c>
      <c r="Q394">
        <v>6.29</v>
      </c>
      <c r="R394" t="str">
        <f t="shared" si="54"/>
        <v>Prediabetes</v>
      </c>
      <c r="T394">
        <v>1990</v>
      </c>
      <c r="U394" t="s">
        <v>37</v>
      </c>
      <c r="V394">
        <v>11</v>
      </c>
      <c r="W394" s="10">
        <f t="shared" si="55"/>
        <v>33157</v>
      </c>
      <c r="X394" s="10"/>
      <c r="Y394">
        <f t="shared" si="48"/>
        <v>32</v>
      </c>
      <c r="AA394" s="36">
        <v>3606.43</v>
      </c>
    </row>
    <row r="395" spans="1:27" x14ac:dyDescent="0.3">
      <c r="A395" t="s">
        <v>2775</v>
      </c>
      <c r="B395" t="str">
        <f t="shared" si="49"/>
        <v>Mr</v>
      </c>
      <c r="C395" t="str">
        <f t="shared" si="50"/>
        <v>Breen</v>
      </c>
      <c r="D395" t="str">
        <f t="shared" si="51"/>
        <v>dward</v>
      </c>
      <c r="F395">
        <v>1</v>
      </c>
      <c r="G395">
        <f t="shared" si="52"/>
        <v>1</v>
      </c>
      <c r="J395" t="str">
        <f>PROPER('Medical Examinations'!D:D)</f>
        <v>No</v>
      </c>
      <c r="K395" t="str">
        <f>PROPER('Medical Examinations'!H:H)</f>
        <v>Yes</v>
      </c>
      <c r="N395">
        <v>32.54</v>
      </c>
      <c r="O395" t="str">
        <f t="shared" si="53"/>
        <v>Obesity</v>
      </c>
      <c r="Q395">
        <v>4.0199999999999996</v>
      </c>
      <c r="R395" t="str">
        <f t="shared" si="54"/>
        <v>Normal</v>
      </c>
      <c r="T395">
        <v>1985</v>
      </c>
      <c r="U395" t="s">
        <v>18</v>
      </c>
      <c r="V395">
        <v>14</v>
      </c>
      <c r="W395" s="10">
        <f t="shared" si="55"/>
        <v>31212</v>
      </c>
      <c r="X395" s="10"/>
      <c r="Y395">
        <f t="shared" si="48"/>
        <v>37</v>
      </c>
      <c r="AA395" s="36">
        <v>3622.13</v>
      </c>
    </row>
    <row r="396" spans="1:27" x14ac:dyDescent="0.3">
      <c r="A396" t="s">
        <v>2776</v>
      </c>
      <c r="B396" t="str">
        <f t="shared" si="49"/>
        <v>Mr</v>
      </c>
      <c r="C396" t="str">
        <f t="shared" si="50"/>
        <v>Fitzsimons</v>
      </c>
      <c r="D396" t="str">
        <f t="shared" si="51"/>
        <v xml:space="preserve"> Mr.  Ryan</v>
      </c>
      <c r="F396">
        <v>2</v>
      </c>
      <c r="G396">
        <f t="shared" si="52"/>
        <v>2</v>
      </c>
      <c r="J396" t="str">
        <f>PROPER('Medical Examinations'!D:D)</f>
        <v>Yes</v>
      </c>
      <c r="K396" t="str">
        <f>PROPER('Medical Examinations'!H:H)</f>
        <v>No</v>
      </c>
      <c r="N396">
        <v>36.765000000000001</v>
      </c>
      <c r="O396" t="str">
        <f t="shared" si="53"/>
        <v>Obesity</v>
      </c>
      <c r="Q396">
        <v>11.95</v>
      </c>
      <c r="R396" t="str">
        <f t="shared" si="54"/>
        <v>Diabetes</v>
      </c>
      <c r="T396">
        <v>1992</v>
      </c>
      <c r="U396" t="s">
        <v>15</v>
      </c>
      <c r="V396">
        <v>17</v>
      </c>
      <c r="W396" s="10">
        <f t="shared" si="55"/>
        <v>33925</v>
      </c>
      <c r="X396" s="10"/>
      <c r="Y396">
        <f t="shared" si="48"/>
        <v>30</v>
      </c>
      <c r="AA396" s="36">
        <v>3645.09</v>
      </c>
    </row>
    <row r="397" spans="1:27" x14ac:dyDescent="0.3">
      <c r="A397" t="s">
        <v>2777</v>
      </c>
      <c r="B397" t="str">
        <f t="shared" si="49"/>
        <v>Ms</v>
      </c>
      <c r="C397" t="str">
        <f t="shared" si="50"/>
        <v>Houle</v>
      </c>
      <c r="D397" t="str">
        <f t="shared" si="51"/>
        <v>Kacee</v>
      </c>
      <c r="F397" t="s">
        <v>2381</v>
      </c>
      <c r="G397">
        <f t="shared" si="52"/>
        <v>0</v>
      </c>
      <c r="J397" t="str">
        <f>PROPER('Medical Examinations'!D:D)</f>
        <v>No</v>
      </c>
      <c r="K397" t="str">
        <f>PROPER('Medical Examinations'!H:H)</f>
        <v>No</v>
      </c>
      <c r="N397">
        <v>35.909999999999997</v>
      </c>
      <c r="O397" t="str">
        <f t="shared" si="53"/>
        <v>Obesity</v>
      </c>
      <c r="Q397">
        <v>8.7100000000000009</v>
      </c>
      <c r="R397" t="str">
        <f t="shared" si="54"/>
        <v>Diabetes</v>
      </c>
      <c r="T397">
        <v>1990</v>
      </c>
      <c r="U397" t="s">
        <v>15</v>
      </c>
      <c r="V397">
        <v>8</v>
      </c>
      <c r="W397" s="10">
        <f t="shared" si="55"/>
        <v>33185</v>
      </c>
      <c r="X397" s="10"/>
      <c r="Y397">
        <f t="shared" si="48"/>
        <v>32</v>
      </c>
      <c r="AA397" s="36">
        <v>3653.29</v>
      </c>
    </row>
    <row r="398" spans="1:27" x14ac:dyDescent="0.3">
      <c r="A398" t="s">
        <v>2778</v>
      </c>
      <c r="B398" t="str">
        <f t="shared" si="49"/>
        <v>Mr</v>
      </c>
      <c r="C398" t="str">
        <f t="shared" si="50"/>
        <v>Woodward</v>
      </c>
      <c r="D398" t="str">
        <f t="shared" si="51"/>
        <v>r.  Dave</v>
      </c>
      <c r="F398">
        <v>1</v>
      </c>
      <c r="G398">
        <f t="shared" si="52"/>
        <v>1</v>
      </c>
      <c r="J398" t="str">
        <f>PROPER('Medical Examinations'!D:D)</f>
        <v>No</v>
      </c>
      <c r="K398" t="str">
        <f>PROPER('Medical Examinations'!H:H)</f>
        <v>Yes</v>
      </c>
      <c r="N398">
        <v>32.06</v>
      </c>
      <c r="O398" t="str">
        <f t="shared" si="53"/>
        <v>Obesity</v>
      </c>
      <c r="Q398">
        <v>4.67</v>
      </c>
      <c r="R398" t="str">
        <f t="shared" si="54"/>
        <v>Normal</v>
      </c>
      <c r="T398">
        <v>1992</v>
      </c>
      <c r="U398" t="s">
        <v>20</v>
      </c>
      <c r="V398">
        <v>14</v>
      </c>
      <c r="W398" s="10">
        <f t="shared" si="55"/>
        <v>33861</v>
      </c>
      <c r="X398" s="10"/>
      <c r="Y398">
        <f t="shared" si="48"/>
        <v>30</v>
      </c>
      <c r="AA398" s="36">
        <v>3659.35</v>
      </c>
    </row>
    <row r="399" spans="1:27" x14ac:dyDescent="0.3">
      <c r="A399" t="s">
        <v>2779</v>
      </c>
      <c r="B399" t="str">
        <f t="shared" si="49"/>
        <v>Ms</v>
      </c>
      <c r="C399" t="str">
        <f t="shared" si="50"/>
        <v>Ray</v>
      </c>
      <c r="D399" t="str">
        <f t="shared" si="51"/>
        <v>nna</v>
      </c>
      <c r="F399">
        <v>1</v>
      </c>
      <c r="G399">
        <f t="shared" si="52"/>
        <v>1</v>
      </c>
      <c r="J399" t="str">
        <f>PROPER('Medical Examinations'!D:D)</f>
        <v>Yes</v>
      </c>
      <c r="K399" t="str">
        <f>PROPER('Medical Examinations'!H:H)</f>
        <v>Yes</v>
      </c>
      <c r="N399">
        <v>24.1</v>
      </c>
      <c r="O399" t="str">
        <f t="shared" si="53"/>
        <v>Normal Weight</v>
      </c>
      <c r="Q399">
        <v>11.14</v>
      </c>
      <c r="R399" t="str">
        <f t="shared" si="54"/>
        <v>Diabetes</v>
      </c>
      <c r="T399">
        <v>1984</v>
      </c>
      <c r="U399" t="s">
        <v>10</v>
      </c>
      <c r="V399">
        <v>6</v>
      </c>
      <c r="W399" s="10">
        <f t="shared" si="55"/>
        <v>30869</v>
      </c>
      <c r="X399" s="10"/>
      <c r="Y399">
        <f t="shared" si="48"/>
        <v>38</v>
      </c>
      <c r="AA399" s="36">
        <v>3678.86</v>
      </c>
    </row>
    <row r="400" spans="1:27" x14ac:dyDescent="0.3">
      <c r="A400" t="s">
        <v>2780</v>
      </c>
      <c r="B400" t="str">
        <f t="shared" si="49"/>
        <v>Ms</v>
      </c>
      <c r="C400" t="str">
        <f t="shared" si="50"/>
        <v>Jennings</v>
      </c>
      <c r="D400" t="str">
        <f t="shared" si="51"/>
        <v>ssica H.</v>
      </c>
      <c r="F400">
        <v>2</v>
      </c>
      <c r="G400">
        <f t="shared" si="52"/>
        <v>2</v>
      </c>
      <c r="J400" t="str">
        <f>PROPER('Medical Examinations'!D:D)</f>
        <v>Yes</v>
      </c>
      <c r="K400" t="str">
        <f>PROPER('Medical Examinations'!H:H)</f>
        <v>Yes</v>
      </c>
      <c r="N400">
        <v>27.1</v>
      </c>
      <c r="O400" t="str">
        <f t="shared" si="53"/>
        <v>Overweight</v>
      </c>
      <c r="Q400">
        <v>9.0500000000000007</v>
      </c>
      <c r="R400" t="str">
        <f t="shared" si="54"/>
        <v>Diabetes</v>
      </c>
      <c r="T400">
        <v>2003</v>
      </c>
      <c r="U400" t="s">
        <v>10</v>
      </c>
      <c r="V400">
        <v>10</v>
      </c>
      <c r="W400" s="10">
        <f t="shared" si="55"/>
        <v>37812</v>
      </c>
      <c r="X400" s="10"/>
      <c r="Y400">
        <f t="shared" si="48"/>
        <v>19</v>
      </c>
      <c r="AA400" s="36">
        <v>3688.35</v>
      </c>
    </row>
    <row r="401" spans="1:27" x14ac:dyDescent="0.3">
      <c r="A401" t="s">
        <v>2781</v>
      </c>
      <c r="B401" t="str">
        <f t="shared" si="49"/>
        <v>Ms</v>
      </c>
      <c r="C401" t="str">
        <f t="shared" si="50"/>
        <v>Fuller</v>
      </c>
      <c r="D401" t="str">
        <f t="shared" si="51"/>
        <v>Deanna</v>
      </c>
      <c r="F401" t="s">
        <v>2381</v>
      </c>
      <c r="G401">
        <f t="shared" si="52"/>
        <v>0</v>
      </c>
      <c r="J401" t="str">
        <f>PROPER('Medical Examinations'!D:D)</f>
        <v>Yes</v>
      </c>
      <c r="K401" t="str">
        <f>PROPER('Medical Examinations'!H:H)</f>
        <v>No</v>
      </c>
      <c r="N401">
        <v>24.42</v>
      </c>
      <c r="O401" t="str">
        <f t="shared" si="53"/>
        <v>Normal Weight</v>
      </c>
      <c r="Q401">
        <v>11.31</v>
      </c>
      <c r="R401" t="str">
        <f t="shared" si="54"/>
        <v>Diabetes</v>
      </c>
      <c r="T401">
        <v>1981</v>
      </c>
      <c r="U401" t="s">
        <v>30</v>
      </c>
      <c r="V401">
        <v>14</v>
      </c>
      <c r="W401" s="10">
        <f t="shared" si="55"/>
        <v>29934</v>
      </c>
      <c r="X401" s="10"/>
      <c r="Y401">
        <f t="shared" si="48"/>
        <v>41</v>
      </c>
      <c r="AA401" s="36">
        <v>3688.38</v>
      </c>
    </row>
    <row r="402" spans="1:27" x14ac:dyDescent="0.3">
      <c r="A402" t="s">
        <v>2782</v>
      </c>
      <c r="B402" t="str">
        <f t="shared" si="49"/>
        <v>Mr</v>
      </c>
      <c r="C402" t="str">
        <f t="shared" si="50"/>
        <v>Lovisek</v>
      </c>
      <c r="D402" t="str">
        <f t="shared" si="51"/>
        <v xml:space="preserve">  Peter</v>
      </c>
      <c r="F402">
        <v>2</v>
      </c>
      <c r="G402">
        <f t="shared" si="52"/>
        <v>2</v>
      </c>
      <c r="J402" t="str">
        <f>PROPER('Medical Examinations'!D:D)</f>
        <v>Yes</v>
      </c>
      <c r="K402" t="str">
        <f>PROPER('Medical Examinations'!H:H)</f>
        <v>No</v>
      </c>
      <c r="N402">
        <v>26.695</v>
      </c>
      <c r="O402" t="str">
        <f t="shared" si="53"/>
        <v>Overweight</v>
      </c>
      <c r="Q402">
        <v>4.68</v>
      </c>
      <c r="R402" t="str">
        <f t="shared" si="54"/>
        <v>Normal</v>
      </c>
      <c r="T402">
        <v>1995</v>
      </c>
      <c r="U402" t="s">
        <v>37</v>
      </c>
      <c r="V402">
        <v>21</v>
      </c>
      <c r="W402" s="10">
        <f t="shared" si="55"/>
        <v>34993</v>
      </c>
      <c r="X402" s="10"/>
      <c r="Y402">
        <f t="shared" si="48"/>
        <v>27</v>
      </c>
      <c r="AA402" s="36">
        <v>3693.43</v>
      </c>
    </row>
    <row r="403" spans="1:27" x14ac:dyDescent="0.3">
      <c r="A403" t="s">
        <v>2783</v>
      </c>
      <c r="B403" t="str">
        <f t="shared" si="49"/>
        <v>Ms</v>
      </c>
      <c r="C403" t="str">
        <f t="shared" si="50"/>
        <v>Painter</v>
      </c>
      <c r="D403" t="str">
        <f t="shared" si="51"/>
        <v>Rebecca</v>
      </c>
      <c r="F403">
        <v>1</v>
      </c>
      <c r="G403">
        <f t="shared" si="52"/>
        <v>1</v>
      </c>
      <c r="J403" t="str">
        <f>PROPER('Medical Examinations'!D:D)</f>
        <v>Yes</v>
      </c>
      <c r="K403" t="str">
        <f>PROPER('Medical Examinations'!H:H)</f>
        <v>Yes</v>
      </c>
      <c r="N403">
        <v>27.79</v>
      </c>
      <c r="O403" t="str">
        <f t="shared" si="53"/>
        <v>Overweight</v>
      </c>
      <c r="Q403">
        <v>6.05</v>
      </c>
      <c r="R403" t="str">
        <f t="shared" si="54"/>
        <v>Prediabetes</v>
      </c>
      <c r="T403">
        <v>1988</v>
      </c>
      <c r="U403" t="s">
        <v>35</v>
      </c>
      <c r="V403">
        <v>18</v>
      </c>
      <c r="W403" s="10">
        <f t="shared" si="55"/>
        <v>32373</v>
      </c>
      <c r="X403" s="10"/>
      <c r="Y403">
        <f t="shared" si="48"/>
        <v>34</v>
      </c>
      <c r="AA403" s="36">
        <v>3699.54</v>
      </c>
    </row>
    <row r="404" spans="1:27" x14ac:dyDescent="0.3">
      <c r="A404" t="s">
        <v>2784</v>
      </c>
      <c r="B404" t="str">
        <f t="shared" si="49"/>
        <v>Ms</v>
      </c>
      <c r="C404" t="str">
        <f t="shared" si="50"/>
        <v>Edwards</v>
      </c>
      <c r="D404" t="str">
        <f t="shared" si="51"/>
        <v>beth M.</v>
      </c>
      <c r="F404" t="s">
        <v>2381</v>
      </c>
      <c r="G404">
        <f t="shared" si="52"/>
        <v>0</v>
      </c>
      <c r="J404" t="str">
        <f>PROPER('Medical Examinations'!D:D)</f>
        <v>No</v>
      </c>
      <c r="K404" t="str">
        <f>PROPER('Medical Examinations'!H:H)</f>
        <v>No</v>
      </c>
      <c r="N404">
        <v>32.68</v>
      </c>
      <c r="O404" t="str">
        <f t="shared" si="53"/>
        <v>Obesity</v>
      </c>
      <c r="Q404">
        <v>4.68</v>
      </c>
      <c r="R404" t="str">
        <f t="shared" si="54"/>
        <v>Normal</v>
      </c>
      <c r="T404">
        <v>1989</v>
      </c>
      <c r="U404" t="s">
        <v>30</v>
      </c>
      <c r="V404">
        <v>2</v>
      </c>
      <c r="W404" s="10">
        <f t="shared" si="55"/>
        <v>32844</v>
      </c>
      <c r="X404" s="10"/>
      <c r="Y404">
        <f t="shared" si="48"/>
        <v>33</v>
      </c>
      <c r="AA404" s="36">
        <v>3704.35</v>
      </c>
    </row>
    <row r="405" spans="1:27" x14ac:dyDescent="0.3">
      <c r="A405" t="s">
        <v>2785</v>
      </c>
      <c r="B405" t="str">
        <f t="shared" si="49"/>
        <v>Mr</v>
      </c>
      <c r="C405" t="str">
        <f t="shared" si="50"/>
        <v>Liebl</v>
      </c>
      <c r="D405" t="str">
        <f t="shared" si="51"/>
        <v>egory</v>
      </c>
      <c r="F405">
        <v>2</v>
      </c>
      <c r="G405">
        <f t="shared" si="52"/>
        <v>2</v>
      </c>
      <c r="J405" t="str">
        <f>PROPER('Medical Examinations'!D:D)</f>
        <v>Yes</v>
      </c>
      <c r="K405" t="str">
        <f>PROPER('Medical Examinations'!H:H)</f>
        <v>Yes</v>
      </c>
      <c r="N405">
        <v>26.4</v>
      </c>
      <c r="O405" t="str">
        <f t="shared" si="53"/>
        <v>Overweight</v>
      </c>
      <c r="Q405">
        <v>9.5</v>
      </c>
      <c r="R405" t="str">
        <f t="shared" si="54"/>
        <v>Diabetes</v>
      </c>
      <c r="T405">
        <v>2004</v>
      </c>
      <c r="U405" t="s">
        <v>15</v>
      </c>
      <c r="V405">
        <v>5</v>
      </c>
      <c r="W405" s="10">
        <f t="shared" si="55"/>
        <v>38296</v>
      </c>
      <c r="X405" s="10"/>
      <c r="Y405">
        <f t="shared" si="48"/>
        <v>18</v>
      </c>
      <c r="AA405" s="36">
        <v>3722.23</v>
      </c>
    </row>
    <row r="406" spans="1:27" x14ac:dyDescent="0.3">
      <c r="A406" t="s">
        <v>2786</v>
      </c>
      <c r="B406" t="str">
        <f t="shared" si="49"/>
        <v>Ms</v>
      </c>
      <c r="C406" t="str">
        <f t="shared" si="50"/>
        <v>Kasabian-Larson</v>
      </c>
      <c r="D406" t="str">
        <f t="shared" si="51"/>
        <v>, Ms.  Sarah E.</v>
      </c>
      <c r="F406">
        <v>1</v>
      </c>
      <c r="G406">
        <f t="shared" si="52"/>
        <v>1</v>
      </c>
      <c r="J406" t="str">
        <f>PROPER('Medical Examinations'!D:D)</f>
        <v>No</v>
      </c>
      <c r="K406" t="str">
        <f>PROPER('Medical Examinations'!H:H)</f>
        <v>No</v>
      </c>
      <c r="N406">
        <v>23.655000000000001</v>
      </c>
      <c r="O406" t="str">
        <f t="shared" si="53"/>
        <v>Normal Weight</v>
      </c>
      <c r="Q406">
        <v>10.84</v>
      </c>
      <c r="R406" t="str">
        <f t="shared" si="54"/>
        <v>Diabetes</v>
      </c>
      <c r="T406">
        <v>1986</v>
      </c>
      <c r="U406" t="s">
        <v>30</v>
      </c>
      <c r="V406">
        <v>1</v>
      </c>
      <c r="W406" s="10">
        <f t="shared" si="55"/>
        <v>31747</v>
      </c>
      <c r="X406" s="10"/>
      <c r="Y406">
        <f t="shared" si="48"/>
        <v>36</v>
      </c>
      <c r="AA406" s="36">
        <v>3731.6</v>
      </c>
    </row>
    <row r="407" spans="1:27" x14ac:dyDescent="0.3">
      <c r="A407" t="s">
        <v>2787</v>
      </c>
      <c r="B407" t="str">
        <f t="shared" si="49"/>
        <v>Ms</v>
      </c>
      <c r="C407" t="str">
        <f t="shared" si="50"/>
        <v>Creamer</v>
      </c>
      <c r="D407" t="str">
        <f t="shared" si="51"/>
        <v>e Elise</v>
      </c>
      <c r="F407">
        <v>2</v>
      </c>
      <c r="G407">
        <f t="shared" si="52"/>
        <v>2</v>
      </c>
      <c r="J407" t="str">
        <f>PROPER('Medical Examinations'!D:D)</f>
        <v>No</v>
      </c>
      <c r="K407" t="str">
        <f>PROPER('Medical Examinations'!H:H)</f>
        <v>Yes</v>
      </c>
      <c r="N407">
        <v>27.36</v>
      </c>
      <c r="O407" t="str">
        <f t="shared" si="53"/>
        <v>Overweight</v>
      </c>
      <c r="Q407">
        <v>5.88</v>
      </c>
      <c r="R407" t="str">
        <f t="shared" si="54"/>
        <v>Prediabetes</v>
      </c>
      <c r="T407">
        <v>1994</v>
      </c>
      <c r="U407" t="s">
        <v>35</v>
      </c>
      <c r="V407">
        <v>22</v>
      </c>
      <c r="W407" s="10">
        <f t="shared" si="55"/>
        <v>34568</v>
      </c>
      <c r="X407" s="10"/>
      <c r="Y407">
        <f t="shared" si="48"/>
        <v>28</v>
      </c>
      <c r="AA407" s="36">
        <v>3732.63</v>
      </c>
    </row>
    <row r="408" spans="1:27" x14ac:dyDescent="0.3">
      <c r="A408" t="s">
        <v>2788</v>
      </c>
      <c r="B408" t="str">
        <f t="shared" si="49"/>
        <v>Mr</v>
      </c>
      <c r="C408" t="str">
        <f t="shared" si="50"/>
        <v>Kimbel</v>
      </c>
      <c r="D408" t="str">
        <f t="shared" si="51"/>
        <v>pher R</v>
      </c>
      <c r="F408" t="s">
        <v>2381</v>
      </c>
      <c r="G408">
        <f t="shared" si="52"/>
        <v>0</v>
      </c>
      <c r="J408" t="str">
        <f>PROPER('Medical Examinations'!D:D)</f>
        <v>No</v>
      </c>
      <c r="K408" t="str">
        <f>PROPER('Medical Examinations'!H:H)</f>
        <v>No</v>
      </c>
      <c r="N408">
        <v>27.82</v>
      </c>
      <c r="O408" t="str">
        <f t="shared" si="53"/>
        <v>Overweight</v>
      </c>
      <c r="Q408">
        <v>5.24</v>
      </c>
      <c r="R408" t="str">
        <f t="shared" si="54"/>
        <v>Normal</v>
      </c>
      <c r="T408">
        <v>1993</v>
      </c>
      <c r="U408" t="s">
        <v>18</v>
      </c>
      <c r="V408">
        <v>22</v>
      </c>
      <c r="W408" s="10">
        <f t="shared" si="55"/>
        <v>34142</v>
      </c>
      <c r="X408" s="10"/>
      <c r="Y408">
        <f t="shared" si="48"/>
        <v>29</v>
      </c>
      <c r="AA408" s="36">
        <v>3736.46</v>
      </c>
    </row>
    <row r="409" spans="1:27" x14ac:dyDescent="0.3">
      <c r="A409" t="s">
        <v>2789</v>
      </c>
      <c r="B409" t="str">
        <f t="shared" si="49"/>
        <v>Mr</v>
      </c>
      <c r="C409" t="str">
        <f t="shared" si="50"/>
        <v>Livensparger</v>
      </c>
      <c r="D409" t="str">
        <f t="shared" si="51"/>
        <v xml:space="preserve"> Mr.  Elliot</v>
      </c>
      <c r="F409" t="s">
        <v>2381</v>
      </c>
      <c r="G409">
        <f t="shared" si="52"/>
        <v>0</v>
      </c>
      <c r="J409" t="str">
        <f>PROPER('Medical Examinations'!D:D)</f>
        <v>Yes</v>
      </c>
      <c r="K409" t="str">
        <f>PROPER('Medical Examinations'!H:H)</f>
        <v>Yes</v>
      </c>
      <c r="N409">
        <v>25.46</v>
      </c>
      <c r="O409" t="str">
        <f t="shared" si="53"/>
        <v>Overweight</v>
      </c>
      <c r="Q409">
        <v>11.75</v>
      </c>
      <c r="R409" t="str">
        <f t="shared" si="54"/>
        <v>Diabetes</v>
      </c>
      <c r="T409">
        <v>1986</v>
      </c>
      <c r="U409" t="s">
        <v>20</v>
      </c>
      <c r="V409">
        <v>9</v>
      </c>
      <c r="W409" s="10">
        <f t="shared" si="55"/>
        <v>31664</v>
      </c>
      <c r="X409" s="10"/>
      <c r="Y409">
        <f t="shared" si="48"/>
        <v>36</v>
      </c>
      <c r="AA409" s="36">
        <v>3748.56</v>
      </c>
    </row>
    <row r="410" spans="1:27" x14ac:dyDescent="0.3">
      <c r="A410" t="s">
        <v>2790</v>
      </c>
      <c r="B410" t="str">
        <f t="shared" si="49"/>
        <v>Mr</v>
      </c>
      <c r="C410" t="str">
        <f t="shared" si="50"/>
        <v>Grange</v>
      </c>
      <c r="D410" t="str">
        <f t="shared" si="51"/>
        <v>her D.</v>
      </c>
      <c r="F410" t="s">
        <v>2381</v>
      </c>
      <c r="G410">
        <f t="shared" si="52"/>
        <v>0</v>
      </c>
      <c r="J410" t="str">
        <f>PROPER('Medical Examinations'!D:D)</f>
        <v>No</v>
      </c>
      <c r="K410" t="str">
        <f>PROPER('Medical Examinations'!H:H)</f>
        <v>Yes</v>
      </c>
      <c r="N410">
        <v>25.1</v>
      </c>
      <c r="O410" t="str">
        <f t="shared" si="53"/>
        <v>Overweight</v>
      </c>
      <c r="Q410">
        <v>6.97</v>
      </c>
      <c r="R410" t="str">
        <f t="shared" si="54"/>
        <v>Diabetes</v>
      </c>
      <c r="T410">
        <v>1991</v>
      </c>
      <c r="U410" t="s">
        <v>37</v>
      </c>
      <c r="V410">
        <v>28</v>
      </c>
      <c r="W410" s="10">
        <f t="shared" si="55"/>
        <v>33539</v>
      </c>
      <c r="X410" s="10"/>
      <c r="Y410">
        <f t="shared" ref="Y410:Y473" si="56">DATEDIF(W410,DATE(2023,6,8),"Y")</f>
        <v>31</v>
      </c>
      <c r="AA410" s="36">
        <v>3756.62</v>
      </c>
    </row>
    <row r="411" spans="1:27" x14ac:dyDescent="0.3">
      <c r="A411" t="s">
        <v>2791</v>
      </c>
      <c r="B411" t="str">
        <f t="shared" si="49"/>
        <v>Mr</v>
      </c>
      <c r="C411" t="str">
        <f t="shared" si="50"/>
        <v>Nunlist</v>
      </c>
      <c r="D411" t="str">
        <f t="shared" si="51"/>
        <v xml:space="preserve">  Corey</v>
      </c>
      <c r="F411">
        <v>2</v>
      </c>
      <c r="G411">
        <f t="shared" si="52"/>
        <v>2</v>
      </c>
      <c r="J411" t="str">
        <f>PROPER('Medical Examinations'!D:D)</f>
        <v>No</v>
      </c>
      <c r="K411" t="str">
        <f>PROPER('Medical Examinations'!H:H)</f>
        <v>No</v>
      </c>
      <c r="N411">
        <v>32.11</v>
      </c>
      <c r="O411" t="str">
        <f t="shared" si="53"/>
        <v>Obesity</v>
      </c>
      <c r="Q411">
        <v>4.76</v>
      </c>
      <c r="R411" t="str">
        <f t="shared" si="54"/>
        <v>Normal</v>
      </c>
      <c r="T411">
        <v>1991</v>
      </c>
      <c r="U411" t="s">
        <v>35</v>
      </c>
      <c r="V411">
        <v>25</v>
      </c>
      <c r="W411" s="10">
        <f t="shared" si="55"/>
        <v>33475</v>
      </c>
      <c r="X411" s="10"/>
      <c r="Y411">
        <f t="shared" si="56"/>
        <v>31</v>
      </c>
      <c r="AA411" s="36">
        <v>3757.84</v>
      </c>
    </row>
    <row r="412" spans="1:27" x14ac:dyDescent="0.3">
      <c r="A412" t="s">
        <v>2792</v>
      </c>
      <c r="B412" t="str">
        <f t="shared" si="49"/>
        <v>Mr</v>
      </c>
      <c r="C412" t="str">
        <f t="shared" si="50"/>
        <v>Cutter</v>
      </c>
      <c r="D412" t="str">
        <f t="shared" si="51"/>
        <v>ick D.</v>
      </c>
      <c r="F412">
        <v>1</v>
      </c>
      <c r="G412">
        <f t="shared" si="52"/>
        <v>1</v>
      </c>
      <c r="J412" t="str">
        <f>PROPER('Medical Examinations'!D:D)</f>
        <v>Yes</v>
      </c>
      <c r="K412" t="str">
        <f>PROPER('Medical Examinations'!H:H)</f>
        <v>Yes</v>
      </c>
      <c r="N412">
        <v>29.8</v>
      </c>
      <c r="O412" t="str">
        <f t="shared" si="53"/>
        <v>Overweight</v>
      </c>
      <c r="Q412">
        <v>8.24</v>
      </c>
      <c r="R412" t="str">
        <f t="shared" si="54"/>
        <v>Diabetes</v>
      </c>
      <c r="T412">
        <v>1991</v>
      </c>
      <c r="U412" t="s">
        <v>37</v>
      </c>
      <c r="V412">
        <v>24</v>
      </c>
      <c r="W412" s="10">
        <f t="shared" si="55"/>
        <v>33535</v>
      </c>
      <c r="X412" s="10"/>
      <c r="Y412">
        <f t="shared" si="56"/>
        <v>31</v>
      </c>
      <c r="AA412" s="36">
        <v>3761.29</v>
      </c>
    </row>
    <row r="413" spans="1:27" x14ac:dyDescent="0.3">
      <c r="A413" t="s">
        <v>2793</v>
      </c>
      <c r="B413" t="str">
        <f t="shared" si="49"/>
        <v>Mr</v>
      </c>
      <c r="C413" t="str">
        <f t="shared" si="50"/>
        <v>Martin</v>
      </c>
      <c r="D413" t="str">
        <f t="shared" si="51"/>
        <v>ony D.</v>
      </c>
      <c r="F413">
        <v>1</v>
      </c>
      <c r="G413">
        <f t="shared" si="52"/>
        <v>1</v>
      </c>
      <c r="J413" t="str">
        <f>PROPER('Medical Examinations'!D:D)</f>
        <v>Yes</v>
      </c>
      <c r="K413" t="str">
        <f>PROPER('Medical Examinations'!H:H)</f>
        <v>Yes</v>
      </c>
      <c r="N413">
        <v>24.01</v>
      </c>
      <c r="O413" t="str">
        <f t="shared" si="53"/>
        <v>Normal Weight</v>
      </c>
      <c r="Q413">
        <v>4.76</v>
      </c>
      <c r="R413" t="str">
        <f t="shared" si="54"/>
        <v>Normal</v>
      </c>
      <c r="T413">
        <v>1994</v>
      </c>
      <c r="U413" t="s">
        <v>15</v>
      </c>
      <c r="V413">
        <v>21</v>
      </c>
      <c r="W413" s="10">
        <f t="shared" si="55"/>
        <v>34659</v>
      </c>
      <c r="X413" s="10"/>
      <c r="Y413">
        <f t="shared" si="56"/>
        <v>28</v>
      </c>
      <c r="AA413" s="36">
        <v>3766.88</v>
      </c>
    </row>
    <row r="414" spans="1:27" x14ac:dyDescent="0.3">
      <c r="A414" t="s">
        <v>2794</v>
      </c>
      <c r="B414" t="str">
        <f t="shared" si="49"/>
        <v>Ms</v>
      </c>
      <c r="C414" t="str">
        <f t="shared" si="50"/>
        <v>Cooney</v>
      </c>
      <c r="D414" t="str">
        <f t="shared" si="51"/>
        <v>elissa</v>
      </c>
      <c r="F414">
        <v>1</v>
      </c>
      <c r="G414">
        <f t="shared" si="52"/>
        <v>1</v>
      </c>
      <c r="J414" t="str">
        <f>PROPER('Medical Examinations'!D:D)</f>
        <v>No</v>
      </c>
      <c r="K414" t="str">
        <f>PROPER('Medical Examinations'!H:H)</f>
        <v>No</v>
      </c>
      <c r="N414">
        <v>23.21</v>
      </c>
      <c r="O414" t="str">
        <f t="shared" si="53"/>
        <v>Normal Weight</v>
      </c>
      <c r="Q414">
        <v>6.03</v>
      </c>
      <c r="R414" t="str">
        <f t="shared" si="54"/>
        <v>Prediabetes</v>
      </c>
      <c r="T414">
        <v>1987</v>
      </c>
      <c r="U414" t="s">
        <v>37</v>
      </c>
      <c r="V414">
        <v>24</v>
      </c>
      <c r="W414" s="10">
        <f t="shared" si="55"/>
        <v>32074</v>
      </c>
      <c r="X414" s="10"/>
      <c r="Y414">
        <f t="shared" si="56"/>
        <v>35</v>
      </c>
      <c r="AA414" s="36">
        <v>3773.23</v>
      </c>
    </row>
    <row r="415" spans="1:27" x14ac:dyDescent="0.3">
      <c r="A415" t="s">
        <v>2795</v>
      </c>
      <c r="B415" t="str">
        <f t="shared" si="49"/>
        <v>Ms</v>
      </c>
      <c r="C415" t="str">
        <f t="shared" si="50"/>
        <v>Bier</v>
      </c>
      <c r="D415" t="str">
        <f t="shared" si="51"/>
        <v>aven</v>
      </c>
      <c r="F415">
        <v>1</v>
      </c>
      <c r="G415">
        <f t="shared" si="52"/>
        <v>1</v>
      </c>
      <c r="J415" t="str">
        <f>PROPER('Medical Examinations'!D:D)</f>
        <v>Yes</v>
      </c>
      <c r="K415" t="str">
        <f>PROPER('Medical Examinations'!H:H)</f>
        <v>Yes</v>
      </c>
      <c r="N415">
        <v>21.2</v>
      </c>
      <c r="O415" t="str">
        <f t="shared" si="53"/>
        <v>Normal Weight</v>
      </c>
      <c r="Q415">
        <v>4.07</v>
      </c>
      <c r="R415" t="str">
        <f t="shared" si="54"/>
        <v>Normal</v>
      </c>
      <c r="T415">
        <v>1981</v>
      </c>
      <c r="U415" t="s">
        <v>30</v>
      </c>
      <c r="V415">
        <v>13</v>
      </c>
      <c r="W415" s="10">
        <f t="shared" si="55"/>
        <v>29933</v>
      </c>
      <c r="X415" s="10"/>
      <c r="Y415">
        <f t="shared" si="56"/>
        <v>41</v>
      </c>
      <c r="AA415" s="36">
        <v>3785.77</v>
      </c>
    </row>
    <row r="416" spans="1:27" x14ac:dyDescent="0.3">
      <c r="A416" t="s">
        <v>2796</v>
      </c>
      <c r="B416" t="str">
        <f t="shared" si="49"/>
        <v>Mr</v>
      </c>
      <c r="C416" t="str">
        <f t="shared" si="50"/>
        <v>Muskopf</v>
      </c>
      <c r="D416" t="str">
        <f t="shared" si="51"/>
        <v>stopher</v>
      </c>
      <c r="F416">
        <v>1</v>
      </c>
      <c r="G416">
        <f t="shared" si="52"/>
        <v>1</v>
      </c>
      <c r="J416" t="str">
        <f>PROPER('Medical Examinations'!D:D)</f>
        <v>Yes</v>
      </c>
      <c r="K416" t="str">
        <f>PROPER('Medical Examinations'!H:H)</f>
        <v>Yes</v>
      </c>
      <c r="N416">
        <v>28.215</v>
      </c>
      <c r="O416" t="str">
        <f t="shared" si="53"/>
        <v>Overweight</v>
      </c>
      <c r="Q416">
        <v>8.26</v>
      </c>
      <c r="R416" t="str">
        <f t="shared" si="54"/>
        <v>Diabetes</v>
      </c>
      <c r="T416">
        <v>1988</v>
      </c>
      <c r="U416" t="s">
        <v>35</v>
      </c>
      <c r="V416">
        <v>28</v>
      </c>
      <c r="W416" s="10">
        <f t="shared" si="55"/>
        <v>32383</v>
      </c>
      <c r="X416" s="10"/>
      <c r="Y416">
        <f t="shared" si="56"/>
        <v>34</v>
      </c>
      <c r="AA416" s="36">
        <v>3793.55</v>
      </c>
    </row>
    <row r="417" spans="1:27" x14ac:dyDescent="0.3">
      <c r="A417" t="s">
        <v>2797</v>
      </c>
      <c r="B417" t="str">
        <f t="shared" si="49"/>
        <v>Ms</v>
      </c>
      <c r="C417" t="str">
        <f t="shared" si="50"/>
        <v>Sirak</v>
      </c>
      <c r="D417" t="str">
        <f t="shared" si="51"/>
        <v>dra A</v>
      </c>
      <c r="F417">
        <v>1</v>
      </c>
      <c r="G417">
        <f t="shared" si="52"/>
        <v>1</v>
      </c>
      <c r="J417" t="str">
        <f>PROPER('Medical Examinations'!D:D)</f>
        <v>Yes</v>
      </c>
      <c r="K417" t="str">
        <f>PROPER('Medical Examinations'!H:H)</f>
        <v>Yes</v>
      </c>
      <c r="N417">
        <v>38.094999999999999</v>
      </c>
      <c r="O417" t="str">
        <f t="shared" si="53"/>
        <v>Obesity</v>
      </c>
      <c r="Q417">
        <v>4.76</v>
      </c>
      <c r="R417" t="str">
        <f t="shared" si="54"/>
        <v>Normal</v>
      </c>
      <c r="T417">
        <v>1999</v>
      </c>
      <c r="U417" t="s">
        <v>18</v>
      </c>
      <c r="V417">
        <v>24</v>
      </c>
      <c r="W417" s="10">
        <f t="shared" si="55"/>
        <v>36335</v>
      </c>
      <c r="X417" s="10"/>
      <c r="Y417">
        <f t="shared" si="56"/>
        <v>23</v>
      </c>
      <c r="AA417" s="36">
        <v>3796.36</v>
      </c>
    </row>
    <row r="418" spans="1:27" x14ac:dyDescent="0.3">
      <c r="A418" t="s">
        <v>2798</v>
      </c>
      <c r="B418" t="str">
        <f t="shared" si="49"/>
        <v>Ms</v>
      </c>
      <c r="C418" t="str">
        <f t="shared" si="50"/>
        <v>Nelsen</v>
      </c>
      <c r="D418" t="str">
        <f t="shared" si="51"/>
        <v>Jordan</v>
      </c>
      <c r="F418">
        <v>1</v>
      </c>
      <c r="G418">
        <f t="shared" si="52"/>
        <v>1</v>
      </c>
      <c r="J418" t="str">
        <f>PROPER('Medical Examinations'!D:D)</f>
        <v>No</v>
      </c>
      <c r="K418" t="str">
        <f>PROPER('Medical Examinations'!H:H)</f>
        <v>Yes</v>
      </c>
      <c r="N418">
        <v>22.61</v>
      </c>
      <c r="O418" t="str">
        <f t="shared" si="53"/>
        <v>Normal Weight</v>
      </c>
      <c r="Q418">
        <v>6.13</v>
      </c>
      <c r="R418" t="str">
        <f t="shared" si="54"/>
        <v>Prediabetes</v>
      </c>
      <c r="T418">
        <v>1981</v>
      </c>
      <c r="U418" t="s">
        <v>20</v>
      </c>
      <c r="V418">
        <v>29</v>
      </c>
      <c r="W418" s="10">
        <f t="shared" si="55"/>
        <v>29858</v>
      </c>
      <c r="X418" s="10"/>
      <c r="Y418">
        <f t="shared" si="56"/>
        <v>41</v>
      </c>
      <c r="AA418" s="36">
        <v>3797.2</v>
      </c>
    </row>
    <row r="419" spans="1:27" x14ac:dyDescent="0.3">
      <c r="A419" t="s">
        <v>2799</v>
      </c>
      <c r="B419" t="str">
        <f t="shared" si="49"/>
        <v>Mr</v>
      </c>
      <c r="C419" t="str">
        <f t="shared" si="50"/>
        <v>Schallner</v>
      </c>
      <c r="D419" t="str">
        <f t="shared" si="51"/>
        <v>Mr.  Nils</v>
      </c>
      <c r="F419">
        <v>2</v>
      </c>
      <c r="G419">
        <f t="shared" si="52"/>
        <v>2</v>
      </c>
      <c r="J419" t="str">
        <f>PROPER('Medical Examinations'!D:D)</f>
        <v>No</v>
      </c>
      <c r="K419" t="str">
        <f>PROPER('Medical Examinations'!H:H)</f>
        <v>Yes</v>
      </c>
      <c r="N419">
        <v>24.32</v>
      </c>
      <c r="O419" t="str">
        <f t="shared" si="53"/>
        <v>Normal Weight</v>
      </c>
      <c r="Q419">
        <v>10.47</v>
      </c>
      <c r="R419" t="str">
        <f t="shared" si="54"/>
        <v>Diabetes</v>
      </c>
      <c r="T419">
        <v>1994</v>
      </c>
      <c r="U419" t="s">
        <v>35</v>
      </c>
      <c r="V419">
        <v>12</v>
      </c>
      <c r="W419" s="10">
        <f t="shared" si="55"/>
        <v>34558</v>
      </c>
      <c r="X419" s="10"/>
      <c r="Y419">
        <f t="shared" si="56"/>
        <v>28</v>
      </c>
      <c r="AA419" s="36">
        <v>3847.67</v>
      </c>
    </row>
    <row r="420" spans="1:27" x14ac:dyDescent="0.3">
      <c r="A420" t="s">
        <v>2800</v>
      </c>
      <c r="B420" t="str">
        <f t="shared" si="49"/>
        <v>Mr</v>
      </c>
      <c r="C420" t="str">
        <f t="shared" si="50"/>
        <v>Dunlap</v>
      </c>
      <c r="D420" t="str">
        <f t="shared" si="51"/>
        <v xml:space="preserve"> Scott</v>
      </c>
      <c r="F420">
        <v>1</v>
      </c>
      <c r="G420">
        <f t="shared" si="52"/>
        <v>1</v>
      </c>
      <c r="J420" t="str">
        <f>PROPER('Medical Examinations'!D:D)</f>
        <v>Yes</v>
      </c>
      <c r="K420" t="str">
        <f>PROPER('Medical Examinations'!H:H)</f>
        <v>No</v>
      </c>
      <c r="N420">
        <v>20.96</v>
      </c>
      <c r="O420" t="str">
        <f t="shared" si="53"/>
        <v>Normal Weight</v>
      </c>
      <c r="Q420">
        <v>4.04</v>
      </c>
      <c r="R420" t="str">
        <f t="shared" si="54"/>
        <v>Normal</v>
      </c>
      <c r="T420">
        <v>1991</v>
      </c>
      <c r="U420" t="s">
        <v>35</v>
      </c>
      <c r="V420">
        <v>19</v>
      </c>
      <c r="W420" s="10">
        <f t="shared" si="55"/>
        <v>33469</v>
      </c>
      <c r="X420" s="10"/>
      <c r="Y420">
        <f t="shared" si="56"/>
        <v>31</v>
      </c>
      <c r="AA420" s="36">
        <v>3857.76</v>
      </c>
    </row>
    <row r="421" spans="1:27" x14ac:dyDescent="0.3">
      <c r="A421" t="s">
        <v>2801</v>
      </c>
      <c r="B421" t="str">
        <f t="shared" si="49"/>
        <v>Ms</v>
      </c>
      <c r="C421" t="str">
        <f t="shared" si="50"/>
        <v>Messing</v>
      </c>
      <c r="D421" t="str">
        <f t="shared" si="51"/>
        <v xml:space="preserve"> Angela</v>
      </c>
      <c r="F421" t="s">
        <v>2381</v>
      </c>
      <c r="G421">
        <f t="shared" si="52"/>
        <v>0</v>
      </c>
      <c r="J421" t="str">
        <f>PROPER('Medical Examinations'!D:D)</f>
        <v>Yes</v>
      </c>
      <c r="K421" t="str">
        <f>PROPER('Medical Examinations'!H:H)</f>
        <v>Yes</v>
      </c>
      <c r="N421">
        <v>19.68</v>
      </c>
      <c r="O421" t="str">
        <f t="shared" si="53"/>
        <v>Normal Weight</v>
      </c>
      <c r="Q421">
        <v>5.74</v>
      </c>
      <c r="R421" t="str">
        <f t="shared" si="54"/>
        <v>Prediabetes</v>
      </c>
      <c r="T421">
        <v>2001</v>
      </c>
      <c r="U421" t="s">
        <v>18</v>
      </c>
      <c r="V421">
        <v>6</v>
      </c>
      <c r="W421" s="10">
        <f t="shared" si="55"/>
        <v>37048</v>
      </c>
      <c r="X421" s="10"/>
      <c r="Y421">
        <f t="shared" si="56"/>
        <v>22</v>
      </c>
      <c r="AA421" s="36">
        <v>3858.51</v>
      </c>
    </row>
    <row r="422" spans="1:27" x14ac:dyDescent="0.3">
      <c r="A422" t="s">
        <v>2802</v>
      </c>
      <c r="B422" t="str">
        <f t="shared" si="49"/>
        <v>Ms</v>
      </c>
      <c r="C422" t="str">
        <f t="shared" si="50"/>
        <v>Bondell</v>
      </c>
      <c r="D422" t="str">
        <f t="shared" si="51"/>
        <v>Allison</v>
      </c>
      <c r="F422">
        <v>1</v>
      </c>
      <c r="G422">
        <f t="shared" si="52"/>
        <v>1</v>
      </c>
      <c r="J422" t="str">
        <f>PROPER('Medical Examinations'!D:D)</f>
        <v>Yes</v>
      </c>
      <c r="K422" t="str">
        <f>PROPER('Medical Examinations'!H:H)</f>
        <v>No</v>
      </c>
      <c r="N422">
        <v>18.100000000000001</v>
      </c>
      <c r="O422" t="str">
        <f t="shared" si="53"/>
        <v>Underweight</v>
      </c>
      <c r="Q422">
        <v>6.33</v>
      </c>
      <c r="R422" t="str">
        <f t="shared" si="54"/>
        <v>Prediabetes</v>
      </c>
      <c r="T422">
        <v>2001</v>
      </c>
      <c r="U422" t="s">
        <v>37</v>
      </c>
      <c r="V422">
        <v>18</v>
      </c>
      <c r="W422" s="10">
        <f t="shared" si="55"/>
        <v>37182</v>
      </c>
      <c r="X422" s="10"/>
      <c r="Y422">
        <f t="shared" si="56"/>
        <v>21</v>
      </c>
      <c r="AA422" s="36">
        <v>3861.21</v>
      </c>
    </row>
    <row r="423" spans="1:27" x14ac:dyDescent="0.3">
      <c r="A423" t="s">
        <v>2803</v>
      </c>
      <c r="B423" t="str">
        <f t="shared" si="49"/>
        <v>Ms</v>
      </c>
      <c r="C423" t="str">
        <f t="shared" si="50"/>
        <v>Gaughan</v>
      </c>
      <c r="D423" t="str">
        <f t="shared" si="51"/>
        <v>tlin O.</v>
      </c>
      <c r="F423" t="s">
        <v>2381</v>
      </c>
      <c r="G423">
        <f t="shared" si="52"/>
        <v>0</v>
      </c>
      <c r="J423" t="str">
        <f>PROPER('Medical Examinations'!D:D)</f>
        <v>Yes</v>
      </c>
      <c r="K423" t="str">
        <f>PROPER('Medical Examinations'!H:H)</f>
        <v>Yes</v>
      </c>
      <c r="N423">
        <v>29.64</v>
      </c>
      <c r="O423" t="str">
        <f t="shared" si="53"/>
        <v>Overweight</v>
      </c>
      <c r="Q423">
        <v>4.28</v>
      </c>
      <c r="R423" t="str">
        <f t="shared" si="54"/>
        <v>Normal</v>
      </c>
      <c r="T423">
        <v>1990</v>
      </c>
      <c r="U423" t="s">
        <v>18</v>
      </c>
      <c r="V423">
        <v>24</v>
      </c>
      <c r="W423" s="10">
        <f t="shared" si="55"/>
        <v>33048</v>
      </c>
      <c r="X423" s="10"/>
      <c r="Y423">
        <f t="shared" si="56"/>
        <v>32</v>
      </c>
      <c r="AA423" s="36">
        <v>3866.86</v>
      </c>
    </row>
    <row r="424" spans="1:27" x14ac:dyDescent="0.3">
      <c r="A424" t="s">
        <v>2804</v>
      </c>
      <c r="B424" t="str">
        <f t="shared" si="49"/>
        <v>Ms</v>
      </c>
      <c r="C424" t="str">
        <f t="shared" si="50"/>
        <v>Gruman</v>
      </c>
      <c r="D424" t="str">
        <f t="shared" si="51"/>
        <v>racy M</v>
      </c>
      <c r="F424">
        <v>2</v>
      </c>
      <c r="G424">
        <f t="shared" si="52"/>
        <v>2</v>
      </c>
      <c r="J424" t="str">
        <f>PROPER('Medical Examinations'!D:D)</f>
        <v>No</v>
      </c>
      <c r="K424" t="str">
        <f>PROPER('Medical Examinations'!H:H)</f>
        <v>Yes</v>
      </c>
      <c r="N424">
        <v>25.3</v>
      </c>
      <c r="O424" t="str">
        <f t="shared" si="53"/>
        <v>Overweight</v>
      </c>
      <c r="Q424">
        <v>9.4700000000000006</v>
      </c>
      <c r="R424" t="str">
        <f t="shared" si="54"/>
        <v>Diabetes</v>
      </c>
      <c r="T424">
        <v>1991</v>
      </c>
      <c r="U424" t="s">
        <v>10</v>
      </c>
      <c r="V424">
        <v>25</v>
      </c>
      <c r="W424" s="10">
        <f t="shared" si="55"/>
        <v>33444</v>
      </c>
      <c r="X424" s="10"/>
      <c r="Y424">
        <f t="shared" si="56"/>
        <v>31</v>
      </c>
      <c r="AA424" s="36">
        <v>3875.73</v>
      </c>
    </row>
    <row r="425" spans="1:27" x14ac:dyDescent="0.3">
      <c r="A425" t="s">
        <v>2805</v>
      </c>
      <c r="B425" t="str">
        <f t="shared" si="49"/>
        <v>Mr</v>
      </c>
      <c r="C425" t="str">
        <f t="shared" si="50"/>
        <v>Whitlow</v>
      </c>
      <c r="D425" t="str">
        <f t="shared" si="51"/>
        <v>stin M.</v>
      </c>
      <c r="F425" t="s">
        <v>2381</v>
      </c>
      <c r="G425">
        <f t="shared" si="52"/>
        <v>0</v>
      </c>
      <c r="J425" t="str">
        <f>PROPER('Medical Examinations'!D:D)</f>
        <v>Yes</v>
      </c>
      <c r="K425" t="str">
        <f>PROPER('Medical Examinations'!H:H)</f>
        <v>No</v>
      </c>
      <c r="N425">
        <v>27.6</v>
      </c>
      <c r="O425" t="str">
        <f t="shared" si="53"/>
        <v>Overweight</v>
      </c>
      <c r="Q425">
        <v>4.8499999999999996</v>
      </c>
      <c r="R425" t="str">
        <f t="shared" si="54"/>
        <v>Normal</v>
      </c>
      <c r="T425">
        <v>1996</v>
      </c>
      <c r="U425" t="s">
        <v>37</v>
      </c>
      <c r="V425">
        <v>23</v>
      </c>
      <c r="W425" s="10">
        <f t="shared" si="55"/>
        <v>35361</v>
      </c>
      <c r="X425" s="10"/>
      <c r="Y425">
        <f t="shared" si="56"/>
        <v>26</v>
      </c>
      <c r="AA425" s="36">
        <v>3877.3</v>
      </c>
    </row>
    <row r="426" spans="1:27" x14ac:dyDescent="0.3">
      <c r="A426" t="s">
        <v>2806</v>
      </c>
      <c r="B426" t="str">
        <f t="shared" si="49"/>
        <v>Ms</v>
      </c>
      <c r="C426" t="str">
        <f t="shared" si="50"/>
        <v>Robinson</v>
      </c>
      <c r="D426" t="str">
        <f t="shared" si="51"/>
        <v>.  Jenny</v>
      </c>
      <c r="F426">
        <v>1</v>
      </c>
      <c r="G426">
        <f t="shared" si="52"/>
        <v>1</v>
      </c>
      <c r="J426" t="str">
        <f>PROPER('Medical Examinations'!D:D)</f>
        <v>No</v>
      </c>
      <c r="K426" t="str">
        <f>PROPER('Medical Examinations'!H:H)</f>
        <v>No</v>
      </c>
      <c r="N426">
        <v>27.645</v>
      </c>
      <c r="O426" t="str">
        <f t="shared" si="53"/>
        <v>Overweight</v>
      </c>
      <c r="Q426">
        <v>11.03</v>
      </c>
      <c r="R426" t="str">
        <f t="shared" si="54"/>
        <v>Diabetes</v>
      </c>
      <c r="T426">
        <v>2004</v>
      </c>
      <c r="U426" t="s">
        <v>10</v>
      </c>
      <c r="V426">
        <v>13</v>
      </c>
      <c r="W426" s="10">
        <f t="shared" si="55"/>
        <v>38181</v>
      </c>
      <c r="X426" s="10"/>
      <c r="Y426">
        <f t="shared" si="56"/>
        <v>18</v>
      </c>
      <c r="AA426" s="36">
        <v>3889.2</v>
      </c>
    </row>
    <row r="427" spans="1:27" x14ac:dyDescent="0.3">
      <c r="A427" t="s">
        <v>2807</v>
      </c>
      <c r="B427" t="str">
        <f t="shared" si="49"/>
        <v>Ms</v>
      </c>
      <c r="C427" t="str">
        <f t="shared" si="50"/>
        <v>Sabo</v>
      </c>
      <c r="D427" t="str">
        <f t="shared" si="51"/>
        <v>mily</v>
      </c>
      <c r="F427">
        <v>2</v>
      </c>
      <c r="G427">
        <f t="shared" si="52"/>
        <v>2</v>
      </c>
      <c r="J427" t="str">
        <f>PROPER('Medical Examinations'!D:D)</f>
        <v>Yes</v>
      </c>
      <c r="K427" t="str">
        <f>PROPER('Medical Examinations'!H:H)</f>
        <v>Yes</v>
      </c>
      <c r="N427">
        <v>27.6</v>
      </c>
      <c r="O427" t="str">
        <f t="shared" si="53"/>
        <v>Overweight</v>
      </c>
      <c r="Q427">
        <v>5.22</v>
      </c>
      <c r="R427" t="str">
        <f t="shared" si="54"/>
        <v>Normal</v>
      </c>
      <c r="T427">
        <v>1993</v>
      </c>
      <c r="U427" t="s">
        <v>20</v>
      </c>
      <c r="V427">
        <v>14</v>
      </c>
      <c r="W427" s="10">
        <f t="shared" si="55"/>
        <v>34226</v>
      </c>
      <c r="X427" s="10"/>
      <c r="Y427">
        <f t="shared" si="56"/>
        <v>29</v>
      </c>
      <c r="AA427" s="36">
        <v>3898.35</v>
      </c>
    </row>
    <row r="428" spans="1:27" x14ac:dyDescent="0.3">
      <c r="A428" t="s">
        <v>2808</v>
      </c>
      <c r="B428" t="str">
        <f t="shared" si="49"/>
        <v>Ms</v>
      </c>
      <c r="C428" t="str">
        <f t="shared" si="50"/>
        <v>Nazarian</v>
      </c>
      <c r="D428" t="str">
        <f t="shared" si="51"/>
        <v>Fabienne</v>
      </c>
      <c r="F428">
        <v>2</v>
      </c>
      <c r="G428">
        <f t="shared" si="52"/>
        <v>2</v>
      </c>
      <c r="J428" t="str">
        <f>PROPER('Medical Examinations'!D:D)</f>
        <v>No</v>
      </c>
      <c r="K428" t="str">
        <f>PROPER('Medical Examinations'!H:H)</f>
        <v>Yes</v>
      </c>
      <c r="N428">
        <v>25.08</v>
      </c>
      <c r="O428" t="str">
        <f t="shared" si="53"/>
        <v>Overweight</v>
      </c>
      <c r="Q428">
        <v>9.52</v>
      </c>
      <c r="R428" t="str">
        <f t="shared" si="54"/>
        <v>Diabetes</v>
      </c>
      <c r="T428">
        <v>1981</v>
      </c>
      <c r="U428" t="s">
        <v>35</v>
      </c>
      <c r="V428">
        <v>27</v>
      </c>
      <c r="W428" s="10">
        <f t="shared" si="55"/>
        <v>29825</v>
      </c>
      <c r="X428" s="10"/>
      <c r="Y428">
        <f t="shared" si="56"/>
        <v>41</v>
      </c>
      <c r="AA428" s="36">
        <v>3902.07</v>
      </c>
    </row>
    <row r="429" spans="1:27" x14ac:dyDescent="0.3">
      <c r="A429" t="s">
        <v>2809</v>
      </c>
      <c r="B429" t="str">
        <f t="shared" si="49"/>
        <v>Mr</v>
      </c>
      <c r="C429" t="str">
        <f t="shared" si="50"/>
        <v>Lerma</v>
      </c>
      <c r="D429" t="str">
        <f t="shared" si="51"/>
        <v>ordan</v>
      </c>
      <c r="F429" t="s">
        <v>2381</v>
      </c>
      <c r="G429">
        <f t="shared" si="52"/>
        <v>0</v>
      </c>
      <c r="J429" t="str">
        <f>PROPER('Medical Examinations'!D:D)</f>
        <v>No</v>
      </c>
      <c r="K429" t="str">
        <f>PROPER('Medical Examinations'!H:H)</f>
        <v>Yes</v>
      </c>
      <c r="N429">
        <v>30.02</v>
      </c>
      <c r="O429" t="str">
        <f t="shared" si="53"/>
        <v>Obesity</v>
      </c>
      <c r="Q429">
        <v>11.09</v>
      </c>
      <c r="R429" t="str">
        <f t="shared" si="54"/>
        <v>Diabetes</v>
      </c>
      <c r="T429">
        <v>1997</v>
      </c>
      <c r="U429" t="s">
        <v>15</v>
      </c>
      <c r="V429">
        <v>24</v>
      </c>
      <c r="W429" s="10">
        <f t="shared" si="55"/>
        <v>35758</v>
      </c>
      <c r="X429" s="10"/>
      <c r="Y429">
        <f t="shared" si="56"/>
        <v>25</v>
      </c>
      <c r="AA429" s="36">
        <v>3906.13</v>
      </c>
    </row>
    <row r="430" spans="1:27" x14ac:dyDescent="0.3">
      <c r="A430" t="s">
        <v>2810</v>
      </c>
      <c r="B430" t="str">
        <f t="shared" si="49"/>
        <v>Mr</v>
      </c>
      <c r="C430" t="str">
        <f t="shared" si="50"/>
        <v>Dahl</v>
      </c>
      <c r="D430" t="str">
        <f t="shared" si="51"/>
        <v>Matt</v>
      </c>
      <c r="F430">
        <v>2</v>
      </c>
      <c r="G430">
        <f t="shared" si="52"/>
        <v>2</v>
      </c>
      <c r="J430" t="str">
        <f>PROPER('Medical Examinations'!D:D)</f>
        <v>Yes</v>
      </c>
      <c r="K430" t="str">
        <f>PROPER('Medical Examinations'!H:H)</f>
        <v>No</v>
      </c>
      <c r="N430">
        <v>27.36</v>
      </c>
      <c r="O430" t="str">
        <f t="shared" si="53"/>
        <v>Overweight</v>
      </c>
      <c r="Q430">
        <v>9.4499999999999993</v>
      </c>
      <c r="R430" t="str">
        <f t="shared" si="54"/>
        <v>Diabetes</v>
      </c>
      <c r="T430">
        <v>1985</v>
      </c>
      <c r="U430" t="s">
        <v>10</v>
      </c>
      <c r="V430">
        <v>5</v>
      </c>
      <c r="W430" s="10">
        <f t="shared" si="55"/>
        <v>31233</v>
      </c>
      <c r="X430" s="10"/>
      <c r="Y430">
        <f t="shared" si="56"/>
        <v>37</v>
      </c>
      <c r="AA430" s="36">
        <v>3910.44</v>
      </c>
    </row>
    <row r="431" spans="1:27" x14ac:dyDescent="0.3">
      <c r="A431" t="s">
        <v>2811</v>
      </c>
      <c r="B431" t="str">
        <f t="shared" si="49"/>
        <v>Ms</v>
      </c>
      <c r="C431" t="str">
        <f t="shared" si="50"/>
        <v>Surtees</v>
      </c>
      <c r="D431" t="str">
        <f t="shared" si="51"/>
        <v>Taryn L</v>
      </c>
      <c r="F431" t="s">
        <v>2381</v>
      </c>
      <c r="G431">
        <f t="shared" si="52"/>
        <v>0</v>
      </c>
      <c r="J431" t="str">
        <f>PROPER('Medical Examinations'!D:D)</f>
        <v>No</v>
      </c>
      <c r="K431" t="str">
        <f>PROPER('Medical Examinations'!H:H)</f>
        <v>Yes</v>
      </c>
      <c r="N431">
        <v>22.2</v>
      </c>
      <c r="O431" t="str">
        <f t="shared" si="53"/>
        <v>Normal Weight</v>
      </c>
      <c r="Q431">
        <v>5.51</v>
      </c>
      <c r="R431" t="str">
        <f t="shared" si="54"/>
        <v>Normal</v>
      </c>
      <c r="T431">
        <v>2000</v>
      </c>
      <c r="U431" t="s">
        <v>10</v>
      </c>
      <c r="V431">
        <v>10</v>
      </c>
      <c r="W431" s="10">
        <f t="shared" si="55"/>
        <v>36717</v>
      </c>
      <c r="X431" s="10"/>
      <c r="Y431">
        <f t="shared" si="56"/>
        <v>22</v>
      </c>
      <c r="AA431" s="36">
        <v>3925.76</v>
      </c>
    </row>
    <row r="432" spans="1:27" x14ac:dyDescent="0.3">
      <c r="A432" t="s">
        <v>2812</v>
      </c>
      <c r="B432" t="str">
        <f t="shared" si="49"/>
        <v>Ms</v>
      </c>
      <c r="C432" t="str">
        <f t="shared" si="50"/>
        <v>Spetner</v>
      </c>
      <c r="D432" t="str">
        <f t="shared" si="51"/>
        <v xml:space="preserve"> Temima</v>
      </c>
      <c r="F432">
        <v>1</v>
      </c>
      <c r="G432">
        <f t="shared" si="52"/>
        <v>1</v>
      </c>
      <c r="J432" t="str">
        <f>PROPER('Medical Examinations'!D:D)</f>
        <v>No</v>
      </c>
      <c r="K432" t="str">
        <f>PROPER('Medical Examinations'!H:H)</f>
        <v>Yes</v>
      </c>
      <c r="N432">
        <v>25.71</v>
      </c>
      <c r="O432" t="str">
        <f t="shared" si="53"/>
        <v>Overweight</v>
      </c>
      <c r="Q432">
        <v>4.18</v>
      </c>
      <c r="R432" t="str">
        <f t="shared" si="54"/>
        <v>Normal</v>
      </c>
      <c r="T432">
        <v>2002</v>
      </c>
      <c r="U432" t="s">
        <v>18</v>
      </c>
      <c r="V432">
        <v>15</v>
      </c>
      <c r="W432" s="10">
        <f t="shared" si="55"/>
        <v>37422</v>
      </c>
      <c r="X432" s="10"/>
      <c r="Y432">
        <f t="shared" si="56"/>
        <v>20</v>
      </c>
      <c r="AA432" s="36">
        <v>3931.51</v>
      </c>
    </row>
    <row r="433" spans="1:27" x14ac:dyDescent="0.3">
      <c r="A433" t="s">
        <v>2813</v>
      </c>
      <c r="B433" t="str">
        <f t="shared" si="49"/>
        <v>Ms</v>
      </c>
      <c r="C433" t="str">
        <f t="shared" si="50"/>
        <v>Brandon</v>
      </c>
      <c r="D433" t="str">
        <f t="shared" si="51"/>
        <v>ennifer</v>
      </c>
      <c r="F433">
        <v>1</v>
      </c>
      <c r="G433">
        <f t="shared" si="52"/>
        <v>1</v>
      </c>
      <c r="J433" t="str">
        <f>PROPER('Medical Examinations'!D:D)</f>
        <v>No</v>
      </c>
      <c r="K433" t="str">
        <f>PROPER('Medical Examinations'!H:H)</f>
        <v>No</v>
      </c>
      <c r="N433">
        <v>41.91</v>
      </c>
      <c r="O433" t="str">
        <f t="shared" si="53"/>
        <v>Obesity</v>
      </c>
      <c r="Q433">
        <v>5.98</v>
      </c>
      <c r="R433" t="str">
        <f t="shared" si="54"/>
        <v>Prediabetes</v>
      </c>
      <c r="T433">
        <v>1988</v>
      </c>
      <c r="U433" t="s">
        <v>37</v>
      </c>
      <c r="V433">
        <v>24</v>
      </c>
      <c r="W433" s="10">
        <f t="shared" si="55"/>
        <v>32440</v>
      </c>
      <c r="X433" s="10"/>
      <c r="Y433">
        <f t="shared" si="56"/>
        <v>34</v>
      </c>
      <c r="AA433" s="36">
        <v>3935.18</v>
      </c>
    </row>
    <row r="434" spans="1:27" x14ac:dyDescent="0.3">
      <c r="A434" t="s">
        <v>2814</v>
      </c>
      <c r="B434" t="str">
        <f t="shared" si="49"/>
        <v>Ms</v>
      </c>
      <c r="C434" t="str">
        <f t="shared" si="50"/>
        <v>Eley</v>
      </c>
      <c r="D434" t="str">
        <f t="shared" si="51"/>
        <v>a M.</v>
      </c>
      <c r="F434" t="s">
        <v>2381</v>
      </c>
      <c r="G434">
        <f t="shared" si="52"/>
        <v>0</v>
      </c>
      <c r="J434" t="str">
        <f>PROPER('Medical Examinations'!D:D)</f>
        <v>No</v>
      </c>
      <c r="K434" t="str">
        <f>PROPER('Medical Examinations'!H:H)</f>
        <v>Yes</v>
      </c>
      <c r="N434">
        <v>25.85</v>
      </c>
      <c r="O434" t="str">
        <f t="shared" si="53"/>
        <v>Overweight</v>
      </c>
      <c r="Q434">
        <v>10.16</v>
      </c>
      <c r="R434" t="str">
        <f t="shared" si="54"/>
        <v>Diabetes</v>
      </c>
      <c r="T434">
        <v>1993</v>
      </c>
      <c r="U434" t="s">
        <v>20</v>
      </c>
      <c r="V434">
        <v>29</v>
      </c>
      <c r="W434" s="10">
        <f t="shared" si="55"/>
        <v>34241</v>
      </c>
      <c r="X434" s="10"/>
      <c r="Y434">
        <f t="shared" si="56"/>
        <v>29</v>
      </c>
      <c r="AA434" s="36">
        <v>3943.6</v>
      </c>
    </row>
    <row r="435" spans="1:27" x14ac:dyDescent="0.3">
      <c r="A435" t="s">
        <v>2815</v>
      </c>
      <c r="B435" t="str">
        <f t="shared" si="49"/>
        <v>Ms</v>
      </c>
      <c r="C435" t="str">
        <f t="shared" si="50"/>
        <v>Sedicum</v>
      </c>
      <c r="D435" t="str">
        <f t="shared" si="51"/>
        <v>oria M.</v>
      </c>
      <c r="F435">
        <v>2</v>
      </c>
      <c r="G435">
        <f t="shared" si="52"/>
        <v>2</v>
      </c>
      <c r="J435" t="str">
        <f>PROPER('Medical Examinations'!D:D)</f>
        <v>Yes</v>
      </c>
      <c r="K435" t="str">
        <f>PROPER('Medical Examinations'!H:H)</f>
        <v>Yes</v>
      </c>
      <c r="N435">
        <v>23.844999999999999</v>
      </c>
      <c r="O435" t="str">
        <f t="shared" si="53"/>
        <v>Normal Weight</v>
      </c>
      <c r="Q435">
        <v>11.71</v>
      </c>
      <c r="R435" t="str">
        <f t="shared" si="54"/>
        <v>Diabetes</v>
      </c>
      <c r="T435">
        <v>1993</v>
      </c>
      <c r="U435" t="s">
        <v>15</v>
      </c>
      <c r="V435">
        <v>11</v>
      </c>
      <c r="W435" s="10">
        <f t="shared" si="55"/>
        <v>34284</v>
      </c>
      <c r="X435" s="10"/>
      <c r="Y435">
        <f t="shared" si="56"/>
        <v>29</v>
      </c>
      <c r="AA435" s="36">
        <v>3947.41</v>
      </c>
    </row>
    <row r="436" spans="1:27" x14ac:dyDescent="0.3">
      <c r="A436" t="s">
        <v>2816</v>
      </c>
      <c r="B436" t="str">
        <f t="shared" si="49"/>
        <v>Ms</v>
      </c>
      <c r="C436" t="str">
        <f t="shared" si="50"/>
        <v>Markle</v>
      </c>
      <c r="D436" t="str">
        <f t="shared" si="51"/>
        <v>Phoebe</v>
      </c>
      <c r="F436">
        <v>1</v>
      </c>
      <c r="G436">
        <f t="shared" si="52"/>
        <v>1</v>
      </c>
      <c r="J436" t="str">
        <f>PROPER('Medical Examinations'!D:D)</f>
        <v>No</v>
      </c>
      <c r="K436" t="str">
        <f>PROPER('Medical Examinations'!H:H)</f>
        <v>Yes</v>
      </c>
      <c r="N436">
        <v>30.59</v>
      </c>
      <c r="O436" t="str">
        <f t="shared" si="53"/>
        <v>Obesity</v>
      </c>
      <c r="Q436">
        <v>5.23</v>
      </c>
      <c r="R436" t="str">
        <f t="shared" si="54"/>
        <v>Normal</v>
      </c>
      <c r="T436">
        <v>1999</v>
      </c>
      <c r="U436" t="s">
        <v>10</v>
      </c>
      <c r="V436">
        <v>10</v>
      </c>
      <c r="W436" s="10">
        <f t="shared" si="55"/>
        <v>36351</v>
      </c>
      <c r="X436" s="10"/>
      <c r="Y436">
        <f t="shared" si="56"/>
        <v>23</v>
      </c>
      <c r="AA436" s="36">
        <v>3955.98</v>
      </c>
    </row>
    <row r="437" spans="1:27" x14ac:dyDescent="0.3">
      <c r="A437" t="s">
        <v>2817</v>
      </c>
      <c r="B437" t="str">
        <f t="shared" si="49"/>
        <v>Mr</v>
      </c>
      <c r="C437" t="str">
        <f t="shared" si="50"/>
        <v>Kunz</v>
      </c>
      <c r="D437" t="str">
        <f t="shared" si="51"/>
        <v>orey</v>
      </c>
      <c r="F437" t="s">
        <v>2381</v>
      </c>
      <c r="G437">
        <f t="shared" si="52"/>
        <v>0</v>
      </c>
      <c r="J437" t="str">
        <f>PROPER('Medical Examinations'!D:D)</f>
        <v>No</v>
      </c>
      <c r="K437" t="str">
        <f>PROPER('Medical Examinations'!H:H)</f>
        <v>Yes</v>
      </c>
      <c r="N437">
        <v>24.795000000000002</v>
      </c>
      <c r="O437" t="str">
        <f t="shared" si="53"/>
        <v>Normal Weight</v>
      </c>
      <c r="Q437">
        <v>6.85</v>
      </c>
      <c r="R437" t="str">
        <f t="shared" si="54"/>
        <v>Diabetes</v>
      </c>
      <c r="T437">
        <v>1995</v>
      </c>
      <c r="U437" t="s">
        <v>10</v>
      </c>
      <c r="V437">
        <v>11</v>
      </c>
      <c r="W437" s="10">
        <f t="shared" si="55"/>
        <v>34891</v>
      </c>
      <c r="X437" s="10"/>
      <c r="Y437">
        <f t="shared" si="56"/>
        <v>27</v>
      </c>
      <c r="AA437" s="36">
        <v>3956.07</v>
      </c>
    </row>
    <row r="438" spans="1:27" x14ac:dyDescent="0.3">
      <c r="A438" t="s">
        <v>2818</v>
      </c>
      <c r="B438" t="str">
        <f t="shared" si="49"/>
        <v>Ms</v>
      </c>
      <c r="C438" t="str">
        <f t="shared" si="50"/>
        <v>Wimert</v>
      </c>
      <c r="D438" t="str">
        <f t="shared" si="51"/>
        <v>ebecca</v>
      </c>
      <c r="F438">
        <v>2</v>
      </c>
      <c r="G438">
        <f t="shared" si="52"/>
        <v>2</v>
      </c>
      <c r="J438" t="str">
        <f>PROPER('Medical Examinations'!D:D)</f>
        <v>Yes</v>
      </c>
      <c r="K438" t="str">
        <f>PROPER('Medical Examinations'!H:H)</f>
        <v>No</v>
      </c>
      <c r="N438">
        <v>24.13</v>
      </c>
      <c r="O438" t="str">
        <f t="shared" si="53"/>
        <v>Normal Weight</v>
      </c>
      <c r="Q438">
        <v>7.05</v>
      </c>
      <c r="R438" t="str">
        <f t="shared" si="54"/>
        <v>Diabetes</v>
      </c>
      <c r="T438">
        <v>1990</v>
      </c>
      <c r="U438" t="s">
        <v>10</v>
      </c>
      <c r="V438">
        <v>29</v>
      </c>
      <c r="W438" s="10">
        <f t="shared" si="55"/>
        <v>33083</v>
      </c>
      <c r="X438" s="10"/>
      <c r="Y438">
        <f t="shared" si="56"/>
        <v>32</v>
      </c>
      <c r="AA438" s="36">
        <v>3972.92</v>
      </c>
    </row>
    <row r="439" spans="1:27" x14ac:dyDescent="0.3">
      <c r="A439" t="s">
        <v>2819</v>
      </c>
      <c r="B439" t="str">
        <f t="shared" si="49"/>
        <v>Mr</v>
      </c>
      <c r="C439" t="str">
        <f t="shared" si="50"/>
        <v>Peterson</v>
      </c>
      <c r="D439" t="str">
        <f t="shared" si="51"/>
        <v>cholas D</v>
      </c>
      <c r="F439">
        <v>2</v>
      </c>
      <c r="G439">
        <f t="shared" si="52"/>
        <v>2</v>
      </c>
      <c r="J439" t="str">
        <f>PROPER('Medical Examinations'!D:D)</f>
        <v>Yes</v>
      </c>
      <c r="K439" t="str">
        <f>PROPER('Medical Examinations'!H:H)</f>
        <v>Yes</v>
      </c>
      <c r="N439">
        <v>25.84</v>
      </c>
      <c r="O439" t="str">
        <f t="shared" si="53"/>
        <v>Overweight</v>
      </c>
      <c r="Q439">
        <v>11.64</v>
      </c>
      <c r="R439" t="str">
        <f t="shared" si="54"/>
        <v>Diabetes</v>
      </c>
      <c r="T439">
        <v>1996</v>
      </c>
      <c r="U439" t="s">
        <v>35</v>
      </c>
      <c r="V439">
        <v>17</v>
      </c>
      <c r="W439" s="10">
        <f t="shared" si="55"/>
        <v>35294</v>
      </c>
      <c r="X439" s="10"/>
      <c r="Y439">
        <f t="shared" si="56"/>
        <v>26</v>
      </c>
      <c r="AA439" s="36">
        <v>3981.98</v>
      </c>
    </row>
    <row r="440" spans="1:27" x14ac:dyDescent="0.3">
      <c r="A440" t="s">
        <v>2820</v>
      </c>
      <c r="B440" t="str">
        <f t="shared" si="49"/>
        <v>Mr</v>
      </c>
      <c r="C440" t="str">
        <f t="shared" si="50"/>
        <v>Mercier</v>
      </c>
      <c r="D440" t="str">
        <f t="shared" si="51"/>
        <v>ristian</v>
      </c>
      <c r="F440" t="s">
        <v>2381</v>
      </c>
      <c r="G440">
        <f t="shared" si="52"/>
        <v>0</v>
      </c>
      <c r="J440" t="str">
        <f>PROPER('Medical Examinations'!D:D)</f>
        <v>No</v>
      </c>
      <c r="K440" t="str">
        <f>PROPER('Medical Examinations'!H:H)</f>
        <v>Yes</v>
      </c>
      <c r="N440">
        <v>28</v>
      </c>
      <c r="O440" t="str">
        <f t="shared" si="53"/>
        <v>Overweight</v>
      </c>
      <c r="Q440">
        <v>10.52</v>
      </c>
      <c r="R440" t="str">
        <f t="shared" si="54"/>
        <v>Diabetes</v>
      </c>
      <c r="T440">
        <v>1996</v>
      </c>
      <c r="U440" t="s">
        <v>20</v>
      </c>
      <c r="V440">
        <v>8</v>
      </c>
      <c r="W440" s="10">
        <f t="shared" si="55"/>
        <v>35316</v>
      </c>
      <c r="X440" s="10"/>
      <c r="Y440">
        <f t="shared" si="56"/>
        <v>26</v>
      </c>
      <c r="AA440" s="36">
        <v>3987.93</v>
      </c>
    </row>
    <row r="441" spans="1:27" x14ac:dyDescent="0.3">
      <c r="A441" t="s">
        <v>2821</v>
      </c>
      <c r="B441" t="str">
        <f t="shared" si="49"/>
        <v>Mr</v>
      </c>
      <c r="C441" t="str">
        <f t="shared" si="50"/>
        <v>Laurie</v>
      </c>
      <c r="D441" t="str">
        <f t="shared" si="51"/>
        <v>hon S.</v>
      </c>
      <c r="F441">
        <v>1</v>
      </c>
      <c r="G441">
        <f t="shared" si="52"/>
        <v>1</v>
      </c>
      <c r="J441" t="str">
        <f>PROPER('Medical Examinations'!D:D)</f>
        <v>No</v>
      </c>
      <c r="K441" t="str">
        <f>PROPER('Medical Examinations'!H:H)</f>
        <v>No</v>
      </c>
      <c r="N441">
        <v>34.1</v>
      </c>
      <c r="O441" t="str">
        <f t="shared" si="53"/>
        <v>Obesity</v>
      </c>
      <c r="Q441">
        <v>4.01</v>
      </c>
      <c r="R441" t="str">
        <f t="shared" si="54"/>
        <v>Normal</v>
      </c>
      <c r="T441">
        <v>1990</v>
      </c>
      <c r="U441" t="s">
        <v>15</v>
      </c>
      <c r="V441">
        <v>22</v>
      </c>
      <c r="W441" s="10">
        <f t="shared" si="55"/>
        <v>33199</v>
      </c>
      <c r="X441" s="10"/>
      <c r="Y441">
        <f t="shared" si="56"/>
        <v>32</v>
      </c>
      <c r="AA441" s="36">
        <v>3989.84</v>
      </c>
    </row>
    <row r="442" spans="1:27" x14ac:dyDescent="0.3">
      <c r="A442" t="s">
        <v>2822</v>
      </c>
      <c r="B442" t="str">
        <f t="shared" si="49"/>
        <v>Ms</v>
      </c>
      <c r="C442" t="str">
        <f t="shared" si="50"/>
        <v>Sekaquaptewa</v>
      </c>
      <c r="D442" t="str">
        <f t="shared" si="51"/>
        <v>s.  Caroline</v>
      </c>
      <c r="F442">
        <v>1</v>
      </c>
      <c r="G442">
        <f t="shared" si="52"/>
        <v>1</v>
      </c>
      <c r="J442" t="str">
        <f>PROPER('Medical Examinations'!D:D)</f>
        <v>Yes</v>
      </c>
      <c r="K442" t="str">
        <f>PROPER('Medical Examinations'!H:H)</f>
        <v>Yes</v>
      </c>
      <c r="N442">
        <v>26.125</v>
      </c>
      <c r="O442" t="str">
        <f t="shared" si="53"/>
        <v>Overweight</v>
      </c>
      <c r="Q442">
        <v>8.56</v>
      </c>
      <c r="R442" t="str">
        <f t="shared" si="54"/>
        <v>Diabetes</v>
      </c>
      <c r="T442">
        <v>1990</v>
      </c>
      <c r="U442" t="s">
        <v>15</v>
      </c>
      <c r="V442">
        <v>1</v>
      </c>
      <c r="W442" s="10">
        <f t="shared" si="55"/>
        <v>33178</v>
      </c>
      <c r="X442" s="10"/>
      <c r="Y442">
        <f t="shared" si="56"/>
        <v>32</v>
      </c>
      <c r="AA442" s="36">
        <v>3994.18</v>
      </c>
    </row>
    <row r="443" spans="1:27" x14ac:dyDescent="0.3">
      <c r="A443" t="s">
        <v>2823</v>
      </c>
      <c r="B443" t="str">
        <f t="shared" si="49"/>
        <v>Mr</v>
      </c>
      <c r="C443" t="str">
        <f t="shared" si="50"/>
        <v>Frash</v>
      </c>
      <c r="D443" t="str">
        <f t="shared" si="51"/>
        <v>ua D.</v>
      </c>
      <c r="F443">
        <v>2</v>
      </c>
      <c r="G443">
        <f t="shared" si="52"/>
        <v>2</v>
      </c>
      <c r="J443" t="str">
        <f>PROPER('Medical Examinations'!D:D)</f>
        <v>Yes</v>
      </c>
      <c r="K443" t="str">
        <f>PROPER('Medical Examinations'!H:H)</f>
        <v>No</v>
      </c>
      <c r="N443">
        <v>25.6</v>
      </c>
      <c r="O443" t="str">
        <f t="shared" si="53"/>
        <v>Overweight</v>
      </c>
      <c r="Q443">
        <v>10.5</v>
      </c>
      <c r="R443" t="str">
        <f t="shared" si="54"/>
        <v>Diabetes</v>
      </c>
      <c r="T443">
        <v>1989</v>
      </c>
      <c r="U443" t="s">
        <v>10</v>
      </c>
      <c r="V443">
        <v>10</v>
      </c>
      <c r="W443" s="10">
        <f t="shared" si="55"/>
        <v>32699</v>
      </c>
      <c r="X443" s="10"/>
      <c r="Y443">
        <f t="shared" si="56"/>
        <v>33</v>
      </c>
      <c r="AA443" s="36">
        <v>4002.36</v>
      </c>
    </row>
    <row r="444" spans="1:27" x14ac:dyDescent="0.3">
      <c r="A444" t="s">
        <v>2824</v>
      </c>
      <c r="B444" t="str">
        <f t="shared" si="49"/>
        <v>Ms</v>
      </c>
      <c r="C444" t="str">
        <f t="shared" si="50"/>
        <v>Bukowski</v>
      </c>
      <c r="D444" t="str">
        <f t="shared" si="51"/>
        <v xml:space="preserve"> Nichole</v>
      </c>
      <c r="F444" t="s">
        <v>2381</v>
      </c>
      <c r="G444">
        <f t="shared" si="52"/>
        <v>0</v>
      </c>
      <c r="J444" t="str">
        <f>PROPER('Medical Examinations'!D:D)</f>
        <v>No</v>
      </c>
      <c r="K444" t="str">
        <f>PROPER('Medical Examinations'!H:H)</f>
        <v>No</v>
      </c>
      <c r="N444">
        <v>24.32</v>
      </c>
      <c r="O444" t="str">
        <f t="shared" si="53"/>
        <v>Normal Weight</v>
      </c>
      <c r="Q444">
        <v>6.39</v>
      </c>
      <c r="R444" t="str">
        <f t="shared" si="54"/>
        <v>Prediabetes</v>
      </c>
      <c r="T444">
        <v>2000</v>
      </c>
      <c r="U444" t="s">
        <v>20</v>
      </c>
      <c r="V444">
        <v>13</v>
      </c>
      <c r="W444" s="10">
        <f t="shared" si="55"/>
        <v>36782</v>
      </c>
      <c r="X444" s="10"/>
      <c r="Y444">
        <f t="shared" si="56"/>
        <v>22</v>
      </c>
      <c r="AA444" s="36">
        <v>4005.42</v>
      </c>
    </row>
    <row r="445" spans="1:27" x14ac:dyDescent="0.3">
      <c r="A445" t="s">
        <v>2825</v>
      </c>
      <c r="B445" t="str">
        <f t="shared" si="49"/>
        <v>Ms</v>
      </c>
      <c r="C445" t="str">
        <f t="shared" si="50"/>
        <v>Sandahl</v>
      </c>
      <c r="D445" t="str">
        <f t="shared" si="51"/>
        <v>enise M</v>
      </c>
      <c r="F445">
        <v>1</v>
      </c>
      <c r="G445">
        <f t="shared" si="52"/>
        <v>1</v>
      </c>
      <c r="J445" t="str">
        <f>PROPER('Medical Examinations'!D:D)</f>
        <v>Yes</v>
      </c>
      <c r="K445" t="str">
        <f>PROPER('Medical Examinations'!H:H)</f>
        <v>Yes</v>
      </c>
      <c r="N445">
        <v>22.88</v>
      </c>
      <c r="O445" t="str">
        <f t="shared" si="53"/>
        <v>Normal Weight</v>
      </c>
      <c r="Q445">
        <v>5.71</v>
      </c>
      <c r="R445" t="str">
        <f t="shared" si="54"/>
        <v>Prediabetes</v>
      </c>
      <c r="T445">
        <v>1992</v>
      </c>
      <c r="U445" t="s">
        <v>37</v>
      </c>
      <c r="V445">
        <v>11</v>
      </c>
      <c r="W445" s="10">
        <f t="shared" si="55"/>
        <v>33888</v>
      </c>
      <c r="X445" s="10"/>
      <c r="Y445">
        <f t="shared" si="56"/>
        <v>30</v>
      </c>
      <c r="AA445" s="36">
        <v>4032.24</v>
      </c>
    </row>
    <row r="446" spans="1:27" x14ac:dyDescent="0.3">
      <c r="A446" t="s">
        <v>2826</v>
      </c>
      <c r="B446" t="str">
        <f t="shared" si="49"/>
        <v>Mr</v>
      </c>
      <c r="C446" t="str">
        <f t="shared" si="50"/>
        <v>Speight</v>
      </c>
      <c r="D446" t="str">
        <f t="shared" si="51"/>
        <v>eter R.</v>
      </c>
      <c r="F446">
        <v>1</v>
      </c>
      <c r="G446">
        <f t="shared" si="52"/>
        <v>1</v>
      </c>
      <c r="J446" t="str">
        <f>PROPER('Medical Examinations'!D:D)</f>
        <v>Yes</v>
      </c>
      <c r="K446" t="str">
        <f>PROPER('Medical Examinations'!H:H)</f>
        <v>No</v>
      </c>
      <c r="N446">
        <v>24.984999999999999</v>
      </c>
      <c r="O446" t="str">
        <f t="shared" si="53"/>
        <v>Normal Weight</v>
      </c>
      <c r="Q446">
        <v>4.43</v>
      </c>
      <c r="R446" t="str">
        <f t="shared" si="54"/>
        <v>Normal</v>
      </c>
      <c r="T446">
        <v>1984</v>
      </c>
      <c r="U446" t="s">
        <v>10</v>
      </c>
      <c r="V446">
        <v>7</v>
      </c>
      <c r="W446" s="10">
        <f t="shared" si="55"/>
        <v>30870</v>
      </c>
      <c r="X446" s="10"/>
      <c r="Y446">
        <f t="shared" si="56"/>
        <v>38</v>
      </c>
      <c r="AA446" s="36">
        <v>4038.41</v>
      </c>
    </row>
    <row r="447" spans="1:27" x14ac:dyDescent="0.3">
      <c r="A447" t="s">
        <v>2827</v>
      </c>
      <c r="B447" t="str">
        <f t="shared" si="49"/>
        <v>Mr</v>
      </c>
      <c r="C447" t="str">
        <f t="shared" si="50"/>
        <v>Lee</v>
      </c>
      <c r="D447" t="str">
        <f t="shared" si="51"/>
        <v>n K</v>
      </c>
      <c r="F447">
        <v>1</v>
      </c>
      <c r="G447">
        <f t="shared" si="52"/>
        <v>1</v>
      </c>
      <c r="J447" t="str">
        <f>PROPER('Medical Examinations'!D:D)</f>
        <v>No</v>
      </c>
      <c r="K447" t="str">
        <f>PROPER('Medical Examinations'!H:H)</f>
        <v>No</v>
      </c>
      <c r="N447">
        <v>33.1</v>
      </c>
      <c r="O447" t="str">
        <f t="shared" si="53"/>
        <v>Obesity</v>
      </c>
      <c r="Q447">
        <v>5.52</v>
      </c>
      <c r="R447" t="str">
        <f t="shared" si="54"/>
        <v>Normal</v>
      </c>
      <c r="T447">
        <v>1983</v>
      </c>
      <c r="U447" t="s">
        <v>15</v>
      </c>
      <c r="V447">
        <v>10</v>
      </c>
      <c r="W447" s="10">
        <f t="shared" si="55"/>
        <v>30630</v>
      </c>
      <c r="X447" s="10"/>
      <c r="Y447">
        <f t="shared" si="56"/>
        <v>39</v>
      </c>
      <c r="AA447" s="36">
        <v>4039.9</v>
      </c>
    </row>
    <row r="448" spans="1:27" x14ac:dyDescent="0.3">
      <c r="A448" t="s">
        <v>2828</v>
      </c>
      <c r="B448" t="str">
        <f t="shared" si="49"/>
        <v>Ms</v>
      </c>
      <c r="C448" t="str">
        <f t="shared" si="50"/>
        <v>Nielsen</v>
      </c>
      <c r="D448" t="str">
        <f t="shared" si="51"/>
        <v>therine</v>
      </c>
      <c r="F448">
        <v>1</v>
      </c>
      <c r="G448">
        <f t="shared" si="52"/>
        <v>1</v>
      </c>
      <c r="J448" t="str">
        <f>PROPER('Medical Examinations'!D:D)</f>
        <v>No</v>
      </c>
      <c r="K448" t="str">
        <f>PROPER('Medical Examinations'!H:H)</f>
        <v>Yes</v>
      </c>
      <c r="N448">
        <v>27.83</v>
      </c>
      <c r="O448" t="str">
        <f t="shared" si="53"/>
        <v>Overweight</v>
      </c>
      <c r="Q448">
        <v>9.1999999999999993</v>
      </c>
      <c r="R448" t="str">
        <f t="shared" si="54"/>
        <v>Diabetes</v>
      </c>
      <c r="T448">
        <v>1993</v>
      </c>
      <c r="U448" t="s">
        <v>30</v>
      </c>
      <c r="V448">
        <v>26</v>
      </c>
      <c r="W448" s="10">
        <f t="shared" si="55"/>
        <v>34329</v>
      </c>
      <c r="X448" s="10"/>
      <c r="Y448">
        <f t="shared" si="56"/>
        <v>29</v>
      </c>
      <c r="AA448" s="36">
        <v>4040.56</v>
      </c>
    </row>
    <row r="449" spans="1:27" x14ac:dyDescent="0.3">
      <c r="A449" t="s">
        <v>2829</v>
      </c>
      <c r="B449" t="str">
        <f t="shared" si="49"/>
        <v>Ms</v>
      </c>
      <c r="C449" t="str">
        <f t="shared" si="50"/>
        <v>Zirdok</v>
      </c>
      <c r="D449" t="str">
        <f t="shared" si="51"/>
        <v xml:space="preserve"> Lynda</v>
      </c>
      <c r="F449">
        <v>2</v>
      </c>
      <c r="G449">
        <f t="shared" si="52"/>
        <v>2</v>
      </c>
      <c r="J449" t="str">
        <f>PROPER('Medical Examinations'!D:D)</f>
        <v>Yes</v>
      </c>
      <c r="K449" t="str">
        <f>PROPER('Medical Examinations'!H:H)</f>
        <v>Yes</v>
      </c>
      <c r="N449">
        <v>30.875</v>
      </c>
      <c r="O449" t="str">
        <f t="shared" si="53"/>
        <v>Obesity</v>
      </c>
      <c r="Q449">
        <v>10.97</v>
      </c>
      <c r="R449" t="str">
        <f t="shared" si="54"/>
        <v>Diabetes</v>
      </c>
      <c r="T449">
        <v>1988</v>
      </c>
      <c r="U449" t="s">
        <v>15</v>
      </c>
      <c r="V449">
        <v>30</v>
      </c>
      <c r="W449" s="10">
        <f t="shared" si="55"/>
        <v>32477</v>
      </c>
      <c r="X449" s="10"/>
      <c r="Y449">
        <f t="shared" si="56"/>
        <v>34</v>
      </c>
      <c r="AA449" s="36">
        <v>4047.94</v>
      </c>
    </row>
    <row r="450" spans="1:27" x14ac:dyDescent="0.3">
      <c r="A450" t="s">
        <v>2830</v>
      </c>
      <c r="B450" t="str">
        <f t="shared" si="49"/>
        <v>Mr</v>
      </c>
      <c r="C450" t="str">
        <f t="shared" si="50"/>
        <v>Crudale</v>
      </c>
      <c r="D450" t="str">
        <f t="shared" si="51"/>
        <v>Anthony</v>
      </c>
      <c r="F450">
        <v>1</v>
      </c>
      <c r="G450">
        <f t="shared" si="52"/>
        <v>1</v>
      </c>
      <c r="J450" t="str">
        <f>PROPER('Medical Examinations'!D:D)</f>
        <v>Yes</v>
      </c>
      <c r="K450" t="str">
        <f>PROPER('Medical Examinations'!H:H)</f>
        <v>Yes</v>
      </c>
      <c r="N450">
        <v>27.265000000000001</v>
      </c>
      <c r="O450" t="str">
        <f t="shared" si="53"/>
        <v>Overweight</v>
      </c>
      <c r="Q450">
        <v>4.25</v>
      </c>
      <c r="R450" t="str">
        <f t="shared" si="54"/>
        <v>Normal</v>
      </c>
      <c r="T450">
        <v>1993</v>
      </c>
      <c r="U450" t="s">
        <v>35</v>
      </c>
      <c r="V450">
        <v>13</v>
      </c>
      <c r="W450" s="10">
        <f t="shared" si="55"/>
        <v>34194</v>
      </c>
      <c r="X450" s="10"/>
      <c r="Y450">
        <f t="shared" si="56"/>
        <v>29</v>
      </c>
      <c r="AA450" s="36">
        <v>4058.12</v>
      </c>
    </row>
    <row r="451" spans="1:27" x14ac:dyDescent="0.3">
      <c r="A451" t="s">
        <v>2831</v>
      </c>
      <c r="B451" t="str">
        <f t="shared" si="49"/>
        <v>Ms</v>
      </c>
      <c r="C451" t="str">
        <f t="shared" si="50"/>
        <v>Koopmans</v>
      </c>
      <c r="D451" t="str">
        <f t="shared" si="51"/>
        <v>innea C.</v>
      </c>
      <c r="F451">
        <v>1</v>
      </c>
      <c r="G451">
        <f t="shared" si="52"/>
        <v>1</v>
      </c>
      <c r="J451" t="str">
        <f>PROPER('Medical Examinations'!D:D)</f>
        <v>No</v>
      </c>
      <c r="K451" t="str">
        <f>PROPER('Medical Examinations'!H:H)</f>
        <v>No</v>
      </c>
      <c r="N451">
        <v>26.7</v>
      </c>
      <c r="O451" t="str">
        <f t="shared" si="53"/>
        <v>Overweight</v>
      </c>
      <c r="Q451">
        <v>5.23</v>
      </c>
      <c r="R451" t="str">
        <f t="shared" si="54"/>
        <v>Normal</v>
      </c>
      <c r="T451">
        <v>1995</v>
      </c>
      <c r="U451" t="s">
        <v>20</v>
      </c>
      <c r="V451">
        <v>14</v>
      </c>
      <c r="W451" s="10">
        <f t="shared" si="55"/>
        <v>34956</v>
      </c>
      <c r="X451" s="10"/>
      <c r="Y451">
        <f t="shared" si="56"/>
        <v>27</v>
      </c>
      <c r="AA451" s="36">
        <v>4058.71</v>
      </c>
    </row>
    <row r="452" spans="1:27" x14ac:dyDescent="0.3">
      <c r="A452" t="s">
        <v>2832</v>
      </c>
      <c r="B452" t="str">
        <f t="shared" si="49"/>
        <v>Mr</v>
      </c>
      <c r="C452" t="str">
        <f t="shared" si="50"/>
        <v>Milani</v>
      </c>
      <c r="D452" t="str">
        <f t="shared" si="51"/>
        <v>ano A.</v>
      </c>
      <c r="F452">
        <v>1</v>
      </c>
      <c r="G452">
        <f t="shared" si="52"/>
        <v>1</v>
      </c>
      <c r="J452" t="str">
        <f>PROPER('Medical Examinations'!D:D)</f>
        <v>No</v>
      </c>
      <c r="K452" t="str">
        <f>PROPER('Medical Examinations'!H:H)</f>
        <v>Yes</v>
      </c>
      <c r="N452">
        <v>29.925000000000001</v>
      </c>
      <c r="O452" t="str">
        <f t="shared" si="53"/>
        <v>Overweight</v>
      </c>
      <c r="Q452">
        <v>5.96</v>
      </c>
      <c r="R452" t="str">
        <f t="shared" si="54"/>
        <v>Prediabetes</v>
      </c>
      <c r="T452">
        <v>1983</v>
      </c>
      <c r="U452" t="s">
        <v>20</v>
      </c>
      <c r="V452">
        <v>16</v>
      </c>
      <c r="W452" s="10">
        <f t="shared" si="55"/>
        <v>30575</v>
      </c>
      <c r="X452" s="10"/>
      <c r="Y452">
        <f t="shared" si="56"/>
        <v>39</v>
      </c>
      <c r="AA452" s="36">
        <v>4070.42</v>
      </c>
    </row>
    <row r="453" spans="1:27" x14ac:dyDescent="0.3">
      <c r="A453" t="s">
        <v>2833</v>
      </c>
      <c r="B453" t="str">
        <f t="shared" si="49"/>
        <v>Mr</v>
      </c>
      <c r="C453" t="str">
        <f t="shared" si="50"/>
        <v>Kelly</v>
      </c>
      <c r="D453" t="str">
        <f t="shared" si="51"/>
        <v>es M.</v>
      </c>
      <c r="F453">
        <v>2</v>
      </c>
      <c r="G453">
        <f t="shared" si="52"/>
        <v>2</v>
      </c>
      <c r="J453" t="str">
        <f>PROPER('Medical Examinations'!D:D)</f>
        <v>No</v>
      </c>
      <c r="K453" t="str">
        <f>PROPER('Medical Examinations'!H:H)</f>
        <v>Yes</v>
      </c>
      <c r="N453">
        <v>19.95</v>
      </c>
      <c r="O453" t="str">
        <f t="shared" si="53"/>
        <v>Normal Weight</v>
      </c>
      <c r="Q453">
        <v>4.29</v>
      </c>
      <c r="R453" t="str">
        <f t="shared" si="54"/>
        <v>Normal</v>
      </c>
      <c r="T453">
        <v>2002</v>
      </c>
      <c r="U453" t="s">
        <v>37</v>
      </c>
      <c r="V453">
        <v>18</v>
      </c>
      <c r="W453" s="10">
        <f t="shared" si="55"/>
        <v>37547</v>
      </c>
      <c r="X453" s="10"/>
      <c r="Y453">
        <f t="shared" si="56"/>
        <v>20</v>
      </c>
      <c r="AA453" s="36">
        <v>4070.51</v>
      </c>
    </row>
    <row r="454" spans="1:27" x14ac:dyDescent="0.3">
      <c r="A454" t="s">
        <v>2834</v>
      </c>
      <c r="B454" t="str">
        <f t="shared" ref="B454:B517" si="57">TRIM(MID(A454,FIND(",",A454)+1,FIND(".",A454)-FIND(",",A454)-1))</f>
        <v>Ms</v>
      </c>
      <c r="C454" t="str">
        <f t="shared" ref="C454:C517" si="58">LEFT(A454,FIND(",",A454)-1)</f>
        <v>Finelli</v>
      </c>
      <c r="D454" t="str">
        <f t="shared" ref="D454:D517" si="59">RIGHT(A454,FIND(",",A454)-1)</f>
        <v xml:space="preserve"> Lauren</v>
      </c>
      <c r="F454" t="s">
        <v>2381</v>
      </c>
      <c r="G454">
        <f t="shared" ref="G454:G517" si="60">IF(F454="No major surgery",0,F454)</f>
        <v>0</v>
      </c>
      <c r="J454" t="str">
        <f>PROPER('Medical Examinations'!D:D)</f>
        <v>No</v>
      </c>
      <c r="K454" t="str">
        <f>PROPER('Medical Examinations'!H:H)</f>
        <v>No</v>
      </c>
      <c r="N454">
        <v>24.225000000000001</v>
      </c>
      <c r="O454" t="str">
        <f t="shared" ref="O454:O517" si="61">IF(N454&lt;18.5,"Underweight",
IF(N454&lt;25,"Normal Weight",
IF(N454&lt;30,"Overweight",
"Obesity")))</f>
        <v>Normal Weight</v>
      </c>
      <c r="Q454">
        <v>4.09</v>
      </c>
      <c r="R454" t="str">
        <f t="shared" ref="R454:R517" si="62">IF(Q454&lt;5.7,"Normal",
IF(Q454&lt;=6.4,"Prediabetes",
"Diabetes"))</f>
        <v>Normal</v>
      </c>
      <c r="T454">
        <v>1990</v>
      </c>
      <c r="U454" t="s">
        <v>30</v>
      </c>
      <c r="V454">
        <v>1</v>
      </c>
      <c r="W454" s="10">
        <f t="shared" ref="W454:W517" si="63">DATE(T454,MONTH(1&amp;U454),V454)</f>
        <v>33208</v>
      </c>
      <c r="X454" s="10"/>
      <c r="Y454">
        <f t="shared" si="56"/>
        <v>32</v>
      </c>
      <c r="AA454" s="36">
        <v>4074.45</v>
      </c>
    </row>
    <row r="455" spans="1:27" x14ac:dyDescent="0.3">
      <c r="A455" t="s">
        <v>2835</v>
      </c>
      <c r="B455" t="str">
        <f t="shared" si="57"/>
        <v>Ms</v>
      </c>
      <c r="C455" t="str">
        <f t="shared" si="58"/>
        <v>Palmer</v>
      </c>
      <c r="D455" t="str">
        <f t="shared" si="59"/>
        <v>ele V.</v>
      </c>
      <c r="F455" t="s">
        <v>2381</v>
      </c>
      <c r="G455">
        <f t="shared" si="60"/>
        <v>0</v>
      </c>
      <c r="J455" t="str">
        <f>PROPER('Medical Examinations'!D:D)</f>
        <v>No</v>
      </c>
      <c r="K455" t="str">
        <f>PROPER('Medical Examinations'!H:H)</f>
        <v>Yes</v>
      </c>
      <c r="N455">
        <v>28.12</v>
      </c>
      <c r="O455" t="str">
        <f t="shared" si="61"/>
        <v>Overweight</v>
      </c>
      <c r="Q455">
        <v>4.88</v>
      </c>
      <c r="R455" t="str">
        <f t="shared" si="62"/>
        <v>Normal</v>
      </c>
      <c r="T455">
        <v>1990</v>
      </c>
      <c r="U455" t="s">
        <v>30</v>
      </c>
      <c r="V455">
        <v>14</v>
      </c>
      <c r="W455" s="10">
        <f t="shared" si="63"/>
        <v>33221</v>
      </c>
      <c r="X455" s="10"/>
      <c r="Y455">
        <f t="shared" si="56"/>
        <v>32</v>
      </c>
      <c r="AA455" s="36">
        <v>4076.5</v>
      </c>
    </row>
    <row r="456" spans="1:27" x14ac:dyDescent="0.3">
      <c r="A456" t="s">
        <v>2836</v>
      </c>
      <c r="B456" t="str">
        <f t="shared" si="57"/>
        <v>Mr</v>
      </c>
      <c r="C456" t="str">
        <f t="shared" si="58"/>
        <v>Wang</v>
      </c>
      <c r="D456" t="str">
        <f t="shared" si="59"/>
        <v>Xiao</v>
      </c>
      <c r="F456" t="s">
        <v>2381</v>
      </c>
      <c r="G456">
        <f t="shared" si="60"/>
        <v>0</v>
      </c>
      <c r="J456" t="str">
        <f>PROPER('Medical Examinations'!D:D)</f>
        <v>Yes</v>
      </c>
      <c r="K456" t="str">
        <f>PROPER('Medical Examinations'!H:H)</f>
        <v>Yes</v>
      </c>
      <c r="N456">
        <v>23.21</v>
      </c>
      <c r="O456" t="str">
        <f t="shared" si="61"/>
        <v>Normal Weight</v>
      </c>
      <c r="Q456">
        <v>6.76</v>
      </c>
      <c r="R456" t="str">
        <f t="shared" si="62"/>
        <v>Diabetes</v>
      </c>
      <c r="T456">
        <v>1994</v>
      </c>
      <c r="U456" t="s">
        <v>35</v>
      </c>
      <c r="V456">
        <v>21</v>
      </c>
      <c r="W456" s="10">
        <f t="shared" si="63"/>
        <v>34567</v>
      </c>
      <c r="X456" s="10"/>
      <c r="Y456">
        <f t="shared" si="56"/>
        <v>28</v>
      </c>
      <c r="AA456" s="36">
        <v>4133.6400000000003</v>
      </c>
    </row>
    <row r="457" spans="1:27" x14ac:dyDescent="0.3">
      <c r="A457" t="s">
        <v>2837</v>
      </c>
      <c r="B457" t="str">
        <f t="shared" si="57"/>
        <v>Ms</v>
      </c>
      <c r="C457" t="str">
        <f t="shared" si="58"/>
        <v>Beasley</v>
      </c>
      <c r="D457" t="str">
        <f t="shared" si="59"/>
        <v>arper L</v>
      </c>
      <c r="F457" t="s">
        <v>2381</v>
      </c>
      <c r="G457">
        <f t="shared" si="60"/>
        <v>0</v>
      </c>
      <c r="J457" t="str">
        <f>PROPER('Medical Examinations'!D:D)</f>
        <v>No</v>
      </c>
      <c r="K457" t="str">
        <f>PROPER('Medical Examinations'!H:H)</f>
        <v>No</v>
      </c>
      <c r="N457">
        <v>23.98</v>
      </c>
      <c r="O457" t="str">
        <f t="shared" si="61"/>
        <v>Normal Weight</v>
      </c>
      <c r="Q457">
        <v>10.67</v>
      </c>
      <c r="R457" t="str">
        <f t="shared" si="62"/>
        <v>Diabetes</v>
      </c>
      <c r="T457">
        <v>1991</v>
      </c>
      <c r="U457" t="s">
        <v>35</v>
      </c>
      <c r="V457">
        <v>6</v>
      </c>
      <c r="W457" s="10">
        <f t="shared" si="63"/>
        <v>33456</v>
      </c>
      <c r="X457" s="10"/>
      <c r="Y457">
        <f t="shared" si="56"/>
        <v>31</v>
      </c>
      <c r="AA457" s="36">
        <v>4134.08</v>
      </c>
    </row>
    <row r="458" spans="1:27" x14ac:dyDescent="0.3">
      <c r="A458" t="s">
        <v>2838</v>
      </c>
      <c r="B458" t="str">
        <f t="shared" si="57"/>
        <v>Mr</v>
      </c>
      <c r="C458" t="str">
        <f t="shared" si="58"/>
        <v>Bedbury</v>
      </c>
      <c r="D458" t="str">
        <f t="shared" si="59"/>
        <v>.  Nick</v>
      </c>
      <c r="F458" t="s">
        <v>2381</v>
      </c>
      <c r="G458">
        <f t="shared" si="60"/>
        <v>0</v>
      </c>
      <c r="J458" t="str">
        <f>PROPER('Medical Examinations'!D:D)</f>
        <v>Yes</v>
      </c>
      <c r="K458" t="str">
        <f>PROPER('Medical Examinations'!H:H)</f>
        <v>Yes</v>
      </c>
      <c r="N458">
        <v>30</v>
      </c>
      <c r="O458" t="str">
        <f t="shared" si="61"/>
        <v>Obesity</v>
      </c>
      <c r="Q458">
        <v>6.21</v>
      </c>
      <c r="R458" t="str">
        <f t="shared" si="62"/>
        <v>Prediabetes</v>
      </c>
      <c r="T458">
        <v>1992</v>
      </c>
      <c r="U458" t="s">
        <v>18</v>
      </c>
      <c r="V458">
        <v>18</v>
      </c>
      <c r="W458" s="10">
        <f t="shared" si="63"/>
        <v>33773</v>
      </c>
      <c r="X458" s="10"/>
      <c r="Y458">
        <f t="shared" si="56"/>
        <v>30</v>
      </c>
      <c r="AA458" s="36">
        <v>4137.5200000000004</v>
      </c>
    </row>
    <row r="459" spans="1:27" x14ac:dyDescent="0.3">
      <c r="A459" t="s">
        <v>2839</v>
      </c>
      <c r="B459" t="str">
        <f t="shared" si="57"/>
        <v>Mr</v>
      </c>
      <c r="C459" t="str">
        <f t="shared" si="58"/>
        <v>Stemberger</v>
      </c>
      <c r="D459" t="str">
        <f t="shared" si="59"/>
        <v>Mr.  Scott</v>
      </c>
      <c r="F459" t="s">
        <v>2381</v>
      </c>
      <c r="G459">
        <f t="shared" si="60"/>
        <v>0</v>
      </c>
      <c r="J459" t="str">
        <f>PROPER('Medical Examinations'!D:D)</f>
        <v>No</v>
      </c>
      <c r="K459" t="str">
        <f>PROPER('Medical Examinations'!H:H)</f>
        <v>Yes</v>
      </c>
      <c r="N459">
        <v>17.350000000000001</v>
      </c>
      <c r="O459" t="str">
        <f t="shared" si="61"/>
        <v>Underweight</v>
      </c>
      <c r="Q459">
        <v>5.03</v>
      </c>
      <c r="R459" t="str">
        <f t="shared" si="62"/>
        <v>Normal</v>
      </c>
      <c r="T459">
        <v>1992</v>
      </c>
      <c r="U459" t="s">
        <v>18</v>
      </c>
      <c r="V459">
        <v>28</v>
      </c>
      <c r="W459" s="10">
        <f t="shared" si="63"/>
        <v>33783</v>
      </c>
      <c r="X459" s="10"/>
      <c r="Y459">
        <f t="shared" si="56"/>
        <v>30</v>
      </c>
      <c r="AA459" s="36">
        <v>4149.74</v>
      </c>
    </row>
    <row r="460" spans="1:27" x14ac:dyDescent="0.3">
      <c r="A460" t="s">
        <v>2840</v>
      </c>
      <c r="B460" t="str">
        <f t="shared" si="57"/>
        <v>Mr</v>
      </c>
      <c r="C460" t="str">
        <f t="shared" si="58"/>
        <v>Chebet</v>
      </c>
      <c r="D460" t="str">
        <f t="shared" si="59"/>
        <v>Wilson</v>
      </c>
      <c r="F460" t="s">
        <v>2381</v>
      </c>
      <c r="G460">
        <f t="shared" si="60"/>
        <v>0</v>
      </c>
      <c r="J460" t="str">
        <f>PROPER('Medical Examinations'!D:D)</f>
        <v>No</v>
      </c>
      <c r="K460" t="str">
        <f>PROPER('Medical Examinations'!H:H)</f>
        <v>Yes</v>
      </c>
      <c r="N460">
        <v>22.704999999999998</v>
      </c>
      <c r="O460" t="str">
        <f t="shared" si="61"/>
        <v>Normal Weight</v>
      </c>
      <c r="Q460">
        <v>5.27</v>
      </c>
      <c r="R460" t="str">
        <f t="shared" si="62"/>
        <v>Normal</v>
      </c>
      <c r="T460">
        <v>1992</v>
      </c>
      <c r="U460" t="s">
        <v>35</v>
      </c>
      <c r="V460">
        <v>4</v>
      </c>
      <c r="W460" s="10">
        <f t="shared" si="63"/>
        <v>33820</v>
      </c>
      <c r="X460" s="10"/>
      <c r="Y460">
        <f t="shared" si="56"/>
        <v>30</v>
      </c>
      <c r="AA460" s="36">
        <v>4151.03</v>
      </c>
    </row>
    <row r="461" spans="1:27" x14ac:dyDescent="0.3">
      <c r="A461" t="s">
        <v>2841</v>
      </c>
      <c r="B461" t="str">
        <f t="shared" si="57"/>
        <v>Mr</v>
      </c>
      <c r="C461" t="str">
        <f t="shared" si="58"/>
        <v>Muir</v>
      </c>
      <c r="D461" t="str">
        <f t="shared" si="59"/>
        <v xml:space="preserve"> Lee</v>
      </c>
      <c r="F461">
        <v>1</v>
      </c>
      <c r="G461">
        <f t="shared" si="60"/>
        <v>1</v>
      </c>
      <c r="J461" t="str">
        <f>PROPER('Medical Examinations'!D:D)</f>
        <v>Yes</v>
      </c>
      <c r="K461" t="str">
        <f>PROPER('Medical Examinations'!H:H)</f>
        <v>No</v>
      </c>
      <c r="N461">
        <v>25.41</v>
      </c>
      <c r="O461" t="str">
        <f t="shared" si="61"/>
        <v>Overweight</v>
      </c>
      <c r="Q461">
        <v>10.53</v>
      </c>
      <c r="R461" t="str">
        <f t="shared" si="62"/>
        <v>Diabetes</v>
      </c>
      <c r="T461">
        <v>1998</v>
      </c>
      <c r="U461" t="s">
        <v>15</v>
      </c>
      <c r="V461">
        <v>26</v>
      </c>
      <c r="W461" s="10">
        <f t="shared" si="63"/>
        <v>36125</v>
      </c>
      <c r="X461" s="10"/>
      <c r="Y461">
        <f t="shared" si="56"/>
        <v>24</v>
      </c>
      <c r="AA461" s="36">
        <v>4154.97</v>
      </c>
    </row>
    <row r="462" spans="1:27" x14ac:dyDescent="0.3">
      <c r="A462" t="s">
        <v>2842</v>
      </c>
      <c r="B462" t="str">
        <f t="shared" si="57"/>
        <v>Mr</v>
      </c>
      <c r="C462" t="str">
        <f t="shared" si="58"/>
        <v>Yang</v>
      </c>
      <c r="D462" t="str">
        <f t="shared" si="59"/>
        <v>hong</v>
      </c>
      <c r="F462">
        <v>1</v>
      </c>
      <c r="G462">
        <f t="shared" si="60"/>
        <v>1</v>
      </c>
      <c r="J462" t="str">
        <f>PROPER('Medical Examinations'!D:D)</f>
        <v>No</v>
      </c>
      <c r="K462" t="str">
        <f>PROPER('Medical Examinations'!H:H)</f>
        <v>Yes</v>
      </c>
      <c r="N462">
        <v>18.23</v>
      </c>
      <c r="O462" t="str">
        <f t="shared" si="61"/>
        <v>Underweight</v>
      </c>
      <c r="Q462">
        <v>5.78</v>
      </c>
      <c r="R462" t="str">
        <f t="shared" si="62"/>
        <v>Prediabetes</v>
      </c>
      <c r="T462">
        <v>1984</v>
      </c>
      <c r="U462" t="s">
        <v>20</v>
      </c>
      <c r="V462">
        <v>16</v>
      </c>
      <c r="W462" s="10">
        <f t="shared" si="63"/>
        <v>30941</v>
      </c>
      <c r="X462" s="10"/>
      <c r="Y462">
        <f t="shared" si="56"/>
        <v>38</v>
      </c>
      <c r="AA462" s="36">
        <v>4163.21</v>
      </c>
    </row>
    <row r="463" spans="1:27" x14ac:dyDescent="0.3">
      <c r="A463" t="s">
        <v>2843</v>
      </c>
      <c r="B463" t="str">
        <f t="shared" si="57"/>
        <v>Ms</v>
      </c>
      <c r="C463" t="str">
        <f t="shared" si="58"/>
        <v>Gravel</v>
      </c>
      <c r="D463" t="str">
        <f t="shared" si="59"/>
        <v>Claire</v>
      </c>
      <c r="F463">
        <v>1</v>
      </c>
      <c r="G463">
        <f t="shared" si="60"/>
        <v>1</v>
      </c>
      <c r="J463" t="str">
        <f>PROPER('Medical Examinations'!D:D)</f>
        <v>No</v>
      </c>
      <c r="K463" t="str">
        <f>PROPER('Medical Examinations'!H:H)</f>
        <v>Yes</v>
      </c>
      <c r="N463">
        <v>24.7</v>
      </c>
      <c r="O463" t="str">
        <f t="shared" si="61"/>
        <v>Normal Weight</v>
      </c>
      <c r="Q463">
        <v>4.3600000000000003</v>
      </c>
      <c r="R463" t="str">
        <f t="shared" si="62"/>
        <v>Normal</v>
      </c>
      <c r="T463">
        <v>1989</v>
      </c>
      <c r="U463" t="s">
        <v>18</v>
      </c>
      <c r="V463">
        <v>25</v>
      </c>
      <c r="W463" s="10">
        <f t="shared" si="63"/>
        <v>32684</v>
      </c>
      <c r="X463" s="10"/>
      <c r="Y463">
        <f t="shared" si="56"/>
        <v>33</v>
      </c>
      <c r="AA463" s="36">
        <v>4185.1000000000004</v>
      </c>
    </row>
    <row r="464" spans="1:27" x14ac:dyDescent="0.3">
      <c r="A464" t="s">
        <v>2844</v>
      </c>
      <c r="B464" t="str">
        <f t="shared" si="57"/>
        <v>Mr</v>
      </c>
      <c r="C464" t="str">
        <f t="shared" si="58"/>
        <v>Smith</v>
      </c>
      <c r="D464" t="str">
        <f t="shared" si="59"/>
        <v>dd J.</v>
      </c>
      <c r="F464">
        <v>1</v>
      </c>
      <c r="G464">
        <f t="shared" si="60"/>
        <v>1</v>
      </c>
      <c r="J464" t="str">
        <f>PROPER('Medical Examinations'!D:D)</f>
        <v>Yes</v>
      </c>
      <c r="K464" t="str">
        <f>PROPER('Medical Examinations'!H:H)</f>
        <v>Yes</v>
      </c>
      <c r="N464">
        <v>37.4</v>
      </c>
      <c r="O464" t="str">
        <f t="shared" si="61"/>
        <v>Obesity</v>
      </c>
      <c r="Q464">
        <v>9.7200000000000006</v>
      </c>
      <c r="R464" t="str">
        <f t="shared" si="62"/>
        <v>Diabetes</v>
      </c>
      <c r="T464">
        <v>1995</v>
      </c>
      <c r="U464" t="s">
        <v>37</v>
      </c>
      <c r="V464">
        <v>3</v>
      </c>
      <c r="W464" s="10">
        <f t="shared" si="63"/>
        <v>34975</v>
      </c>
      <c r="X464" s="10"/>
      <c r="Y464">
        <f t="shared" si="56"/>
        <v>27</v>
      </c>
      <c r="AA464" s="36">
        <v>4188.7299999999996</v>
      </c>
    </row>
    <row r="465" spans="1:27" x14ac:dyDescent="0.3">
      <c r="A465" t="s">
        <v>2845</v>
      </c>
      <c r="B465" t="str">
        <f t="shared" si="57"/>
        <v>Ms</v>
      </c>
      <c r="C465" t="str">
        <f t="shared" si="58"/>
        <v>Williams</v>
      </c>
      <c r="D465" t="str">
        <f t="shared" si="59"/>
        <v xml:space="preserve"> Carolyn</v>
      </c>
      <c r="F465">
        <v>1</v>
      </c>
      <c r="G465">
        <f t="shared" si="60"/>
        <v>1</v>
      </c>
      <c r="J465" t="str">
        <f>PROPER('Medical Examinations'!D:D)</f>
        <v>No</v>
      </c>
      <c r="K465" t="str">
        <f>PROPER('Medical Examinations'!H:H)</f>
        <v>No</v>
      </c>
      <c r="N465">
        <v>26.885000000000002</v>
      </c>
      <c r="O465" t="str">
        <f t="shared" si="61"/>
        <v>Overweight</v>
      </c>
      <c r="Q465">
        <v>5.18</v>
      </c>
      <c r="R465" t="str">
        <f t="shared" si="62"/>
        <v>Normal</v>
      </c>
      <c r="T465">
        <v>1997</v>
      </c>
      <c r="U465" t="s">
        <v>20</v>
      </c>
      <c r="V465">
        <v>6</v>
      </c>
      <c r="W465" s="10">
        <f t="shared" si="63"/>
        <v>35679</v>
      </c>
      <c r="X465" s="10"/>
      <c r="Y465">
        <f t="shared" si="56"/>
        <v>25</v>
      </c>
      <c r="AA465" s="36">
        <v>4189.1099999999997</v>
      </c>
    </row>
    <row r="466" spans="1:27" x14ac:dyDescent="0.3">
      <c r="A466" t="s">
        <v>2846</v>
      </c>
      <c r="B466" t="str">
        <f t="shared" si="57"/>
        <v>Ms</v>
      </c>
      <c r="C466" t="str">
        <f t="shared" si="58"/>
        <v>Meyer</v>
      </c>
      <c r="D466" t="str">
        <f t="shared" si="59"/>
        <v>ndsey</v>
      </c>
      <c r="F466">
        <v>1</v>
      </c>
      <c r="G466">
        <f t="shared" si="60"/>
        <v>1</v>
      </c>
      <c r="J466" t="str">
        <f>PROPER('Medical Examinations'!D:D)</f>
        <v>Yes</v>
      </c>
      <c r="K466" t="str">
        <f>PROPER('Medical Examinations'!H:H)</f>
        <v>Yes</v>
      </c>
      <c r="N466">
        <v>25.27</v>
      </c>
      <c r="O466" t="str">
        <f t="shared" si="61"/>
        <v>Overweight</v>
      </c>
      <c r="Q466">
        <v>5.29</v>
      </c>
      <c r="R466" t="str">
        <f t="shared" si="62"/>
        <v>Normal</v>
      </c>
      <c r="T466">
        <v>1998</v>
      </c>
      <c r="U466" t="s">
        <v>30</v>
      </c>
      <c r="V466">
        <v>14</v>
      </c>
      <c r="W466" s="10">
        <f t="shared" si="63"/>
        <v>36143</v>
      </c>
      <c r="X466" s="10"/>
      <c r="Y466">
        <f t="shared" si="56"/>
        <v>24</v>
      </c>
      <c r="AA466" s="36">
        <v>4234.93</v>
      </c>
    </row>
    <row r="467" spans="1:27" x14ac:dyDescent="0.3">
      <c r="A467" t="s">
        <v>2847</v>
      </c>
      <c r="B467" t="str">
        <f t="shared" si="57"/>
        <v>Ms</v>
      </c>
      <c r="C467" t="str">
        <f t="shared" si="58"/>
        <v>Jamieson</v>
      </c>
      <c r="D467" t="str">
        <f t="shared" si="59"/>
        <v>arissa D</v>
      </c>
      <c r="F467" t="s">
        <v>2381</v>
      </c>
      <c r="G467">
        <f t="shared" si="60"/>
        <v>0</v>
      </c>
      <c r="J467" t="str">
        <f>PROPER('Medical Examinations'!D:D)</f>
        <v>No</v>
      </c>
      <c r="K467" t="str">
        <f>PROPER('Medical Examinations'!H:H)</f>
        <v>No</v>
      </c>
      <c r="N467">
        <v>23.655000000000001</v>
      </c>
      <c r="O467" t="str">
        <f t="shared" si="61"/>
        <v>Normal Weight</v>
      </c>
      <c r="Q467">
        <v>4.8600000000000003</v>
      </c>
      <c r="R467" t="str">
        <f t="shared" si="62"/>
        <v>Normal</v>
      </c>
      <c r="T467">
        <v>1992</v>
      </c>
      <c r="U467" t="s">
        <v>18</v>
      </c>
      <c r="V467">
        <v>27</v>
      </c>
      <c r="W467" s="10">
        <f t="shared" si="63"/>
        <v>33782</v>
      </c>
      <c r="X467" s="10"/>
      <c r="Y467">
        <f t="shared" si="56"/>
        <v>30</v>
      </c>
      <c r="AA467" s="36">
        <v>4237.13</v>
      </c>
    </row>
    <row r="468" spans="1:27" x14ac:dyDescent="0.3">
      <c r="A468" t="s">
        <v>2848</v>
      </c>
      <c r="B468" t="str">
        <f t="shared" si="57"/>
        <v>Mr</v>
      </c>
      <c r="C468" t="str">
        <f t="shared" si="58"/>
        <v>Dufeal</v>
      </c>
      <c r="D468" t="str">
        <f t="shared" si="59"/>
        <v>an Luc</v>
      </c>
      <c r="F468" t="s">
        <v>2381</v>
      </c>
      <c r="G468">
        <f t="shared" si="60"/>
        <v>0</v>
      </c>
      <c r="J468" t="str">
        <f>PROPER('Medical Examinations'!D:D)</f>
        <v>No</v>
      </c>
      <c r="K468" t="str">
        <f>PROPER('Medical Examinations'!H:H)</f>
        <v>Yes</v>
      </c>
      <c r="N468">
        <v>55.05</v>
      </c>
      <c r="O468" t="str">
        <f t="shared" si="61"/>
        <v>Obesity</v>
      </c>
      <c r="Q468">
        <v>7.66</v>
      </c>
      <c r="R468" t="str">
        <f t="shared" si="62"/>
        <v>Diabetes</v>
      </c>
      <c r="T468">
        <v>1991</v>
      </c>
      <c r="U468" t="s">
        <v>15</v>
      </c>
      <c r="V468">
        <v>3</v>
      </c>
      <c r="W468" s="10">
        <f t="shared" si="63"/>
        <v>33545</v>
      </c>
      <c r="X468" s="10"/>
      <c r="Y468">
        <f t="shared" si="56"/>
        <v>31</v>
      </c>
      <c r="AA468" s="36">
        <v>4239.8900000000003</v>
      </c>
    </row>
    <row r="469" spans="1:27" x14ac:dyDescent="0.3">
      <c r="A469" t="s">
        <v>2849</v>
      </c>
      <c r="B469" t="str">
        <f t="shared" si="57"/>
        <v>Ms</v>
      </c>
      <c r="C469" t="str">
        <f t="shared" si="58"/>
        <v>Sansonetti</v>
      </c>
      <c r="D469" t="str">
        <f t="shared" si="59"/>
        <v xml:space="preserve">  Danielle</v>
      </c>
      <c r="F469">
        <v>1</v>
      </c>
      <c r="G469">
        <f t="shared" si="60"/>
        <v>1</v>
      </c>
      <c r="J469" t="str">
        <f>PROPER('Medical Examinations'!D:D)</f>
        <v>No</v>
      </c>
      <c r="K469" t="str">
        <f>PROPER('Medical Examinations'!H:H)</f>
        <v>Yes</v>
      </c>
      <c r="N469">
        <v>24.89</v>
      </c>
      <c r="O469" t="str">
        <f t="shared" si="61"/>
        <v>Normal Weight</v>
      </c>
      <c r="Q469">
        <v>6.1</v>
      </c>
      <c r="R469" t="str">
        <f t="shared" si="62"/>
        <v>Prediabetes</v>
      </c>
      <c r="T469">
        <v>1991</v>
      </c>
      <c r="U469" t="s">
        <v>30</v>
      </c>
      <c r="V469">
        <v>1</v>
      </c>
      <c r="W469" s="10">
        <f t="shared" si="63"/>
        <v>33573</v>
      </c>
      <c r="X469" s="10"/>
      <c r="Y469">
        <f t="shared" si="56"/>
        <v>31</v>
      </c>
      <c r="AA469" s="36">
        <v>4243.59</v>
      </c>
    </row>
    <row r="470" spans="1:27" x14ac:dyDescent="0.3">
      <c r="A470" t="s">
        <v>2850</v>
      </c>
      <c r="B470" t="str">
        <f t="shared" si="57"/>
        <v>Mr</v>
      </c>
      <c r="C470" t="str">
        <f t="shared" si="58"/>
        <v>Koneazny</v>
      </c>
      <c r="D470" t="str">
        <f t="shared" si="59"/>
        <v>Mr.  Jim</v>
      </c>
      <c r="F470" t="s">
        <v>2381</v>
      </c>
      <c r="G470">
        <f t="shared" si="60"/>
        <v>0</v>
      </c>
      <c r="J470" t="str">
        <f>PROPER('Medical Examinations'!D:D)</f>
        <v>No</v>
      </c>
      <c r="K470" t="str">
        <f>PROPER('Medical Examinations'!H:H)</f>
        <v>No</v>
      </c>
      <c r="N470">
        <v>18.715</v>
      </c>
      <c r="O470" t="str">
        <f t="shared" si="61"/>
        <v>Normal Weight</v>
      </c>
      <c r="Q470">
        <v>4.4400000000000004</v>
      </c>
      <c r="R470" t="str">
        <f t="shared" si="62"/>
        <v>Normal</v>
      </c>
      <c r="T470">
        <v>1982</v>
      </c>
      <c r="U470" t="s">
        <v>18</v>
      </c>
      <c r="V470">
        <v>16</v>
      </c>
      <c r="W470" s="10">
        <f t="shared" si="63"/>
        <v>30118</v>
      </c>
      <c r="X470" s="10"/>
      <c r="Y470">
        <f t="shared" si="56"/>
        <v>40</v>
      </c>
      <c r="AA470" s="36">
        <v>4250.24</v>
      </c>
    </row>
    <row r="471" spans="1:27" x14ac:dyDescent="0.3">
      <c r="A471" t="s">
        <v>2851</v>
      </c>
      <c r="B471" t="str">
        <f t="shared" si="57"/>
        <v>Mr</v>
      </c>
      <c r="C471" t="str">
        <f t="shared" si="58"/>
        <v>Johnson</v>
      </c>
      <c r="D471" t="str">
        <f t="shared" si="59"/>
        <v>tthew T</v>
      </c>
      <c r="F471" t="s">
        <v>2381</v>
      </c>
      <c r="G471">
        <f t="shared" si="60"/>
        <v>0</v>
      </c>
      <c r="J471" t="str">
        <f>PROPER('Medical Examinations'!D:D)</f>
        <v>No</v>
      </c>
      <c r="K471" t="str">
        <f>PROPER('Medical Examinations'!H:H)</f>
        <v>Yes</v>
      </c>
      <c r="N471">
        <v>28.12</v>
      </c>
      <c r="O471" t="str">
        <f t="shared" si="61"/>
        <v>Overweight</v>
      </c>
      <c r="Q471">
        <v>6.15</v>
      </c>
      <c r="R471" t="str">
        <f t="shared" si="62"/>
        <v>Prediabetes</v>
      </c>
      <c r="T471">
        <v>1995</v>
      </c>
      <c r="U471" t="s">
        <v>37</v>
      </c>
      <c r="V471">
        <v>14</v>
      </c>
      <c r="W471" s="10">
        <f t="shared" si="63"/>
        <v>34986</v>
      </c>
      <c r="X471" s="10"/>
      <c r="Y471">
        <f t="shared" si="56"/>
        <v>27</v>
      </c>
      <c r="AA471" s="36">
        <v>4260.74</v>
      </c>
    </row>
    <row r="472" spans="1:27" x14ac:dyDescent="0.3">
      <c r="A472" t="s">
        <v>2852</v>
      </c>
      <c r="B472" t="str">
        <f t="shared" si="57"/>
        <v>Ms</v>
      </c>
      <c r="C472" t="str">
        <f t="shared" si="58"/>
        <v>Glasson</v>
      </c>
      <c r="D472" t="str">
        <f t="shared" si="59"/>
        <v>chel L.</v>
      </c>
      <c r="F472" t="s">
        <v>2381</v>
      </c>
      <c r="G472">
        <f t="shared" si="60"/>
        <v>0</v>
      </c>
      <c r="J472" t="str">
        <f>PROPER('Medical Examinations'!D:D)</f>
        <v>No</v>
      </c>
      <c r="K472" t="str">
        <f>PROPER('Medical Examinations'!H:H)</f>
        <v>No</v>
      </c>
      <c r="N472">
        <v>26.6</v>
      </c>
      <c r="O472" t="str">
        <f t="shared" si="61"/>
        <v>Overweight</v>
      </c>
      <c r="Q472">
        <v>4.53</v>
      </c>
      <c r="R472" t="str">
        <f t="shared" si="62"/>
        <v>Normal</v>
      </c>
      <c r="T472">
        <v>1983</v>
      </c>
      <c r="U472" t="s">
        <v>15</v>
      </c>
      <c r="V472">
        <v>20</v>
      </c>
      <c r="W472" s="10">
        <f t="shared" si="63"/>
        <v>30640</v>
      </c>
      <c r="X472" s="10"/>
      <c r="Y472">
        <f t="shared" si="56"/>
        <v>39</v>
      </c>
      <c r="AA472" s="36">
        <v>4265.01</v>
      </c>
    </row>
    <row r="473" spans="1:27" x14ac:dyDescent="0.3">
      <c r="A473" t="s">
        <v>2853</v>
      </c>
      <c r="B473" t="str">
        <f t="shared" si="57"/>
        <v>Ms</v>
      </c>
      <c r="C473" t="str">
        <f t="shared" si="58"/>
        <v>Canitz</v>
      </c>
      <c r="D473" t="str">
        <f t="shared" si="59"/>
        <v>Corina</v>
      </c>
      <c r="F473">
        <v>1</v>
      </c>
      <c r="G473">
        <f t="shared" si="60"/>
        <v>1</v>
      </c>
      <c r="J473" t="str">
        <f>PROPER('Medical Examinations'!D:D)</f>
        <v>No</v>
      </c>
      <c r="K473" t="str">
        <f>PROPER('Medical Examinations'!H:H)</f>
        <v>Yes</v>
      </c>
      <c r="N473">
        <v>30.114999999999998</v>
      </c>
      <c r="O473" t="str">
        <f t="shared" si="61"/>
        <v>Obesity</v>
      </c>
      <c r="Q473">
        <v>5.48</v>
      </c>
      <c r="R473" t="str">
        <f t="shared" si="62"/>
        <v>Normal</v>
      </c>
      <c r="T473">
        <v>1992</v>
      </c>
      <c r="U473" t="s">
        <v>18</v>
      </c>
      <c r="V473">
        <v>18</v>
      </c>
      <c r="W473" s="10">
        <f t="shared" si="63"/>
        <v>33773</v>
      </c>
      <c r="X473" s="10"/>
      <c r="Y473">
        <f t="shared" si="56"/>
        <v>30</v>
      </c>
      <c r="AA473" s="36">
        <v>4266.17</v>
      </c>
    </row>
    <row r="474" spans="1:27" x14ac:dyDescent="0.3">
      <c r="A474" t="s">
        <v>2854</v>
      </c>
      <c r="B474" t="str">
        <f t="shared" si="57"/>
        <v>Mr</v>
      </c>
      <c r="C474" t="str">
        <f t="shared" si="58"/>
        <v>Li</v>
      </c>
      <c r="D474" t="str">
        <f t="shared" si="59"/>
        <v>an</v>
      </c>
      <c r="F474" t="s">
        <v>2381</v>
      </c>
      <c r="G474">
        <f t="shared" si="60"/>
        <v>0</v>
      </c>
      <c r="J474" t="str">
        <f>PROPER('Medical Examinations'!D:D)</f>
        <v>Yes</v>
      </c>
      <c r="K474" t="str">
        <f>PROPER('Medical Examinations'!H:H)</f>
        <v>Yes</v>
      </c>
      <c r="N474">
        <v>24.605</v>
      </c>
      <c r="O474" t="str">
        <f t="shared" si="61"/>
        <v>Normal Weight</v>
      </c>
      <c r="Q474">
        <v>5.48</v>
      </c>
      <c r="R474" t="str">
        <f t="shared" si="62"/>
        <v>Normal</v>
      </c>
      <c r="T474">
        <v>2003</v>
      </c>
      <c r="U474" t="s">
        <v>18</v>
      </c>
      <c r="V474">
        <v>8</v>
      </c>
      <c r="W474" s="10">
        <f t="shared" si="63"/>
        <v>37780</v>
      </c>
      <c r="X474" s="10"/>
      <c r="Y474">
        <f t="shared" ref="Y474:Y537" si="64">DATEDIF(W474,DATE(2023,6,8),"Y")</f>
        <v>20</v>
      </c>
      <c r="AA474" s="36">
        <v>4278.55</v>
      </c>
    </row>
    <row r="475" spans="1:27" x14ac:dyDescent="0.3">
      <c r="A475" t="s">
        <v>2855</v>
      </c>
      <c r="B475" t="str">
        <f t="shared" si="57"/>
        <v>Mr</v>
      </c>
      <c r="C475" t="str">
        <f t="shared" si="58"/>
        <v>Parsons</v>
      </c>
      <c r="D475" t="str">
        <f t="shared" si="59"/>
        <v>r.  Don</v>
      </c>
      <c r="F475" t="s">
        <v>2381</v>
      </c>
      <c r="G475">
        <f t="shared" si="60"/>
        <v>0</v>
      </c>
      <c r="J475" t="str">
        <f>PROPER('Medical Examinations'!D:D)</f>
        <v>No</v>
      </c>
      <c r="K475" t="str">
        <f>PROPER('Medical Examinations'!H:H)</f>
        <v>Yes</v>
      </c>
      <c r="N475">
        <v>29.6</v>
      </c>
      <c r="O475" t="str">
        <f t="shared" si="61"/>
        <v>Overweight</v>
      </c>
      <c r="Q475">
        <v>8.1</v>
      </c>
      <c r="R475" t="str">
        <f t="shared" si="62"/>
        <v>Diabetes</v>
      </c>
      <c r="T475">
        <v>2000</v>
      </c>
      <c r="U475" t="s">
        <v>15</v>
      </c>
      <c r="V475">
        <v>25</v>
      </c>
      <c r="W475" s="10">
        <f t="shared" si="63"/>
        <v>36855</v>
      </c>
      <c r="X475" s="10"/>
      <c r="Y475">
        <f t="shared" si="64"/>
        <v>22</v>
      </c>
      <c r="AA475" s="36">
        <v>4296.2700000000004</v>
      </c>
    </row>
    <row r="476" spans="1:27" x14ac:dyDescent="0.3">
      <c r="A476" t="s">
        <v>2856</v>
      </c>
      <c r="B476" t="str">
        <f t="shared" si="57"/>
        <v>Mr</v>
      </c>
      <c r="C476" t="str">
        <f t="shared" si="58"/>
        <v>Raulli</v>
      </c>
      <c r="D476" t="str">
        <f t="shared" si="59"/>
        <v xml:space="preserve"> Chris</v>
      </c>
      <c r="F476" t="s">
        <v>2381</v>
      </c>
      <c r="G476">
        <f t="shared" si="60"/>
        <v>0</v>
      </c>
      <c r="J476" t="str">
        <f>PROPER('Medical Examinations'!D:D)</f>
        <v>Yes</v>
      </c>
      <c r="K476" t="str">
        <f>PROPER('Medical Examinations'!H:H)</f>
        <v>Yes</v>
      </c>
      <c r="N476">
        <v>24.42</v>
      </c>
      <c r="O476" t="str">
        <f t="shared" si="61"/>
        <v>Normal Weight</v>
      </c>
      <c r="Q476">
        <v>7.16</v>
      </c>
      <c r="R476" t="str">
        <f t="shared" si="62"/>
        <v>Diabetes</v>
      </c>
      <c r="T476">
        <v>1988</v>
      </c>
      <c r="U476" t="s">
        <v>30</v>
      </c>
      <c r="V476">
        <v>19</v>
      </c>
      <c r="W476" s="10">
        <f t="shared" si="63"/>
        <v>32496</v>
      </c>
      <c r="X476" s="10"/>
      <c r="Y476">
        <f t="shared" si="64"/>
        <v>34</v>
      </c>
      <c r="AA476" s="36">
        <v>4320.41</v>
      </c>
    </row>
    <row r="477" spans="1:27" x14ac:dyDescent="0.3">
      <c r="A477" t="s">
        <v>2857</v>
      </c>
      <c r="B477" t="str">
        <f t="shared" si="57"/>
        <v>Mr</v>
      </c>
      <c r="C477" t="str">
        <f t="shared" si="58"/>
        <v>Frome</v>
      </c>
      <c r="D477" t="str">
        <f t="shared" si="59"/>
        <v>in V.</v>
      </c>
      <c r="F477">
        <v>1</v>
      </c>
      <c r="G477">
        <f t="shared" si="60"/>
        <v>1</v>
      </c>
      <c r="J477" t="str">
        <f>PROPER('Medical Examinations'!D:D)</f>
        <v>Yes</v>
      </c>
      <c r="K477" t="str">
        <f>PROPER('Medical Examinations'!H:H)</f>
        <v>No</v>
      </c>
      <c r="N477">
        <v>20.9</v>
      </c>
      <c r="O477" t="str">
        <f t="shared" si="61"/>
        <v>Normal Weight</v>
      </c>
      <c r="Q477">
        <v>4.55</v>
      </c>
      <c r="R477" t="str">
        <f t="shared" si="62"/>
        <v>Normal</v>
      </c>
      <c r="T477">
        <v>1994</v>
      </c>
      <c r="U477" t="s">
        <v>15</v>
      </c>
      <c r="V477">
        <v>2</v>
      </c>
      <c r="W477" s="10">
        <f t="shared" si="63"/>
        <v>34640</v>
      </c>
      <c r="X477" s="10"/>
      <c r="Y477">
        <f t="shared" si="64"/>
        <v>28</v>
      </c>
      <c r="AA477" s="36">
        <v>4337.74</v>
      </c>
    </row>
    <row r="478" spans="1:27" x14ac:dyDescent="0.3">
      <c r="A478" t="s">
        <v>2858</v>
      </c>
      <c r="B478" t="str">
        <f t="shared" si="57"/>
        <v>Mr</v>
      </c>
      <c r="C478" t="str">
        <f t="shared" si="58"/>
        <v>Sevcik</v>
      </c>
      <c r="D478" t="str">
        <f t="shared" si="59"/>
        <v xml:space="preserve"> David</v>
      </c>
      <c r="F478" t="s">
        <v>2381</v>
      </c>
      <c r="G478">
        <f t="shared" si="60"/>
        <v>0</v>
      </c>
      <c r="J478" t="str">
        <f>PROPER('Medical Examinations'!D:D)</f>
        <v>Yes</v>
      </c>
      <c r="K478" t="str">
        <f>PROPER('Medical Examinations'!H:H)</f>
        <v>No</v>
      </c>
      <c r="N478">
        <v>22.895</v>
      </c>
      <c r="O478" t="str">
        <f t="shared" si="61"/>
        <v>Normal Weight</v>
      </c>
      <c r="Q478">
        <v>6.03</v>
      </c>
      <c r="R478" t="str">
        <f t="shared" si="62"/>
        <v>Prediabetes</v>
      </c>
      <c r="T478">
        <v>1994</v>
      </c>
      <c r="U478" t="s">
        <v>37</v>
      </c>
      <c r="V478">
        <v>26</v>
      </c>
      <c r="W478" s="10">
        <f t="shared" si="63"/>
        <v>34633</v>
      </c>
      <c r="X478" s="10"/>
      <c r="Y478">
        <f t="shared" si="64"/>
        <v>28</v>
      </c>
      <c r="AA478" s="36">
        <v>4340.4399999999996</v>
      </c>
    </row>
    <row r="479" spans="1:27" x14ac:dyDescent="0.3">
      <c r="A479" t="s">
        <v>2859</v>
      </c>
      <c r="B479" t="str">
        <f t="shared" si="57"/>
        <v>Mr</v>
      </c>
      <c r="C479" t="str">
        <f t="shared" si="58"/>
        <v>Narang</v>
      </c>
      <c r="D479" t="str">
        <f t="shared" si="59"/>
        <v xml:space="preserve"> Jatin</v>
      </c>
      <c r="F479">
        <v>1</v>
      </c>
      <c r="G479">
        <f t="shared" si="60"/>
        <v>1</v>
      </c>
      <c r="J479" t="str">
        <f>PROPER('Medical Examinations'!D:D)</f>
        <v>Yes</v>
      </c>
      <c r="K479" t="str">
        <f>PROPER('Medical Examinations'!H:H)</f>
        <v>No</v>
      </c>
      <c r="N479">
        <v>28.3</v>
      </c>
      <c r="O479" t="str">
        <f t="shared" si="61"/>
        <v>Overweight</v>
      </c>
      <c r="Q479">
        <v>5.47</v>
      </c>
      <c r="R479" t="str">
        <f t="shared" si="62"/>
        <v>Normal</v>
      </c>
      <c r="T479">
        <v>1991</v>
      </c>
      <c r="U479" t="s">
        <v>18</v>
      </c>
      <c r="V479">
        <v>1</v>
      </c>
      <c r="W479" s="10">
        <f t="shared" si="63"/>
        <v>33390</v>
      </c>
      <c r="X479" s="10"/>
      <c r="Y479">
        <f t="shared" si="64"/>
        <v>32</v>
      </c>
      <c r="AA479" s="36">
        <v>4347.0200000000004</v>
      </c>
    </row>
    <row r="480" spans="1:27" x14ac:dyDescent="0.3">
      <c r="A480" t="s">
        <v>2860</v>
      </c>
      <c r="B480" t="str">
        <f t="shared" si="57"/>
        <v>Mr</v>
      </c>
      <c r="C480" t="str">
        <f t="shared" si="58"/>
        <v>Royston</v>
      </c>
      <c r="D480" t="str">
        <f t="shared" si="59"/>
        <v>J P. II</v>
      </c>
      <c r="F480">
        <v>1</v>
      </c>
      <c r="G480">
        <f t="shared" si="60"/>
        <v>1</v>
      </c>
      <c r="J480" t="str">
        <f>PROPER('Medical Examinations'!D:D)</f>
        <v>Yes</v>
      </c>
      <c r="K480" t="str">
        <f>PROPER('Medical Examinations'!H:H)</f>
        <v>Yes</v>
      </c>
      <c r="N480">
        <v>54.3</v>
      </c>
      <c r="O480" t="str">
        <f t="shared" si="61"/>
        <v>Obesity</v>
      </c>
      <c r="Q480">
        <v>4.1500000000000004</v>
      </c>
      <c r="R480" t="str">
        <f t="shared" si="62"/>
        <v>Normal</v>
      </c>
      <c r="T480">
        <v>1994</v>
      </c>
      <c r="U480" t="s">
        <v>15</v>
      </c>
      <c r="V480">
        <v>1</v>
      </c>
      <c r="W480" s="10">
        <f t="shared" si="63"/>
        <v>34639</v>
      </c>
      <c r="X480" s="10"/>
      <c r="Y480">
        <f t="shared" si="64"/>
        <v>28</v>
      </c>
      <c r="AA480" s="36">
        <v>4349.46</v>
      </c>
    </row>
    <row r="481" spans="1:27" x14ac:dyDescent="0.3">
      <c r="A481" t="s">
        <v>2861</v>
      </c>
      <c r="B481" t="str">
        <f t="shared" si="57"/>
        <v>Ms</v>
      </c>
      <c r="C481" t="str">
        <f t="shared" si="58"/>
        <v>Tieri</v>
      </c>
      <c r="D481" t="str">
        <f t="shared" si="59"/>
        <v>la M.</v>
      </c>
      <c r="F481">
        <v>1</v>
      </c>
      <c r="G481">
        <f t="shared" si="60"/>
        <v>1</v>
      </c>
      <c r="J481" t="str">
        <f>PROPER('Medical Examinations'!D:D)</f>
        <v>No</v>
      </c>
      <c r="K481" t="str">
        <f>PROPER('Medical Examinations'!H:H)</f>
        <v>Yes</v>
      </c>
      <c r="N481">
        <v>33.344999999999999</v>
      </c>
      <c r="O481" t="str">
        <f t="shared" si="61"/>
        <v>Obesity</v>
      </c>
      <c r="Q481">
        <v>11.32</v>
      </c>
      <c r="R481" t="str">
        <f t="shared" si="62"/>
        <v>Diabetes</v>
      </c>
      <c r="T481">
        <v>1991</v>
      </c>
      <c r="U481" t="s">
        <v>20</v>
      </c>
      <c r="V481">
        <v>13</v>
      </c>
      <c r="W481" s="10">
        <f t="shared" si="63"/>
        <v>33494</v>
      </c>
      <c r="X481" s="10"/>
      <c r="Y481">
        <f t="shared" si="64"/>
        <v>31</v>
      </c>
      <c r="AA481" s="36">
        <v>4350.51</v>
      </c>
    </row>
    <row r="482" spans="1:27" x14ac:dyDescent="0.3">
      <c r="A482" t="s">
        <v>2862</v>
      </c>
      <c r="B482" t="str">
        <f t="shared" si="57"/>
        <v>Mr</v>
      </c>
      <c r="C482" t="str">
        <f t="shared" si="58"/>
        <v>Whitney</v>
      </c>
      <c r="D482" t="str">
        <f t="shared" si="59"/>
        <v>lake K.</v>
      </c>
      <c r="F482" t="s">
        <v>2381</v>
      </c>
      <c r="G482">
        <f t="shared" si="60"/>
        <v>0</v>
      </c>
      <c r="J482" t="str">
        <f>PROPER('Medical Examinations'!D:D)</f>
        <v>No</v>
      </c>
      <c r="K482" t="str">
        <f>PROPER('Medical Examinations'!H:H)</f>
        <v>No</v>
      </c>
      <c r="N482">
        <v>33</v>
      </c>
      <c r="O482" t="str">
        <f t="shared" si="61"/>
        <v>Obesity</v>
      </c>
      <c r="Q482">
        <v>9.51</v>
      </c>
      <c r="R482" t="str">
        <f t="shared" si="62"/>
        <v>Diabetes</v>
      </c>
      <c r="T482">
        <v>1990</v>
      </c>
      <c r="U482" t="s">
        <v>35</v>
      </c>
      <c r="V482">
        <v>28</v>
      </c>
      <c r="W482" s="10">
        <f t="shared" si="63"/>
        <v>33113</v>
      </c>
      <c r="X482" s="10"/>
      <c r="Y482">
        <f t="shared" si="64"/>
        <v>32</v>
      </c>
      <c r="AA482" s="36">
        <v>4357.04</v>
      </c>
    </row>
    <row r="483" spans="1:27" x14ac:dyDescent="0.3">
      <c r="A483" t="s">
        <v>2863</v>
      </c>
      <c r="B483" t="str">
        <f t="shared" si="57"/>
        <v>Mr</v>
      </c>
      <c r="C483" t="str">
        <f t="shared" si="58"/>
        <v>Wandzilak</v>
      </c>
      <c r="D483" t="str">
        <f t="shared" si="59"/>
        <v xml:space="preserve"> Brian T.</v>
      </c>
      <c r="F483">
        <v>1</v>
      </c>
      <c r="G483">
        <f t="shared" si="60"/>
        <v>1</v>
      </c>
      <c r="J483" t="str">
        <f>PROPER('Medical Examinations'!D:D)</f>
        <v>Yes</v>
      </c>
      <c r="K483" t="str">
        <f>PROPER('Medical Examinations'!H:H)</f>
        <v>No</v>
      </c>
      <c r="N483">
        <v>28.024999999999999</v>
      </c>
      <c r="O483" t="str">
        <f t="shared" si="61"/>
        <v>Overweight</v>
      </c>
      <c r="Q483">
        <v>7.67</v>
      </c>
      <c r="R483" t="str">
        <f t="shared" si="62"/>
        <v>Diabetes</v>
      </c>
      <c r="T483">
        <v>1997</v>
      </c>
      <c r="U483" t="s">
        <v>15</v>
      </c>
      <c r="V483">
        <v>29</v>
      </c>
      <c r="W483" s="10">
        <f t="shared" si="63"/>
        <v>35763</v>
      </c>
      <c r="X483" s="10"/>
      <c r="Y483">
        <f t="shared" si="64"/>
        <v>25</v>
      </c>
      <c r="AA483" s="36">
        <v>4391.6499999999996</v>
      </c>
    </row>
    <row r="484" spans="1:27" x14ac:dyDescent="0.3">
      <c r="A484" t="s">
        <v>2864</v>
      </c>
      <c r="B484" t="str">
        <f t="shared" si="57"/>
        <v>Mr</v>
      </c>
      <c r="C484" t="str">
        <f t="shared" si="58"/>
        <v>Valenzona</v>
      </c>
      <c r="D484" t="str">
        <f t="shared" si="59"/>
        <v>r.  Damon</v>
      </c>
      <c r="F484">
        <v>1</v>
      </c>
      <c r="G484">
        <f t="shared" si="60"/>
        <v>1</v>
      </c>
      <c r="J484" t="str">
        <f>PROPER('Medical Examinations'!D:D)</f>
        <v>Yes</v>
      </c>
      <c r="K484" t="str">
        <f>PROPER('Medical Examinations'!H:H)</f>
        <v>No</v>
      </c>
      <c r="N484">
        <v>28.69</v>
      </c>
      <c r="O484" t="str">
        <f t="shared" si="61"/>
        <v>Overweight</v>
      </c>
      <c r="Q484">
        <v>6.23</v>
      </c>
      <c r="R484" t="str">
        <f t="shared" si="62"/>
        <v>Prediabetes</v>
      </c>
      <c r="T484">
        <v>1982</v>
      </c>
      <c r="U484" t="s">
        <v>18</v>
      </c>
      <c r="V484">
        <v>29</v>
      </c>
      <c r="W484" s="10">
        <f t="shared" si="63"/>
        <v>30131</v>
      </c>
      <c r="X484" s="10"/>
      <c r="Y484">
        <f t="shared" si="64"/>
        <v>40</v>
      </c>
      <c r="AA484" s="36">
        <v>4392.7</v>
      </c>
    </row>
    <row r="485" spans="1:27" x14ac:dyDescent="0.3">
      <c r="A485" t="s">
        <v>2865</v>
      </c>
      <c r="B485" t="str">
        <f t="shared" si="57"/>
        <v>Mr</v>
      </c>
      <c r="C485" t="str">
        <f t="shared" si="58"/>
        <v>Young</v>
      </c>
      <c r="D485" t="str">
        <f t="shared" si="59"/>
        <v>ffrey</v>
      </c>
      <c r="F485" t="s">
        <v>2381</v>
      </c>
      <c r="G485">
        <f t="shared" si="60"/>
        <v>0</v>
      </c>
      <c r="J485" t="str">
        <f>PROPER('Medical Examinations'!D:D)</f>
        <v>Yes</v>
      </c>
      <c r="K485" t="str">
        <f>PROPER('Medical Examinations'!H:H)</f>
        <v>No</v>
      </c>
      <c r="N485">
        <v>40.28</v>
      </c>
      <c r="O485" t="str">
        <f t="shared" si="61"/>
        <v>Obesity</v>
      </c>
      <c r="Q485">
        <v>8.9</v>
      </c>
      <c r="R485" t="str">
        <f t="shared" si="62"/>
        <v>Diabetes</v>
      </c>
      <c r="T485">
        <v>1988</v>
      </c>
      <c r="U485" t="s">
        <v>10</v>
      </c>
      <c r="V485">
        <v>18</v>
      </c>
      <c r="W485" s="10">
        <f t="shared" si="63"/>
        <v>32342</v>
      </c>
      <c r="X485" s="10"/>
      <c r="Y485">
        <f t="shared" si="64"/>
        <v>34</v>
      </c>
      <c r="AA485" s="36">
        <v>4397.3100000000004</v>
      </c>
    </row>
    <row r="486" spans="1:27" x14ac:dyDescent="0.3">
      <c r="A486" t="s">
        <v>2866</v>
      </c>
      <c r="B486" t="str">
        <f t="shared" si="57"/>
        <v>Mr</v>
      </c>
      <c r="C486" t="str">
        <f t="shared" si="58"/>
        <v>Richards</v>
      </c>
      <c r="D486" t="str">
        <f t="shared" si="59"/>
        <v>lcolm J.</v>
      </c>
      <c r="F486" t="s">
        <v>2381</v>
      </c>
      <c r="G486">
        <f t="shared" si="60"/>
        <v>0</v>
      </c>
      <c r="J486" t="str">
        <f>PROPER('Medical Examinations'!D:D)</f>
        <v>No</v>
      </c>
      <c r="K486" t="str">
        <f>PROPER('Medical Examinations'!H:H)</f>
        <v>No</v>
      </c>
      <c r="N486">
        <v>37.299999999999997</v>
      </c>
      <c r="O486" t="str">
        <f t="shared" si="61"/>
        <v>Obesity</v>
      </c>
      <c r="Q486">
        <v>7.79</v>
      </c>
      <c r="R486" t="str">
        <f t="shared" si="62"/>
        <v>Diabetes</v>
      </c>
      <c r="T486">
        <v>1986</v>
      </c>
      <c r="U486" t="s">
        <v>35</v>
      </c>
      <c r="V486">
        <v>11</v>
      </c>
      <c r="W486" s="10">
        <f t="shared" si="63"/>
        <v>31635</v>
      </c>
      <c r="X486" s="10"/>
      <c r="Y486">
        <f t="shared" si="64"/>
        <v>36</v>
      </c>
      <c r="AA486" s="36">
        <v>4399.7299999999996</v>
      </c>
    </row>
    <row r="487" spans="1:27" x14ac:dyDescent="0.3">
      <c r="A487" t="s">
        <v>2867</v>
      </c>
      <c r="B487" t="str">
        <f t="shared" si="57"/>
        <v>Ms</v>
      </c>
      <c r="C487" t="str">
        <f t="shared" si="58"/>
        <v>Alexson</v>
      </c>
      <c r="D487" t="str">
        <f t="shared" si="59"/>
        <v>aret B.</v>
      </c>
      <c r="F487">
        <v>2</v>
      </c>
      <c r="G487">
        <f t="shared" si="60"/>
        <v>2</v>
      </c>
      <c r="J487" t="str">
        <f>PROPER('Medical Examinations'!D:D)</f>
        <v>Yes</v>
      </c>
      <c r="K487" t="str">
        <f>PROPER('Medical Examinations'!H:H)</f>
        <v>No</v>
      </c>
      <c r="N487">
        <v>54.47</v>
      </c>
      <c r="O487" t="str">
        <f t="shared" si="61"/>
        <v>Obesity</v>
      </c>
      <c r="Q487">
        <v>4.49</v>
      </c>
      <c r="R487" t="str">
        <f t="shared" si="62"/>
        <v>Normal</v>
      </c>
      <c r="T487">
        <v>1986</v>
      </c>
      <c r="U487" t="s">
        <v>10</v>
      </c>
      <c r="V487">
        <v>13</v>
      </c>
      <c r="W487" s="10">
        <f t="shared" si="63"/>
        <v>31606</v>
      </c>
      <c r="X487" s="10"/>
      <c r="Y487">
        <f t="shared" si="64"/>
        <v>36</v>
      </c>
      <c r="AA487" s="36">
        <v>4402.2299999999996</v>
      </c>
    </row>
    <row r="488" spans="1:27" x14ac:dyDescent="0.3">
      <c r="A488" t="s">
        <v>2868</v>
      </c>
      <c r="B488" t="str">
        <f t="shared" si="57"/>
        <v>Ms</v>
      </c>
      <c r="C488" t="str">
        <f t="shared" si="58"/>
        <v>Wright</v>
      </c>
      <c r="D488" t="str">
        <f t="shared" si="59"/>
        <v xml:space="preserve"> Helen</v>
      </c>
      <c r="F488">
        <v>1</v>
      </c>
      <c r="G488">
        <f t="shared" si="60"/>
        <v>1</v>
      </c>
      <c r="J488" t="str">
        <f>PROPER('Medical Examinations'!D:D)</f>
        <v>No</v>
      </c>
      <c r="K488" t="str">
        <f>PROPER('Medical Examinations'!H:H)</f>
        <v>No</v>
      </c>
      <c r="N488">
        <v>38.06</v>
      </c>
      <c r="O488" t="str">
        <f t="shared" si="61"/>
        <v>Obesity</v>
      </c>
      <c r="Q488">
        <v>5.24</v>
      </c>
      <c r="R488" t="str">
        <f t="shared" si="62"/>
        <v>Normal</v>
      </c>
      <c r="T488">
        <v>1988</v>
      </c>
      <c r="U488" t="s">
        <v>20</v>
      </c>
      <c r="V488">
        <v>16</v>
      </c>
      <c r="W488" s="10">
        <f t="shared" si="63"/>
        <v>32402</v>
      </c>
      <c r="X488" s="10"/>
      <c r="Y488">
        <f t="shared" si="64"/>
        <v>34</v>
      </c>
      <c r="AA488" s="36">
        <v>4415.16</v>
      </c>
    </row>
    <row r="489" spans="1:27" x14ac:dyDescent="0.3">
      <c r="A489" t="s">
        <v>2869</v>
      </c>
      <c r="B489" t="str">
        <f t="shared" si="57"/>
        <v>Mr</v>
      </c>
      <c r="C489" t="str">
        <f t="shared" si="58"/>
        <v>McKenna</v>
      </c>
      <c r="D489" t="str">
        <f t="shared" si="59"/>
        <v>Matthew</v>
      </c>
      <c r="F489" t="s">
        <v>2381</v>
      </c>
      <c r="G489">
        <f t="shared" si="60"/>
        <v>0</v>
      </c>
      <c r="J489" t="str">
        <f>PROPER('Medical Examinations'!D:D)</f>
        <v>Yes</v>
      </c>
      <c r="K489" t="str">
        <f>PROPER('Medical Examinations'!H:H)</f>
        <v>Yes</v>
      </c>
      <c r="N489">
        <v>51.47</v>
      </c>
      <c r="O489" t="str">
        <f t="shared" si="61"/>
        <v>Obesity</v>
      </c>
      <c r="Q489">
        <v>9.6</v>
      </c>
      <c r="R489" t="str">
        <f t="shared" si="62"/>
        <v>Diabetes</v>
      </c>
      <c r="T489">
        <v>1992</v>
      </c>
      <c r="U489" t="s">
        <v>35</v>
      </c>
      <c r="V489">
        <v>15</v>
      </c>
      <c r="W489" s="10">
        <f t="shared" si="63"/>
        <v>33831</v>
      </c>
      <c r="X489" s="10"/>
      <c r="Y489">
        <f t="shared" si="64"/>
        <v>30</v>
      </c>
      <c r="AA489" s="36">
        <v>4420.95</v>
      </c>
    </row>
    <row r="490" spans="1:27" x14ac:dyDescent="0.3">
      <c r="A490" t="s">
        <v>2870</v>
      </c>
      <c r="B490" t="str">
        <f t="shared" si="57"/>
        <v>Mr</v>
      </c>
      <c r="C490" t="str">
        <f t="shared" si="58"/>
        <v>Sallade</v>
      </c>
      <c r="D490" t="str">
        <f t="shared" si="59"/>
        <v>.  Jeff</v>
      </c>
      <c r="F490" t="s">
        <v>2381</v>
      </c>
      <c r="G490">
        <f t="shared" si="60"/>
        <v>0</v>
      </c>
      <c r="J490" t="str">
        <f>PROPER('Medical Examinations'!D:D)</f>
        <v>No</v>
      </c>
      <c r="K490" t="str">
        <f>PROPER('Medical Examinations'!H:H)</f>
        <v>No</v>
      </c>
      <c r="N490">
        <v>29.8</v>
      </c>
      <c r="O490" t="str">
        <f t="shared" si="61"/>
        <v>Overweight</v>
      </c>
      <c r="Q490">
        <v>5.78</v>
      </c>
      <c r="R490" t="str">
        <f t="shared" si="62"/>
        <v>Prediabetes</v>
      </c>
      <c r="T490">
        <v>1994</v>
      </c>
      <c r="U490" t="s">
        <v>30</v>
      </c>
      <c r="V490">
        <v>29</v>
      </c>
      <c r="W490" s="10">
        <f t="shared" si="63"/>
        <v>34697</v>
      </c>
      <c r="X490" s="10"/>
      <c r="Y490">
        <f t="shared" si="64"/>
        <v>28</v>
      </c>
      <c r="AA490" s="36">
        <v>4428.8900000000003</v>
      </c>
    </row>
    <row r="491" spans="1:27" x14ac:dyDescent="0.3">
      <c r="A491" t="s">
        <v>2871</v>
      </c>
      <c r="B491" t="str">
        <f t="shared" si="57"/>
        <v>Mrs</v>
      </c>
      <c r="C491" t="str">
        <f t="shared" si="58"/>
        <v>Argall</v>
      </c>
      <c r="D491" t="str">
        <f t="shared" si="59"/>
        <v>Tara R</v>
      </c>
      <c r="F491" t="s">
        <v>2381</v>
      </c>
      <c r="G491">
        <f t="shared" si="60"/>
        <v>0</v>
      </c>
      <c r="J491" t="str">
        <f>PROPER('Medical Examinations'!D:D)</f>
        <v>Yes</v>
      </c>
      <c r="K491" t="str">
        <f>PROPER('Medical Examinations'!H:H)</f>
        <v>No</v>
      </c>
      <c r="N491">
        <v>49.77</v>
      </c>
      <c r="O491" t="str">
        <f t="shared" si="61"/>
        <v>Obesity</v>
      </c>
      <c r="Q491">
        <v>7.02</v>
      </c>
      <c r="R491" t="str">
        <f t="shared" si="62"/>
        <v>Diabetes</v>
      </c>
      <c r="T491">
        <v>1993</v>
      </c>
      <c r="U491" t="s">
        <v>20</v>
      </c>
      <c r="V491">
        <v>4</v>
      </c>
      <c r="W491" s="10">
        <f t="shared" si="63"/>
        <v>34216</v>
      </c>
      <c r="X491" s="10"/>
      <c r="Y491">
        <f t="shared" si="64"/>
        <v>29</v>
      </c>
      <c r="AA491" s="36">
        <v>4433.3900000000003</v>
      </c>
    </row>
    <row r="492" spans="1:27" x14ac:dyDescent="0.3">
      <c r="A492" t="s">
        <v>2872</v>
      </c>
      <c r="B492" t="str">
        <f t="shared" si="57"/>
        <v>Ms</v>
      </c>
      <c r="C492" t="str">
        <f t="shared" si="58"/>
        <v>Patchell</v>
      </c>
      <c r="D492" t="str">
        <f t="shared" si="59"/>
        <v xml:space="preserve"> Kristin</v>
      </c>
      <c r="F492" t="s">
        <v>2381</v>
      </c>
      <c r="G492">
        <f t="shared" si="60"/>
        <v>0</v>
      </c>
      <c r="J492" t="str">
        <f>PROPER('Medical Examinations'!D:D)</f>
        <v>No</v>
      </c>
      <c r="K492" t="str">
        <f>PROPER('Medical Examinations'!H:H)</f>
        <v>Yes</v>
      </c>
      <c r="N492">
        <v>25.555</v>
      </c>
      <c r="O492" t="str">
        <f t="shared" si="61"/>
        <v>Overweight</v>
      </c>
      <c r="Q492">
        <v>4.09</v>
      </c>
      <c r="R492" t="str">
        <f t="shared" si="62"/>
        <v>Normal</v>
      </c>
      <c r="T492">
        <v>1993</v>
      </c>
      <c r="U492" t="s">
        <v>30</v>
      </c>
      <c r="V492">
        <v>23</v>
      </c>
      <c r="W492" s="10">
        <f t="shared" si="63"/>
        <v>34326</v>
      </c>
      <c r="X492" s="10"/>
      <c r="Y492">
        <f t="shared" si="64"/>
        <v>29</v>
      </c>
      <c r="AA492" s="36">
        <v>4433.92</v>
      </c>
    </row>
    <row r="493" spans="1:27" x14ac:dyDescent="0.3">
      <c r="A493" t="s">
        <v>2873</v>
      </c>
      <c r="B493" t="str">
        <f t="shared" si="57"/>
        <v>Mr</v>
      </c>
      <c r="C493" t="str">
        <f t="shared" si="58"/>
        <v>Catoggio</v>
      </c>
      <c r="D493" t="str">
        <f t="shared" si="59"/>
        <v xml:space="preserve"> Timothy</v>
      </c>
      <c r="F493">
        <v>1</v>
      </c>
      <c r="G493">
        <f t="shared" si="60"/>
        <v>1</v>
      </c>
      <c r="J493" t="str">
        <f>PROPER('Medical Examinations'!D:D)</f>
        <v>No</v>
      </c>
      <c r="K493" t="str">
        <f>PROPER('Medical Examinations'!H:H)</f>
        <v>No</v>
      </c>
      <c r="N493">
        <v>29.64</v>
      </c>
      <c r="O493" t="str">
        <f t="shared" si="61"/>
        <v>Overweight</v>
      </c>
      <c r="Q493">
        <v>4.93</v>
      </c>
      <c r="R493" t="str">
        <f t="shared" si="62"/>
        <v>Normal</v>
      </c>
      <c r="T493">
        <v>1994</v>
      </c>
      <c r="U493" t="s">
        <v>37</v>
      </c>
      <c r="V493">
        <v>8</v>
      </c>
      <c r="W493" s="10">
        <f t="shared" si="63"/>
        <v>34615</v>
      </c>
      <c r="X493" s="10"/>
      <c r="Y493">
        <f t="shared" si="64"/>
        <v>28</v>
      </c>
      <c r="AA493" s="36">
        <v>4435.09</v>
      </c>
    </row>
    <row r="494" spans="1:27" x14ac:dyDescent="0.3">
      <c r="A494" t="s">
        <v>2874</v>
      </c>
      <c r="B494" t="str">
        <f t="shared" si="57"/>
        <v>Mr</v>
      </c>
      <c r="C494" t="str">
        <f t="shared" si="58"/>
        <v>Adams</v>
      </c>
      <c r="D494" t="str">
        <f t="shared" si="59"/>
        <v>Scott</v>
      </c>
      <c r="F494">
        <v>2</v>
      </c>
      <c r="G494">
        <f t="shared" si="60"/>
        <v>2</v>
      </c>
      <c r="J494" t="str">
        <f>PROPER('Medical Examinations'!D:D)</f>
        <v>No</v>
      </c>
      <c r="K494" t="str">
        <f>PROPER('Medical Examinations'!H:H)</f>
        <v>Yes</v>
      </c>
      <c r="N494">
        <v>53.93</v>
      </c>
      <c r="O494" t="str">
        <f t="shared" si="61"/>
        <v>Obesity</v>
      </c>
      <c r="Q494">
        <v>5.34</v>
      </c>
      <c r="R494" t="str">
        <f t="shared" si="62"/>
        <v>Normal</v>
      </c>
      <c r="T494">
        <v>1994</v>
      </c>
      <c r="U494" t="s">
        <v>37</v>
      </c>
      <c r="V494">
        <v>24</v>
      </c>
      <c r="W494" s="10">
        <f t="shared" si="63"/>
        <v>34631</v>
      </c>
      <c r="X494" s="10"/>
      <c r="Y494">
        <f t="shared" si="64"/>
        <v>28</v>
      </c>
      <c r="AA494" s="36">
        <v>4438.26</v>
      </c>
    </row>
    <row r="495" spans="1:27" x14ac:dyDescent="0.3">
      <c r="A495" t="s">
        <v>2875</v>
      </c>
      <c r="B495" t="str">
        <f t="shared" si="57"/>
        <v>Ms</v>
      </c>
      <c r="C495" t="str">
        <f t="shared" si="58"/>
        <v>Windt</v>
      </c>
      <c r="D495" t="str">
        <f t="shared" si="59"/>
        <v>rly E</v>
      </c>
      <c r="F495">
        <v>1</v>
      </c>
      <c r="G495">
        <f t="shared" si="60"/>
        <v>1</v>
      </c>
      <c r="J495" t="str">
        <f>PROPER('Medical Examinations'!D:D)</f>
        <v>Yes</v>
      </c>
      <c r="K495" t="str">
        <f>PROPER('Medical Examinations'!H:H)</f>
        <v>Yes</v>
      </c>
      <c r="N495">
        <v>28.024999999999999</v>
      </c>
      <c r="O495" t="str">
        <f t="shared" si="61"/>
        <v>Overweight</v>
      </c>
      <c r="Q495">
        <v>5.65</v>
      </c>
      <c r="R495" t="str">
        <f t="shared" si="62"/>
        <v>Normal</v>
      </c>
      <c r="T495">
        <v>1991</v>
      </c>
      <c r="U495" t="s">
        <v>20</v>
      </c>
      <c r="V495">
        <v>3</v>
      </c>
      <c r="W495" s="10">
        <f t="shared" si="63"/>
        <v>33484</v>
      </c>
      <c r="X495" s="10"/>
      <c r="Y495">
        <f t="shared" si="64"/>
        <v>31</v>
      </c>
      <c r="AA495" s="36">
        <v>4441.21</v>
      </c>
    </row>
    <row r="496" spans="1:27" x14ac:dyDescent="0.3">
      <c r="A496" t="s">
        <v>2876</v>
      </c>
      <c r="B496" t="str">
        <f t="shared" si="57"/>
        <v>Ms</v>
      </c>
      <c r="C496" t="str">
        <f t="shared" si="58"/>
        <v>Ryan</v>
      </c>
      <c r="D496" t="str">
        <f t="shared" si="59"/>
        <v>Lisa</v>
      </c>
      <c r="F496" t="s">
        <v>2381</v>
      </c>
      <c r="G496">
        <f t="shared" si="60"/>
        <v>0</v>
      </c>
      <c r="J496" t="str">
        <f>PROPER('Medical Examinations'!D:D)</f>
        <v>Yes</v>
      </c>
      <c r="K496" t="str">
        <f>PROPER('Medical Examinations'!H:H)</f>
        <v>Yes</v>
      </c>
      <c r="N496">
        <v>27.5</v>
      </c>
      <c r="O496" t="str">
        <f t="shared" si="61"/>
        <v>Overweight</v>
      </c>
      <c r="Q496">
        <v>4.49</v>
      </c>
      <c r="R496" t="str">
        <f t="shared" si="62"/>
        <v>Normal</v>
      </c>
      <c r="T496">
        <v>1994</v>
      </c>
      <c r="U496" t="s">
        <v>18</v>
      </c>
      <c r="V496">
        <v>28</v>
      </c>
      <c r="W496" s="10">
        <f t="shared" si="63"/>
        <v>34513</v>
      </c>
      <c r="X496" s="10"/>
      <c r="Y496">
        <f t="shared" si="64"/>
        <v>28</v>
      </c>
      <c r="AA496" s="36">
        <v>4449.46</v>
      </c>
    </row>
    <row r="497" spans="1:27" x14ac:dyDescent="0.3">
      <c r="A497" t="s">
        <v>2877</v>
      </c>
      <c r="B497" t="str">
        <f t="shared" si="57"/>
        <v>Ms</v>
      </c>
      <c r="C497" t="str">
        <f t="shared" si="58"/>
        <v>Marion</v>
      </c>
      <c r="D497" t="str">
        <f t="shared" si="59"/>
        <v>Stacey</v>
      </c>
      <c r="F497" t="s">
        <v>2381</v>
      </c>
      <c r="G497">
        <f t="shared" si="60"/>
        <v>0</v>
      </c>
      <c r="J497" t="str">
        <f>PROPER('Medical Examinations'!D:D)</f>
        <v>Yes</v>
      </c>
      <c r="K497" t="str">
        <f>PROPER('Medical Examinations'!H:H)</f>
        <v>No</v>
      </c>
      <c r="N497">
        <v>21.8</v>
      </c>
      <c r="O497" t="str">
        <f t="shared" si="61"/>
        <v>Normal Weight</v>
      </c>
      <c r="Q497">
        <v>10.55</v>
      </c>
      <c r="R497" t="str">
        <f t="shared" si="62"/>
        <v>Diabetes</v>
      </c>
      <c r="T497">
        <v>1990</v>
      </c>
      <c r="U497" t="s">
        <v>35</v>
      </c>
      <c r="V497">
        <v>8</v>
      </c>
      <c r="W497" s="10">
        <f t="shared" si="63"/>
        <v>33093</v>
      </c>
      <c r="X497" s="10"/>
      <c r="Y497">
        <f t="shared" si="64"/>
        <v>32</v>
      </c>
      <c r="AA497" s="36">
        <v>4454.3999999999996</v>
      </c>
    </row>
    <row r="498" spans="1:27" x14ac:dyDescent="0.3">
      <c r="A498" t="s">
        <v>2878</v>
      </c>
      <c r="B498" t="str">
        <f t="shared" si="57"/>
        <v>Mr</v>
      </c>
      <c r="C498" t="str">
        <f t="shared" si="58"/>
        <v>Raffetto</v>
      </c>
      <c r="D498" t="str">
        <f t="shared" si="59"/>
        <v>.  Louis</v>
      </c>
      <c r="F498">
        <v>1</v>
      </c>
      <c r="G498">
        <f t="shared" si="60"/>
        <v>1</v>
      </c>
      <c r="J498" t="str">
        <f>PROPER('Medical Examinations'!D:D)</f>
        <v>No</v>
      </c>
      <c r="K498" t="str">
        <f>PROPER('Medical Examinations'!H:H)</f>
        <v>Yes</v>
      </c>
      <c r="N498">
        <v>26.41</v>
      </c>
      <c r="O498" t="str">
        <f t="shared" si="61"/>
        <v>Overweight</v>
      </c>
      <c r="Q498">
        <v>4.92</v>
      </c>
      <c r="R498" t="str">
        <f t="shared" si="62"/>
        <v>Normal</v>
      </c>
      <c r="T498">
        <v>1990</v>
      </c>
      <c r="U498" t="s">
        <v>10</v>
      </c>
      <c r="V498">
        <v>15</v>
      </c>
      <c r="W498" s="10">
        <f t="shared" si="63"/>
        <v>33069</v>
      </c>
      <c r="X498" s="10"/>
      <c r="Y498">
        <f t="shared" si="64"/>
        <v>32</v>
      </c>
      <c r="AA498" s="36">
        <v>4462.72</v>
      </c>
    </row>
    <row r="499" spans="1:27" x14ac:dyDescent="0.3">
      <c r="A499" t="s">
        <v>2879</v>
      </c>
      <c r="B499" t="str">
        <f t="shared" si="57"/>
        <v>Mr</v>
      </c>
      <c r="C499" t="str">
        <f t="shared" si="58"/>
        <v>Young</v>
      </c>
      <c r="D499" t="str">
        <f t="shared" si="59"/>
        <v>an R.</v>
      </c>
      <c r="F499">
        <v>1</v>
      </c>
      <c r="G499">
        <f t="shared" si="60"/>
        <v>1</v>
      </c>
      <c r="J499" t="str">
        <f>PROPER('Medical Examinations'!D:D)</f>
        <v>Yes</v>
      </c>
      <c r="K499" t="str">
        <f>PROPER('Medical Examinations'!H:H)</f>
        <v>Yes</v>
      </c>
      <c r="N499">
        <v>27.835000000000001</v>
      </c>
      <c r="O499" t="str">
        <f t="shared" si="61"/>
        <v>Overweight</v>
      </c>
      <c r="Q499">
        <v>5.9</v>
      </c>
      <c r="R499" t="str">
        <f t="shared" si="62"/>
        <v>Prediabetes</v>
      </c>
      <c r="T499">
        <v>1991</v>
      </c>
      <c r="U499" t="s">
        <v>10</v>
      </c>
      <c r="V499">
        <v>4</v>
      </c>
      <c r="W499" s="10">
        <f t="shared" si="63"/>
        <v>33423</v>
      </c>
      <c r="X499" s="10"/>
      <c r="Y499">
        <f t="shared" si="64"/>
        <v>31</v>
      </c>
      <c r="AA499" s="36">
        <v>4463.21</v>
      </c>
    </row>
    <row r="500" spans="1:27" x14ac:dyDescent="0.3">
      <c r="A500" t="s">
        <v>2880</v>
      </c>
      <c r="B500" t="str">
        <f t="shared" si="57"/>
        <v>Mrs</v>
      </c>
      <c r="C500" t="str">
        <f t="shared" si="58"/>
        <v>Oehlke</v>
      </c>
      <c r="D500" t="str">
        <f t="shared" si="59"/>
        <v>essica</v>
      </c>
      <c r="F500">
        <v>2</v>
      </c>
      <c r="G500">
        <f t="shared" si="60"/>
        <v>2</v>
      </c>
      <c r="J500" t="str">
        <f>PROPER('Medical Examinations'!D:D)</f>
        <v>No</v>
      </c>
      <c r="K500" t="str">
        <f>PROPER('Medical Examinations'!H:H)</f>
        <v>Yes</v>
      </c>
      <c r="N500">
        <v>51.74</v>
      </c>
      <c r="O500" t="str">
        <f t="shared" si="61"/>
        <v>Obesity</v>
      </c>
      <c r="Q500">
        <v>4.9800000000000004</v>
      </c>
      <c r="R500" t="str">
        <f t="shared" si="62"/>
        <v>Normal</v>
      </c>
      <c r="T500">
        <v>1999</v>
      </c>
      <c r="U500" t="s">
        <v>15</v>
      </c>
      <c r="V500">
        <v>20</v>
      </c>
      <c r="W500" s="10">
        <f t="shared" si="63"/>
        <v>36484</v>
      </c>
      <c r="X500" s="10"/>
      <c r="Y500">
        <f t="shared" si="64"/>
        <v>23</v>
      </c>
      <c r="AA500" s="36">
        <v>4466.62</v>
      </c>
    </row>
    <row r="501" spans="1:27" x14ac:dyDescent="0.3">
      <c r="A501" t="s">
        <v>2881</v>
      </c>
      <c r="B501" t="str">
        <f t="shared" si="57"/>
        <v>Ms</v>
      </c>
      <c r="C501" t="str">
        <f t="shared" si="58"/>
        <v>Sudol</v>
      </c>
      <c r="D501" t="str">
        <f t="shared" si="59"/>
        <v>wn M.</v>
      </c>
      <c r="F501" t="s">
        <v>2381</v>
      </c>
      <c r="G501">
        <f t="shared" si="60"/>
        <v>0</v>
      </c>
      <c r="J501" t="str">
        <f>PROPER('Medical Examinations'!D:D)</f>
        <v>No</v>
      </c>
      <c r="K501" t="str">
        <f>PROPER('Medical Examinations'!H:H)</f>
        <v>No</v>
      </c>
      <c r="N501">
        <v>23.37</v>
      </c>
      <c r="O501" t="str">
        <f t="shared" si="61"/>
        <v>Normal Weight</v>
      </c>
      <c r="Q501">
        <v>5.8</v>
      </c>
      <c r="R501" t="str">
        <f t="shared" si="62"/>
        <v>Prediabetes</v>
      </c>
      <c r="T501">
        <v>2004</v>
      </c>
      <c r="U501" t="s">
        <v>10</v>
      </c>
      <c r="V501">
        <v>18</v>
      </c>
      <c r="W501" s="10">
        <f t="shared" si="63"/>
        <v>38186</v>
      </c>
      <c r="X501" s="10"/>
      <c r="Y501">
        <f t="shared" si="64"/>
        <v>18</v>
      </c>
      <c r="AA501" s="36">
        <v>4468.25</v>
      </c>
    </row>
    <row r="502" spans="1:27" x14ac:dyDescent="0.3">
      <c r="A502" t="s">
        <v>2882</v>
      </c>
      <c r="B502" t="str">
        <f t="shared" si="57"/>
        <v>Mr</v>
      </c>
      <c r="C502" t="str">
        <f t="shared" si="58"/>
        <v>Van Es</v>
      </c>
      <c r="D502" t="str">
        <f t="shared" si="59"/>
        <v xml:space="preserve"> Chris</v>
      </c>
      <c r="F502">
        <v>1</v>
      </c>
      <c r="G502">
        <f t="shared" si="60"/>
        <v>1</v>
      </c>
      <c r="J502" t="str">
        <f>PROPER('Medical Examinations'!D:D)</f>
        <v>No</v>
      </c>
      <c r="K502" t="str">
        <f>PROPER('Medical Examinations'!H:H)</f>
        <v>Yes</v>
      </c>
      <c r="N502">
        <v>29.7</v>
      </c>
      <c r="O502" t="str">
        <f t="shared" si="61"/>
        <v>Overweight</v>
      </c>
      <c r="Q502">
        <v>6.21</v>
      </c>
      <c r="R502" t="str">
        <f t="shared" si="62"/>
        <v>Prediabetes</v>
      </c>
      <c r="T502">
        <v>1992</v>
      </c>
      <c r="U502" t="s">
        <v>10</v>
      </c>
      <c r="V502">
        <v>12</v>
      </c>
      <c r="W502" s="10">
        <f t="shared" si="63"/>
        <v>33797</v>
      </c>
      <c r="X502" s="10"/>
      <c r="Y502">
        <f t="shared" si="64"/>
        <v>30</v>
      </c>
      <c r="AA502" s="36">
        <v>4488.58</v>
      </c>
    </row>
    <row r="503" spans="1:27" x14ac:dyDescent="0.3">
      <c r="A503" t="s">
        <v>2883</v>
      </c>
      <c r="B503" t="str">
        <f t="shared" si="57"/>
        <v>Ms</v>
      </c>
      <c r="C503" t="str">
        <f t="shared" si="58"/>
        <v>Dolge</v>
      </c>
      <c r="D503" t="str">
        <f t="shared" si="59"/>
        <v>Karen</v>
      </c>
      <c r="F503">
        <v>1</v>
      </c>
      <c r="G503">
        <f t="shared" si="60"/>
        <v>1</v>
      </c>
      <c r="J503" t="str">
        <f>PROPER('Medical Examinations'!D:D)</f>
        <v>No</v>
      </c>
      <c r="K503" t="str">
        <f>PROPER('Medical Examinations'!H:H)</f>
        <v>No</v>
      </c>
      <c r="N503">
        <v>20.045000000000002</v>
      </c>
      <c r="O503" t="str">
        <f t="shared" si="61"/>
        <v>Normal Weight</v>
      </c>
      <c r="Q503">
        <v>6.17</v>
      </c>
      <c r="R503" t="str">
        <f t="shared" si="62"/>
        <v>Prediabetes</v>
      </c>
      <c r="T503">
        <v>1988</v>
      </c>
      <c r="U503" t="s">
        <v>18</v>
      </c>
      <c r="V503">
        <v>26</v>
      </c>
      <c r="W503" s="10">
        <f t="shared" si="63"/>
        <v>32320</v>
      </c>
      <c r="X503" s="10"/>
      <c r="Y503">
        <f t="shared" si="64"/>
        <v>34</v>
      </c>
      <c r="AA503" s="36">
        <v>4500.34</v>
      </c>
    </row>
    <row r="504" spans="1:27" x14ac:dyDescent="0.3">
      <c r="A504" t="s">
        <v>2884</v>
      </c>
      <c r="B504" t="str">
        <f t="shared" si="57"/>
        <v>Ms</v>
      </c>
      <c r="C504" t="str">
        <f t="shared" si="58"/>
        <v>Marlier</v>
      </c>
      <c r="D504" t="str">
        <f t="shared" si="59"/>
        <v>Jessica</v>
      </c>
      <c r="F504">
        <v>2</v>
      </c>
      <c r="G504">
        <f t="shared" si="60"/>
        <v>2</v>
      </c>
      <c r="J504" t="str">
        <f>PROPER('Medical Examinations'!D:D)</f>
        <v>No</v>
      </c>
      <c r="K504" t="str">
        <f>PROPER('Medical Examinations'!H:H)</f>
        <v>Yes</v>
      </c>
      <c r="N504">
        <v>27.83</v>
      </c>
      <c r="O504" t="str">
        <f t="shared" si="61"/>
        <v>Overweight</v>
      </c>
      <c r="Q504">
        <v>5.36</v>
      </c>
      <c r="R504" t="str">
        <f t="shared" si="62"/>
        <v>Normal</v>
      </c>
      <c r="T504">
        <v>1997</v>
      </c>
      <c r="U504" t="s">
        <v>37</v>
      </c>
      <c r="V504">
        <v>13</v>
      </c>
      <c r="W504" s="10">
        <f t="shared" si="63"/>
        <v>35716</v>
      </c>
      <c r="X504" s="10"/>
      <c r="Y504">
        <f t="shared" si="64"/>
        <v>25</v>
      </c>
      <c r="AA504" s="36">
        <v>4504.66</v>
      </c>
    </row>
    <row r="505" spans="1:27" x14ac:dyDescent="0.3">
      <c r="A505" t="s">
        <v>2885</v>
      </c>
      <c r="B505" t="str">
        <f t="shared" si="57"/>
        <v>Mr</v>
      </c>
      <c r="C505" t="str">
        <f t="shared" si="58"/>
        <v>Girard</v>
      </c>
      <c r="D505" t="str">
        <f t="shared" si="59"/>
        <v>athieu</v>
      </c>
      <c r="F505" t="s">
        <v>2381</v>
      </c>
      <c r="G505">
        <f t="shared" si="60"/>
        <v>0</v>
      </c>
      <c r="J505" t="str">
        <f>PROPER('Medical Examinations'!D:D)</f>
        <v>Yes</v>
      </c>
      <c r="K505" t="str">
        <f>PROPER('Medical Examinations'!H:H)</f>
        <v>No</v>
      </c>
      <c r="N505">
        <v>28.93</v>
      </c>
      <c r="O505" t="str">
        <f t="shared" si="61"/>
        <v>Overweight</v>
      </c>
      <c r="Q505">
        <v>5.2</v>
      </c>
      <c r="R505" t="str">
        <f t="shared" si="62"/>
        <v>Normal</v>
      </c>
      <c r="T505">
        <v>1982</v>
      </c>
      <c r="U505" t="s">
        <v>20</v>
      </c>
      <c r="V505">
        <v>27</v>
      </c>
      <c r="W505" s="10">
        <f t="shared" si="63"/>
        <v>30221</v>
      </c>
      <c r="X505" s="10"/>
      <c r="Y505">
        <f t="shared" si="64"/>
        <v>40</v>
      </c>
      <c r="AA505" s="36">
        <v>4511.41</v>
      </c>
    </row>
    <row r="506" spans="1:27" x14ac:dyDescent="0.3">
      <c r="A506" t="s">
        <v>2886</v>
      </c>
      <c r="B506" t="str">
        <f t="shared" si="57"/>
        <v>Mr</v>
      </c>
      <c r="C506" t="str">
        <f t="shared" si="58"/>
        <v>Lee</v>
      </c>
      <c r="D506" t="str">
        <f t="shared" si="59"/>
        <v xml:space="preserve"> S.</v>
      </c>
      <c r="F506" t="s">
        <v>2381</v>
      </c>
      <c r="G506">
        <f t="shared" si="60"/>
        <v>0</v>
      </c>
      <c r="J506" t="str">
        <f>PROPER('Medical Examinations'!D:D)</f>
        <v>Yes</v>
      </c>
      <c r="K506" t="str">
        <f>PROPER('Medical Examinations'!H:H)</f>
        <v>Yes</v>
      </c>
      <c r="N506">
        <v>33.82</v>
      </c>
      <c r="O506" t="str">
        <f t="shared" si="61"/>
        <v>Obesity</v>
      </c>
      <c r="Q506">
        <v>5.42</v>
      </c>
      <c r="R506" t="str">
        <f t="shared" si="62"/>
        <v>Normal</v>
      </c>
      <c r="T506">
        <v>1980</v>
      </c>
      <c r="U506" t="s">
        <v>18</v>
      </c>
      <c r="V506">
        <v>16</v>
      </c>
      <c r="W506" s="10">
        <f t="shared" si="63"/>
        <v>29388</v>
      </c>
      <c r="X506" s="10"/>
      <c r="Y506">
        <f t="shared" si="64"/>
        <v>42</v>
      </c>
      <c r="AA506" s="36">
        <v>4515.71</v>
      </c>
    </row>
    <row r="507" spans="1:27" x14ac:dyDescent="0.3">
      <c r="A507" t="s">
        <v>2887</v>
      </c>
      <c r="B507" t="str">
        <f t="shared" si="57"/>
        <v>Ms</v>
      </c>
      <c r="C507" t="str">
        <f t="shared" si="58"/>
        <v>Hubbard</v>
      </c>
      <c r="D507" t="str">
        <f t="shared" si="59"/>
        <v>lerie A</v>
      </c>
      <c r="F507" t="s">
        <v>2381</v>
      </c>
      <c r="G507">
        <f t="shared" si="60"/>
        <v>0</v>
      </c>
      <c r="J507" t="str">
        <f>PROPER('Medical Examinations'!D:D)</f>
        <v>No</v>
      </c>
      <c r="K507" t="str">
        <f>PROPER('Medical Examinations'!H:H)</f>
        <v>Yes</v>
      </c>
      <c r="N507">
        <v>20.234999999999999</v>
      </c>
      <c r="O507" t="str">
        <f t="shared" si="61"/>
        <v>Normal Weight</v>
      </c>
      <c r="Q507">
        <v>6.84</v>
      </c>
      <c r="R507" t="str">
        <f t="shared" si="62"/>
        <v>Diabetes</v>
      </c>
      <c r="T507">
        <v>2003</v>
      </c>
      <c r="U507" t="s">
        <v>37</v>
      </c>
      <c r="V507">
        <v>2</v>
      </c>
      <c r="W507" s="10">
        <f t="shared" si="63"/>
        <v>37896</v>
      </c>
      <c r="X507" s="10"/>
      <c r="Y507">
        <f t="shared" si="64"/>
        <v>19</v>
      </c>
      <c r="AA507" s="36">
        <v>4518.3999999999996</v>
      </c>
    </row>
    <row r="508" spans="1:27" x14ac:dyDescent="0.3">
      <c r="A508" t="s">
        <v>2888</v>
      </c>
      <c r="B508" t="str">
        <f t="shared" si="57"/>
        <v>Ms</v>
      </c>
      <c r="C508" t="str">
        <f t="shared" si="58"/>
        <v>Koester</v>
      </c>
      <c r="D508" t="str">
        <f t="shared" si="59"/>
        <v>Freya R</v>
      </c>
      <c r="F508">
        <v>1</v>
      </c>
      <c r="G508">
        <f t="shared" si="60"/>
        <v>1</v>
      </c>
      <c r="J508" t="str">
        <f>PROPER('Medical Examinations'!D:D)</f>
        <v>No</v>
      </c>
      <c r="K508" t="str">
        <f>PROPER('Medical Examinations'!H:H)</f>
        <v>Yes</v>
      </c>
      <c r="N508">
        <v>49.2</v>
      </c>
      <c r="O508" t="str">
        <f t="shared" si="61"/>
        <v>Obesity</v>
      </c>
      <c r="Q508">
        <v>10.9</v>
      </c>
      <c r="R508" t="str">
        <f t="shared" si="62"/>
        <v>Diabetes</v>
      </c>
      <c r="T508">
        <v>1987</v>
      </c>
      <c r="U508" t="s">
        <v>30</v>
      </c>
      <c r="V508">
        <v>5</v>
      </c>
      <c r="W508" s="10">
        <f t="shared" si="63"/>
        <v>32116</v>
      </c>
      <c r="X508" s="10"/>
      <c r="Y508">
        <f t="shared" si="64"/>
        <v>35</v>
      </c>
      <c r="AA508" s="36">
        <v>4518.7700000000004</v>
      </c>
    </row>
    <row r="509" spans="1:27" x14ac:dyDescent="0.3">
      <c r="A509" t="s">
        <v>2889</v>
      </c>
      <c r="B509" t="str">
        <f t="shared" si="57"/>
        <v>Ms</v>
      </c>
      <c r="C509" t="str">
        <f t="shared" si="58"/>
        <v>Matthews</v>
      </c>
      <c r="D509" t="str">
        <f t="shared" si="59"/>
        <v>Jennifer</v>
      </c>
      <c r="F509" t="s">
        <v>2381</v>
      </c>
      <c r="G509">
        <f t="shared" si="60"/>
        <v>0</v>
      </c>
      <c r="J509" t="str">
        <f>PROPER('Medical Examinations'!D:D)</f>
        <v>No</v>
      </c>
      <c r="K509" t="str">
        <f>PROPER('Medical Examinations'!H:H)</f>
        <v>No</v>
      </c>
      <c r="N509">
        <v>26.4</v>
      </c>
      <c r="O509" t="str">
        <f t="shared" si="61"/>
        <v>Overweight</v>
      </c>
      <c r="Q509">
        <v>4.87</v>
      </c>
      <c r="R509" t="str">
        <f t="shared" si="62"/>
        <v>Normal</v>
      </c>
      <c r="T509">
        <v>1988</v>
      </c>
      <c r="U509" t="s">
        <v>30</v>
      </c>
      <c r="V509">
        <v>21</v>
      </c>
      <c r="W509" s="10">
        <f t="shared" si="63"/>
        <v>32498</v>
      </c>
      <c r="X509" s="10"/>
      <c r="Y509">
        <f t="shared" si="64"/>
        <v>34</v>
      </c>
      <c r="AA509" s="36">
        <v>4518.83</v>
      </c>
    </row>
    <row r="510" spans="1:27" x14ac:dyDescent="0.3">
      <c r="A510" t="s">
        <v>2890</v>
      </c>
      <c r="B510" t="str">
        <f t="shared" si="57"/>
        <v>Ms</v>
      </c>
      <c r="C510" t="str">
        <f t="shared" si="58"/>
        <v>Rubinich</v>
      </c>
      <c r="D510" t="str">
        <f t="shared" si="59"/>
        <v>s.  Kara</v>
      </c>
      <c r="F510">
        <v>1</v>
      </c>
      <c r="G510">
        <f t="shared" si="60"/>
        <v>1</v>
      </c>
      <c r="J510" t="str">
        <f>PROPER('Medical Examinations'!D:D)</f>
        <v>No</v>
      </c>
      <c r="K510" t="str">
        <f>PROPER('Medical Examinations'!H:H)</f>
        <v>Yes</v>
      </c>
      <c r="N510">
        <v>28.38</v>
      </c>
      <c r="O510" t="str">
        <f t="shared" si="61"/>
        <v>Overweight</v>
      </c>
      <c r="Q510">
        <v>6.07</v>
      </c>
      <c r="R510" t="str">
        <f t="shared" si="62"/>
        <v>Prediabetes</v>
      </c>
      <c r="T510">
        <v>1992</v>
      </c>
      <c r="U510" t="s">
        <v>35</v>
      </c>
      <c r="V510">
        <v>13</v>
      </c>
      <c r="W510" s="10">
        <f t="shared" si="63"/>
        <v>33829</v>
      </c>
      <c r="X510" s="10"/>
      <c r="Y510">
        <f t="shared" si="64"/>
        <v>30</v>
      </c>
      <c r="AA510" s="36">
        <v>4527.18</v>
      </c>
    </row>
    <row r="511" spans="1:27" x14ac:dyDescent="0.3">
      <c r="A511" t="s">
        <v>2891</v>
      </c>
      <c r="B511" t="str">
        <f t="shared" si="57"/>
        <v>Mr</v>
      </c>
      <c r="C511" t="str">
        <f t="shared" si="58"/>
        <v>Alban</v>
      </c>
      <c r="D511" t="str">
        <f t="shared" si="59"/>
        <v>ey A.</v>
      </c>
      <c r="F511" t="s">
        <v>2381</v>
      </c>
      <c r="G511">
        <f t="shared" si="60"/>
        <v>0</v>
      </c>
      <c r="J511" t="str">
        <f>PROPER('Medical Examinations'!D:D)</f>
        <v>No</v>
      </c>
      <c r="K511" t="str">
        <f>PROPER('Medical Examinations'!H:H)</f>
        <v>No</v>
      </c>
      <c r="N511">
        <v>24.64</v>
      </c>
      <c r="O511" t="str">
        <f t="shared" si="61"/>
        <v>Normal Weight</v>
      </c>
      <c r="Q511">
        <v>4.33</v>
      </c>
      <c r="R511" t="str">
        <f t="shared" si="62"/>
        <v>Normal</v>
      </c>
      <c r="T511">
        <v>1993</v>
      </c>
      <c r="U511" t="s">
        <v>18</v>
      </c>
      <c r="V511">
        <v>29</v>
      </c>
      <c r="W511" s="10">
        <f t="shared" si="63"/>
        <v>34149</v>
      </c>
      <c r="X511" s="10"/>
      <c r="Y511">
        <f t="shared" si="64"/>
        <v>29</v>
      </c>
      <c r="AA511" s="36">
        <v>4529.4799999999996</v>
      </c>
    </row>
    <row r="512" spans="1:27" x14ac:dyDescent="0.3">
      <c r="A512" t="s">
        <v>2892</v>
      </c>
      <c r="B512" t="str">
        <f t="shared" si="57"/>
        <v>Mr</v>
      </c>
      <c r="C512" t="str">
        <f t="shared" si="58"/>
        <v>Corcoran</v>
      </c>
      <c r="D512" t="str">
        <f t="shared" si="59"/>
        <v xml:space="preserve"> Brendan</v>
      </c>
      <c r="F512">
        <v>1</v>
      </c>
      <c r="G512">
        <f t="shared" si="60"/>
        <v>1</v>
      </c>
      <c r="J512" t="str">
        <f>PROPER('Medical Examinations'!D:D)</f>
        <v>No</v>
      </c>
      <c r="K512" t="str">
        <f>PROPER('Medical Examinations'!H:H)</f>
        <v>Yes</v>
      </c>
      <c r="N512">
        <v>39.71</v>
      </c>
      <c r="O512" t="str">
        <f t="shared" si="61"/>
        <v>Obesity</v>
      </c>
      <c r="Q512">
        <v>5.83</v>
      </c>
      <c r="R512" t="str">
        <f t="shared" si="62"/>
        <v>Prediabetes</v>
      </c>
      <c r="T512">
        <v>1988</v>
      </c>
      <c r="U512" t="s">
        <v>18</v>
      </c>
      <c r="V512">
        <v>13</v>
      </c>
      <c r="W512" s="10">
        <f t="shared" si="63"/>
        <v>32307</v>
      </c>
      <c r="X512" s="10"/>
      <c r="Y512">
        <f t="shared" si="64"/>
        <v>34</v>
      </c>
      <c r="AA512" s="36">
        <v>4536.26</v>
      </c>
    </row>
    <row r="513" spans="1:27" x14ac:dyDescent="0.3">
      <c r="A513" t="s">
        <v>2893</v>
      </c>
      <c r="B513" t="str">
        <f t="shared" si="57"/>
        <v>Ms</v>
      </c>
      <c r="C513" t="str">
        <f t="shared" si="58"/>
        <v>Sargent</v>
      </c>
      <c r="D513" t="str">
        <f t="shared" si="59"/>
        <v>Amber R</v>
      </c>
      <c r="F513" t="s">
        <v>2381</v>
      </c>
      <c r="G513">
        <f t="shared" si="60"/>
        <v>0</v>
      </c>
      <c r="J513" t="str">
        <f>PROPER('Medical Examinations'!D:D)</f>
        <v>No</v>
      </c>
      <c r="K513" t="str">
        <f>PROPER('Medical Examinations'!H:H)</f>
        <v>Yes</v>
      </c>
      <c r="N513">
        <v>22.22</v>
      </c>
      <c r="O513" t="str">
        <f t="shared" si="61"/>
        <v>Normal Weight</v>
      </c>
      <c r="Q513">
        <v>5.5</v>
      </c>
      <c r="R513" t="str">
        <f t="shared" si="62"/>
        <v>Normal</v>
      </c>
      <c r="T513">
        <v>1990</v>
      </c>
      <c r="U513" t="s">
        <v>15</v>
      </c>
      <c r="V513">
        <v>17</v>
      </c>
      <c r="W513" s="10">
        <f t="shared" si="63"/>
        <v>33194</v>
      </c>
      <c r="X513" s="10"/>
      <c r="Y513">
        <f t="shared" si="64"/>
        <v>32</v>
      </c>
      <c r="AA513" s="36">
        <v>4544.2299999999996</v>
      </c>
    </row>
    <row r="514" spans="1:27" x14ac:dyDescent="0.3">
      <c r="A514" t="s">
        <v>2894</v>
      </c>
      <c r="B514" t="str">
        <f t="shared" si="57"/>
        <v>Mr</v>
      </c>
      <c r="C514" t="str">
        <f t="shared" si="58"/>
        <v>Watson</v>
      </c>
      <c r="D514" t="str">
        <f t="shared" si="59"/>
        <v>Sean K</v>
      </c>
      <c r="F514">
        <v>1</v>
      </c>
      <c r="G514">
        <f t="shared" si="60"/>
        <v>1</v>
      </c>
      <c r="J514" t="str">
        <f>PROPER('Medical Examinations'!D:D)</f>
        <v>Yes</v>
      </c>
      <c r="K514" t="str">
        <f>PROPER('Medical Examinations'!H:H)</f>
        <v>No</v>
      </c>
      <c r="N514">
        <v>33.344999999999999</v>
      </c>
      <c r="O514" t="str">
        <f t="shared" si="61"/>
        <v>Obesity</v>
      </c>
      <c r="Q514">
        <v>4.79</v>
      </c>
      <c r="R514" t="str">
        <f t="shared" si="62"/>
        <v>Normal</v>
      </c>
      <c r="T514">
        <v>2004</v>
      </c>
      <c r="U514" t="s">
        <v>30</v>
      </c>
      <c r="V514">
        <v>22</v>
      </c>
      <c r="W514" s="10">
        <f t="shared" si="63"/>
        <v>38343</v>
      </c>
      <c r="X514" s="10"/>
      <c r="Y514">
        <f t="shared" si="64"/>
        <v>18</v>
      </c>
      <c r="AA514" s="36">
        <v>4561.1899999999996</v>
      </c>
    </row>
    <row r="515" spans="1:27" x14ac:dyDescent="0.3">
      <c r="A515" t="s">
        <v>2895</v>
      </c>
      <c r="B515" t="str">
        <f t="shared" si="57"/>
        <v>Mr</v>
      </c>
      <c r="C515" t="str">
        <f t="shared" si="58"/>
        <v>Esponda</v>
      </c>
      <c r="D515" t="str">
        <f t="shared" si="59"/>
        <v>.  Rick</v>
      </c>
      <c r="F515">
        <v>1</v>
      </c>
      <c r="G515">
        <f t="shared" si="60"/>
        <v>1</v>
      </c>
      <c r="J515" t="str">
        <f>PROPER('Medical Examinations'!D:D)</f>
        <v>Yes</v>
      </c>
      <c r="K515" t="str">
        <f>PROPER('Medical Examinations'!H:H)</f>
        <v>No</v>
      </c>
      <c r="N515">
        <v>24.42</v>
      </c>
      <c r="O515" t="str">
        <f t="shared" si="61"/>
        <v>Normal Weight</v>
      </c>
      <c r="Q515">
        <v>5.81</v>
      </c>
      <c r="R515" t="str">
        <f t="shared" si="62"/>
        <v>Prediabetes</v>
      </c>
      <c r="T515">
        <v>1990</v>
      </c>
      <c r="U515" t="s">
        <v>20</v>
      </c>
      <c r="V515">
        <v>20</v>
      </c>
      <c r="W515" s="10">
        <f t="shared" si="63"/>
        <v>33136</v>
      </c>
      <c r="X515" s="10"/>
      <c r="Y515">
        <f t="shared" si="64"/>
        <v>32</v>
      </c>
      <c r="AA515" s="36">
        <v>4562.84</v>
      </c>
    </row>
    <row r="516" spans="1:27" x14ac:dyDescent="0.3">
      <c r="A516" t="s">
        <v>2896</v>
      </c>
      <c r="B516" t="str">
        <f t="shared" si="57"/>
        <v>Mr</v>
      </c>
      <c r="C516" t="str">
        <f t="shared" si="58"/>
        <v>Krall</v>
      </c>
      <c r="D516" t="str">
        <f t="shared" si="59"/>
        <v>tthew</v>
      </c>
      <c r="F516" t="s">
        <v>2381</v>
      </c>
      <c r="G516">
        <f t="shared" si="60"/>
        <v>0</v>
      </c>
      <c r="J516" t="str">
        <f>PROPER('Medical Examinations'!D:D)</f>
        <v>Yes</v>
      </c>
      <c r="K516" t="str">
        <f>PROPER('Medical Examinations'!H:H)</f>
        <v>No</v>
      </c>
      <c r="N516">
        <v>29.81</v>
      </c>
      <c r="O516" t="str">
        <f t="shared" si="61"/>
        <v>Overweight</v>
      </c>
      <c r="Q516">
        <v>5.58</v>
      </c>
      <c r="R516" t="str">
        <f t="shared" si="62"/>
        <v>Normal</v>
      </c>
      <c r="T516">
        <v>1996</v>
      </c>
      <c r="U516" t="s">
        <v>30</v>
      </c>
      <c r="V516">
        <v>25</v>
      </c>
      <c r="W516" s="10">
        <f t="shared" si="63"/>
        <v>35424</v>
      </c>
      <c r="X516" s="10"/>
      <c r="Y516">
        <f t="shared" si="64"/>
        <v>26</v>
      </c>
      <c r="AA516" s="36">
        <v>4564.1899999999996</v>
      </c>
    </row>
    <row r="517" spans="1:27" x14ac:dyDescent="0.3">
      <c r="A517" t="s">
        <v>2897</v>
      </c>
      <c r="B517" t="str">
        <f t="shared" si="57"/>
        <v>Mr</v>
      </c>
      <c r="C517" t="str">
        <f t="shared" si="58"/>
        <v>Poskin</v>
      </c>
      <c r="D517" t="str">
        <f t="shared" si="59"/>
        <v xml:space="preserve"> Brady</v>
      </c>
      <c r="F517">
        <v>2</v>
      </c>
      <c r="G517">
        <f t="shared" si="60"/>
        <v>2</v>
      </c>
      <c r="J517" t="str">
        <f>PROPER('Medical Examinations'!D:D)</f>
        <v>No</v>
      </c>
      <c r="K517" t="str">
        <f>PROPER('Medical Examinations'!H:H)</f>
        <v>Yes</v>
      </c>
      <c r="N517">
        <v>51.18</v>
      </c>
      <c r="O517" t="str">
        <f t="shared" si="61"/>
        <v>Obesity</v>
      </c>
      <c r="Q517">
        <v>4.4000000000000004</v>
      </c>
      <c r="R517" t="str">
        <f t="shared" si="62"/>
        <v>Normal</v>
      </c>
      <c r="T517">
        <v>1989</v>
      </c>
      <c r="U517" t="s">
        <v>20</v>
      </c>
      <c r="V517">
        <v>18</v>
      </c>
      <c r="W517" s="10">
        <f t="shared" si="63"/>
        <v>32769</v>
      </c>
      <c r="X517" s="10"/>
      <c r="Y517">
        <f t="shared" si="64"/>
        <v>33</v>
      </c>
      <c r="AA517" s="36">
        <v>4571.41</v>
      </c>
    </row>
    <row r="518" spans="1:27" x14ac:dyDescent="0.3">
      <c r="A518" t="s">
        <v>2898</v>
      </c>
      <c r="B518" t="str">
        <f t="shared" ref="B518:B581" si="65">TRIM(MID(A518,FIND(",",A518)+1,FIND(".",A518)-FIND(",",A518)-1))</f>
        <v>Ms</v>
      </c>
      <c r="C518" t="str">
        <f t="shared" ref="C518:C581" si="66">LEFT(A518,FIND(",",A518)-1)</f>
        <v>Halfmann</v>
      </c>
      <c r="D518" t="str">
        <f t="shared" ref="D518:D581" si="67">RIGHT(A518,FIND(",",A518)-1)</f>
        <v xml:space="preserve">  Kameko</v>
      </c>
      <c r="F518" t="s">
        <v>2381</v>
      </c>
      <c r="G518">
        <f t="shared" ref="G518:G581" si="68">IF(F518="No major surgery",0,F518)</f>
        <v>0</v>
      </c>
      <c r="J518" t="str">
        <f>PROPER('Medical Examinations'!D:D)</f>
        <v>No</v>
      </c>
      <c r="K518" t="str">
        <f>PROPER('Medical Examinations'!H:H)</f>
        <v>No</v>
      </c>
      <c r="N518">
        <v>51.37</v>
      </c>
      <c r="O518" t="str">
        <f t="shared" ref="O518:O581" si="69">IF(N518&lt;18.5,"Underweight",
IF(N518&lt;25,"Normal Weight",
IF(N518&lt;30,"Overweight",
"Obesity")))</f>
        <v>Obesity</v>
      </c>
      <c r="Q518">
        <v>8.18</v>
      </c>
      <c r="R518" t="str">
        <f t="shared" ref="R518:R581" si="70">IF(Q518&lt;5.7,"Normal",
IF(Q518&lt;=6.4,"Prediabetes",
"Diabetes"))</f>
        <v>Diabetes</v>
      </c>
      <c r="T518">
        <v>2000</v>
      </c>
      <c r="U518" t="s">
        <v>10</v>
      </c>
      <c r="V518">
        <v>2</v>
      </c>
      <c r="W518" s="10">
        <f t="shared" ref="W518:W581" si="71">DATE(T518,MONTH(1&amp;U518),V518)</f>
        <v>36709</v>
      </c>
      <c r="X518" s="10"/>
      <c r="Y518">
        <f t="shared" si="64"/>
        <v>22</v>
      </c>
      <c r="AA518" s="36">
        <v>4608.03</v>
      </c>
    </row>
    <row r="519" spans="1:27" x14ac:dyDescent="0.3">
      <c r="A519" t="s">
        <v>2899</v>
      </c>
      <c r="B519" t="str">
        <f t="shared" si="65"/>
        <v>Mr</v>
      </c>
      <c r="C519" t="str">
        <f t="shared" si="66"/>
        <v>Klapper</v>
      </c>
      <c r="D519" t="str">
        <f t="shared" si="67"/>
        <v>eremy A</v>
      </c>
      <c r="F519" t="s">
        <v>2381</v>
      </c>
      <c r="G519">
        <f t="shared" si="68"/>
        <v>0</v>
      </c>
      <c r="J519" t="str">
        <f>PROPER('Medical Examinations'!D:D)</f>
        <v>No</v>
      </c>
      <c r="K519" t="str">
        <f>PROPER('Medical Examinations'!H:H)</f>
        <v>Yes</v>
      </c>
      <c r="N519">
        <v>36.19</v>
      </c>
      <c r="O519" t="str">
        <f t="shared" si="69"/>
        <v>Obesity</v>
      </c>
      <c r="Q519">
        <v>5.52</v>
      </c>
      <c r="R519" t="str">
        <f t="shared" si="70"/>
        <v>Normal</v>
      </c>
      <c r="T519">
        <v>1998</v>
      </c>
      <c r="U519" t="s">
        <v>18</v>
      </c>
      <c r="V519">
        <v>29</v>
      </c>
      <c r="W519" s="10">
        <f t="shared" si="71"/>
        <v>35975</v>
      </c>
      <c r="X519" s="10"/>
      <c r="Y519">
        <f t="shared" si="64"/>
        <v>24</v>
      </c>
      <c r="AA519" s="36">
        <v>4618.08</v>
      </c>
    </row>
    <row r="520" spans="1:27" x14ac:dyDescent="0.3">
      <c r="A520" t="s">
        <v>2900</v>
      </c>
      <c r="B520" t="str">
        <f t="shared" si="65"/>
        <v>Mr</v>
      </c>
      <c r="C520" t="str">
        <f t="shared" si="66"/>
        <v>George</v>
      </c>
      <c r="D520" t="str">
        <f t="shared" si="67"/>
        <v>Daniel</v>
      </c>
      <c r="F520" t="s">
        <v>2381</v>
      </c>
      <c r="G520">
        <f t="shared" si="68"/>
        <v>0</v>
      </c>
      <c r="J520" t="str">
        <f>PROPER('Medical Examinations'!D:D)</f>
        <v>No</v>
      </c>
      <c r="K520" t="str">
        <f>PROPER('Medical Examinations'!H:H)</f>
        <v>Yes</v>
      </c>
      <c r="N520">
        <v>25.9</v>
      </c>
      <c r="O520" t="str">
        <f t="shared" si="69"/>
        <v>Overweight</v>
      </c>
      <c r="Q520">
        <v>4.84</v>
      </c>
      <c r="R520" t="str">
        <f t="shared" si="70"/>
        <v>Normal</v>
      </c>
      <c r="T520">
        <v>1985</v>
      </c>
      <c r="U520" t="s">
        <v>18</v>
      </c>
      <c r="V520">
        <v>22</v>
      </c>
      <c r="W520" s="10">
        <f t="shared" si="71"/>
        <v>31220</v>
      </c>
      <c r="X520" s="10"/>
      <c r="Y520">
        <f t="shared" si="64"/>
        <v>37</v>
      </c>
      <c r="AA520" s="36">
        <v>4646.76</v>
      </c>
    </row>
    <row r="521" spans="1:27" x14ac:dyDescent="0.3">
      <c r="A521" t="s">
        <v>2901</v>
      </c>
      <c r="B521" t="str">
        <f t="shared" si="65"/>
        <v>Ms</v>
      </c>
      <c r="C521" t="str">
        <f t="shared" si="66"/>
        <v>Hicks</v>
      </c>
      <c r="D521" t="str">
        <f t="shared" si="67"/>
        <v>manda</v>
      </c>
      <c r="F521">
        <v>1</v>
      </c>
      <c r="G521">
        <f t="shared" si="68"/>
        <v>1</v>
      </c>
      <c r="J521" t="str">
        <f>PROPER('Medical Examinations'!D:D)</f>
        <v>Yes</v>
      </c>
      <c r="K521" t="str">
        <f>PROPER('Medical Examinations'!H:H)</f>
        <v>Yes</v>
      </c>
      <c r="N521">
        <v>35.72</v>
      </c>
      <c r="O521" t="str">
        <f t="shared" si="69"/>
        <v>Obesity</v>
      </c>
      <c r="Q521">
        <v>4.08</v>
      </c>
      <c r="R521" t="str">
        <f t="shared" si="70"/>
        <v>Normal</v>
      </c>
      <c r="T521">
        <v>1996</v>
      </c>
      <c r="U521" t="s">
        <v>37</v>
      </c>
      <c r="V521">
        <v>25</v>
      </c>
      <c r="W521" s="10">
        <f t="shared" si="71"/>
        <v>35363</v>
      </c>
      <c r="X521" s="10"/>
      <c r="Y521">
        <f t="shared" si="64"/>
        <v>26</v>
      </c>
      <c r="AA521" s="36">
        <v>4661.29</v>
      </c>
    </row>
    <row r="522" spans="1:27" x14ac:dyDescent="0.3">
      <c r="A522" t="s">
        <v>2902</v>
      </c>
      <c r="B522" t="str">
        <f t="shared" si="65"/>
        <v>Ms</v>
      </c>
      <c r="C522" t="str">
        <f t="shared" si="66"/>
        <v>Lockyer</v>
      </c>
      <c r="D522" t="str">
        <f t="shared" si="67"/>
        <v xml:space="preserve">  Karen</v>
      </c>
      <c r="F522">
        <v>1</v>
      </c>
      <c r="G522">
        <f t="shared" si="68"/>
        <v>1</v>
      </c>
      <c r="J522" t="str">
        <f>PROPER('Medical Examinations'!D:D)</f>
        <v>Yes</v>
      </c>
      <c r="K522" t="str">
        <f>PROPER('Medical Examinations'!H:H)</f>
        <v>Yes</v>
      </c>
      <c r="N522">
        <v>27.94</v>
      </c>
      <c r="O522" t="str">
        <f t="shared" si="69"/>
        <v>Overweight</v>
      </c>
      <c r="Q522">
        <v>4.4800000000000004</v>
      </c>
      <c r="R522" t="str">
        <f t="shared" si="70"/>
        <v>Normal</v>
      </c>
      <c r="T522">
        <v>1990</v>
      </c>
      <c r="U522" t="s">
        <v>35</v>
      </c>
      <c r="V522">
        <v>5</v>
      </c>
      <c r="W522" s="10">
        <f t="shared" si="71"/>
        <v>33090</v>
      </c>
      <c r="X522" s="10"/>
      <c r="Y522">
        <f t="shared" si="64"/>
        <v>32</v>
      </c>
      <c r="AA522" s="36">
        <v>4667.6099999999997</v>
      </c>
    </row>
    <row r="523" spans="1:27" x14ac:dyDescent="0.3">
      <c r="A523" t="s">
        <v>2903</v>
      </c>
      <c r="B523" t="str">
        <f t="shared" si="65"/>
        <v>Mr</v>
      </c>
      <c r="C523" t="str">
        <f t="shared" si="66"/>
        <v>Byrnes</v>
      </c>
      <c r="D523" t="str">
        <f t="shared" si="67"/>
        <v>regory</v>
      </c>
      <c r="F523" t="s">
        <v>2381</v>
      </c>
      <c r="G523">
        <f t="shared" si="68"/>
        <v>0</v>
      </c>
      <c r="J523" t="str">
        <f>PROPER('Medical Examinations'!D:D)</f>
        <v>No</v>
      </c>
      <c r="K523" t="str">
        <f>PROPER('Medical Examinations'!H:H)</f>
        <v>No</v>
      </c>
      <c r="N523">
        <v>27.1</v>
      </c>
      <c r="O523" t="str">
        <f t="shared" si="69"/>
        <v>Overweight</v>
      </c>
      <c r="Q523">
        <v>5.73</v>
      </c>
      <c r="R523" t="str">
        <f t="shared" si="70"/>
        <v>Prediabetes</v>
      </c>
      <c r="T523">
        <v>1990</v>
      </c>
      <c r="U523" t="s">
        <v>20</v>
      </c>
      <c r="V523">
        <v>26</v>
      </c>
      <c r="W523" s="10">
        <f t="shared" si="71"/>
        <v>33142</v>
      </c>
      <c r="X523" s="10"/>
      <c r="Y523">
        <f t="shared" si="64"/>
        <v>32</v>
      </c>
      <c r="AA523" s="36">
        <v>4670.6400000000003</v>
      </c>
    </row>
    <row r="524" spans="1:27" x14ac:dyDescent="0.3">
      <c r="A524" t="s">
        <v>2904</v>
      </c>
      <c r="B524" t="str">
        <f t="shared" si="65"/>
        <v>Ms</v>
      </c>
      <c r="C524" t="str">
        <f t="shared" si="66"/>
        <v>Norris</v>
      </c>
      <c r="D524" t="str">
        <f t="shared" si="67"/>
        <v>Sabine</v>
      </c>
      <c r="F524">
        <v>1</v>
      </c>
      <c r="G524">
        <f t="shared" si="68"/>
        <v>1</v>
      </c>
      <c r="J524" t="str">
        <f>PROPER('Medical Examinations'!D:D)</f>
        <v>No</v>
      </c>
      <c r="K524" t="str">
        <f>PROPER('Medical Examinations'!H:H)</f>
        <v>No</v>
      </c>
      <c r="N524">
        <v>18.3</v>
      </c>
      <c r="O524" t="str">
        <f t="shared" si="69"/>
        <v>Underweight</v>
      </c>
      <c r="Q524">
        <v>5.46</v>
      </c>
      <c r="R524" t="str">
        <f t="shared" si="70"/>
        <v>Normal</v>
      </c>
      <c r="T524">
        <v>1990</v>
      </c>
      <c r="U524" t="s">
        <v>10</v>
      </c>
      <c r="V524">
        <v>13</v>
      </c>
      <c r="W524" s="10">
        <f t="shared" si="71"/>
        <v>33067</v>
      </c>
      <c r="X524" s="10"/>
      <c r="Y524">
        <f t="shared" si="64"/>
        <v>32</v>
      </c>
      <c r="AA524" s="36">
        <v>4673.3900000000003</v>
      </c>
    </row>
    <row r="525" spans="1:27" x14ac:dyDescent="0.3">
      <c r="A525" t="s">
        <v>2905</v>
      </c>
      <c r="B525" t="str">
        <f t="shared" si="65"/>
        <v>Mr</v>
      </c>
      <c r="C525" t="str">
        <f t="shared" si="66"/>
        <v>Darda</v>
      </c>
      <c r="D525" t="str">
        <f t="shared" si="67"/>
        <v>oseph</v>
      </c>
      <c r="F525">
        <v>1</v>
      </c>
      <c r="G525">
        <f t="shared" si="68"/>
        <v>1</v>
      </c>
      <c r="J525" t="str">
        <f>PROPER('Medical Examinations'!D:D)</f>
        <v>Yes</v>
      </c>
      <c r="K525" t="str">
        <f>PROPER('Medical Examinations'!H:H)</f>
        <v>No</v>
      </c>
      <c r="N525">
        <v>25.3</v>
      </c>
      <c r="O525" t="str">
        <f t="shared" si="69"/>
        <v>Overweight</v>
      </c>
      <c r="Q525">
        <v>5.0199999999999996</v>
      </c>
      <c r="R525" t="str">
        <f t="shared" si="70"/>
        <v>Normal</v>
      </c>
      <c r="T525">
        <v>1979</v>
      </c>
      <c r="U525" t="s">
        <v>37</v>
      </c>
      <c r="V525">
        <v>18</v>
      </c>
      <c r="W525" s="10">
        <f t="shared" si="71"/>
        <v>29146</v>
      </c>
      <c r="X525" s="10"/>
      <c r="Y525">
        <f t="shared" si="64"/>
        <v>43</v>
      </c>
      <c r="AA525" s="36">
        <v>4674.2</v>
      </c>
    </row>
    <row r="526" spans="1:27" x14ac:dyDescent="0.3">
      <c r="A526" t="s">
        <v>2906</v>
      </c>
      <c r="B526" t="str">
        <f t="shared" si="65"/>
        <v>Mr</v>
      </c>
      <c r="C526" t="str">
        <f t="shared" si="66"/>
        <v>Otstot</v>
      </c>
      <c r="D526" t="str">
        <f t="shared" si="67"/>
        <v xml:space="preserve">  Adam</v>
      </c>
      <c r="F526">
        <v>1</v>
      </c>
      <c r="G526">
        <f t="shared" si="68"/>
        <v>1</v>
      </c>
      <c r="J526" t="str">
        <f>PROPER('Medical Examinations'!D:D)</f>
        <v>Yes</v>
      </c>
      <c r="K526" t="str">
        <f>PROPER('Medical Examinations'!H:H)</f>
        <v>No</v>
      </c>
      <c r="N526">
        <v>38.83</v>
      </c>
      <c r="O526" t="str">
        <f t="shared" si="69"/>
        <v>Obesity</v>
      </c>
      <c r="Q526">
        <v>6.36</v>
      </c>
      <c r="R526" t="str">
        <f t="shared" si="70"/>
        <v>Prediabetes</v>
      </c>
      <c r="T526">
        <v>2003</v>
      </c>
      <c r="U526" t="s">
        <v>37</v>
      </c>
      <c r="V526">
        <v>4</v>
      </c>
      <c r="W526" s="10">
        <f t="shared" si="71"/>
        <v>37898</v>
      </c>
      <c r="X526" s="10"/>
      <c r="Y526">
        <f t="shared" si="64"/>
        <v>19</v>
      </c>
      <c r="AA526" s="36">
        <v>4678.8</v>
      </c>
    </row>
    <row r="527" spans="1:27" x14ac:dyDescent="0.3">
      <c r="A527" t="s">
        <v>2907</v>
      </c>
      <c r="B527" t="str">
        <f t="shared" si="65"/>
        <v>Ms</v>
      </c>
      <c r="C527" t="str">
        <f t="shared" si="66"/>
        <v>Bowley</v>
      </c>
      <c r="D527" t="str">
        <f t="shared" si="67"/>
        <v>olyn A</v>
      </c>
      <c r="F527">
        <v>1</v>
      </c>
      <c r="G527">
        <f t="shared" si="68"/>
        <v>1</v>
      </c>
      <c r="J527" t="str">
        <f>PROPER('Medical Examinations'!D:D)</f>
        <v>Yes</v>
      </c>
      <c r="K527" t="str">
        <f>PROPER('Medical Examinations'!H:H)</f>
        <v>No</v>
      </c>
      <c r="N527">
        <v>27.6</v>
      </c>
      <c r="O527" t="str">
        <f t="shared" si="69"/>
        <v>Overweight</v>
      </c>
      <c r="Q527">
        <v>5.36</v>
      </c>
      <c r="R527" t="str">
        <f t="shared" si="70"/>
        <v>Normal</v>
      </c>
      <c r="T527">
        <v>1990</v>
      </c>
      <c r="U527" t="s">
        <v>20</v>
      </c>
      <c r="V527">
        <v>4</v>
      </c>
      <c r="W527" s="10">
        <f t="shared" si="71"/>
        <v>33120</v>
      </c>
      <c r="X527" s="10"/>
      <c r="Y527">
        <f t="shared" si="64"/>
        <v>32</v>
      </c>
      <c r="AA527" s="36">
        <v>4686.3900000000003</v>
      </c>
    </row>
    <row r="528" spans="1:27" x14ac:dyDescent="0.3">
      <c r="A528" t="s">
        <v>2908</v>
      </c>
      <c r="B528" t="str">
        <f t="shared" si="65"/>
        <v>Mrs</v>
      </c>
      <c r="C528" t="str">
        <f t="shared" si="66"/>
        <v>Rogers</v>
      </c>
      <c r="D528" t="str">
        <f t="shared" si="67"/>
        <v>ita L.</v>
      </c>
      <c r="F528">
        <v>1</v>
      </c>
      <c r="G528">
        <f t="shared" si="68"/>
        <v>1</v>
      </c>
      <c r="J528" t="str">
        <f>PROPER('Medical Examinations'!D:D)</f>
        <v>Yes</v>
      </c>
      <c r="K528" t="str">
        <f>PROPER('Medical Examinations'!H:H)</f>
        <v>No</v>
      </c>
      <c r="N528">
        <v>46.4</v>
      </c>
      <c r="O528" t="str">
        <f t="shared" si="69"/>
        <v>Obesity</v>
      </c>
      <c r="Q528">
        <v>8.3699999999999992</v>
      </c>
      <c r="R528" t="str">
        <f t="shared" si="70"/>
        <v>Diabetes</v>
      </c>
      <c r="T528">
        <v>2003</v>
      </c>
      <c r="U528" t="s">
        <v>18</v>
      </c>
      <c r="V528">
        <v>22</v>
      </c>
      <c r="W528" s="10">
        <f t="shared" si="71"/>
        <v>37794</v>
      </c>
      <c r="X528" s="10"/>
      <c r="Y528">
        <f t="shared" si="64"/>
        <v>19</v>
      </c>
      <c r="AA528" s="36">
        <v>4687.8</v>
      </c>
    </row>
    <row r="529" spans="1:27" x14ac:dyDescent="0.3">
      <c r="A529" t="s">
        <v>2909</v>
      </c>
      <c r="B529" t="str">
        <f t="shared" si="65"/>
        <v>Ms</v>
      </c>
      <c r="C529" t="str">
        <f t="shared" si="66"/>
        <v>Mclaughlin</v>
      </c>
      <c r="D529" t="str">
        <f t="shared" si="67"/>
        <v xml:space="preserve">  Laura E.</v>
      </c>
      <c r="F529">
        <v>1</v>
      </c>
      <c r="G529">
        <f t="shared" si="68"/>
        <v>1</v>
      </c>
      <c r="J529" t="str">
        <f>PROPER('Medical Examinations'!D:D)</f>
        <v>No</v>
      </c>
      <c r="K529" t="str">
        <f>PROPER('Medical Examinations'!H:H)</f>
        <v>No</v>
      </c>
      <c r="N529">
        <v>51.92</v>
      </c>
      <c r="O529" t="str">
        <f t="shared" si="69"/>
        <v>Obesity</v>
      </c>
      <c r="Q529">
        <v>5.18</v>
      </c>
      <c r="R529" t="str">
        <f t="shared" si="70"/>
        <v>Normal</v>
      </c>
      <c r="T529">
        <v>1977</v>
      </c>
      <c r="U529" t="s">
        <v>30</v>
      </c>
      <c r="V529">
        <v>4</v>
      </c>
      <c r="W529" s="10">
        <f t="shared" si="71"/>
        <v>28463</v>
      </c>
      <c r="X529" s="10"/>
      <c r="Y529">
        <f t="shared" si="64"/>
        <v>45</v>
      </c>
      <c r="AA529" s="36">
        <v>4699.47</v>
      </c>
    </row>
    <row r="530" spans="1:27" x14ac:dyDescent="0.3">
      <c r="A530" t="s">
        <v>2910</v>
      </c>
      <c r="B530" t="str">
        <f t="shared" si="65"/>
        <v>Ms</v>
      </c>
      <c r="C530" t="str">
        <f t="shared" si="66"/>
        <v>Ziegler</v>
      </c>
      <c r="D530" t="str">
        <f t="shared" si="67"/>
        <v xml:space="preserve">  Sarah</v>
      </c>
      <c r="F530">
        <v>1</v>
      </c>
      <c r="G530">
        <f t="shared" si="68"/>
        <v>1</v>
      </c>
      <c r="J530" t="str">
        <f>PROPER('Medical Examinations'!D:D)</f>
        <v>No</v>
      </c>
      <c r="K530" t="str">
        <f>PROPER('Medical Examinations'!H:H)</f>
        <v>No</v>
      </c>
      <c r="N530">
        <v>32.395000000000003</v>
      </c>
      <c r="O530" t="str">
        <f t="shared" si="69"/>
        <v>Obesity</v>
      </c>
      <c r="Q530">
        <v>5.68</v>
      </c>
      <c r="R530" t="str">
        <f t="shared" si="70"/>
        <v>Normal</v>
      </c>
      <c r="T530">
        <v>1981</v>
      </c>
      <c r="U530" t="s">
        <v>35</v>
      </c>
      <c r="V530">
        <v>12</v>
      </c>
      <c r="W530" s="10">
        <f t="shared" si="71"/>
        <v>29810</v>
      </c>
      <c r="X530" s="10"/>
      <c r="Y530">
        <f t="shared" si="64"/>
        <v>41</v>
      </c>
      <c r="AA530" s="36">
        <v>4712.12</v>
      </c>
    </row>
    <row r="531" spans="1:27" x14ac:dyDescent="0.3">
      <c r="A531" t="s">
        <v>2911</v>
      </c>
      <c r="B531" t="str">
        <f t="shared" si="65"/>
        <v>Mrs</v>
      </c>
      <c r="C531" t="str">
        <f t="shared" si="66"/>
        <v>Hughey</v>
      </c>
      <c r="D531" t="str">
        <f t="shared" si="67"/>
        <v>hley E</v>
      </c>
      <c r="F531">
        <v>1</v>
      </c>
      <c r="G531">
        <f t="shared" si="68"/>
        <v>1</v>
      </c>
      <c r="J531" t="str">
        <f>PROPER('Medical Examinations'!D:D)</f>
        <v>No</v>
      </c>
      <c r="K531" t="str">
        <f>PROPER('Medical Examinations'!H:H)</f>
        <v>No</v>
      </c>
      <c r="N531">
        <v>46.19</v>
      </c>
      <c r="O531" t="str">
        <f t="shared" si="69"/>
        <v>Obesity</v>
      </c>
      <c r="Q531">
        <v>7.31</v>
      </c>
      <c r="R531" t="str">
        <f t="shared" si="70"/>
        <v>Diabetes</v>
      </c>
      <c r="T531">
        <v>1992</v>
      </c>
      <c r="U531" t="s">
        <v>37</v>
      </c>
      <c r="V531">
        <v>9</v>
      </c>
      <c r="W531" s="10">
        <f t="shared" si="71"/>
        <v>33886</v>
      </c>
      <c r="X531" s="10"/>
      <c r="Y531">
        <f t="shared" si="64"/>
        <v>30</v>
      </c>
      <c r="AA531" s="36">
        <v>4718.2</v>
      </c>
    </row>
    <row r="532" spans="1:27" x14ac:dyDescent="0.3">
      <c r="A532" t="s">
        <v>2912</v>
      </c>
      <c r="B532" t="str">
        <f t="shared" si="65"/>
        <v>Ms</v>
      </c>
      <c r="C532" t="str">
        <f t="shared" si="66"/>
        <v>Knast</v>
      </c>
      <c r="D532" t="str">
        <f t="shared" si="67"/>
        <v>ndsey</v>
      </c>
      <c r="F532">
        <v>1</v>
      </c>
      <c r="G532">
        <f t="shared" si="68"/>
        <v>1</v>
      </c>
      <c r="J532" t="str">
        <f>PROPER('Medical Examinations'!D:D)</f>
        <v>Yes</v>
      </c>
      <c r="K532" t="str">
        <f>PROPER('Medical Examinations'!H:H)</f>
        <v>No</v>
      </c>
      <c r="N532">
        <v>27.93</v>
      </c>
      <c r="O532" t="str">
        <f t="shared" si="69"/>
        <v>Overweight</v>
      </c>
      <c r="Q532">
        <v>4.67</v>
      </c>
      <c r="R532" t="str">
        <f t="shared" si="70"/>
        <v>Normal</v>
      </c>
      <c r="T532">
        <v>1992</v>
      </c>
      <c r="U532" t="s">
        <v>20</v>
      </c>
      <c r="V532">
        <v>28</v>
      </c>
      <c r="W532" s="10">
        <f t="shared" si="71"/>
        <v>33875</v>
      </c>
      <c r="X532" s="10"/>
      <c r="Y532">
        <f t="shared" si="64"/>
        <v>30</v>
      </c>
      <c r="AA532" s="36">
        <v>4719.5200000000004</v>
      </c>
    </row>
    <row r="533" spans="1:27" x14ac:dyDescent="0.3">
      <c r="A533" t="s">
        <v>2913</v>
      </c>
      <c r="B533" t="str">
        <f t="shared" si="65"/>
        <v>Mr</v>
      </c>
      <c r="C533" t="str">
        <f t="shared" si="66"/>
        <v>Stob</v>
      </c>
      <c r="D533" t="str">
        <f t="shared" si="67"/>
        <v>Alan</v>
      </c>
      <c r="F533" t="s">
        <v>2381</v>
      </c>
      <c r="G533">
        <f t="shared" si="68"/>
        <v>0</v>
      </c>
      <c r="J533" t="str">
        <f>PROPER('Medical Examinations'!D:D)</f>
        <v>No</v>
      </c>
      <c r="K533" t="str">
        <f>PROPER('Medical Examinations'!H:H)</f>
        <v>Yes</v>
      </c>
      <c r="N533">
        <v>45.62</v>
      </c>
      <c r="O533" t="str">
        <f t="shared" si="69"/>
        <v>Obesity</v>
      </c>
      <c r="Q533">
        <v>6.87</v>
      </c>
      <c r="R533" t="str">
        <f t="shared" si="70"/>
        <v>Diabetes</v>
      </c>
      <c r="T533">
        <v>1994</v>
      </c>
      <c r="U533" t="s">
        <v>35</v>
      </c>
      <c r="V533">
        <v>12</v>
      </c>
      <c r="W533" s="10">
        <f t="shared" si="71"/>
        <v>34558</v>
      </c>
      <c r="X533" s="10"/>
      <c r="Y533">
        <f t="shared" si="64"/>
        <v>28</v>
      </c>
      <c r="AA533" s="36">
        <v>4719.74</v>
      </c>
    </row>
    <row r="534" spans="1:27" x14ac:dyDescent="0.3">
      <c r="A534" t="s">
        <v>2914</v>
      </c>
      <c r="B534" t="str">
        <f t="shared" si="65"/>
        <v>Mr</v>
      </c>
      <c r="C534" t="str">
        <f t="shared" si="66"/>
        <v>Jensen</v>
      </c>
      <c r="D534" t="str">
        <f t="shared" si="67"/>
        <v>Dan R.</v>
      </c>
      <c r="F534">
        <v>1</v>
      </c>
      <c r="G534">
        <f t="shared" si="68"/>
        <v>1</v>
      </c>
      <c r="J534" t="str">
        <f>PROPER('Medical Examinations'!D:D)</f>
        <v>No</v>
      </c>
      <c r="K534" t="str">
        <f>PROPER('Medical Examinations'!H:H)</f>
        <v>Yes</v>
      </c>
      <c r="N534">
        <v>35.31</v>
      </c>
      <c r="O534" t="str">
        <f t="shared" si="69"/>
        <v>Obesity</v>
      </c>
      <c r="Q534">
        <v>5.87</v>
      </c>
      <c r="R534" t="str">
        <f t="shared" si="70"/>
        <v>Prediabetes</v>
      </c>
      <c r="T534">
        <v>1980</v>
      </c>
      <c r="U534" t="s">
        <v>10</v>
      </c>
      <c r="V534">
        <v>2</v>
      </c>
      <c r="W534" s="10">
        <f t="shared" si="71"/>
        <v>29404</v>
      </c>
      <c r="X534" s="10"/>
      <c r="Y534">
        <f t="shared" si="64"/>
        <v>42</v>
      </c>
      <c r="AA534" s="36">
        <v>4728.71</v>
      </c>
    </row>
    <row r="535" spans="1:27" x14ac:dyDescent="0.3">
      <c r="A535" t="s">
        <v>2915</v>
      </c>
      <c r="B535" t="str">
        <f t="shared" si="65"/>
        <v>Ms</v>
      </c>
      <c r="C535" t="str">
        <f t="shared" si="66"/>
        <v>Mutter</v>
      </c>
      <c r="D535" t="str">
        <f t="shared" si="67"/>
        <v xml:space="preserve"> Katie</v>
      </c>
      <c r="F535">
        <v>1</v>
      </c>
      <c r="G535">
        <f t="shared" si="68"/>
        <v>1</v>
      </c>
      <c r="J535" t="str">
        <f>PROPER('Medical Examinations'!D:D)</f>
        <v>Yes</v>
      </c>
      <c r="K535" t="str">
        <f>PROPER('Medical Examinations'!H:H)</f>
        <v>No</v>
      </c>
      <c r="N535">
        <v>30.4</v>
      </c>
      <c r="O535" t="str">
        <f t="shared" si="69"/>
        <v>Obesity</v>
      </c>
      <c r="Q535">
        <v>4.07</v>
      </c>
      <c r="R535" t="str">
        <f t="shared" si="70"/>
        <v>Normal</v>
      </c>
      <c r="T535">
        <v>1986</v>
      </c>
      <c r="U535" t="s">
        <v>20</v>
      </c>
      <c r="V535">
        <v>5</v>
      </c>
      <c r="W535" s="10">
        <f t="shared" si="71"/>
        <v>31660</v>
      </c>
      <c r="X535" s="10"/>
      <c r="Y535">
        <f t="shared" si="64"/>
        <v>36</v>
      </c>
      <c r="AA535" s="36">
        <v>4734.6400000000003</v>
      </c>
    </row>
    <row r="536" spans="1:27" x14ac:dyDescent="0.3">
      <c r="A536" t="s">
        <v>2916</v>
      </c>
      <c r="B536" t="str">
        <f t="shared" si="65"/>
        <v>Mr</v>
      </c>
      <c r="C536" t="str">
        <f t="shared" si="66"/>
        <v>Ahern</v>
      </c>
      <c r="D536" t="str">
        <f t="shared" si="67"/>
        <v xml:space="preserve"> Eric</v>
      </c>
      <c r="F536">
        <v>1</v>
      </c>
      <c r="G536">
        <f t="shared" si="68"/>
        <v>1</v>
      </c>
      <c r="J536" t="str">
        <f>PROPER('Medical Examinations'!D:D)</f>
        <v>Yes</v>
      </c>
      <c r="K536" t="str">
        <f>PROPER('Medical Examinations'!H:H)</f>
        <v>No</v>
      </c>
      <c r="N536">
        <v>20.13</v>
      </c>
      <c r="O536" t="str">
        <f t="shared" si="69"/>
        <v>Normal Weight</v>
      </c>
      <c r="Q536">
        <v>6.47</v>
      </c>
      <c r="R536" t="str">
        <f t="shared" si="70"/>
        <v>Diabetes</v>
      </c>
      <c r="T536">
        <v>1991</v>
      </c>
      <c r="U536" t="s">
        <v>37</v>
      </c>
      <c r="V536">
        <v>12</v>
      </c>
      <c r="W536" s="10">
        <f t="shared" si="71"/>
        <v>33523</v>
      </c>
      <c r="X536" s="10"/>
      <c r="Y536">
        <f t="shared" si="64"/>
        <v>31</v>
      </c>
      <c r="AA536" s="36">
        <v>4738.2700000000004</v>
      </c>
    </row>
    <row r="537" spans="1:27" x14ac:dyDescent="0.3">
      <c r="A537" t="s">
        <v>2917</v>
      </c>
      <c r="B537" t="str">
        <f t="shared" si="65"/>
        <v>Ms</v>
      </c>
      <c r="C537" t="str">
        <f t="shared" si="66"/>
        <v>Chviruk</v>
      </c>
      <c r="D537" t="str">
        <f t="shared" si="67"/>
        <v>Cathryn</v>
      </c>
      <c r="F537">
        <v>1</v>
      </c>
      <c r="G537">
        <f t="shared" si="68"/>
        <v>1</v>
      </c>
      <c r="J537" t="str">
        <f>PROPER('Medical Examinations'!D:D)</f>
        <v>No</v>
      </c>
      <c r="K537" t="str">
        <f>PROPER('Medical Examinations'!H:H)</f>
        <v>Yes</v>
      </c>
      <c r="N537">
        <v>23.655000000000001</v>
      </c>
      <c r="O537" t="str">
        <f t="shared" si="69"/>
        <v>Normal Weight</v>
      </c>
      <c r="Q537">
        <v>5.14</v>
      </c>
      <c r="R537" t="str">
        <f t="shared" si="70"/>
        <v>Normal</v>
      </c>
      <c r="T537">
        <v>2004</v>
      </c>
      <c r="U537" t="s">
        <v>15</v>
      </c>
      <c r="V537">
        <v>24</v>
      </c>
      <c r="W537" s="10">
        <f t="shared" si="71"/>
        <v>38315</v>
      </c>
      <c r="X537" s="10"/>
      <c r="Y537">
        <f t="shared" si="64"/>
        <v>18</v>
      </c>
      <c r="AA537" s="36">
        <v>4740.78</v>
      </c>
    </row>
    <row r="538" spans="1:27" x14ac:dyDescent="0.3">
      <c r="A538" t="s">
        <v>2918</v>
      </c>
      <c r="B538" t="str">
        <f t="shared" si="65"/>
        <v>Mr</v>
      </c>
      <c r="C538" t="str">
        <f t="shared" si="66"/>
        <v>Meehan</v>
      </c>
      <c r="D538" t="str">
        <f t="shared" si="67"/>
        <v>rendan</v>
      </c>
      <c r="F538" t="s">
        <v>2381</v>
      </c>
      <c r="G538">
        <f t="shared" si="68"/>
        <v>0</v>
      </c>
      <c r="J538" t="str">
        <f>PROPER('Medical Examinations'!D:D)</f>
        <v>Yes</v>
      </c>
      <c r="K538" t="str">
        <f>PROPER('Medical Examinations'!H:H)</f>
        <v>Yes</v>
      </c>
      <c r="N538">
        <v>49.05</v>
      </c>
      <c r="O538" t="str">
        <f t="shared" si="69"/>
        <v>Obesity</v>
      </c>
      <c r="Q538">
        <v>9.77</v>
      </c>
      <c r="R538" t="str">
        <f t="shared" si="70"/>
        <v>Diabetes</v>
      </c>
      <c r="T538">
        <v>1987</v>
      </c>
      <c r="U538" t="s">
        <v>18</v>
      </c>
      <c r="V538">
        <v>5</v>
      </c>
      <c r="W538" s="10">
        <f t="shared" si="71"/>
        <v>31933</v>
      </c>
      <c r="X538" s="10"/>
      <c r="Y538">
        <f t="shared" ref="Y538:Y601" si="72">DATEDIF(W538,DATE(2023,6,8),"Y")</f>
        <v>36</v>
      </c>
      <c r="AA538" s="36">
        <v>4746.34</v>
      </c>
    </row>
    <row r="539" spans="1:27" x14ac:dyDescent="0.3">
      <c r="A539" t="s">
        <v>2919</v>
      </c>
      <c r="B539" t="str">
        <f t="shared" si="65"/>
        <v>Ms</v>
      </c>
      <c r="C539" t="str">
        <f t="shared" si="66"/>
        <v>Gammon</v>
      </c>
      <c r="D539" t="str">
        <f t="shared" si="67"/>
        <v>Shauna</v>
      </c>
      <c r="F539">
        <v>2</v>
      </c>
      <c r="G539">
        <f t="shared" si="68"/>
        <v>2</v>
      </c>
      <c r="J539" t="str">
        <f>PROPER('Medical Examinations'!D:D)</f>
        <v>Yes</v>
      </c>
      <c r="K539" t="str">
        <f>PROPER('Medical Examinations'!H:H)</f>
        <v>No</v>
      </c>
      <c r="N539">
        <v>51.94</v>
      </c>
      <c r="O539" t="str">
        <f t="shared" si="69"/>
        <v>Obesity</v>
      </c>
      <c r="Q539">
        <v>8.8000000000000007</v>
      </c>
      <c r="R539" t="str">
        <f t="shared" si="70"/>
        <v>Diabetes</v>
      </c>
      <c r="T539">
        <v>1987</v>
      </c>
      <c r="U539" t="s">
        <v>20</v>
      </c>
      <c r="V539">
        <v>2</v>
      </c>
      <c r="W539" s="10">
        <f t="shared" si="71"/>
        <v>32022</v>
      </c>
      <c r="X539" s="10"/>
      <c r="Y539">
        <f t="shared" si="72"/>
        <v>35</v>
      </c>
      <c r="AA539" s="36">
        <v>4747.05</v>
      </c>
    </row>
    <row r="540" spans="1:27" x14ac:dyDescent="0.3">
      <c r="A540" t="s">
        <v>2920</v>
      </c>
      <c r="B540" t="str">
        <f t="shared" si="65"/>
        <v>Mr</v>
      </c>
      <c r="C540" t="str">
        <f t="shared" si="66"/>
        <v>Lee</v>
      </c>
      <c r="D540" t="str">
        <f t="shared" si="67"/>
        <v>nce</v>
      </c>
      <c r="F540">
        <v>1</v>
      </c>
      <c r="G540">
        <f t="shared" si="68"/>
        <v>1</v>
      </c>
      <c r="J540" t="str">
        <f>PROPER('Medical Examinations'!D:D)</f>
        <v>No</v>
      </c>
      <c r="K540" t="str">
        <f>PROPER('Medical Examinations'!H:H)</f>
        <v>Yes</v>
      </c>
      <c r="N540">
        <v>29.83</v>
      </c>
      <c r="O540" t="str">
        <f t="shared" si="69"/>
        <v>Overweight</v>
      </c>
      <c r="Q540">
        <v>5.84</v>
      </c>
      <c r="R540" t="str">
        <f t="shared" si="70"/>
        <v>Prediabetes</v>
      </c>
      <c r="T540">
        <v>1987</v>
      </c>
      <c r="U540" t="s">
        <v>15</v>
      </c>
      <c r="V540">
        <v>22</v>
      </c>
      <c r="W540" s="10">
        <f t="shared" si="71"/>
        <v>32103</v>
      </c>
      <c r="X540" s="10"/>
      <c r="Y540">
        <f t="shared" si="72"/>
        <v>35</v>
      </c>
      <c r="AA540" s="36">
        <v>4751.07</v>
      </c>
    </row>
    <row r="541" spans="1:27" x14ac:dyDescent="0.3">
      <c r="A541" t="s">
        <v>2921</v>
      </c>
      <c r="B541" t="str">
        <f t="shared" si="65"/>
        <v>Ms</v>
      </c>
      <c r="C541" t="str">
        <f t="shared" si="66"/>
        <v>Franco</v>
      </c>
      <c r="D541" t="str">
        <f t="shared" si="67"/>
        <v>arisol</v>
      </c>
      <c r="F541">
        <v>1</v>
      </c>
      <c r="G541">
        <f t="shared" si="68"/>
        <v>1</v>
      </c>
      <c r="J541" t="str">
        <f>PROPER('Medical Examinations'!D:D)</f>
        <v>Yes</v>
      </c>
      <c r="K541" t="str">
        <f>PROPER('Medical Examinations'!H:H)</f>
        <v>Yes</v>
      </c>
      <c r="N541">
        <v>22.6</v>
      </c>
      <c r="O541" t="str">
        <f t="shared" si="69"/>
        <v>Normal Weight</v>
      </c>
      <c r="Q541">
        <v>10.43</v>
      </c>
      <c r="R541" t="str">
        <f t="shared" si="70"/>
        <v>Diabetes</v>
      </c>
      <c r="T541">
        <v>1992</v>
      </c>
      <c r="U541" t="s">
        <v>35</v>
      </c>
      <c r="V541">
        <v>16</v>
      </c>
      <c r="W541" s="10">
        <f t="shared" si="71"/>
        <v>33832</v>
      </c>
      <c r="X541" s="10"/>
      <c r="Y541">
        <f t="shared" si="72"/>
        <v>30</v>
      </c>
      <c r="AA541" s="36">
        <v>4753.6400000000003</v>
      </c>
    </row>
    <row r="542" spans="1:27" x14ac:dyDescent="0.3">
      <c r="A542" t="s">
        <v>2922</v>
      </c>
      <c r="B542" t="str">
        <f t="shared" si="65"/>
        <v>Ms</v>
      </c>
      <c r="C542" t="str">
        <f t="shared" si="66"/>
        <v>Patterson</v>
      </c>
      <c r="D542" t="str">
        <f t="shared" si="67"/>
        <v xml:space="preserve">  Lindsay</v>
      </c>
      <c r="F542">
        <v>1</v>
      </c>
      <c r="G542">
        <f t="shared" si="68"/>
        <v>1</v>
      </c>
      <c r="J542" t="str">
        <f>PROPER('Medical Examinations'!D:D)</f>
        <v>No</v>
      </c>
      <c r="K542" t="str">
        <f>PROPER('Medical Examinations'!H:H)</f>
        <v>Yes</v>
      </c>
      <c r="N542">
        <v>46.69</v>
      </c>
      <c r="O542" t="str">
        <f t="shared" si="69"/>
        <v>Obesity</v>
      </c>
      <c r="Q542">
        <v>4.25</v>
      </c>
      <c r="R542" t="str">
        <f t="shared" si="70"/>
        <v>Normal</v>
      </c>
      <c r="T542">
        <v>1987</v>
      </c>
      <c r="U542" t="s">
        <v>20</v>
      </c>
      <c r="V542">
        <v>27</v>
      </c>
      <c r="W542" s="10">
        <f t="shared" si="71"/>
        <v>32047</v>
      </c>
      <c r="X542" s="10"/>
      <c r="Y542">
        <f t="shared" si="72"/>
        <v>35</v>
      </c>
      <c r="AA542" s="36">
        <v>4762.33</v>
      </c>
    </row>
    <row r="543" spans="1:27" x14ac:dyDescent="0.3">
      <c r="A543" t="s">
        <v>2923</v>
      </c>
      <c r="B543" t="str">
        <f t="shared" si="65"/>
        <v>Ms</v>
      </c>
      <c r="C543" t="str">
        <f t="shared" si="66"/>
        <v>Valdes</v>
      </c>
      <c r="D543" t="str">
        <f t="shared" si="67"/>
        <v xml:space="preserve"> Katie</v>
      </c>
      <c r="F543" t="s">
        <v>2381</v>
      </c>
      <c r="G543">
        <f t="shared" si="68"/>
        <v>0</v>
      </c>
      <c r="J543" t="str">
        <f>PROPER('Medical Examinations'!D:D)</f>
        <v>Yes</v>
      </c>
      <c r="K543" t="str">
        <f>PROPER('Medical Examinations'!H:H)</f>
        <v>Yes</v>
      </c>
      <c r="N543">
        <v>28.49</v>
      </c>
      <c r="O543" t="str">
        <f t="shared" si="69"/>
        <v>Overweight</v>
      </c>
      <c r="Q543">
        <v>4.8899999999999997</v>
      </c>
      <c r="R543" t="str">
        <f t="shared" si="70"/>
        <v>Normal</v>
      </c>
      <c r="T543">
        <v>1989</v>
      </c>
      <c r="U543" t="s">
        <v>35</v>
      </c>
      <c r="V543">
        <v>1</v>
      </c>
      <c r="W543" s="10">
        <f t="shared" si="71"/>
        <v>32721</v>
      </c>
      <c r="X543" s="10"/>
      <c r="Y543">
        <f t="shared" si="72"/>
        <v>33</v>
      </c>
      <c r="AA543" s="36">
        <v>4766.0200000000004</v>
      </c>
    </row>
    <row r="544" spans="1:27" x14ac:dyDescent="0.3">
      <c r="A544" t="s">
        <v>2924</v>
      </c>
      <c r="B544" t="str">
        <f t="shared" si="65"/>
        <v>Mr</v>
      </c>
      <c r="C544" t="str">
        <f t="shared" si="66"/>
        <v>Craig</v>
      </c>
      <c r="D544" t="str">
        <f t="shared" si="67"/>
        <v>aniel</v>
      </c>
      <c r="F544">
        <v>1</v>
      </c>
      <c r="G544">
        <f t="shared" si="68"/>
        <v>1</v>
      </c>
      <c r="J544" t="str">
        <f>PROPER('Medical Examinations'!D:D)</f>
        <v>No</v>
      </c>
      <c r="K544" t="str">
        <f>PROPER('Medical Examinations'!H:H)</f>
        <v>Yes</v>
      </c>
      <c r="N544">
        <v>28.5</v>
      </c>
      <c r="O544" t="str">
        <f t="shared" si="69"/>
        <v>Overweight</v>
      </c>
      <c r="Q544">
        <v>5.55</v>
      </c>
      <c r="R544" t="str">
        <f t="shared" si="70"/>
        <v>Normal</v>
      </c>
      <c r="T544">
        <v>1989</v>
      </c>
      <c r="U544" t="s">
        <v>30</v>
      </c>
      <c r="V544">
        <v>9</v>
      </c>
      <c r="W544" s="10">
        <f t="shared" si="71"/>
        <v>32851</v>
      </c>
      <c r="X544" s="10"/>
      <c r="Y544">
        <f t="shared" si="72"/>
        <v>33</v>
      </c>
      <c r="AA544" s="36">
        <v>4779.6000000000004</v>
      </c>
    </row>
    <row r="545" spans="1:27" x14ac:dyDescent="0.3">
      <c r="A545" t="s">
        <v>2925</v>
      </c>
      <c r="B545" t="str">
        <f t="shared" si="65"/>
        <v>Mr</v>
      </c>
      <c r="C545" t="str">
        <f t="shared" si="66"/>
        <v>Whipple</v>
      </c>
      <c r="D545" t="str">
        <f t="shared" si="67"/>
        <v>Brett W</v>
      </c>
      <c r="F545">
        <v>1</v>
      </c>
      <c r="G545">
        <f t="shared" si="68"/>
        <v>1</v>
      </c>
      <c r="J545" t="str">
        <f>PROPER('Medical Examinations'!D:D)</f>
        <v>Yes</v>
      </c>
      <c r="K545" t="str">
        <f>PROPER('Medical Examinations'!H:H)</f>
        <v>No</v>
      </c>
      <c r="N545">
        <v>24.4</v>
      </c>
      <c r="O545" t="str">
        <f t="shared" si="69"/>
        <v>Normal Weight</v>
      </c>
      <c r="Q545">
        <v>4.5199999999999996</v>
      </c>
      <c r="R545" t="str">
        <f t="shared" si="70"/>
        <v>Normal</v>
      </c>
      <c r="T545">
        <v>1987</v>
      </c>
      <c r="U545" t="s">
        <v>18</v>
      </c>
      <c r="V545">
        <v>22</v>
      </c>
      <c r="W545" s="10">
        <f t="shared" si="71"/>
        <v>31950</v>
      </c>
      <c r="X545" s="10"/>
      <c r="Y545">
        <f t="shared" si="72"/>
        <v>35</v>
      </c>
      <c r="AA545" s="36">
        <v>4787.42</v>
      </c>
    </row>
    <row r="546" spans="1:27" x14ac:dyDescent="0.3">
      <c r="A546" t="s">
        <v>2926</v>
      </c>
      <c r="B546" t="str">
        <f t="shared" si="65"/>
        <v>Mr</v>
      </c>
      <c r="C546" t="str">
        <f t="shared" si="66"/>
        <v>Marton</v>
      </c>
      <c r="D546" t="str">
        <f t="shared" si="67"/>
        <v>ylan J</v>
      </c>
      <c r="F546">
        <v>1</v>
      </c>
      <c r="G546">
        <f t="shared" si="68"/>
        <v>1</v>
      </c>
      <c r="J546" t="str">
        <f>PROPER('Medical Examinations'!D:D)</f>
        <v>Yes</v>
      </c>
      <c r="K546" t="str">
        <f>PROPER('Medical Examinations'!H:H)</f>
        <v>No</v>
      </c>
      <c r="N546">
        <v>29.15</v>
      </c>
      <c r="O546" t="str">
        <f t="shared" si="69"/>
        <v>Overweight</v>
      </c>
      <c r="Q546">
        <v>4.45</v>
      </c>
      <c r="R546" t="str">
        <f t="shared" si="70"/>
        <v>Normal</v>
      </c>
      <c r="T546">
        <v>1989</v>
      </c>
      <c r="U546" t="s">
        <v>30</v>
      </c>
      <c r="V546">
        <v>16</v>
      </c>
      <c r="W546" s="10">
        <f t="shared" si="71"/>
        <v>32858</v>
      </c>
      <c r="X546" s="10"/>
      <c r="Y546">
        <f t="shared" si="72"/>
        <v>33</v>
      </c>
      <c r="AA546" s="36">
        <v>4795.66</v>
      </c>
    </row>
    <row r="547" spans="1:27" x14ac:dyDescent="0.3">
      <c r="A547" t="s">
        <v>2927</v>
      </c>
      <c r="B547" t="str">
        <f t="shared" si="65"/>
        <v>Ms</v>
      </c>
      <c r="C547" t="str">
        <f t="shared" si="66"/>
        <v>Hildebrandt</v>
      </c>
      <c r="D547" t="str">
        <f t="shared" si="67"/>
        <v xml:space="preserve">  Elizabeth</v>
      </c>
      <c r="F547">
        <v>1</v>
      </c>
      <c r="G547">
        <f t="shared" si="68"/>
        <v>1</v>
      </c>
      <c r="J547" t="str">
        <f>PROPER('Medical Examinations'!D:D)</f>
        <v>No</v>
      </c>
      <c r="K547" t="str">
        <f>PROPER('Medical Examinations'!H:H)</f>
        <v>No</v>
      </c>
      <c r="N547">
        <v>27.28</v>
      </c>
      <c r="O547" t="str">
        <f t="shared" si="69"/>
        <v>Overweight</v>
      </c>
      <c r="Q547">
        <v>4.72</v>
      </c>
      <c r="R547" t="str">
        <f t="shared" si="70"/>
        <v>Normal</v>
      </c>
      <c r="T547">
        <v>1978</v>
      </c>
      <c r="U547" t="s">
        <v>37</v>
      </c>
      <c r="V547">
        <v>3</v>
      </c>
      <c r="W547" s="10">
        <f t="shared" si="71"/>
        <v>28766</v>
      </c>
      <c r="X547" s="10"/>
      <c r="Y547">
        <f t="shared" si="72"/>
        <v>44</v>
      </c>
      <c r="AA547" s="36">
        <v>4812.34</v>
      </c>
    </row>
    <row r="548" spans="1:27" x14ac:dyDescent="0.3">
      <c r="A548" t="s">
        <v>2928</v>
      </c>
      <c r="B548" t="str">
        <f t="shared" si="65"/>
        <v>Ms</v>
      </c>
      <c r="C548" t="str">
        <f t="shared" si="66"/>
        <v>Biggs</v>
      </c>
      <c r="D548" t="str">
        <f t="shared" si="67"/>
        <v>ke M.</v>
      </c>
      <c r="F548">
        <v>1</v>
      </c>
      <c r="G548">
        <f t="shared" si="68"/>
        <v>1</v>
      </c>
      <c r="J548" t="str">
        <f>PROPER('Medical Examinations'!D:D)</f>
        <v>No</v>
      </c>
      <c r="K548" t="str">
        <f>PROPER('Medical Examinations'!H:H)</f>
        <v>Yes</v>
      </c>
      <c r="N548">
        <v>32.229999999999997</v>
      </c>
      <c r="O548" t="str">
        <f t="shared" si="69"/>
        <v>Obesity</v>
      </c>
      <c r="Q548">
        <v>4.6500000000000004</v>
      </c>
      <c r="R548" t="str">
        <f t="shared" si="70"/>
        <v>Normal</v>
      </c>
      <c r="T548">
        <v>1981</v>
      </c>
      <c r="U548" t="s">
        <v>10</v>
      </c>
      <c r="V548">
        <v>3</v>
      </c>
      <c r="W548" s="10">
        <f t="shared" si="71"/>
        <v>29770</v>
      </c>
      <c r="X548" s="10"/>
      <c r="Y548">
        <f t="shared" si="72"/>
        <v>41</v>
      </c>
      <c r="AA548" s="36">
        <v>4827.1000000000004</v>
      </c>
    </row>
    <row r="549" spans="1:27" x14ac:dyDescent="0.3">
      <c r="A549" t="s">
        <v>2929</v>
      </c>
      <c r="B549" t="str">
        <f t="shared" si="65"/>
        <v>Mrs</v>
      </c>
      <c r="C549" t="str">
        <f t="shared" si="66"/>
        <v>Shigezumi</v>
      </c>
      <c r="D549" t="str">
        <f t="shared" si="67"/>
        <v>s.  Teiko</v>
      </c>
      <c r="F549">
        <v>1</v>
      </c>
      <c r="G549">
        <f t="shared" si="68"/>
        <v>1</v>
      </c>
      <c r="J549" t="str">
        <f>PROPER('Medical Examinations'!D:D)</f>
        <v>No</v>
      </c>
      <c r="K549" t="str">
        <f>PROPER('Medical Examinations'!H:H)</f>
        <v>No</v>
      </c>
      <c r="N549">
        <v>44.2</v>
      </c>
      <c r="O549" t="str">
        <f t="shared" si="69"/>
        <v>Obesity</v>
      </c>
      <c r="Q549">
        <v>11.34</v>
      </c>
      <c r="R549" t="str">
        <f t="shared" si="70"/>
        <v>Diabetes</v>
      </c>
      <c r="T549">
        <v>1995</v>
      </c>
      <c r="U549" t="s">
        <v>30</v>
      </c>
      <c r="V549">
        <v>1</v>
      </c>
      <c r="W549" s="10">
        <f t="shared" si="71"/>
        <v>35034</v>
      </c>
      <c r="X549" s="10"/>
      <c r="Y549">
        <f t="shared" si="72"/>
        <v>27</v>
      </c>
      <c r="AA549" s="36">
        <v>4827.8999999999996</v>
      </c>
    </row>
    <row r="550" spans="1:27" x14ac:dyDescent="0.3">
      <c r="A550" t="s">
        <v>2930</v>
      </c>
      <c r="B550" t="str">
        <f t="shared" si="65"/>
        <v>Mr</v>
      </c>
      <c r="C550" t="str">
        <f t="shared" si="66"/>
        <v>Meineke</v>
      </c>
      <c r="D550" t="str">
        <f t="shared" si="67"/>
        <v>Zachary</v>
      </c>
      <c r="F550">
        <v>1</v>
      </c>
      <c r="G550">
        <f t="shared" si="68"/>
        <v>1</v>
      </c>
      <c r="J550" t="str">
        <f>PROPER('Medical Examinations'!D:D)</f>
        <v>Yes</v>
      </c>
      <c r="K550" t="str">
        <f>PROPER('Medical Examinations'!H:H)</f>
        <v>No</v>
      </c>
      <c r="N550">
        <v>29.734999999999999</v>
      </c>
      <c r="O550" t="str">
        <f t="shared" si="69"/>
        <v>Overweight</v>
      </c>
      <c r="Q550">
        <v>4.53</v>
      </c>
      <c r="R550" t="str">
        <f t="shared" si="70"/>
        <v>Normal</v>
      </c>
      <c r="T550">
        <v>2002</v>
      </c>
      <c r="U550" t="s">
        <v>18</v>
      </c>
      <c r="V550">
        <v>27</v>
      </c>
      <c r="W550" s="10">
        <f t="shared" si="71"/>
        <v>37434</v>
      </c>
      <c r="X550" s="10"/>
      <c r="Y550">
        <f t="shared" si="72"/>
        <v>20</v>
      </c>
      <c r="AA550" s="36">
        <v>4830.63</v>
      </c>
    </row>
    <row r="551" spans="1:27" x14ac:dyDescent="0.3">
      <c r="A551" t="s">
        <v>2931</v>
      </c>
      <c r="B551" t="str">
        <f t="shared" si="65"/>
        <v>Ms</v>
      </c>
      <c r="C551" t="str">
        <f t="shared" si="66"/>
        <v>Ludington</v>
      </c>
      <c r="D551" t="str">
        <f t="shared" si="67"/>
        <v xml:space="preserve"> Johannah</v>
      </c>
      <c r="F551" t="s">
        <v>2381</v>
      </c>
      <c r="G551">
        <f t="shared" si="68"/>
        <v>0</v>
      </c>
      <c r="J551" t="str">
        <f>PROPER('Medical Examinations'!D:D)</f>
        <v>Yes</v>
      </c>
      <c r="K551" t="str">
        <f>PROPER('Medical Examinations'!H:H)</f>
        <v>Yes</v>
      </c>
      <c r="N551">
        <v>28.31</v>
      </c>
      <c r="O551" t="str">
        <f t="shared" si="69"/>
        <v>Overweight</v>
      </c>
      <c r="Q551">
        <v>6.35</v>
      </c>
      <c r="R551" t="str">
        <f t="shared" si="70"/>
        <v>Prediabetes</v>
      </c>
      <c r="T551">
        <v>2000</v>
      </c>
      <c r="U551" t="s">
        <v>30</v>
      </c>
      <c r="V551">
        <v>11</v>
      </c>
      <c r="W551" s="10">
        <f t="shared" si="71"/>
        <v>36871</v>
      </c>
      <c r="X551" s="10"/>
      <c r="Y551">
        <f t="shared" si="72"/>
        <v>22</v>
      </c>
      <c r="AA551" s="36">
        <v>4835.43</v>
      </c>
    </row>
    <row r="552" spans="1:27" x14ac:dyDescent="0.3">
      <c r="A552" t="s">
        <v>2932</v>
      </c>
      <c r="B552" t="str">
        <f t="shared" si="65"/>
        <v>Mr</v>
      </c>
      <c r="C552" t="str">
        <f t="shared" si="66"/>
        <v>Perrich</v>
      </c>
      <c r="D552" t="str">
        <f t="shared" si="67"/>
        <v xml:space="preserve"> Ryan A</v>
      </c>
      <c r="F552" t="s">
        <v>2381</v>
      </c>
      <c r="G552">
        <f t="shared" si="68"/>
        <v>0</v>
      </c>
      <c r="J552" t="str">
        <f>PROPER('Medical Examinations'!D:D)</f>
        <v>No</v>
      </c>
      <c r="K552" t="str">
        <f>PROPER('Medical Examinations'!H:H)</f>
        <v>No</v>
      </c>
      <c r="N552">
        <v>46.62</v>
      </c>
      <c r="O552" t="str">
        <f t="shared" si="69"/>
        <v>Obesity</v>
      </c>
      <c r="Q552">
        <v>8.51</v>
      </c>
      <c r="R552" t="str">
        <f t="shared" si="70"/>
        <v>Diabetes</v>
      </c>
      <c r="T552">
        <v>1992</v>
      </c>
      <c r="U552" t="s">
        <v>20</v>
      </c>
      <c r="V552">
        <v>10</v>
      </c>
      <c r="W552" s="10">
        <f t="shared" si="71"/>
        <v>33857</v>
      </c>
      <c r="X552" s="10"/>
      <c r="Y552">
        <f t="shared" si="72"/>
        <v>30</v>
      </c>
      <c r="AA552" s="36">
        <v>4837.58</v>
      </c>
    </row>
    <row r="553" spans="1:27" x14ac:dyDescent="0.3">
      <c r="A553" t="s">
        <v>2933</v>
      </c>
      <c r="B553" t="str">
        <f t="shared" si="65"/>
        <v>Mr</v>
      </c>
      <c r="C553" t="str">
        <f t="shared" si="66"/>
        <v>Cervantes</v>
      </c>
      <c r="D553" t="str">
        <f t="shared" si="67"/>
        <v>ndres Sr.</v>
      </c>
      <c r="F553">
        <v>1</v>
      </c>
      <c r="G553">
        <f t="shared" si="68"/>
        <v>1</v>
      </c>
      <c r="J553" t="str">
        <f>PROPER('Medical Examinations'!D:D)</f>
        <v>No</v>
      </c>
      <c r="K553" t="str">
        <f>PROPER('Medical Examinations'!H:H)</f>
        <v>Yes</v>
      </c>
      <c r="N553">
        <v>51.75</v>
      </c>
      <c r="O553" t="str">
        <f t="shared" si="69"/>
        <v>Obesity</v>
      </c>
      <c r="Q553">
        <v>8.59</v>
      </c>
      <c r="R553" t="str">
        <f t="shared" si="70"/>
        <v>Diabetes</v>
      </c>
      <c r="T553">
        <v>1984</v>
      </c>
      <c r="U553" t="s">
        <v>37</v>
      </c>
      <c r="V553">
        <v>15</v>
      </c>
      <c r="W553" s="10">
        <f t="shared" si="71"/>
        <v>30970</v>
      </c>
      <c r="X553" s="10"/>
      <c r="Y553">
        <f t="shared" si="72"/>
        <v>38</v>
      </c>
      <c r="AA553" s="36">
        <v>4839.18</v>
      </c>
    </row>
    <row r="554" spans="1:27" x14ac:dyDescent="0.3">
      <c r="A554" t="s">
        <v>2934</v>
      </c>
      <c r="B554" t="str">
        <f t="shared" si="65"/>
        <v>Mr</v>
      </c>
      <c r="C554" t="str">
        <f t="shared" si="66"/>
        <v>Andrews</v>
      </c>
      <c r="D554" t="str">
        <f t="shared" si="67"/>
        <v xml:space="preserve">  Bryan</v>
      </c>
      <c r="F554" t="s">
        <v>2381</v>
      </c>
      <c r="G554">
        <f t="shared" si="68"/>
        <v>0</v>
      </c>
      <c r="J554" t="str">
        <f>PROPER('Medical Examinations'!D:D)</f>
        <v>No</v>
      </c>
      <c r="K554" t="str">
        <f>PROPER('Medical Examinations'!H:H)</f>
        <v>No</v>
      </c>
      <c r="N554">
        <v>25.7</v>
      </c>
      <c r="O554" t="str">
        <f t="shared" si="69"/>
        <v>Overweight</v>
      </c>
      <c r="Q554">
        <v>4.13</v>
      </c>
      <c r="R554" t="str">
        <f t="shared" si="70"/>
        <v>Normal</v>
      </c>
      <c r="T554">
        <v>1995</v>
      </c>
      <c r="U554" t="s">
        <v>20</v>
      </c>
      <c r="V554">
        <v>29</v>
      </c>
      <c r="W554" s="10">
        <f t="shared" si="71"/>
        <v>34971</v>
      </c>
      <c r="X554" s="10"/>
      <c r="Y554">
        <f t="shared" si="72"/>
        <v>27</v>
      </c>
      <c r="AA554" s="36">
        <v>4840.95</v>
      </c>
    </row>
    <row r="555" spans="1:27" x14ac:dyDescent="0.3">
      <c r="A555" t="s">
        <v>2935</v>
      </c>
      <c r="B555" t="str">
        <f t="shared" si="65"/>
        <v>Ms</v>
      </c>
      <c r="C555" t="str">
        <f t="shared" si="66"/>
        <v>Ruvalcaba</v>
      </c>
      <c r="D555" t="str">
        <f t="shared" si="67"/>
        <v xml:space="preserve">  Lizette</v>
      </c>
      <c r="F555" t="s">
        <v>2381</v>
      </c>
      <c r="G555">
        <f t="shared" si="68"/>
        <v>0</v>
      </c>
      <c r="J555" t="str">
        <f>PROPER('Medical Examinations'!D:D)</f>
        <v>Yes</v>
      </c>
      <c r="K555" t="str">
        <f>PROPER('Medical Examinations'!H:H)</f>
        <v>No</v>
      </c>
      <c r="N555">
        <v>31.79</v>
      </c>
      <c r="O555" t="str">
        <f t="shared" si="69"/>
        <v>Obesity</v>
      </c>
      <c r="Q555">
        <v>4.55</v>
      </c>
      <c r="R555" t="str">
        <f t="shared" si="70"/>
        <v>Normal</v>
      </c>
      <c r="T555">
        <v>1979</v>
      </c>
      <c r="U555" t="s">
        <v>30</v>
      </c>
      <c r="V555">
        <v>13</v>
      </c>
      <c r="W555" s="10">
        <f t="shared" si="71"/>
        <v>29202</v>
      </c>
      <c r="X555" s="10"/>
      <c r="Y555">
        <f t="shared" si="72"/>
        <v>43</v>
      </c>
      <c r="AA555" s="36">
        <v>4843.79</v>
      </c>
    </row>
    <row r="556" spans="1:27" x14ac:dyDescent="0.3">
      <c r="A556" t="s">
        <v>2936</v>
      </c>
      <c r="B556" t="str">
        <f t="shared" si="65"/>
        <v>Mr</v>
      </c>
      <c r="C556" t="str">
        <f t="shared" si="66"/>
        <v>King</v>
      </c>
      <c r="D556" t="str">
        <f t="shared" si="67"/>
        <v xml:space="preserve"> Don</v>
      </c>
      <c r="F556" t="s">
        <v>2381</v>
      </c>
      <c r="G556">
        <f t="shared" si="68"/>
        <v>0</v>
      </c>
      <c r="J556" t="str">
        <f>PROPER('Medical Examinations'!D:D)</f>
        <v>Yes</v>
      </c>
      <c r="K556" t="str">
        <f>PROPER('Medical Examinations'!H:H)</f>
        <v>No</v>
      </c>
      <c r="N556">
        <v>24.795000000000002</v>
      </c>
      <c r="O556" t="str">
        <f t="shared" si="69"/>
        <v>Normal Weight</v>
      </c>
      <c r="Q556">
        <v>4.5199999999999996</v>
      </c>
      <c r="R556" t="str">
        <f t="shared" si="70"/>
        <v>Normal</v>
      </c>
      <c r="T556">
        <v>1974</v>
      </c>
      <c r="U556" t="s">
        <v>20</v>
      </c>
      <c r="V556">
        <v>11</v>
      </c>
      <c r="W556" s="10">
        <f t="shared" si="71"/>
        <v>27283</v>
      </c>
      <c r="X556" s="10"/>
      <c r="Y556">
        <f t="shared" si="72"/>
        <v>48</v>
      </c>
      <c r="AA556" s="36">
        <v>4844.67</v>
      </c>
    </row>
    <row r="557" spans="1:27" x14ac:dyDescent="0.3">
      <c r="A557" t="s">
        <v>2937</v>
      </c>
      <c r="B557" t="str">
        <f t="shared" si="65"/>
        <v>Mr</v>
      </c>
      <c r="C557" t="str">
        <f t="shared" si="66"/>
        <v>Stone</v>
      </c>
      <c r="D557" t="str">
        <f t="shared" si="67"/>
        <v xml:space="preserve">  Jeb</v>
      </c>
      <c r="F557">
        <v>1</v>
      </c>
      <c r="G557">
        <f t="shared" si="68"/>
        <v>1</v>
      </c>
      <c r="J557" t="str">
        <f>PROPER('Medical Examinations'!D:D)</f>
        <v>Yes</v>
      </c>
      <c r="K557" t="str">
        <f>PROPER('Medical Examinations'!H:H)</f>
        <v>No</v>
      </c>
      <c r="N557">
        <v>53.98</v>
      </c>
      <c r="O557" t="str">
        <f t="shared" si="69"/>
        <v>Obesity</v>
      </c>
      <c r="Q557">
        <v>5.07</v>
      </c>
      <c r="R557" t="str">
        <f t="shared" si="70"/>
        <v>Normal</v>
      </c>
      <c r="T557">
        <v>2001</v>
      </c>
      <c r="U557" t="s">
        <v>18</v>
      </c>
      <c r="V557">
        <v>7</v>
      </c>
      <c r="W557" s="10">
        <f t="shared" si="71"/>
        <v>37049</v>
      </c>
      <c r="X557" s="10"/>
      <c r="Y557">
        <f t="shared" si="72"/>
        <v>22</v>
      </c>
      <c r="AA557" s="36">
        <v>4846.53</v>
      </c>
    </row>
    <row r="558" spans="1:27" x14ac:dyDescent="0.3">
      <c r="A558" t="s">
        <v>2938</v>
      </c>
      <c r="B558" t="str">
        <f t="shared" si="65"/>
        <v>Ms</v>
      </c>
      <c r="C558" t="str">
        <f t="shared" si="66"/>
        <v>Campbell</v>
      </c>
      <c r="D558" t="str">
        <f t="shared" si="67"/>
        <v xml:space="preserve">  Amy R.</v>
      </c>
      <c r="F558">
        <v>1</v>
      </c>
      <c r="G558">
        <f t="shared" si="68"/>
        <v>1</v>
      </c>
      <c r="J558" t="str">
        <f>PROPER('Medical Examinations'!D:D)</f>
        <v>No</v>
      </c>
      <c r="K558" t="str">
        <f>PROPER('Medical Examinations'!H:H)</f>
        <v>No</v>
      </c>
      <c r="N558">
        <v>41.325000000000003</v>
      </c>
      <c r="O558" t="str">
        <f t="shared" si="69"/>
        <v>Obesity</v>
      </c>
      <c r="Q558">
        <v>4.04</v>
      </c>
      <c r="R558" t="str">
        <f t="shared" si="70"/>
        <v>Normal</v>
      </c>
      <c r="T558">
        <v>1995</v>
      </c>
      <c r="U558" t="s">
        <v>30</v>
      </c>
      <c r="V558">
        <v>27</v>
      </c>
      <c r="W558" s="10">
        <f t="shared" si="71"/>
        <v>35060</v>
      </c>
      <c r="X558" s="10"/>
      <c r="Y558">
        <f t="shared" si="72"/>
        <v>27</v>
      </c>
      <c r="AA558" s="36">
        <v>4846.92</v>
      </c>
    </row>
    <row r="559" spans="1:27" x14ac:dyDescent="0.3">
      <c r="A559" t="s">
        <v>2939</v>
      </c>
      <c r="B559" t="str">
        <f t="shared" si="65"/>
        <v>Mr</v>
      </c>
      <c r="C559" t="str">
        <f t="shared" si="66"/>
        <v>Asher</v>
      </c>
      <c r="D559" t="str">
        <f t="shared" si="67"/>
        <v>Brian</v>
      </c>
      <c r="F559" t="s">
        <v>2381</v>
      </c>
      <c r="G559">
        <f t="shared" si="68"/>
        <v>0</v>
      </c>
      <c r="J559" t="str">
        <f>PROPER('Medical Examinations'!D:D)</f>
        <v>Yes</v>
      </c>
      <c r="K559" t="str">
        <f>PROPER('Medical Examinations'!H:H)</f>
        <v>No</v>
      </c>
      <c r="N559">
        <v>51.65</v>
      </c>
      <c r="O559" t="str">
        <f t="shared" si="69"/>
        <v>Obesity</v>
      </c>
      <c r="Q559">
        <v>5.3</v>
      </c>
      <c r="R559" t="str">
        <f t="shared" si="70"/>
        <v>Normal</v>
      </c>
      <c r="T559">
        <v>1989</v>
      </c>
      <c r="U559" t="s">
        <v>20</v>
      </c>
      <c r="V559">
        <v>1</v>
      </c>
      <c r="W559" s="10">
        <f t="shared" si="71"/>
        <v>32752</v>
      </c>
      <c r="X559" s="10"/>
      <c r="Y559">
        <f t="shared" si="72"/>
        <v>33</v>
      </c>
      <c r="AA559" s="36">
        <v>4859.8900000000003</v>
      </c>
    </row>
    <row r="560" spans="1:27" x14ac:dyDescent="0.3">
      <c r="A560" t="s">
        <v>2940</v>
      </c>
      <c r="B560" t="str">
        <f t="shared" si="65"/>
        <v>Mr</v>
      </c>
      <c r="C560" t="str">
        <f t="shared" si="66"/>
        <v>Mazzotta</v>
      </c>
      <c r="D560" t="str">
        <f t="shared" si="67"/>
        <v xml:space="preserve">  Mike G</v>
      </c>
      <c r="F560">
        <v>1</v>
      </c>
      <c r="G560">
        <f t="shared" si="68"/>
        <v>1</v>
      </c>
      <c r="J560" t="str">
        <f>PROPER('Medical Examinations'!D:D)</f>
        <v>No</v>
      </c>
      <c r="K560" t="str">
        <f>PROPER('Medical Examinations'!H:H)</f>
        <v>Yes</v>
      </c>
      <c r="N560">
        <v>44.52</v>
      </c>
      <c r="O560" t="str">
        <f t="shared" si="69"/>
        <v>Obesity</v>
      </c>
      <c r="Q560">
        <v>8.64</v>
      </c>
      <c r="R560" t="str">
        <f t="shared" si="70"/>
        <v>Diabetes</v>
      </c>
      <c r="T560">
        <v>1997</v>
      </c>
      <c r="U560" t="s">
        <v>20</v>
      </c>
      <c r="V560">
        <v>29</v>
      </c>
      <c r="W560" s="10">
        <f t="shared" si="71"/>
        <v>35702</v>
      </c>
      <c r="X560" s="10"/>
      <c r="Y560">
        <f t="shared" si="72"/>
        <v>25</v>
      </c>
      <c r="AA560" s="36">
        <v>4877.9799999999996</v>
      </c>
    </row>
    <row r="561" spans="1:27" x14ac:dyDescent="0.3">
      <c r="A561" t="s">
        <v>2941</v>
      </c>
      <c r="B561" t="str">
        <f t="shared" si="65"/>
        <v>Ms</v>
      </c>
      <c r="C561" t="str">
        <f t="shared" si="66"/>
        <v>Huttl</v>
      </c>
      <c r="D561" t="str">
        <f t="shared" si="67"/>
        <v>e Sr.</v>
      </c>
      <c r="F561">
        <v>1</v>
      </c>
      <c r="G561">
        <f t="shared" si="68"/>
        <v>1</v>
      </c>
      <c r="J561" t="str">
        <f>PROPER('Medical Examinations'!D:D)</f>
        <v>No</v>
      </c>
      <c r="K561" t="str">
        <f>PROPER('Medical Examinations'!H:H)</f>
        <v>Yes</v>
      </c>
      <c r="N561">
        <v>53.29</v>
      </c>
      <c r="O561" t="str">
        <f t="shared" si="69"/>
        <v>Obesity</v>
      </c>
      <c r="Q561">
        <v>4.03</v>
      </c>
      <c r="R561" t="str">
        <f t="shared" si="70"/>
        <v>Normal</v>
      </c>
      <c r="T561">
        <v>1986</v>
      </c>
      <c r="U561" t="s">
        <v>30</v>
      </c>
      <c r="V561">
        <v>23</v>
      </c>
      <c r="W561" s="10">
        <f t="shared" si="71"/>
        <v>31769</v>
      </c>
      <c r="X561" s="10"/>
      <c r="Y561">
        <f t="shared" si="72"/>
        <v>36</v>
      </c>
      <c r="AA561" s="36">
        <v>4883.87</v>
      </c>
    </row>
    <row r="562" spans="1:27" x14ac:dyDescent="0.3">
      <c r="A562" t="s">
        <v>2942</v>
      </c>
      <c r="B562" t="str">
        <f t="shared" si="65"/>
        <v>Mr</v>
      </c>
      <c r="C562" t="str">
        <f t="shared" si="66"/>
        <v>Ferron</v>
      </c>
      <c r="D562" t="str">
        <f t="shared" si="67"/>
        <v>cholas</v>
      </c>
      <c r="F562">
        <v>2</v>
      </c>
      <c r="G562">
        <f t="shared" si="68"/>
        <v>2</v>
      </c>
      <c r="J562" t="str">
        <f>PROPER('Medical Examinations'!D:D)</f>
        <v>No</v>
      </c>
      <c r="K562" t="str">
        <f>PROPER('Medical Examinations'!H:H)</f>
        <v>No</v>
      </c>
      <c r="N562">
        <v>46.63</v>
      </c>
      <c r="O562" t="str">
        <f t="shared" si="69"/>
        <v>Obesity</v>
      </c>
      <c r="Q562">
        <v>4.26</v>
      </c>
      <c r="R562" t="str">
        <f t="shared" si="70"/>
        <v>Normal</v>
      </c>
      <c r="T562">
        <v>1986</v>
      </c>
      <c r="U562" t="s">
        <v>37</v>
      </c>
      <c r="V562">
        <v>27</v>
      </c>
      <c r="W562" s="10">
        <f t="shared" si="71"/>
        <v>31712</v>
      </c>
      <c r="X562" s="10"/>
      <c r="Y562">
        <f t="shared" si="72"/>
        <v>36</v>
      </c>
      <c r="AA562" s="36">
        <v>4889.04</v>
      </c>
    </row>
    <row r="563" spans="1:27" x14ac:dyDescent="0.3">
      <c r="A563" t="s">
        <v>2943</v>
      </c>
      <c r="B563" t="str">
        <f t="shared" si="65"/>
        <v>Ms</v>
      </c>
      <c r="C563" t="str">
        <f t="shared" si="66"/>
        <v>Colarusso</v>
      </c>
      <c r="D563" t="str">
        <f t="shared" si="67"/>
        <v xml:space="preserve"> Angela M</v>
      </c>
      <c r="F563">
        <v>1</v>
      </c>
      <c r="G563">
        <f t="shared" si="68"/>
        <v>1</v>
      </c>
      <c r="J563" t="str">
        <f>PROPER('Medical Examinations'!D:D)</f>
        <v>Yes</v>
      </c>
      <c r="K563" t="str">
        <f>PROPER('Medical Examinations'!H:H)</f>
        <v>No</v>
      </c>
      <c r="N563">
        <v>28.88</v>
      </c>
      <c r="O563" t="str">
        <f t="shared" si="69"/>
        <v>Overweight</v>
      </c>
      <c r="Q563">
        <v>5.35</v>
      </c>
      <c r="R563" t="str">
        <f t="shared" si="70"/>
        <v>Normal</v>
      </c>
      <c r="T563">
        <v>1989</v>
      </c>
      <c r="U563" t="s">
        <v>10</v>
      </c>
      <c r="V563">
        <v>10</v>
      </c>
      <c r="W563" s="10">
        <f t="shared" si="71"/>
        <v>32699</v>
      </c>
      <c r="X563" s="10"/>
      <c r="Y563">
        <f t="shared" si="72"/>
        <v>33</v>
      </c>
      <c r="AA563" s="36">
        <v>4890</v>
      </c>
    </row>
    <row r="564" spans="1:27" x14ac:dyDescent="0.3">
      <c r="A564" t="s">
        <v>2944</v>
      </c>
      <c r="B564" t="str">
        <f t="shared" si="65"/>
        <v>Mr</v>
      </c>
      <c r="C564" t="str">
        <f t="shared" si="66"/>
        <v>Pearlman</v>
      </c>
      <c r="D564" t="str">
        <f t="shared" si="67"/>
        <v xml:space="preserve"> Mr.  Oz</v>
      </c>
      <c r="F564" t="s">
        <v>2381</v>
      </c>
      <c r="G564">
        <f t="shared" si="68"/>
        <v>0</v>
      </c>
      <c r="J564" t="str">
        <f>PROPER('Medical Examinations'!D:D)</f>
        <v>No</v>
      </c>
      <c r="K564" t="str">
        <f>PROPER('Medical Examinations'!H:H)</f>
        <v>Yes</v>
      </c>
      <c r="N564">
        <v>23.98</v>
      </c>
      <c r="O564" t="str">
        <f t="shared" si="69"/>
        <v>Normal Weight</v>
      </c>
      <c r="Q564">
        <v>4.9000000000000004</v>
      </c>
      <c r="R564" t="str">
        <f t="shared" si="70"/>
        <v>Normal</v>
      </c>
      <c r="T564">
        <v>1990</v>
      </c>
      <c r="U564" t="s">
        <v>15</v>
      </c>
      <c r="V564">
        <v>28</v>
      </c>
      <c r="W564" s="10">
        <f t="shared" si="71"/>
        <v>33205</v>
      </c>
      <c r="X564" s="10"/>
      <c r="Y564">
        <f t="shared" si="72"/>
        <v>32</v>
      </c>
      <c r="AA564" s="36">
        <v>4894.3900000000003</v>
      </c>
    </row>
    <row r="565" spans="1:27" x14ac:dyDescent="0.3">
      <c r="A565" t="s">
        <v>2945</v>
      </c>
      <c r="B565" t="str">
        <f t="shared" si="65"/>
        <v>Ms</v>
      </c>
      <c r="C565" t="str">
        <f t="shared" si="66"/>
        <v>O'Mara</v>
      </c>
      <c r="D565" t="str">
        <f t="shared" si="67"/>
        <v>rin M.</v>
      </c>
      <c r="F565" t="s">
        <v>2381</v>
      </c>
      <c r="G565">
        <f t="shared" si="68"/>
        <v>0</v>
      </c>
      <c r="J565" t="str">
        <f>PROPER('Medical Examinations'!D:D)</f>
        <v>Yes</v>
      </c>
      <c r="K565" t="str">
        <f>PROPER('Medical Examinations'!H:H)</f>
        <v>No</v>
      </c>
      <c r="N565">
        <v>23.65</v>
      </c>
      <c r="O565" t="str">
        <f t="shared" si="69"/>
        <v>Normal Weight</v>
      </c>
      <c r="Q565">
        <v>4.5</v>
      </c>
      <c r="R565" t="str">
        <f t="shared" si="70"/>
        <v>Normal</v>
      </c>
      <c r="T565">
        <v>1988</v>
      </c>
      <c r="U565" t="s">
        <v>20</v>
      </c>
      <c r="V565">
        <v>23</v>
      </c>
      <c r="W565" s="10">
        <f t="shared" si="71"/>
        <v>32409</v>
      </c>
      <c r="X565" s="10"/>
      <c r="Y565">
        <f t="shared" si="72"/>
        <v>34</v>
      </c>
      <c r="AA565" s="36">
        <v>4894.75</v>
      </c>
    </row>
    <row r="566" spans="1:27" x14ac:dyDescent="0.3">
      <c r="A566" t="s">
        <v>2946</v>
      </c>
      <c r="B566" t="str">
        <f t="shared" si="65"/>
        <v>Mr</v>
      </c>
      <c r="C566" t="str">
        <f t="shared" si="66"/>
        <v>Niska</v>
      </c>
      <c r="D566" t="str">
        <f t="shared" si="67"/>
        <v>by E.</v>
      </c>
      <c r="F566">
        <v>2</v>
      </c>
      <c r="G566">
        <f t="shared" si="68"/>
        <v>2</v>
      </c>
      <c r="J566" t="str">
        <f>PROPER('Medical Examinations'!D:D)</f>
        <v>No</v>
      </c>
      <c r="K566" t="str">
        <f>PROPER('Medical Examinations'!H:H)</f>
        <v>No</v>
      </c>
      <c r="N566">
        <v>49.09</v>
      </c>
      <c r="O566" t="str">
        <f t="shared" si="69"/>
        <v>Obesity</v>
      </c>
      <c r="Q566">
        <v>8.3800000000000008</v>
      </c>
      <c r="R566" t="str">
        <f t="shared" si="70"/>
        <v>Diabetes</v>
      </c>
      <c r="T566">
        <v>1993</v>
      </c>
      <c r="U566" t="s">
        <v>10</v>
      </c>
      <c r="V566">
        <v>10</v>
      </c>
      <c r="W566" s="10">
        <f t="shared" si="71"/>
        <v>34160</v>
      </c>
      <c r="X566" s="10"/>
      <c r="Y566">
        <f t="shared" si="72"/>
        <v>29</v>
      </c>
      <c r="AA566" s="36">
        <v>4906.41</v>
      </c>
    </row>
    <row r="567" spans="1:27" x14ac:dyDescent="0.3">
      <c r="A567" t="s">
        <v>2947</v>
      </c>
      <c r="B567" t="str">
        <f t="shared" si="65"/>
        <v>Mr</v>
      </c>
      <c r="C567" t="str">
        <f t="shared" si="66"/>
        <v>Schlich</v>
      </c>
      <c r="D567" t="str">
        <f t="shared" si="67"/>
        <v>niel P.</v>
      </c>
      <c r="F567" t="s">
        <v>2381</v>
      </c>
      <c r="G567">
        <f t="shared" si="68"/>
        <v>0</v>
      </c>
      <c r="J567" t="str">
        <f>PROPER('Medical Examinations'!D:D)</f>
        <v>No</v>
      </c>
      <c r="K567" t="str">
        <f>PROPER('Medical Examinations'!H:H)</f>
        <v>No</v>
      </c>
      <c r="N567">
        <v>28.024999999999999</v>
      </c>
      <c r="O567" t="str">
        <f t="shared" si="69"/>
        <v>Overweight</v>
      </c>
      <c r="Q567">
        <v>7.03</v>
      </c>
      <c r="R567" t="str">
        <f t="shared" si="70"/>
        <v>Diabetes</v>
      </c>
      <c r="T567">
        <v>1981</v>
      </c>
      <c r="U567" t="s">
        <v>37</v>
      </c>
      <c r="V567">
        <v>18</v>
      </c>
      <c r="W567" s="10">
        <f t="shared" si="71"/>
        <v>29877</v>
      </c>
      <c r="X567" s="10"/>
      <c r="Y567">
        <f t="shared" si="72"/>
        <v>41</v>
      </c>
      <c r="AA567" s="36">
        <v>4911.8900000000003</v>
      </c>
    </row>
    <row r="568" spans="1:27" x14ac:dyDescent="0.3">
      <c r="A568" t="s">
        <v>2948</v>
      </c>
      <c r="B568" t="str">
        <f t="shared" si="65"/>
        <v>Ms</v>
      </c>
      <c r="C568" t="str">
        <f t="shared" si="66"/>
        <v>Zidek</v>
      </c>
      <c r="D568" t="str">
        <f t="shared" si="67"/>
        <v>ie E.</v>
      </c>
      <c r="F568">
        <v>1</v>
      </c>
      <c r="G568">
        <f t="shared" si="68"/>
        <v>1</v>
      </c>
      <c r="J568" t="str">
        <f>PROPER('Medical Examinations'!D:D)</f>
        <v>No</v>
      </c>
      <c r="K568" t="str">
        <f>PROPER('Medical Examinations'!H:H)</f>
        <v>Yes</v>
      </c>
      <c r="N568">
        <v>43.32</v>
      </c>
      <c r="O568" t="str">
        <f t="shared" si="69"/>
        <v>Obesity</v>
      </c>
      <c r="Q568">
        <v>8.75</v>
      </c>
      <c r="R568" t="str">
        <f t="shared" si="70"/>
        <v>Diabetes</v>
      </c>
      <c r="T568">
        <v>2002</v>
      </c>
      <c r="U568" t="s">
        <v>35</v>
      </c>
      <c r="V568">
        <v>21</v>
      </c>
      <c r="W568" s="10">
        <f t="shared" si="71"/>
        <v>37489</v>
      </c>
      <c r="X568" s="10"/>
      <c r="Y568">
        <f t="shared" si="72"/>
        <v>20</v>
      </c>
      <c r="AA568" s="36">
        <v>4915.0600000000004</v>
      </c>
    </row>
    <row r="569" spans="1:27" x14ac:dyDescent="0.3">
      <c r="A569" t="s">
        <v>2949</v>
      </c>
      <c r="B569" t="str">
        <f t="shared" si="65"/>
        <v>Mrs</v>
      </c>
      <c r="C569" t="str">
        <f t="shared" si="66"/>
        <v>Ellgass</v>
      </c>
      <c r="D569" t="str">
        <f t="shared" si="67"/>
        <v xml:space="preserve">  Katie</v>
      </c>
      <c r="F569" t="s">
        <v>2381</v>
      </c>
      <c r="G569">
        <f t="shared" si="68"/>
        <v>0</v>
      </c>
      <c r="J569" t="str">
        <f>PROPER('Medical Examinations'!D:D)</f>
        <v>No</v>
      </c>
      <c r="K569" t="str">
        <f>PROPER('Medical Examinations'!H:H)</f>
        <v>No</v>
      </c>
      <c r="N569">
        <v>45.92</v>
      </c>
      <c r="O569" t="str">
        <f t="shared" si="69"/>
        <v>Obesity</v>
      </c>
      <c r="Q569">
        <v>9.51</v>
      </c>
      <c r="R569" t="str">
        <f t="shared" si="70"/>
        <v>Diabetes</v>
      </c>
      <c r="T569">
        <v>1993</v>
      </c>
      <c r="U569" t="s">
        <v>35</v>
      </c>
      <c r="V569">
        <v>10</v>
      </c>
      <c r="W569" s="10">
        <f t="shared" si="71"/>
        <v>34191</v>
      </c>
      <c r="X569" s="10"/>
      <c r="Y569">
        <f t="shared" si="72"/>
        <v>29</v>
      </c>
      <c r="AA569" s="36">
        <v>4922.92</v>
      </c>
    </row>
    <row r="570" spans="1:27" x14ac:dyDescent="0.3">
      <c r="A570" t="s">
        <v>2950</v>
      </c>
      <c r="B570" t="str">
        <f t="shared" si="65"/>
        <v>Mr</v>
      </c>
      <c r="C570" t="str">
        <f t="shared" si="66"/>
        <v>Lowe</v>
      </c>
      <c r="D570" t="str">
        <f t="shared" si="67"/>
        <v>ic D</v>
      </c>
      <c r="F570" t="s">
        <v>2381</v>
      </c>
      <c r="G570">
        <f t="shared" si="68"/>
        <v>0</v>
      </c>
      <c r="J570" t="str">
        <f>PROPER('Medical Examinations'!D:D)</f>
        <v>No</v>
      </c>
      <c r="K570" t="str">
        <f>PROPER('Medical Examinations'!H:H)</f>
        <v>Yes</v>
      </c>
      <c r="N570">
        <v>44.03</v>
      </c>
      <c r="O570" t="str">
        <f t="shared" si="69"/>
        <v>Obesity</v>
      </c>
      <c r="Q570">
        <v>9.36</v>
      </c>
      <c r="R570" t="str">
        <f t="shared" si="70"/>
        <v>Diabetes</v>
      </c>
      <c r="T570">
        <v>1991</v>
      </c>
      <c r="U570" t="s">
        <v>35</v>
      </c>
      <c r="V570">
        <v>23</v>
      </c>
      <c r="W570" s="10">
        <f t="shared" si="71"/>
        <v>33473</v>
      </c>
      <c r="X570" s="10"/>
      <c r="Y570">
        <f t="shared" si="72"/>
        <v>31</v>
      </c>
      <c r="AA570" s="36">
        <v>4931.6499999999996</v>
      </c>
    </row>
    <row r="571" spans="1:27" x14ac:dyDescent="0.3">
      <c r="A571" t="s">
        <v>2951</v>
      </c>
      <c r="B571" t="str">
        <f t="shared" si="65"/>
        <v>Ms</v>
      </c>
      <c r="C571" t="str">
        <f t="shared" si="66"/>
        <v>Malone</v>
      </c>
      <c r="D571" t="str">
        <f t="shared" si="67"/>
        <v xml:space="preserve">  Tara</v>
      </c>
      <c r="F571" t="s">
        <v>2381</v>
      </c>
      <c r="G571">
        <f t="shared" si="68"/>
        <v>0</v>
      </c>
      <c r="J571" t="str">
        <f>PROPER('Medical Examinations'!D:D)</f>
        <v>No</v>
      </c>
      <c r="K571" t="str">
        <f>PROPER('Medical Examinations'!H:H)</f>
        <v>Yes</v>
      </c>
      <c r="N571">
        <v>24.6</v>
      </c>
      <c r="O571" t="str">
        <f t="shared" si="69"/>
        <v>Normal Weight</v>
      </c>
      <c r="Q571">
        <v>4.8099999999999996</v>
      </c>
      <c r="R571" t="str">
        <f t="shared" si="70"/>
        <v>Normal</v>
      </c>
      <c r="T571">
        <v>1991</v>
      </c>
      <c r="U571" t="s">
        <v>15</v>
      </c>
      <c r="V571">
        <v>27</v>
      </c>
      <c r="W571" s="10">
        <f t="shared" si="71"/>
        <v>33569</v>
      </c>
      <c r="X571" s="10"/>
      <c r="Y571">
        <f t="shared" si="72"/>
        <v>31</v>
      </c>
      <c r="AA571" s="36">
        <v>4934.71</v>
      </c>
    </row>
    <row r="572" spans="1:27" x14ac:dyDescent="0.3">
      <c r="A572" t="s">
        <v>2952</v>
      </c>
      <c r="B572" t="str">
        <f t="shared" si="65"/>
        <v>Ms</v>
      </c>
      <c r="C572" t="str">
        <f t="shared" si="66"/>
        <v>Dumke</v>
      </c>
      <c r="D572" t="str">
        <f t="shared" si="67"/>
        <v>ley L</v>
      </c>
      <c r="F572" t="s">
        <v>2381</v>
      </c>
      <c r="G572">
        <f t="shared" si="68"/>
        <v>0</v>
      </c>
      <c r="J572" t="str">
        <f>PROPER('Medical Examinations'!D:D)</f>
        <v>No</v>
      </c>
      <c r="K572" t="str">
        <f>PROPER('Medical Examinations'!H:H)</f>
        <v>Yes</v>
      </c>
      <c r="N572">
        <v>49.15</v>
      </c>
      <c r="O572" t="str">
        <f t="shared" si="69"/>
        <v>Obesity</v>
      </c>
      <c r="Q572">
        <v>8.08</v>
      </c>
      <c r="R572" t="str">
        <f t="shared" si="70"/>
        <v>Diabetes</v>
      </c>
      <c r="T572">
        <v>1974</v>
      </c>
      <c r="U572" t="s">
        <v>18</v>
      </c>
      <c r="V572">
        <v>26</v>
      </c>
      <c r="W572" s="10">
        <f t="shared" si="71"/>
        <v>27206</v>
      </c>
      <c r="X572" s="10"/>
      <c r="Y572">
        <f t="shared" si="72"/>
        <v>48</v>
      </c>
      <c r="AA572" s="36">
        <v>4942.0600000000004</v>
      </c>
    </row>
    <row r="573" spans="1:27" x14ac:dyDescent="0.3">
      <c r="A573" t="s">
        <v>2953</v>
      </c>
      <c r="B573" t="str">
        <f t="shared" si="65"/>
        <v>Ms</v>
      </c>
      <c r="C573" t="str">
        <f t="shared" si="66"/>
        <v>Strong</v>
      </c>
      <c r="D573" t="str">
        <f t="shared" si="67"/>
        <v>yla B.</v>
      </c>
      <c r="F573">
        <v>1</v>
      </c>
      <c r="G573">
        <f t="shared" si="68"/>
        <v>1</v>
      </c>
      <c r="J573" t="str">
        <f>PROPER('Medical Examinations'!D:D)</f>
        <v>Yes</v>
      </c>
      <c r="K573" t="str">
        <f>PROPER('Medical Examinations'!H:H)</f>
        <v>No</v>
      </c>
      <c r="N573">
        <v>28.31</v>
      </c>
      <c r="O573" t="str">
        <f t="shared" si="69"/>
        <v>Overweight</v>
      </c>
      <c r="Q573">
        <v>6.29</v>
      </c>
      <c r="R573" t="str">
        <f t="shared" si="70"/>
        <v>Prediabetes</v>
      </c>
      <c r="T573">
        <v>1991</v>
      </c>
      <c r="U573" t="s">
        <v>35</v>
      </c>
      <c r="V573">
        <v>30</v>
      </c>
      <c r="W573" s="10">
        <f t="shared" si="71"/>
        <v>33480</v>
      </c>
      <c r="X573" s="10"/>
      <c r="Y573">
        <f t="shared" si="72"/>
        <v>31</v>
      </c>
      <c r="AA573" s="36">
        <v>4949.76</v>
      </c>
    </row>
    <row r="574" spans="1:27" x14ac:dyDescent="0.3">
      <c r="A574" t="s">
        <v>2954</v>
      </c>
      <c r="B574" t="str">
        <f t="shared" si="65"/>
        <v>Mr</v>
      </c>
      <c r="C574" t="str">
        <f t="shared" si="66"/>
        <v>Ferguson</v>
      </c>
      <c r="D574" t="str">
        <f t="shared" si="67"/>
        <v xml:space="preserve"> Mark D.</v>
      </c>
      <c r="F574">
        <v>1</v>
      </c>
      <c r="G574">
        <f t="shared" si="68"/>
        <v>1</v>
      </c>
      <c r="J574" t="str">
        <f>PROPER('Medical Examinations'!D:D)</f>
        <v>Yes</v>
      </c>
      <c r="K574" t="str">
        <f>PROPER('Medical Examinations'!H:H)</f>
        <v>No</v>
      </c>
      <c r="N574">
        <v>22.99</v>
      </c>
      <c r="O574" t="str">
        <f t="shared" si="69"/>
        <v>Normal Weight</v>
      </c>
      <c r="Q574">
        <v>6.29</v>
      </c>
      <c r="R574" t="str">
        <f t="shared" si="70"/>
        <v>Prediabetes</v>
      </c>
      <c r="T574">
        <v>1973</v>
      </c>
      <c r="U574" t="s">
        <v>15</v>
      </c>
      <c r="V574">
        <v>7</v>
      </c>
      <c r="W574" s="10">
        <f t="shared" si="71"/>
        <v>26975</v>
      </c>
      <c r="X574" s="10"/>
      <c r="Y574">
        <f t="shared" si="72"/>
        <v>49</v>
      </c>
      <c r="AA574" s="36">
        <v>4985.22</v>
      </c>
    </row>
    <row r="575" spans="1:27" x14ac:dyDescent="0.3">
      <c r="A575" t="s">
        <v>2955</v>
      </c>
      <c r="B575" t="str">
        <f t="shared" si="65"/>
        <v>Mr</v>
      </c>
      <c r="C575" t="str">
        <f t="shared" si="66"/>
        <v>Klein</v>
      </c>
      <c r="D575" t="str">
        <f t="shared" si="67"/>
        <v>ck J.</v>
      </c>
      <c r="F575">
        <v>1</v>
      </c>
      <c r="G575">
        <f t="shared" si="68"/>
        <v>1</v>
      </c>
      <c r="J575" t="str">
        <f>PROPER('Medical Examinations'!D:D)</f>
        <v>No</v>
      </c>
      <c r="K575" t="str">
        <f>PROPER('Medical Examinations'!H:H)</f>
        <v>Yes</v>
      </c>
      <c r="N575">
        <v>29.07</v>
      </c>
      <c r="O575" t="str">
        <f t="shared" si="69"/>
        <v>Overweight</v>
      </c>
      <c r="Q575">
        <v>5.12</v>
      </c>
      <c r="R575" t="str">
        <f t="shared" si="70"/>
        <v>Normal</v>
      </c>
      <c r="T575">
        <v>1988</v>
      </c>
      <c r="U575" t="s">
        <v>18</v>
      </c>
      <c r="V575">
        <v>24</v>
      </c>
      <c r="W575" s="10">
        <f t="shared" si="71"/>
        <v>32318</v>
      </c>
      <c r="X575" s="10"/>
      <c r="Y575">
        <f t="shared" si="72"/>
        <v>34</v>
      </c>
      <c r="AA575" s="36">
        <v>4992.38</v>
      </c>
    </row>
    <row r="576" spans="1:27" x14ac:dyDescent="0.3">
      <c r="A576" t="s">
        <v>2956</v>
      </c>
      <c r="B576" t="str">
        <f t="shared" si="65"/>
        <v>Mr</v>
      </c>
      <c r="C576" t="str">
        <f t="shared" si="66"/>
        <v>Eusebio</v>
      </c>
      <c r="D576" t="str">
        <f t="shared" si="67"/>
        <v>ejandro</v>
      </c>
      <c r="F576">
        <v>1</v>
      </c>
      <c r="G576">
        <f t="shared" si="68"/>
        <v>1</v>
      </c>
      <c r="J576" t="str">
        <f>PROPER('Medical Examinations'!D:D)</f>
        <v>No</v>
      </c>
      <c r="K576" t="str">
        <f>PROPER('Medical Examinations'!H:H)</f>
        <v>Yes</v>
      </c>
      <c r="N576">
        <v>42.02</v>
      </c>
      <c r="O576" t="str">
        <f t="shared" si="69"/>
        <v>Obesity</v>
      </c>
      <c r="Q576">
        <v>9.9499999999999993</v>
      </c>
      <c r="R576" t="str">
        <f t="shared" si="70"/>
        <v>Diabetes</v>
      </c>
      <c r="T576">
        <v>2001</v>
      </c>
      <c r="U576" t="s">
        <v>37</v>
      </c>
      <c r="V576">
        <v>5</v>
      </c>
      <c r="W576" s="10">
        <f t="shared" si="71"/>
        <v>37169</v>
      </c>
      <c r="X576" s="10"/>
      <c r="Y576">
        <f t="shared" si="72"/>
        <v>21</v>
      </c>
      <c r="AA576" s="36">
        <v>4999.04</v>
      </c>
    </row>
    <row r="577" spans="1:27" x14ac:dyDescent="0.3">
      <c r="A577" t="s">
        <v>2957</v>
      </c>
      <c r="B577" t="str">
        <f t="shared" si="65"/>
        <v>Mrs</v>
      </c>
      <c r="C577" t="str">
        <f t="shared" si="66"/>
        <v>Szolosi</v>
      </c>
      <c r="D577" t="str">
        <f t="shared" si="67"/>
        <v xml:space="preserve"> Beth A</v>
      </c>
      <c r="F577">
        <v>1</v>
      </c>
      <c r="G577">
        <f t="shared" si="68"/>
        <v>1</v>
      </c>
      <c r="J577" t="str">
        <f>PROPER('Medical Examinations'!D:D)</f>
        <v>Yes</v>
      </c>
      <c r="K577" t="str">
        <f>PROPER('Medical Examinations'!H:H)</f>
        <v>No</v>
      </c>
      <c r="N577">
        <v>49.07</v>
      </c>
      <c r="O577" t="str">
        <f t="shared" si="69"/>
        <v>Obesity</v>
      </c>
      <c r="Q577">
        <v>9.08</v>
      </c>
      <c r="R577" t="str">
        <f t="shared" si="70"/>
        <v>Diabetes</v>
      </c>
      <c r="T577">
        <v>1988</v>
      </c>
      <c r="U577" t="s">
        <v>20</v>
      </c>
      <c r="V577">
        <v>4</v>
      </c>
      <c r="W577" s="10">
        <f t="shared" si="71"/>
        <v>32390</v>
      </c>
      <c r="X577" s="10"/>
      <c r="Y577">
        <f t="shared" si="72"/>
        <v>34</v>
      </c>
      <c r="AA577" s="36">
        <v>5002.78</v>
      </c>
    </row>
    <row r="578" spans="1:27" x14ac:dyDescent="0.3">
      <c r="A578" t="s">
        <v>2958</v>
      </c>
      <c r="B578" t="str">
        <f t="shared" si="65"/>
        <v>Mr</v>
      </c>
      <c r="C578" t="str">
        <f t="shared" si="66"/>
        <v>Butler</v>
      </c>
      <c r="D578" t="str">
        <f t="shared" si="67"/>
        <v>ason R</v>
      </c>
      <c r="F578" t="s">
        <v>2381</v>
      </c>
      <c r="G578">
        <f t="shared" si="68"/>
        <v>0</v>
      </c>
      <c r="J578" t="str">
        <f>PROPER('Medical Examinations'!D:D)</f>
        <v>No</v>
      </c>
      <c r="K578" t="str">
        <f>PROPER('Medical Examinations'!H:H)</f>
        <v>No</v>
      </c>
      <c r="N578">
        <v>19.8</v>
      </c>
      <c r="O578" t="str">
        <f t="shared" si="69"/>
        <v>Normal Weight</v>
      </c>
      <c r="Q578">
        <v>4.82</v>
      </c>
      <c r="R578" t="str">
        <f t="shared" si="70"/>
        <v>Normal</v>
      </c>
      <c r="T578">
        <v>1977</v>
      </c>
      <c r="U578" t="s">
        <v>18</v>
      </c>
      <c r="V578">
        <v>9</v>
      </c>
      <c r="W578" s="10">
        <f t="shared" si="71"/>
        <v>28285</v>
      </c>
      <c r="X578" s="10"/>
      <c r="Y578">
        <f t="shared" si="72"/>
        <v>45</v>
      </c>
      <c r="AA578" s="36">
        <v>5003.7700000000004</v>
      </c>
    </row>
    <row r="579" spans="1:27" x14ac:dyDescent="0.3">
      <c r="A579" t="s">
        <v>2959</v>
      </c>
      <c r="B579" t="str">
        <f t="shared" si="65"/>
        <v>Mr</v>
      </c>
      <c r="C579" t="str">
        <f t="shared" si="66"/>
        <v>Fukuchi</v>
      </c>
      <c r="D579" t="str">
        <f t="shared" si="67"/>
        <v>shinori</v>
      </c>
      <c r="F579">
        <v>1</v>
      </c>
      <c r="G579">
        <f t="shared" si="68"/>
        <v>1</v>
      </c>
      <c r="J579" t="str">
        <f>PROPER('Medical Examinations'!D:D)</f>
        <v>No</v>
      </c>
      <c r="K579" t="str">
        <f>PROPER('Medical Examinations'!H:H)</f>
        <v>No</v>
      </c>
      <c r="N579">
        <v>27.36</v>
      </c>
      <c r="O579" t="str">
        <f t="shared" si="69"/>
        <v>Overweight</v>
      </c>
      <c r="Q579">
        <v>4.6500000000000004</v>
      </c>
      <c r="R579" t="str">
        <f t="shared" si="70"/>
        <v>Normal</v>
      </c>
      <c r="T579">
        <v>1988</v>
      </c>
      <c r="U579" t="s">
        <v>10</v>
      </c>
      <c r="V579">
        <v>8</v>
      </c>
      <c r="W579" s="10">
        <f t="shared" si="71"/>
        <v>32332</v>
      </c>
      <c r="X579" s="10"/>
      <c r="Y579">
        <f t="shared" si="72"/>
        <v>34</v>
      </c>
      <c r="AA579" s="36">
        <v>5003.8500000000004</v>
      </c>
    </row>
    <row r="580" spans="1:27" x14ac:dyDescent="0.3">
      <c r="A580" t="s">
        <v>2960</v>
      </c>
      <c r="B580" t="str">
        <f t="shared" si="65"/>
        <v>Ms</v>
      </c>
      <c r="C580" t="str">
        <f t="shared" si="66"/>
        <v>Drucker</v>
      </c>
      <c r="D580" t="str">
        <f t="shared" si="67"/>
        <v>enne G.</v>
      </c>
      <c r="F580">
        <v>1</v>
      </c>
      <c r="G580">
        <f t="shared" si="68"/>
        <v>1</v>
      </c>
      <c r="J580" t="str">
        <f>PROPER('Medical Examinations'!D:D)</f>
        <v>No</v>
      </c>
      <c r="K580" t="str">
        <f>PROPER('Medical Examinations'!H:H)</f>
        <v>Yes</v>
      </c>
      <c r="N580">
        <v>42.95</v>
      </c>
      <c r="O580" t="str">
        <f t="shared" si="69"/>
        <v>Obesity</v>
      </c>
      <c r="Q580">
        <v>5.16</v>
      </c>
      <c r="R580" t="str">
        <f t="shared" si="70"/>
        <v>Normal</v>
      </c>
      <c r="T580">
        <v>1988</v>
      </c>
      <c r="U580" t="s">
        <v>15</v>
      </c>
      <c r="V580">
        <v>9</v>
      </c>
      <c r="W580" s="10">
        <f t="shared" si="71"/>
        <v>32456</v>
      </c>
      <c r="X580" s="10"/>
      <c r="Y580">
        <f t="shared" si="72"/>
        <v>34</v>
      </c>
      <c r="AA580" s="36">
        <v>5012.47</v>
      </c>
    </row>
    <row r="581" spans="1:27" x14ac:dyDescent="0.3">
      <c r="A581" t="s">
        <v>2961</v>
      </c>
      <c r="B581" t="str">
        <f t="shared" si="65"/>
        <v>Mrs</v>
      </c>
      <c r="C581" t="str">
        <f t="shared" si="66"/>
        <v>Aziz</v>
      </c>
      <c r="D581" t="str">
        <f t="shared" si="67"/>
        <v>dith</v>
      </c>
      <c r="F581" t="s">
        <v>2381</v>
      </c>
      <c r="G581">
        <f t="shared" si="68"/>
        <v>0</v>
      </c>
      <c r="J581" t="str">
        <f>PROPER('Medical Examinations'!D:D)</f>
        <v>No</v>
      </c>
      <c r="K581" t="str">
        <f>PROPER('Medical Examinations'!H:H)</f>
        <v>Yes</v>
      </c>
      <c r="N581">
        <v>42.66</v>
      </c>
      <c r="O581" t="str">
        <f t="shared" si="69"/>
        <v>Obesity</v>
      </c>
      <c r="Q581">
        <v>10.44</v>
      </c>
      <c r="R581" t="str">
        <f t="shared" si="70"/>
        <v>Diabetes</v>
      </c>
      <c r="T581">
        <v>1985</v>
      </c>
      <c r="U581" t="s">
        <v>30</v>
      </c>
      <c r="V581">
        <v>28</v>
      </c>
      <c r="W581" s="10">
        <f t="shared" si="71"/>
        <v>31409</v>
      </c>
      <c r="X581" s="10"/>
      <c r="Y581">
        <f t="shared" si="72"/>
        <v>37</v>
      </c>
      <c r="AA581" s="36">
        <v>5028.1499999999996</v>
      </c>
    </row>
    <row r="582" spans="1:27" x14ac:dyDescent="0.3">
      <c r="A582" t="s">
        <v>2962</v>
      </c>
      <c r="B582" t="str">
        <f t="shared" ref="B582:B645" si="73">TRIM(MID(A582,FIND(",",A582)+1,FIND(".",A582)-FIND(",",A582)-1))</f>
        <v>Mr</v>
      </c>
      <c r="C582" t="str">
        <f t="shared" ref="C582:C645" si="74">LEFT(A582,FIND(",",A582)-1)</f>
        <v>Pak</v>
      </c>
      <c r="D582" t="str">
        <f t="shared" ref="D582:D645" si="75">RIGHT(A582,FIND(",",A582)-1)</f>
        <v>ong</v>
      </c>
      <c r="F582">
        <v>1</v>
      </c>
      <c r="G582">
        <f t="shared" ref="G582:G645" si="76">IF(F582="No major surgery",0,F582)</f>
        <v>1</v>
      </c>
      <c r="J582" t="str">
        <f>PROPER('Medical Examinations'!D:D)</f>
        <v>Yes</v>
      </c>
      <c r="K582" t="str">
        <f>PROPER('Medical Examinations'!H:H)</f>
        <v>Yes</v>
      </c>
      <c r="N582">
        <v>33.630000000000003</v>
      </c>
      <c r="O582" t="str">
        <f t="shared" ref="O582:O645" si="77">IF(N582&lt;18.5,"Underweight",
IF(N582&lt;25,"Normal Weight",
IF(N582&lt;30,"Overweight",
"Obesity")))</f>
        <v>Obesity</v>
      </c>
      <c r="Q582">
        <v>5.69</v>
      </c>
      <c r="R582" t="str">
        <f t="shared" ref="R582:R645" si="78">IF(Q582&lt;5.7,"Normal",
IF(Q582&lt;=6.4,"Prediabetes",
"Diabetes"))</f>
        <v>Normal</v>
      </c>
      <c r="T582">
        <v>1991</v>
      </c>
      <c r="U582" t="s">
        <v>20</v>
      </c>
      <c r="V582">
        <v>10</v>
      </c>
      <c r="W582" s="10">
        <f t="shared" ref="W582:W645" si="79">DATE(T582,MONTH(1&amp;U582),V582)</f>
        <v>33491</v>
      </c>
      <c r="X582" s="10"/>
      <c r="Y582">
        <f t="shared" si="72"/>
        <v>31</v>
      </c>
      <c r="AA582" s="36">
        <v>5031.2700000000004</v>
      </c>
    </row>
    <row r="583" spans="1:27" x14ac:dyDescent="0.3">
      <c r="A583" t="s">
        <v>2963</v>
      </c>
      <c r="B583" t="str">
        <f t="shared" si="73"/>
        <v>Ms</v>
      </c>
      <c r="C583" t="str">
        <f t="shared" si="74"/>
        <v>Kieta</v>
      </c>
      <c r="D583" t="str">
        <f t="shared" si="75"/>
        <v>en A.</v>
      </c>
      <c r="F583" t="s">
        <v>2381</v>
      </c>
      <c r="G583">
        <f t="shared" si="76"/>
        <v>0</v>
      </c>
      <c r="J583" t="str">
        <f>PROPER('Medical Examinations'!D:D)</f>
        <v>No</v>
      </c>
      <c r="K583" t="str">
        <f>PROPER('Medical Examinations'!H:H)</f>
        <v>No</v>
      </c>
      <c r="N583">
        <v>26.84</v>
      </c>
      <c r="O583" t="str">
        <f t="shared" si="77"/>
        <v>Overweight</v>
      </c>
      <c r="Q583">
        <v>6.5</v>
      </c>
      <c r="R583" t="str">
        <f t="shared" si="78"/>
        <v>Diabetes</v>
      </c>
      <c r="T583">
        <v>1986</v>
      </c>
      <c r="U583" t="s">
        <v>18</v>
      </c>
      <c r="V583">
        <v>29</v>
      </c>
      <c r="W583" s="10">
        <f t="shared" si="79"/>
        <v>31592</v>
      </c>
      <c r="X583" s="10"/>
      <c r="Y583">
        <f t="shared" si="72"/>
        <v>36</v>
      </c>
      <c r="AA583" s="36">
        <v>5034.1000000000004</v>
      </c>
    </row>
    <row r="584" spans="1:27" x14ac:dyDescent="0.3">
      <c r="A584" t="s">
        <v>2964</v>
      </c>
      <c r="B584" t="str">
        <f t="shared" si="73"/>
        <v>Ms</v>
      </c>
      <c r="C584" t="str">
        <f t="shared" si="74"/>
        <v>Velez</v>
      </c>
      <c r="D584" t="str">
        <f t="shared" si="75"/>
        <v>ia I.</v>
      </c>
      <c r="F584">
        <v>1</v>
      </c>
      <c r="G584">
        <f t="shared" si="76"/>
        <v>1</v>
      </c>
      <c r="J584" t="str">
        <f>PROPER('Medical Examinations'!D:D)</f>
        <v>No</v>
      </c>
      <c r="K584" t="str">
        <f>PROPER('Medical Examinations'!H:H)</f>
        <v>No</v>
      </c>
      <c r="N584">
        <v>28.3</v>
      </c>
      <c r="O584" t="str">
        <f t="shared" si="77"/>
        <v>Overweight</v>
      </c>
      <c r="Q584">
        <v>5.73</v>
      </c>
      <c r="R584" t="str">
        <f t="shared" si="78"/>
        <v>Prediabetes</v>
      </c>
      <c r="T584">
        <v>1997</v>
      </c>
      <c r="U584" t="s">
        <v>30</v>
      </c>
      <c r="V584">
        <v>4</v>
      </c>
      <c r="W584" s="10">
        <f t="shared" si="79"/>
        <v>35768</v>
      </c>
      <c r="X584" s="10"/>
      <c r="Y584">
        <f t="shared" si="72"/>
        <v>25</v>
      </c>
      <c r="AA584" s="36">
        <v>5038.57</v>
      </c>
    </row>
    <row r="585" spans="1:27" x14ac:dyDescent="0.3">
      <c r="A585" t="s">
        <v>2965</v>
      </c>
      <c r="B585" t="str">
        <f t="shared" si="73"/>
        <v>Mr</v>
      </c>
      <c r="C585" t="str">
        <f t="shared" si="74"/>
        <v>Bussiere</v>
      </c>
      <c r="D585" t="str">
        <f t="shared" si="75"/>
        <v>Jonathan</v>
      </c>
      <c r="F585" t="s">
        <v>2381</v>
      </c>
      <c r="G585">
        <f t="shared" si="76"/>
        <v>0</v>
      </c>
      <c r="J585" t="str">
        <f>PROPER('Medical Examinations'!D:D)</f>
        <v>No</v>
      </c>
      <c r="K585" t="str">
        <f>PROPER('Medical Examinations'!H:H)</f>
        <v>No</v>
      </c>
      <c r="N585">
        <v>27.06</v>
      </c>
      <c r="O585" t="str">
        <f t="shared" si="77"/>
        <v>Overweight</v>
      </c>
      <c r="Q585">
        <v>5.74</v>
      </c>
      <c r="R585" t="str">
        <f t="shared" si="78"/>
        <v>Prediabetes</v>
      </c>
      <c r="T585">
        <v>2001</v>
      </c>
      <c r="U585" t="s">
        <v>37</v>
      </c>
      <c r="V585">
        <v>16</v>
      </c>
      <c r="W585" s="10">
        <f t="shared" si="79"/>
        <v>37180</v>
      </c>
      <c r="X585" s="10"/>
      <c r="Y585">
        <f t="shared" si="72"/>
        <v>21</v>
      </c>
      <c r="AA585" s="36">
        <v>5043.13</v>
      </c>
    </row>
    <row r="586" spans="1:27" x14ac:dyDescent="0.3">
      <c r="A586" t="s">
        <v>2966</v>
      </c>
      <c r="B586" t="str">
        <f t="shared" si="73"/>
        <v>Mr</v>
      </c>
      <c r="C586" t="str">
        <f t="shared" si="74"/>
        <v>McCartney</v>
      </c>
      <c r="D586" t="str">
        <f t="shared" si="75"/>
        <v>Mr.  Phil</v>
      </c>
      <c r="F586" t="s">
        <v>2381</v>
      </c>
      <c r="G586">
        <f t="shared" si="76"/>
        <v>0</v>
      </c>
      <c r="J586" t="str">
        <f>PROPER('Medical Examinations'!D:D)</f>
        <v>No</v>
      </c>
      <c r="K586" t="str">
        <f>PROPER('Medical Examinations'!H:H)</f>
        <v>No</v>
      </c>
      <c r="N586">
        <v>47.13</v>
      </c>
      <c r="O586" t="str">
        <f t="shared" si="77"/>
        <v>Obesity</v>
      </c>
      <c r="Q586">
        <v>8.6999999999999993</v>
      </c>
      <c r="R586" t="str">
        <f t="shared" si="78"/>
        <v>Diabetes</v>
      </c>
      <c r="T586">
        <v>1997</v>
      </c>
      <c r="U586" t="s">
        <v>10</v>
      </c>
      <c r="V586">
        <v>29</v>
      </c>
      <c r="W586" s="10">
        <f t="shared" si="79"/>
        <v>35640</v>
      </c>
      <c r="X586" s="10"/>
      <c r="Y586">
        <f t="shared" si="72"/>
        <v>25</v>
      </c>
      <c r="AA586" s="36">
        <v>5045.1499999999996</v>
      </c>
    </row>
    <row r="587" spans="1:27" x14ac:dyDescent="0.3">
      <c r="A587" t="s">
        <v>2967</v>
      </c>
      <c r="B587" t="str">
        <f t="shared" si="73"/>
        <v>Ms</v>
      </c>
      <c r="C587" t="str">
        <f t="shared" si="74"/>
        <v>Bambauer</v>
      </c>
      <c r="D587" t="str">
        <f t="shared" si="75"/>
        <v>jamina C</v>
      </c>
      <c r="F587" t="s">
        <v>2381</v>
      </c>
      <c r="G587">
        <f t="shared" si="76"/>
        <v>0</v>
      </c>
      <c r="J587" t="str">
        <f>PROPER('Medical Examinations'!D:D)</f>
        <v>No</v>
      </c>
      <c r="K587" t="str">
        <f>PROPER('Medical Examinations'!H:H)</f>
        <v>Yes</v>
      </c>
      <c r="N587">
        <v>51.72</v>
      </c>
      <c r="O587" t="str">
        <f t="shared" si="77"/>
        <v>Obesity</v>
      </c>
      <c r="Q587">
        <v>5.09</v>
      </c>
      <c r="R587" t="str">
        <f t="shared" si="78"/>
        <v>Normal</v>
      </c>
      <c r="T587">
        <v>1980</v>
      </c>
      <c r="U587" t="s">
        <v>20</v>
      </c>
      <c r="V587">
        <v>7</v>
      </c>
      <c r="W587" s="10">
        <f t="shared" si="79"/>
        <v>29471</v>
      </c>
      <c r="X587" s="10"/>
      <c r="Y587">
        <f t="shared" si="72"/>
        <v>42</v>
      </c>
      <c r="AA587" s="36">
        <v>5054.05</v>
      </c>
    </row>
    <row r="588" spans="1:27" x14ac:dyDescent="0.3">
      <c r="A588" t="s">
        <v>2968</v>
      </c>
      <c r="B588" t="str">
        <f t="shared" si="73"/>
        <v>Mr</v>
      </c>
      <c r="C588" t="str">
        <f t="shared" si="74"/>
        <v>Mertz</v>
      </c>
      <c r="D588" t="str">
        <f t="shared" si="75"/>
        <v>opher</v>
      </c>
      <c r="F588" t="s">
        <v>2381</v>
      </c>
      <c r="G588">
        <f t="shared" si="76"/>
        <v>0</v>
      </c>
      <c r="J588" t="str">
        <f>PROPER('Medical Examinations'!D:D)</f>
        <v>No</v>
      </c>
      <c r="K588" t="str">
        <f>PROPER('Medical Examinations'!H:H)</f>
        <v>No</v>
      </c>
      <c r="N588">
        <v>48.59</v>
      </c>
      <c r="O588" t="str">
        <f t="shared" si="77"/>
        <v>Obesity</v>
      </c>
      <c r="Q588">
        <v>5.57</v>
      </c>
      <c r="R588" t="str">
        <f t="shared" si="78"/>
        <v>Normal</v>
      </c>
      <c r="T588">
        <v>1993</v>
      </c>
      <c r="U588" t="s">
        <v>18</v>
      </c>
      <c r="V588">
        <v>11</v>
      </c>
      <c r="W588" s="10">
        <f t="shared" si="79"/>
        <v>34131</v>
      </c>
      <c r="X588" s="10"/>
      <c r="Y588">
        <f t="shared" si="72"/>
        <v>29</v>
      </c>
      <c r="AA588" s="36">
        <v>5059.5600000000004</v>
      </c>
    </row>
    <row r="589" spans="1:27" x14ac:dyDescent="0.3">
      <c r="A589" t="s">
        <v>2969</v>
      </c>
      <c r="B589" t="str">
        <f t="shared" si="73"/>
        <v>Ms</v>
      </c>
      <c r="C589" t="str">
        <f t="shared" si="74"/>
        <v>Mason</v>
      </c>
      <c r="D589" t="str">
        <f t="shared" si="75"/>
        <v>son B</v>
      </c>
      <c r="F589" t="s">
        <v>2381</v>
      </c>
      <c r="G589">
        <f t="shared" si="76"/>
        <v>0</v>
      </c>
      <c r="J589" t="str">
        <f>PROPER('Medical Examinations'!D:D)</f>
        <v>Yes</v>
      </c>
      <c r="K589" t="str">
        <f>PROPER('Medical Examinations'!H:H)</f>
        <v>No</v>
      </c>
      <c r="N589">
        <v>45.18</v>
      </c>
      <c r="O589" t="str">
        <f t="shared" si="77"/>
        <v>Obesity</v>
      </c>
      <c r="Q589">
        <v>10.87</v>
      </c>
      <c r="R589" t="str">
        <f t="shared" si="78"/>
        <v>Diabetes</v>
      </c>
      <c r="T589">
        <v>1978</v>
      </c>
      <c r="U589" t="s">
        <v>15</v>
      </c>
      <c r="V589">
        <v>22</v>
      </c>
      <c r="W589" s="10">
        <f t="shared" si="79"/>
        <v>28816</v>
      </c>
      <c r="X589" s="10"/>
      <c r="Y589">
        <f t="shared" si="72"/>
        <v>44</v>
      </c>
      <c r="AA589" s="36">
        <v>5077.1899999999996</v>
      </c>
    </row>
    <row r="590" spans="1:27" x14ac:dyDescent="0.3">
      <c r="A590" t="s">
        <v>2970</v>
      </c>
      <c r="B590" t="str">
        <f t="shared" si="73"/>
        <v>Ms</v>
      </c>
      <c r="C590" t="str">
        <f t="shared" si="74"/>
        <v>Rotich</v>
      </c>
      <c r="D590" t="str">
        <f t="shared" si="75"/>
        <v>roline</v>
      </c>
      <c r="F590">
        <v>1</v>
      </c>
      <c r="G590">
        <f t="shared" si="76"/>
        <v>1</v>
      </c>
      <c r="J590" t="str">
        <f>PROPER('Medical Examinations'!D:D)</f>
        <v>No</v>
      </c>
      <c r="K590" t="str">
        <f>PROPER('Medical Examinations'!H:H)</f>
        <v>No</v>
      </c>
      <c r="N590">
        <v>27.9</v>
      </c>
      <c r="O590" t="str">
        <f t="shared" si="77"/>
        <v>Overweight</v>
      </c>
      <c r="Q590">
        <v>6.02</v>
      </c>
      <c r="R590" t="str">
        <f t="shared" si="78"/>
        <v>Prediabetes</v>
      </c>
      <c r="T590">
        <v>1997</v>
      </c>
      <c r="U590" t="s">
        <v>10</v>
      </c>
      <c r="V590">
        <v>14</v>
      </c>
      <c r="W590" s="10">
        <f t="shared" si="79"/>
        <v>35625</v>
      </c>
      <c r="X590" s="10"/>
      <c r="Y590">
        <f t="shared" si="72"/>
        <v>25</v>
      </c>
      <c r="AA590" s="36">
        <v>5080.1000000000004</v>
      </c>
    </row>
    <row r="591" spans="1:27" x14ac:dyDescent="0.3">
      <c r="A591" t="s">
        <v>2971</v>
      </c>
      <c r="B591" t="str">
        <f t="shared" si="73"/>
        <v>Ms</v>
      </c>
      <c r="C591" t="str">
        <f t="shared" si="74"/>
        <v>Fetzer</v>
      </c>
      <c r="D591" t="str">
        <f t="shared" si="75"/>
        <v>exis N</v>
      </c>
      <c r="F591" t="s">
        <v>2381</v>
      </c>
      <c r="G591">
        <f t="shared" si="76"/>
        <v>0</v>
      </c>
      <c r="J591" t="str">
        <f>PROPER('Medical Examinations'!D:D)</f>
        <v>No</v>
      </c>
      <c r="K591" t="str">
        <f>PROPER('Medical Examinations'!H:H)</f>
        <v>Yes</v>
      </c>
      <c r="N591">
        <v>51.33</v>
      </c>
      <c r="O591" t="str">
        <f t="shared" si="77"/>
        <v>Obesity</v>
      </c>
      <c r="Q591">
        <v>7</v>
      </c>
      <c r="R591" t="str">
        <f t="shared" si="78"/>
        <v>Diabetes</v>
      </c>
      <c r="T591">
        <v>1999</v>
      </c>
      <c r="U591" t="s">
        <v>18</v>
      </c>
      <c r="V591">
        <v>19</v>
      </c>
      <c r="W591" s="10">
        <f t="shared" si="79"/>
        <v>36330</v>
      </c>
      <c r="X591" s="10"/>
      <c r="Y591">
        <f t="shared" si="72"/>
        <v>23</v>
      </c>
      <c r="AA591" s="36">
        <v>5087.92</v>
      </c>
    </row>
    <row r="592" spans="1:27" x14ac:dyDescent="0.3">
      <c r="A592" t="s">
        <v>2972</v>
      </c>
      <c r="B592" t="str">
        <f t="shared" si="73"/>
        <v>Ms</v>
      </c>
      <c r="C592" t="str">
        <f t="shared" si="74"/>
        <v>Mattis</v>
      </c>
      <c r="D592" t="str">
        <f t="shared" si="75"/>
        <v>anda L</v>
      </c>
      <c r="F592">
        <v>1</v>
      </c>
      <c r="G592">
        <f t="shared" si="76"/>
        <v>1</v>
      </c>
      <c r="J592" t="str">
        <f>PROPER('Medical Examinations'!D:D)</f>
        <v>No</v>
      </c>
      <c r="K592" t="str">
        <f>PROPER('Medical Examinations'!H:H)</f>
        <v>No</v>
      </c>
      <c r="N592">
        <v>30.59</v>
      </c>
      <c r="O592" t="str">
        <f t="shared" si="77"/>
        <v>Obesity</v>
      </c>
      <c r="Q592">
        <v>5.56</v>
      </c>
      <c r="R592" t="str">
        <f t="shared" si="78"/>
        <v>Normal</v>
      </c>
      <c r="T592">
        <v>1987</v>
      </c>
      <c r="U592" t="s">
        <v>15</v>
      </c>
      <c r="V592">
        <v>18</v>
      </c>
      <c r="W592" s="10">
        <f t="shared" si="79"/>
        <v>32099</v>
      </c>
      <c r="X592" s="10"/>
      <c r="Y592">
        <f t="shared" si="72"/>
        <v>35</v>
      </c>
      <c r="AA592" s="36">
        <v>5116.5</v>
      </c>
    </row>
    <row r="593" spans="1:27" x14ac:dyDescent="0.3">
      <c r="A593" t="s">
        <v>2973</v>
      </c>
      <c r="B593" t="str">
        <f t="shared" si="73"/>
        <v>Mrs</v>
      </c>
      <c r="C593" t="str">
        <f t="shared" si="74"/>
        <v>Cochran</v>
      </c>
      <c r="D593" t="str">
        <f t="shared" si="75"/>
        <v xml:space="preserve">  Lacey</v>
      </c>
      <c r="F593" t="s">
        <v>2381</v>
      </c>
      <c r="G593">
        <f t="shared" si="76"/>
        <v>0</v>
      </c>
      <c r="J593" t="str">
        <f>PROPER('Medical Examinations'!D:D)</f>
        <v>No</v>
      </c>
      <c r="K593" t="str">
        <f>PROPER('Medical Examinations'!H:H)</f>
        <v>Yes</v>
      </c>
      <c r="N593">
        <v>39.229999999999997</v>
      </c>
      <c r="O593" t="str">
        <f t="shared" si="77"/>
        <v>Obesity</v>
      </c>
      <c r="Q593">
        <v>8.4499999999999993</v>
      </c>
      <c r="R593" t="str">
        <f t="shared" si="78"/>
        <v>Diabetes</v>
      </c>
      <c r="T593">
        <v>1988</v>
      </c>
      <c r="U593" t="s">
        <v>15</v>
      </c>
      <c r="V593">
        <v>1</v>
      </c>
      <c r="W593" s="10">
        <f t="shared" si="79"/>
        <v>32448</v>
      </c>
      <c r="X593" s="10"/>
      <c r="Y593">
        <f t="shared" si="72"/>
        <v>34</v>
      </c>
      <c r="AA593" s="36">
        <v>5124.1899999999996</v>
      </c>
    </row>
    <row r="594" spans="1:27" x14ac:dyDescent="0.3">
      <c r="A594" t="s">
        <v>2974</v>
      </c>
      <c r="B594" t="str">
        <f t="shared" si="73"/>
        <v>Ms</v>
      </c>
      <c r="C594" t="str">
        <f t="shared" si="74"/>
        <v>Balinsky</v>
      </c>
      <c r="D594" t="str">
        <f t="shared" si="75"/>
        <v>Laurette</v>
      </c>
      <c r="F594" t="s">
        <v>2381</v>
      </c>
      <c r="G594">
        <f t="shared" si="76"/>
        <v>0</v>
      </c>
      <c r="J594" t="str">
        <f>PROPER('Medical Examinations'!D:D)</f>
        <v>No</v>
      </c>
      <c r="K594" t="str">
        <f>PROPER('Medical Examinations'!H:H)</f>
        <v>No</v>
      </c>
      <c r="N594">
        <v>19.094999999999999</v>
      </c>
      <c r="O594" t="str">
        <f t="shared" si="77"/>
        <v>Normal Weight</v>
      </c>
      <c r="Q594">
        <v>6.19</v>
      </c>
      <c r="R594" t="str">
        <f t="shared" si="78"/>
        <v>Prediabetes</v>
      </c>
      <c r="T594">
        <v>1987</v>
      </c>
      <c r="U594" t="s">
        <v>20</v>
      </c>
      <c r="V594">
        <v>13</v>
      </c>
      <c r="W594" s="10">
        <f t="shared" si="79"/>
        <v>32033</v>
      </c>
      <c r="X594" s="10"/>
      <c r="Y594">
        <f t="shared" si="72"/>
        <v>35</v>
      </c>
      <c r="AA594" s="36">
        <v>5125.22</v>
      </c>
    </row>
    <row r="595" spans="1:27" x14ac:dyDescent="0.3">
      <c r="A595" t="s">
        <v>2975</v>
      </c>
      <c r="B595" t="str">
        <f t="shared" si="73"/>
        <v>Mr</v>
      </c>
      <c r="C595" t="str">
        <f t="shared" si="74"/>
        <v>Reilly</v>
      </c>
      <c r="D595" t="str">
        <f t="shared" si="75"/>
        <v xml:space="preserve"> Jason</v>
      </c>
      <c r="F595" t="s">
        <v>2381</v>
      </c>
      <c r="G595">
        <f t="shared" si="76"/>
        <v>0</v>
      </c>
      <c r="J595" t="str">
        <f>PROPER('Medical Examinations'!D:D)</f>
        <v>Yes</v>
      </c>
      <c r="K595" t="str">
        <f>PROPER('Medical Examinations'!H:H)</f>
        <v>No</v>
      </c>
      <c r="N595">
        <v>49.72</v>
      </c>
      <c r="O595" t="str">
        <f t="shared" si="77"/>
        <v>Obesity</v>
      </c>
      <c r="Q595">
        <v>7.71</v>
      </c>
      <c r="R595" t="str">
        <f t="shared" si="78"/>
        <v>Diabetes</v>
      </c>
      <c r="T595">
        <v>1988</v>
      </c>
      <c r="U595" t="s">
        <v>20</v>
      </c>
      <c r="V595">
        <v>15</v>
      </c>
      <c r="W595" s="10">
        <f t="shared" si="79"/>
        <v>32401</v>
      </c>
      <c r="X595" s="10"/>
      <c r="Y595">
        <f t="shared" si="72"/>
        <v>34</v>
      </c>
      <c r="AA595" s="36">
        <v>5136.75</v>
      </c>
    </row>
    <row r="596" spans="1:27" x14ac:dyDescent="0.3">
      <c r="A596" t="s">
        <v>2976</v>
      </c>
      <c r="B596" t="str">
        <f t="shared" si="73"/>
        <v>Ms</v>
      </c>
      <c r="C596" t="str">
        <f t="shared" si="74"/>
        <v>Johnson</v>
      </c>
      <c r="D596" t="str">
        <f t="shared" si="75"/>
        <v>.  Mary</v>
      </c>
      <c r="F596">
        <v>1</v>
      </c>
      <c r="G596">
        <f t="shared" si="76"/>
        <v>1</v>
      </c>
      <c r="J596" t="str">
        <f>PROPER('Medical Examinations'!D:D)</f>
        <v>Yes</v>
      </c>
      <c r="K596" t="str">
        <f>PROPER('Medical Examinations'!H:H)</f>
        <v>No</v>
      </c>
      <c r="N596">
        <v>21.754999999999999</v>
      </c>
      <c r="O596" t="str">
        <f t="shared" si="77"/>
        <v>Normal Weight</v>
      </c>
      <c r="Q596">
        <v>4.63</v>
      </c>
      <c r="R596" t="str">
        <f t="shared" si="78"/>
        <v>Normal</v>
      </c>
      <c r="T596">
        <v>1993</v>
      </c>
      <c r="U596" t="s">
        <v>30</v>
      </c>
      <c r="V596">
        <v>10</v>
      </c>
      <c r="W596" s="10">
        <f t="shared" si="79"/>
        <v>34313</v>
      </c>
      <c r="X596" s="10"/>
      <c r="Y596">
        <f t="shared" si="72"/>
        <v>29</v>
      </c>
      <c r="AA596" s="36">
        <v>5138.26</v>
      </c>
    </row>
    <row r="597" spans="1:27" x14ac:dyDescent="0.3">
      <c r="A597" t="s">
        <v>2977</v>
      </c>
      <c r="B597" t="str">
        <f t="shared" si="73"/>
        <v>Ms</v>
      </c>
      <c r="C597" t="str">
        <f t="shared" si="74"/>
        <v>Petry</v>
      </c>
      <c r="D597" t="str">
        <f t="shared" si="75"/>
        <v>ati A</v>
      </c>
      <c r="F597" t="s">
        <v>2381</v>
      </c>
      <c r="G597">
        <f t="shared" si="76"/>
        <v>0</v>
      </c>
      <c r="J597" t="str">
        <f>PROPER('Medical Examinations'!D:D)</f>
        <v>Yes</v>
      </c>
      <c r="K597" t="str">
        <f>PROPER('Medical Examinations'!H:H)</f>
        <v>No</v>
      </c>
      <c r="N597">
        <v>48.39</v>
      </c>
      <c r="O597" t="str">
        <f t="shared" si="77"/>
        <v>Obesity</v>
      </c>
      <c r="Q597">
        <v>4.6100000000000003</v>
      </c>
      <c r="R597" t="str">
        <f t="shared" si="78"/>
        <v>Normal</v>
      </c>
      <c r="T597">
        <v>1984</v>
      </c>
      <c r="U597" t="s">
        <v>35</v>
      </c>
      <c r="V597">
        <v>22</v>
      </c>
      <c r="W597" s="10">
        <f t="shared" si="79"/>
        <v>30916</v>
      </c>
      <c r="X597" s="10"/>
      <c r="Y597">
        <f t="shared" si="72"/>
        <v>38</v>
      </c>
      <c r="AA597" s="36">
        <v>5144.18</v>
      </c>
    </row>
    <row r="598" spans="1:27" x14ac:dyDescent="0.3">
      <c r="A598" t="s">
        <v>2978</v>
      </c>
      <c r="B598" t="str">
        <f t="shared" si="73"/>
        <v>Mrs</v>
      </c>
      <c r="C598" t="str">
        <f t="shared" si="74"/>
        <v>Laleman</v>
      </c>
      <c r="D598" t="str">
        <f t="shared" si="75"/>
        <v>Kelly J</v>
      </c>
      <c r="F598">
        <v>1</v>
      </c>
      <c r="G598">
        <f t="shared" si="76"/>
        <v>1</v>
      </c>
      <c r="J598" t="str">
        <f>PROPER('Medical Examinations'!D:D)</f>
        <v>Yes</v>
      </c>
      <c r="K598" t="str">
        <f>PROPER('Medical Examinations'!H:H)</f>
        <v>No</v>
      </c>
      <c r="N598">
        <v>47.15</v>
      </c>
      <c r="O598" t="str">
        <f t="shared" si="77"/>
        <v>Obesity</v>
      </c>
      <c r="Q598">
        <v>9.5299999999999994</v>
      </c>
      <c r="R598" t="str">
        <f t="shared" si="78"/>
        <v>Diabetes</v>
      </c>
      <c r="T598">
        <v>1990</v>
      </c>
      <c r="U598" t="s">
        <v>35</v>
      </c>
      <c r="V598">
        <v>22</v>
      </c>
      <c r="W598" s="10">
        <f t="shared" si="79"/>
        <v>33107</v>
      </c>
      <c r="X598" s="10"/>
      <c r="Y598">
        <f t="shared" si="72"/>
        <v>32</v>
      </c>
      <c r="AA598" s="36">
        <v>5148.55</v>
      </c>
    </row>
    <row r="599" spans="1:27" x14ac:dyDescent="0.3">
      <c r="A599" t="s">
        <v>2979</v>
      </c>
      <c r="B599" t="str">
        <f t="shared" si="73"/>
        <v>Ms</v>
      </c>
      <c r="C599" t="str">
        <f t="shared" si="74"/>
        <v>Colby</v>
      </c>
      <c r="D599" t="str">
        <f t="shared" si="75"/>
        <v>eer D</v>
      </c>
      <c r="F599">
        <v>2</v>
      </c>
      <c r="G599">
        <f t="shared" si="76"/>
        <v>2</v>
      </c>
      <c r="J599" t="str">
        <f>PROPER('Medical Examinations'!D:D)</f>
        <v>Yes</v>
      </c>
      <c r="K599" t="str">
        <f>PROPER('Medical Examinations'!H:H)</f>
        <v>Yes</v>
      </c>
      <c r="N599">
        <v>47.59</v>
      </c>
      <c r="O599" t="str">
        <f t="shared" si="77"/>
        <v>Obesity</v>
      </c>
      <c r="Q599">
        <v>11.43</v>
      </c>
      <c r="R599" t="str">
        <f t="shared" si="78"/>
        <v>Diabetes</v>
      </c>
      <c r="T599">
        <v>1990</v>
      </c>
      <c r="U599" t="s">
        <v>37</v>
      </c>
      <c r="V599">
        <v>9</v>
      </c>
      <c r="W599" s="10">
        <f t="shared" si="79"/>
        <v>33155</v>
      </c>
      <c r="X599" s="10"/>
      <c r="Y599">
        <f t="shared" si="72"/>
        <v>32</v>
      </c>
      <c r="AA599" s="36">
        <v>5152.13</v>
      </c>
    </row>
    <row r="600" spans="1:27" x14ac:dyDescent="0.3">
      <c r="A600" t="s">
        <v>2980</v>
      </c>
      <c r="B600" t="str">
        <f t="shared" si="73"/>
        <v>Mr</v>
      </c>
      <c r="C600" t="str">
        <f t="shared" si="74"/>
        <v>Wathke</v>
      </c>
      <c r="D600" t="str">
        <f t="shared" si="75"/>
        <v xml:space="preserve"> Brent</v>
      </c>
      <c r="F600">
        <v>1</v>
      </c>
      <c r="G600">
        <f t="shared" si="76"/>
        <v>1</v>
      </c>
      <c r="J600" t="str">
        <f>PROPER('Medical Examinations'!D:D)</f>
        <v>No</v>
      </c>
      <c r="K600" t="str">
        <f>PROPER('Medical Examinations'!H:H)</f>
        <v>No</v>
      </c>
      <c r="N600">
        <v>39.81</v>
      </c>
      <c r="O600" t="str">
        <f t="shared" si="77"/>
        <v>Obesity</v>
      </c>
      <c r="Q600">
        <v>7.65</v>
      </c>
      <c r="R600" t="str">
        <f t="shared" si="78"/>
        <v>Diabetes</v>
      </c>
      <c r="T600">
        <v>1991</v>
      </c>
      <c r="U600" t="s">
        <v>35</v>
      </c>
      <c r="V600">
        <v>29</v>
      </c>
      <c r="W600" s="10">
        <f t="shared" si="79"/>
        <v>33479</v>
      </c>
      <c r="X600" s="10"/>
      <c r="Y600">
        <f t="shared" si="72"/>
        <v>31</v>
      </c>
      <c r="AA600" s="36">
        <v>5166.96</v>
      </c>
    </row>
    <row r="601" spans="1:27" x14ac:dyDescent="0.3">
      <c r="A601" t="s">
        <v>2981</v>
      </c>
      <c r="B601" t="str">
        <f t="shared" si="73"/>
        <v>Mr</v>
      </c>
      <c r="C601" t="str">
        <f t="shared" si="74"/>
        <v>Daly</v>
      </c>
      <c r="D601" t="str">
        <f t="shared" si="75"/>
        <v>ne M</v>
      </c>
      <c r="F601" t="s">
        <v>2381</v>
      </c>
      <c r="G601">
        <f t="shared" si="76"/>
        <v>0</v>
      </c>
      <c r="J601" t="str">
        <f>PROPER('Medical Examinations'!D:D)</f>
        <v>No</v>
      </c>
      <c r="K601" t="str">
        <f>PROPER('Medical Examinations'!H:H)</f>
        <v>Yes</v>
      </c>
      <c r="N601">
        <v>31.02</v>
      </c>
      <c r="O601" t="str">
        <f t="shared" si="77"/>
        <v>Obesity</v>
      </c>
      <c r="Q601">
        <v>5.87</v>
      </c>
      <c r="R601" t="str">
        <f t="shared" si="78"/>
        <v>Prediabetes</v>
      </c>
      <c r="T601">
        <v>1984</v>
      </c>
      <c r="U601" t="s">
        <v>37</v>
      </c>
      <c r="V601">
        <v>16</v>
      </c>
      <c r="W601" s="10">
        <f t="shared" si="79"/>
        <v>30971</v>
      </c>
      <c r="X601" s="10"/>
      <c r="Y601">
        <f t="shared" si="72"/>
        <v>38</v>
      </c>
      <c r="AA601" s="36">
        <v>5177.12</v>
      </c>
    </row>
    <row r="602" spans="1:27" x14ac:dyDescent="0.3">
      <c r="A602" t="s">
        <v>2982</v>
      </c>
      <c r="B602" t="str">
        <f t="shared" si="73"/>
        <v>Ms</v>
      </c>
      <c r="C602" t="str">
        <f t="shared" si="74"/>
        <v>Dillon</v>
      </c>
      <c r="D602" t="str">
        <f t="shared" si="75"/>
        <v>Erin D</v>
      </c>
      <c r="F602">
        <v>1</v>
      </c>
      <c r="G602">
        <f t="shared" si="76"/>
        <v>1</v>
      </c>
      <c r="J602" t="str">
        <f>PROPER('Medical Examinations'!D:D)</f>
        <v>Yes</v>
      </c>
      <c r="K602" t="str">
        <f>PROPER('Medical Examinations'!H:H)</f>
        <v>Yes</v>
      </c>
      <c r="N602">
        <v>24.75</v>
      </c>
      <c r="O602" t="str">
        <f t="shared" si="77"/>
        <v>Normal Weight</v>
      </c>
      <c r="Q602">
        <v>4.3600000000000003</v>
      </c>
      <c r="R602" t="str">
        <f t="shared" si="78"/>
        <v>Normal</v>
      </c>
      <c r="T602">
        <v>1979</v>
      </c>
      <c r="U602" t="s">
        <v>20</v>
      </c>
      <c r="V602">
        <v>12</v>
      </c>
      <c r="W602" s="10">
        <f t="shared" si="79"/>
        <v>29110</v>
      </c>
      <c r="X602" s="10"/>
      <c r="Y602">
        <f t="shared" ref="Y602:Y665" si="80">DATEDIF(W602,DATE(2023,6,8),"Y")</f>
        <v>43</v>
      </c>
      <c r="AA602" s="36">
        <v>5195.58</v>
      </c>
    </row>
    <row r="603" spans="1:27" x14ac:dyDescent="0.3">
      <c r="A603" t="s">
        <v>2983</v>
      </c>
      <c r="B603" t="str">
        <f t="shared" si="73"/>
        <v>Ms</v>
      </c>
      <c r="C603" t="str">
        <f t="shared" si="74"/>
        <v>Pontes</v>
      </c>
      <c r="D603" t="str">
        <f t="shared" si="75"/>
        <v>amilla</v>
      </c>
      <c r="F603">
        <v>3</v>
      </c>
      <c r="G603">
        <f t="shared" si="76"/>
        <v>3</v>
      </c>
      <c r="J603" t="str">
        <f>PROPER('Medical Examinations'!D:D)</f>
        <v>No</v>
      </c>
      <c r="K603" t="str">
        <f>PROPER('Medical Examinations'!H:H)</f>
        <v>No</v>
      </c>
      <c r="N603">
        <v>30.114999999999998</v>
      </c>
      <c r="O603" t="str">
        <f t="shared" si="77"/>
        <v>Obesity</v>
      </c>
      <c r="Q603">
        <v>10.119999999999999</v>
      </c>
      <c r="R603" t="str">
        <f t="shared" si="78"/>
        <v>Diabetes</v>
      </c>
      <c r="T603">
        <v>2004</v>
      </c>
      <c r="U603" t="s">
        <v>18</v>
      </c>
      <c r="V603">
        <v>6</v>
      </c>
      <c r="W603" s="10">
        <f t="shared" si="79"/>
        <v>38144</v>
      </c>
      <c r="X603" s="10"/>
      <c r="Y603">
        <f t="shared" si="80"/>
        <v>19</v>
      </c>
      <c r="AA603" s="36">
        <v>5198.6899999999996</v>
      </c>
    </row>
    <row r="604" spans="1:27" x14ac:dyDescent="0.3">
      <c r="A604" t="s">
        <v>2984</v>
      </c>
      <c r="B604" t="str">
        <f t="shared" si="73"/>
        <v>Mr</v>
      </c>
      <c r="C604" t="str">
        <f t="shared" si="74"/>
        <v>Spies</v>
      </c>
      <c r="D604" t="str">
        <f t="shared" si="75"/>
        <v>ne I.</v>
      </c>
      <c r="F604">
        <v>1</v>
      </c>
      <c r="G604">
        <f t="shared" si="76"/>
        <v>1</v>
      </c>
      <c r="J604" t="str">
        <f>PROPER('Medical Examinations'!D:D)</f>
        <v>Yes</v>
      </c>
      <c r="K604" t="str">
        <f>PROPER('Medical Examinations'!H:H)</f>
        <v>No</v>
      </c>
      <c r="N604">
        <v>26.03</v>
      </c>
      <c r="O604" t="str">
        <f t="shared" si="77"/>
        <v>Overweight</v>
      </c>
      <c r="Q604">
        <v>4.01</v>
      </c>
      <c r="R604" t="str">
        <f t="shared" si="78"/>
        <v>Normal</v>
      </c>
      <c r="T604">
        <v>1983</v>
      </c>
      <c r="U604" t="s">
        <v>37</v>
      </c>
      <c r="V604">
        <v>24</v>
      </c>
      <c r="W604" s="10">
        <f t="shared" si="79"/>
        <v>30613</v>
      </c>
      <c r="X604" s="10"/>
      <c r="Y604">
        <f t="shared" si="80"/>
        <v>39</v>
      </c>
      <c r="AA604" s="36">
        <v>5207.97</v>
      </c>
    </row>
    <row r="605" spans="1:27" x14ac:dyDescent="0.3">
      <c r="A605" t="s">
        <v>2985</v>
      </c>
      <c r="B605" t="str">
        <f t="shared" si="73"/>
        <v>Ms</v>
      </c>
      <c r="C605" t="str">
        <f t="shared" si="74"/>
        <v>Greig</v>
      </c>
      <c r="D605" t="str">
        <f t="shared" si="75"/>
        <v>acy L</v>
      </c>
      <c r="F605">
        <v>1</v>
      </c>
      <c r="G605">
        <f t="shared" si="76"/>
        <v>1</v>
      </c>
      <c r="J605" t="str">
        <f>PROPER('Medical Examinations'!D:D)</f>
        <v>No</v>
      </c>
      <c r="K605" t="str">
        <f>PROPER('Medical Examinations'!H:H)</f>
        <v>Yes</v>
      </c>
      <c r="N605">
        <v>20.045000000000002</v>
      </c>
      <c r="O605" t="str">
        <f t="shared" si="77"/>
        <v>Normal Weight</v>
      </c>
      <c r="Q605">
        <v>4.7699999999999996</v>
      </c>
      <c r="R605" t="str">
        <f t="shared" si="78"/>
        <v>Normal</v>
      </c>
      <c r="T605">
        <v>1993</v>
      </c>
      <c r="U605" t="s">
        <v>18</v>
      </c>
      <c r="V605">
        <v>17</v>
      </c>
      <c r="W605" s="10">
        <f t="shared" si="79"/>
        <v>34137</v>
      </c>
      <c r="X605" s="10"/>
      <c r="Y605">
        <f t="shared" si="80"/>
        <v>29</v>
      </c>
      <c r="AA605" s="36">
        <v>5209.58</v>
      </c>
    </row>
    <row r="606" spans="1:27" x14ac:dyDescent="0.3">
      <c r="A606" t="s">
        <v>2986</v>
      </c>
      <c r="B606" t="str">
        <f t="shared" si="73"/>
        <v>Mrs</v>
      </c>
      <c r="C606" t="str">
        <f t="shared" si="74"/>
        <v>Scott</v>
      </c>
      <c r="D606" t="str">
        <f t="shared" si="75"/>
        <v>ather</v>
      </c>
      <c r="F606" t="s">
        <v>2381</v>
      </c>
      <c r="G606">
        <f t="shared" si="76"/>
        <v>0</v>
      </c>
      <c r="J606" t="str">
        <f>PROPER('Medical Examinations'!D:D)</f>
        <v>No</v>
      </c>
      <c r="K606" t="str">
        <f>PROPER('Medical Examinations'!H:H)</f>
        <v>No</v>
      </c>
      <c r="N606">
        <v>40.24</v>
      </c>
      <c r="O606" t="str">
        <f t="shared" si="77"/>
        <v>Obesity</v>
      </c>
      <c r="Q606">
        <v>6.83</v>
      </c>
      <c r="R606" t="str">
        <f t="shared" si="78"/>
        <v>Diabetes</v>
      </c>
      <c r="T606">
        <v>1999</v>
      </c>
      <c r="U606" t="s">
        <v>30</v>
      </c>
      <c r="V606">
        <v>1</v>
      </c>
      <c r="W606" s="10">
        <f t="shared" si="79"/>
        <v>36495</v>
      </c>
      <c r="X606" s="10"/>
      <c r="Y606">
        <f t="shared" si="80"/>
        <v>23</v>
      </c>
      <c r="AA606" s="36">
        <v>5213.22</v>
      </c>
    </row>
    <row r="607" spans="1:27" x14ac:dyDescent="0.3">
      <c r="A607" t="s">
        <v>2987</v>
      </c>
      <c r="B607" t="str">
        <f t="shared" si="73"/>
        <v>Mrs</v>
      </c>
      <c r="C607" t="str">
        <f t="shared" si="74"/>
        <v>Erlandson</v>
      </c>
      <c r="D607" t="str">
        <f t="shared" si="75"/>
        <v xml:space="preserve">  Megan C</v>
      </c>
      <c r="F607">
        <v>1</v>
      </c>
      <c r="G607">
        <f t="shared" si="76"/>
        <v>1</v>
      </c>
      <c r="J607" t="str">
        <f>PROPER('Medical Examinations'!D:D)</f>
        <v>No</v>
      </c>
      <c r="K607" t="str">
        <f>PROPER('Medical Examinations'!H:H)</f>
        <v>Yes</v>
      </c>
      <c r="N607">
        <v>43.15</v>
      </c>
      <c r="O607" t="str">
        <f t="shared" si="77"/>
        <v>Obesity</v>
      </c>
      <c r="Q607">
        <v>6.14</v>
      </c>
      <c r="R607" t="str">
        <f t="shared" si="78"/>
        <v>Prediabetes</v>
      </c>
      <c r="T607">
        <v>1995</v>
      </c>
      <c r="U607" t="s">
        <v>18</v>
      </c>
      <c r="V607">
        <v>6</v>
      </c>
      <c r="W607" s="10">
        <f t="shared" si="79"/>
        <v>34856</v>
      </c>
      <c r="X607" s="10"/>
      <c r="Y607">
        <f t="shared" si="80"/>
        <v>28</v>
      </c>
      <c r="AA607" s="36">
        <v>5216.4799999999996</v>
      </c>
    </row>
    <row r="608" spans="1:27" x14ac:dyDescent="0.3">
      <c r="A608" t="s">
        <v>2988</v>
      </c>
      <c r="B608" t="str">
        <f t="shared" si="73"/>
        <v>Mr</v>
      </c>
      <c r="C608" t="str">
        <f t="shared" si="74"/>
        <v>Autrey</v>
      </c>
      <c r="D608" t="str">
        <f t="shared" si="75"/>
        <v>nathan</v>
      </c>
      <c r="F608">
        <v>1</v>
      </c>
      <c r="G608">
        <f t="shared" si="76"/>
        <v>1</v>
      </c>
      <c r="J608" t="str">
        <f>PROPER('Medical Examinations'!D:D)</f>
        <v>Yes</v>
      </c>
      <c r="K608" t="str">
        <f>PROPER('Medical Examinations'!H:H)</f>
        <v>No</v>
      </c>
      <c r="N608">
        <v>27.7</v>
      </c>
      <c r="O608" t="str">
        <f t="shared" si="77"/>
        <v>Overweight</v>
      </c>
      <c r="Q608">
        <v>5.6</v>
      </c>
      <c r="R608" t="str">
        <f t="shared" si="78"/>
        <v>Normal</v>
      </c>
      <c r="T608">
        <v>1987</v>
      </c>
      <c r="U608" t="s">
        <v>18</v>
      </c>
      <c r="V608">
        <v>29</v>
      </c>
      <c r="W608" s="10">
        <f t="shared" si="79"/>
        <v>31957</v>
      </c>
      <c r="X608" s="10"/>
      <c r="Y608">
        <f t="shared" si="80"/>
        <v>35</v>
      </c>
      <c r="AA608" s="36">
        <v>5227.99</v>
      </c>
    </row>
    <row r="609" spans="1:27" x14ac:dyDescent="0.3">
      <c r="A609" t="s">
        <v>2989</v>
      </c>
      <c r="B609" t="str">
        <f t="shared" si="73"/>
        <v>Mr</v>
      </c>
      <c r="C609" t="str">
        <f t="shared" si="74"/>
        <v>Alleman</v>
      </c>
      <c r="D609" t="str">
        <f t="shared" si="75"/>
        <v>Greg D.</v>
      </c>
      <c r="F609">
        <v>2</v>
      </c>
      <c r="G609">
        <f t="shared" si="76"/>
        <v>2</v>
      </c>
      <c r="J609" t="str">
        <f>PROPER('Medical Examinations'!D:D)</f>
        <v>Yes</v>
      </c>
      <c r="K609" t="str">
        <f>PROPER('Medical Examinations'!H:H)</f>
        <v>No</v>
      </c>
      <c r="N609">
        <v>45.68</v>
      </c>
      <c r="O609" t="str">
        <f t="shared" si="77"/>
        <v>Obesity</v>
      </c>
      <c r="Q609">
        <v>4.8</v>
      </c>
      <c r="R609" t="str">
        <f t="shared" si="78"/>
        <v>Normal</v>
      </c>
      <c r="T609">
        <v>1987</v>
      </c>
      <c r="U609" t="s">
        <v>30</v>
      </c>
      <c r="V609">
        <v>26</v>
      </c>
      <c r="W609" s="10">
        <f t="shared" si="79"/>
        <v>32137</v>
      </c>
      <c r="X609" s="10"/>
      <c r="Y609">
        <f t="shared" si="80"/>
        <v>35</v>
      </c>
      <c r="AA609" s="36">
        <v>5240.7700000000004</v>
      </c>
    </row>
    <row r="610" spans="1:27" x14ac:dyDescent="0.3">
      <c r="A610" t="s">
        <v>2990</v>
      </c>
      <c r="B610" t="str">
        <f t="shared" si="73"/>
        <v>Mr</v>
      </c>
      <c r="C610" t="str">
        <f t="shared" si="74"/>
        <v>Michalski</v>
      </c>
      <c r="D610" t="str">
        <f t="shared" si="75"/>
        <v>Steven L.</v>
      </c>
      <c r="F610" t="s">
        <v>2381</v>
      </c>
      <c r="G610">
        <f t="shared" si="76"/>
        <v>0</v>
      </c>
      <c r="J610" t="str">
        <f>PROPER('Medical Examinations'!D:D)</f>
        <v>No</v>
      </c>
      <c r="K610" t="str">
        <f>PROPER('Medical Examinations'!H:H)</f>
        <v>No</v>
      </c>
      <c r="N610">
        <v>27.3</v>
      </c>
      <c r="O610" t="str">
        <f t="shared" si="77"/>
        <v>Overweight</v>
      </c>
      <c r="Q610">
        <v>11.89</v>
      </c>
      <c r="R610" t="str">
        <f t="shared" si="78"/>
        <v>Diabetes</v>
      </c>
      <c r="T610">
        <v>1987</v>
      </c>
      <c r="U610" t="s">
        <v>10</v>
      </c>
      <c r="V610">
        <v>5</v>
      </c>
      <c r="W610" s="10">
        <f t="shared" si="79"/>
        <v>31963</v>
      </c>
      <c r="X610" s="10"/>
      <c r="Y610">
        <f t="shared" si="80"/>
        <v>35</v>
      </c>
      <c r="AA610" s="36">
        <v>5245.23</v>
      </c>
    </row>
    <row r="611" spans="1:27" x14ac:dyDescent="0.3">
      <c r="A611" t="s">
        <v>2991</v>
      </c>
      <c r="B611" t="str">
        <f t="shared" si="73"/>
        <v>Mr</v>
      </c>
      <c r="C611" t="str">
        <f t="shared" si="74"/>
        <v>Grillo</v>
      </c>
      <c r="D611" t="str">
        <f t="shared" si="75"/>
        <v>ilippo</v>
      </c>
      <c r="F611">
        <v>1</v>
      </c>
      <c r="G611">
        <f t="shared" si="76"/>
        <v>1</v>
      </c>
      <c r="J611" t="str">
        <f>PROPER('Medical Examinations'!D:D)</f>
        <v>No</v>
      </c>
      <c r="K611" t="str">
        <f>PROPER('Medical Examinations'!H:H)</f>
        <v>No</v>
      </c>
      <c r="N611">
        <v>54.45</v>
      </c>
      <c r="O611" t="str">
        <f t="shared" si="77"/>
        <v>Obesity</v>
      </c>
      <c r="Q611">
        <v>4.7300000000000004</v>
      </c>
      <c r="R611" t="str">
        <f t="shared" si="78"/>
        <v>Normal</v>
      </c>
      <c r="T611">
        <v>1987</v>
      </c>
      <c r="U611" t="s">
        <v>20</v>
      </c>
      <c r="V611">
        <v>9</v>
      </c>
      <c r="W611" s="10">
        <f t="shared" si="79"/>
        <v>32029</v>
      </c>
      <c r="X611" s="10"/>
      <c r="Y611">
        <f t="shared" si="80"/>
        <v>35</v>
      </c>
      <c r="AA611" s="36">
        <v>5246.05</v>
      </c>
    </row>
    <row r="612" spans="1:27" x14ac:dyDescent="0.3">
      <c r="A612" t="s">
        <v>2992</v>
      </c>
      <c r="B612" t="str">
        <f t="shared" si="73"/>
        <v>Mr</v>
      </c>
      <c r="C612" t="str">
        <f t="shared" si="74"/>
        <v>Coronado</v>
      </c>
      <c r="D612" t="str">
        <f t="shared" si="75"/>
        <v xml:space="preserve">  Hector</v>
      </c>
      <c r="F612">
        <v>1</v>
      </c>
      <c r="G612">
        <f t="shared" si="76"/>
        <v>1</v>
      </c>
      <c r="J612" t="str">
        <f>PROPER('Medical Examinations'!D:D)</f>
        <v>No</v>
      </c>
      <c r="K612" t="str">
        <f>PROPER('Medical Examinations'!H:H)</f>
        <v>Yes</v>
      </c>
      <c r="N612">
        <v>54.43</v>
      </c>
      <c r="O612" t="str">
        <f t="shared" si="77"/>
        <v>Obesity</v>
      </c>
      <c r="Q612">
        <v>4.6100000000000003</v>
      </c>
      <c r="R612" t="str">
        <f t="shared" si="78"/>
        <v>Normal</v>
      </c>
      <c r="T612">
        <v>1990</v>
      </c>
      <c r="U612" t="s">
        <v>10</v>
      </c>
      <c r="V612">
        <v>6</v>
      </c>
      <c r="W612" s="10">
        <f t="shared" si="79"/>
        <v>33060</v>
      </c>
      <c r="X612" s="10"/>
      <c r="Y612">
        <f t="shared" si="80"/>
        <v>32</v>
      </c>
      <c r="AA612" s="36">
        <v>5253.52</v>
      </c>
    </row>
    <row r="613" spans="1:27" x14ac:dyDescent="0.3">
      <c r="A613" t="s">
        <v>2993</v>
      </c>
      <c r="B613" t="str">
        <f t="shared" si="73"/>
        <v>Mr</v>
      </c>
      <c r="C613" t="str">
        <f t="shared" si="74"/>
        <v>Dewine</v>
      </c>
      <c r="D613" t="str">
        <f t="shared" si="75"/>
        <v>ark W.</v>
      </c>
      <c r="F613" t="s">
        <v>2381</v>
      </c>
      <c r="G613">
        <f t="shared" si="76"/>
        <v>0</v>
      </c>
      <c r="J613" t="str">
        <f>PROPER('Medical Examinations'!D:D)</f>
        <v>No</v>
      </c>
      <c r="K613" t="str">
        <f>PROPER('Medical Examinations'!H:H)</f>
        <v>No</v>
      </c>
      <c r="N613">
        <v>48.01</v>
      </c>
      <c r="O613" t="str">
        <f t="shared" si="77"/>
        <v>Obesity</v>
      </c>
      <c r="Q613">
        <v>7.3</v>
      </c>
      <c r="R613" t="str">
        <f t="shared" si="78"/>
        <v>Diabetes</v>
      </c>
      <c r="T613">
        <v>1989</v>
      </c>
      <c r="U613" t="s">
        <v>15</v>
      </c>
      <c r="V613">
        <v>25</v>
      </c>
      <c r="W613" s="10">
        <f t="shared" si="79"/>
        <v>32837</v>
      </c>
      <c r="X613" s="10"/>
      <c r="Y613">
        <f t="shared" si="80"/>
        <v>33</v>
      </c>
      <c r="AA613" s="36">
        <v>5257.51</v>
      </c>
    </row>
    <row r="614" spans="1:27" x14ac:dyDescent="0.3">
      <c r="A614" t="s">
        <v>2994</v>
      </c>
      <c r="B614" t="str">
        <f t="shared" si="73"/>
        <v>Mrs</v>
      </c>
      <c r="C614" t="str">
        <f t="shared" si="74"/>
        <v>Carman</v>
      </c>
      <c r="D614" t="str">
        <f t="shared" si="75"/>
        <v xml:space="preserve"> Aubri</v>
      </c>
      <c r="F614" t="s">
        <v>2381</v>
      </c>
      <c r="G614">
        <f t="shared" si="76"/>
        <v>0</v>
      </c>
      <c r="J614" t="str">
        <f>PROPER('Medical Examinations'!D:D)</f>
        <v>No</v>
      </c>
      <c r="K614" t="str">
        <f>PROPER('Medical Examinations'!H:H)</f>
        <v>Yes</v>
      </c>
      <c r="N614">
        <v>48.32</v>
      </c>
      <c r="O614" t="str">
        <f t="shared" si="77"/>
        <v>Obesity</v>
      </c>
      <c r="Q614">
        <v>5.88</v>
      </c>
      <c r="R614" t="str">
        <f t="shared" si="78"/>
        <v>Prediabetes</v>
      </c>
      <c r="T614">
        <v>1989</v>
      </c>
      <c r="U614" t="s">
        <v>10</v>
      </c>
      <c r="V614">
        <v>19</v>
      </c>
      <c r="W614" s="10">
        <f t="shared" si="79"/>
        <v>32708</v>
      </c>
      <c r="X614" s="10"/>
      <c r="Y614">
        <f t="shared" si="80"/>
        <v>33</v>
      </c>
      <c r="AA614" s="36">
        <v>5261.47</v>
      </c>
    </row>
    <row r="615" spans="1:27" x14ac:dyDescent="0.3">
      <c r="A615" t="s">
        <v>2995</v>
      </c>
      <c r="B615" t="str">
        <f t="shared" si="73"/>
        <v>Mr</v>
      </c>
      <c r="C615" t="str">
        <f t="shared" si="74"/>
        <v>Neems</v>
      </c>
      <c r="D615" t="str">
        <f t="shared" si="75"/>
        <v>ustin</v>
      </c>
      <c r="F615">
        <v>1</v>
      </c>
      <c r="G615">
        <f t="shared" si="76"/>
        <v>1</v>
      </c>
      <c r="J615" t="str">
        <f>PROPER('Medical Examinations'!D:D)</f>
        <v>Yes</v>
      </c>
      <c r="K615" t="str">
        <f>PROPER('Medical Examinations'!H:H)</f>
        <v>No</v>
      </c>
      <c r="N615">
        <v>22.895</v>
      </c>
      <c r="O615" t="str">
        <f t="shared" si="77"/>
        <v>Normal Weight</v>
      </c>
      <c r="Q615">
        <v>4.0599999999999996</v>
      </c>
      <c r="R615" t="str">
        <f t="shared" si="78"/>
        <v>Normal</v>
      </c>
      <c r="T615">
        <v>1986</v>
      </c>
      <c r="U615" t="s">
        <v>37</v>
      </c>
      <c r="V615">
        <v>25</v>
      </c>
      <c r="W615" s="10">
        <f t="shared" si="79"/>
        <v>31710</v>
      </c>
      <c r="X615" s="10"/>
      <c r="Y615">
        <f t="shared" si="80"/>
        <v>36</v>
      </c>
      <c r="AA615" s="36">
        <v>5266.37</v>
      </c>
    </row>
    <row r="616" spans="1:27" x14ac:dyDescent="0.3">
      <c r="A616" t="s">
        <v>2996</v>
      </c>
      <c r="B616" t="str">
        <f t="shared" si="73"/>
        <v>Ms</v>
      </c>
      <c r="C616" t="str">
        <f t="shared" si="74"/>
        <v>Pesyna</v>
      </c>
      <c r="D616" t="str">
        <f t="shared" si="75"/>
        <v>gan A.</v>
      </c>
      <c r="F616">
        <v>1</v>
      </c>
      <c r="G616">
        <f t="shared" si="76"/>
        <v>1</v>
      </c>
      <c r="J616" t="str">
        <f>PROPER('Medical Examinations'!D:D)</f>
        <v>No</v>
      </c>
      <c r="K616" t="str">
        <f>PROPER('Medical Examinations'!H:H)</f>
        <v>No</v>
      </c>
      <c r="N616">
        <v>54.85</v>
      </c>
      <c r="O616" t="str">
        <f t="shared" si="77"/>
        <v>Obesity</v>
      </c>
      <c r="Q616">
        <v>4.9000000000000004</v>
      </c>
      <c r="R616" t="str">
        <f t="shared" si="78"/>
        <v>Normal</v>
      </c>
      <c r="T616">
        <v>1986</v>
      </c>
      <c r="U616" t="s">
        <v>20</v>
      </c>
      <c r="V616">
        <v>20</v>
      </c>
      <c r="W616" s="10">
        <f t="shared" si="79"/>
        <v>31675</v>
      </c>
      <c r="X616" s="10"/>
      <c r="Y616">
        <f t="shared" si="80"/>
        <v>36</v>
      </c>
      <c r="AA616" s="36">
        <v>5267.82</v>
      </c>
    </row>
    <row r="617" spans="1:27" x14ac:dyDescent="0.3">
      <c r="A617" t="s">
        <v>2997</v>
      </c>
      <c r="B617" t="str">
        <f t="shared" si="73"/>
        <v>Ms</v>
      </c>
      <c r="C617" t="str">
        <f t="shared" si="74"/>
        <v>Meling</v>
      </c>
      <c r="D617" t="str">
        <f t="shared" si="75"/>
        <v>ika M.</v>
      </c>
      <c r="F617">
        <v>1</v>
      </c>
      <c r="G617">
        <f t="shared" si="76"/>
        <v>1</v>
      </c>
      <c r="J617" t="str">
        <f>PROPER('Medical Examinations'!D:D)</f>
        <v>No</v>
      </c>
      <c r="K617" t="str">
        <f>PROPER('Medical Examinations'!H:H)</f>
        <v>No</v>
      </c>
      <c r="N617">
        <v>21.85</v>
      </c>
      <c r="O617" t="str">
        <f t="shared" si="77"/>
        <v>Normal Weight</v>
      </c>
      <c r="Q617">
        <v>5.52</v>
      </c>
      <c r="R617" t="str">
        <f t="shared" si="78"/>
        <v>Normal</v>
      </c>
      <c r="T617">
        <v>1986</v>
      </c>
      <c r="U617" t="s">
        <v>37</v>
      </c>
      <c r="V617">
        <v>20</v>
      </c>
      <c r="W617" s="10">
        <f t="shared" si="79"/>
        <v>31705</v>
      </c>
      <c r="X617" s="10"/>
      <c r="Y617">
        <f t="shared" si="80"/>
        <v>36</v>
      </c>
      <c r="AA617" s="36">
        <v>5272.18</v>
      </c>
    </row>
    <row r="618" spans="1:27" x14ac:dyDescent="0.3">
      <c r="A618" t="s">
        <v>2998</v>
      </c>
      <c r="B618" t="str">
        <f t="shared" si="73"/>
        <v>Mr</v>
      </c>
      <c r="C618" t="str">
        <f t="shared" si="74"/>
        <v>Widlowski</v>
      </c>
      <c r="D618" t="str">
        <f t="shared" si="75"/>
        <v>Daniel G.</v>
      </c>
      <c r="F618" t="s">
        <v>2381</v>
      </c>
      <c r="G618">
        <f t="shared" si="76"/>
        <v>0</v>
      </c>
      <c r="J618" t="str">
        <f>PROPER('Medical Examinations'!D:D)</f>
        <v>No</v>
      </c>
      <c r="K618" t="str">
        <f>PROPER('Medical Examinations'!H:H)</f>
        <v>No</v>
      </c>
      <c r="N618">
        <v>51.86</v>
      </c>
      <c r="O618" t="str">
        <f t="shared" si="77"/>
        <v>Obesity</v>
      </c>
      <c r="Q618">
        <v>5.2</v>
      </c>
      <c r="R618" t="str">
        <f t="shared" si="78"/>
        <v>Normal</v>
      </c>
      <c r="T618">
        <v>1987</v>
      </c>
      <c r="U618" t="s">
        <v>20</v>
      </c>
      <c r="V618">
        <v>1</v>
      </c>
      <c r="W618" s="10">
        <f t="shared" si="79"/>
        <v>32021</v>
      </c>
      <c r="X618" s="10"/>
      <c r="Y618">
        <f t="shared" si="80"/>
        <v>35</v>
      </c>
      <c r="AA618" s="36">
        <v>5275.86</v>
      </c>
    </row>
    <row r="619" spans="1:27" x14ac:dyDescent="0.3">
      <c r="A619" t="s">
        <v>2999</v>
      </c>
      <c r="B619" t="str">
        <f t="shared" si="73"/>
        <v>Ms</v>
      </c>
      <c r="C619" t="str">
        <f t="shared" si="74"/>
        <v>Nadar</v>
      </c>
      <c r="D619" t="str">
        <f t="shared" si="75"/>
        <v>in C.</v>
      </c>
      <c r="F619">
        <v>3</v>
      </c>
      <c r="G619">
        <f t="shared" si="76"/>
        <v>3</v>
      </c>
      <c r="J619" t="str">
        <f>PROPER('Medical Examinations'!D:D)</f>
        <v>Yes</v>
      </c>
      <c r="K619" t="str">
        <f>PROPER('Medical Examinations'!H:H)</f>
        <v>No</v>
      </c>
      <c r="N619">
        <v>39.049999999999997</v>
      </c>
      <c r="O619" t="str">
        <f t="shared" si="77"/>
        <v>Obesity</v>
      </c>
      <c r="Q619">
        <v>7.59</v>
      </c>
      <c r="R619" t="str">
        <f t="shared" si="78"/>
        <v>Diabetes</v>
      </c>
      <c r="T619">
        <v>1974</v>
      </c>
      <c r="U619" t="s">
        <v>15</v>
      </c>
      <c r="V619">
        <v>12</v>
      </c>
      <c r="W619" s="10">
        <f t="shared" si="79"/>
        <v>27345</v>
      </c>
      <c r="X619" s="10"/>
      <c r="Y619">
        <f t="shared" si="80"/>
        <v>48</v>
      </c>
      <c r="AA619" s="36">
        <v>5291.71</v>
      </c>
    </row>
    <row r="620" spans="1:27" x14ac:dyDescent="0.3">
      <c r="A620" t="s">
        <v>3000</v>
      </c>
      <c r="B620" t="str">
        <f t="shared" si="73"/>
        <v>Ms</v>
      </c>
      <c r="C620" t="str">
        <f t="shared" si="74"/>
        <v>Turner</v>
      </c>
      <c r="D620" t="str">
        <f t="shared" si="75"/>
        <v>uise A</v>
      </c>
      <c r="F620">
        <v>3</v>
      </c>
      <c r="G620">
        <f t="shared" si="76"/>
        <v>3</v>
      </c>
      <c r="J620" t="str">
        <f>PROPER('Medical Examinations'!D:D)</f>
        <v>No</v>
      </c>
      <c r="K620" t="str">
        <f>PROPER('Medical Examinations'!H:H)</f>
        <v>No</v>
      </c>
      <c r="N620">
        <v>31.824999999999999</v>
      </c>
      <c r="O620" t="str">
        <f t="shared" si="77"/>
        <v>Obesity</v>
      </c>
      <c r="Q620">
        <v>8.2799999999999994</v>
      </c>
      <c r="R620" t="str">
        <f t="shared" si="78"/>
        <v>Diabetes</v>
      </c>
      <c r="T620">
        <v>2004</v>
      </c>
      <c r="U620" t="s">
        <v>35</v>
      </c>
      <c r="V620">
        <v>22</v>
      </c>
      <c r="W620" s="10">
        <f t="shared" si="79"/>
        <v>38221</v>
      </c>
      <c r="X620" s="10"/>
      <c r="Y620">
        <f t="shared" si="80"/>
        <v>18</v>
      </c>
      <c r="AA620" s="36">
        <v>5293.67</v>
      </c>
    </row>
    <row r="621" spans="1:27" x14ac:dyDescent="0.3">
      <c r="A621" t="s">
        <v>3001</v>
      </c>
      <c r="B621" t="str">
        <f t="shared" si="73"/>
        <v>Mrs</v>
      </c>
      <c r="C621" t="str">
        <f t="shared" si="74"/>
        <v>Walker</v>
      </c>
      <c r="D621" t="str">
        <f t="shared" si="75"/>
        <v xml:space="preserve"> Sarah</v>
      </c>
      <c r="F621" t="s">
        <v>2381</v>
      </c>
      <c r="G621">
        <f t="shared" si="76"/>
        <v>0</v>
      </c>
      <c r="J621" t="str">
        <f>PROPER('Medical Examinations'!D:D)</f>
        <v>No</v>
      </c>
      <c r="K621" t="str">
        <f>PROPER('Medical Examinations'!H:H)</f>
        <v>No</v>
      </c>
      <c r="N621">
        <v>46.43</v>
      </c>
      <c r="O621" t="str">
        <f t="shared" si="77"/>
        <v>Obesity</v>
      </c>
      <c r="Q621">
        <v>6.72</v>
      </c>
      <c r="R621" t="str">
        <f t="shared" si="78"/>
        <v>Diabetes</v>
      </c>
      <c r="T621">
        <v>2000</v>
      </c>
      <c r="U621" t="s">
        <v>20</v>
      </c>
      <c r="V621">
        <v>9</v>
      </c>
      <c r="W621" s="10">
        <f t="shared" si="79"/>
        <v>36778</v>
      </c>
      <c r="X621" s="10"/>
      <c r="Y621">
        <f t="shared" si="80"/>
        <v>22</v>
      </c>
      <c r="AA621" s="36">
        <v>5306.7</v>
      </c>
    </row>
    <row r="622" spans="1:27" x14ac:dyDescent="0.3">
      <c r="A622" t="s">
        <v>3002</v>
      </c>
      <c r="B622" t="str">
        <f t="shared" si="73"/>
        <v>Ms</v>
      </c>
      <c r="C622" t="str">
        <f t="shared" si="74"/>
        <v>Leedham</v>
      </c>
      <c r="D622" t="str">
        <f t="shared" si="75"/>
        <v>s.  Amy</v>
      </c>
      <c r="F622">
        <v>1</v>
      </c>
      <c r="G622">
        <f t="shared" si="76"/>
        <v>1</v>
      </c>
      <c r="J622" t="str">
        <f>PROPER('Medical Examinations'!D:D)</f>
        <v>No</v>
      </c>
      <c r="K622" t="str">
        <f>PROPER('Medical Examinations'!H:H)</f>
        <v>No</v>
      </c>
      <c r="N622">
        <v>53.63</v>
      </c>
      <c r="O622" t="str">
        <f t="shared" si="77"/>
        <v>Obesity</v>
      </c>
      <c r="Q622">
        <v>5.47</v>
      </c>
      <c r="R622" t="str">
        <f t="shared" si="78"/>
        <v>Normal</v>
      </c>
      <c r="T622">
        <v>1994</v>
      </c>
      <c r="U622" t="s">
        <v>15</v>
      </c>
      <c r="V622">
        <v>13</v>
      </c>
      <c r="W622" s="10">
        <f t="shared" si="79"/>
        <v>34651</v>
      </c>
      <c r="X622" s="10"/>
      <c r="Y622">
        <f t="shared" si="80"/>
        <v>28</v>
      </c>
      <c r="AA622" s="36">
        <v>5312.17</v>
      </c>
    </row>
    <row r="623" spans="1:27" x14ac:dyDescent="0.3">
      <c r="A623" t="s">
        <v>3003</v>
      </c>
      <c r="B623" t="str">
        <f t="shared" si="73"/>
        <v>Ms</v>
      </c>
      <c r="C623" t="str">
        <f t="shared" si="74"/>
        <v>Haglund</v>
      </c>
      <c r="D623" t="str">
        <f t="shared" si="75"/>
        <v>tany L.</v>
      </c>
      <c r="F623" t="s">
        <v>2381</v>
      </c>
      <c r="G623">
        <f t="shared" si="76"/>
        <v>0</v>
      </c>
      <c r="J623" t="str">
        <f>PROPER('Medical Examinations'!D:D)</f>
        <v>No</v>
      </c>
      <c r="K623" t="str">
        <f>PROPER('Medical Examinations'!H:H)</f>
        <v>No</v>
      </c>
      <c r="N623">
        <v>48.7</v>
      </c>
      <c r="O623" t="str">
        <f t="shared" si="77"/>
        <v>Obesity</v>
      </c>
      <c r="Q623">
        <v>4.71</v>
      </c>
      <c r="R623" t="str">
        <f t="shared" si="78"/>
        <v>Normal</v>
      </c>
      <c r="T623">
        <v>1974</v>
      </c>
      <c r="U623" t="s">
        <v>20</v>
      </c>
      <c r="V623">
        <v>2</v>
      </c>
      <c r="W623" s="10">
        <f t="shared" si="79"/>
        <v>27274</v>
      </c>
      <c r="X623" s="10"/>
      <c r="Y623">
        <f t="shared" si="80"/>
        <v>48</v>
      </c>
      <c r="AA623" s="36">
        <v>5322.24</v>
      </c>
    </row>
    <row r="624" spans="1:27" x14ac:dyDescent="0.3">
      <c r="A624" t="s">
        <v>3004</v>
      </c>
      <c r="B624" t="str">
        <f t="shared" si="73"/>
        <v>Ms</v>
      </c>
      <c r="C624" t="str">
        <f t="shared" si="74"/>
        <v>Mills</v>
      </c>
      <c r="D624" t="str">
        <f t="shared" si="75"/>
        <v>ica L</v>
      </c>
      <c r="F624" t="s">
        <v>2381</v>
      </c>
      <c r="G624">
        <f t="shared" si="76"/>
        <v>0</v>
      </c>
      <c r="J624" t="str">
        <f>PROPER('Medical Examinations'!D:D)</f>
        <v>No</v>
      </c>
      <c r="K624" t="str">
        <f>PROPER('Medical Examinations'!H:H)</f>
        <v>No</v>
      </c>
      <c r="N624">
        <v>48.81</v>
      </c>
      <c r="O624" t="str">
        <f t="shared" si="77"/>
        <v>Obesity</v>
      </c>
      <c r="Q624">
        <v>5.49</v>
      </c>
      <c r="R624" t="str">
        <f t="shared" si="78"/>
        <v>Normal</v>
      </c>
      <c r="T624">
        <v>1992</v>
      </c>
      <c r="U624" t="s">
        <v>18</v>
      </c>
      <c r="V624">
        <v>18</v>
      </c>
      <c r="W624" s="10">
        <f t="shared" si="79"/>
        <v>33773</v>
      </c>
      <c r="X624" s="10"/>
      <c r="Y624">
        <f t="shared" si="80"/>
        <v>30</v>
      </c>
      <c r="AA624" s="36">
        <v>5325.65</v>
      </c>
    </row>
    <row r="625" spans="1:27" x14ac:dyDescent="0.3">
      <c r="A625" t="s">
        <v>3005</v>
      </c>
      <c r="B625" t="str">
        <f t="shared" si="73"/>
        <v>Mrs</v>
      </c>
      <c r="C625" t="str">
        <f t="shared" si="74"/>
        <v>Drnjevich</v>
      </c>
      <c r="D625" t="str">
        <f t="shared" si="75"/>
        <v>ristina K</v>
      </c>
      <c r="F625" t="s">
        <v>2381</v>
      </c>
      <c r="G625">
        <f t="shared" si="76"/>
        <v>0</v>
      </c>
      <c r="J625" t="str">
        <f>PROPER('Medical Examinations'!D:D)</f>
        <v>No</v>
      </c>
      <c r="K625" t="str">
        <f>PROPER('Medical Examinations'!H:H)</f>
        <v>Yes</v>
      </c>
      <c r="N625">
        <v>47.53</v>
      </c>
      <c r="O625" t="str">
        <f t="shared" si="77"/>
        <v>Obesity</v>
      </c>
      <c r="Q625">
        <v>4.72</v>
      </c>
      <c r="R625" t="str">
        <f t="shared" si="78"/>
        <v>Normal</v>
      </c>
      <c r="T625">
        <v>1991</v>
      </c>
      <c r="U625" t="s">
        <v>35</v>
      </c>
      <c r="V625">
        <v>28</v>
      </c>
      <c r="W625" s="10">
        <f t="shared" si="79"/>
        <v>33478</v>
      </c>
      <c r="X625" s="10"/>
      <c r="Y625">
        <f t="shared" si="80"/>
        <v>31</v>
      </c>
      <c r="AA625" s="36">
        <v>5327.4</v>
      </c>
    </row>
    <row r="626" spans="1:27" x14ac:dyDescent="0.3">
      <c r="A626" t="s">
        <v>3006</v>
      </c>
      <c r="B626" t="str">
        <f t="shared" si="73"/>
        <v>Mr</v>
      </c>
      <c r="C626" t="str">
        <f t="shared" si="74"/>
        <v>Clay</v>
      </c>
      <c r="D626" t="str">
        <f t="shared" si="75"/>
        <v>Brad</v>
      </c>
      <c r="F626" t="s">
        <v>2381</v>
      </c>
      <c r="G626">
        <f t="shared" si="76"/>
        <v>0</v>
      </c>
      <c r="J626" t="str">
        <f>PROPER('Medical Examinations'!D:D)</f>
        <v>Yes</v>
      </c>
      <c r="K626" t="str">
        <f>PROPER('Medical Examinations'!H:H)</f>
        <v>Yes</v>
      </c>
      <c r="N626">
        <v>36.85</v>
      </c>
      <c r="O626" t="str">
        <f t="shared" si="77"/>
        <v>Obesity</v>
      </c>
      <c r="Q626">
        <v>6.7</v>
      </c>
      <c r="R626" t="str">
        <f t="shared" si="78"/>
        <v>Diabetes</v>
      </c>
      <c r="T626">
        <v>1972</v>
      </c>
      <c r="U626" t="s">
        <v>30</v>
      </c>
      <c r="V626">
        <v>15</v>
      </c>
      <c r="W626" s="10">
        <f t="shared" si="79"/>
        <v>26648</v>
      </c>
      <c r="X626" s="10"/>
      <c r="Y626">
        <f t="shared" si="80"/>
        <v>50</v>
      </c>
      <c r="AA626" s="36">
        <v>5344.81</v>
      </c>
    </row>
    <row r="627" spans="1:27" x14ac:dyDescent="0.3">
      <c r="A627" t="s">
        <v>3007</v>
      </c>
      <c r="B627" t="str">
        <f t="shared" si="73"/>
        <v>Ms</v>
      </c>
      <c r="C627" t="str">
        <f t="shared" si="74"/>
        <v>Marbury</v>
      </c>
      <c r="D627" t="str">
        <f t="shared" si="75"/>
        <v>garet O</v>
      </c>
      <c r="F627" t="s">
        <v>2381</v>
      </c>
      <c r="G627">
        <f t="shared" si="76"/>
        <v>0</v>
      </c>
      <c r="J627" t="str">
        <f>PROPER('Medical Examinations'!D:D)</f>
        <v>No</v>
      </c>
      <c r="K627" t="str">
        <f>PROPER('Medical Examinations'!H:H)</f>
        <v>No</v>
      </c>
      <c r="N627">
        <v>29.3</v>
      </c>
      <c r="O627" t="str">
        <f t="shared" si="77"/>
        <v>Overweight</v>
      </c>
      <c r="Q627">
        <v>5.5</v>
      </c>
      <c r="R627" t="str">
        <f t="shared" si="78"/>
        <v>Normal</v>
      </c>
      <c r="T627">
        <v>1989</v>
      </c>
      <c r="U627" t="s">
        <v>15</v>
      </c>
      <c r="V627">
        <v>7</v>
      </c>
      <c r="W627" s="10">
        <f t="shared" si="79"/>
        <v>32819</v>
      </c>
      <c r="X627" s="10"/>
      <c r="Y627">
        <f t="shared" si="80"/>
        <v>33</v>
      </c>
      <c r="AA627" s="36">
        <v>5354.07</v>
      </c>
    </row>
    <row r="628" spans="1:27" x14ac:dyDescent="0.3">
      <c r="A628" t="s">
        <v>3008</v>
      </c>
      <c r="B628" t="str">
        <f t="shared" si="73"/>
        <v>Mr</v>
      </c>
      <c r="C628" t="str">
        <f t="shared" si="74"/>
        <v>Coon</v>
      </c>
      <c r="D628" t="str">
        <f t="shared" si="75"/>
        <v>g R.</v>
      </c>
      <c r="F628">
        <v>1</v>
      </c>
      <c r="G628">
        <f t="shared" si="76"/>
        <v>1</v>
      </c>
      <c r="J628" t="str">
        <f>PROPER('Medical Examinations'!D:D)</f>
        <v>Yes</v>
      </c>
      <c r="K628" t="str">
        <f>PROPER('Medical Examinations'!H:H)</f>
        <v>No</v>
      </c>
      <c r="N628">
        <v>19.3</v>
      </c>
      <c r="O628" t="str">
        <f t="shared" si="77"/>
        <v>Normal Weight</v>
      </c>
      <c r="Q628">
        <v>4.46</v>
      </c>
      <c r="R628" t="str">
        <f t="shared" si="78"/>
        <v>Normal</v>
      </c>
      <c r="T628">
        <v>1994</v>
      </c>
      <c r="U628" t="s">
        <v>30</v>
      </c>
      <c r="V628">
        <v>7</v>
      </c>
      <c r="W628" s="10">
        <f t="shared" si="79"/>
        <v>34675</v>
      </c>
      <c r="X628" s="10"/>
      <c r="Y628">
        <f t="shared" si="80"/>
        <v>28</v>
      </c>
      <c r="AA628" s="36">
        <v>5364.66</v>
      </c>
    </row>
    <row r="629" spans="1:27" x14ac:dyDescent="0.3">
      <c r="A629" t="s">
        <v>3009</v>
      </c>
      <c r="B629" t="str">
        <f t="shared" si="73"/>
        <v>Mr</v>
      </c>
      <c r="C629" t="str">
        <f t="shared" si="74"/>
        <v>Vanttinen</v>
      </c>
      <c r="D629" t="str">
        <f t="shared" si="75"/>
        <v>Mr.  Simo</v>
      </c>
      <c r="F629">
        <v>1</v>
      </c>
      <c r="G629">
        <f t="shared" si="76"/>
        <v>1</v>
      </c>
      <c r="J629" t="str">
        <f>PROPER('Medical Examinations'!D:D)</f>
        <v>No</v>
      </c>
      <c r="K629" t="str">
        <f>PROPER('Medical Examinations'!H:H)</f>
        <v>No</v>
      </c>
      <c r="N629">
        <v>24.13</v>
      </c>
      <c r="O629" t="str">
        <f t="shared" si="77"/>
        <v>Normal Weight</v>
      </c>
      <c r="Q629">
        <v>5.29</v>
      </c>
      <c r="R629" t="str">
        <f t="shared" si="78"/>
        <v>Normal</v>
      </c>
      <c r="T629">
        <v>1986</v>
      </c>
      <c r="U629" t="s">
        <v>18</v>
      </c>
      <c r="V629">
        <v>1</v>
      </c>
      <c r="W629" s="10">
        <f t="shared" si="79"/>
        <v>31564</v>
      </c>
      <c r="X629" s="10"/>
      <c r="Y629">
        <f t="shared" si="80"/>
        <v>37</v>
      </c>
      <c r="AA629" s="36">
        <v>5373.36</v>
      </c>
    </row>
    <row r="630" spans="1:27" x14ac:dyDescent="0.3">
      <c r="A630" t="s">
        <v>3010</v>
      </c>
      <c r="B630" t="str">
        <f t="shared" si="73"/>
        <v>Mr</v>
      </c>
      <c r="C630" t="str">
        <f t="shared" si="74"/>
        <v>Garges</v>
      </c>
      <c r="D630" t="str">
        <f t="shared" si="75"/>
        <v>pher J</v>
      </c>
      <c r="F630" t="s">
        <v>2381</v>
      </c>
      <c r="G630">
        <f t="shared" si="76"/>
        <v>0</v>
      </c>
      <c r="J630" t="str">
        <f>PROPER('Medical Examinations'!D:D)</f>
        <v>Yes</v>
      </c>
      <c r="K630" t="str">
        <f>PROPER('Medical Examinations'!H:H)</f>
        <v>No</v>
      </c>
      <c r="N630">
        <v>46.7</v>
      </c>
      <c r="O630" t="str">
        <f t="shared" si="77"/>
        <v>Obesity</v>
      </c>
      <c r="Q630">
        <v>10.99</v>
      </c>
      <c r="R630" t="str">
        <f t="shared" si="78"/>
        <v>Diabetes</v>
      </c>
      <c r="T630">
        <v>1989</v>
      </c>
      <c r="U630" t="s">
        <v>15</v>
      </c>
      <c r="V630">
        <v>18</v>
      </c>
      <c r="W630" s="10">
        <f t="shared" si="79"/>
        <v>32830</v>
      </c>
      <c r="X630" s="10"/>
      <c r="Y630">
        <f t="shared" si="80"/>
        <v>33</v>
      </c>
      <c r="AA630" s="36">
        <v>5375.04</v>
      </c>
    </row>
    <row r="631" spans="1:27" x14ac:dyDescent="0.3">
      <c r="A631" t="s">
        <v>3011</v>
      </c>
      <c r="B631" t="str">
        <f t="shared" si="73"/>
        <v>Mr</v>
      </c>
      <c r="C631" t="str">
        <f t="shared" si="74"/>
        <v>Rivel</v>
      </c>
      <c r="D631" t="str">
        <f t="shared" si="75"/>
        <v>o Sr.</v>
      </c>
      <c r="F631" t="s">
        <v>2381</v>
      </c>
      <c r="G631">
        <f t="shared" si="76"/>
        <v>0</v>
      </c>
      <c r="J631" t="str">
        <f>PROPER('Medical Examinations'!D:D)</f>
        <v>No</v>
      </c>
      <c r="K631" t="str">
        <f>PROPER('Medical Examinations'!H:H)</f>
        <v>No</v>
      </c>
      <c r="N631">
        <v>45.27</v>
      </c>
      <c r="O631" t="str">
        <f t="shared" si="77"/>
        <v>Obesity</v>
      </c>
      <c r="Q631">
        <v>5.2</v>
      </c>
      <c r="R631" t="str">
        <f t="shared" si="78"/>
        <v>Normal</v>
      </c>
      <c r="T631">
        <v>1986</v>
      </c>
      <c r="U631" t="s">
        <v>10</v>
      </c>
      <c r="V631">
        <v>22</v>
      </c>
      <c r="W631" s="10">
        <f t="shared" si="79"/>
        <v>31615</v>
      </c>
      <c r="X631" s="10"/>
      <c r="Y631">
        <f t="shared" si="80"/>
        <v>36</v>
      </c>
      <c r="AA631" s="36">
        <v>5377.46</v>
      </c>
    </row>
    <row r="632" spans="1:27" x14ac:dyDescent="0.3">
      <c r="A632" t="s">
        <v>3012</v>
      </c>
      <c r="B632" t="str">
        <f t="shared" si="73"/>
        <v>Mrs</v>
      </c>
      <c r="C632" t="str">
        <f t="shared" si="74"/>
        <v>Lawson</v>
      </c>
      <c r="D632" t="str">
        <f t="shared" si="75"/>
        <v>ann R.</v>
      </c>
      <c r="F632">
        <v>2</v>
      </c>
      <c r="G632">
        <f t="shared" si="76"/>
        <v>2</v>
      </c>
      <c r="J632" t="str">
        <f>PROPER('Medical Examinations'!D:D)</f>
        <v>No</v>
      </c>
      <c r="K632" t="str">
        <f>PROPER('Medical Examinations'!H:H)</f>
        <v>No</v>
      </c>
      <c r="N632">
        <v>44.29</v>
      </c>
      <c r="O632" t="str">
        <f t="shared" si="77"/>
        <v>Obesity</v>
      </c>
      <c r="Q632">
        <v>9.66</v>
      </c>
      <c r="R632" t="str">
        <f t="shared" si="78"/>
        <v>Diabetes</v>
      </c>
      <c r="T632">
        <v>1984</v>
      </c>
      <c r="U632" t="s">
        <v>18</v>
      </c>
      <c r="V632">
        <v>1</v>
      </c>
      <c r="W632" s="10">
        <f t="shared" si="79"/>
        <v>30834</v>
      </c>
      <c r="X632" s="10"/>
      <c r="Y632">
        <f t="shared" si="80"/>
        <v>39</v>
      </c>
      <c r="AA632" s="36">
        <v>5383.54</v>
      </c>
    </row>
    <row r="633" spans="1:27" x14ac:dyDescent="0.3">
      <c r="A633" t="s">
        <v>3013</v>
      </c>
      <c r="B633" t="str">
        <f t="shared" si="73"/>
        <v>Mr</v>
      </c>
      <c r="C633" t="str">
        <f t="shared" si="74"/>
        <v>Cale</v>
      </c>
      <c r="D633" t="str">
        <f t="shared" si="75"/>
        <v>tt M</v>
      </c>
      <c r="F633">
        <v>1</v>
      </c>
      <c r="G633">
        <f t="shared" si="76"/>
        <v>1</v>
      </c>
      <c r="J633" t="str">
        <f>PROPER('Medical Examinations'!D:D)</f>
        <v>No</v>
      </c>
      <c r="K633" t="str">
        <f>PROPER('Medical Examinations'!H:H)</f>
        <v>No</v>
      </c>
      <c r="N633">
        <v>54.59</v>
      </c>
      <c r="O633" t="str">
        <f t="shared" si="77"/>
        <v>Obesity</v>
      </c>
      <c r="Q633">
        <v>4.22</v>
      </c>
      <c r="R633" t="str">
        <f t="shared" si="78"/>
        <v>Normal</v>
      </c>
      <c r="T633">
        <v>1988</v>
      </c>
      <c r="U633" t="s">
        <v>35</v>
      </c>
      <c r="V633">
        <v>8</v>
      </c>
      <c r="W633" s="10">
        <f t="shared" si="79"/>
        <v>32363</v>
      </c>
      <c r="X633" s="10"/>
      <c r="Y633">
        <f t="shared" si="80"/>
        <v>34</v>
      </c>
      <c r="AA633" s="36">
        <v>5385.34</v>
      </c>
    </row>
    <row r="634" spans="1:27" x14ac:dyDescent="0.3">
      <c r="A634" t="s">
        <v>3014</v>
      </c>
      <c r="B634" t="str">
        <f t="shared" si="73"/>
        <v>Ms</v>
      </c>
      <c r="C634" t="str">
        <f t="shared" si="74"/>
        <v>Phillips</v>
      </c>
      <c r="D634" t="str">
        <f t="shared" si="75"/>
        <v>itlin E.</v>
      </c>
      <c r="F634" t="s">
        <v>2381</v>
      </c>
      <c r="G634">
        <f t="shared" si="76"/>
        <v>0</v>
      </c>
      <c r="J634" t="str">
        <f>PROPER('Medical Examinations'!D:D)</f>
        <v>Yes</v>
      </c>
      <c r="K634" t="str">
        <f>PROPER('Medical Examinations'!H:H)</f>
        <v>No</v>
      </c>
      <c r="N634">
        <v>32.965000000000003</v>
      </c>
      <c r="O634" t="str">
        <f t="shared" si="77"/>
        <v>Obesity</v>
      </c>
      <c r="Q634">
        <v>11.78</v>
      </c>
      <c r="R634" t="str">
        <f t="shared" si="78"/>
        <v>Diabetes</v>
      </c>
      <c r="T634">
        <v>1989</v>
      </c>
      <c r="U634" t="s">
        <v>15</v>
      </c>
      <c r="V634">
        <v>6</v>
      </c>
      <c r="W634" s="10">
        <f t="shared" si="79"/>
        <v>32818</v>
      </c>
      <c r="X634" s="10"/>
      <c r="Y634">
        <f t="shared" si="80"/>
        <v>33</v>
      </c>
      <c r="AA634" s="36">
        <v>5396.44</v>
      </c>
    </row>
    <row r="635" spans="1:27" x14ac:dyDescent="0.3">
      <c r="A635" t="s">
        <v>3015</v>
      </c>
      <c r="B635" t="str">
        <f t="shared" si="73"/>
        <v>Mrs</v>
      </c>
      <c r="C635" t="str">
        <f t="shared" si="74"/>
        <v>Stewart</v>
      </c>
      <c r="D635" t="str">
        <f t="shared" si="75"/>
        <v>ntha A.</v>
      </c>
      <c r="F635" t="s">
        <v>2381</v>
      </c>
      <c r="G635">
        <f t="shared" si="76"/>
        <v>0</v>
      </c>
      <c r="J635" t="str">
        <f>PROPER('Medical Examinations'!D:D)</f>
        <v>No</v>
      </c>
      <c r="K635" t="str">
        <f>PROPER('Medical Examinations'!H:H)</f>
        <v>No</v>
      </c>
      <c r="N635">
        <v>38.049999999999997</v>
      </c>
      <c r="O635" t="str">
        <f t="shared" si="77"/>
        <v>Obesity</v>
      </c>
      <c r="Q635">
        <v>9.6199999999999992</v>
      </c>
      <c r="R635" t="str">
        <f t="shared" si="78"/>
        <v>Diabetes</v>
      </c>
      <c r="T635">
        <v>1984</v>
      </c>
      <c r="U635" t="s">
        <v>20</v>
      </c>
      <c r="V635">
        <v>3</v>
      </c>
      <c r="W635" s="10">
        <f t="shared" si="79"/>
        <v>30928</v>
      </c>
      <c r="X635" s="10"/>
      <c r="Y635">
        <f t="shared" si="80"/>
        <v>38</v>
      </c>
      <c r="AA635" s="36">
        <v>5397.62</v>
      </c>
    </row>
    <row r="636" spans="1:27" x14ac:dyDescent="0.3">
      <c r="A636" t="s">
        <v>3016</v>
      </c>
      <c r="B636" t="str">
        <f t="shared" si="73"/>
        <v>Mr</v>
      </c>
      <c r="C636" t="str">
        <f t="shared" si="74"/>
        <v>Drotz</v>
      </c>
      <c r="D636" t="str">
        <f t="shared" si="75"/>
        <v xml:space="preserve"> Erik</v>
      </c>
      <c r="F636" t="s">
        <v>2381</v>
      </c>
      <c r="G636">
        <f t="shared" si="76"/>
        <v>0</v>
      </c>
      <c r="J636" t="str">
        <f>PROPER('Medical Examinations'!D:D)</f>
        <v>No</v>
      </c>
      <c r="K636" t="str">
        <f>PROPER('Medical Examinations'!H:H)</f>
        <v>Yes</v>
      </c>
      <c r="N636">
        <v>46.14</v>
      </c>
      <c r="O636" t="str">
        <f t="shared" si="77"/>
        <v>Obesity</v>
      </c>
      <c r="Q636">
        <v>10.78</v>
      </c>
      <c r="R636" t="str">
        <f t="shared" si="78"/>
        <v>Diabetes</v>
      </c>
      <c r="T636">
        <v>1984</v>
      </c>
      <c r="U636" t="s">
        <v>35</v>
      </c>
      <c r="V636">
        <v>1</v>
      </c>
      <c r="W636" s="10">
        <f t="shared" si="79"/>
        <v>30895</v>
      </c>
      <c r="X636" s="10"/>
      <c r="Y636">
        <f t="shared" si="80"/>
        <v>38</v>
      </c>
      <c r="AA636" s="36">
        <v>5400.98</v>
      </c>
    </row>
    <row r="637" spans="1:27" x14ac:dyDescent="0.3">
      <c r="A637" t="s">
        <v>3017</v>
      </c>
      <c r="B637" t="str">
        <f t="shared" si="73"/>
        <v>Mr</v>
      </c>
      <c r="C637" t="str">
        <f t="shared" si="74"/>
        <v>Mutai</v>
      </c>
      <c r="D637" t="str">
        <f t="shared" si="75"/>
        <v>opher</v>
      </c>
      <c r="F637">
        <v>2</v>
      </c>
      <c r="G637">
        <f t="shared" si="76"/>
        <v>2</v>
      </c>
      <c r="J637" t="str">
        <f>PROPER('Medical Examinations'!D:D)</f>
        <v>Yes</v>
      </c>
      <c r="K637" t="str">
        <f>PROPER('Medical Examinations'!H:H)</f>
        <v>No</v>
      </c>
      <c r="N637">
        <v>41.325000000000003</v>
      </c>
      <c r="O637" t="str">
        <f t="shared" si="77"/>
        <v>Obesity</v>
      </c>
      <c r="Q637">
        <v>5.1100000000000003</v>
      </c>
      <c r="R637" t="str">
        <f t="shared" si="78"/>
        <v>Normal</v>
      </c>
      <c r="T637">
        <v>1985</v>
      </c>
      <c r="U637" t="s">
        <v>30</v>
      </c>
      <c r="V637">
        <v>23</v>
      </c>
      <c r="W637" s="10">
        <f t="shared" si="79"/>
        <v>31404</v>
      </c>
      <c r="X637" s="10"/>
      <c r="Y637">
        <f t="shared" si="80"/>
        <v>37</v>
      </c>
      <c r="AA637" s="36">
        <v>5402.89</v>
      </c>
    </row>
    <row r="638" spans="1:27" x14ac:dyDescent="0.3">
      <c r="A638" t="s">
        <v>3018</v>
      </c>
      <c r="B638" t="str">
        <f t="shared" si="73"/>
        <v>Mrs</v>
      </c>
      <c r="C638" t="str">
        <f t="shared" si="74"/>
        <v>Lovlien</v>
      </c>
      <c r="D638" t="str">
        <f t="shared" si="75"/>
        <v>.  Maya</v>
      </c>
      <c r="F638" t="s">
        <v>2381</v>
      </c>
      <c r="G638">
        <f t="shared" si="76"/>
        <v>0</v>
      </c>
      <c r="J638" t="str">
        <f>PROPER('Medical Examinations'!D:D)</f>
        <v>No</v>
      </c>
      <c r="K638" t="str">
        <f>PROPER('Medical Examinations'!H:H)</f>
        <v>No</v>
      </c>
      <c r="N638">
        <v>44.64</v>
      </c>
      <c r="O638" t="str">
        <f t="shared" si="77"/>
        <v>Obesity</v>
      </c>
      <c r="Q638">
        <v>7.18</v>
      </c>
      <c r="R638" t="str">
        <f t="shared" si="78"/>
        <v>Diabetes</v>
      </c>
      <c r="T638">
        <v>1975</v>
      </c>
      <c r="U638" t="s">
        <v>20</v>
      </c>
      <c r="V638">
        <v>27</v>
      </c>
      <c r="W638" s="10">
        <f t="shared" si="79"/>
        <v>27664</v>
      </c>
      <c r="X638" s="10"/>
      <c r="Y638">
        <f t="shared" si="80"/>
        <v>47</v>
      </c>
      <c r="AA638" s="36">
        <v>5411.99</v>
      </c>
    </row>
    <row r="639" spans="1:27" x14ac:dyDescent="0.3">
      <c r="A639" t="s">
        <v>3019</v>
      </c>
      <c r="B639" t="str">
        <f t="shared" si="73"/>
        <v>Mr</v>
      </c>
      <c r="C639" t="str">
        <f t="shared" si="74"/>
        <v>Bruns</v>
      </c>
      <c r="D639" t="str">
        <f t="shared" si="75"/>
        <v>ary T</v>
      </c>
      <c r="F639">
        <v>1</v>
      </c>
      <c r="G639">
        <f t="shared" si="76"/>
        <v>1</v>
      </c>
      <c r="J639" t="str">
        <f>PROPER('Medical Examinations'!D:D)</f>
        <v>Yes</v>
      </c>
      <c r="K639" t="str">
        <f>PROPER('Medical Examinations'!H:H)</f>
        <v>No</v>
      </c>
      <c r="N639">
        <v>25.175000000000001</v>
      </c>
      <c r="O639" t="str">
        <f t="shared" si="77"/>
        <v>Overweight</v>
      </c>
      <c r="Q639">
        <v>4.96</v>
      </c>
      <c r="R639" t="str">
        <f t="shared" si="78"/>
        <v>Normal</v>
      </c>
      <c r="T639">
        <v>1982</v>
      </c>
      <c r="U639" t="s">
        <v>20</v>
      </c>
      <c r="V639">
        <v>27</v>
      </c>
      <c r="W639" s="10">
        <f t="shared" si="79"/>
        <v>30221</v>
      </c>
      <c r="X639" s="10"/>
      <c r="Y639">
        <f t="shared" si="80"/>
        <v>40</v>
      </c>
      <c r="AA639" s="36">
        <v>5415.66</v>
      </c>
    </row>
    <row r="640" spans="1:27" x14ac:dyDescent="0.3">
      <c r="A640" t="s">
        <v>3020</v>
      </c>
      <c r="B640" t="str">
        <f t="shared" si="73"/>
        <v>Mrs</v>
      </c>
      <c r="C640" t="str">
        <f t="shared" si="74"/>
        <v>Stoney</v>
      </c>
      <c r="D640" t="str">
        <f t="shared" si="75"/>
        <v xml:space="preserve"> Hilda</v>
      </c>
      <c r="F640" t="s">
        <v>2381</v>
      </c>
      <c r="G640">
        <f t="shared" si="76"/>
        <v>0</v>
      </c>
      <c r="J640" t="str">
        <f>PROPER('Medical Examinations'!D:D)</f>
        <v>No</v>
      </c>
      <c r="K640" t="str">
        <f>PROPER('Medical Examinations'!H:H)</f>
        <v>No</v>
      </c>
      <c r="N640">
        <v>43.11</v>
      </c>
      <c r="O640" t="str">
        <f t="shared" si="77"/>
        <v>Obesity</v>
      </c>
      <c r="Q640">
        <v>4.67</v>
      </c>
      <c r="R640" t="str">
        <f t="shared" si="78"/>
        <v>Normal</v>
      </c>
      <c r="T640">
        <v>1991</v>
      </c>
      <c r="U640" t="s">
        <v>10</v>
      </c>
      <c r="V640">
        <v>6</v>
      </c>
      <c r="W640" s="10">
        <f t="shared" si="79"/>
        <v>33425</v>
      </c>
      <c r="X640" s="10"/>
      <c r="Y640">
        <f t="shared" si="80"/>
        <v>31</v>
      </c>
      <c r="AA640" s="36">
        <v>5425.02</v>
      </c>
    </row>
    <row r="641" spans="1:27" x14ac:dyDescent="0.3">
      <c r="A641" t="s">
        <v>3021</v>
      </c>
      <c r="B641" t="str">
        <f t="shared" si="73"/>
        <v>Ms</v>
      </c>
      <c r="C641" t="str">
        <f t="shared" si="74"/>
        <v>Markert</v>
      </c>
      <c r="D641" t="str">
        <f t="shared" si="75"/>
        <v>ephanie</v>
      </c>
      <c r="F641" t="s">
        <v>2381</v>
      </c>
      <c r="G641">
        <f t="shared" si="76"/>
        <v>0</v>
      </c>
      <c r="J641" t="str">
        <f>PROPER('Medical Examinations'!D:D)</f>
        <v>No</v>
      </c>
      <c r="K641" t="str">
        <f>PROPER('Medical Examinations'!H:H)</f>
        <v>No</v>
      </c>
      <c r="N641">
        <v>53.32</v>
      </c>
      <c r="O641" t="str">
        <f t="shared" si="77"/>
        <v>Obesity</v>
      </c>
      <c r="Q641">
        <v>5.0599999999999996</v>
      </c>
      <c r="R641" t="str">
        <f t="shared" si="78"/>
        <v>Normal</v>
      </c>
      <c r="T641">
        <v>1992</v>
      </c>
      <c r="U641" t="s">
        <v>20</v>
      </c>
      <c r="V641">
        <v>17</v>
      </c>
      <c r="W641" s="10">
        <f t="shared" si="79"/>
        <v>33864</v>
      </c>
      <c r="X641" s="10"/>
      <c r="Y641">
        <f t="shared" si="80"/>
        <v>30</v>
      </c>
      <c r="AA641" s="36">
        <v>5428.73</v>
      </c>
    </row>
    <row r="642" spans="1:27" x14ac:dyDescent="0.3">
      <c r="A642" t="s">
        <v>3022</v>
      </c>
      <c r="B642" t="str">
        <f t="shared" si="73"/>
        <v>Mr</v>
      </c>
      <c r="C642" t="str">
        <f t="shared" si="74"/>
        <v>McLucas</v>
      </c>
      <c r="D642" t="str">
        <f t="shared" si="75"/>
        <v>.  Doug</v>
      </c>
      <c r="F642">
        <v>1</v>
      </c>
      <c r="G642">
        <f t="shared" si="76"/>
        <v>1</v>
      </c>
      <c r="J642" t="str">
        <f>PROPER('Medical Examinations'!D:D)</f>
        <v>Yes</v>
      </c>
      <c r="K642" t="str">
        <f>PROPER('Medical Examinations'!H:H)</f>
        <v>No</v>
      </c>
      <c r="N642">
        <v>38.04</v>
      </c>
      <c r="O642" t="str">
        <f t="shared" si="77"/>
        <v>Obesity</v>
      </c>
      <c r="Q642">
        <v>5.0199999999999996</v>
      </c>
      <c r="R642" t="str">
        <f t="shared" si="78"/>
        <v>Normal</v>
      </c>
      <c r="T642">
        <v>1978</v>
      </c>
      <c r="U642" t="s">
        <v>18</v>
      </c>
      <c r="V642">
        <v>8</v>
      </c>
      <c r="W642" s="10">
        <f t="shared" si="79"/>
        <v>28649</v>
      </c>
      <c r="X642" s="10"/>
      <c r="Y642">
        <f t="shared" si="80"/>
        <v>45</v>
      </c>
      <c r="AA642" s="36">
        <v>5428.98</v>
      </c>
    </row>
    <row r="643" spans="1:27" x14ac:dyDescent="0.3">
      <c r="A643" t="s">
        <v>3023</v>
      </c>
      <c r="B643" t="str">
        <f t="shared" si="73"/>
        <v>Ms</v>
      </c>
      <c r="C643" t="str">
        <f t="shared" si="74"/>
        <v>Erwin</v>
      </c>
      <c r="D643" t="str">
        <f t="shared" si="75"/>
        <v>ny N.</v>
      </c>
      <c r="F643" t="s">
        <v>2381</v>
      </c>
      <c r="G643">
        <f t="shared" si="76"/>
        <v>0</v>
      </c>
      <c r="J643" t="str">
        <f>PROPER('Medical Examinations'!D:D)</f>
        <v>Yes</v>
      </c>
      <c r="K643" t="str">
        <f>PROPER('Medical Examinations'!H:H)</f>
        <v>Yes</v>
      </c>
      <c r="N643">
        <v>37.9</v>
      </c>
      <c r="O643" t="str">
        <f t="shared" si="77"/>
        <v>Obesity</v>
      </c>
      <c r="Q643">
        <v>7.76</v>
      </c>
      <c r="R643" t="str">
        <f t="shared" si="78"/>
        <v>Diabetes</v>
      </c>
      <c r="T643">
        <v>1982</v>
      </c>
      <c r="U643" t="s">
        <v>35</v>
      </c>
      <c r="V643">
        <v>25</v>
      </c>
      <c r="W643" s="10">
        <f t="shared" si="79"/>
        <v>30188</v>
      </c>
      <c r="X643" s="10"/>
      <c r="Y643">
        <f t="shared" si="80"/>
        <v>40</v>
      </c>
      <c r="AA643" s="36">
        <v>5438.75</v>
      </c>
    </row>
    <row r="644" spans="1:27" x14ac:dyDescent="0.3">
      <c r="A644" t="s">
        <v>3024</v>
      </c>
      <c r="B644" t="str">
        <f t="shared" si="73"/>
        <v>Mrs</v>
      </c>
      <c r="C644" t="str">
        <f t="shared" si="74"/>
        <v>Osborne</v>
      </c>
      <c r="D644" t="str">
        <f t="shared" si="75"/>
        <v>andra H</v>
      </c>
      <c r="F644" t="s">
        <v>2381</v>
      </c>
      <c r="G644">
        <f t="shared" si="76"/>
        <v>0</v>
      </c>
      <c r="J644" t="str">
        <f>PROPER('Medical Examinations'!D:D)</f>
        <v>Yes</v>
      </c>
      <c r="K644" t="str">
        <f>PROPER('Medical Examinations'!H:H)</f>
        <v>No</v>
      </c>
      <c r="N644">
        <v>39.6</v>
      </c>
      <c r="O644" t="str">
        <f t="shared" si="77"/>
        <v>Obesity</v>
      </c>
      <c r="Q644">
        <v>9.32</v>
      </c>
      <c r="R644" t="str">
        <f t="shared" si="78"/>
        <v>Diabetes</v>
      </c>
      <c r="T644">
        <v>1986</v>
      </c>
      <c r="U644" t="s">
        <v>30</v>
      </c>
      <c r="V644">
        <v>25</v>
      </c>
      <c r="W644" s="10">
        <f t="shared" si="79"/>
        <v>31771</v>
      </c>
      <c r="X644" s="10"/>
      <c r="Y644">
        <f t="shared" si="80"/>
        <v>36</v>
      </c>
      <c r="AA644" s="36">
        <v>5458.05</v>
      </c>
    </row>
    <row r="645" spans="1:27" x14ac:dyDescent="0.3">
      <c r="A645" t="s">
        <v>3025</v>
      </c>
      <c r="B645" t="str">
        <f t="shared" si="73"/>
        <v>Mr</v>
      </c>
      <c r="C645" t="str">
        <f t="shared" si="74"/>
        <v>Otsuka</v>
      </c>
      <c r="D645" t="str">
        <f t="shared" si="75"/>
        <v xml:space="preserve"> Takuo</v>
      </c>
      <c r="F645">
        <v>1</v>
      </c>
      <c r="G645">
        <f t="shared" si="76"/>
        <v>1</v>
      </c>
      <c r="J645" t="str">
        <f>PROPER('Medical Examinations'!D:D)</f>
        <v>Yes</v>
      </c>
      <c r="K645" t="str">
        <f>PROPER('Medical Examinations'!H:H)</f>
        <v>No</v>
      </c>
      <c r="N645">
        <v>50.92</v>
      </c>
      <c r="O645" t="str">
        <f t="shared" si="77"/>
        <v>Obesity</v>
      </c>
      <c r="Q645">
        <v>5.31</v>
      </c>
      <c r="R645" t="str">
        <f t="shared" si="78"/>
        <v>Normal</v>
      </c>
      <c r="T645">
        <v>1973</v>
      </c>
      <c r="U645" t="s">
        <v>37</v>
      </c>
      <c r="V645">
        <v>24</v>
      </c>
      <c r="W645" s="10">
        <f t="shared" si="79"/>
        <v>26961</v>
      </c>
      <c r="X645" s="10"/>
      <c r="Y645">
        <f t="shared" si="80"/>
        <v>49</v>
      </c>
      <c r="AA645" s="36">
        <v>5466.88</v>
      </c>
    </row>
    <row r="646" spans="1:27" x14ac:dyDescent="0.3">
      <c r="A646" t="s">
        <v>3026</v>
      </c>
      <c r="B646" t="str">
        <f t="shared" ref="B646:B709" si="81">TRIM(MID(A646,FIND(",",A646)+1,FIND(".",A646)-FIND(",",A646)-1))</f>
        <v>Ms</v>
      </c>
      <c r="C646" t="str">
        <f t="shared" ref="C646:C709" si="82">LEFT(A646,FIND(",",A646)-1)</f>
        <v>Smith</v>
      </c>
      <c r="D646" t="str">
        <f t="shared" ref="D646:D709" si="83">RIGHT(A646,FIND(",",A646)-1)</f>
        <v>ly A.</v>
      </c>
      <c r="F646" t="s">
        <v>2381</v>
      </c>
      <c r="G646">
        <f t="shared" ref="G646:G709" si="84">IF(F646="No major surgery",0,F646)</f>
        <v>0</v>
      </c>
      <c r="J646" t="str">
        <f>PROPER('Medical Examinations'!D:D)</f>
        <v>No</v>
      </c>
      <c r="K646" t="str">
        <f>PROPER('Medical Examinations'!H:H)</f>
        <v>No</v>
      </c>
      <c r="N646">
        <v>21.85</v>
      </c>
      <c r="O646" t="str">
        <f t="shared" ref="O646:O709" si="85">IF(N646&lt;18.5,"Underweight",
IF(N646&lt;25,"Normal Weight",
IF(N646&lt;30,"Overweight",
"Obesity")))</f>
        <v>Normal Weight</v>
      </c>
      <c r="Q646">
        <v>5.56</v>
      </c>
      <c r="R646" t="str">
        <f t="shared" ref="R646:R709" si="86">IF(Q646&lt;5.7,"Normal",
IF(Q646&lt;=6.4,"Prediabetes",
"Diabetes"))</f>
        <v>Normal</v>
      </c>
      <c r="T646">
        <v>1986</v>
      </c>
      <c r="U646" t="s">
        <v>30</v>
      </c>
      <c r="V646">
        <v>2</v>
      </c>
      <c r="W646" s="10">
        <f t="shared" ref="W646:W709" si="87">DATE(T646,MONTH(1&amp;U646),V646)</f>
        <v>31748</v>
      </c>
      <c r="X646" s="10"/>
      <c r="Y646">
        <f t="shared" si="80"/>
        <v>36</v>
      </c>
      <c r="AA646" s="36">
        <v>5469.01</v>
      </c>
    </row>
    <row r="647" spans="1:27" x14ac:dyDescent="0.3">
      <c r="A647" t="s">
        <v>3027</v>
      </c>
      <c r="B647" t="str">
        <f t="shared" si="81"/>
        <v>Mr</v>
      </c>
      <c r="C647" t="str">
        <f t="shared" si="82"/>
        <v>Myers</v>
      </c>
      <c r="D647" t="str">
        <f t="shared" si="83"/>
        <v>Scott</v>
      </c>
      <c r="F647">
        <v>1</v>
      </c>
      <c r="G647">
        <f t="shared" si="84"/>
        <v>1</v>
      </c>
      <c r="J647" t="str">
        <f>PROPER('Medical Examinations'!D:D)</f>
        <v>No</v>
      </c>
      <c r="K647" t="str">
        <f>PROPER('Medical Examinations'!H:H)</f>
        <v>No</v>
      </c>
      <c r="N647">
        <v>36.08</v>
      </c>
      <c r="O647" t="str">
        <f t="shared" si="85"/>
        <v>Obesity</v>
      </c>
      <c r="Q647">
        <v>7.11</v>
      </c>
      <c r="R647" t="str">
        <f t="shared" si="86"/>
        <v>Diabetes</v>
      </c>
      <c r="T647">
        <v>1986</v>
      </c>
      <c r="U647" t="s">
        <v>10</v>
      </c>
      <c r="V647">
        <v>12</v>
      </c>
      <c r="W647" s="10">
        <f t="shared" si="87"/>
        <v>31605</v>
      </c>
      <c r="X647" s="10"/>
      <c r="Y647">
        <f t="shared" si="80"/>
        <v>36</v>
      </c>
      <c r="AA647" s="36">
        <v>5472.45</v>
      </c>
    </row>
    <row r="648" spans="1:27" x14ac:dyDescent="0.3">
      <c r="A648" t="s">
        <v>3028</v>
      </c>
      <c r="B648" t="str">
        <f t="shared" si="81"/>
        <v>Mr</v>
      </c>
      <c r="C648" t="str">
        <f t="shared" si="82"/>
        <v>Cote</v>
      </c>
      <c r="D648" t="str">
        <f t="shared" si="83"/>
        <v>noit</v>
      </c>
      <c r="F648">
        <v>1</v>
      </c>
      <c r="G648">
        <f t="shared" si="84"/>
        <v>1</v>
      </c>
      <c r="J648" t="str">
        <f>PROPER('Medical Examinations'!D:D)</f>
        <v>No</v>
      </c>
      <c r="K648" t="str">
        <f>PROPER('Medical Examinations'!H:H)</f>
        <v>No</v>
      </c>
      <c r="N648">
        <v>40.44</v>
      </c>
      <c r="O648" t="str">
        <f t="shared" si="85"/>
        <v>Obesity</v>
      </c>
      <c r="Q648">
        <v>5.13</v>
      </c>
      <c r="R648" t="str">
        <f t="shared" si="86"/>
        <v>Normal</v>
      </c>
      <c r="T648">
        <v>1986</v>
      </c>
      <c r="U648" t="s">
        <v>20</v>
      </c>
      <c r="V648">
        <v>30</v>
      </c>
      <c r="W648" s="10">
        <f t="shared" si="87"/>
        <v>31685</v>
      </c>
      <c r="X648" s="10"/>
      <c r="Y648">
        <f t="shared" si="80"/>
        <v>36</v>
      </c>
      <c r="AA648" s="36">
        <v>5478.04</v>
      </c>
    </row>
    <row r="649" spans="1:27" x14ac:dyDescent="0.3">
      <c r="A649" t="s">
        <v>3029</v>
      </c>
      <c r="B649" t="str">
        <f t="shared" si="81"/>
        <v>Ms</v>
      </c>
      <c r="C649" t="str">
        <f t="shared" si="82"/>
        <v>Ehrhardt</v>
      </c>
      <c r="D649" t="str">
        <f t="shared" si="83"/>
        <v>abeth M.</v>
      </c>
      <c r="F649" t="s">
        <v>2381</v>
      </c>
      <c r="G649">
        <f t="shared" si="84"/>
        <v>0</v>
      </c>
      <c r="J649" t="str">
        <f>PROPER('Medical Examinations'!D:D)</f>
        <v>Yes</v>
      </c>
      <c r="K649" t="str">
        <f>PROPER('Medical Examinations'!H:H)</f>
        <v>No</v>
      </c>
      <c r="N649">
        <v>38.094999999999999</v>
      </c>
      <c r="O649" t="str">
        <f t="shared" si="85"/>
        <v>Obesity</v>
      </c>
      <c r="Q649">
        <v>10.199999999999999</v>
      </c>
      <c r="R649" t="str">
        <f t="shared" si="86"/>
        <v>Diabetes</v>
      </c>
      <c r="T649">
        <v>1984</v>
      </c>
      <c r="U649" t="s">
        <v>35</v>
      </c>
      <c r="V649">
        <v>26</v>
      </c>
      <c r="W649" s="10">
        <f t="shared" si="87"/>
        <v>30920</v>
      </c>
      <c r="X649" s="10"/>
      <c r="Y649">
        <f t="shared" si="80"/>
        <v>38</v>
      </c>
      <c r="AA649" s="36">
        <v>5484.47</v>
      </c>
    </row>
    <row r="650" spans="1:27" x14ac:dyDescent="0.3">
      <c r="A650" t="s">
        <v>3030</v>
      </c>
      <c r="B650" t="str">
        <f t="shared" si="81"/>
        <v>Ms</v>
      </c>
      <c r="C650" t="str">
        <f t="shared" si="82"/>
        <v>Petersen</v>
      </c>
      <c r="D650" t="str">
        <f t="shared" si="83"/>
        <v>ssica A.</v>
      </c>
      <c r="F650" t="s">
        <v>2381</v>
      </c>
      <c r="G650">
        <f t="shared" si="84"/>
        <v>0</v>
      </c>
      <c r="J650" t="str">
        <f>PROPER('Medical Examinations'!D:D)</f>
        <v>Yes</v>
      </c>
      <c r="K650" t="str">
        <f>PROPER('Medical Examinations'!H:H)</f>
        <v>No</v>
      </c>
      <c r="N650">
        <v>44.95</v>
      </c>
      <c r="O650" t="str">
        <f t="shared" si="85"/>
        <v>Obesity</v>
      </c>
      <c r="Q650">
        <v>10.4</v>
      </c>
      <c r="R650" t="str">
        <f t="shared" si="86"/>
        <v>Diabetes</v>
      </c>
      <c r="T650">
        <v>1984</v>
      </c>
      <c r="U650" t="s">
        <v>35</v>
      </c>
      <c r="V650">
        <v>17</v>
      </c>
      <c r="W650" s="10">
        <f t="shared" si="87"/>
        <v>30911</v>
      </c>
      <c r="X650" s="10"/>
      <c r="Y650">
        <f t="shared" si="80"/>
        <v>38</v>
      </c>
      <c r="AA650" s="36">
        <v>5488.26</v>
      </c>
    </row>
    <row r="651" spans="1:27" x14ac:dyDescent="0.3">
      <c r="A651" t="s">
        <v>3031</v>
      </c>
      <c r="B651" t="str">
        <f t="shared" si="81"/>
        <v>Ms</v>
      </c>
      <c r="C651" t="str">
        <f t="shared" si="82"/>
        <v>Ertel</v>
      </c>
      <c r="D651" t="str">
        <f t="shared" si="83"/>
        <v>ica K</v>
      </c>
      <c r="F651" t="s">
        <v>2381</v>
      </c>
      <c r="G651">
        <f t="shared" si="84"/>
        <v>0</v>
      </c>
      <c r="J651" t="str">
        <f>PROPER('Medical Examinations'!D:D)</f>
        <v>No</v>
      </c>
      <c r="K651" t="str">
        <f>PROPER('Medical Examinations'!H:H)</f>
        <v>No</v>
      </c>
      <c r="N651">
        <v>35.54</v>
      </c>
      <c r="O651" t="str">
        <f t="shared" si="85"/>
        <v>Obesity</v>
      </c>
      <c r="Q651">
        <v>10.67</v>
      </c>
      <c r="R651" t="str">
        <f t="shared" si="86"/>
        <v>Diabetes</v>
      </c>
      <c r="T651">
        <v>1988</v>
      </c>
      <c r="U651" t="s">
        <v>10</v>
      </c>
      <c r="V651">
        <v>29</v>
      </c>
      <c r="W651" s="10">
        <f t="shared" si="87"/>
        <v>32353</v>
      </c>
      <c r="X651" s="10"/>
      <c r="Y651">
        <f t="shared" si="80"/>
        <v>34</v>
      </c>
      <c r="AA651" s="36">
        <v>5503.36</v>
      </c>
    </row>
    <row r="652" spans="1:27" x14ac:dyDescent="0.3">
      <c r="A652" t="s">
        <v>3032</v>
      </c>
      <c r="B652" t="str">
        <f t="shared" si="81"/>
        <v>Mr</v>
      </c>
      <c r="C652" t="str">
        <f t="shared" si="82"/>
        <v>Lanza</v>
      </c>
      <c r="D652" t="str">
        <f t="shared" si="83"/>
        <v>vin L</v>
      </c>
      <c r="F652">
        <v>2</v>
      </c>
      <c r="G652">
        <f t="shared" si="84"/>
        <v>2</v>
      </c>
      <c r="J652" t="str">
        <f>PROPER('Medical Examinations'!D:D)</f>
        <v>No</v>
      </c>
      <c r="K652" t="str">
        <f>PROPER('Medical Examinations'!H:H)</f>
        <v>No</v>
      </c>
      <c r="N652">
        <v>39.799999999999997</v>
      </c>
      <c r="O652" t="str">
        <f t="shared" si="85"/>
        <v>Obesity</v>
      </c>
      <c r="Q652">
        <v>4.6500000000000004</v>
      </c>
      <c r="R652" t="str">
        <f t="shared" si="86"/>
        <v>Normal</v>
      </c>
      <c r="T652">
        <v>1981</v>
      </c>
      <c r="U652" t="s">
        <v>15</v>
      </c>
      <c r="V652">
        <v>7</v>
      </c>
      <c r="W652" s="10">
        <f t="shared" si="87"/>
        <v>29897</v>
      </c>
      <c r="X652" s="10"/>
      <c r="Y652">
        <f t="shared" si="80"/>
        <v>41</v>
      </c>
      <c r="AA652" s="36">
        <v>5539.4</v>
      </c>
    </row>
    <row r="653" spans="1:27" x14ac:dyDescent="0.3">
      <c r="A653" t="s">
        <v>3033</v>
      </c>
      <c r="B653" t="str">
        <f t="shared" si="81"/>
        <v>Mr</v>
      </c>
      <c r="C653" t="str">
        <f t="shared" si="82"/>
        <v>Picklesimer</v>
      </c>
      <c r="D653" t="str">
        <f t="shared" si="83"/>
        <v>r.  Gregory</v>
      </c>
      <c r="F653">
        <v>2</v>
      </c>
      <c r="G653">
        <f t="shared" si="84"/>
        <v>2</v>
      </c>
      <c r="J653" t="str">
        <f>PROPER('Medical Examinations'!D:D)</f>
        <v>No</v>
      </c>
      <c r="K653" t="str">
        <f>PROPER('Medical Examinations'!H:H)</f>
        <v>No</v>
      </c>
      <c r="N653">
        <v>33.659999999999997</v>
      </c>
      <c r="O653" t="str">
        <f t="shared" si="85"/>
        <v>Obesity</v>
      </c>
      <c r="Q653">
        <v>5.65</v>
      </c>
      <c r="R653" t="str">
        <f t="shared" si="86"/>
        <v>Normal</v>
      </c>
      <c r="T653">
        <v>1980</v>
      </c>
      <c r="U653" t="s">
        <v>30</v>
      </c>
      <c r="V653">
        <v>7</v>
      </c>
      <c r="W653" s="10">
        <f t="shared" si="87"/>
        <v>29562</v>
      </c>
      <c r="X653" s="10"/>
      <c r="Y653">
        <f t="shared" si="80"/>
        <v>42</v>
      </c>
      <c r="AA653" s="36">
        <v>5540.35</v>
      </c>
    </row>
    <row r="654" spans="1:27" x14ac:dyDescent="0.3">
      <c r="A654" t="s">
        <v>3034</v>
      </c>
      <c r="B654" t="str">
        <f t="shared" si="81"/>
        <v>Ms</v>
      </c>
      <c r="C654" t="str">
        <f t="shared" si="82"/>
        <v>Giles</v>
      </c>
      <c r="D654" t="str">
        <f t="shared" si="83"/>
        <v>Della</v>
      </c>
      <c r="F654" t="s">
        <v>2381</v>
      </c>
      <c r="G654">
        <f t="shared" si="84"/>
        <v>0</v>
      </c>
      <c r="J654" t="str">
        <f>PROPER('Medical Examinations'!D:D)</f>
        <v>No</v>
      </c>
      <c r="K654" t="str">
        <f>PROPER('Medical Examinations'!H:H)</f>
        <v>No</v>
      </c>
      <c r="N654">
        <v>35.5</v>
      </c>
      <c r="O654" t="str">
        <f t="shared" si="85"/>
        <v>Obesity</v>
      </c>
      <c r="Q654">
        <v>11.97</v>
      </c>
      <c r="R654" t="str">
        <f t="shared" si="86"/>
        <v>Diabetes</v>
      </c>
      <c r="T654">
        <v>1999</v>
      </c>
      <c r="U654" t="s">
        <v>20</v>
      </c>
      <c r="V654">
        <v>22</v>
      </c>
      <c r="W654" s="10">
        <f t="shared" si="87"/>
        <v>36425</v>
      </c>
      <c r="X654" s="10"/>
      <c r="Y654">
        <f t="shared" si="80"/>
        <v>23</v>
      </c>
      <c r="AA654" s="36">
        <v>5552.61</v>
      </c>
    </row>
    <row r="655" spans="1:27" x14ac:dyDescent="0.3">
      <c r="A655" t="s">
        <v>3035</v>
      </c>
      <c r="B655" t="str">
        <f t="shared" si="81"/>
        <v>Mr</v>
      </c>
      <c r="C655" t="str">
        <f t="shared" si="82"/>
        <v>Harmon</v>
      </c>
      <c r="D655" t="str">
        <f t="shared" si="83"/>
        <v xml:space="preserve"> David</v>
      </c>
      <c r="F655" t="s">
        <v>2381</v>
      </c>
      <c r="G655">
        <f t="shared" si="84"/>
        <v>0</v>
      </c>
      <c r="J655" t="str">
        <f>PROPER('Medical Examinations'!D:D)</f>
        <v>Yes</v>
      </c>
      <c r="K655" t="str">
        <f>PROPER('Medical Examinations'!H:H)</f>
        <v>No</v>
      </c>
      <c r="N655">
        <v>41.63</v>
      </c>
      <c r="O655" t="str">
        <f t="shared" si="85"/>
        <v>Obesity</v>
      </c>
      <c r="Q655">
        <v>6.71</v>
      </c>
      <c r="R655" t="str">
        <f t="shared" si="86"/>
        <v>Diabetes</v>
      </c>
      <c r="T655">
        <v>1974</v>
      </c>
      <c r="U655" t="s">
        <v>20</v>
      </c>
      <c r="V655">
        <v>18</v>
      </c>
      <c r="W655" s="10">
        <f t="shared" si="87"/>
        <v>27290</v>
      </c>
      <c r="X655" s="10"/>
      <c r="Y655">
        <f t="shared" si="80"/>
        <v>48</v>
      </c>
      <c r="AA655" s="36">
        <v>5576.35</v>
      </c>
    </row>
    <row r="656" spans="1:27" x14ac:dyDescent="0.3">
      <c r="A656" t="s">
        <v>3036</v>
      </c>
      <c r="B656" t="str">
        <f t="shared" si="81"/>
        <v>Ms</v>
      </c>
      <c r="C656" t="str">
        <f t="shared" si="82"/>
        <v>Pennings</v>
      </c>
      <c r="D656" t="str">
        <f t="shared" si="83"/>
        <v>Victoria</v>
      </c>
      <c r="F656" t="s">
        <v>2381</v>
      </c>
      <c r="G656">
        <f t="shared" si="84"/>
        <v>0</v>
      </c>
      <c r="J656" t="str">
        <f>PROPER('Medical Examinations'!D:D)</f>
        <v>No</v>
      </c>
      <c r="K656" t="str">
        <f>PROPER('Medical Examinations'!H:H)</f>
        <v>No</v>
      </c>
      <c r="N656">
        <v>46.49</v>
      </c>
      <c r="O656" t="str">
        <f t="shared" si="85"/>
        <v>Obesity</v>
      </c>
      <c r="Q656">
        <v>11.92</v>
      </c>
      <c r="R656" t="str">
        <f t="shared" si="86"/>
        <v>Diabetes</v>
      </c>
      <c r="T656">
        <v>1985</v>
      </c>
      <c r="U656" t="s">
        <v>20</v>
      </c>
      <c r="V656">
        <v>5</v>
      </c>
      <c r="W656" s="10">
        <f t="shared" si="87"/>
        <v>31295</v>
      </c>
      <c r="X656" s="10"/>
      <c r="Y656">
        <f t="shared" si="80"/>
        <v>37</v>
      </c>
      <c r="AA656" s="36">
        <v>5582.95</v>
      </c>
    </row>
    <row r="657" spans="1:27" x14ac:dyDescent="0.3">
      <c r="A657" t="s">
        <v>3037</v>
      </c>
      <c r="B657" t="str">
        <f t="shared" si="81"/>
        <v>Mr</v>
      </c>
      <c r="C657" t="str">
        <f t="shared" si="82"/>
        <v>Tseronis</v>
      </c>
      <c r="D657" t="str">
        <f t="shared" si="83"/>
        <v>.  Tasos</v>
      </c>
      <c r="F657">
        <v>2</v>
      </c>
      <c r="G657">
        <f t="shared" si="84"/>
        <v>2</v>
      </c>
      <c r="J657" t="str">
        <f>PROPER('Medical Examinations'!D:D)</f>
        <v>No</v>
      </c>
      <c r="K657" t="str">
        <f>PROPER('Medical Examinations'!H:H)</f>
        <v>No</v>
      </c>
      <c r="N657">
        <v>43.29</v>
      </c>
      <c r="O657" t="str">
        <f t="shared" si="85"/>
        <v>Obesity</v>
      </c>
      <c r="Q657">
        <v>5.35</v>
      </c>
      <c r="R657" t="str">
        <f t="shared" si="86"/>
        <v>Normal</v>
      </c>
      <c r="T657">
        <v>1986</v>
      </c>
      <c r="U657" t="s">
        <v>15</v>
      </c>
      <c r="V657">
        <v>21</v>
      </c>
      <c r="W657" s="10">
        <f t="shared" si="87"/>
        <v>31737</v>
      </c>
      <c r="X657" s="10"/>
      <c r="Y657">
        <f t="shared" si="80"/>
        <v>36</v>
      </c>
      <c r="AA657" s="36">
        <v>5584.31</v>
      </c>
    </row>
    <row r="658" spans="1:27" x14ac:dyDescent="0.3">
      <c r="A658" t="s">
        <v>3038</v>
      </c>
      <c r="B658" t="str">
        <f t="shared" si="81"/>
        <v>Mr</v>
      </c>
      <c r="C658" t="str">
        <f t="shared" si="82"/>
        <v>Aliff</v>
      </c>
      <c r="D658" t="str">
        <f t="shared" si="83"/>
        <v>homas</v>
      </c>
      <c r="F658">
        <v>1</v>
      </c>
      <c r="G658">
        <f t="shared" si="84"/>
        <v>1</v>
      </c>
      <c r="J658" t="str">
        <f>PROPER('Medical Examinations'!D:D)</f>
        <v>Yes</v>
      </c>
      <c r="K658" t="str">
        <f>PROPER('Medical Examinations'!H:H)</f>
        <v>No</v>
      </c>
      <c r="N658">
        <v>43.08</v>
      </c>
      <c r="O658" t="str">
        <f t="shared" si="85"/>
        <v>Obesity</v>
      </c>
      <c r="Q658">
        <v>8.9600000000000009</v>
      </c>
      <c r="R658" t="str">
        <f t="shared" si="86"/>
        <v>Diabetes</v>
      </c>
      <c r="T658">
        <v>1983</v>
      </c>
      <c r="U658" t="s">
        <v>37</v>
      </c>
      <c r="V658">
        <v>3</v>
      </c>
      <c r="W658" s="10">
        <f t="shared" si="87"/>
        <v>30592</v>
      </c>
      <c r="X658" s="10"/>
      <c r="Y658">
        <f t="shared" si="80"/>
        <v>39</v>
      </c>
      <c r="AA658" s="36">
        <v>5587.59</v>
      </c>
    </row>
    <row r="659" spans="1:27" x14ac:dyDescent="0.3">
      <c r="A659" t="s">
        <v>3039</v>
      </c>
      <c r="B659" t="str">
        <f t="shared" si="81"/>
        <v>Mr</v>
      </c>
      <c r="C659" t="str">
        <f t="shared" si="82"/>
        <v>Willenberg</v>
      </c>
      <c r="D659" t="str">
        <f t="shared" si="83"/>
        <v>r.  Lukasz</v>
      </c>
      <c r="F659" t="s">
        <v>2381</v>
      </c>
      <c r="G659">
        <f t="shared" si="84"/>
        <v>0</v>
      </c>
      <c r="J659" t="str">
        <f>PROPER('Medical Examinations'!D:D)</f>
        <v>No</v>
      </c>
      <c r="K659" t="str">
        <f>PROPER('Medical Examinations'!H:H)</f>
        <v>No</v>
      </c>
      <c r="N659">
        <v>39.07</v>
      </c>
      <c r="O659" t="str">
        <f t="shared" si="85"/>
        <v>Obesity</v>
      </c>
      <c r="Q659">
        <v>11.93</v>
      </c>
      <c r="R659" t="str">
        <f t="shared" si="86"/>
        <v>Diabetes</v>
      </c>
      <c r="T659">
        <v>1988</v>
      </c>
      <c r="U659" t="s">
        <v>15</v>
      </c>
      <c r="V659">
        <v>18</v>
      </c>
      <c r="W659" s="10">
        <f t="shared" si="87"/>
        <v>32465</v>
      </c>
      <c r="X659" s="10"/>
      <c r="Y659">
        <f t="shared" si="80"/>
        <v>34</v>
      </c>
      <c r="AA659" s="36">
        <v>5594.85</v>
      </c>
    </row>
    <row r="660" spans="1:27" x14ac:dyDescent="0.3">
      <c r="A660" t="s">
        <v>3040</v>
      </c>
      <c r="B660" t="str">
        <f t="shared" si="81"/>
        <v>Mr</v>
      </c>
      <c r="C660" t="str">
        <f t="shared" si="82"/>
        <v>Millett</v>
      </c>
      <c r="D660" t="str">
        <f t="shared" si="83"/>
        <v>thew A.</v>
      </c>
      <c r="F660" t="s">
        <v>2381</v>
      </c>
      <c r="G660">
        <f t="shared" si="84"/>
        <v>0</v>
      </c>
      <c r="J660" t="str">
        <f>PROPER('Medical Examinations'!D:D)</f>
        <v>No</v>
      </c>
      <c r="K660" t="str">
        <f>PROPER('Medical Examinations'!H:H)</f>
        <v>No</v>
      </c>
      <c r="N660">
        <v>41.3</v>
      </c>
      <c r="O660" t="str">
        <f t="shared" si="85"/>
        <v>Obesity</v>
      </c>
      <c r="Q660">
        <v>9.59</v>
      </c>
      <c r="R660" t="str">
        <f t="shared" si="86"/>
        <v>Diabetes</v>
      </c>
      <c r="T660">
        <v>1978</v>
      </c>
      <c r="U660" t="s">
        <v>20</v>
      </c>
      <c r="V660">
        <v>11</v>
      </c>
      <c r="W660" s="10">
        <f t="shared" si="87"/>
        <v>28744</v>
      </c>
      <c r="X660" s="10"/>
      <c r="Y660">
        <f t="shared" si="80"/>
        <v>44</v>
      </c>
      <c r="AA660" s="36">
        <v>5612.83</v>
      </c>
    </row>
    <row r="661" spans="1:27" x14ac:dyDescent="0.3">
      <c r="A661" t="s">
        <v>3041</v>
      </c>
      <c r="B661" t="str">
        <f t="shared" si="81"/>
        <v>Ms</v>
      </c>
      <c r="C661" t="str">
        <f t="shared" si="82"/>
        <v>Haley</v>
      </c>
      <c r="D661" t="str">
        <f t="shared" si="83"/>
        <v xml:space="preserve"> Meta</v>
      </c>
      <c r="F661">
        <v>2</v>
      </c>
      <c r="G661">
        <f t="shared" si="84"/>
        <v>2</v>
      </c>
      <c r="J661" t="str">
        <f>PROPER('Medical Examinations'!D:D)</f>
        <v>Yes</v>
      </c>
      <c r="K661" t="str">
        <f>PROPER('Medical Examinations'!H:H)</f>
        <v>Yes</v>
      </c>
      <c r="N661">
        <v>42.95</v>
      </c>
      <c r="O661" t="str">
        <f t="shared" si="85"/>
        <v>Obesity</v>
      </c>
      <c r="Q661">
        <v>11.88</v>
      </c>
      <c r="R661" t="str">
        <f t="shared" si="86"/>
        <v>Diabetes</v>
      </c>
      <c r="T661">
        <v>1994</v>
      </c>
      <c r="U661" t="s">
        <v>15</v>
      </c>
      <c r="V661">
        <v>15</v>
      </c>
      <c r="W661" s="10">
        <f t="shared" si="87"/>
        <v>34653</v>
      </c>
      <c r="X661" s="10"/>
      <c r="Y661">
        <f t="shared" si="80"/>
        <v>28</v>
      </c>
      <c r="AA661" s="36">
        <v>5615.37</v>
      </c>
    </row>
    <row r="662" spans="1:27" x14ac:dyDescent="0.3">
      <c r="A662" t="s">
        <v>3042</v>
      </c>
      <c r="B662" t="str">
        <f t="shared" si="81"/>
        <v>Ms</v>
      </c>
      <c r="C662" t="str">
        <f t="shared" si="82"/>
        <v>Ackerman</v>
      </c>
      <c r="D662" t="str">
        <f t="shared" si="83"/>
        <v>Rachel E</v>
      </c>
      <c r="F662">
        <v>1</v>
      </c>
      <c r="G662">
        <f t="shared" si="84"/>
        <v>1</v>
      </c>
      <c r="J662" t="str">
        <f>PROPER('Medical Examinations'!D:D)</f>
        <v>No</v>
      </c>
      <c r="K662" t="str">
        <f>PROPER('Medical Examinations'!H:H)</f>
        <v>No</v>
      </c>
      <c r="N662">
        <v>46.96</v>
      </c>
      <c r="O662" t="str">
        <f t="shared" si="85"/>
        <v>Obesity</v>
      </c>
      <c r="Q662">
        <v>4.6399999999999997</v>
      </c>
      <c r="R662" t="str">
        <f t="shared" si="86"/>
        <v>Normal</v>
      </c>
      <c r="T662">
        <v>1987</v>
      </c>
      <c r="U662" t="s">
        <v>30</v>
      </c>
      <c r="V662">
        <v>9</v>
      </c>
      <c r="W662" s="10">
        <f t="shared" si="87"/>
        <v>32120</v>
      </c>
      <c r="X662" s="10"/>
      <c r="Y662">
        <f t="shared" si="80"/>
        <v>35</v>
      </c>
      <c r="AA662" s="36">
        <v>5630.46</v>
      </c>
    </row>
    <row r="663" spans="1:27" x14ac:dyDescent="0.3">
      <c r="A663" t="s">
        <v>3043</v>
      </c>
      <c r="B663" t="str">
        <f t="shared" si="81"/>
        <v>Ms</v>
      </c>
      <c r="C663" t="str">
        <f t="shared" si="82"/>
        <v>Valdez</v>
      </c>
      <c r="D663" t="str">
        <f t="shared" si="83"/>
        <v>gelica</v>
      </c>
      <c r="F663" t="s">
        <v>2381</v>
      </c>
      <c r="G663">
        <f t="shared" si="84"/>
        <v>0</v>
      </c>
      <c r="J663" t="str">
        <f>PROPER('Medical Examinations'!D:D)</f>
        <v>No</v>
      </c>
      <c r="K663" t="str">
        <f>PROPER('Medical Examinations'!H:H)</f>
        <v>No</v>
      </c>
      <c r="N663">
        <v>30.495000000000001</v>
      </c>
      <c r="O663" t="str">
        <f t="shared" si="85"/>
        <v>Obesity</v>
      </c>
      <c r="Q663">
        <v>9.5299999999999994</v>
      </c>
      <c r="R663" t="str">
        <f t="shared" si="86"/>
        <v>Diabetes</v>
      </c>
      <c r="T663">
        <v>1983</v>
      </c>
      <c r="U663" t="s">
        <v>18</v>
      </c>
      <c r="V663">
        <v>8</v>
      </c>
      <c r="W663" s="10">
        <f t="shared" si="87"/>
        <v>30475</v>
      </c>
      <c r="X663" s="10"/>
      <c r="Y663">
        <f t="shared" si="80"/>
        <v>40</v>
      </c>
      <c r="AA663" s="36">
        <v>5649.72</v>
      </c>
    </row>
    <row r="664" spans="1:27" x14ac:dyDescent="0.3">
      <c r="A664" t="s">
        <v>3044</v>
      </c>
      <c r="B664" t="str">
        <f t="shared" si="81"/>
        <v>Ms</v>
      </c>
      <c r="C664" t="str">
        <f t="shared" si="82"/>
        <v>Michaud</v>
      </c>
      <c r="D664" t="str">
        <f t="shared" si="83"/>
        <v>athleen</v>
      </c>
      <c r="F664">
        <v>1</v>
      </c>
      <c r="G664">
        <f t="shared" si="84"/>
        <v>1</v>
      </c>
      <c r="J664" t="str">
        <f>PROPER('Medical Examinations'!D:D)</f>
        <v>No</v>
      </c>
      <c r="K664" t="str">
        <f>PROPER('Medical Examinations'!H:H)</f>
        <v>No</v>
      </c>
      <c r="N664">
        <v>17.954999999999998</v>
      </c>
      <c r="O664" t="str">
        <f t="shared" si="85"/>
        <v>Underweight</v>
      </c>
      <c r="Q664">
        <v>5.29</v>
      </c>
      <c r="R664" t="str">
        <f t="shared" si="86"/>
        <v>Normal</v>
      </c>
      <c r="T664">
        <v>1978</v>
      </c>
      <c r="U664" t="s">
        <v>20</v>
      </c>
      <c r="V664">
        <v>27</v>
      </c>
      <c r="W664" s="10">
        <f t="shared" si="87"/>
        <v>28760</v>
      </c>
      <c r="X664" s="10"/>
      <c r="Y664">
        <f t="shared" si="80"/>
        <v>44</v>
      </c>
      <c r="AA664" s="36">
        <v>5650.14</v>
      </c>
    </row>
    <row r="665" spans="1:27" x14ac:dyDescent="0.3">
      <c r="A665" t="s">
        <v>3045</v>
      </c>
      <c r="B665" t="str">
        <f t="shared" si="81"/>
        <v>Mr</v>
      </c>
      <c r="C665" t="str">
        <f t="shared" si="82"/>
        <v>Gunnink</v>
      </c>
      <c r="D665" t="str">
        <f t="shared" si="83"/>
        <v>riel D.</v>
      </c>
      <c r="F665">
        <v>3</v>
      </c>
      <c r="G665">
        <f t="shared" si="84"/>
        <v>3</v>
      </c>
      <c r="J665" t="str">
        <f>PROPER('Medical Examinations'!D:D)</f>
        <v>Yes</v>
      </c>
      <c r="K665" t="str">
        <f>PROPER('Medical Examinations'!H:H)</f>
        <v>No</v>
      </c>
      <c r="N665">
        <v>25.6</v>
      </c>
      <c r="O665" t="str">
        <f t="shared" si="85"/>
        <v>Overweight</v>
      </c>
      <c r="Q665">
        <v>10.95</v>
      </c>
      <c r="R665" t="str">
        <f t="shared" si="86"/>
        <v>Diabetes</v>
      </c>
      <c r="T665">
        <v>1983</v>
      </c>
      <c r="U665" t="s">
        <v>20</v>
      </c>
      <c r="V665">
        <v>3</v>
      </c>
      <c r="W665" s="10">
        <f t="shared" si="87"/>
        <v>30562</v>
      </c>
      <c r="X665" s="10"/>
      <c r="Y665">
        <f t="shared" si="80"/>
        <v>39</v>
      </c>
      <c r="AA665" s="36">
        <v>5662.23</v>
      </c>
    </row>
    <row r="666" spans="1:27" x14ac:dyDescent="0.3">
      <c r="A666" t="s">
        <v>3046</v>
      </c>
      <c r="B666" t="str">
        <f t="shared" si="81"/>
        <v>Mr</v>
      </c>
      <c r="C666" t="str">
        <f t="shared" si="82"/>
        <v>Knight</v>
      </c>
      <c r="D666" t="str">
        <f t="shared" si="83"/>
        <v>Jeff T</v>
      </c>
      <c r="F666" t="s">
        <v>2381</v>
      </c>
      <c r="G666">
        <f t="shared" si="84"/>
        <v>0</v>
      </c>
      <c r="J666" t="str">
        <f>PROPER('Medical Examinations'!D:D)</f>
        <v>No</v>
      </c>
      <c r="K666" t="str">
        <f>PROPER('Medical Examinations'!H:H)</f>
        <v>No</v>
      </c>
      <c r="N666">
        <v>34.21</v>
      </c>
      <c r="O666" t="str">
        <f t="shared" si="85"/>
        <v>Obesity</v>
      </c>
      <c r="Q666">
        <v>9.17</v>
      </c>
      <c r="R666" t="str">
        <f t="shared" si="86"/>
        <v>Diabetes</v>
      </c>
      <c r="T666">
        <v>1984</v>
      </c>
      <c r="U666" t="s">
        <v>35</v>
      </c>
      <c r="V666">
        <v>12</v>
      </c>
      <c r="W666" s="10">
        <f t="shared" si="87"/>
        <v>30906</v>
      </c>
      <c r="X666" s="10"/>
      <c r="Y666">
        <f t="shared" ref="Y666:Y729" si="88">DATEDIF(W666,DATE(2023,6,8),"Y")</f>
        <v>38</v>
      </c>
      <c r="AA666" s="36">
        <v>5679.13</v>
      </c>
    </row>
    <row r="667" spans="1:27" x14ac:dyDescent="0.3">
      <c r="A667" t="s">
        <v>3047</v>
      </c>
      <c r="B667" t="str">
        <f t="shared" si="81"/>
        <v>Mr</v>
      </c>
      <c r="C667" t="str">
        <f t="shared" si="82"/>
        <v>Grosscup</v>
      </c>
      <c r="D667" t="str">
        <f t="shared" si="83"/>
        <v xml:space="preserve">  Neil D</v>
      </c>
      <c r="F667" t="s">
        <v>2381</v>
      </c>
      <c r="G667">
        <f t="shared" si="84"/>
        <v>0</v>
      </c>
      <c r="J667" t="str">
        <f>PROPER('Medical Examinations'!D:D)</f>
        <v>Yes</v>
      </c>
      <c r="K667" t="str">
        <f>PROPER('Medical Examinations'!H:H)</f>
        <v>No</v>
      </c>
      <c r="N667">
        <v>39.74</v>
      </c>
      <c r="O667" t="str">
        <f t="shared" si="85"/>
        <v>Obesity</v>
      </c>
      <c r="Q667">
        <v>7.39</v>
      </c>
      <c r="R667" t="str">
        <f t="shared" si="86"/>
        <v>Diabetes</v>
      </c>
      <c r="T667">
        <v>1972</v>
      </c>
      <c r="U667" t="s">
        <v>37</v>
      </c>
      <c r="V667">
        <v>28</v>
      </c>
      <c r="W667" s="10">
        <f t="shared" si="87"/>
        <v>26600</v>
      </c>
      <c r="X667" s="10"/>
      <c r="Y667">
        <f t="shared" si="88"/>
        <v>50</v>
      </c>
      <c r="AA667" s="36">
        <v>5690.79</v>
      </c>
    </row>
    <row r="668" spans="1:27" x14ac:dyDescent="0.3">
      <c r="A668" t="s">
        <v>3048</v>
      </c>
      <c r="B668" t="str">
        <f t="shared" si="81"/>
        <v>Ms</v>
      </c>
      <c r="C668" t="str">
        <f t="shared" si="82"/>
        <v>Koniuch</v>
      </c>
      <c r="D668" t="str">
        <f t="shared" si="83"/>
        <v>rine L.</v>
      </c>
      <c r="F668" t="s">
        <v>2381</v>
      </c>
      <c r="G668">
        <f t="shared" si="84"/>
        <v>0</v>
      </c>
      <c r="J668" t="str">
        <f>PROPER('Medical Examinations'!D:D)</f>
        <v>Yes</v>
      </c>
      <c r="K668" t="str">
        <f>PROPER('Medical Examinations'!H:H)</f>
        <v>No</v>
      </c>
      <c r="N668">
        <v>49.53</v>
      </c>
      <c r="O668" t="str">
        <f t="shared" si="85"/>
        <v>Obesity</v>
      </c>
      <c r="Q668">
        <v>9.1300000000000008</v>
      </c>
      <c r="R668" t="str">
        <f t="shared" si="86"/>
        <v>Diabetes</v>
      </c>
      <c r="T668">
        <v>1992</v>
      </c>
      <c r="U668" t="s">
        <v>15</v>
      </c>
      <c r="V668">
        <v>3</v>
      </c>
      <c r="W668" s="10">
        <f t="shared" si="87"/>
        <v>33911</v>
      </c>
      <c r="X668" s="10"/>
      <c r="Y668">
        <f t="shared" si="88"/>
        <v>30</v>
      </c>
      <c r="AA668" s="36">
        <v>5693.43</v>
      </c>
    </row>
    <row r="669" spans="1:27" x14ac:dyDescent="0.3">
      <c r="A669" t="s">
        <v>3049</v>
      </c>
      <c r="B669" t="str">
        <f t="shared" si="81"/>
        <v>Ms</v>
      </c>
      <c r="C669" t="str">
        <f t="shared" si="82"/>
        <v>Heitzman</v>
      </c>
      <c r="D669" t="str">
        <f t="shared" si="83"/>
        <v xml:space="preserve"> Ariel E</v>
      </c>
      <c r="F669">
        <v>3</v>
      </c>
      <c r="G669">
        <f t="shared" si="84"/>
        <v>3</v>
      </c>
      <c r="J669" t="str">
        <f>PROPER('Medical Examinations'!D:D)</f>
        <v>No</v>
      </c>
      <c r="K669" t="str">
        <f>PROPER('Medical Examinations'!H:H)</f>
        <v>No</v>
      </c>
      <c r="N669">
        <v>39.33</v>
      </c>
      <c r="O669" t="str">
        <f t="shared" si="85"/>
        <v>Obesity</v>
      </c>
      <c r="Q669">
        <v>10.4</v>
      </c>
      <c r="R669" t="str">
        <f t="shared" si="86"/>
        <v>Diabetes</v>
      </c>
      <c r="T669">
        <v>1974</v>
      </c>
      <c r="U669" t="s">
        <v>10</v>
      </c>
      <c r="V669">
        <v>6</v>
      </c>
      <c r="W669" s="10">
        <f t="shared" si="87"/>
        <v>27216</v>
      </c>
      <c r="X669" s="10"/>
      <c r="Y669">
        <f t="shared" si="88"/>
        <v>48</v>
      </c>
      <c r="AA669" s="36">
        <v>5698.74</v>
      </c>
    </row>
    <row r="670" spans="1:27" x14ac:dyDescent="0.3">
      <c r="A670" t="s">
        <v>3050</v>
      </c>
      <c r="B670" t="str">
        <f t="shared" si="81"/>
        <v>Mr</v>
      </c>
      <c r="C670" t="str">
        <f t="shared" si="82"/>
        <v>Tatton</v>
      </c>
      <c r="D670" t="str">
        <f t="shared" si="83"/>
        <v>pher P</v>
      </c>
      <c r="F670">
        <v>2</v>
      </c>
      <c r="G670">
        <f t="shared" si="84"/>
        <v>2</v>
      </c>
      <c r="J670" t="str">
        <f>PROPER('Medical Examinations'!D:D)</f>
        <v>Yes</v>
      </c>
      <c r="K670" t="str">
        <f>PROPER('Medical Examinations'!H:H)</f>
        <v>No</v>
      </c>
      <c r="N670">
        <v>39.979999999999997</v>
      </c>
      <c r="O670" t="str">
        <f t="shared" si="85"/>
        <v>Obesity</v>
      </c>
      <c r="Q670">
        <v>9.4600000000000009</v>
      </c>
      <c r="R670" t="str">
        <f t="shared" si="86"/>
        <v>Diabetes</v>
      </c>
      <c r="T670">
        <v>1981</v>
      </c>
      <c r="U670" t="s">
        <v>18</v>
      </c>
      <c r="V670">
        <v>15</v>
      </c>
      <c r="W670" s="10">
        <f t="shared" si="87"/>
        <v>29752</v>
      </c>
      <c r="X670" s="10"/>
      <c r="Y670">
        <f t="shared" si="88"/>
        <v>41</v>
      </c>
      <c r="AA670" s="36">
        <v>5699.84</v>
      </c>
    </row>
    <row r="671" spans="1:27" x14ac:dyDescent="0.3">
      <c r="A671" t="s">
        <v>3051</v>
      </c>
      <c r="B671" t="str">
        <f t="shared" si="81"/>
        <v>Mrs</v>
      </c>
      <c r="C671" t="str">
        <f t="shared" si="82"/>
        <v>Flanagan</v>
      </c>
      <c r="D671" t="str">
        <f t="shared" si="83"/>
        <v xml:space="preserve"> Erin M.</v>
      </c>
      <c r="F671" t="s">
        <v>2381</v>
      </c>
      <c r="G671">
        <f t="shared" si="84"/>
        <v>0</v>
      </c>
      <c r="J671" t="str">
        <f>PROPER('Medical Examinations'!D:D)</f>
        <v>No</v>
      </c>
      <c r="K671" t="str">
        <f>PROPER('Medical Examinations'!H:H)</f>
        <v>No</v>
      </c>
      <c r="N671">
        <v>46.51</v>
      </c>
      <c r="O671" t="str">
        <f t="shared" si="85"/>
        <v>Obesity</v>
      </c>
      <c r="Q671">
        <v>8.69</v>
      </c>
      <c r="R671" t="str">
        <f t="shared" si="86"/>
        <v>Diabetes</v>
      </c>
      <c r="T671">
        <v>1993</v>
      </c>
      <c r="U671" t="s">
        <v>15</v>
      </c>
      <c r="V671">
        <v>3</v>
      </c>
      <c r="W671" s="10">
        <f t="shared" si="87"/>
        <v>34276</v>
      </c>
      <c r="X671" s="10"/>
      <c r="Y671">
        <f t="shared" si="88"/>
        <v>29</v>
      </c>
      <c r="AA671" s="36">
        <v>5708.87</v>
      </c>
    </row>
    <row r="672" spans="1:27" x14ac:dyDescent="0.3">
      <c r="A672" t="s">
        <v>3052</v>
      </c>
      <c r="B672" t="str">
        <f t="shared" si="81"/>
        <v>Mrs</v>
      </c>
      <c r="C672" t="str">
        <f t="shared" si="82"/>
        <v>Funk</v>
      </c>
      <c r="D672" t="str">
        <f t="shared" si="83"/>
        <v>y K.</v>
      </c>
      <c r="F672">
        <v>1</v>
      </c>
      <c r="G672">
        <f t="shared" si="84"/>
        <v>1</v>
      </c>
      <c r="J672" t="str">
        <f>PROPER('Medical Examinations'!D:D)</f>
        <v>No</v>
      </c>
      <c r="K672" t="str">
        <f>PROPER('Medical Examinations'!H:H)</f>
        <v>No</v>
      </c>
      <c r="N672">
        <v>43.58</v>
      </c>
      <c r="O672" t="str">
        <f t="shared" si="85"/>
        <v>Obesity</v>
      </c>
      <c r="Q672">
        <v>4.2300000000000004</v>
      </c>
      <c r="R672" t="str">
        <f t="shared" si="86"/>
        <v>Normal</v>
      </c>
      <c r="T672">
        <v>1981</v>
      </c>
      <c r="U672" t="s">
        <v>35</v>
      </c>
      <c r="V672">
        <v>30</v>
      </c>
      <c r="W672" s="10">
        <f t="shared" si="87"/>
        <v>29828</v>
      </c>
      <c r="X672" s="10"/>
      <c r="Y672">
        <f t="shared" si="88"/>
        <v>41</v>
      </c>
      <c r="AA672" s="36">
        <v>5709.16</v>
      </c>
    </row>
    <row r="673" spans="1:27" x14ac:dyDescent="0.3">
      <c r="A673" t="s">
        <v>3053</v>
      </c>
      <c r="B673" t="str">
        <f t="shared" si="81"/>
        <v>Mr</v>
      </c>
      <c r="C673" t="str">
        <f t="shared" si="82"/>
        <v>Davenport</v>
      </c>
      <c r="D673" t="str">
        <f t="shared" si="83"/>
        <v xml:space="preserve">  Ryan J.</v>
      </c>
      <c r="F673">
        <v>1</v>
      </c>
      <c r="G673">
        <f t="shared" si="84"/>
        <v>1</v>
      </c>
      <c r="J673" t="str">
        <f>PROPER('Medical Examinations'!D:D)</f>
        <v>No</v>
      </c>
      <c r="K673" t="str">
        <f>PROPER('Medical Examinations'!H:H)</f>
        <v>Yes</v>
      </c>
      <c r="N673">
        <v>42.28</v>
      </c>
      <c r="O673" t="str">
        <f t="shared" si="85"/>
        <v>Obesity</v>
      </c>
      <c r="Q673">
        <v>9.16</v>
      </c>
      <c r="R673" t="str">
        <f t="shared" si="86"/>
        <v>Diabetes</v>
      </c>
      <c r="T673">
        <v>1971</v>
      </c>
      <c r="U673" t="s">
        <v>30</v>
      </c>
      <c r="V673">
        <v>18</v>
      </c>
      <c r="W673" s="10">
        <f t="shared" si="87"/>
        <v>26285</v>
      </c>
      <c r="X673" s="10"/>
      <c r="Y673">
        <f t="shared" si="88"/>
        <v>51</v>
      </c>
      <c r="AA673" s="36">
        <v>5720.38</v>
      </c>
    </row>
    <row r="674" spans="1:27" x14ac:dyDescent="0.3">
      <c r="A674" t="s">
        <v>3054</v>
      </c>
      <c r="B674" t="str">
        <f t="shared" si="81"/>
        <v>Mrs</v>
      </c>
      <c r="C674" t="str">
        <f t="shared" si="82"/>
        <v>Nicholson</v>
      </c>
      <c r="D674" t="str">
        <f t="shared" si="83"/>
        <v xml:space="preserve"> Jennifer</v>
      </c>
      <c r="F674" t="s">
        <v>2381</v>
      </c>
      <c r="G674">
        <f t="shared" si="84"/>
        <v>0</v>
      </c>
      <c r="J674" t="str">
        <f>PROPER('Medical Examinations'!D:D)</f>
        <v>No</v>
      </c>
      <c r="K674" t="str">
        <f>PROPER('Medical Examinations'!H:H)</f>
        <v>No</v>
      </c>
      <c r="N674">
        <v>35.520000000000003</v>
      </c>
      <c r="O674" t="str">
        <f t="shared" si="85"/>
        <v>Obesity</v>
      </c>
      <c r="Q674">
        <v>8.26</v>
      </c>
      <c r="R674" t="str">
        <f t="shared" si="86"/>
        <v>Diabetes</v>
      </c>
      <c r="T674">
        <v>1987</v>
      </c>
      <c r="U674" t="s">
        <v>37</v>
      </c>
      <c r="V674">
        <v>19</v>
      </c>
      <c r="W674" s="10">
        <f t="shared" si="87"/>
        <v>32069</v>
      </c>
      <c r="X674" s="10"/>
      <c r="Y674">
        <f t="shared" si="88"/>
        <v>35</v>
      </c>
      <c r="AA674" s="36">
        <v>5729.01</v>
      </c>
    </row>
    <row r="675" spans="1:27" x14ac:dyDescent="0.3">
      <c r="A675" t="s">
        <v>3055</v>
      </c>
      <c r="B675" t="str">
        <f t="shared" si="81"/>
        <v>Mr</v>
      </c>
      <c r="C675" t="str">
        <f t="shared" si="82"/>
        <v>Lindbloom</v>
      </c>
      <c r="D675" t="str">
        <f t="shared" si="83"/>
        <v xml:space="preserve"> Daniel M</v>
      </c>
      <c r="F675" t="s">
        <v>2381</v>
      </c>
      <c r="G675">
        <f t="shared" si="84"/>
        <v>0</v>
      </c>
      <c r="J675" t="str">
        <f>PROPER('Medical Examinations'!D:D)</f>
        <v>No</v>
      </c>
      <c r="K675" t="str">
        <f>PROPER('Medical Examinations'!H:H)</f>
        <v>No</v>
      </c>
      <c r="N675">
        <v>33.6</v>
      </c>
      <c r="O675" t="str">
        <f t="shared" si="85"/>
        <v>Obesity</v>
      </c>
      <c r="Q675">
        <v>11.25</v>
      </c>
      <c r="R675" t="str">
        <f t="shared" si="86"/>
        <v>Diabetes</v>
      </c>
      <c r="T675">
        <v>1972</v>
      </c>
      <c r="U675" t="s">
        <v>35</v>
      </c>
      <c r="V675">
        <v>21</v>
      </c>
      <c r="W675" s="10">
        <f t="shared" si="87"/>
        <v>26532</v>
      </c>
      <c r="X675" s="10"/>
      <c r="Y675">
        <f t="shared" si="88"/>
        <v>50</v>
      </c>
      <c r="AA675" s="36">
        <v>5741.67</v>
      </c>
    </row>
    <row r="676" spans="1:27" x14ac:dyDescent="0.3">
      <c r="A676" t="s">
        <v>3056</v>
      </c>
      <c r="B676" t="str">
        <f t="shared" si="81"/>
        <v>Ms</v>
      </c>
      <c r="C676" t="str">
        <f t="shared" si="82"/>
        <v>Wijayaratne</v>
      </c>
      <c r="D676" t="str">
        <f t="shared" si="83"/>
        <v>Ms.  Hiruni</v>
      </c>
      <c r="F676" t="s">
        <v>2381</v>
      </c>
      <c r="G676">
        <f t="shared" si="84"/>
        <v>0</v>
      </c>
      <c r="J676" t="str">
        <f>PROPER('Medical Examinations'!D:D)</f>
        <v>Yes</v>
      </c>
      <c r="K676" t="str">
        <f>PROPER('Medical Examinations'!H:H)</f>
        <v>No</v>
      </c>
      <c r="N676">
        <v>22.42</v>
      </c>
      <c r="O676" t="str">
        <f t="shared" si="85"/>
        <v>Normal Weight</v>
      </c>
      <c r="Q676">
        <v>6.74</v>
      </c>
      <c r="R676" t="str">
        <f t="shared" si="86"/>
        <v>Diabetes</v>
      </c>
      <c r="T676">
        <v>1993</v>
      </c>
      <c r="U676" t="s">
        <v>18</v>
      </c>
      <c r="V676">
        <v>10</v>
      </c>
      <c r="W676" s="10">
        <f t="shared" si="87"/>
        <v>34130</v>
      </c>
      <c r="X676" s="10"/>
      <c r="Y676">
        <f t="shared" si="88"/>
        <v>29</v>
      </c>
      <c r="AA676" s="36">
        <v>5748.13</v>
      </c>
    </row>
    <row r="677" spans="1:27" x14ac:dyDescent="0.3">
      <c r="A677" t="s">
        <v>3057</v>
      </c>
      <c r="B677" t="str">
        <f t="shared" si="81"/>
        <v>Ms</v>
      </c>
      <c r="C677" t="str">
        <f t="shared" si="82"/>
        <v>Ainsworth</v>
      </c>
      <c r="D677" t="str">
        <f t="shared" si="83"/>
        <v xml:space="preserve"> Reina H.</v>
      </c>
      <c r="F677" t="s">
        <v>2381</v>
      </c>
      <c r="G677">
        <f t="shared" si="84"/>
        <v>0</v>
      </c>
      <c r="J677" t="str">
        <f>PROPER('Medical Examinations'!D:D)</f>
        <v>Yes</v>
      </c>
      <c r="K677" t="str">
        <f>PROPER('Medical Examinations'!H:H)</f>
        <v>No</v>
      </c>
      <c r="N677">
        <v>46.86</v>
      </c>
      <c r="O677" t="str">
        <f t="shared" si="85"/>
        <v>Obesity</v>
      </c>
      <c r="Q677">
        <v>4.87</v>
      </c>
      <c r="R677" t="str">
        <f t="shared" si="86"/>
        <v>Normal</v>
      </c>
      <c r="T677">
        <v>1983</v>
      </c>
      <c r="U677" t="s">
        <v>35</v>
      </c>
      <c r="V677">
        <v>30</v>
      </c>
      <c r="W677" s="10">
        <f t="shared" si="87"/>
        <v>30558</v>
      </c>
      <c r="X677" s="10"/>
      <c r="Y677">
        <f t="shared" si="88"/>
        <v>39</v>
      </c>
      <c r="AA677" s="36">
        <v>5757.41</v>
      </c>
    </row>
    <row r="678" spans="1:27" x14ac:dyDescent="0.3">
      <c r="A678" t="s">
        <v>3058</v>
      </c>
      <c r="B678" t="str">
        <f t="shared" si="81"/>
        <v>Ms</v>
      </c>
      <c r="C678" t="str">
        <f t="shared" si="82"/>
        <v>Gayagoy</v>
      </c>
      <c r="D678" t="str">
        <f t="shared" si="83"/>
        <v xml:space="preserve"> Kristi</v>
      </c>
      <c r="F678">
        <v>3</v>
      </c>
      <c r="G678">
        <f t="shared" si="84"/>
        <v>3</v>
      </c>
      <c r="J678" t="str">
        <f>PROPER('Medical Examinations'!D:D)</f>
        <v>Yes</v>
      </c>
      <c r="K678" t="str">
        <f>PROPER('Medical Examinations'!H:H)</f>
        <v>No</v>
      </c>
      <c r="N678">
        <v>32.965000000000003</v>
      </c>
      <c r="O678" t="str">
        <f t="shared" si="85"/>
        <v>Obesity</v>
      </c>
      <c r="Q678">
        <v>6.68</v>
      </c>
      <c r="R678" t="str">
        <f t="shared" si="86"/>
        <v>Diabetes</v>
      </c>
      <c r="T678">
        <v>2004</v>
      </c>
      <c r="U678" t="s">
        <v>15</v>
      </c>
      <c r="V678">
        <v>1</v>
      </c>
      <c r="W678" s="10">
        <f t="shared" si="87"/>
        <v>38292</v>
      </c>
      <c r="X678" s="10"/>
      <c r="Y678">
        <f t="shared" si="88"/>
        <v>18</v>
      </c>
      <c r="AA678" s="36">
        <v>5778.71</v>
      </c>
    </row>
    <row r="679" spans="1:27" x14ac:dyDescent="0.3">
      <c r="A679" t="s">
        <v>3059</v>
      </c>
      <c r="B679" t="str">
        <f t="shared" si="81"/>
        <v>Ms</v>
      </c>
      <c r="C679" t="str">
        <f t="shared" si="82"/>
        <v>Fitzmaurice</v>
      </c>
      <c r="D679" t="str">
        <f t="shared" si="83"/>
        <v>Meredith L.</v>
      </c>
      <c r="F679">
        <v>1</v>
      </c>
      <c r="G679">
        <f t="shared" si="84"/>
        <v>1</v>
      </c>
      <c r="J679" t="str">
        <f>PROPER('Medical Examinations'!D:D)</f>
        <v>No</v>
      </c>
      <c r="K679" t="str">
        <f>PROPER('Medical Examinations'!H:H)</f>
        <v>No</v>
      </c>
      <c r="N679">
        <v>39.340000000000003</v>
      </c>
      <c r="O679" t="str">
        <f t="shared" si="85"/>
        <v>Obesity</v>
      </c>
      <c r="Q679">
        <v>5.0199999999999996</v>
      </c>
      <c r="R679" t="str">
        <f t="shared" si="86"/>
        <v>Normal</v>
      </c>
      <c r="T679">
        <v>1980</v>
      </c>
      <c r="U679" t="s">
        <v>20</v>
      </c>
      <c r="V679">
        <v>18</v>
      </c>
      <c r="W679" s="10">
        <f t="shared" si="87"/>
        <v>29482</v>
      </c>
      <c r="X679" s="10"/>
      <c r="Y679">
        <f t="shared" si="88"/>
        <v>42</v>
      </c>
      <c r="AA679" s="36">
        <v>5807.06</v>
      </c>
    </row>
    <row r="680" spans="1:27" x14ac:dyDescent="0.3">
      <c r="A680" t="s">
        <v>3060</v>
      </c>
      <c r="B680" t="str">
        <f t="shared" si="81"/>
        <v>Ms</v>
      </c>
      <c r="C680" t="str">
        <f t="shared" si="82"/>
        <v>Rodriguez</v>
      </c>
      <c r="D680" t="str">
        <f t="shared" si="83"/>
        <v xml:space="preserve">  Jocelyn</v>
      </c>
      <c r="F680" t="s">
        <v>2381</v>
      </c>
      <c r="G680">
        <f t="shared" si="84"/>
        <v>0</v>
      </c>
      <c r="J680" t="str">
        <f>PROPER('Medical Examinations'!D:D)</f>
        <v>No</v>
      </c>
      <c r="K680" t="str">
        <f>PROPER('Medical Examinations'!H:H)</f>
        <v>No</v>
      </c>
      <c r="N680">
        <v>47</v>
      </c>
      <c r="O680" t="str">
        <f t="shared" si="85"/>
        <v>Obesity</v>
      </c>
      <c r="Q680">
        <v>10.64</v>
      </c>
      <c r="R680" t="str">
        <f t="shared" si="86"/>
        <v>Diabetes</v>
      </c>
      <c r="T680">
        <v>1972</v>
      </c>
      <c r="U680" t="s">
        <v>15</v>
      </c>
      <c r="V680">
        <v>2</v>
      </c>
      <c r="W680" s="10">
        <f t="shared" si="87"/>
        <v>26605</v>
      </c>
      <c r="X680" s="10"/>
      <c r="Y680">
        <f t="shared" si="88"/>
        <v>50</v>
      </c>
      <c r="AA680" s="36">
        <v>5812.9</v>
      </c>
    </row>
    <row r="681" spans="1:27" x14ac:dyDescent="0.3">
      <c r="A681" t="s">
        <v>3061</v>
      </c>
      <c r="B681" t="str">
        <f t="shared" si="81"/>
        <v>Mrs</v>
      </c>
      <c r="C681" t="str">
        <f t="shared" si="82"/>
        <v>Tsoucas</v>
      </c>
      <c r="D681" t="str">
        <f t="shared" si="83"/>
        <v xml:space="preserve"> Daphne</v>
      </c>
      <c r="F681" t="s">
        <v>2381</v>
      </c>
      <c r="G681">
        <f t="shared" si="84"/>
        <v>0</v>
      </c>
      <c r="J681" t="str">
        <f>PROPER('Medical Examinations'!D:D)</f>
        <v>Yes</v>
      </c>
      <c r="K681" t="str">
        <f>PROPER('Medical Examinations'!H:H)</f>
        <v>No</v>
      </c>
      <c r="N681">
        <v>36.71</v>
      </c>
      <c r="O681" t="str">
        <f t="shared" si="85"/>
        <v>Obesity</v>
      </c>
      <c r="Q681">
        <v>8.74</v>
      </c>
      <c r="R681" t="str">
        <f t="shared" si="86"/>
        <v>Diabetes</v>
      </c>
      <c r="T681">
        <v>2002</v>
      </c>
      <c r="U681" t="s">
        <v>10</v>
      </c>
      <c r="V681">
        <v>22</v>
      </c>
      <c r="W681" s="10">
        <f t="shared" si="87"/>
        <v>37459</v>
      </c>
      <c r="X681" s="10"/>
      <c r="Y681">
        <f t="shared" si="88"/>
        <v>20</v>
      </c>
      <c r="AA681" s="36">
        <v>5816.58</v>
      </c>
    </row>
    <row r="682" spans="1:27" x14ac:dyDescent="0.3">
      <c r="A682" t="s">
        <v>3062</v>
      </c>
      <c r="B682" t="str">
        <f t="shared" si="81"/>
        <v>Ms</v>
      </c>
      <c r="C682" t="str">
        <f t="shared" si="82"/>
        <v>Muhly</v>
      </c>
      <c r="D682" t="str">
        <f t="shared" si="83"/>
        <v>ret E</v>
      </c>
      <c r="F682" t="s">
        <v>2381</v>
      </c>
      <c r="G682">
        <f t="shared" si="84"/>
        <v>0</v>
      </c>
      <c r="J682" t="str">
        <f>PROPER('Medical Examinations'!D:D)</f>
        <v>Yes</v>
      </c>
      <c r="K682" t="str">
        <f>PROPER('Medical Examinations'!H:H)</f>
        <v>No</v>
      </c>
      <c r="N682">
        <v>53.48</v>
      </c>
      <c r="O682" t="str">
        <f t="shared" si="85"/>
        <v>Obesity</v>
      </c>
      <c r="Q682">
        <v>5.64</v>
      </c>
      <c r="R682" t="str">
        <f t="shared" si="86"/>
        <v>Normal</v>
      </c>
      <c r="T682">
        <v>1971</v>
      </c>
      <c r="U682" t="s">
        <v>20</v>
      </c>
      <c r="V682">
        <v>27</v>
      </c>
      <c r="W682" s="10">
        <f t="shared" si="87"/>
        <v>26203</v>
      </c>
      <c r="X682" s="10"/>
      <c r="Y682">
        <f t="shared" si="88"/>
        <v>51</v>
      </c>
      <c r="AA682" s="36">
        <v>5832.6</v>
      </c>
    </row>
    <row r="683" spans="1:27" x14ac:dyDescent="0.3">
      <c r="A683" t="s">
        <v>3063</v>
      </c>
      <c r="B683" t="str">
        <f t="shared" si="81"/>
        <v>Mr</v>
      </c>
      <c r="C683" t="str">
        <f t="shared" si="82"/>
        <v>Lund</v>
      </c>
      <c r="D683" t="str">
        <f t="shared" si="83"/>
        <v>o J.</v>
      </c>
      <c r="F683" t="s">
        <v>2381</v>
      </c>
      <c r="G683">
        <f t="shared" si="84"/>
        <v>0</v>
      </c>
      <c r="J683" t="str">
        <f>PROPER('Medical Examinations'!D:D)</f>
        <v>No</v>
      </c>
      <c r="K683" t="str">
        <f>PROPER('Medical Examinations'!H:H)</f>
        <v>No</v>
      </c>
      <c r="N683">
        <v>35.5</v>
      </c>
      <c r="O683" t="str">
        <f t="shared" si="85"/>
        <v>Obesity</v>
      </c>
      <c r="Q683">
        <v>10.37</v>
      </c>
      <c r="R683" t="str">
        <f t="shared" si="86"/>
        <v>Diabetes</v>
      </c>
      <c r="T683">
        <v>1987</v>
      </c>
      <c r="U683" t="s">
        <v>10</v>
      </c>
      <c r="V683">
        <v>27</v>
      </c>
      <c r="W683" s="10">
        <f t="shared" si="87"/>
        <v>31985</v>
      </c>
      <c r="X683" s="10"/>
      <c r="Y683">
        <f t="shared" si="88"/>
        <v>35</v>
      </c>
      <c r="AA683" s="36">
        <v>5836.52</v>
      </c>
    </row>
    <row r="684" spans="1:27" x14ac:dyDescent="0.3">
      <c r="A684" t="s">
        <v>3064</v>
      </c>
      <c r="B684" t="str">
        <f t="shared" si="81"/>
        <v>Mr</v>
      </c>
      <c r="C684" t="str">
        <f t="shared" si="82"/>
        <v>Battaglino</v>
      </c>
      <c r="D684" t="str">
        <f t="shared" si="83"/>
        <v>Mr.  Peter</v>
      </c>
      <c r="F684" t="s">
        <v>2381</v>
      </c>
      <c r="G684">
        <f t="shared" si="84"/>
        <v>0</v>
      </c>
      <c r="J684" t="str">
        <f>PROPER('Medical Examinations'!D:D)</f>
        <v>No</v>
      </c>
      <c r="K684" t="str">
        <f>PROPER('Medical Examinations'!H:H)</f>
        <v>Yes</v>
      </c>
      <c r="N684">
        <v>36.979999999999997</v>
      </c>
      <c r="O684" t="str">
        <f t="shared" si="85"/>
        <v>Obesity</v>
      </c>
      <c r="Q684">
        <v>9.56</v>
      </c>
      <c r="R684" t="str">
        <f t="shared" si="86"/>
        <v>Diabetes</v>
      </c>
      <c r="T684">
        <v>1995</v>
      </c>
      <c r="U684" t="s">
        <v>35</v>
      </c>
      <c r="V684">
        <v>20</v>
      </c>
      <c r="W684" s="10">
        <f t="shared" si="87"/>
        <v>34931</v>
      </c>
      <c r="X684" s="10"/>
      <c r="Y684">
        <f t="shared" si="88"/>
        <v>27</v>
      </c>
      <c r="AA684" s="36">
        <v>5843.99</v>
      </c>
    </row>
    <row r="685" spans="1:27" x14ac:dyDescent="0.3">
      <c r="A685" t="s">
        <v>3065</v>
      </c>
      <c r="B685" t="str">
        <f t="shared" si="81"/>
        <v>Ms</v>
      </c>
      <c r="C685" t="str">
        <f t="shared" si="82"/>
        <v>Pena</v>
      </c>
      <c r="D685" t="str">
        <f t="shared" si="83"/>
        <v>lina</v>
      </c>
      <c r="F685">
        <v>1</v>
      </c>
      <c r="G685">
        <f t="shared" si="84"/>
        <v>1</v>
      </c>
      <c r="J685" t="str">
        <f>PROPER('Medical Examinations'!D:D)</f>
        <v>No</v>
      </c>
      <c r="K685" t="str">
        <f>PROPER('Medical Examinations'!H:H)</f>
        <v>No</v>
      </c>
      <c r="N685">
        <v>32.395000000000003</v>
      </c>
      <c r="O685" t="str">
        <f t="shared" si="85"/>
        <v>Obesity</v>
      </c>
      <c r="Q685">
        <v>8.23</v>
      </c>
      <c r="R685" t="str">
        <f t="shared" si="86"/>
        <v>Diabetes</v>
      </c>
      <c r="T685">
        <v>1987</v>
      </c>
      <c r="U685" t="s">
        <v>20</v>
      </c>
      <c r="V685">
        <v>30</v>
      </c>
      <c r="W685" s="10">
        <f t="shared" si="87"/>
        <v>32050</v>
      </c>
      <c r="X685" s="10"/>
      <c r="Y685">
        <f t="shared" si="88"/>
        <v>35</v>
      </c>
      <c r="AA685" s="36">
        <v>5846.92</v>
      </c>
    </row>
    <row r="686" spans="1:27" x14ac:dyDescent="0.3">
      <c r="A686" t="s">
        <v>3066</v>
      </c>
      <c r="B686" t="str">
        <f t="shared" si="81"/>
        <v>Mrs</v>
      </c>
      <c r="C686" t="str">
        <f t="shared" si="82"/>
        <v>Thomason</v>
      </c>
      <c r="D686" t="str">
        <f t="shared" si="83"/>
        <v>Jenny K.</v>
      </c>
      <c r="F686" t="s">
        <v>2381</v>
      </c>
      <c r="G686">
        <f t="shared" si="84"/>
        <v>0</v>
      </c>
      <c r="J686" t="str">
        <f>PROPER('Medical Examinations'!D:D)</f>
        <v>No</v>
      </c>
      <c r="K686" t="str">
        <f>PROPER('Medical Examinations'!H:H)</f>
        <v>No</v>
      </c>
      <c r="N686">
        <v>32.729999999999997</v>
      </c>
      <c r="O686" t="str">
        <f t="shared" si="85"/>
        <v>Obesity</v>
      </c>
      <c r="Q686">
        <v>7.03</v>
      </c>
      <c r="R686" t="str">
        <f t="shared" si="86"/>
        <v>Diabetes</v>
      </c>
      <c r="T686">
        <v>1985</v>
      </c>
      <c r="U686" t="s">
        <v>18</v>
      </c>
      <c r="V686">
        <v>18</v>
      </c>
      <c r="W686" s="10">
        <f t="shared" si="87"/>
        <v>31216</v>
      </c>
      <c r="X686" s="10"/>
      <c r="Y686">
        <f t="shared" si="88"/>
        <v>37</v>
      </c>
      <c r="AA686" s="36">
        <v>5847.24</v>
      </c>
    </row>
    <row r="687" spans="1:27" x14ac:dyDescent="0.3">
      <c r="A687" t="s">
        <v>3067</v>
      </c>
      <c r="B687" t="str">
        <f t="shared" si="81"/>
        <v>Ms</v>
      </c>
      <c r="C687" t="str">
        <f t="shared" si="82"/>
        <v>Hancox</v>
      </c>
      <c r="D687" t="str">
        <f t="shared" si="83"/>
        <v>essica</v>
      </c>
      <c r="F687">
        <v>1</v>
      </c>
      <c r="G687">
        <f t="shared" si="84"/>
        <v>1</v>
      </c>
      <c r="J687" t="str">
        <f>PROPER('Medical Examinations'!D:D)</f>
        <v>No</v>
      </c>
      <c r="K687" t="str">
        <f>PROPER('Medical Examinations'!H:H)</f>
        <v>No</v>
      </c>
      <c r="N687">
        <v>20.52</v>
      </c>
      <c r="O687" t="str">
        <f t="shared" si="85"/>
        <v>Normal Weight</v>
      </c>
      <c r="Q687">
        <v>5.45</v>
      </c>
      <c r="R687" t="str">
        <f t="shared" si="86"/>
        <v>Normal</v>
      </c>
      <c r="T687">
        <v>1984</v>
      </c>
      <c r="U687" t="s">
        <v>15</v>
      </c>
      <c r="V687">
        <v>22</v>
      </c>
      <c r="W687" s="10">
        <f t="shared" si="87"/>
        <v>31008</v>
      </c>
      <c r="X687" s="10"/>
      <c r="Y687">
        <f t="shared" si="88"/>
        <v>38</v>
      </c>
      <c r="AA687" s="36">
        <v>5855.9</v>
      </c>
    </row>
    <row r="688" spans="1:27" x14ac:dyDescent="0.3">
      <c r="A688" t="s">
        <v>3068</v>
      </c>
      <c r="B688" t="str">
        <f t="shared" si="81"/>
        <v>Ms</v>
      </c>
      <c r="C688" t="str">
        <f t="shared" si="82"/>
        <v>Canarecci</v>
      </c>
      <c r="D688" t="str">
        <f t="shared" si="83"/>
        <v>imberly D</v>
      </c>
      <c r="F688" t="s">
        <v>2381</v>
      </c>
      <c r="G688">
        <f t="shared" si="84"/>
        <v>0</v>
      </c>
      <c r="J688" t="str">
        <f>PROPER('Medical Examinations'!D:D)</f>
        <v>Yes</v>
      </c>
      <c r="K688" t="str">
        <f>PROPER('Medical Examinations'!H:H)</f>
        <v>No</v>
      </c>
      <c r="N688">
        <v>51.72</v>
      </c>
      <c r="O688" t="str">
        <f t="shared" si="85"/>
        <v>Obesity</v>
      </c>
      <c r="Q688">
        <v>5.76</v>
      </c>
      <c r="R688" t="str">
        <f t="shared" si="86"/>
        <v>Prediabetes</v>
      </c>
      <c r="T688">
        <v>1993</v>
      </c>
      <c r="U688" t="s">
        <v>37</v>
      </c>
      <c r="V688">
        <v>19</v>
      </c>
      <c r="W688" s="10">
        <f t="shared" si="87"/>
        <v>34261</v>
      </c>
      <c r="X688" s="10"/>
      <c r="Y688">
        <f t="shared" si="88"/>
        <v>29</v>
      </c>
      <c r="AA688" s="36">
        <v>5877.02</v>
      </c>
    </row>
    <row r="689" spans="1:27" x14ac:dyDescent="0.3">
      <c r="A689" t="s">
        <v>3069</v>
      </c>
      <c r="B689" t="str">
        <f t="shared" si="81"/>
        <v>Mr</v>
      </c>
      <c r="C689" t="str">
        <f t="shared" si="82"/>
        <v>Toupin</v>
      </c>
      <c r="D689" t="str">
        <f t="shared" si="83"/>
        <v>livier</v>
      </c>
      <c r="F689" t="s">
        <v>2381</v>
      </c>
      <c r="G689">
        <f t="shared" si="84"/>
        <v>0</v>
      </c>
      <c r="J689" t="str">
        <f>PROPER('Medical Examinations'!D:D)</f>
        <v>Yes</v>
      </c>
      <c r="K689" t="str">
        <f>PROPER('Medical Examinations'!H:H)</f>
        <v>No</v>
      </c>
      <c r="N689">
        <v>50.2</v>
      </c>
      <c r="O689" t="str">
        <f t="shared" si="85"/>
        <v>Obesity</v>
      </c>
      <c r="Q689">
        <v>5.4</v>
      </c>
      <c r="R689" t="str">
        <f t="shared" si="86"/>
        <v>Normal</v>
      </c>
      <c r="T689">
        <v>1982</v>
      </c>
      <c r="U689" t="s">
        <v>10</v>
      </c>
      <c r="V689">
        <v>8</v>
      </c>
      <c r="W689" s="10">
        <f t="shared" si="87"/>
        <v>30140</v>
      </c>
      <c r="X689" s="10"/>
      <c r="Y689">
        <f t="shared" si="88"/>
        <v>40</v>
      </c>
      <c r="AA689" s="36">
        <v>5910.94</v>
      </c>
    </row>
    <row r="690" spans="1:27" x14ac:dyDescent="0.3">
      <c r="A690" t="s">
        <v>3070</v>
      </c>
      <c r="B690" t="str">
        <f t="shared" si="81"/>
        <v>Mr</v>
      </c>
      <c r="C690" t="str">
        <f t="shared" si="82"/>
        <v>Mulley</v>
      </c>
      <c r="D690" t="str">
        <f t="shared" si="83"/>
        <v>sell J</v>
      </c>
      <c r="F690">
        <v>1</v>
      </c>
      <c r="G690">
        <f t="shared" si="84"/>
        <v>1</v>
      </c>
      <c r="J690" t="str">
        <f>PROPER('Medical Examinations'!D:D)</f>
        <v>Yes</v>
      </c>
      <c r="K690" t="str">
        <f>PROPER('Medical Examinations'!H:H)</f>
        <v>Yes</v>
      </c>
      <c r="N690">
        <v>25.52</v>
      </c>
      <c r="O690" t="str">
        <f t="shared" si="85"/>
        <v>Overweight</v>
      </c>
      <c r="Q690">
        <v>6.35</v>
      </c>
      <c r="R690" t="str">
        <f t="shared" si="86"/>
        <v>Prediabetes</v>
      </c>
      <c r="T690">
        <v>1982</v>
      </c>
      <c r="U690" t="s">
        <v>30</v>
      </c>
      <c r="V690">
        <v>21</v>
      </c>
      <c r="W690" s="10">
        <f t="shared" si="87"/>
        <v>30306</v>
      </c>
      <c r="X690" s="10"/>
      <c r="Y690">
        <f t="shared" si="88"/>
        <v>40</v>
      </c>
      <c r="AA690" s="36">
        <v>5920.1</v>
      </c>
    </row>
    <row r="691" spans="1:27" x14ac:dyDescent="0.3">
      <c r="A691" t="s">
        <v>3071</v>
      </c>
      <c r="B691" t="str">
        <f t="shared" si="81"/>
        <v>Ms</v>
      </c>
      <c r="C691" t="str">
        <f t="shared" si="82"/>
        <v>Parry</v>
      </c>
      <c r="D691" t="str">
        <f t="shared" si="83"/>
        <v>arine</v>
      </c>
      <c r="F691">
        <v>2</v>
      </c>
      <c r="G691">
        <f t="shared" si="84"/>
        <v>2</v>
      </c>
      <c r="J691" t="str">
        <f>PROPER('Medical Examinations'!D:D)</f>
        <v>Yes</v>
      </c>
      <c r="K691" t="str">
        <f>PROPER('Medical Examinations'!H:H)</f>
        <v>No</v>
      </c>
      <c r="N691">
        <v>35.200000000000003</v>
      </c>
      <c r="O691" t="str">
        <f t="shared" si="85"/>
        <v>Obesity</v>
      </c>
      <c r="Q691">
        <v>6.26</v>
      </c>
      <c r="R691" t="str">
        <f t="shared" si="86"/>
        <v>Prediabetes</v>
      </c>
      <c r="T691">
        <v>1987</v>
      </c>
      <c r="U691" t="s">
        <v>10</v>
      </c>
      <c r="V691">
        <v>29</v>
      </c>
      <c r="W691" s="10">
        <f t="shared" si="87"/>
        <v>31987</v>
      </c>
      <c r="X691" s="10"/>
      <c r="Y691">
        <f t="shared" si="88"/>
        <v>35</v>
      </c>
      <c r="AA691" s="36">
        <v>5926.85</v>
      </c>
    </row>
    <row r="692" spans="1:27" x14ac:dyDescent="0.3">
      <c r="A692" t="s">
        <v>3072</v>
      </c>
      <c r="B692" t="str">
        <f t="shared" si="81"/>
        <v>Ms</v>
      </c>
      <c r="C692" t="str">
        <f t="shared" si="82"/>
        <v>Mason Cox</v>
      </c>
      <c r="D692" t="str">
        <f t="shared" si="83"/>
        <v>.  Cheryl</v>
      </c>
      <c r="F692" t="s">
        <v>2381</v>
      </c>
      <c r="G692">
        <f t="shared" si="84"/>
        <v>0</v>
      </c>
      <c r="J692" t="str">
        <f>PROPER('Medical Examinations'!D:D)</f>
        <v>Yes</v>
      </c>
      <c r="K692" t="str">
        <f>PROPER('Medical Examinations'!H:H)</f>
        <v>No</v>
      </c>
      <c r="N692">
        <v>41.26</v>
      </c>
      <c r="O692" t="str">
        <f t="shared" si="85"/>
        <v>Obesity</v>
      </c>
      <c r="Q692">
        <v>5.97</v>
      </c>
      <c r="R692" t="str">
        <f t="shared" si="86"/>
        <v>Prediabetes</v>
      </c>
      <c r="T692">
        <v>1993</v>
      </c>
      <c r="U692" t="s">
        <v>35</v>
      </c>
      <c r="V692">
        <v>13</v>
      </c>
      <c r="W692" s="10">
        <f t="shared" si="87"/>
        <v>34194</v>
      </c>
      <c r="X692" s="10"/>
      <c r="Y692">
        <f t="shared" si="88"/>
        <v>29</v>
      </c>
      <c r="AA692" s="36">
        <v>5926.93</v>
      </c>
    </row>
    <row r="693" spans="1:27" x14ac:dyDescent="0.3">
      <c r="A693" t="s">
        <v>3073</v>
      </c>
      <c r="B693" t="str">
        <f t="shared" si="81"/>
        <v>Ms</v>
      </c>
      <c r="C693" t="str">
        <f t="shared" si="82"/>
        <v>Thompson</v>
      </c>
      <c r="D693" t="str">
        <f t="shared" si="83"/>
        <v>lison M.</v>
      </c>
      <c r="F693" t="s">
        <v>2381</v>
      </c>
      <c r="G693">
        <f t="shared" si="84"/>
        <v>0</v>
      </c>
      <c r="J693" t="str">
        <f>PROPER('Medical Examinations'!D:D)</f>
        <v>Yes</v>
      </c>
      <c r="K693" t="str">
        <f>PROPER('Medical Examinations'!H:H)</f>
        <v>No</v>
      </c>
      <c r="N693">
        <v>17.195</v>
      </c>
      <c r="O693" t="str">
        <f t="shared" si="85"/>
        <v>Underweight</v>
      </c>
      <c r="Q693">
        <v>5.29</v>
      </c>
      <c r="R693" t="str">
        <f t="shared" si="86"/>
        <v>Normal</v>
      </c>
      <c r="T693">
        <v>1994</v>
      </c>
      <c r="U693" t="s">
        <v>10</v>
      </c>
      <c r="V693">
        <v>30</v>
      </c>
      <c r="W693" s="10">
        <f t="shared" si="87"/>
        <v>34545</v>
      </c>
      <c r="X693" s="10"/>
      <c r="Y693">
        <f t="shared" si="88"/>
        <v>28</v>
      </c>
      <c r="AA693" s="36">
        <v>5927.65</v>
      </c>
    </row>
    <row r="694" spans="1:27" x14ac:dyDescent="0.3">
      <c r="A694" t="s">
        <v>3074</v>
      </c>
      <c r="B694" t="str">
        <f t="shared" si="81"/>
        <v>Ms</v>
      </c>
      <c r="C694" t="str">
        <f t="shared" si="82"/>
        <v>Nelson</v>
      </c>
      <c r="D694" t="str">
        <f t="shared" si="83"/>
        <v>driana</v>
      </c>
      <c r="F694">
        <v>2</v>
      </c>
      <c r="G694">
        <f t="shared" si="84"/>
        <v>2</v>
      </c>
      <c r="J694" t="str">
        <f>PROPER('Medical Examinations'!D:D)</f>
        <v>Yes</v>
      </c>
      <c r="K694" t="str">
        <f>PROPER('Medical Examinations'!H:H)</f>
        <v>No</v>
      </c>
      <c r="N694">
        <v>23.085000000000001</v>
      </c>
      <c r="O694" t="str">
        <f t="shared" si="85"/>
        <v>Normal Weight</v>
      </c>
      <c r="Q694">
        <v>4.2699999999999996</v>
      </c>
      <c r="R694" t="str">
        <f t="shared" si="86"/>
        <v>Normal</v>
      </c>
      <c r="T694">
        <v>1987</v>
      </c>
      <c r="U694" t="s">
        <v>10</v>
      </c>
      <c r="V694">
        <v>14</v>
      </c>
      <c r="W694" s="10">
        <f t="shared" si="87"/>
        <v>31972</v>
      </c>
      <c r="X694" s="10"/>
      <c r="Y694">
        <f t="shared" si="88"/>
        <v>35</v>
      </c>
      <c r="AA694" s="36">
        <v>5934.38</v>
      </c>
    </row>
    <row r="695" spans="1:27" x14ac:dyDescent="0.3">
      <c r="A695" t="s">
        <v>3075</v>
      </c>
      <c r="B695" t="str">
        <f t="shared" si="81"/>
        <v>Ms</v>
      </c>
      <c r="C695" t="str">
        <f t="shared" si="82"/>
        <v>Forte</v>
      </c>
      <c r="D695" t="str">
        <f t="shared" si="83"/>
        <v>nda J</v>
      </c>
      <c r="F695">
        <v>2</v>
      </c>
      <c r="G695">
        <f t="shared" si="84"/>
        <v>2</v>
      </c>
      <c r="J695" t="str">
        <f>PROPER('Medical Examinations'!D:D)</f>
        <v>No</v>
      </c>
      <c r="K695" t="str">
        <f>PROPER('Medical Examinations'!H:H)</f>
        <v>No</v>
      </c>
      <c r="N695">
        <v>21.66</v>
      </c>
      <c r="O695" t="str">
        <f t="shared" si="85"/>
        <v>Normal Weight</v>
      </c>
      <c r="Q695">
        <v>5.2</v>
      </c>
      <c r="R695" t="str">
        <f t="shared" si="86"/>
        <v>Normal</v>
      </c>
      <c r="T695">
        <v>2003</v>
      </c>
      <c r="U695" t="s">
        <v>35</v>
      </c>
      <c r="V695">
        <v>13</v>
      </c>
      <c r="W695" s="10">
        <f t="shared" si="87"/>
        <v>37846</v>
      </c>
      <c r="X695" s="10"/>
      <c r="Y695">
        <f t="shared" si="88"/>
        <v>19</v>
      </c>
      <c r="AA695" s="36">
        <v>5957.35</v>
      </c>
    </row>
    <row r="696" spans="1:27" x14ac:dyDescent="0.3">
      <c r="A696" t="s">
        <v>3076</v>
      </c>
      <c r="B696" t="str">
        <f t="shared" si="81"/>
        <v>Mr</v>
      </c>
      <c r="C696" t="str">
        <f t="shared" si="82"/>
        <v>Corona Iturriaga</v>
      </c>
      <c r="D696" t="str">
        <f t="shared" si="83"/>
        <v>ga, Mr.  Roberto</v>
      </c>
      <c r="F696" t="s">
        <v>2381</v>
      </c>
      <c r="G696">
        <f t="shared" si="84"/>
        <v>0</v>
      </c>
      <c r="J696" t="str">
        <f>PROPER('Medical Examinations'!D:D)</f>
        <v>No</v>
      </c>
      <c r="K696" t="str">
        <f>PROPER('Medical Examinations'!H:H)</f>
        <v>No</v>
      </c>
      <c r="N696">
        <v>36.47</v>
      </c>
      <c r="O696" t="str">
        <f t="shared" si="85"/>
        <v>Obesity</v>
      </c>
      <c r="Q696">
        <v>8.23</v>
      </c>
      <c r="R696" t="str">
        <f t="shared" si="86"/>
        <v>Diabetes</v>
      </c>
      <c r="T696">
        <v>2004</v>
      </c>
      <c r="U696" t="s">
        <v>10</v>
      </c>
      <c r="V696">
        <v>15</v>
      </c>
      <c r="W696" s="10">
        <f t="shared" si="87"/>
        <v>38183</v>
      </c>
      <c r="X696" s="10"/>
      <c r="Y696">
        <f t="shared" si="88"/>
        <v>18</v>
      </c>
      <c r="AA696" s="36">
        <v>5960.91</v>
      </c>
    </row>
    <row r="697" spans="1:27" x14ac:dyDescent="0.3">
      <c r="A697" t="s">
        <v>3077</v>
      </c>
      <c r="B697" t="str">
        <f t="shared" si="81"/>
        <v>Mrs</v>
      </c>
      <c r="C697" t="str">
        <f t="shared" si="82"/>
        <v>McCollum</v>
      </c>
      <c r="D697" t="str">
        <f t="shared" si="83"/>
        <v>becca B.</v>
      </c>
      <c r="F697" t="s">
        <v>2381</v>
      </c>
      <c r="G697">
        <f t="shared" si="84"/>
        <v>0</v>
      </c>
      <c r="J697" t="str">
        <f>PROPER('Medical Examinations'!D:D)</f>
        <v>No</v>
      </c>
      <c r="K697" t="str">
        <f>PROPER('Medical Examinations'!H:H)</f>
        <v>No</v>
      </c>
      <c r="N697">
        <v>36.08</v>
      </c>
      <c r="O697" t="str">
        <f t="shared" si="85"/>
        <v>Obesity</v>
      </c>
      <c r="Q697">
        <v>10.33</v>
      </c>
      <c r="R697" t="str">
        <f t="shared" si="86"/>
        <v>Diabetes</v>
      </c>
      <c r="T697">
        <v>1980</v>
      </c>
      <c r="U697" t="s">
        <v>35</v>
      </c>
      <c r="V697">
        <v>5</v>
      </c>
      <c r="W697" s="10">
        <f t="shared" si="87"/>
        <v>29438</v>
      </c>
      <c r="X697" s="10"/>
      <c r="Y697">
        <f t="shared" si="88"/>
        <v>42</v>
      </c>
      <c r="AA697" s="36">
        <v>5966.89</v>
      </c>
    </row>
    <row r="698" spans="1:27" x14ac:dyDescent="0.3">
      <c r="A698" t="s">
        <v>3078</v>
      </c>
      <c r="B698" t="str">
        <f t="shared" si="81"/>
        <v>Ms</v>
      </c>
      <c r="C698" t="str">
        <f t="shared" si="82"/>
        <v>Hevner</v>
      </c>
      <c r="D698" t="str">
        <f t="shared" si="83"/>
        <v>iffany</v>
      </c>
      <c r="F698" t="s">
        <v>2381</v>
      </c>
      <c r="G698">
        <f t="shared" si="84"/>
        <v>0</v>
      </c>
      <c r="J698" t="str">
        <f>PROPER('Medical Examinations'!D:D)</f>
        <v>No</v>
      </c>
      <c r="K698" t="str">
        <f>PROPER('Medical Examinations'!H:H)</f>
        <v>No</v>
      </c>
      <c r="N698">
        <v>23.18</v>
      </c>
      <c r="O698" t="str">
        <f t="shared" si="85"/>
        <v>Normal Weight</v>
      </c>
      <c r="Q698">
        <v>6.13</v>
      </c>
      <c r="R698" t="str">
        <f t="shared" si="86"/>
        <v>Prediabetes</v>
      </c>
      <c r="T698">
        <v>1980</v>
      </c>
      <c r="U698" t="s">
        <v>10</v>
      </c>
      <c r="V698">
        <v>21</v>
      </c>
      <c r="W698" s="10">
        <f t="shared" si="87"/>
        <v>29423</v>
      </c>
      <c r="X698" s="10"/>
      <c r="Y698">
        <f t="shared" si="88"/>
        <v>42</v>
      </c>
      <c r="AA698" s="36">
        <v>5969.72</v>
      </c>
    </row>
    <row r="699" spans="1:27" x14ac:dyDescent="0.3">
      <c r="A699" t="s">
        <v>3079</v>
      </c>
      <c r="B699" t="str">
        <f t="shared" si="81"/>
        <v>Mr</v>
      </c>
      <c r="C699" t="str">
        <f t="shared" si="82"/>
        <v>Looi</v>
      </c>
      <c r="D699" t="str">
        <f t="shared" si="83"/>
        <v>nder</v>
      </c>
      <c r="F699">
        <v>3</v>
      </c>
      <c r="G699">
        <f t="shared" si="84"/>
        <v>3</v>
      </c>
      <c r="J699" t="str">
        <f>PROPER('Medical Examinations'!D:D)</f>
        <v>No</v>
      </c>
      <c r="K699" t="str">
        <f>PROPER('Medical Examinations'!H:H)</f>
        <v>No</v>
      </c>
      <c r="N699">
        <v>39.159999999999997</v>
      </c>
      <c r="O699" t="str">
        <f t="shared" si="85"/>
        <v>Obesity</v>
      </c>
      <c r="Q699">
        <v>8.08</v>
      </c>
      <c r="R699" t="str">
        <f t="shared" si="86"/>
        <v>Diabetes</v>
      </c>
      <c r="T699">
        <v>1989</v>
      </c>
      <c r="U699" t="s">
        <v>10</v>
      </c>
      <c r="V699">
        <v>22</v>
      </c>
      <c r="W699" s="10">
        <f t="shared" si="87"/>
        <v>32711</v>
      </c>
      <c r="X699" s="10"/>
      <c r="Y699">
        <f t="shared" si="88"/>
        <v>33</v>
      </c>
      <c r="AA699" s="36">
        <v>5972.38</v>
      </c>
    </row>
    <row r="700" spans="1:27" x14ac:dyDescent="0.3">
      <c r="A700" t="s">
        <v>3080</v>
      </c>
      <c r="B700" t="str">
        <f t="shared" si="81"/>
        <v>Mr</v>
      </c>
      <c r="C700" t="str">
        <f t="shared" si="82"/>
        <v>Power</v>
      </c>
      <c r="D700" t="str">
        <f t="shared" si="83"/>
        <v>ich M</v>
      </c>
      <c r="F700">
        <v>3</v>
      </c>
      <c r="G700">
        <f t="shared" si="84"/>
        <v>3</v>
      </c>
      <c r="J700" t="str">
        <f>PROPER('Medical Examinations'!D:D)</f>
        <v>Yes</v>
      </c>
      <c r="K700" t="str">
        <f>PROPER('Medical Examinations'!H:H)</f>
        <v>No</v>
      </c>
      <c r="N700">
        <v>38.19</v>
      </c>
      <c r="O700" t="str">
        <f t="shared" si="85"/>
        <v>Obesity</v>
      </c>
      <c r="Q700">
        <v>10.49</v>
      </c>
      <c r="R700" t="str">
        <f t="shared" si="86"/>
        <v>Diabetes</v>
      </c>
      <c r="T700">
        <v>1984</v>
      </c>
      <c r="U700" t="s">
        <v>20</v>
      </c>
      <c r="V700">
        <v>19</v>
      </c>
      <c r="W700" s="10">
        <f t="shared" si="87"/>
        <v>30944</v>
      </c>
      <c r="X700" s="10"/>
      <c r="Y700">
        <f t="shared" si="88"/>
        <v>38</v>
      </c>
      <c r="AA700" s="36">
        <v>5974.38</v>
      </c>
    </row>
    <row r="701" spans="1:27" x14ac:dyDescent="0.3">
      <c r="A701" t="s">
        <v>3081</v>
      </c>
      <c r="B701" t="str">
        <f t="shared" si="81"/>
        <v>Mr</v>
      </c>
      <c r="C701" t="str">
        <f t="shared" si="82"/>
        <v>Routon</v>
      </c>
      <c r="D701" t="str">
        <f t="shared" si="83"/>
        <v>aron C</v>
      </c>
      <c r="F701">
        <v>3</v>
      </c>
      <c r="G701">
        <f t="shared" si="84"/>
        <v>3</v>
      </c>
      <c r="J701" t="str">
        <f>PROPER('Medical Examinations'!D:D)</f>
        <v>Yes</v>
      </c>
      <c r="K701" t="str">
        <f>PROPER('Medical Examinations'!H:H)</f>
        <v>No</v>
      </c>
      <c r="N701">
        <v>26.41</v>
      </c>
      <c r="O701" t="str">
        <f t="shared" si="85"/>
        <v>Overweight</v>
      </c>
      <c r="Q701">
        <v>8.11</v>
      </c>
      <c r="R701" t="str">
        <f t="shared" si="86"/>
        <v>Diabetes</v>
      </c>
      <c r="T701">
        <v>1984</v>
      </c>
      <c r="U701" t="s">
        <v>15</v>
      </c>
      <c r="V701">
        <v>11</v>
      </c>
      <c r="W701" s="10">
        <f t="shared" si="87"/>
        <v>30997</v>
      </c>
      <c r="X701" s="10"/>
      <c r="Y701">
        <f t="shared" si="88"/>
        <v>38</v>
      </c>
      <c r="AA701" s="36">
        <v>5976.83</v>
      </c>
    </row>
    <row r="702" spans="1:27" x14ac:dyDescent="0.3">
      <c r="A702" t="s">
        <v>3082</v>
      </c>
      <c r="B702" t="str">
        <f t="shared" si="81"/>
        <v>Ms</v>
      </c>
      <c r="C702" t="str">
        <f t="shared" si="82"/>
        <v>Dochelli</v>
      </c>
      <c r="D702" t="str">
        <f t="shared" si="83"/>
        <v>s.  Kate</v>
      </c>
      <c r="F702" t="s">
        <v>2381</v>
      </c>
      <c r="G702">
        <f t="shared" si="84"/>
        <v>0</v>
      </c>
      <c r="J702" t="str">
        <f>PROPER('Medical Examinations'!D:D)</f>
        <v>Yes</v>
      </c>
      <c r="K702" t="str">
        <f>PROPER('Medical Examinations'!H:H)</f>
        <v>No</v>
      </c>
      <c r="N702">
        <v>28.785</v>
      </c>
      <c r="O702" t="str">
        <f t="shared" si="85"/>
        <v>Overweight</v>
      </c>
      <c r="Q702">
        <v>6.6</v>
      </c>
      <c r="R702" t="str">
        <f t="shared" si="86"/>
        <v>Diabetes</v>
      </c>
      <c r="T702">
        <v>1970</v>
      </c>
      <c r="U702" t="s">
        <v>18</v>
      </c>
      <c r="V702">
        <v>25</v>
      </c>
      <c r="W702" s="10">
        <f t="shared" si="87"/>
        <v>25744</v>
      </c>
      <c r="X702" s="10"/>
      <c r="Y702">
        <f t="shared" si="88"/>
        <v>52</v>
      </c>
      <c r="AA702" s="36">
        <v>5979.66</v>
      </c>
    </row>
    <row r="703" spans="1:27" x14ac:dyDescent="0.3">
      <c r="A703" t="s">
        <v>3083</v>
      </c>
      <c r="B703" t="str">
        <f t="shared" si="81"/>
        <v>Ms</v>
      </c>
      <c r="C703" t="str">
        <f t="shared" si="82"/>
        <v>Gillespie</v>
      </c>
      <c r="D703" t="str">
        <f t="shared" si="83"/>
        <v xml:space="preserve">  Maria M</v>
      </c>
      <c r="F703">
        <v>1</v>
      </c>
      <c r="G703">
        <f t="shared" si="84"/>
        <v>1</v>
      </c>
      <c r="J703" t="str">
        <f>PROPER('Medical Examinations'!D:D)</f>
        <v>Yes</v>
      </c>
      <c r="K703" t="str">
        <f>PROPER('Medical Examinations'!H:H)</f>
        <v>No</v>
      </c>
      <c r="N703">
        <v>26.695</v>
      </c>
      <c r="O703" t="str">
        <f t="shared" si="85"/>
        <v>Overweight</v>
      </c>
      <c r="Q703">
        <v>10.14</v>
      </c>
      <c r="R703" t="str">
        <f t="shared" si="86"/>
        <v>Diabetes</v>
      </c>
      <c r="T703">
        <v>1980</v>
      </c>
      <c r="U703" t="s">
        <v>37</v>
      </c>
      <c r="V703">
        <v>10</v>
      </c>
      <c r="W703" s="10">
        <f t="shared" si="87"/>
        <v>29504</v>
      </c>
      <c r="X703" s="10"/>
      <c r="Y703">
        <f t="shared" si="88"/>
        <v>42</v>
      </c>
      <c r="AA703" s="36">
        <v>5979.73</v>
      </c>
    </row>
    <row r="704" spans="1:27" x14ac:dyDescent="0.3">
      <c r="A704" t="s">
        <v>3084</v>
      </c>
      <c r="B704" t="str">
        <f t="shared" si="81"/>
        <v>Mr</v>
      </c>
      <c r="C704" t="str">
        <f t="shared" si="82"/>
        <v>Oskvig</v>
      </c>
      <c r="D704" t="str">
        <f t="shared" si="83"/>
        <v>aven W</v>
      </c>
      <c r="F704">
        <v>1</v>
      </c>
      <c r="G704">
        <f t="shared" si="84"/>
        <v>1</v>
      </c>
      <c r="J704" t="str">
        <f>PROPER('Medical Examinations'!D:D)</f>
        <v>Yes</v>
      </c>
      <c r="K704" t="str">
        <f>PROPER('Medical Examinations'!H:H)</f>
        <v>No</v>
      </c>
      <c r="N704">
        <v>32.799999999999997</v>
      </c>
      <c r="O704" t="str">
        <f t="shared" si="85"/>
        <v>Obesity</v>
      </c>
      <c r="Q704">
        <v>6.06</v>
      </c>
      <c r="R704" t="str">
        <f t="shared" si="86"/>
        <v>Prediabetes</v>
      </c>
      <c r="T704">
        <v>1974</v>
      </c>
      <c r="U704" t="s">
        <v>37</v>
      </c>
      <c r="V704">
        <v>11</v>
      </c>
      <c r="W704" s="10">
        <f t="shared" si="87"/>
        <v>27313</v>
      </c>
      <c r="X704" s="10"/>
      <c r="Y704">
        <f t="shared" si="88"/>
        <v>48</v>
      </c>
      <c r="AA704" s="36">
        <v>5979.99</v>
      </c>
    </row>
    <row r="705" spans="1:27" x14ac:dyDescent="0.3">
      <c r="A705" t="s">
        <v>3085</v>
      </c>
      <c r="B705" t="str">
        <f t="shared" si="81"/>
        <v>Mrs</v>
      </c>
      <c r="C705" t="str">
        <f t="shared" si="82"/>
        <v>Holland-Stergar</v>
      </c>
      <c r="D705" t="str">
        <f t="shared" si="83"/>
        <v>, Mrs.  Brianne</v>
      </c>
      <c r="F705" t="s">
        <v>2381</v>
      </c>
      <c r="G705">
        <f t="shared" si="84"/>
        <v>0</v>
      </c>
      <c r="J705" t="str">
        <f>PROPER('Medical Examinations'!D:D)</f>
        <v>No</v>
      </c>
      <c r="K705" t="str">
        <f>PROPER('Medical Examinations'!H:H)</f>
        <v>No</v>
      </c>
      <c r="N705">
        <v>35.869999999999997</v>
      </c>
      <c r="O705" t="str">
        <f t="shared" si="85"/>
        <v>Obesity</v>
      </c>
      <c r="Q705">
        <v>9.91</v>
      </c>
      <c r="R705" t="str">
        <f t="shared" si="86"/>
        <v>Diabetes</v>
      </c>
      <c r="T705">
        <v>1988</v>
      </c>
      <c r="U705" t="s">
        <v>18</v>
      </c>
      <c r="V705">
        <v>10</v>
      </c>
      <c r="W705" s="10">
        <f t="shared" si="87"/>
        <v>32304</v>
      </c>
      <c r="X705" s="10"/>
      <c r="Y705">
        <f t="shared" si="88"/>
        <v>34</v>
      </c>
      <c r="AA705" s="36">
        <v>5989.52</v>
      </c>
    </row>
    <row r="706" spans="1:27" x14ac:dyDescent="0.3">
      <c r="A706" t="s">
        <v>3086</v>
      </c>
      <c r="B706" t="str">
        <f t="shared" si="81"/>
        <v>Mr</v>
      </c>
      <c r="C706" t="str">
        <f t="shared" si="82"/>
        <v>Arai</v>
      </c>
      <c r="D706" t="str">
        <f t="shared" si="83"/>
        <v>roki</v>
      </c>
      <c r="F706">
        <v>2</v>
      </c>
      <c r="G706">
        <f t="shared" si="84"/>
        <v>2</v>
      </c>
      <c r="J706" t="str">
        <f>PROPER('Medical Examinations'!D:D)</f>
        <v>No</v>
      </c>
      <c r="K706" t="str">
        <f>PROPER('Medical Examinations'!H:H)</f>
        <v>No</v>
      </c>
      <c r="N706">
        <v>21.66</v>
      </c>
      <c r="O706" t="str">
        <f t="shared" si="85"/>
        <v>Normal Weight</v>
      </c>
      <c r="Q706">
        <v>4.1399999999999997</v>
      </c>
      <c r="R706" t="str">
        <f t="shared" si="86"/>
        <v>Normal</v>
      </c>
      <c r="T706">
        <v>1974</v>
      </c>
      <c r="U706" t="s">
        <v>35</v>
      </c>
      <c r="V706">
        <v>17</v>
      </c>
      <c r="W706" s="10">
        <f t="shared" si="87"/>
        <v>27258</v>
      </c>
      <c r="X706" s="10"/>
      <c r="Y706">
        <f t="shared" si="88"/>
        <v>48</v>
      </c>
      <c r="AA706" s="36">
        <v>5990.17</v>
      </c>
    </row>
    <row r="707" spans="1:27" x14ac:dyDescent="0.3">
      <c r="A707" t="s">
        <v>3087</v>
      </c>
      <c r="B707" t="str">
        <f t="shared" si="81"/>
        <v>Mr</v>
      </c>
      <c r="C707" t="str">
        <f t="shared" si="82"/>
        <v>Olausson</v>
      </c>
      <c r="D707" t="str">
        <f t="shared" si="83"/>
        <v xml:space="preserve">  Anders</v>
      </c>
      <c r="F707">
        <v>1</v>
      </c>
      <c r="G707">
        <f t="shared" si="84"/>
        <v>1</v>
      </c>
      <c r="J707" t="str">
        <f>PROPER('Medical Examinations'!D:D)</f>
        <v>No</v>
      </c>
      <c r="K707" t="str">
        <f>PROPER('Medical Examinations'!H:H)</f>
        <v>No</v>
      </c>
      <c r="N707">
        <v>37.72</v>
      </c>
      <c r="O707" t="str">
        <f t="shared" si="85"/>
        <v>Obesity</v>
      </c>
      <c r="Q707">
        <v>4.38</v>
      </c>
      <c r="R707" t="str">
        <f t="shared" si="86"/>
        <v>Normal</v>
      </c>
      <c r="T707">
        <v>1980</v>
      </c>
      <c r="U707" t="s">
        <v>35</v>
      </c>
      <c r="V707">
        <v>8</v>
      </c>
      <c r="W707" s="10">
        <f t="shared" si="87"/>
        <v>29441</v>
      </c>
      <c r="X707" s="10"/>
      <c r="Y707">
        <f t="shared" si="88"/>
        <v>42</v>
      </c>
      <c r="AA707" s="36">
        <v>5993.62</v>
      </c>
    </row>
    <row r="708" spans="1:27" x14ac:dyDescent="0.3">
      <c r="A708" t="s">
        <v>3088</v>
      </c>
      <c r="B708" t="str">
        <f t="shared" si="81"/>
        <v>Ms</v>
      </c>
      <c r="C708" t="str">
        <f t="shared" si="82"/>
        <v>Wagner</v>
      </c>
      <c r="D708" t="str">
        <f t="shared" si="83"/>
        <v>nielle</v>
      </c>
      <c r="F708">
        <v>3</v>
      </c>
      <c r="G708">
        <f t="shared" si="84"/>
        <v>3</v>
      </c>
      <c r="J708" t="str">
        <f>PROPER('Medical Examinations'!D:D)</f>
        <v>No</v>
      </c>
      <c r="K708" t="str">
        <f>PROPER('Medical Examinations'!H:H)</f>
        <v>Yes</v>
      </c>
      <c r="N708">
        <v>39.700000000000003</v>
      </c>
      <c r="O708" t="str">
        <f t="shared" si="85"/>
        <v>Obesity</v>
      </c>
      <c r="Q708">
        <v>9.83</v>
      </c>
      <c r="R708" t="str">
        <f t="shared" si="86"/>
        <v>Diabetes</v>
      </c>
      <c r="T708">
        <v>1989</v>
      </c>
      <c r="U708" t="s">
        <v>35</v>
      </c>
      <c r="V708">
        <v>16</v>
      </c>
      <c r="W708" s="10">
        <f t="shared" si="87"/>
        <v>32736</v>
      </c>
      <c r="X708" s="10"/>
      <c r="Y708">
        <f t="shared" si="88"/>
        <v>33</v>
      </c>
      <c r="AA708" s="36">
        <v>6059.17</v>
      </c>
    </row>
    <row r="709" spans="1:27" x14ac:dyDescent="0.3">
      <c r="A709" t="s">
        <v>3089</v>
      </c>
      <c r="B709" t="str">
        <f t="shared" si="81"/>
        <v>Ms</v>
      </c>
      <c r="C709" t="str">
        <f t="shared" si="82"/>
        <v>Delong</v>
      </c>
      <c r="D709" t="str">
        <f t="shared" si="83"/>
        <v>dace N</v>
      </c>
      <c r="F709">
        <v>3</v>
      </c>
      <c r="G709">
        <f t="shared" si="84"/>
        <v>3</v>
      </c>
      <c r="J709" t="str">
        <f>PROPER('Medical Examinations'!D:D)</f>
        <v>No</v>
      </c>
      <c r="K709" t="str">
        <f>PROPER('Medical Examinations'!H:H)</f>
        <v>No</v>
      </c>
      <c r="N709">
        <v>35.97</v>
      </c>
      <c r="O709" t="str">
        <f t="shared" si="85"/>
        <v>Obesity</v>
      </c>
      <c r="Q709">
        <v>11.08</v>
      </c>
      <c r="R709" t="str">
        <f t="shared" si="86"/>
        <v>Diabetes</v>
      </c>
      <c r="T709">
        <v>1996</v>
      </c>
      <c r="U709" t="s">
        <v>10</v>
      </c>
      <c r="V709">
        <v>28</v>
      </c>
      <c r="W709" s="10">
        <f t="shared" si="87"/>
        <v>35274</v>
      </c>
      <c r="X709" s="10"/>
      <c r="Y709">
        <f t="shared" si="88"/>
        <v>26</v>
      </c>
      <c r="AA709" s="36">
        <v>6061.8</v>
      </c>
    </row>
    <row r="710" spans="1:27" x14ac:dyDescent="0.3">
      <c r="A710" t="s">
        <v>3090</v>
      </c>
      <c r="B710" t="str">
        <f t="shared" ref="B710:B773" si="89">TRIM(MID(A710,FIND(",",A710)+1,FIND(".",A710)-FIND(",",A710)-1))</f>
        <v>Mr</v>
      </c>
      <c r="C710" t="str">
        <f t="shared" ref="C710:C773" si="90">LEFT(A710,FIND(",",A710)-1)</f>
        <v>Mehech</v>
      </c>
      <c r="D710" t="str">
        <f t="shared" ref="D710:D773" si="91">RIGHT(A710,FIND(",",A710)-1)</f>
        <v>uno F.</v>
      </c>
      <c r="F710" t="s">
        <v>2381</v>
      </c>
      <c r="G710">
        <f t="shared" ref="G710:G773" si="92">IF(F710="No major surgery",0,F710)</f>
        <v>0</v>
      </c>
      <c r="J710" t="str">
        <f>PROPER('Medical Examinations'!D:D)</f>
        <v>No</v>
      </c>
      <c r="K710" t="str">
        <f>PROPER('Medical Examinations'!H:H)</f>
        <v>No</v>
      </c>
      <c r="N710">
        <v>37.85</v>
      </c>
      <c r="O710" t="str">
        <f t="shared" ref="O710:O773" si="93">IF(N710&lt;18.5,"Underweight",
IF(N710&lt;25,"Normal Weight",
IF(N710&lt;30,"Overweight",
"Obesity")))</f>
        <v>Obesity</v>
      </c>
      <c r="Q710">
        <v>11.01</v>
      </c>
      <c r="R710" t="str">
        <f t="shared" ref="R710:R773" si="94">IF(Q710&lt;5.7,"Normal",
IF(Q710&lt;=6.4,"Prediabetes",
"Diabetes"))</f>
        <v>Diabetes</v>
      </c>
      <c r="T710">
        <v>1994</v>
      </c>
      <c r="U710" t="s">
        <v>15</v>
      </c>
      <c r="V710">
        <v>8</v>
      </c>
      <c r="W710" s="10">
        <f t="shared" ref="W710:W773" si="95">DATE(T710,MONTH(1&amp;U710),V710)</f>
        <v>34646</v>
      </c>
      <c r="X710" s="10"/>
      <c r="Y710">
        <f t="shared" si="88"/>
        <v>28</v>
      </c>
      <c r="AA710" s="36">
        <v>6064.37</v>
      </c>
    </row>
    <row r="711" spans="1:27" x14ac:dyDescent="0.3">
      <c r="A711" t="s">
        <v>3091</v>
      </c>
      <c r="B711" t="str">
        <f t="shared" si="89"/>
        <v>Ms</v>
      </c>
      <c r="C711" t="str">
        <f t="shared" si="90"/>
        <v>Machiela</v>
      </c>
      <c r="D711" t="str">
        <f t="shared" si="91"/>
        <v>.  Emily</v>
      </c>
      <c r="F711">
        <v>1</v>
      </c>
      <c r="G711">
        <f t="shared" si="92"/>
        <v>1</v>
      </c>
      <c r="J711" t="str">
        <f>PROPER('Medical Examinations'!D:D)</f>
        <v>Yes</v>
      </c>
      <c r="K711" t="str">
        <f>PROPER('Medical Examinations'!H:H)</f>
        <v>No</v>
      </c>
      <c r="N711">
        <v>21.66</v>
      </c>
      <c r="O711" t="str">
        <f t="shared" si="93"/>
        <v>Normal Weight</v>
      </c>
      <c r="Q711">
        <v>4.37</v>
      </c>
      <c r="R711" t="str">
        <f t="shared" si="94"/>
        <v>Normal</v>
      </c>
      <c r="T711">
        <v>1984</v>
      </c>
      <c r="U711" t="s">
        <v>20</v>
      </c>
      <c r="V711">
        <v>21</v>
      </c>
      <c r="W711" s="10">
        <f t="shared" si="95"/>
        <v>30946</v>
      </c>
      <c r="X711" s="10"/>
      <c r="Y711">
        <f t="shared" si="88"/>
        <v>38</v>
      </c>
      <c r="AA711" s="36">
        <v>6067.13</v>
      </c>
    </row>
    <row r="712" spans="1:27" x14ac:dyDescent="0.3">
      <c r="A712" t="s">
        <v>3092</v>
      </c>
      <c r="B712" t="str">
        <f t="shared" si="89"/>
        <v>Mrs</v>
      </c>
      <c r="C712" t="str">
        <f t="shared" si="90"/>
        <v>Young</v>
      </c>
      <c r="D712" t="str">
        <f t="shared" si="91"/>
        <v>Katie</v>
      </c>
      <c r="F712">
        <v>2</v>
      </c>
      <c r="G712">
        <f t="shared" si="92"/>
        <v>2</v>
      </c>
      <c r="J712" t="str">
        <f>PROPER('Medical Examinations'!D:D)</f>
        <v>Yes</v>
      </c>
      <c r="K712" t="str">
        <f>PROPER('Medical Examinations'!H:H)</f>
        <v>No</v>
      </c>
      <c r="N712">
        <v>39.369999999999997</v>
      </c>
      <c r="O712" t="str">
        <f t="shared" si="93"/>
        <v>Obesity</v>
      </c>
      <c r="Q712">
        <v>5.91</v>
      </c>
      <c r="R712" t="str">
        <f t="shared" si="94"/>
        <v>Prediabetes</v>
      </c>
      <c r="T712">
        <v>1979</v>
      </c>
      <c r="U712" t="s">
        <v>35</v>
      </c>
      <c r="V712">
        <v>8</v>
      </c>
      <c r="W712" s="10">
        <f t="shared" si="95"/>
        <v>29075</v>
      </c>
      <c r="X712" s="10"/>
      <c r="Y712">
        <f t="shared" si="88"/>
        <v>43</v>
      </c>
      <c r="AA712" s="36">
        <v>6074.37</v>
      </c>
    </row>
    <row r="713" spans="1:27" x14ac:dyDescent="0.3">
      <c r="A713" t="s">
        <v>3093</v>
      </c>
      <c r="B713" t="str">
        <f t="shared" si="89"/>
        <v>Mrs</v>
      </c>
      <c r="C713" t="str">
        <f t="shared" si="90"/>
        <v>Dupere</v>
      </c>
      <c r="D713" t="str">
        <f t="shared" si="91"/>
        <v xml:space="preserve"> Sally</v>
      </c>
      <c r="F713" t="s">
        <v>2381</v>
      </c>
      <c r="G713">
        <f t="shared" si="92"/>
        <v>0</v>
      </c>
      <c r="J713" t="str">
        <f>PROPER('Medical Examinations'!D:D)</f>
        <v>Yes</v>
      </c>
      <c r="K713" t="str">
        <f>PROPER('Medical Examinations'!H:H)</f>
        <v>No</v>
      </c>
      <c r="N713">
        <v>40.880000000000003</v>
      </c>
      <c r="O713" t="str">
        <f t="shared" si="93"/>
        <v>Obesity</v>
      </c>
      <c r="Q713">
        <v>7.65</v>
      </c>
      <c r="R713" t="str">
        <f t="shared" si="94"/>
        <v>Diabetes</v>
      </c>
      <c r="T713">
        <v>1984</v>
      </c>
      <c r="U713" t="s">
        <v>37</v>
      </c>
      <c r="V713">
        <v>14</v>
      </c>
      <c r="W713" s="10">
        <f t="shared" si="95"/>
        <v>30969</v>
      </c>
      <c r="X713" s="10"/>
      <c r="Y713">
        <f t="shared" si="88"/>
        <v>38</v>
      </c>
      <c r="AA713" s="36">
        <v>6079.67</v>
      </c>
    </row>
    <row r="714" spans="1:27" x14ac:dyDescent="0.3">
      <c r="A714" t="s">
        <v>3094</v>
      </c>
      <c r="B714" t="str">
        <f t="shared" si="89"/>
        <v>Ms</v>
      </c>
      <c r="C714" t="str">
        <f t="shared" si="90"/>
        <v>Iandolo</v>
      </c>
      <c r="D714" t="str">
        <f t="shared" si="91"/>
        <v>aghan J</v>
      </c>
      <c r="F714">
        <v>2</v>
      </c>
      <c r="G714">
        <f t="shared" si="92"/>
        <v>2</v>
      </c>
      <c r="J714" t="str">
        <f>PROPER('Medical Examinations'!D:D)</f>
        <v>No</v>
      </c>
      <c r="K714" t="str">
        <f>PROPER('Medical Examinations'!H:H)</f>
        <v>No</v>
      </c>
      <c r="N714">
        <v>26.22</v>
      </c>
      <c r="O714" t="str">
        <f t="shared" si="93"/>
        <v>Overweight</v>
      </c>
      <c r="Q714">
        <v>5.37</v>
      </c>
      <c r="R714" t="str">
        <f t="shared" si="94"/>
        <v>Normal</v>
      </c>
      <c r="T714">
        <v>1984</v>
      </c>
      <c r="U714" t="s">
        <v>10</v>
      </c>
      <c r="V714">
        <v>25</v>
      </c>
      <c r="W714" s="10">
        <f t="shared" si="95"/>
        <v>30888</v>
      </c>
      <c r="X714" s="10"/>
      <c r="Y714">
        <f t="shared" si="88"/>
        <v>38</v>
      </c>
      <c r="AA714" s="36">
        <v>6082.41</v>
      </c>
    </row>
    <row r="715" spans="1:27" x14ac:dyDescent="0.3">
      <c r="A715" t="s">
        <v>3095</v>
      </c>
      <c r="B715" t="str">
        <f t="shared" si="89"/>
        <v>Ms</v>
      </c>
      <c r="C715" t="str">
        <f t="shared" si="90"/>
        <v>Ito</v>
      </c>
      <c r="D715" t="str">
        <f t="shared" si="91"/>
        <v>ina</v>
      </c>
      <c r="F715">
        <v>2</v>
      </c>
      <c r="G715">
        <f t="shared" si="92"/>
        <v>2</v>
      </c>
      <c r="J715" t="str">
        <f>PROPER('Medical Examinations'!D:D)</f>
        <v>Yes</v>
      </c>
      <c r="K715" t="str">
        <f>PROPER('Medical Examinations'!H:H)</f>
        <v>No</v>
      </c>
      <c r="N715">
        <v>25.08</v>
      </c>
      <c r="O715" t="str">
        <f t="shared" si="93"/>
        <v>Overweight</v>
      </c>
      <c r="Q715">
        <v>5.75</v>
      </c>
      <c r="R715" t="str">
        <f t="shared" si="94"/>
        <v>Prediabetes</v>
      </c>
      <c r="T715">
        <v>1970</v>
      </c>
      <c r="U715" t="s">
        <v>18</v>
      </c>
      <c r="V715">
        <v>9</v>
      </c>
      <c r="W715" s="10">
        <f t="shared" si="95"/>
        <v>25728</v>
      </c>
      <c r="X715" s="10"/>
      <c r="Y715">
        <f t="shared" si="88"/>
        <v>52</v>
      </c>
      <c r="AA715" s="36">
        <v>6098.38</v>
      </c>
    </row>
    <row r="716" spans="1:27" x14ac:dyDescent="0.3">
      <c r="A716" t="s">
        <v>3096</v>
      </c>
      <c r="B716" t="str">
        <f t="shared" si="89"/>
        <v>Ms</v>
      </c>
      <c r="C716" t="str">
        <f t="shared" si="90"/>
        <v>Barry</v>
      </c>
      <c r="D716" t="str">
        <f t="shared" si="91"/>
        <v>in P.</v>
      </c>
      <c r="F716">
        <v>2</v>
      </c>
      <c r="G716">
        <f t="shared" si="92"/>
        <v>2</v>
      </c>
      <c r="J716" t="str">
        <f>PROPER('Medical Examinations'!D:D)</f>
        <v>No</v>
      </c>
      <c r="K716" t="str">
        <f>PROPER('Medical Examinations'!H:H)</f>
        <v>No</v>
      </c>
      <c r="N716">
        <v>39.1</v>
      </c>
      <c r="O716" t="str">
        <f t="shared" si="93"/>
        <v>Obesity</v>
      </c>
      <c r="Q716">
        <v>6.79</v>
      </c>
      <c r="R716" t="str">
        <f t="shared" si="94"/>
        <v>Diabetes</v>
      </c>
      <c r="T716">
        <v>1995</v>
      </c>
      <c r="U716" t="s">
        <v>20</v>
      </c>
      <c r="V716">
        <v>9</v>
      </c>
      <c r="W716" s="10">
        <f t="shared" si="95"/>
        <v>34951</v>
      </c>
      <c r="X716" s="10"/>
      <c r="Y716">
        <f t="shared" si="88"/>
        <v>27</v>
      </c>
      <c r="AA716" s="36">
        <v>6111.95</v>
      </c>
    </row>
    <row r="717" spans="1:27" x14ac:dyDescent="0.3">
      <c r="A717" t="s">
        <v>3097</v>
      </c>
      <c r="B717" t="str">
        <f t="shared" si="89"/>
        <v>Mr</v>
      </c>
      <c r="C717" t="str">
        <f t="shared" si="90"/>
        <v>Boyce</v>
      </c>
      <c r="D717" t="str">
        <f t="shared" si="91"/>
        <v>lbert</v>
      </c>
      <c r="F717">
        <v>3</v>
      </c>
      <c r="G717">
        <f t="shared" si="92"/>
        <v>3</v>
      </c>
      <c r="J717" t="str">
        <f>PROPER('Medical Examinations'!D:D)</f>
        <v>No</v>
      </c>
      <c r="K717" t="str">
        <f>PROPER('Medical Examinations'!H:H)</f>
        <v>No</v>
      </c>
      <c r="N717">
        <v>37.905000000000001</v>
      </c>
      <c r="O717" t="str">
        <f t="shared" si="93"/>
        <v>Obesity</v>
      </c>
      <c r="Q717">
        <v>7.03</v>
      </c>
      <c r="R717" t="str">
        <f t="shared" si="94"/>
        <v>Diabetes</v>
      </c>
      <c r="T717">
        <v>1985</v>
      </c>
      <c r="U717" t="s">
        <v>10</v>
      </c>
      <c r="V717">
        <v>21</v>
      </c>
      <c r="W717" s="10">
        <f t="shared" si="95"/>
        <v>31249</v>
      </c>
      <c r="X717" s="10"/>
      <c r="Y717">
        <f t="shared" si="88"/>
        <v>37</v>
      </c>
      <c r="AA717" s="36">
        <v>6112.35</v>
      </c>
    </row>
    <row r="718" spans="1:27" x14ac:dyDescent="0.3">
      <c r="A718" t="s">
        <v>3098</v>
      </c>
      <c r="B718" t="str">
        <f t="shared" si="89"/>
        <v>Mrs</v>
      </c>
      <c r="C718" t="str">
        <f t="shared" si="90"/>
        <v>Lin</v>
      </c>
      <c r="D718" t="str">
        <f t="shared" si="91"/>
        <v>ley</v>
      </c>
      <c r="F718">
        <v>1</v>
      </c>
      <c r="G718">
        <f t="shared" si="92"/>
        <v>1</v>
      </c>
      <c r="J718" t="str">
        <f>PROPER('Medical Examinations'!D:D)</f>
        <v>No</v>
      </c>
      <c r="K718" t="str">
        <f>PROPER('Medical Examinations'!H:H)</f>
        <v>No</v>
      </c>
      <c r="N718">
        <v>43.35</v>
      </c>
      <c r="O718" t="str">
        <f t="shared" si="93"/>
        <v>Obesity</v>
      </c>
      <c r="Q718">
        <v>5.41</v>
      </c>
      <c r="R718" t="str">
        <f t="shared" si="94"/>
        <v>Normal</v>
      </c>
      <c r="T718">
        <v>1991</v>
      </c>
      <c r="U718" t="s">
        <v>10</v>
      </c>
      <c r="V718">
        <v>25</v>
      </c>
      <c r="W718" s="10">
        <f t="shared" si="95"/>
        <v>33444</v>
      </c>
      <c r="X718" s="10"/>
      <c r="Y718">
        <f t="shared" si="88"/>
        <v>31</v>
      </c>
      <c r="AA718" s="36">
        <v>6113.23</v>
      </c>
    </row>
    <row r="719" spans="1:27" x14ac:dyDescent="0.3">
      <c r="A719" t="s">
        <v>3099</v>
      </c>
      <c r="B719" t="str">
        <f t="shared" si="89"/>
        <v>Mrs</v>
      </c>
      <c r="C719" t="str">
        <f t="shared" si="90"/>
        <v>Smith</v>
      </c>
      <c r="D719" t="str">
        <f t="shared" si="91"/>
        <v>non L</v>
      </c>
      <c r="F719" t="s">
        <v>2381</v>
      </c>
      <c r="G719">
        <f t="shared" si="92"/>
        <v>0</v>
      </c>
      <c r="J719" t="str">
        <f>PROPER('Medical Examinations'!D:D)</f>
        <v>Yes</v>
      </c>
      <c r="K719" t="str">
        <f>PROPER('Medical Examinations'!H:H)</f>
        <v>No</v>
      </c>
      <c r="N719">
        <v>36.15</v>
      </c>
      <c r="O719" t="str">
        <f t="shared" si="93"/>
        <v>Obesity</v>
      </c>
      <c r="Q719">
        <v>8.0500000000000007</v>
      </c>
      <c r="R719" t="str">
        <f t="shared" si="94"/>
        <v>Diabetes</v>
      </c>
      <c r="T719">
        <v>1983</v>
      </c>
      <c r="U719" t="s">
        <v>35</v>
      </c>
      <c r="V719">
        <v>11</v>
      </c>
      <c r="W719" s="10">
        <f t="shared" si="95"/>
        <v>30539</v>
      </c>
      <c r="X719" s="10"/>
      <c r="Y719">
        <f t="shared" si="88"/>
        <v>39</v>
      </c>
      <c r="AA719" s="36">
        <v>6117.49</v>
      </c>
    </row>
    <row r="720" spans="1:27" x14ac:dyDescent="0.3">
      <c r="A720" t="s">
        <v>3100</v>
      </c>
      <c r="B720" t="str">
        <f t="shared" si="89"/>
        <v>Ms</v>
      </c>
      <c r="C720" t="str">
        <f t="shared" si="90"/>
        <v>Nalven</v>
      </c>
      <c r="D720" t="str">
        <f t="shared" si="91"/>
        <v xml:space="preserve"> Amy B</v>
      </c>
      <c r="F720">
        <v>1</v>
      </c>
      <c r="G720">
        <f t="shared" si="92"/>
        <v>1</v>
      </c>
      <c r="J720" t="str">
        <f>PROPER('Medical Examinations'!D:D)</f>
        <v>Yes</v>
      </c>
      <c r="K720" t="str">
        <f>PROPER('Medical Examinations'!H:H)</f>
        <v>No</v>
      </c>
      <c r="N720">
        <v>44.98</v>
      </c>
      <c r="O720" t="str">
        <f t="shared" si="93"/>
        <v>Obesity</v>
      </c>
      <c r="Q720">
        <v>5.94</v>
      </c>
      <c r="R720" t="str">
        <f t="shared" si="94"/>
        <v>Prediabetes</v>
      </c>
      <c r="T720">
        <v>1983</v>
      </c>
      <c r="U720" t="s">
        <v>15</v>
      </c>
      <c r="V720">
        <v>16</v>
      </c>
      <c r="W720" s="10">
        <f t="shared" si="95"/>
        <v>30636</v>
      </c>
      <c r="X720" s="10"/>
      <c r="Y720">
        <f t="shared" si="88"/>
        <v>39</v>
      </c>
      <c r="AA720" s="36">
        <v>6123.57</v>
      </c>
    </row>
    <row r="721" spans="1:27" x14ac:dyDescent="0.3">
      <c r="A721" t="s">
        <v>3101</v>
      </c>
      <c r="B721" t="str">
        <f t="shared" si="89"/>
        <v>Ms</v>
      </c>
      <c r="C721" t="str">
        <f t="shared" si="90"/>
        <v>Bourgeois</v>
      </c>
      <c r="D721" t="str">
        <f t="shared" si="91"/>
        <v xml:space="preserve"> Danielle</v>
      </c>
      <c r="F721">
        <v>1</v>
      </c>
      <c r="G721">
        <f t="shared" si="92"/>
        <v>1</v>
      </c>
      <c r="J721" t="str">
        <f>PROPER('Medical Examinations'!D:D)</f>
        <v>No</v>
      </c>
      <c r="K721" t="str">
        <f>PROPER('Medical Examinations'!H:H)</f>
        <v>No</v>
      </c>
      <c r="N721">
        <v>38.28</v>
      </c>
      <c r="O721" t="str">
        <f t="shared" si="93"/>
        <v>Obesity</v>
      </c>
      <c r="Q721">
        <v>5.51</v>
      </c>
      <c r="R721" t="str">
        <f t="shared" si="94"/>
        <v>Normal</v>
      </c>
      <c r="T721">
        <v>1990</v>
      </c>
      <c r="U721" t="s">
        <v>35</v>
      </c>
      <c r="V721">
        <v>18</v>
      </c>
      <c r="W721" s="10">
        <f t="shared" si="95"/>
        <v>33103</v>
      </c>
      <c r="X721" s="10"/>
      <c r="Y721">
        <f t="shared" si="88"/>
        <v>32</v>
      </c>
      <c r="AA721" s="36">
        <v>6128.8</v>
      </c>
    </row>
    <row r="722" spans="1:27" x14ac:dyDescent="0.3">
      <c r="A722" t="s">
        <v>3102</v>
      </c>
      <c r="B722" t="str">
        <f t="shared" si="89"/>
        <v>Mr</v>
      </c>
      <c r="C722" t="str">
        <f t="shared" si="90"/>
        <v>Orloff</v>
      </c>
      <c r="D722" t="str">
        <f t="shared" si="91"/>
        <v>nrad F</v>
      </c>
      <c r="F722">
        <v>2</v>
      </c>
      <c r="G722">
        <f t="shared" si="92"/>
        <v>2</v>
      </c>
      <c r="J722" t="str">
        <f>PROPER('Medical Examinations'!D:D)</f>
        <v>No</v>
      </c>
      <c r="K722" t="str">
        <f>PROPER('Medical Examinations'!H:H)</f>
        <v>No</v>
      </c>
      <c r="N722">
        <v>32.299999999999997</v>
      </c>
      <c r="O722" t="str">
        <f t="shared" si="93"/>
        <v>Obesity</v>
      </c>
      <c r="Q722">
        <v>6.55</v>
      </c>
      <c r="R722" t="str">
        <f t="shared" si="94"/>
        <v>Diabetes</v>
      </c>
      <c r="T722">
        <v>1969</v>
      </c>
      <c r="U722" t="s">
        <v>15</v>
      </c>
      <c r="V722">
        <v>9</v>
      </c>
      <c r="W722" s="10">
        <f t="shared" si="95"/>
        <v>25516</v>
      </c>
      <c r="X722" s="10"/>
      <c r="Y722">
        <f t="shared" si="88"/>
        <v>53</v>
      </c>
      <c r="AA722" s="36">
        <v>6138.5</v>
      </c>
    </row>
    <row r="723" spans="1:27" x14ac:dyDescent="0.3">
      <c r="A723" t="s">
        <v>3103</v>
      </c>
      <c r="B723" t="str">
        <f t="shared" si="89"/>
        <v>Mr</v>
      </c>
      <c r="C723" t="str">
        <f t="shared" si="90"/>
        <v>Ramirez</v>
      </c>
      <c r="D723" t="str">
        <f t="shared" si="91"/>
        <v>.  Josh</v>
      </c>
      <c r="F723" t="s">
        <v>2381</v>
      </c>
      <c r="G723">
        <f t="shared" si="92"/>
        <v>0</v>
      </c>
      <c r="J723" t="str">
        <f>PROPER('Medical Examinations'!D:D)</f>
        <v>Yes</v>
      </c>
      <c r="K723" t="str">
        <f>PROPER('Medical Examinations'!H:H)</f>
        <v>No</v>
      </c>
      <c r="N723">
        <v>39.51</v>
      </c>
      <c r="O723" t="str">
        <f t="shared" si="93"/>
        <v>Obesity</v>
      </c>
      <c r="Q723">
        <v>5.79</v>
      </c>
      <c r="R723" t="str">
        <f t="shared" si="94"/>
        <v>Prediabetes</v>
      </c>
      <c r="T723">
        <v>1978</v>
      </c>
      <c r="U723" t="s">
        <v>20</v>
      </c>
      <c r="V723">
        <v>5</v>
      </c>
      <c r="W723" s="10">
        <f t="shared" si="95"/>
        <v>28738</v>
      </c>
      <c r="X723" s="10"/>
      <c r="Y723">
        <f t="shared" si="88"/>
        <v>44</v>
      </c>
      <c r="AA723" s="36">
        <v>6138.58</v>
      </c>
    </row>
    <row r="724" spans="1:27" x14ac:dyDescent="0.3">
      <c r="A724" t="s">
        <v>3104</v>
      </c>
      <c r="B724" t="str">
        <f t="shared" si="89"/>
        <v>Mr</v>
      </c>
      <c r="C724" t="str">
        <f t="shared" si="90"/>
        <v>Fouquet</v>
      </c>
      <c r="D724" t="str">
        <f t="shared" si="91"/>
        <v xml:space="preserve"> Maxime</v>
      </c>
      <c r="F724" t="s">
        <v>2381</v>
      </c>
      <c r="G724">
        <f t="shared" si="92"/>
        <v>0</v>
      </c>
      <c r="J724" t="str">
        <f>PROPER('Medical Examinations'!D:D)</f>
        <v>Yes</v>
      </c>
      <c r="K724" t="str">
        <f>PROPER('Medical Examinations'!H:H)</f>
        <v>No</v>
      </c>
      <c r="N724">
        <v>50.46</v>
      </c>
      <c r="O724" t="str">
        <f t="shared" si="93"/>
        <v>Obesity</v>
      </c>
      <c r="Q724">
        <v>4.5599999999999996</v>
      </c>
      <c r="R724" t="str">
        <f t="shared" si="94"/>
        <v>Normal</v>
      </c>
      <c r="T724">
        <v>1976</v>
      </c>
      <c r="U724" t="s">
        <v>30</v>
      </c>
      <c r="V724">
        <v>12</v>
      </c>
      <c r="W724" s="10">
        <f t="shared" si="95"/>
        <v>28106</v>
      </c>
      <c r="X724" s="10"/>
      <c r="Y724">
        <f t="shared" si="88"/>
        <v>46</v>
      </c>
      <c r="AA724" s="36">
        <v>6139.14</v>
      </c>
    </row>
    <row r="725" spans="1:27" x14ac:dyDescent="0.3">
      <c r="A725" t="s">
        <v>3105</v>
      </c>
      <c r="B725" t="str">
        <f t="shared" si="89"/>
        <v>Ms</v>
      </c>
      <c r="C725" t="str">
        <f t="shared" si="90"/>
        <v>McPhillips</v>
      </c>
      <c r="D725" t="str">
        <f t="shared" si="91"/>
        <v>.  Natalie</v>
      </c>
      <c r="F725" t="s">
        <v>2381</v>
      </c>
      <c r="G725">
        <f t="shared" si="92"/>
        <v>0</v>
      </c>
      <c r="J725" t="str">
        <f>PROPER('Medical Examinations'!D:D)</f>
        <v>Yes</v>
      </c>
      <c r="K725" t="str">
        <f>PROPER('Medical Examinations'!H:H)</f>
        <v>No</v>
      </c>
      <c r="N725">
        <v>31.73</v>
      </c>
      <c r="O725" t="str">
        <f t="shared" si="93"/>
        <v>Obesity</v>
      </c>
      <c r="Q725">
        <v>7</v>
      </c>
      <c r="R725" t="str">
        <f t="shared" si="94"/>
        <v>Diabetes</v>
      </c>
      <c r="T725">
        <v>1970</v>
      </c>
      <c r="U725" t="s">
        <v>37</v>
      </c>
      <c r="V725">
        <v>14</v>
      </c>
      <c r="W725" s="10">
        <f t="shared" si="95"/>
        <v>25855</v>
      </c>
      <c r="X725" s="10"/>
      <c r="Y725">
        <f t="shared" si="88"/>
        <v>52</v>
      </c>
      <c r="AA725" s="36">
        <v>6147.12</v>
      </c>
    </row>
    <row r="726" spans="1:27" x14ac:dyDescent="0.3">
      <c r="A726" t="s">
        <v>3106</v>
      </c>
      <c r="B726" t="str">
        <f t="shared" si="89"/>
        <v>Ms</v>
      </c>
      <c r="C726" t="str">
        <f t="shared" si="90"/>
        <v>Burgin</v>
      </c>
      <c r="D726" t="str">
        <f t="shared" si="91"/>
        <v>elissa</v>
      </c>
      <c r="F726">
        <v>1</v>
      </c>
      <c r="G726">
        <f t="shared" si="92"/>
        <v>1</v>
      </c>
      <c r="J726" t="str">
        <f>PROPER('Medical Examinations'!D:D)</f>
        <v>Yes</v>
      </c>
      <c r="K726" t="str">
        <f>PROPER('Medical Examinations'!H:H)</f>
        <v>No</v>
      </c>
      <c r="N726">
        <v>32.1</v>
      </c>
      <c r="O726" t="str">
        <f t="shared" si="93"/>
        <v>Obesity</v>
      </c>
      <c r="Q726">
        <v>6.57</v>
      </c>
      <c r="R726" t="str">
        <f t="shared" si="94"/>
        <v>Diabetes</v>
      </c>
      <c r="T726">
        <v>1973</v>
      </c>
      <c r="U726" t="s">
        <v>15</v>
      </c>
      <c r="V726">
        <v>6</v>
      </c>
      <c r="W726" s="10">
        <f t="shared" si="95"/>
        <v>26974</v>
      </c>
      <c r="X726" s="10"/>
      <c r="Y726">
        <f t="shared" si="88"/>
        <v>49</v>
      </c>
      <c r="AA726" s="36">
        <v>6152.05</v>
      </c>
    </row>
    <row r="727" spans="1:27" x14ac:dyDescent="0.3">
      <c r="A727" t="s">
        <v>3107</v>
      </c>
      <c r="B727" t="str">
        <f t="shared" si="89"/>
        <v>Ms</v>
      </c>
      <c r="C727" t="str">
        <f t="shared" si="90"/>
        <v>Roberts</v>
      </c>
      <c r="D727" t="str">
        <f t="shared" si="91"/>
        <v>aura P.</v>
      </c>
      <c r="F727">
        <v>1</v>
      </c>
      <c r="G727">
        <f t="shared" si="92"/>
        <v>1</v>
      </c>
      <c r="J727" t="str">
        <f>PROPER('Medical Examinations'!D:D)</f>
        <v>No</v>
      </c>
      <c r="K727" t="str">
        <f>PROPER('Medical Examinations'!H:H)</f>
        <v>No</v>
      </c>
      <c r="N727">
        <v>27.83</v>
      </c>
      <c r="O727" t="str">
        <f t="shared" si="93"/>
        <v>Overweight</v>
      </c>
      <c r="Q727">
        <v>11.61</v>
      </c>
      <c r="R727" t="str">
        <f t="shared" si="94"/>
        <v>Diabetes</v>
      </c>
      <c r="T727">
        <v>1985</v>
      </c>
      <c r="U727" t="s">
        <v>37</v>
      </c>
      <c r="V727">
        <v>15</v>
      </c>
      <c r="W727" s="10">
        <f t="shared" si="95"/>
        <v>31335</v>
      </c>
      <c r="X727" s="10"/>
      <c r="Y727">
        <f t="shared" si="88"/>
        <v>37</v>
      </c>
      <c r="AA727" s="36">
        <v>6159.57</v>
      </c>
    </row>
    <row r="728" spans="1:27" x14ac:dyDescent="0.3">
      <c r="A728" t="s">
        <v>3108</v>
      </c>
      <c r="B728" t="str">
        <f t="shared" si="89"/>
        <v>Mrs</v>
      </c>
      <c r="C728" t="str">
        <f t="shared" si="90"/>
        <v>Nemec</v>
      </c>
      <c r="D728" t="str">
        <f t="shared" si="91"/>
        <v xml:space="preserve"> Lisa</v>
      </c>
      <c r="F728">
        <v>1</v>
      </c>
      <c r="G728">
        <f t="shared" si="92"/>
        <v>1</v>
      </c>
      <c r="J728" t="str">
        <f>PROPER('Medical Examinations'!D:D)</f>
        <v>Yes</v>
      </c>
      <c r="K728" t="str">
        <f>PROPER('Medical Examinations'!H:H)</f>
        <v>No</v>
      </c>
      <c r="N728">
        <v>27.72</v>
      </c>
      <c r="O728" t="str">
        <f t="shared" si="93"/>
        <v>Overweight</v>
      </c>
      <c r="Q728">
        <v>8.16</v>
      </c>
      <c r="R728" t="str">
        <f t="shared" si="94"/>
        <v>Diabetes</v>
      </c>
      <c r="T728">
        <v>1984</v>
      </c>
      <c r="U728" t="s">
        <v>37</v>
      </c>
      <c r="V728">
        <v>6</v>
      </c>
      <c r="W728" s="10">
        <f t="shared" si="95"/>
        <v>30961</v>
      </c>
      <c r="X728" s="10"/>
      <c r="Y728">
        <f t="shared" si="88"/>
        <v>38</v>
      </c>
      <c r="AA728" s="36">
        <v>6170.96</v>
      </c>
    </row>
    <row r="729" spans="1:27" x14ac:dyDescent="0.3">
      <c r="A729" t="s">
        <v>3109</v>
      </c>
      <c r="B729" t="str">
        <f t="shared" si="89"/>
        <v>Mr</v>
      </c>
      <c r="C729" t="str">
        <f t="shared" si="90"/>
        <v>Appman</v>
      </c>
      <c r="D729" t="str">
        <f t="shared" si="91"/>
        <v>D. Jr.</v>
      </c>
      <c r="F729">
        <v>2</v>
      </c>
      <c r="G729">
        <f t="shared" si="92"/>
        <v>2</v>
      </c>
      <c r="J729" t="str">
        <f>PROPER('Medical Examinations'!D:D)</f>
        <v>No</v>
      </c>
      <c r="K729" t="str">
        <f>PROPER('Medical Examinations'!H:H)</f>
        <v>No</v>
      </c>
      <c r="N729">
        <v>36.765000000000001</v>
      </c>
      <c r="O729" t="str">
        <f t="shared" si="93"/>
        <v>Obesity</v>
      </c>
      <c r="Q729">
        <v>4.4800000000000004</v>
      </c>
      <c r="R729" t="str">
        <f t="shared" si="94"/>
        <v>Normal</v>
      </c>
      <c r="T729">
        <v>1985</v>
      </c>
      <c r="U729" t="s">
        <v>35</v>
      </c>
      <c r="V729">
        <v>9</v>
      </c>
      <c r="W729" s="10">
        <f t="shared" si="95"/>
        <v>31268</v>
      </c>
      <c r="X729" s="10"/>
      <c r="Y729">
        <f t="shared" si="88"/>
        <v>37</v>
      </c>
      <c r="AA729" s="36">
        <v>6183.32</v>
      </c>
    </row>
    <row r="730" spans="1:27" x14ac:dyDescent="0.3">
      <c r="A730" t="s">
        <v>3110</v>
      </c>
      <c r="B730" t="str">
        <f t="shared" si="89"/>
        <v>Mr</v>
      </c>
      <c r="C730" t="str">
        <f t="shared" si="90"/>
        <v>Driscoll</v>
      </c>
      <c r="D730" t="str">
        <f t="shared" si="91"/>
        <v>.  James</v>
      </c>
      <c r="F730" t="s">
        <v>2381</v>
      </c>
      <c r="G730">
        <f t="shared" si="92"/>
        <v>0</v>
      </c>
      <c r="J730" t="str">
        <f>PROPER('Medical Examinations'!D:D)</f>
        <v>No</v>
      </c>
      <c r="K730" t="str">
        <f>PROPER('Medical Examinations'!H:H)</f>
        <v>No</v>
      </c>
      <c r="N730">
        <v>48.36</v>
      </c>
      <c r="O730" t="str">
        <f t="shared" si="93"/>
        <v>Obesity</v>
      </c>
      <c r="Q730">
        <v>4.08</v>
      </c>
      <c r="R730" t="str">
        <f t="shared" si="94"/>
        <v>Normal</v>
      </c>
      <c r="T730">
        <v>1970</v>
      </c>
      <c r="U730" t="s">
        <v>37</v>
      </c>
      <c r="V730">
        <v>5</v>
      </c>
      <c r="W730" s="10">
        <f t="shared" si="95"/>
        <v>25846</v>
      </c>
      <c r="X730" s="10"/>
      <c r="Y730">
        <f t="shared" ref="Y730:Y793" si="96">DATEDIF(W730,DATE(2023,6,8),"Y")</f>
        <v>52</v>
      </c>
      <c r="AA730" s="36">
        <v>6183.46</v>
      </c>
    </row>
    <row r="731" spans="1:27" x14ac:dyDescent="0.3">
      <c r="A731" t="s">
        <v>3111</v>
      </c>
      <c r="B731" t="str">
        <f t="shared" si="89"/>
        <v>Mr</v>
      </c>
      <c r="C731" t="str">
        <f t="shared" si="90"/>
        <v>Glotzbach</v>
      </c>
      <c r="D731" t="str">
        <f t="shared" si="91"/>
        <v>Mr.  John</v>
      </c>
      <c r="F731">
        <v>2</v>
      </c>
      <c r="G731">
        <f t="shared" si="92"/>
        <v>2</v>
      </c>
      <c r="J731" t="str">
        <f>PROPER('Medical Examinations'!D:D)</f>
        <v>Yes</v>
      </c>
      <c r="K731" t="str">
        <f>PROPER('Medical Examinations'!H:H)</f>
        <v>No</v>
      </c>
      <c r="N731">
        <v>31.445</v>
      </c>
      <c r="O731" t="str">
        <f t="shared" si="93"/>
        <v>Obesity</v>
      </c>
      <c r="Q731">
        <v>4.4000000000000004</v>
      </c>
      <c r="R731" t="str">
        <f t="shared" si="94"/>
        <v>Normal</v>
      </c>
      <c r="T731">
        <v>1988</v>
      </c>
      <c r="U731" t="s">
        <v>15</v>
      </c>
      <c r="V731">
        <v>1</v>
      </c>
      <c r="W731" s="10">
        <f t="shared" si="95"/>
        <v>32448</v>
      </c>
      <c r="X731" s="10"/>
      <c r="Y731">
        <f t="shared" si="96"/>
        <v>34</v>
      </c>
      <c r="AA731" s="36">
        <v>6184.3</v>
      </c>
    </row>
    <row r="732" spans="1:27" x14ac:dyDescent="0.3">
      <c r="A732" t="s">
        <v>3112</v>
      </c>
      <c r="B732" t="str">
        <f t="shared" si="89"/>
        <v>Mr</v>
      </c>
      <c r="C732" t="str">
        <f t="shared" si="90"/>
        <v>Tenforde</v>
      </c>
      <c r="D732" t="str">
        <f t="shared" si="91"/>
        <v xml:space="preserve">  Adam S</v>
      </c>
      <c r="F732" t="s">
        <v>2381</v>
      </c>
      <c r="G732">
        <f t="shared" si="92"/>
        <v>0</v>
      </c>
      <c r="J732" t="str">
        <f>PROPER('Medical Examinations'!D:D)</f>
        <v>Yes</v>
      </c>
      <c r="K732" t="str">
        <f>PROPER('Medical Examinations'!H:H)</f>
        <v>No</v>
      </c>
      <c r="N732">
        <v>27.55</v>
      </c>
      <c r="O732" t="str">
        <f t="shared" si="93"/>
        <v>Overweight</v>
      </c>
      <c r="Q732">
        <v>9.02</v>
      </c>
      <c r="R732" t="str">
        <f t="shared" si="94"/>
        <v>Diabetes</v>
      </c>
      <c r="T732">
        <v>1981</v>
      </c>
      <c r="U732" t="s">
        <v>15</v>
      </c>
      <c r="V732">
        <v>22</v>
      </c>
      <c r="W732" s="10">
        <f t="shared" si="95"/>
        <v>29912</v>
      </c>
      <c r="X732" s="10"/>
      <c r="Y732">
        <f t="shared" si="96"/>
        <v>41</v>
      </c>
      <c r="AA732" s="36">
        <v>6185.32</v>
      </c>
    </row>
    <row r="733" spans="1:27" x14ac:dyDescent="0.3">
      <c r="A733" t="s">
        <v>3113</v>
      </c>
      <c r="B733" t="str">
        <f t="shared" si="89"/>
        <v>Mr</v>
      </c>
      <c r="C733" t="str">
        <f t="shared" si="90"/>
        <v>Ramirez</v>
      </c>
      <c r="D733" t="str">
        <f t="shared" si="91"/>
        <v>Armando</v>
      </c>
      <c r="F733" t="s">
        <v>2381</v>
      </c>
      <c r="G733">
        <f t="shared" si="92"/>
        <v>0</v>
      </c>
      <c r="J733" t="str">
        <f>PROPER('Medical Examinations'!D:D)</f>
        <v>Yes</v>
      </c>
      <c r="K733" t="str">
        <f>PROPER('Medical Examinations'!H:H)</f>
        <v>No</v>
      </c>
      <c r="N733">
        <v>33.11</v>
      </c>
      <c r="O733" t="str">
        <f t="shared" si="93"/>
        <v>Obesity</v>
      </c>
      <c r="Q733">
        <v>8.06</v>
      </c>
      <c r="R733" t="str">
        <f t="shared" si="94"/>
        <v>Diabetes</v>
      </c>
      <c r="T733">
        <v>1981</v>
      </c>
      <c r="U733" t="s">
        <v>37</v>
      </c>
      <c r="V733">
        <v>1</v>
      </c>
      <c r="W733" s="10">
        <f t="shared" si="95"/>
        <v>29860</v>
      </c>
      <c r="X733" s="10"/>
      <c r="Y733">
        <f t="shared" si="96"/>
        <v>41</v>
      </c>
      <c r="AA733" s="36">
        <v>6186.13</v>
      </c>
    </row>
    <row r="734" spans="1:27" x14ac:dyDescent="0.3">
      <c r="A734" t="s">
        <v>3114</v>
      </c>
      <c r="B734" t="str">
        <f t="shared" si="89"/>
        <v>Ms</v>
      </c>
      <c r="C734" t="str">
        <f t="shared" si="90"/>
        <v>Stanley Torres</v>
      </c>
      <c r="D734" t="str">
        <f t="shared" si="91"/>
        <v>res, Ms.  Dana</v>
      </c>
      <c r="F734">
        <v>2</v>
      </c>
      <c r="G734">
        <f t="shared" si="92"/>
        <v>2</v>
      </c>
      <c r="J734" t="str">
        <f>PROPER('Medical Examinations'!D:D)</f>
        <v>Yes</v>
      </c>
      <c r="K734" t="str">
        <f>PROPER('Medical Examinations'!H:H)</f>
        <v>No</v>
      </c>
      <c r="N734">
        <v>36.85</v>
      </c>
      <c r="O734" t="str">
        <f t="shared" si="93"/>
        <v>Obesity</v>
      </c>
      <c r="Q734">
        <v>6.21</v>
      </c>
      <c r="R734" t="str">
        <f t="shared" si="94"/>
        <v>Prediabetes</v>
      </c>
      <c r="T734">
        <v>1988</v>
      </c>
      <c r="U734" t="s">
        <v>37</v>
      </c>
      <c r="V734">
        <v>23</v>
      </c>
      <c r="W734" s="10">
        <f t="shared" si="95"/>
        <v>32439</v>
      </c>
      <c r="X734" s="10"/>
      <c r="Y734">
        <f t="shared" si="96"/>
        <v>34</v>
      </c>
      <c r="AA734" s="36">
        <v>6196.45</v>
      </c>
    </row>
    <row r="735" spans="1:27" x14ac:dyDescent="0.3">
      <c r="A735" t="s">
        <v>3115</v>
      </c>
      <c r="B735" t="str">
        <f t="shared" si="89"/>
        <v>Ms</v>
      </c>
      <c r="C735" t="str">
        <f t="shared" si="90"/>
        <v>Vandongen</v>
      </c>
      <c r="D735" t="str">
        <f t="shared" si="91"/>
        <v>ennifer L</v>
      </c>
      <c r="F735">
        <v>2</v>
      </c>
      <c r="G735">
        <f t="shared" si="92"/>
        <v>2</v>
      </c>
      <c r="J735" t="str">
        <f>PROPER('Medical Examinations'!D:D)</f>
        <v>No</v>
      </c>
      <c r="K735" t="str">
        <f>PROPER('Medical Examinations'!H:H)</f>
        <v>No</v>
      </c>
      <c r="N735">
        <v>36.299999999999997</v>
      </c>
      <c r="O735" t="str">
        <f t="shared" si="93"/>
        <v>Obesity</v>
      </c>
      <c r="Q735">
        <v>5.79</v>
      </c>
      <c r="R735" t="str">
        <f t="shared" si="94"/>
        <v>Prediabetes</v>
      </c>
      <c r="T735">
        <v>1985</v>
      </c>
      <c r="U735" t="s">
        <v>10</v>
      </c>
      <c r="V735">
        <v>22</v>
      </c>
      <c r="W735" s="10">
        <f t="shared" si="95"/>
        <v>31250</v>
      </c>
      <c r="X735" s="10"/>
      <c r="Y735">
        <f t="shared" si="96"/>
        <v>37</v>
      </c>
      <c r="AA735" s="36">
        <v>6198.75</v>
      </c>
    </row>
    <row r="736" spans="1:27" x14ac:dyDescent="0.3">
      <c r="A736" t="s">
        <v>3116</v>
      </c>
      <c r="B736" t="str">
        <f t="shared" si="89"/>
        <v>Mr</v>
      </c>
      <c r="C736" t="str">
        <f t="shared" si="90"/>
        <v>Liebald</v>
      </c>
      <c r="D736" t="str">
        <f t="shared" si="91"/>
        <v>enjamin</v>
      </c>
      <c r="F736" t="s">
        <v>2381</v>
      </c>
      <c r="G736">
        <f t="shared" si="92"/>
        <v>0</v>
      </c>
      <c r="J736" t="str">
        <f>PROPER('Medical Examinations'!D:D)</f>
        <v>No</v>
      </c>
      <c r="K736" t="str">
        <f>PROPER('Medical Examinations'!H:H)</f>
        <v>No</v>
      </c>
      <c r="N736">
        <v>45.34</v>
      </c>
      <c r="O736" t="str">
        <f t="shared" si="93"/>
        <v>Obesity</v>
      </c>
      <c r="Q736">
        <v>5.69</v>
      </c>
      <c r="R736" t="str">
        <f t="shared" si="94"/>
        <v>Normal</v>
      </c>
      <c r="T736">
        <v>1985</v>
      </c>
      <c r="U736" t="s">
        <v>30</v>
      </c>
      <c r="V736">
        <v>20</v>
      </c>
      <c r="W736" s="10">
        <f t="shared" si="95"/>
        <v>31401</v>
      </c>
      <c r="X736" s="10"/>
      <c r="Y736">
        <f t="shared" si="96"/>
        <v>37</v>
      </c>
      <c r="AA736" s="36">
        <v>6203.9</v>
      </c>
    </row>
    <row r="737" spans="1:27" x14ac:dyDescent="0.3">
      <c r="A737" t="s">
        <v>3117</v>
      </c>
      <c r="B737" t="str">
        <f t="shared" si="89"/>
        <v>Ms</v>
      </c>
      <c r="C737" t="str">
        <f t="shared" si="90"/>
        <v>Holte</v>
      </c>
      <c r="D737" t="str">
        <f t="shared" si="91"/>
        <v>Tanya</v>
      </c>
      <c r="F737">
        <v>2</v>
      </c>
      <c r="G737">
        <f t="shared" si="92"/>
        <v>2</v>
      </c>
      <c r="J737" t="str">
        <f>PROPER('Medical Examinations'!D:D)</f>
        <v>No</v>
      </c>
      <c r="K737" t="str">
        <f>PROPER('Medical Examinations'!H:H)</f>
        <v>Yes</v>
      </c>
      <c r="N737">
        <v>31.8</v>
      </c>
      <c r="O737" t="str">
        <f t="shared" si="93"/>
        <v>Obesity</v>
      </c>
      <c r="Q737">
        <v>5.36</v>
      </c>
      <c r="R737" t="str">
        <f t="shared" si="94"/>
        <v>Normal</v>
      </c>
      <c r="T737">
        <v>1985</v>
      </c>
      <c r="U737" t="s">
        <v>20</v>
      </c>
      <c r="V737">
        <v>22</v>
      </c>
      <c r="W737" s="10">
        <f t="shared" si="95"/>
        <v>31312</v>
      </c>
      <c r="X737" s="10"/>
      <c r="Y737">
        <f t="shared" si="96"/>
        <v>37</v>
      </c>
      <c r="AA737" s="36">
        <v>6203.9</v>
      </c>
    </row>
    <row r="738" spans="1:27" x14ac:dyDescent="0.3">
      <c r="A738" t="s">
        <v>3118</v>
      </c>
      <c r="B738" t="str">
        <f t="shared" si="89"/>
        <v>Ms</v>
      </c>
      <c r="C738" t="str">
        <f t="shared" si="90"/>
        <v>Johnson</v>
      </c>
      <c r="D738" t="str">
        <f t="shared" si="91"/>
        <v xml:space="preserve">  Tracy</v>
      </c>
      <c r="F738" t="s">
        <v>2381</v>
      </c>
      <c r="G738">
        <f t="shared" si="92"/>
        <v>0</v>
      </c>
      <c r="J738" t="str">
        <f>PROPER('Medical Examinations'!D:D)</f>
        <v>No</v>
      </c>
      <c r="K738" t="str">
        <f>PROPER('Medical Examinations'!H:H)</f>
        <v>No</v>
      </c>
      <c r="N738">
        <v>41.02</v>
      </c>
      <c r="O738" t="str">
        <f t="shared" si="93"/>
        <v>Obesity</v>
      </c>
      <c r="Q738">
        <v>11.37</v>
      </c>
      <c r="R738" t="str">
        <f t="shared" si="94"/>
        <v>Diabetes</v>
      </c>
      <c r="T738">
        <v>1999</v>
      </c>
      <c r="U738" t="s">
        <v>20</v>
      </c>
      <c r="V738">
        <v>10</v>
      </c>
      <c r="W738" s="10">
        <f t="shared" si="95"/>
        <v>36413</v>
      </c>
      <c r="X738" s="10"/>
      <c r="Y738">
        <f t="shared" si="96"/>
        <v>23</v>
      </c>
      <c r="AA738" s="36">
        <v>6207.26</v>
      </c>
    </row>
    <row r="739" spans="1:27" x14ac:dyDescent="0.3">
      <c r="A739" t="s">
        <v>3119</v>
      </c>
      <c r="B739" t="str">
        <f t="shared" si="89"/>
        <v>Ms</v>
      </c>
      <c r="C739" t="str">
        <f t="shared" si="90"/>
        <v>Bartlett</v>
      </c>
      <c r="D739" t="str">
        <f t="shared" si="91"/>
        <v xml:space="preserve"> Emily S</v>
      </c>
      <c r="F739" t="s">
        <v>2381</v>
      </c>
      <c r="G739">
        <f t="shared" si="92"/>
        <v>0</v>
      </c>
      <c r="J739" t="str">
        <f>PROPER('Medical Examinations'!D:D)</f>
        <v>No</v>
      </c>
      <c r="K739" t="str">
        <f>PROPER('Medical Examinations'!H:H)</f>
        <v>No</v>
      </c>
      <c r="N739">
        <v>32.68</v>
      </c>
      <c r="O739" t="str">
        <f t="shared" si="93"/>
        <v>Obesity</v>
      </c>
      <c r="Q739">
        <v>11.87</v>
      </c>
      <c r="R739" t="str">
        <f t="shared" si="94"/>
        <v>Diabetes</v>
      </c>
      <c r="T739">
        <v>1992</v>
      </c>
      <c r="U739" t="s">
        <v>35</v>
      </c>
      <c r="V739">
        <v>12</v>
      </c>
      <c r="W739" s="10">
        <f t="shared" si="95"/>
        <v>33828</v>
      </c>
      <c r="X739" s="10"/>
      <c r="Y739">
        <f t="shared" si="96"/>
        <v>30</v>
      </c>
      <c r="AA739" s="36">
        <v>6208.5</v>
      </c>
    </row>
    <row r="740" spans="1:27" x14ac:dyDescent="0.3">
      <c r="A740" t="s">
        <v>3120</v>
      </c>
      <c r="B740" t="str">
        <f t="shared" si="89"/>
        <v>Ms</v>
      </c>
      <c r="C740" t="str">
        <f t="shared" si="90"/>
        <v>Bergman</v>
      </c>
      <c r="D740" t="str">
        <f t="shared" si="91"/>
        <v>Kelly R</v>
      </c>
      <c r="F740">
        <v>1</v>
      </c>
      <c r="G740">
        <f t="shared" si="92"/>
        <v>1</v>
      </c>
      <c r="J740" t="str">
        <f>PROPER('Medical Examinations'!D:D)</f>
        <v>Yes</v>
      </c>
      <c r="K740" t="str">
        <f>PROPER('Medical Examinations'!H:H)</f>
        <v>No</v>
      </c>
      <c r="N740">
        <v>21.7</v>
      </c>
      <c r="O740" t="str">
        <f t="shared" si="93"/>
        <v>Normal Weight</v>
      </c>
      <c r="Q740">
        <v>4.9000000000000004</v>
      </c>
      <c r="R740" t="str">
        <f t="shared" si="94"/>
        <v>Normal</v>
      </c>
      <c r="T740">
        <v>1972</v>
      </c>
      <c r="U740" t="s">
        <v>18</v>
      </c>
      <c r="V740">
        <v>29</v>
      </c>
      <c r="W740" s="10">
        <f t="shared" si="95"/>
        <v>26479</v>
      </c>
      <c r="X740" s="10"/>
      <c r="Y740">
        <f t="shared" si="96"/>
        <v>50</v>
      </c>
      <c r="AA740" s="36">
        <v>6219.93</v>
      </c>
    </row>
    <row r="741" spans="1:27" x14ac:dyDescent="0.3">
      <c r="A741" t="s">
        <v>3121</v>
      </c>
      <c r="B741" t="str">
        <f t="shared" si="89"/>
        <v>Mr</v>
      </c>
      <c r="C741" t="str">
        <f t="shared" si="90"/>
        <v>Aitken</v>
      </c>
      <c r="D741" t="str">
        <f t="shared" si="91"/>
        <v xml:space="preserve">  Kyle</v>
      </c>
      <c r="F741">
        <v>3</v>
      </c>
      <c r="G741">
        <f t="shared" si="92"/>
        <v>3</v>
      </c>
      <c r="J741" t="str">
        <f>PROPER('Medical Examinations'!D:D)</f>
        <v>Yes</v>
      </c>
      <c r="K741" t="str">
        <f>PROPER('Medical Examinations'!H:H)</f>
        <v>No</v>
      </c>
      <c r="N741">
        <v>40.479999999999997</v>
      </c>
      <c r="O741" t="str">
        <f t="shared" si="93"/>
        <v>Obesity</v>
      </c>
      <c r="Q741">
        <v>6.7</v>
      </c>
      <c r="R741" t="str">
        <f t="shared" si="94"/>
        <v>Diabetes</v>
      </c>
      <c r="T741">
        <v>1978</v>
      </c>
      <c r="U741" t="s">
        <v>20</v>
      </c>
      <c r="V741">
        <v>19</v>
      </c>
      <c r="W741" s="10">
        <f t="shared" si="95"/>
        <v>28752</v>
      </c>
      <c r="X741" s="10"/>
      <c r="Y741">
        <f t="shared" si="96"/>
        <v>44</v>
      </c>
      <c r="AA741" s="36">
        <v>6236.95</v>
      </c>
    </row>
    <row r="742" spans="1:27" x14ac:dyDescent="0.3">
      <c r="A742" t="s">
        <v>3122</v>
      </c>
      <c r="B742" t="str">
        <f t="shared" si="89"/>
        <v>Mr</v>
      </c>
      <c r="C742" t="str">
        <f t="shared" si="90"/>
        <v>Berger</v>
      </c>
      <c r="D742" t="str">
        <f t="shared" si="91"/>
        <v xml:space="preserve"> A Jr.</v>
      </c>
      <c r="F742">
        <v>3</v>
      </c>
      <c r="G742">
        <f t="shared" si="92"/>
        <v>3</v>
      </c>
      <c r="J742" t="str">
        <f>PROPER('Medical Examinations'!D:D)</f>
        <v>Yes</v>
      </c>
      <c r="K742" t="str">
        <f>PROPER('Medical Examinations'!H:H)</f>
        <v>No</v>
      </c>
      <c r="N742">
        <v>34.5</v>
      </c>
      <c r="O742" t="str">
        <f t="shared" si="93"/>
        <v>Obesity</v>
      </c>
      <c r="Q742">
        <v>10.3</v>
      </c>
      <c r="R742" t="str">
        <f t="shared" si="94"/>
        <v>Diabetes</v>
      </c>
      <c r="T742">
        <v>1983</v>
      </c>
      <c r="U742" t="s">
        <v>35</v>
      </c>
      <c r="V742">
        <v>11</v>
      </c>
      <c r="W742" s="10">
        <f t="shared" si="95"/>
        <v>30539</v>
      </c>
      <c r="X742" s="10"/>
      <c r="Y742">
        <f t="shared" si="96"/>
        <v>39</v>
      </c>
      <c r="AA742" s="36">
        <v>6238.3</v>
      </c>
    </row>
    <row r="743" spans="1:27" x14ac:dyDescent="0.3">
      <c r="A743" t="s">
        <v>3123</v>
      </c>
      <c r="B743" t="str">
        <f t="shared" si="89"/>
        <v>Mr</v>
      </c>
      <c r="C743" t="str">
        <f t="shared" si="90"/>
        <v>Richey</v>
      </c>
      <c r="D743" t="str">
        <f t="shared" si="91"/>
        <v>Cary J</v>
      </c>
      <c r="F743">
        <v>1</v>
      </c>
      <c r="G743">
        <f t="shared" si="92"/>
        <v>1</v>
      </c>
      <c r="J743" t="str">
        <f>PROPER('Medical Examinations'!D:D)</f>
        <v>No</v>
      </c>
      <c r="K743" t="str">
        <f>PROPER('Medical Examinations'!H:H)</f>
        <v>Yes</v>
      </c>
      <c r="N743">
        <v>45.9</v>
      </c>
      <c r="O743" t="str">
        <f t="shared" si="93"/>
        <v>Obesity</v>
      </c>
      <c r="Q743">
        <v>11.14</v>
      </c>
      <c r="R743" t="str">
        <f t="shared" si="94"/>
        <v>Diabetes</v>
      </c>
      <c r="T743">
        <v>1979</v>
      </c>
      <c r="U743" t="s">
        <v>37</v>
      </c>
      <c r="V743">
        <v>10</v>
      </c>
      <c r="W743" s="10">
        <f t="shared" si="95"/>
        <v>29138</v>
      </c>
      <c r="X743" s="10"/>
      <c r="Y743">
        <f t="shared" si="96"/>
        <v>43</v>
      </c>
      <c r="AA743" s="36">
        <v>6250.44</v>
      </c>
    </row>
    <row r="744" spans="1:27" x14ac:dyDescent="0.3">
      <c r="A744" t="s">
        <v>3124</v>
      </c>
      <c r="B744" t="str">
        <f t="shared" si="89"/>
        <v>Mrs</v>
      </c>
      <c r="C744" t="str">
        <f t="shared" si="90"/>
        <v>Trotter</v>
      </c>
      <c r="D744" t="str">
        <f t="shared" si="91"/>
        <v xml:space="preserve"> Jill M</v>
      </c>
      <c r="F744">
        <v>2</v>
      </c>
      <c r="G744">
        <f t="shared" si="92"/>
        <v>2</v>
      </c>
      <c r="J744" t="str">
        <f>PROPER('Medical Examinations'!D:D)</f>
        <v>Yes</v>
      </c>
      <c r="K744" t="str">
        <f>PROPER('Medical Examinations'!H:H)</f>
        <v>No</v>
      </c>
      <c r="N744">
        <v>33.479999999999997</v>
      </c>
      <c r="O744" t="str">
        <f t="shared" si="93"/>
        <v>Obesity</v>
      </c>
      <c r="Q744">
        <v>4.74</v>
      </c>
      <c r="R744" t="str">
        <f t="shared" si="94"/>
        <v>Normal</v>
      </c>
      <c r="T744">
        <v>1972</v>
      </c>
      <c r="U744" t="s">
        <v>15</v>
      </c>
      <c r="V744">
        <v>11</v>
      </c>
      <c r="W744" s="10">
        <f t="shared" si="95"/>
        <v>26614</v>
      </c>
      <c r="X744" s="10"/>
      <c r="Y744">
        <f t="shared" si="96"/>
        <v>50</v>
      </c>
      <c r="AA744" s="36">
        <v>6253.85</v>
      </c>
    </row>
    <row r="745" spans="1:27" x14ac:dyDescent="0.3">
      <c r="A745" t="s">
        <v>3125</v>
      </c>
      <c r="B745" t="str">
        <f t="shared" si="89"/>
        <v>Mr</v>
      </c>
      <c r="C745" t="str">
        <f t="shared" si="90"/>
        <v>Chavez</v>
      </c>
      <c r="D745" t="str">
        <f t="shared" si="91"/>
        <v xml:space="preserve"> Chris</v>
      </c>
      <c r="F745">
        <v>2</v>
      </c>
      <c r="G745">
        <f t="shared" si="92"/>
        <v>2</v>
      </c>
      <c r="J745" t="str">
        <f>PROPER('Medical Examinations'!D:D)</f>
        <v>Yes</v>
      </c>
      <c r="K745" t="str">
        <f>PROPER('Medical Examinations'!H:H)</f>
        <v>No</v>
      </c>
      <c r="N745">
        <v>28.31</v>
      </c>
      <c r="O745" t="str">
        <f t="shared" si="93"/>
        <v>Overweight</v>
      </c>
      <c r="Q745">
        <v>5.96</v>
      </c>
      <c r="R745" t="str">
        <f t="shared" si="94"/>
        <v>Prediabetes</v>
      </c>
      <c r="T745">
        <v>1972</v>
      </c>
      <c r="U745" t="s">
        <v>20</v>
      </c>
      <c r="V745">
        <v>8</v>
      </c>
      <c r="W745" s="10">
        <f t="shared" si="95"/>
        <v>26550</v>
      </c>
      <c r="X745" s="10"/>
      <c r="Y745">
        <f t="shared" si="96"/>
        <v>50</v>
      </c>
      <c r="AA745" s="36">
        <v>6254.13</v>
      </c>
    </row>
    <row r="746" spans="1:27" x14ac:dyDescent="0.3">
      <c r="A746" t="s">
        <v>3126</v>
      </c>
      <c r="B746" t="str">
        <f t="shared" si="89"/>
        <v>Mr</v>
      </c>
      <c r="C746" t="str">
        <f t="shared" si="90"/>
        <v>Orifice</v>
      </c>
      <c r="D746" t="str">
        <f t="shared" si="91"/>
        <v>hael E.</v>
      </c>
      <c r="F746">
        <v>1</v>
      </c>
      <c r="G746">
        <f t="shared" si="92"/>
        <v>1</v>
      </c>
      <c r="J746" t="str">
        <f>PROPER('Medical Examinations'!D:D)</f>
        <v>Yes</v>
      </c>
      <c r="K746" t="str">
        <f>PROPER('Medical Examinations'!H:H)</f>
        <v>No</v>
      </c>
      <c r="N746">
        <v>21.565000000000001</v>
      </c>
      <c r="O746" t="str">
        <f t="shared" si="93"/>
        <v>Normal Weight</v>
      </c>
      <c r="Q746">
        <v>4.95</v>
      </c>
      <c r="R746" t="str">
        <f t="shared" si="94"/>
        <v>Normal</v>
      </c>
      <c r="T746">
        <v>1970</v>
      </c>
      <c r="U746" t="s">
        <v>37</v>
      </c>
      <c r="V746">
        <v>11</v>
      </c>
      <c r="W746" s="10">
        <f t="shared" si="95"/>
        <v>25852</v>
      </c>
      <c r="X746" s="10"/>
      <c r="Y746">
        <f t="shared" si="96"/>
        <v>52</v>
      </c>
      <c r="AA746" s="36">
        <v>6255.38</v>
      </c>
    </row>
    <row r="747" spans="1:27" x14ac:dyDescent="0.3">
      <c r="A747" t="s">
        <v>3127</v>
      </c>
      <c r="B747" t="str">
        <f t="shared" si="89"/>
        <v>Mrs</v>
      </c>
      <c r="C747" t="str">
        <f t="shared" si="90"/>
        <v>Farkash</v>
      </c>
      <c r="D747" t="str">
        <f t="shared" si="91"/>
        <v xml:space="preserve"> Lauren</v>
      </c>
      <c r="F747">
        <v>1</v>
      </c>
      <c r="G747">
        <f t="shared" si="92"/>
        <v>1</v>
      </c>
      <c r="J747" t="str">
        <f>PROPER('Medical Examinations'!D:D)</f>
        <v>Yes</v>
      </c>
      <c r="K747" t="str">
        <f>PROPER('Medical Examinations'!H:H)</f>
        <v>No</v>
      </c>
      <c r="N747">
        <v>35.590000000000003</v>
      </c>
      <c r="O747" t="str">
        <f t="shared" si="93"/>
        <v>Obesity</v>
      </c>
      <c r="Q747">
        <v>5.21</v>
      </c>
      <c r="R747" t="str">
        <f t="shared" si="94"/>
        <v>Normal</v>
      </c>
      <c r="T747">
        <v>1995</v>
      </c>
      <c r="U747" t="s">
        <v>37</v>
      </c>
      <c r="V747">
        <v>17</v>
      </c>
      <c r="W747" s="10">
        <f t="shared" si="95"/>
        <v>34989</v>
      </c>
      <c r="X747" s="10"/>
      <c r="Y747">
        <f t="shared" si="96"/>
        <v>27</v>
      </c>
      <c r="AA747" s="36">
        <v>6261.2</v>
      </c>
    </row>
    <row r="748" spans="1:27" x14ac:dyDescent="0.3">
      <c r="A748" t="s">
        <v>3128</v>
      </c>
      <c r="B748" t="str">
        <f t="shared" si="89"/>
        <v>Mrs</v>
      </c>
      <c r="C748" t="str">
        <f t="shared" si="90"/>
        <v>Hribar</v>
      </c>
      <c r="D748" t="str">
        <f t="shared" si="91"/>
        <v>hryn E</v>
      </c>
      <c r="F748" t="s">
        <v>2381</v>
      </c>
      <c r="G748">
        <f t="shared" si="92"/>
        <v>0</v>
      </c>
      <c r="J748" t="str">
        <f>PROPER('Medical Examinations'!D:D)</f>
        <v>Yes</v>
      </c>
      <c r="K748" t="str">
        <f>PROPER('Medical Examinations'!H:H)</f>
        <v>No</v>
      </c>
      <c r="N748">
        <v>43.44</v>
      </c>
      <c r="O748" t="str">
        <f t="shared" si="93"/>
        <v>Obesity</v>
      </c>
      <c r="Q748">
        <v>4.8600000000000003</v>
      </c>
      <c r="R748" t="str">
        <f t="shared" si="94"/>
        <v>Normal</v>
      </c>
      <c r="T748">
        <v>1984</v>
      </c>
      <c r="U748" t="s">
        <v>20</v>
      </c>
      <c r="V748">
        <v>25</v>
      </c>
      <c r="W748" s="10">
        <f t="shared" si="95"/>
        <v>30950</v>
      </c>
      <c r="X748" s="10"/>
      <c r="Y748">
        <f t="shared" si="96"/>
        <v>38</v>
      </c>
      <c r="AA748" s="36">
        <v>6269.33</v>
      </c>
    </row>
    <row r="749" spans="1:27" x14ac:dyDescent="0.3">
      <c r="A749" t="s">
        <v>3129</v>
      </c>
      <c r="B749" t="str">
        <f t="shared" si="89"/>
        <v>Ms</v>
      </c>
      <c r="C749" t="str">
        <f t="shared" si="90"/>
        <v>Crawford</v>
      </c>
      <c r="D749" t="str">
        <f t="shared" si="91"/>
        <v>.  Polly</v>
      </c>
      <c r="F749" t="s">
        <v>2381</v>
      </c>
      <c r="G749">
        <f t="shared" si="92"/>
        <v>0</v>
      </c>
      <c r="J749" t="str">
        <f>PROPER('Medical Examinations'!D:D)</f>
        <v>Yes</v>
      </c>
      <c r="K749" t="str">
        <f>PROPER('Medical Examinations'!H:H)</f>
        <v>No</v>
      </c>
      <c r="N749">
        <v>21.754999999999999</v>
      </c>
      <c r="O749" t="str">
        <f t="shared" si="93"/>
        <v>Normal Weight</v>
      </c>
      <c r="Q749">
        <v>7.79</v>
      </c>
      <c r="R749" t="str">
        <f t="shared" si="94"/>
        <v>Diabetes</v>
      </c>
      <c r="T749">
        <v>1981</v>
      </c>
      <c r="U749" t="s">
        <v>18</v>
      </c>
      <c r="V749">
        <v>30</v>
      </c>
      <c r="W749" s="10">
        <f t="shared" si="95"/>
        <v>29767</v>
      </c>
      <c r="X749" s="10"/>
      <c r="Y749">
        <f t="shared" si="96"/>
        <v>41</v>
      </c>
      <c r="AA749" s="36">
        <v>6272.48</v>
      </c>
    </row>
    <row r="750" spans="1:27" x14ac:dyDescent="0.3">
      <c r="A750" t="s">
        <v>3130</v>
      </c>
      <c r="B750" t="str">
        <f t="shared" si="89"/>
        <v>Mr</v>
      </c>
      <c r="C750" t="str">
        <f t="shared" si="90"/>
        <v>Sittlington</v>
      </c>
      <c r="D750" t="str">
        <f t="shared" si="91"/>
        <v>r.  Mark H.</v>
      </c>
      <c r="F750">
        <v>1</v>
      </c>
      <c r="G750">
        <f t="shared" si="92"/>
        <v>1</v>
      </c>
      <c r="J750" t="str">
        <f>PROPER('Medical Examinations'!D:D)</f>
        <v>No</v>
      </c>
      <c r="K750" t="str">
        <f>PROPER('Medical Examinations'!H:H)</f>
        <v>No</v>
      </c>
      <c r="N750">
        <v>44.55</v>
      </c>
      <c r="O750" t="str">
        <f t="shared" si="93"/>
        <v>Obesity</v>
      </c>
      <c r="Q750">
        <v>7.12</v>
      </c>
      <c r="R750" t="str">
        <f t="shared" si="94"/>
        <v>Diabetes</v>
      </c>
      <c r="T750">
        <v>1993</v>
      </c>
      <c r="U750" t="s">
        <v>37</v>
      </c>
      <c r="V750">
        <v>16</v>
      </c>
      <c r="W750" s="10">
        <f t="shared" si="95"/>
        <v>34258</v>
      </c>
      <c r="X750" s="10"/>
      <c r="Y750">
        <f t="shared" si="96"/>
        <v>29</v>
      </c>
      <c r="AA750" s="36">
        <v>6276.3</v>
      </c>
    </row>
    <row r="751" spans="1:27" x14ac:dyDescent="0.3">
      <c r="A751" t="s">
        <v>3131</v>
      </c>
      <c r="B751" t="str">
        <f t="shared" si="89"/>
        <v>Mrs</v>
      </c>
      <c r="C751" t="str">
        <f t="shared" si="90"/>
        <v>Silbert</v>
      </c>
      <c r="D751" t="str">
        <f t="shared" si="91"/>
        <v>ssie M.</v>
      </c>
      <c r="F751" t="s">
        <v>2381</v>
      </c>
      <c r="G751">
        <f t="shared" si="92"/>
        <v>0</v>
      </c>
      <c r="J751" t="str">
        <f>PROPER('Medical Examinations'!D:D)</f>
        <v>Yes</v>
      </c>
      <c r="K751" t="str">
        <f>PROPER('Medical Examinations'!H:H)</f>
        <v>No</v>
      </c>
      <c r="N751">
        <v>43.32</v>
      </c>
      <c r="O751" t="str">
        <f t="shared" si="93"/>
        <v>Obesity</v>
      </c>
      <c r="Q751">
        <v>4.67</v>
      </c>
      <c r="R751" t="str">
        <f t="shared" si="94"/>
        <v>Normal</v>
      </c>
      <c r="T751">
        <v>1981</v>
      </c>
      <c r="U751" t="s">
        <v>15</v>
      </c>
      <c r="V751">
        <v>24</v>
      </c>
      <c r="W751" s="10">
        <f t="shared" si="95"/>
        <v>29914</v>
      </c>
      <c r="X751" s="10"/>
      <c r="Y751">
        <f t="shared" si="96"/>
        <v>41</v>
      </c>
      <c r="AA751" s="36">
        <v>6282.24</v>
      </c>
    </row>
    <row r="752" spans="1:27" x14ac:dyDescent="0.3">
      <c r="A752" t="s">
        <v>3132</v>
      </c>
      <c r="B752" t="str">
        <f t="shared" si="89"/>
        <v>Mr</v>
      </c>
      <c r="C752" t="str">
        <f t="shared" si="90"/>
        <v>Carrique</v>
      </c>
      <c r="D752" t="str">
        <f t="shared" si="91"/>
        <v>.  Chris</v>
      </c>
      <c r="F752">
        <v>1</v>
      </c>
      <c r="G752">
        <f t="shared" si="92"/>
        <v>1</v>
      </c>
      <c r="J752" t="str">
        <f>PROPER('Medical Examinations'!D:D)</f>
        <v>Yes</v>
      </c>
      <c r="K752" t="str">
        <f>PROPER('Medical Examinations'!H:H)</f>
        <v>No</v>
      </c>
      <c r="N752">
        <v>31.23</v>
      </c>
      <c r="O752" t="str">
        <f t="shared" si="93"/>
        <v>Obesity</v>
      </c>
      <c r="Q752">
        <v>9.1199999999999992</v>
      </c>
      <c r="R752" t="str">
        <f t="shared" si="94"/>
        <v>Diabetes</v>
      </c>
      <c r="T752">
        <v>1981</v>
      </c>
      <c r="U752" t="s">
        <v>35</v>
      </c>
      <c r="V752">
        <v>26</v>
      </c>
      <c r="W752" s="10">
        <f t="shared" si="95"/>
        <v>29824</v>
      </c>
      <c r="X752" s="10"/>
      <c r="Y752">
        <f t="shared" si="96"/>
        <v>41</v>
      </c>
      <c r="AA752" s="36">
        <v>6289.75</v>
      </c>
    </row>
    <row r="753" spans="1:27" x14ac:dyDescent="0.3">
      <c r="A753" t="s">
        <v>3133</v>
      </c>
      <c r="B753" t="str">
        <f t="shared" si="89"/>
        <v>Mr</v>
      </c>
      <c r="C753" t="str">
        <f t="shared" si="90"/>
        <v>Kosla</v>
      </c>
      <c r="D753" t="str">
        <f t="shared" si="91"/>
        <v>aniel</v>
      </c>
      <c r="F753">
        <v>1</v>
      </c>
      <c r="G753">
        <f t="shared" si="92"/>
        <v>1</v>
      </c>
      <c r="J753" t="str">
        <f>PROPER('Medical Examinations'!D:D)</f>
        <v>Yes</v>
      </c>
      <c r="K753" t="str">
        <f>PROPER('Medical Examinations'!H:H)</f>
        <v>No</v>
      </c>
      <c r="N753">
        <v>42.81</v>
      </c>
      <c r="O753" t="str">
        <f t="shared" si="93"/>
        <v>Obesity</v>
      </c>
      <c r="Q753">
        <v>4.1500000000000004</v>
      </c>
      <c r="R753" t="str">
        <f t="shared" si="94"/>
        <v>Normal</v>
      </c>
      <c r="T753">
        <v>1996</v>
      </c>
      <c r="U753" t="s">
        <v>10</v>
      </c>
      <c r="V753">
        <v>4</v>
      </c>
      <c r="W753" s="10">
        <f t="shared" si="95"/>
        <v>35250</v>
      </c>
      <c r="X753" s="10"/>
      <c r="Y753">
        <f t="shared" si="96"/>
        <v>26</v>
      </c>
      <c r="AA753" s="36">
        <v>6293.63</v>
      </c>
    </row>
    <row r="754" spans="1:27" x14ac:dyDescent="0.3">
      <c r="A754" t="s">
        <v>3134</v>
      </c>
      <c r="B754" t="str">
        <f t="shared" si="89"/>
        <v>Ms</v>
      </c>
      <c r="C754" t="str">
        <f t="shared" si="90"/>
        <v>Parker</v>
      </c>
      <c r="D754" t="str">
        <f t="shared" si="91"/>
        <v xml:space="preserve"> Megan</v>
      </c>
      <c r="F754">
        <v>2</v>
      </c>
      <c r="G754">
        <f t="shared" si="92"/>
        <v>2</v>
      </c>
      <c r="J754" t="str">
        <f>PROPER('Medical Examinations'!D:D)</f>
        <v>Yes</v>
      </c>
      <c r="K754" t="str">
        <f>PROPER('Medical Examinations'!H:H)</f>
        <v>No</v>
      </c>
      <c r="N754">
        <v>35.909999999999997</v>
      </c>
      <c r="O754" t="str">
        <f t="shared" si="93"/>
        <v>Obesity</v>
      </c>
      <c r="Q754">
        <v>6.72</v>
      </c>
      <c r="R754" t="str">
        <f t="shared" si="94"/>
        <v>Diabetes</v>
      </c>
      <c r="T754">
        <v>1974</v>
      </c>
      <c r="U754" t="s">
        <v>20</v>
      </c>
      <c r="V754">
        <v>17</v>
      </c>
      <c r="W754" s="10">
        <f t="shared" si="95"/>
        <v>27289</v>
      </c>
      <c r="X754" s="10"/>
      <c r="Y754">
        <f t="shared" si="96"/>
        <v>48</v>
      </c>
      <c r="AA754" s="36">
        <v>6302.23</v>
      </c>
    </row>
    <row r="755" spans="1:27" x14ac:dyDescent="0.3">
      <c r="A755" t="s">
        <v>3135</v>
      </c>
      <c r="B755" t="str">
        <f t="shared" si="89"/>
        <v>Mr</v>
      </c>
      <c r="C755" t="str">
        <f t="shared" si="90"/>
        <v>Horton</v>
      </c>
      <c r="D755" t="str">
        <f t="shared" si="91"/>
        <v xml:space="preserve"> Kevin</v>
      </c>
      <c r="F755">
        <v>1</v>
      </c>
      <c r="G755">
        <f t="shared" si="92"/>
        <v>1</v>
      </c>
      <c r="J755" t="str">
        <f>PROPER('Medical Examinations'!D:D)</f>
        <v>No</v>
      </c>
      <c r="K755" t="str">
        <f>PROPER('Medical Examinations'!H:H)</f>
        <v>No</v>
      </c>
      <c r="N755">
        <v>36.65</v>
      </c>
      <c r="O755" t="str">
        <f t="shared" si="93"/>
        <v>Obesity</v>
      </c>
      <c r="Q755">
        <v>5.01</v>
      </c>
      <c r="R755" t="str">
        <f t="shared" si="94"/>
        <v>Normal</v>
      </c>
      <c r="T755">
        <v>1969</v>
      </c>
      <c r="U755" t="s">
        <v>20</v>
      </c>
      <c r="V755">
        <v>4</v>
      </c>
      <c r="W755" s="10">
        <f t="shared" si="95"/>
        <v>25450</v>
      </c>
      <c r="X755" s="10"/>
      <c r="Y755">
        <f t="shared" si="96"/>
        <v>53</v>
      </c>
      <c r="AA755" s="36">
        <v>6305.61</v>
      </c>
    </row>
    <row r="756" spans="1:27" x14ac:dyDescent="0.3">
      <c r="A756" t="s">
        <v>3136</v>
      </c>
      <c r="B756" t="str">
        <f t="shared" si="89"/>
        <v>Ms</v>
      </c>
      <c r="C756" t="str">
        <f t="shared" si="90"/>
        <v>Boller</v>
      </c>
      <c r="D756" t="str">
        <f t="shared" si="91"/>
        <v>ine S.</v>
      </c>
      <c r="F756">
        <v>2</v>
      </c>
      <c r="G756">
        <f t="shared" si="92"/>
        <v>2</v>
      </c>
      <c r="J756" t="str">
        <f>PROPER('Medical Examinations'!D:D)</f>
        <v>No</v>
      </c>
      <c r="K756" t="str">
        <f>PROPER('Medical Examinations'!H:H)</f>
        <v>No</v>
      </c>
      <c r="N756">
        <v>22.04</v>
      </c>
      <c r="O756" t="str">
        <f t="shared" si="93"/>
        <v>Normal Weight</v>
      </c>
      <c r="Q756">
        <v>10.9</v>
      </c>
      <c r="R756" t="str">
        <f t="shared" si="94"/>
        <v>Diabetes</v>
      </c>
      <c r="T756">
        <v>2004</v>
      </c>
      <c r="U756" t="s">
        <v>10</v>
      </c>
      <c r="V756">
        <v>27</v>
      </c>
      <c r="W756" s="10">
        <f t="shared" si="95"/>
        <v>38195</v>
      </c>
      <c r="X756" s="10"/>
      <c r="Y756">
        <f t="shared" si="96"/>
        <v>18</v>
      </c>
      <c r="AA756" s="36">
        <v>6311.11</v>
      </c>
    </row>
    <row r="757" spans="1:27" x14ac:dyDescent="0.3">
      <c r="A757" t="s">
        <v>3137</v>
      </c>
      <c r="B757" t="str">
        <f t="shared" si="89"/>
        <v>Ms</v>
      </c>
      <c r="C757" t="str">
        <f t="shared" si="90"/>
        <v>Olaru</v>
      </c>
      <c r="D757" t="str">
        <f t="shared" si="91"/>
        <v xml:space="preserve"> Nuta</v>
      </c>
      <c r="F757">
        <v>1</v>
      </c>
      <c r="G757">
        <f t="shared" si="92"/>
        <v>1</v>
      </c>
      <c r="J757" t="str">
        <f>PROPER('Medical Examinations'!D:D)</f>
        <v>No</v>
      </c>
      <c r="K757" t="str">
        <f>PROPER('Medical Examinations'!H:H)</f>
        <v>No</v>
      </c>
      <c r="N757">
        <v>31.824999999999999</v>
      </c>
      <c r="O757" t="str">
        <f t="shared" si="93"/>
        <v>Obesity</v>
      </c>
      <c r="Q757">
        <v>5.52</v>
      </c>
      <c r="R757" t="str">
        <f t="shared" si="94"/>
        <v>Normal</v>
      </c>
      <c r="T757">
        <v>1985</v>
      </c>
      <c r="U757" t="s">
        <v>15</v>
      </c>
      <c r="V757">
        <v>19</v>
      </c>
      <c r="W757" s="10">
        <f t="shared" si="95"/>
        <v>31370</v>
      </c>
      <c r="X757" s="10"/>
      <c r="Y757">
        <f t="shared" si="96"/>
        <v>37</v>
      </c>
      <c r="AA757" s="36">
        <v>6311.95</v>
      </c>
    </row>
    <row r="758" spans="1:27" x14ac:dyDescent="0.3">
      <c r="A758" t="s">
        <v>3138</v>
      </c>
      <c r="B758" t="str">
        <f t="shared" si="89"/>
        <v>Ms</v>
      </c>
      <c r="C758" t="str">
        <f t="shared" si="90"/>
        <v>Prescott</v>
      </c>
      <c r="D758" t="str">
        <f t="shared" si="91"/>
        <v xml:space="preserve">  Margie</v>
      </c>
      <c r="F758">
        <v>1</v>
      </c>
      <c r="G758">
        <f t="shared" si="92"/>
        <v>1</v>
      </c>
      <c r="J758" t="str">
        <f>PROPER('Medical Examinations'!D:D)</f>
        <v>Yes</v>
      </c>
      <c r="K758" t="str">
        <f>PROPER('Medical Examinations'!H:H)</f>
        <v>No</v>
      </c>
      <c r="N758">
        <v>53.58</v>
      </c>
      <c r="O758" t="str">
        <f t="shared" si="93"/>
        <v>Obesity</v>
      </c>
      <c r="Q758">
        <v>4.55</v>
      </c>
      <c r="R758" t="str">
        <f t="shared" si="94"/>
        <v>Normal</v>
      </c>
      <c r="T758">
        <v>1985</v>
      </c>
      <c r="U758" t="s">
        <v>30</v>
      </c>
      <c r="V758">
        <v>15</v>
      </c>
      <c r="W758" s="10">
        <f t="shared" si="95"/>
        <v>31396</v>
      </c>
      <c r="X758" s="10"/>
      <c r="Y758">
        <f t="shared" si="96"/>
        <v>37</v>
      </c>
      <c r="AA758" s="36">
        <v>6313.76</v>
      </c>
    </row>
    <row r="759" spans="1:27" x14ac:dyDescent="0.3">
      <c r="A759" t="s">
        <v>3139</v>
      </c>
      <c r="B759" t="str">
        <f t="shared" si="89"/>
        <v>Mrs</v>
      </c>
      <c r="C759" t="str">
        <f t="shared" si="90"/>
        <v>Hines</v>
      </c>
      <c r="D759" t="str">
        <f t="shared" si="91"/>
        <v>Heidi</v>
      </c>
      <c r="F759" t="s">
        <v>2381</v>
      </c>
      <c r="G759">
        <f t="shared" si="92"/>
        <v>0</v>
      </c>
      <c r="J759" t="str">
        <f>PROPER('Medical Examinations'!D:D)</f>
        <v>No</v>
      </c>
      <c r="K759" t="str">
        <f>PROPER('Medical Examinations'!H:H)</f>
        <v>No</v>
      </c>
      <c r="N759">
        <v>34.299999999999997</v>
      </c>
      <c r="O759" t="str">
        <f t="shared" si="93"/>
        <v>Obesity</v>
      </c>
      <c r="Q759">
        <v>11.76</v>
      </c>
      <c r="R759" t="str">
        <f t="shared" si="94"/>
        <v>Diabetes</v>
      </c>
      <c r="T759">
        <v>1990</v>
      </c>
      <c r="U759" t="s">
        <v>35</v>
      </c>
      <c r="V759">
        <v>13</v>
      </c>
      <c r="W759" s="10">
        <f t="shared" si="95"/>
        <v>33098</v>
      </c>
      <c r="X759" s="10"/>
      <c r="Y759">
        <f t="shared" si="96"/>
        <v>32</v>
      </c>
      <c r="AA759" s="36">
        <v>6334.34</v>
      </c>
    </row>
    <row r="760" spans="1:27" x14ac:dyDescent="0.3">
      <c r="A760" t="s">
        <v>3140</v>
      </c>
      <c r="B760" t="str">
        <f t="shared" si="89"/>
        <v>Mr</v>
      </c>
      <c r="C760" t="str">
        <f t="shared" si="90"/>
        <v>Blanton</v>
      </c>
      <c r="D760" t="str">
        <f t="shared" si="91"/>
        <v>Diego J</v>
      </c>
      <c r="F760" t="s">
        <v>2381</v>
      </c>
      <c r="G760">
        <f t="shared" si="92"/>
        <v>0</v>
      </c>
      <c r="J760" t="str">
        <f>PROPER('Medical Examinations'!D:D)</f>
        <v>Yes</v>
      </c>
      <c r="K760" t="str">
        <f>PROPER('Medical Examinations'!H:H)</f>
        <v>No</v>
      </c>
      <c r="N760">
        <v>32.11</v>
      </c>
      <c r="O760" t="str">
        <f t="shared" si="93"/>
        <v>Obesity</v>
      </c>
      <c r="Q760">
        <v>7.06</v>
      </c>
      <c r="R760" t="str">
        <f t="shared" si="94"/>
        <v>Diabetes</v>
      </c>
      <c r="T760">
        <v>1986</v>
      </c>
      <c r="U760" t="s">
        <v>20</v>
      </c>
      <c r="V760">
        <v>25</v>
      </c>
      <c r="W760" s="10">
        <f t="shared" si="95"/>
        <v>31680</v>
      </c>
      <c r="X760" s="10"/>
      <c r="Y760">
        <f t="shared" si="96"/>
        <v>36</v>
      </c>
      <c r="AA760" s="36">
        <v>6335.64</v>
      </c>
    </row>
    <row r="761" spans="1:27" x14ac:dyDescent="0.3">
      <c r="A761" t="s">
        <v>3141</v>
      </c>
      <c r="B761" t="str">
        <f t="shared" si="89"/>
        <v>Mr</v>
      </c>
      <c r="C761" t="str">
        <f t="shared" si="90"/>
        <v>Bustamante</v>
      </c>
      <c r="D761" t="str">
        <f t="shared" si="91"/>
        <v>ique M Sr.</v>
      </c>
      <c r="F761">
        <v>1</v>
      </c>
      <c r="G761">
        <f t="shared" si="92"/>
        <v>1</v>
      </c>
      <c r="J761" t="str">
        <f>PROPER('Medical Examinations'!D:D)</f>
        <v>No</v>
      </c>
      <c r="K761" t="str">
        <f>PROPER('Medical Examinations'!H:H)</f>
        <v>No</v>
      </c>
      <c r="N761">
        <v>31.78</v>
      </c>
      <c r="O761" t="str">
        <f t="shared" si="93"/>
        <v>Obesity</v>
      </c>
      <c r="Q761">
        <v>11.35</v>
      </c>
      <c r="R761" t="str">
        <f t="shared" si="94"/>
        <v>Diabetes</v>
      </c>
      <c r="T761">
        <v>1983</v>
      </c>
      <c r="U761" t="s">
        <v>37</v>
      </c>
      <c r="V761">
        <v>21</v>
      </c>
      <c r="W761" s="10">
        <f t="shared" si="95"/>
        <v>30610</v>
      </c>
      <c r="X761" s="10"/>
      <c r="Y761">
        <f t="shared" si="96"/>
        <v>39</v>
      </c>
      <c r="AA761" s="36">
        <v>6338.08</v>
      </c>
    </row>
    <row r="762" spans="1:27" x14ac:dyDescent="0.3">
      <c r="A762" t="s">
        <v>3142</v>
      </c>
      <c r="B762" t="str">
        <f t="shared" si="89"/>
        <v>Mr</v>
      </c>
      <c r="C762" t="str">
        <f t="shared" si="90"/>
        <v>McCann</v>
      </c>
      <c r="D762" t="str">
        <f t="shared" si="91"/>
        <v xml:space="preserve">  Greg</v>
      </c>
      <c r="F762" t="s">
        <v>2381</v>
      </c>
      <c r="G762">
        <f t="shared" si="92"/>
        <v>0</v>
      </c>
      <c r="J762" t="str">
        <f>PROPER('Medical Examinations'!D:D)</f>
        <v>No</v>
      </c>
      <c r="K762" t="str">
        <f>PROPER('Medical Examinations'!H:H)</f>
        <v>No</v>
      </c>
      <c r="N762">
        <v>46.89</v>
      </c>
      <c r="O762" t="str">
        <f t="shared" si="93"/>
        <v>Obesity</v>
      </c>
      <c r="Q762">
        <v>5.52</v>
      </c>
      <c r="R762" t="str">
        <f t="shared" si="94"/>
        <v>Normal</v>
      </c>
      <c r="T762">
        <v>1983</v>
      </c>
      <c r="U762" t="s">
        <v>35</v>
      </c>
      <c r="V762">
        <v>19</v>
      </c>
      <c r="W762" s="10">
        <f t="shared" si="95"/>
        <v>30547</v>
      </c>
      <c r="X762" s="10"/>
      <c r="Y762">
        <f t="shared" si="96"/>
        <v>39</v>
      </c>
      <c r="AA762" s="36">
        <v>6356.27</v>
      </c>
    </row>
    <row r="763" spans="1:27" x14ac:dyDescent="0.3">
      <c r="A763" t="s">
        <v>3143</v>
      </c>
      <c r="B763" t="str">
        <f t="shared" si="89"/>
        <v>Mr</v>
      </c>
      <c r="C763" t="str">
        <f t="shared" si="90"/>
        <v>Schmole</v>
      </c>
      <c r="D763" t="str">
        <f t="shared" si="91"/>
        <v xml:space="preserve">  Filip</v>
      </c>
      <c r="F763">
        <v>1</v>
      </c>
      <c r="G763">
        <f t="shared" si="92"/>
        <v>1</v>
      </c>
      <c r="J763" t="str">
        <f>PROPER('Medical Examinations'!D:D)</f>
        <v>Yes</v>
      </c>
      <c r="K763" t="str">
        <f>PROPER('Medical Examinations'!H:H)</f>
        <v>No</v>
      </c>
      <c r="N763">
        <v>39.35</v>
      </c>
      <c r="O763" t="str">
        <f t="shared" si="93"/>
        <v>Obesity</v>
      </c>
      <c r="Q763">
        <v>7.86</v>
      </c>
      <c r="R763" t="str">
        <f t="shared" si="94"/>
        <v>Diabetes</v>
      </c>
      <c r="T763">
        <v>1980</v>
      </c>
      <c r="U763" t="s">
        <v>37</v>
      </c>
      <c r="V763">
        <v>30</v>
      </c>
      <c r="W763" s="10">
        <f t="shared" si="95"/>
        <v>29524</v>
      </c>
      <c r="X763" s="10"/>
      <c r="Y763">
        <f t="shared" si="96"/>
        <v>42</v>
      </c>
      <c r="AA763" s="36">
        <v>6358.78</v>
      </c>
    </row>
    <row r="764" spans="1:27" x14ac:dyDescent="0.3">
      <c r="A764" t="s">
        <v>3144</v>
      </c>
      <c r="B764" t="str">
        <f t="shared" si="89"/>
        <v>Ms</v>
      </c>
      <c r="C764" t="str">
        <f t="shared" si="90"/>
        <v>Barber</v>
      </c>
      <c r="D764" t="str">
        <f t="shared" si="91"/>
        <v>ary E.</v>
      </c>
      <c r="F764" t="s">
        <v>2381</v>
      </c>
      <c r="G764">
        <f t="shared" si="92"/>
        <v>0</v>
      </c>
      <c r="J764" t="str">
        <f>PROPER('Medical Examinations'!D:D)</f>
        <v>No</v>
      </c>
      <c r="K764" t="str">
        <f>PROPER('Medical Examinations'!H:H)</f>
        <v>No</v>
      </c>
      <c r="N764">
        <v>39.200000000000003</v>
      </c>
      <c r="O764" t="str">
        <f t="shared" si="93"/>
        <v>Obesity</v>
      </c>
      <c r="Q764">
        <v>11.38</v>
      </c>
      <c r="R764" t="str">
        <f t="shared" si="94"/>
        <v>Diabetes</v>
      </c>
      <c r="T764">
        <v>1989</v>
      </c>
      <c r="U764" t="s">
        <v>18</v>
      </c>
      <c r="V764">
        <v>24</v>
      </c>
      <c r="W764" s="10">
        <f t="shared" si="95"/>
        <v>32683</v>
      </c>
      <c r="X764" s="10"/>
      <c r="Y764">
        <f t="shared" si="96"/>
        <v>33</v>
      </c>
      <c r="AA764" s="36">
        <v>6360.99</v>
      </c>
    </row>
    <row r="765" spans="1:27" x14ac:dyDescent="0.3">
      <c r="A765" t="s">
        <v>3145</v>
      </c>
      <c r="B765" t="str">
        <f t="shared" si="89"/>
        <v>Ms</v>
      </c>
      <c r="C765" t="str">
        <f t="shared" si="90"/>
        <v>Reichmann</v>
      </c>
      <c r="D765" t="str">
        <f t="shared" si="91"/>
        <v>Ms.  Lisa</v>
      </c>
      <c r="F765" t="s">
        <v>2381</v>
      </c>
      <c r="G765">
        <f t="shared" si="92"/>
        <v>0</v>
      </c>
      <c r="J765" t="str">
        <f>PROPER('Medical Examinations'!D:D)</f>
        <v>No</v>
      </c>
      <c r="K765" t="str">
        <f>PROPER('Medical Examinations'!H:H)</f>
        <v>No</v>
      </c>
      <c r="N765">
        <v>39.159999999999997</v>
      </c>
      <c r="O765" t="str">
        <f t="shared" si="93"/>
        <v>Obesity</v>
      </c>
      <c r="Q765">
        <v>10.48</v>
      </c>
      <c r="R765" t="str">
        <f t="shared" si="94"/>
        <v>Diabetes</v>
      </c>
      <c r="T765">
        <v>1996</v>
      </c>
      <c r="U765" t="s">
        <v>10</v>
      </c>
      <c r="V765">
        <v>7</v>
      </c>
      <c r="W765" s="10">
        <f t="shared" si="95"/>
        <v>35253</v>
      </c>
      <c r="X765" s="10"/>
      <c r="Y765">
        <f t="shared" si="96"/>
        <v>26</v>
      </c>
      <c r="AA765" s="36">
        <v>6361.47</v>
      </c>
    </row>
    <row r="766" spans="1:27" x14ac:dyDescent="0.3">
      <c r="A766" t="s">
        <v>3146</v>
      </c>
      <c r="B766" t="str">
        <f t="shared" si="89"/>
        <v>Mr</v>
      </c>
      <c r="C766" t="str">
        <f t="shared" si="90"/>
        <v>Cavatorta</v>
      </c>
      <c r="D766" t="str">
        <f t="shared" si="91"/>
        <v>r.  Jason</v>
      </c>
      <c r="F766" t="s">
        <v>2381</v>
      </c>
      <c r="G766">
        <f t="shared" si="92"/>
        <v>0</v>
      </c>
      <c r="J766" t="str">
        <f>PROPER('Medical Examinations'!D:D)</f>
        <v>No</v>
      </c>
      <c r="K766" t="str">
        <f>PROPER('Medical Examinations'!H:H)</f>
        <v>No</v>
      </c>
      <c r="N766">
        <v>44.1</v>
      </c>
      <c r="O766" t="str">
        <f t="shared" si="93"/>
        <v>Obesity</v>
      </c>
      <c r="Q766">
        <v>5.04</v>
      </c>
      <c r="R766" t="str">
        <f t="shared" si="94"/>
        <v>Normal</v>
      </c>
      <c r="T766">
        <v>1970</v>
      </c>
      <c r="U766" t="s">
        <v>15</v>
      </c>
      <c r="V766">
        <v>9</v>
      </c>
      <c r="W766" s="10">
        <f t="shared" si="95"/>
        <v>25881</v>
      </c>
      <c r="X766" s="10"/>
      <c r="Y766">
        <f t="shared" si="96"/>
        <v>52</v>
      </c>
      <c r="AA766" s="36">
        <v>6367.31</v>
      </c>
    </row>
    <row r="767" spans="1:27" x14ac:dyDescent="0.3">
      <c r="A767" t="s">
        <v>3147</v>
      </c>
      <c r="B767" t="str">
        <f t="shared" si="89"/>
        <v>Ms</v>
      </c>
      <c r="C767" t="str">
        <f t="shared" si="90"/>
        <v>Yaeger</v>
      </c>
      <c r="D767" t="str">
        <f t="shared" si="91"/>
        <v>urtney</v>
      </c>
      <c r="F767" t="s">
        <v>2381</v>
      </c>
      <c r="G767">
        <f t="shared" si="92"/>
        <v>0</v>
      </c>
      <c r="J767" t="str">
        <f>PROPER('Medical Examinations'!D:D)</f>
        <v>Yes</v>
      </c>
      <c r="K767" t="str">
        <f>PROPER('Medical Examinations'!H:H)</f>
        <v>No</v>
      </c>
      <c r="N767">
        <v>33.200000000000003</v>
      </c>
      <c r="O767" t="str">
        <f t="shared" si="93"/>
        <v>Obesity</v>
      </c>
      <c r="Q767">
        <v>9.06</v>
      </c>
      <c r="R767" t="str">
        <f t="shared" si="94"/>
        <v>Diabetes</v>
      </c>
      <c r="T767">
        <v>1984</v>
      </c>
      <c r="U767" t="s">
        <v>35</v>
      </c>
      <c r="V767">
        <v>13</v>
      </c>
      <c r="W767" s="10">
        <f t="shared" si="95"/>
        <v>30907</v>
      </c>
      <c r="X767" s="10"/>
      <c r="Y767">
        <f t="shared" si="96"/>
        <v>38</v>
      </c>
      <c r="AA767" s="36">
        <v>6373.56</v>
      </c>
    </row>
    <row r="768" spans="1:27" x14ac:dyDescent="0.3">
      <c r="A768" t="s">
        <v>3148</v>
      </c>
      <c r="B768" t="str">
        <f t="shared" si="89"/>
        <v>Ms</v>
      </c>
      <c r="C768" t="str">
        <f t="shared" si="90"/>
        <v>Hughes</v>
      </c>
      <c r="D768" t="str">
        <f t="shared" si="91"/>
        <v>fer R.</v>
      </c>
      <c r="F768" t="s">
        <v>2381</v>
      </c>
      <c r="G768">
        <f t="shared" si="92"/>
        <v>0</v>
      </c>
      <c r="J768" t="str">
        <f>PROPER('Medical Examinations'!D:D)</f>
        <v>Yes</v>
      </c>
      <c r="K768" t="str">
        <f>PROPER('Medical Examinations'!H:H)</f>
        <v>No</v>
      </c>
      <c r="N768">
        <v>29.92</v>
      </c>
      <c r="O768" t="str">
        <f t="shared" si="93"/>
        <v>Overweight</v>
      </c>
      <c r="Q768">
        <v>11.07</v>
      </c>
      <c r="R768" t="str">
        <f t="shared" si="94"/>
        <v>Diabetes</v>
      </c>
      <c r="T768">
        <v>1976</v>
      </c>
      <c r="U768" t="s">
        <v>15</v>
      </c>
      <c r="V768">
        <v>18</v>
      </c>
      <c r="W768" s="10">
        <f t="shared" si="95"/>
        <v>28082</v>
      </c>
      <c r="X768" s="10"/>
      <c r="Y768">
        <f t="shared" si="96"/>
        <v>46</v>
      </c>
      <c r="AA768" s="36">
        <v>6374.16</v>
      </c>
    </row>
    <row r="769" spans="1:27" x14ac:dyDescent="0.3">
      <c r="A769" t="s">
        <v>3149</v>
      </c>
      <c r="B769" t="str">
        <f t="shared" si="89"/>
        <v>Ms</v>
      </c>
      <c r="C769" t="str">
        <f t="shared" si="90"/>
        <v>Donahue</v>
      </c>
      <c r="D769" t="str">
        <f t="shared" si="91"/>
        <v>auren E</v>
      </c>
      <c r="F769" t="s">
        <v>2381</v>
      </c>
      <c r="G769">
        <f t="shared" si="92"/>
        <v>0</v>
      </c>
      <c r="J769" t="str">
        <f>PROPER('Medical Examinations'!D:D)</f>
        <v>Yes</v>
      </c>
      <c r="K769" t="str">
        <f>PROPER('Medical Examinations'!H:H)</f>
        <v>No</v>
      </c>
      <c r="N769">
        <v>25</v>
      </c>
      <c r="O769" t="str">
        <f t="shared" si="93"/>
        <v>Overweight</v>
      </c>
      <c r="Q769">
        <v>10.45</v>
      </c>
      <c r="R769" t="str">
        <f t="shared" si="94"/>
        <v>Diabetes</v>
      </c>
      <c r="T769">
        <v>1982</v>
      </c>
      <c r="U769" t="s">
        <v>35</v>
      </c>
      <c r="V769">
        <v>6</v>
      </c>
      <c r="W769" s="10">
        <f t="shared" si="95"/>
        <v>30169</v>
      </c>
      <c r="X769" s="10"/>
      <c r="Y769">
        <f t="shared" si="96"/>
        <v>40</v>
      </c>
      <c r="AA769" s="36">
        <v>6389.38</v>
      </c>
    </row>
    <row r="770" spans="1:27" x14ac:dyDescent="0.3">
      <c r="A770" t="s">
        <v>3150</v>
      </c>
      <c r="B770" t="str">
        <f t="shared" si="89"/>
        <v>Ms</v>
      </c>
      <c r="C770" t="str">
        <f t="shared" si="90"/>
        <v>Greenwell</v>
      </c>
      <c r="D770" t="str">
        <f t="shared" si="91"/>
        <v>Ashley M.</v>
      </c>
      <c r="F770">
        <v>1</v>
      </c>
      <c r="G770">
        <f t="shared" si="92"/>
        <v>1</v>
      </c>
      <c r="J770" t="str">
        <f>PROPER('Medical Examinations'!D:D)</f>
        <v>No</v>
      </c>
      <c r="K770" t="str">
        <f>PROPER('Medical Examinations'!H:H)</f>
        <v>No</v>
      </c>
      <c r="N770">
        <v>38.869999999999997</v>
      </c>
      <c r="O770" t="str">
        <f t="shared" si="93"/>
        <v>Obesity</v>
      </c>
      <c r="Q770">
        <v>8.6300000000000008</v>
      </c>
      <c r="R770" t="str">
        <f t="shared" si="94"/>
        <v>Diabetes</v>
      </c>
      <c r="T770">
        <v>1997</v>
      </c>
      <c r="U770" t="s">
        <v>35</v>
      </c>
      <c r="V770">
        <v>16</v>
      </c>
      <c r="W770" s="10">
        <f t="shared" si="95"/>
        <v>35658</v>
      </c>
      <c r="X770" s="10"/>
      <c r="Y770">
        <f t="shared" si="96"/>
        <v>25</v>
      </c>
      <c r="AA770" s="36">
        <v>6389.53</v>
      </c>
    </row>
    <row r="771" spans="1:27" x14ac:dyDescent="0.3">
      <c r="A771" t="s">
        <v>3151</v>
      </c>
      <c r="B771" t="str">
        <f t="shared" si="89"/>
        <v>Ms</v>
      </c>
      <c r="C771" t="str">
        <f t="shared" si="90"/>
        <v>Steele</v>
      </c>
      <c r="D771" t="str">
        <f t="shared" si="91"/>
        <v>son R.</v>
      </c>
      <c r="F771">
        <v>2</v>
      </c>
      <c r="G771">
        <f t="shared" si="92"/>
        <v>2</v>
      </c>
      <c r="J771" t="str">
        <f>PROPER('Medical Examinations'!D:D)</f>
        <v>Yes</v>
      </c>
      <c r="K771" t="str">
        <f>PROPER('Medical Examinations'!H:H)</f>
        <v>No</v>
      </c>
      <c r="N771">
        <v>32.299999999999997</v>
      </c>
      <c r="O771" t="str">
        <f t="shared" si="93"/>
        <v>Obesity</v>
      </c>
      <c r="Q771">
        <v>5.28</v>
      </c>
      <c r="R771" t="str">
        <f t="shared" si="94"/>
        <v>Normal</v>
      </c>
      <c r="T771">
        <v>1982</v>
      </c>
      <c r="U771" t="s">
        <v>37</v>
      </c>
      <c r="V771">
        <v>28</v>
      </c>
      <c r="W771" s="10">
        <f t="shared" si="95"/>
        <v>30252</v>
      </c>
      <c r="X771" s="10"/>
      <c r="Y771">
        <f t="shared" si="96"/>
        <v>40</v>
      </c>
      <c r="AA771" s="36">
        <v>6393.6</v>
      </c>
    </row>
    <row r="772" spans="1:27" x14ac:dyDescent="0.3">
      <c r="A772" t="s">
        <v>3152</v>
      </c>
      <c r="B772" t="str">
        <f t="shared" si="89"/>
        <v>Ms</v>
      </c>
      <c r="C772" t="str">
        <f t="shared" si="90"/>
        <v>Gunter</v>
      </c>
      <c r="D772" t="str">
        <f t="shared" si="91"/>
        <v>eleine</v>
      </c>
      <c r="F772">
        <v>2</v>
      </c>
      <c r="G772">
        <f t="shared" si="92"/>
        <v>2</v>
      </c>
      <c r="J772" t="str">
        <f>PROPER('Medical Examinations'!D:D)</f>
        <v>No</v>
      </c>
      <c r="K772" t="str">
        <f>PROPER('Medical Examinations'!H:H)</f>
        <v>No</v>
      </c>
      <c r="N772">
        <v>31.16</v>
      </c>
      <c r="O772" t="str">
        <f t="shared" si="93"/>
        <v>Obesity</v>
      </c>
      <c r="Q772">
        <v>7.49</v>
      </c>
      <c r="R772" t="str">
        <f t="shared" si="94"/>
        <v>Diabetes</v>
      </c>
      <c r="T772">
        <v>1987</v>
      </c>
      <c r="U772" t="s">
        <v>20</v>
      </c>
      <c r="V772">
        <v>9</v>
      </c>
      <c r="W772" s="10">
        <f t="shared" si="95"/>
        <v>32029</v>
      </c>
      <c r="X772" s="10"/>
      <c r="Y772">
        <f t="shared" si="96"/>
        <v>35</v>
      </c>
      <c r="AA772" s="36">
        <v>6402.29</v>
      </c>
    </row>
    <row r="773" spans="1:27" x14ac:dyDescent="0.3">
      <c r="A773" t="s">
        <v>3153</v>
      </c>
      <c r="B773" t="str">
        <f t="shared" si="89"/>
        <v>Ms</v>
      </c>
      <c r="C773" t="str">
        <f t="shared" si="90"/>
        <v>McDonough</v>
      </c>
      <c r="D773" t="str">
        <f t="shared" si="91"/>
        <v>.  Stacey</v>
      </c>
      <c r="F773" t="s">
        <v>2381</v>
      </c>
      <c r="G773">
        <f t="shared" si="92"/>
        <v>0</v>
      </c>
      <c r="J773" t="str">
        <f>PROPER('Medical Examinations'!D:D)</f>
        <v>Yes</v>
      </c>
      <c r="K773" t="str">
        <f>PROPER('Medical Examinations'!H:H)</f>
        <v>No</v>
      </c>
      <c r="N773">
        <v>54.59</v>
      </c>
      <c r="O773" t="str">
        <f t="shared" si="93"/>
        <v>Obesity</v>
      </c>
      <c r="Q773">
        <v>4.2699999999999996</v>
      </c>
      <c r="R773" t="str">
        <f t="shared" si="94"/>
        <v>Normal</v>
      </c>
      <c r="T773">
        <v>1985</v>
      </c>
      <c r="U773" t="s">
        <v>30</v>
      </c>
      <c r="V773">
        <v>10</v>
      </c>
      <c r="W773" s="10">
        <f t="shared" si="95"/>
        <v>31391</v>
      </c>
      <c r="X773" s="10"/>
      <c r="Y773">
        <f t="shared" si="96"/>
        <v>37</v>
      </c>
      <c r="AA773" s="36">
        <v>6406.41</v>
      </c>
    </row>
    <row r="774" spans="1:27" x14ac:dyDescent="0.3">
      <c r="A774" t="s">
        <v>3154</v>
      </c>
      <c r="B774" t="str">
        <f t="shared" ref="B774:B837" si="97">TRIM(MID(A774,FIND(",",A774)+1,FIND(".",A774)-FIND(",",A774)-1))</f>
        <v>Ms</v>
      </c>
      <c r="C774" t="str">
        <f t="shared" ref="C774:C837" si="98">LEFT(A774,FIND(",",A774)-1)</f>
        <v>Sweetland</v>
      </c>
      <c r="D774" t="str">
        <f t="shared" ref="D774:D837" si="99">RIGHT(A774,FIND(",",A774)-1)</f>
        <v xml:space="preserve"> Kimberly</v>
      </c>
      <c r="F774">
        <v>2</v>
      </c>
      <c r="G774">
        <f t="shared" ref="G774:G837" si="100">IF(F774="No major surgery",0,F774)</f>
        <v>2</v>
      </c>
      <c r="J774" t="str">
        <f>PROPER('Medical Examinations'!D:D)</f>
        <v>Yes</v>
      </c>
      <c r="K774" t="str">
        <f>PROPER('Medical Examinations'!H:H)</f>
        <v>No</v>
      </c>
      <c r="N774">
        <v>21.09</v>
      </c>
      <c r="O774" t="str">
        <f t="shared" ref="O774:O837" si="101">IF(N774&lt;18.5,"Underweight",
IF(N774&lt;25,"Normal Weight",
IF(N774&lt;30,"Overweight",
"Obesity")))</f>
        <v>Normal Weight</v>
      </c>
      <c r="Q774">
        <v>9.2200000000000006</v>
      </c>
      <c r="R774" t="str">
        <f t="shared" ref="R774:R837" si="102">IF(Q774&lt;5.7,"Normal",
IF(Q774&lt;=6.4,"Prediabetes",
"Diabetes"))</f>
        <v>Diabetes</v>
      </c>
      <c r="T774">
        <v>1970</v>
      </c>
      <c r="U774" t="s">
        <v>35</v>
      </c>
      <c r="V774">
        <v>20</v>
      </c>
      <c r="W774" s="10">
        <f t="shared" ref="W774:W837" si="103">DATE(T774,MONTH(1&amp;U774),V774)</f>
        <v>25800</v>
      </c>
      <c r="X774" s="10"/>
      <c r="Y774">
        <f t="shared" si="96"/>
        <v>52</v>
      </c>
      <c r="AA774" s="36">
        <v>6407.05</v>
      </c>
    </row>
    <row r="775" spans="1:27" x14ac:dyDescent="0.3">
      <c r="A775" t="s">
        <v>3155</v>
      </c>
      <c r="B775" t="str">
        <f t="shared" si="97"/>
        <v>Mr</v>
      </c>
      <c r="C775" t="str">
        <f t="shared" si="98"/>
        <v>Hammersmith</v>
      </c>
      <c r="D775" t="str">
        <f t="shared" si="99"/>
        <v xml:space="preserve">  Matthew D</v>
      </c>
      <c r="F775">
        <v>1</v>
      </c>
      <c r="G775">
        <f t="shared" si="100"/>
        <v>1</v>
      </c>
      <c r="J775" t="str">
        <f>PROPER('Medical Examinations'!D:D)</f>
        <v>Yes</v>
      </c>
      <c r="K775" t="str">
        <f>PROPER('Medical Examinations'!H:H)</f>
        <v>No</v>
      </c>
      <c r="N775">
        <v>52.41</v>
      </c>
      <c r="O775" t="str">
        <f t="shared" si="101"/>
        <v>Obesity</v>
      </c>
      <c r="Q775">
        <v>5.99</v>
      </c>
      <c r="R775" t="str">
        <f t="shared" si="102"/>
        <v>Prediabetes</v>
      </c>
      <c r="T775">
        <v>1971</v>
      </c>
      <c r="U775" t="s">
        <v>35</v>
      </c>
      <c r="V775">
        <v>22</v>
      </c>
      <c r="W775" s="10">
        <f t="shared" si="103"/>
        <v>26167</v>
      </c>
      <c r="X775" s="10"/>
      <c r="Y775">
        <f t="shared" si="96"/>
        <v>51</v>
      </c>
      <c r="AA775" s="36">
        <v>6412.34</v>
      </c>
    </row>
    <row r="776" spans="1:27" x14ac:dyDescent="0.3">
      <c r="A776" t="s">
        <v>3156</v>
      </c>
      <c r="B776" t="str">
        <f t="shared" si="97"/>
        <v>Mr</v>
      </c>
      <c r="C776" t="str">
        <f t="shared" si="98"/>
        <v>French</v>
      </c>
      <c r="D776" t="str">
        <f t="shared" si="99"/>
        <v>ichael</v>
      </c>
      <c r="F776">
        <v>2</v>
      </c>
      <c r="G776">
        <f t="shared" si="100"/>
        <v>2</v>
      </c>
      <c r="J776" t="str">
        <f>PROPER('Medical Examinations'!D:D)</f>
        <v>No</v>
      </c>
      <c r="K776" t="str">
        <f>PROPER('Medical Examinations'!H:H)</f>
        <v>No</v>
      </c>
      <c r="N776">
        <v>41.47</v>
      </c>
      <c r="O776" t="str">
        <f t="shared" si="101"/>
        <v>Obesity</v>
      </c>
      <c r="Q776">
        <v>5.86</v>
      </c>
      <c r="R776" t="str">
        <f t="shared" si="102"/>
        <v>Prediabetes</v>
      </c>
      <c r="T776">
        <v>1987</v>
      </c>
      <c r="U776" t="s">
        <v>20</v>
      </c>
      <c r="V776">
        <v>4</v>
      </c>
      <c r="W776" s="10">
        <f t="shared" si="103"/>
        <v>32024</v>
      </c>
      <c r="X776" s="10"/>
      <c r="Y776">
        <f t="shared" si="96"/>
        <v>35</v>
      </c>
      <c r="AA776" s="36">
        <v>6414.18</v>
      </c>
    </row>
    <row r="777" spans="1:27" x14ac:dyDescent="0.3">
      <c r="A777" t="s">
        <v>3157</v>
      </c>
      <c r="B777" t="str">
        <f t="shared" si="97"/>
        <v>Mr</v>
      </c>
      <c r="C777" t="str">
        <f t="shared" si="98"/>
        <v>Garbe</v>
      </c>
      <c r="D777" t="str">
        <f t="shared" si="99"/>
        <v xml:space="preserve">  Ben</v>
      </c>
      <c r="F777">
        <v>2</v>
      </c>
      <c r="G777">
        <f t="shared" si="100"/>
        <v>2</v>
      </c>
      <c r="J777" t="str">
        <f>PROPER('Medical Examinations'!D:D)</f>
        <v>No</v>
      </c>
      <c r="K777" t="str">
        <f>PROPER('Medical Examinations'!H:H)</f>
        <v>No</v>
      </c>
      <c r="N777">
        <v>33.1</v>
      </c>
      <c r="O777" t="str">
        <f t="shared" si="101"/>
        <v>Obesity</v>
      </c>
      <c r="Q777">
        <v>5.19</v>
      </c>
      <c r="R777" t="str">
        <f t="shared" si="102"/>
        <v>Normal</v>
      </c>
      <c r="T777">
        <v>1976</v>
      </c>
      <c r="U777" t="s">
        <v>30</v>
      </c>
      <c r="V777">
        <v>30</v>
      </c>
      <c r="W777" s="10">
        <f t="shared" si="103"/>
        <v>28124</v>
      </c>
      <c r="X777" s="10"/>
      <c r="Y777">
        <f t="shared" si="96"/>
        <v>46</v>
      </c>
      <c r="AA777" s="36">
        <v>6417.28</v>
      </c>
    </row>
    <row r="778" spans="1:27" x14ac:dyDescent="0.3">
      <c r="A778" t="s">
        <v>3158</v>
      </c>
      <c r="B778" t="str">
        <f t="shared" si="97"/>
        <v>Mr</v>
      </c>
      <c r="C778" t="str">
        <f t="shared" si="98"/>
        <v>Duncan</v>
      </c>
      <c r="D778" t="str">
        <f t="shared" si="99"/>
        <v xml:space="preserve"> Chris</v>
      </c>
      <c r="F778">
        <v>2</v>
      </c>
      <c r="G778">
        <f t="shared" si="100"/>
        <v>2</v>
      </c>
      <c r="J778" t="str">
        <f>PROPER('Medical Examinations'!D:D)</f>
        <v>Yes</v>
      </c>
      <c r="K778" t="str">
        <f>PROPER('Medical Examinations'!H:H)</f>
        <v>No</v>
      </c>
      <c r="N778">
        <v>30.8</v>
      </c>
      <c r="O778" t="str">
        <f t="shared" si="101"/>
        <v>Obesity</v>
      </c>
      <c r="Q778">
        <v>4.37</v>
      </c>
      <c r="R778" t="str">
        <f t="shared" si="102"/>
        <v>Normal</v>
      </c>
      <c r="T778">
        <v>1975</v>
      </c>
      <c r="U778" t="s">
        <v>35</v>
      </c>
      <c r="V778">
        <v>5</v>
      </c>
      <c r="W778" s="10">
        <f t="shared" si="103"/>
        <v>27611</v>
      </c>
      <c r="X778" s="10"/>
      <c r="Y778">
        <f t="shared" si="96"/>
        <v>47</v>
      </c>
      <c r="AA778" s="36">
        <v>6423.48</v>
      </c>
    </row>
    <row r="779" spans="1:27" x14ac:dyDescent="0.3">
      <c r="A779" t="s">
        <v>3159</v>
      </c>
      <c r="B779" t="str">
        <f t="shared" si="97"/>
        <v>Mr</v>
      </c>
      <c r="C779" t="str">
        <f t="shared" si="98"/>
        <v>Wallace</v>
      </c>
      <c r="D779" t="str">
        <f t="shared" si="99"/>
        <v>eremy J</v>
      </c>
      <c r="F779">
        <v>1</v>
      </c>
      <c r="G779">
        <f t="shared" si="100"/>
        <v>1</v>
      </c>
      <c r="J779" t="str">
        <f>PROPER('Medical Examinations'!D:D)</f>
        <v>No</v>
      </c>
      <c r="K779" t="str">
        <f>PROPER('Medical Examinations'!H:H)</f>
        <v>No</v>
      </c>
      <c r="N779">
        <v>42.06</v>
      </c>
      <c r="O779" t="str">
        <f t="shared" si="101"/>
        <v>Obesity</v>
      </c>
      <c r="Q779">
        <v>5.32</v>
      </c>
      <c r="R779" t="str">
        <f t="shared" si="102"/>
        <v>Normal</v>
      </c>
      <c r="T779">
        <v>1985</v>
      </c>
      <c r="U779" t="s">
        <v>10</v>
      </c>
      <c r="V779">
        <v>22</v>
      </c>
      <c r="W779" s="10">
        <f t="shared" si="103"/>
        <v>31250</v>
      </c>
      <c r="X779" s="10"/>
      <c r="Y779">
        <f t="shared" si="96"/>
        <v>37</v>
      </c>
      <c r="AA779" s="36">
        <v>6435.62</v>
      </c>
    </row>
    <row r="780" spans="1:27" x14ac:dyDescent="0.3">
      <c r="A780" t="s">
        <v>3160</v>
      </c>
      <c r="B780" t="str">
        <f t="shared" si="97"/>
        <v>Mrs</v>
      </c>
      <c r="C780" t="str">
        <f t="shared" si="98"/>
        <v>Tillman</v>
      </c>
      <c r="D780" t="str">
        <f t="shared" si="99"/>
        <v xml:space="preserve"> Amy L.</v>
      </c>
      <c r="F780">
        <v>1</v>
      </c>
      <c r="G780">
        <f t="shared" si="100"/>
        <v>1</v>
      </c>
      <c r="J780" t="str">
        <f>PROPER('Medical Examinations'!D:D)</f>
        <v>No</v>
      </c>
      <c r="K780" t="str">
        <f>PROPER('Medical Examinations'!H:H)</f>
        <v>No</v>
      </c>
      <c r="N780">
        <v>39.270000000000003</v>
      </c>
      <c r="O780" t="str">
        <f t="shared" si="101"/>
        <v>Obesity</v>
      </c>
      <c r="Q780">
        <v>5.64</v>
      </c>
      <c r="R780" t="str">
        <f t="shared" si="102"/>
        <v>Normal</v>
      </c>
      <c r="T780">
        <v>1984</v>
      </c>
      <c r="U780" t="s">
        <v>35</v>
      </c>
      <c r="V780">
        <v>26</v>
      </c>
      <c r="W780" s="10">
        <f t="shared" si="103"/>
        <v>30920</v>
      </c>
      <c r="X780" s="10"/>
      <c r="Y780">
        <f t="shared" si="96"/>
        <v>38</v>
      </c>
      <c r="AA780" s="36">
        <v>6455.86</v>
      </c>
    </row>
    <row r="781" spans="1:27" x14ac:dyDescent="0.3">
      <c r="A781" t="s">
        <v>3161</v>
      </c>
      <c r="B781" t="str">
        <f t="shared" si="97"/>
        <v>Mrs</v>
      </c>
      <c r="C781" t="str">
        <f t="shared" si="98"/>
        <v>Lee</v>
      </c>
      <c r="D781" t="str">
        <f t="shared" si="99"/>
        <v xml:space="preserve"> L.</v>
      </c>
      <c r="F781">
        <v>1</v>
      </c>
      <c r="G781">
        <f t="shared" si="100"/>
        <v>1</v>
      </c>
      <c r="J781" t="str">
        <f>PROPER('Medical Examinations'!D:D)</f>
        <v>Yes</v>
      </c>
      <c r="K781" t="str">
        <f>PROPER('Medical Examinations'!H:H)</f>
        <v>No</v>
      </c>
      <c r="N781">
        <v>30.71</v>
      </c>
      <c r="O781" t="str">
        <f t="shared" si="101"/>
        <v>Obesity</v>
      </c>
      <c r="Q781">
        <v>5.59</v>
      </c>
      <c r="R781" t="str">
        <f t="shared" si="102"/>
        <v>Normal</v>
      </c>
      <c r="T781">
        <v>1984</v>
      </c>
      <c r="U781" t="s">
        <v>15</v>
      </c>
      <c r="V781">
        <v>1</v>
      </c>
      <c r="W781" s="10">
        <f t="shared" si="103"/>
        <v>30987</v>
      </c>
      <c r="X781" s="10"/>
      <c r="Y781">
        <f t="shared" si="96"/>
        <v>38</v>
      </c>
      <c r="AA781" s="36">
        <v>6457.84</v>
      </c>
    </row>
    <row r="782" spans="1:27" x14ac:dyDescent="0.3">
      <c r="A782" t="s">
        <v>3162</v>
      </c>
      <c r="B782" t="str">
        <f t="shared" si="97"/>
        <v>Ms</v>
      </c>
      <c r="C782" t="str">
        <f t="shared" si="98"/>
        <v>Taylor</v>
      </c>
      <c r="D782" t="str">
        <f t="shared" si="99"/>
        <v>nnille</v>
      </c>
      <c r="F782" t="s">
        <v>2381</v>
      </c>
      <c r="G782">
        <f t="shared" si="100"/>
        <v>0</v>
      </c>
      <c r="J782" t="str">
        <f>PROPER('Medical Examinations'!D:D)</f>
        <v>No</v>
      </c>
      <c r="K782" t="str">
        <f>PROPER('Medical Examinations'!H:H)</f>
        <v>No</v>
      </c>
      <c r="N782">
        <v>47.19</v>
      </c>
      <c r="O782" t="str">
        <f t="shared" si="101"/>
        <v>Obesity</v>
      </c>
      <c r="Q782">
        <v>5.29</v>
      </c>
      <c r="R782" t="str">
        <f t="shared" si="102"/>
        <v>Normal</v>
      </c>
      <c r="T782">
        <v>1981</v>
      </c>
      <c r="U782" t="s">
        <v>10</v>
      </c>
      <c r="V782">
        <v>27</v>
      </c>
      <c r="W782" s="10">
        <f t="shared" si="103"/>
        <v>29794</v>
      </c>
      <c r="X782" s="10"/>
      <c r="Y782">
        <f t="shared" si="96"/>
        <v>41</v>
      </c>
      <c r="AA782" s="36">
        <v>6473.15</v>
      </c>
    </row>
    <row r="783" spans="1:27" x14ac:dyDescent="0.3">
      <c r="A783" t="s">
        <v>3163</v>
      </c>
      <c r="B783" t="str">
        <f t="shared" si="97"/>
        <v>Mr</v>
      </c>
      <c r="C783" t="str">
        <f t="shared" si="98"/>
        <v>McSween</v>
      </c>
      <c r="D783" t="str">
        <f t="shared" si="99"/>
        <v>.  Matt</v>
      </c>
      <c r="F783" t="s">
        <v>2381</v>
      </c>
      <c r="G783">
        <f t="shared" si="100"/>
        <v>0</v>
      </c>
      <c r="J783" t="str">
        <f>PROPER('Medical Examinations'!D:D)</f>
        <v>No</v>
      </c>
      <c r="K783" t="str">
        <f>PROPER('Medical Examinations'!H:H)</f>
        <v>No</v>
      </c>
      <c r="N783">
        <v>30.02</v>
      </c>
      <c r="O783" t="str">
        <f t="shared" si="101"/>
        <v>Obesity</v>
      </c>
      <c r="Q783">
        <v>6.65</v>
      </c>
      <c r="R783" t="str">
        <f t="shared" si="102"/>
        <v>Diabetes</v>
      </c>
      <c r="T783">
        <v>1980</v>
      </c>
      <c r="U783" t="s">
        <v>18</v>
      </c>
      <c r="V783">
        <v>8</v>
      </c>
      <c r="W783" s="10">
        <f t="shared" si="103"/>
        <v>29380</v>
      </c>
      <c r="X783" s="10"/>
      <c r="Y783">
        <f t="shared" si="96"/>
        <v>43</v>
      </c>
      <c r="AA783" s="36">
        <v>6474.01</v>
      </c>
    </row>
    <row r="784" spans="1:27" x14ac:dyDescent="0.3">
      <c r="A784" t="s">
        <v>3164</v>
      </c>
      <c r="B784" t="str">
        <f t="shared" si="97"/>
        <v>Ms</v>
      </c>
      <c r="C784" t="str">
        <f t="shared" si="98"/>
        <v>Schubert</v>
      </c>
      <c r="D784" t="str">
        <f t="shared" si="99"/>
        <v>.  Emily</v>
      </c>
      <c r="F784" t="s">
        <v>2381</v>
      </c>
      <c r="G784">
        <f t="shared" si="100"/>
        <v>0</v>
      </c>
      <c r="J784" t="str">
        <f>PROPER('Medical Examinations'!D:D)</f>
        <v>No</v>
      </c>
      <c r="K784" t="str">
        <f>PROPER('Medical Examinations'!H:H)</f>
        <v>No</v>
      </c>
      <c r="N784">
        <v>37.909999999999997</v>
      </c>
      <c r="O784" t="str">
        <f t="shared" si="101"/>
        <v>Obesity</v>
      </c>
      <c r="Q784">
        <v>5.68</v>
      </c>
      <c r="R784" t="str">
        <f t="shared" si="102"/>
        <v>Normal</v>
      </c>
      <c r="T784">
        <v>1970</v>
      </c>
      <c r="U784" t="s">
        <v>30</v>
      </c>
      <c r="V784">
        <v>1</v>
      </c>
      <c r="W784" s="10">
        <f t="shared" si="103"/>
        <v>25903</v>
      </c>
      <c r="X784" s="10"/>
      <c r="Y784">
        <f t="shared" si="96"/>
        <v>52</v>
      </c>
      <c r="AA784" s="36">
        <v>6481.67</v>
      </c>
    </row>
    <row r="785" spans="1:27" x14ac:dyDescent="0.3">
      <c r="A785" t="s">
        <v>3165</v>
      </c>
      <c r="B785" t="str">
        <f t="shared" si="97"/>
        <v>Mr</v>
      </c>
      <c r="C785" t="str">
        <f t="shared" si="98"/>
        <v>Lalanne</v>
      </c>
      <c r="D785" t="str">
        <f t="shared" si="99"/>
        <v>ustin E</v>
      </c>
      <c r="F785" t="s">
        <v>2381</v>
      </c>
      <c r="G785">
        <f t="shared" si="100"/>
        <v>0</v>
      </c>
      <c r="J785" t="str">
        <f>PROPER('Medical Examinations'!D:D)</f>
        <v>No</v>
      </c>
      <c r="K785" t="str">
        <f>PROPER('Medical Examinations'!H:H)</f>
        <v>No</v>
      </c>
      <c r="N785">
        <v>54.61</v>
      </c>
      <c r="O785" t="str">
        <f t="shared" si="101"/>
        <v>Obesity</v>
      </c>
      <c r="Q785">
        <v>4.49</v>
      </c>
      <c r="R785" t="str">
        <f t="shared" si="102"/>
        <v>Normal</v>
      </c>
      <c r="T785">
        <v>1982</v>
      </c>
      <c r="U785" t="s">
        <v>37</v>
      </c>
      <c r="V785">
        <v>9</v>
      </c>
      <c r="W785" s="10">
        <f t="shared" si="103"/>
        <v>30233</v>
      </c>
      <c r="X785" s="10"/>
      <c r="Y785">
        <f t="shared" si="96"/>
        <v>40</v>
      </c>
      <c r="AA785" s="36">
        <v>6496.89</v>
      </c>
    </row>
    <row r="786" spans="1:27" x14ac:dyDescent="0.3">
      <c r="A786" t="s">
        <v>3166</v>
      </c>
      <c r="B786" t="str">
        <f t="shared" si="97"/>
        <v>Ms</v>
      </c>
      <c r="C786" t="str">
        <f t="shared" si="98"/>
        <v>Flanagan</v>
      </c>
      <c r="D786" t="str">
        <f t="shared" si="99"/>
        <v xml:space="preserve"> Shalane</v>
      </c>
      <c r="F786" t="s">
        <v>2381</v>
      </c>
      <c r="G786">
        <f t="shared" si="100"/>
        <v>0</v>
      </c>
      <c r="J786" t="str">
        <f>PROPER('Medical Examinations'!D:D)</f>
        <v>No</v>
      </c>
      <c r="K786" t="str">
        <f>PROPER('Medical Examinations'!H:H)</f>
        <v>No</v>
      </c>
      <c r="N786">
        <v>36.005000000000003</v>
      </c>
      <c r="O786" t="str">
        <f t="shared" si="101"/>
        <v>Obesity</v>
      </c>
      <c r="Q786">
        <v>6.9</v>
      </c>
      <c r="R786" t="str">
        <f t="shared" si="102"/>
        <v>Diabetes</v>
      </c>
      <c r="T786">
        <v>1982</v>
      </c>
      <c r="U786" t="s">
        <v>35</v>
      </c>
      <c r="V786">
        <v>28</v>
      </c>
      <c r="W786" s="10">
        <f t="shared" si="103"/>
        <v>30191</v>
      </c>
      <c r="X786" s="10"/>
      <c r="Y786">
        <f t="shared" si="96"/>
        <v>40</v>
      </c>
      <c r="AA786" s="36">
        <v>6500.24</v>
      </c>
    </row>
    <row r="787" spans="1:27" x14ac:dyDescent="0.3">
      <c r="A787" t="s">
        <v>3167</v>
      </c>
      <c r="B787" t="str">
        <f t="shared" si="97"/>
        <v>Ms</v>
      </c>
      <c r="C787" t="str">
        <f t="shared" si="98"/>
        <v>Arellano</v>
      </c>
      <c r="D787" t="str">
        <f t="shared" si="99"/>
        <v>ssica N.</v>
      </c>
      <c r="F787" t="s">
        <v>2381</v>
      </c>
      <c r="G787">
        <f t="shared" si="100"/>
        <v>0</v>
      </c>
      <c r="J787" t="str">
        <f>PROPER('Medical Examinations'!D:D)</f>
        <v>No</v>
      </c>
      <c r="K787" t="str">
        <f>PROPER('Medical Examinations'!H:H)</f>
        <v>No</v>
      </c>
      <c r="N787">
        <v>28.7</v>
      </c>
      <c r="O787" t="str">
        <f t="shared" si="101"/>
        <v>Overweight</v>
      </c>
      <c r="Q787">
        <v>11.52</v>
      </c>
      <c r="R787" t="str">
        <f t="shared" si="102"/>
        <v>Diabetes</v>
      </c>
      <c r="T787">
        <v>1994</v>
      </c>
      <c r="U787" t="s">
        <v>10</v>
      </c>
      <c r="V787">
        <v>7</v>
      </c>
      <c r="W787" s="10">
        <f t="shared" si="103"/>
        <v>34522</v>
      </c>
      <c r="X787" s="10"/>
      <c r="Y787">
        <f t="shared" si="96"/>
        <v>28</v>
      </c>
      <c r="AA787" s="36">
        <v>6512.24</v>
      </c>
    </row>
    <row r="788" spans="1:27" x14ac:dyDescent="0.3">
      <c r="A788" t="s">
        <v>3168</v>
      </c>
      <c r="B788" t="str">
        <f t="shared" si="97"/>
        <v>Ms</v>
      </c>
      <c r="C788" t="str">
        <f t="shared" si="98"/>
        <v>Charette</v>
      </c>
      <c r="D788" t="str">
        <f t="shared" si="99"/>
        <v xml:space="preserve"> Melanie</v>
      </c>
      <c r="F788" t="s">
        <v>2381</v>
      </c>
      <c r="G788">
        <f t="shared" si="100"/>
        <v>0</v>
      </c>
      <c r="J788" t="str">
        <f>PROPER('Medical Examinations'!D:D)</f>
        <v>No</v>
      </c>
      <c r="K788" t="str">
        <f>PROPER('Medical Examinations'!H:H)</f>
        <v>No</v>
      </c>
      <c r="N788">
        <v>34.295000000000002</v>
      </c>
      <c r="O788" t="str">
        <f t="shared" si="101"/>
        <v>Obesity</v>
      </c>
      <c r="Q788">
        <v>11.24</v>
      </c>
      <c r="R788" t="str">
        <f t="shared" si="102"/>
        <v>Diabetes</v>
      </c>
      <c r="T788">
        <v>1976</v>
      </c>
      <c r="U788" t="s">
        <v>37</v>
      </c>
      <c r="V788">
        <v>23</v>
      </c>
      <c r="W788" s="10">
        <f t="shared" si="103"/>
        <v>28056</v>
      </c>
      <c r="X788" s="10"/>
      <c r="Y788">
        <f t="shared" si="96"/>
        <v>46</v>
      </c>
      <c r="AA788" s="36">
        <v>6529.21</v>
      </c>
    </row>
    <row r="789" spans="1:27" x14ac:dyDescent="0.3">
      <c r="A789" t="s">
        <v>3169</v>
      </c>
      <c r="B789" t="str">
        <f t="shared" si="97"/>
        <v>Ms</v>
      </c>
      <c r="C789" t="str">
        <f t="shared" si="98"/>
        <v>Pena Reyes</v>
      </c>
      <c r="D789" t="str">
        <f t="shared" si="99"/>
        <v>h Angelica</v>
      </c>
      <c r="F789" t="s">
        <v>2381</v>
      </c>
      <c r="G789">
        <f t="shared" si="100"/>
        <v>0</v>
      </c>
      <c r="J789" t="str">
        <f>PROPER('Medical Examinations'!D:D)</f>
        <v>Yes</v>
      </c>
      <c r="K789" t="str">
        <f>PROPER('Medical Examinations'!H:H)</f>
        <v>No</v>
      </c>
      <c r="N789">
        <v>27.55</v>
      </c>
      <c r="O789" t="str">
        <f t="shared" si="101"/>
        <v>Overweight</v>
      </c>
      <c r="Q789">
        <v>10.98</v>
      </c>
      <c r="R789" t="str">
        <f t="shared" si="102"/>
        <v>Diabetes</v>
      </c>
      <c r="T789">
        <v>1982</v>
      </c>
      <c r="U789" t="s">
        <v>35</v>
      </c>
      <c r="V789">
        <v>12</v>
      </c>
      <c r="W789" s="10">
        <f t="shared" si="103"/>
        <v>30175</v>
      </c>
      <c r="X789" s="10"/>
      <c r="Y789">
        <f t="shared" si="96"/>
        <v>40</v>
      </c>
      <c r="AA789" s="36">
        <v>6532.04</v>
      </c>
    </row>
    <row r="790" spans="1:27" x14ac:dyDescent="0.3">
      <c r="A790" t="s">
        <v>3170</v>
      </c>
      <c r="B790" t="str">
        <f t="shared" si="97"/>
        <v>Ms</v>
      </c>
      <c r="C790" t="str">
        <f t="shared" si="98"/>
        <v>Broderick</v>
      </c>
      <c r="D790" t="str">
        <f t="shared" si="99"/>
        <v>s.  Una M</v>
      </c>
      <c r="F790" t="s">
        <v>2381</v>
      </c>
      <c r="G790">
        <f t="shared" si="100"/>
        <v>0</v>
      </c>
      <c r="J790" t="str">
        <f>PROPER('Medical Examinations'!D:D)</f>
        <v>Yes</v>
      </c>
      <c r="K790" t="str">
        <f>PROPER('Medical Examinations'!H:H)</f>
        <v>No</v>
      </c>
      <c r="N790">
        <v>40.700000000000003</v>
      </c>
      <c r="O790" t="str">
        <f t="shared" si="101"/>
        <v>Obesity</v>
      </c>
      <c r="Q790">
        <v>5.42</v>
      </c>
      <c r="R790" t="str">
        <f t="shared" si="102"/>
        <v>Normal</v>
      </c>
      <c r="T790">
        <v>1982</v>
      </c>
      <c r="U790" t="s">
        <v>37</v>
      </c>
      <c r="V790">
        <v>2</v>
      </c>
      <c r="W790" s="10">
        <f t="shared" si="103"/>
        <v>30226</v>
      </c>
      <c r="X790" s="10"/>
      <c r="Y790">
        <f t="shared" si="96"/>
        <v>40</v>
      </c>
      <c r="AA790" s="36">
        <v>6536.68</v>
      </c>
    </row>
    <row r="791" spans="1:27" x14ac:dyDescent="0.3">
      <c r="A791" t="s">
        <v>3171</v>
      </c>
      <c r="B791" t="str">
        <f t="shared" si="97"/>
        <v>Ms</v>
      </c>
      <c r="C791" t="str">
        <f t="shared" si="98"/>
        <v>Summers</v>
      </c>
      <c r="D791" t="str">
        <f t="shared" si="99"/>
        <v>Taralyn</v>
      </c>
      <c r="F791" t="s">
        <v>2381</v>
      </c>
      <c r="G791">
        <f t="shared" si="100"/>
        <v>0</v>
      </c>
      <c r="J791" t="str">
        <f>PROPER('Medical Examinations'!D:D)</f>
        <v>Yes</v>
      </c>
      <c r="K791" t="str">
        <f>PROPER('Medical Examinations'!H:H)</f>
        <v>No</v>
      </c>
      <c r="N791">
        <v>18.335000000000001</v>
      </c>
      <c r="O791" t="str">
        <f t="shared" si="101"/>
        <v>Underweight</v>
      </c>
      <c r="Q791">
        <v>10.97</v>
      </c>
      <c r="R791" t="str">
        <f t="shared" si="102"/>
        <v>Diabetes</v>
      </c>
      <c r="T791">
        <v>1969</v>
      </c>
      <c r="U791" t="s">
        <v>30</v>
      </c>
      <c r="V791">
        <v>3</v>
      </c>
      <c r="W791" s="10">
        <f t="shared" si="103"/>
        <v>25540</v>
      </c>
      <c r="X791" s="10"/>
      <c r="Y791">
        <f t="shared" si="96"/>
        <v>53</v>
      </c>
      <c r="AA791" s="36">
        <v>6546.16</v>
      </c>
    </row>
    <row r="792" spans="1:27" x14ac:dyDescent="0.3">
      <c r="A792" t="s">
        <v>3172</v>
      </c>
      <c r="B792" t="str">
        <f t="shared" si="97"/>
        <v>Mr</v>
      </c>
      <c r="C792" t="str">
        <f t="shared" si="98"/>
        <v>Fisher</v>
      </c>
      <c r="D792" t="str">
        <f t="shared" si="99"/>
        <v>ames A</v>
      </c>
      <c r="F792">
        <v>2</v>
      </c>
      <c r="G792">
        <f t="shared" si="100"/>
        <v>2</v>
      </c>
      <c r="J792" t="str">
        <f>PROPER('Medical Examinations'!D:D)</f>
        <v>No</v>
      </c>
      <c r="K792" t="str">
        <f>PROPER('Medical Examinations'!H:H)</f>
        <v>No</v>
      </c>
      <c r="N792">
        <v>33.914999999999999</v>
      </c>
      <c r="O792" t="str">
        <f t="shared" si="101"/>
        <v>Obesity</v>
      </c>
      <c r="Q792">
        <v>9.56</v>
      </c>
      <c r="R792" t="str">
        <f t="shared" si="102"/>
        <v>Diabetes</v>
      </c>
      <c r="T792">
        <v>1986</v>
      </c>
      <c r="U792" t="s">
        <v>30</v>
      </c>
      <c r="V792">
        <v>18</v>
      </c>
      <c r="W792" s="10">
        <f t="shared" si="103"/>
        <v>31764</v>
      </c>
      <c r="X792" s="10"/>
      <c r="Y792">
        <f t="shared" si="96"/>
        <v>36</v>
      </c>
      <c r="AA792" s="36">
        <v>6548.2</v>
      </c>
    </row>
    <row r="793" spans="1:27" x14ac:dyDescent="0.3">
      <c r="A793" t="s">
        <v>3173</v>
      </c>
      <c r="B793" t="str">
        <f t="shared" si="97"/>
        <v>Mr</v>
      </c>
      <c r="C793" t="str">
        <f t="shared" si="98"/>
        <v>Zhou</v>
      </c>
      <c r="D793" t="str">
        <f t="shared" si="99"/>
        <v>Ning</v>
      </c>
      <c r="F793">
        <v>2</v>
      </c>
      <c r="G793">
        <f t="shared" si="100"/>
        <v>2</v>
      </c>
      <c r="J793" t="str">
        <f>PROPER('Medical Examinations'!D:D)</f>
        <v>Yes</v>
      </c>
      <c r="K793" t="str">
        <f>PROPER('Medical Examinations'!H:H)</f>
        <v>No</v>
      </c>
      <c r="N793">
        <v>33.534999999999997</v>
      </c>
      <c r="O793" t="str">
        <f t="shared" si="101"/>
        <v>Obesity</v>
      </c>
      <c r="Q793">
        <v>9.4</v>
      </c>
      <c r="R793" t="str">
        <f t="shared" si="102"/>
        <v>Diabetes</v>
      </c>
      <c r="T793">
        <v>1989</v>
      </c>
      <c r="U793" t="s">
        <v>35</v>
      </c>
      <c r="V793">
        <v>6</v>
      </c>
      <c r="W793" s="10">
        <f t="shared" si="103"/>
        <v>32726</v>
      </c>
      <c r="X793" s="10"/>
      <c r="Y793">
        <f t="shared" si="96"/>
        <v>33</v>
      </c>
      <c r="AA793" s="36">
        <v>6551.75</v>
      </c>
    </row>
    <row r="794" spans="1:27" x14ac:dyDescent="0.3">
      <c r="A794" t="s">
        <v>3174</v>
      </c>
      <c r="B794" t="str">
        <f t="shared" si="97"/>
        <v>Mr</v>
      </c>
      <c r="C794" t="str">
        <f t="shared" si="98"/>
        <v>Clarke-Ames</v>
      </c>
      <c r="D794" t="str">
        <f t="shared" si="99"/>
        <v>, Mr.  Joel</v>
      </c>
      <c r="F794">
        <v>2</v>
      </c>
      <c r="G794">
        <f t="shared" si="100"/>
        <v>2</v>
      </c>
      <c r="J794" t="str">
        <f>PROPER('Medical Examinations'!D:D)</f>
        <v>No</v>
      </c>
      <c r="K794" t="str">
        <f>PROPER('Medical Examinations'!H:H)</f>
        <v>No</v>
      </c>
      <c r="N794">
        <v>23.655000000000001</v>
      </c>
      <c r="O794" t="str">
        <f t="shared" si="101"/>
        <v>Normal Weight</v>
      </c>
      <c r="Q794">
        <v>8.48</v>
      </c>
      <c r="R794" t="str">
        <f t="shared" si="102"/>
        <v>Diabetes</v>
      </c>
      <c r="T794">
        <v>1968</v>
      </c>
      <c r="U794" t="s">
        <v>30</v>
      </c>
      <c r="V794">
        <v>11</v>
      </c>
      <c r="W794" s="10">
        <f t="shared" si="103"/>
        <v>25183</v>
      </c>
      <c r="X794" s="10"/>
      <c r="Y794">
        <f t="shared" ref="Y794:Y857" si="104">DATEDIF(W794,DATE(2023,6,8),"Y")</f>
        <v>54</v>
      </c>
      <c r="AA794" s="36">
        <v>6552.01</v>
      </c>
    </row>
    <row r="795" spans="1:27" x14ac:dyDescent="0.3">
      <c r="A795" t="s">
        <v>3175</v>
      </c>
      <c r="B795" t="str">
        <f t="shared" si="97"/>
        <v>Ms</v>
      </c>
      <c r="C795" t="str">
        <f t="shared" si="98"/>
        <v>Staton</v>
      </c>
      <c r="D795" t="str">
        <f t="shared" si="99"/>
        <v>ela J.</v>
      </c>
      <c r="F795" t="s">
        <v>2381</v>
      </c>
      <c r="G795">
        <f t="shared" si="100"/>
        <v>0</v>
      </c>
      <c r="J795" t="str">
        <f>PROPER('Medical Examinations'!D:D)</f>
        <v>No</v>
      </c>
      <c r="K795" t="str">
        <f>PROPER('Medical Examinations'!H:H)</f>
        <v>No</v>
      </c>
      <c r="N795">
        <v>28</v>
      </c>
      <c r="O795" t="str">
        <f t="shared" si="101"/>
        <v>Overweight</v>
      </c>
      <c r="Q795">
        <v>5.57</v>
      </c>
      <c r="R795" t="str">
        <f t="shared" si="102"/>
        <v>Normal</v>
      </c>
      <c r="T795">
        <v>1984</v>
      </c>
      <c r="U795" t="s">
        <v>20</v>
      </c>
      <c r="V795">
        <v>20</v>
      </c>
      <c r="W795" s="10">
        <f t="shared" si="103"/>
        <v>30945</v>
      </c>
      <c r="X795" s="10"/>
      <c r="Y795">
        <f t="shared" si="104"/>
        <v>38</v>
      </c>
      <c r="AA795" s="36">
        <v>6555.07</v>
      </c>
    </row>
    <row r="796" spans="1:27" x14ac:dyDescent="0.3">
      <c r="A796" t="s">
        <v>3176</v>
      </c>
      <c r="B796" t="str">
        <f t="shared" si="97"/>
        <v>Ms</v>
      </c>
      <c r="C796" t="str">
        <f t="shared" si="98"/>
        <v>Forster</v>
      </c>
      <c r="D796" t="str">
        <f t="shared" si="99"/>
        <v>rittney</v>
      </c>
      <c r="F796">
        <v>1</v>
      </c>
      <c r="G796">
        <f t="shared" si="100"/>
        <v>1</v>
      </c>
      <c r="J796" t="str">
        <f>PROPER('Medical Examinations'!D:D)</f>
        <v>No</v>
      </c>
      <c r="K796" t="str">
        <f>PROPER('Medical Examinations'!H:H)</f>
        <v>No</v>
      </c>
      <c r="N796">
        <v>30.23</v>
      </c>
      <c r="O796" t="str">
        <f t="shared" si="101"/>
        <v>Obesity</v>
      </c>
      <c r="Q796">
        <v>6.94</v>
      </c>
      <c r="R796" t="str">
        <f t="shared" si="102"/>
        <v>Diabetes</v>
      </c>
      <c r="T796">
        <v>1981</v>
      </c>
      <c r="U796" t="s">
        <v>10</v>
      </c>
      <c r="V796">
        <v>20</v>
      </c>
      <c r="W796" s="10">
        <f t="shared" si="103"/>
        <v>29787</v>
      </c>
      <c r="X796" s="10"/>
      <c r="Y796">
        <f t="shared" si="104"/>
        <v>41</v>
      </c>
      <c r="AA796" s="36">
        <v>6571.02</v>
      </c>
    </row>
    <row r="797" spans="1:27" x14ac:dyDescent="0.3">
      <c r="A797" t="s">
        <v>3177</v>
      </c>
      <c r="B797" t="str">
        <f t="shared" si="97"/>
        <v>Mrs</v>
      </c>
      <c r="C797" t="str">
        <f t="shared" si="98"/>
        <v>Monaghan</v>
      </c>
      <c r="D797" t="str">
        <f t="shared" si="99"/>
        <v xml:space="preserve">  Sheila</v>
      </c>
      <c r="F797">
        <v>1</v>
      </c>
      <c r="G797">
        <f t="shared" si="100"/>
        <v>1</v>
      </c>
      <c r="J797" t="str">
        <f>PROPER('Medical Examinations'!D:D)</f>
        <v>No</v>
      </c>
      <c r="K797" t="str">
        <f>PROPER('Medical Examinations'!H:H)</f>
        <v>No</v>
      </c>
      <c r="N797">
        <v>51.14</v>
      </c>
      <c r="O797" t="str">
        <f t="shared" si="101"/>
        <v>Obesity</v>
      </c>
      <c r="Q797">
        <v>4.05</v>
      </c>
      <c r="R797" t="str">
        <f t="shared" si="102"/>
        <v>Normal</v>
      </c>
      <c r="T797">
        <v>1984</v>
      </c>
      <c r="U797" t="s">
        <v>37</v>
      </c>
      <c r="V797">
        <v>5</v>
      </c>
      <c r="W797" s="10">
        <f t="shared" si="103"/>
        <v>30960</v>
      </c>
      <c r="X797" s="10"/>
      <c r="Y797">
        <f t="shared" si="104"/>
        <v>38</v>
      </c>
      <c r="AA797" s="36">
        <v>6571.54</v>
      </c>
    </row>
    <row r="798" spans="1:27" x14ac:dyDescent="0.3">
      <c r="A798" t="s">
        <v>3178</v>
      </c>
      <c r="B798" t="str">
        <f t="shared" si="97"/>
        <v>Mr</v>
      </c>
      <c r="C798" t="str">
        <f t="shared" si="98"/>
        <v>Kawamoto</v>
      </c>
      <c r="D798" t="str">
        <f t="shared" si="99"/>
        <v>r.  Koji</v>
      </c>
      <c r="F798" t="s">
        <v>2381</v>
      </c>
      <c r="G798">
        <f t="shared" si="100"/>
        <v>0</v>
      </c>
      <c r="J798" t="str">
        <f>PROPER('Medical Examinations'!D:D)</f>
        <v>Yes</v>
      </c>
      <c r="K798" t="str">
        <f>PROPER('Medical Examinations'!H:H)</f>
        <v>No</v>
      </c>
      <c r="N798">
        <v>24.32</v>
      </c>
      <c r="O798" t="str">
        <f t="shared" si="101"/>
        <v>Normal Weight</v>
      </c>
      <c r="Q798">
        <v>10.220000000000001</v>
      </c>
      <c r="R798" t="str">
        <f t="shared" si="102"/>
        <v>Diabetes</v>
      </c>
      <c r="T798">
        <v>1982</v>
      </c>
      <c r="U798" t="s">
        <v>15</v>
      </c>
      <c r="V798">
        <v>22</v>
      </c>
      <c r="W798" s="10">
        <f t="shared" si="103"/>
        <v>30277</v>
      </c>
      <c r="X798" s="10"/>
      <c r="Y798">
        <f t="shared" si="104"/>
        <v>40</v>
      </c>
      <c r="AA798" s="36">
        <v>6593.51</v>
      </c>
    </row>
    <row r="799" spans="1:27" x14ac:dyDescent="0.3">
      <c r="A799" t="s">
        <v>3179</v>
      </c>
      <c r="B799" t="str">
        <f t="shared" si="97"/>
        <v>Ms</v>
      </c>
      <c r="C799" t="str">
        <f t="shared" si="98"/>
        <v>Dicharry</v>
      </c>
      <c r="D799" t="str">
        <f t="shared" si="99"/>
        <v>.  Sarah</v>
      </c>
      <c r="F799" t="s">
        <v>2381</v>
      </c>
      <c r="G799">
        <f t="shared" si="100"/>
        <v>0</v>
      </c>
      <c r="J799" t="str">
        <f>PROPER('Medical Examinations'!D:D)</f>
        <v>Yes</v>
      </c>
      <c r="K799" t="str">
        <f>PROPER('Medical Examinations'!H:H)</f>
        <v>No</v>
      </c>
      <c r="N799">
        <v>38.06</v>
      </c>
      <c r="O799" t="str">
        <f t="shared" si="101"/>
        <v>Obesity</v>
      </c>
      <c r="Q799">
        <v>9.24</v>
      </c>
      <c r="R799" t="str">
        <f t="shared" si="102"/>
        <v>Diabetes</v>
      </c>
      <c r="T799">
        <v>1982</v>
      </c>
      <c r="U799" t="s">
        <v>30</v>
      </c>
      <c r="V799">
        <v>29</v>
      </c>
      <c r="W799" s="10">
        <f t="shared" si="103"/>
        <v>30314</v>
      </c>
      <c r="X799" s="10"/>
      <c r="Y799">
        <f t="shared" si="104"/>
        <v>40</v>
      </c>
      <c r="AA799" s="36">
        <v>6600.21</v>
      </c>
    </row>
    <row r="800" spans="1:27" x14ac:dyDescent="0.3">
      <c r="A800" t="s">
        <v>3180</v>
      </c>
      <c r="B800" t="str">
        <f t="shared" si="97"/>
        <v>Mrs</v>
      </c>
      <c r="C800" t="str">
        <f t="shared" si="98"/>
        <v>Berry</v>
      </c>
      <c r="D800" t="str">
        <f t="shared" si="99"/>
        <v>een M</v>
      </c>
      <c r="F800" t="s">
        <v>2381</v>
      </c>
      <c r="G800">
        <f t="shared" si="100"/>
        <v>0</v>
      </c>
      <c r="J800" t="str">
        <f>PROPER('Medical Examinations'!D:D)</f>
        <v>Yes</v>
      </c>
      <c r="K800" t="str">
        <f>PROPER('Medical Examinations'!H:H)</f>
        <v>No</v>
      </c>
      <c r="N800">
        <v>37.700000000000003</v>
      </c>
      <c r="O800" t="str">
        <f t="shared" si="101"/>
        <v>Obesity</v>
      </c>
      <c r="Q800">
        <v>8.6</v>
      </c>
      <c r="R800" t="str">
        <f t="shared" si="102"/>
        <v>Diabetes</v>
      </c>
      <c r="T800">
        <v>1982</v>
      </c>
      <c r="U800" t="s">
        <v>15</v>
      </c>
      <c r="V800">
        <v>7</v>
      </c>
      <c r="W800" s="10">
        <f t="shared" si="103"/>
        <v>30262</v>
      </c>
      <c r="X800" s="10"/>
      <c r="Y800">
        <f t="shared" si="104"/>
        <v>40</v>
      </c>
      <c r="AA800" s="36">
        <v>6600.36</v>
      </c>
    </row>
    <row r="801" spans="1:27" x14ac:dyDescent="0.3">
      <c r="A801" t="s">
        <v>3181</v>
      </c>
      <c r="B801" t="str">
        <f t="shared" si="97"/>
        <v>Ms</v>
      </c>
      <c r="C801" t="str">
        <f t="shared" si="98"/>
        <v>Porfirio</v>
      </c>
      <c r="D801" t="str">
        <f t="shared" si="99"/>
        <v>eedra G.</v>
      </c>
      <c r="F801">
        <v>2</v>
      </c>
      <c r="G801">
        <f t="shared" si="100"/>
        <v>2</v>
      </c>
      <c r="J801" t="str">
        <f>PROPER('Medical Examinations'!D:D)</f>
        <v>Yes</v>
      </c>
      <c r="K801" t="str">
        <f>PROPER('Medical Examinations'!H:H)</f>
        <v>No</v>
      </c>
      <c r="N801">
        <v>44</v>
      </c>
      <c r="O801" t="str">
        <f t="shared" si="101"/>
        <v>Obesity</v>
      </c>
      <c r="Q801">
        <v>9.32</v>
      </c>
      <c r="R801" t="str">
        <f t="shared" si="102"/>
        <v>Diabetes</v>
      </c>
      <c r="T801">
        <v>1982</v>
      </c>
      <c r="U801" t="s">
        <v>35</v>
      </c>
      <c r="V801">
        <v>28</v>
      </c>
      <c r="W801" s="10">
        <f t="shared" si="103"/>
        <v>30191</v>
      </c>
      <c r="X801" s="10"/>
      <c r="Y801">
        <f t="shared" si="104"/>
        <v>40</v>
      </c>
      <c r="AA801" s="36">
        <v>6610.11</v>
      </c>
    </row>
    <row r="802" spans="1:27" x14ac:dyDescent="0.3">
      <c r="A802" t="s">
        <v>3182</v>
      </c>
      <c r="B802" t="str">
        <f t="shared" si="97"/>
        <v>Mrs</v>
      </c>
      <c r="C802" t="str">
        <f t="shared" si="98"/>
        <v>Thind</v>
      </c>
      <c r="D802" t="str">
        <f t="shared" si="99"/>
        <v>inder</v>
      </c>
      <c r="F802" t="s">
        <v>2381</v>
      </c>
      <c r="G802">
        <f t="shared" si="100"/>
        <v>0</v>
      </c>
      <c r="J802" t="str">
        <f>PROPER('Medical Examinations'!D:D)</f>
        <v>Yes</v>
      </c>
      <c r="K802" t="str">
        <f>PROPER('Medical Examinations'!H:H)</f>
        <v>No</v>
      </c>
      <c r="N802">
        <v>41.45</v>
      </c>
      <c r="O802" t="str">
        <f t="shared" si="101"/>
        <v>Obesity</v>
      </c>
      <c r="Q802">
        <v>6.12</v>
      </c>
      <c r="R802" t="str">
        <f t="shared" si="102"/>
        <v>Prediabetes</v>
      </c>
      <c r="T802">
        <v>1973</v>
      </c>
      <c r="U802" t="s">
        <v>35</v>
      </c>
      <c r="V802">
        <v>29</v>
      </c>
      <c r="W802" s="10">
        <f t="shared" si="103"/>
        <v>26905</v>
      </c>
      <c r="X802" s="10"/>
      <c r="Y802">
        <f t="shared" si="104"/>
        <v>49</v>
      </c>
      <c r="AA802" s="36">
        <v>6630.31</v>
      </c>
    </row>
    <row r="803" spans="1:27" x14ac:dyDescent="0.3">
      <c r="A803" t="s">
        <v>3183</v>
      </c>
      <c r="B803" t="str">
        <f t="shared" si="97"/>
        <v>Ms</v>
      </c>
      <c r="C803" t="str">
        <f t="shared" si="98"/>
        <v>Ryan</v>
      </c>
      <c r="D803" t="str">
        <f t="shared" si="99"/>
        <v>n M.</v>
      </c>
      <c r="F803" t="s">
        <v>2381</v>
      </c>
      <c r="G803">
        <f t="shared" si="100"/>
        <v>0</v>
      </c>
      <c r="J803" t="str">
        <f>PROPER('Medical Examinations'!D:D)</f>
        <v>No</v>
      </c>
      <c r="K803" t="str">
        <f>PROPER('Medical Examinations'!H:H)</f>
        <v>No</v>
      </c>
      <c r="N803">
        <v>25.364999999999998</v>
      </c>
      <c r="O803" t="str">
        <f t="shared" si="101"/>
        <v>Overweight</v>
      </c>
      <c r="Q803">
        <v>9.19</v>
      </c>
      <c r="R803" t="str">
        <f t="shared" si="102"/>
        <v>Diabetes</v>
      </c>
      <c r="T803">
        <v>2003</v>
      </c>
      <c r="U803" t="s">
        <v>20</v>
      </c>
      <c r="V803">
        <v>4</v>
      </c>
      <c r="W803" s="10">
        <f t="shared" si="103"/>
        <v>37868</v>
      </c>
      <c r="X803" s="10"/>
      <c r="Y803">
        <f t="shared" si="104"/>
        <v>19</v>
      </c>
      <c r="AA803" s="36">
        <v>6638.16</v>
      </c>
    </row>
    <row r="804" spans="1:27" x14ac:dyDescent="0.3">
      <c r="A804" t="s">
        <v>3184</v>
      </c>
      <c r="B804" t="str">
        <f t="shared" si="97"/>
        <v>Ms</v>
      </c>
      <c r="C804" t="str">
        <f t="shared" si="98"/>
        <v>Horn</v>
      </c>
      <c r="D804" t="str">
        <f t="shared" si="99"/>
        <v>ah E</v>
      </c>
      <c r="F804">
        <v>1</v>
      </c>
      <c r="G804">
        <f t="shared" si="100"/>
        <v>1</v>
      </c>
      <c r="J804" t="str">
        <f>PROPER('Medical Examinations'!D:D)</f>
        <v>Yes</v>
      </c>
      <c r="K804" t="str">
        <f>PROPER('Medical Examinations'!H:H)</f>
        <v>No</v>
      </c>
      <c r="N804">
        <v>34.56</v>
      </c>
      <c r="O804" t="str">
        <f t="shared" si="101"/>
        <v>Obesity</v>
      </c>
      <c r="Q804">
        <v>5.84</v>
      </c>
      <c r="R804" t="str">
        <f t="shared" si="102"/>
        <v>Prediabetes</v>
      </c>
      <c r="T804">
        <v>1990</v>
      </c>
      <c r="U804" t="s">
        <v>18</v>
      </c>
      <c r="V804">
        <v>6</v>
      </c>
      <c r="W804" s="10">
        <f t="shared" si="103"/>
        <v>33030</v>
      </c>
      <c r="X804" s="10"/>
      <c r="Y804">
        <f t="shared" si="104"/>
        <v>33</v>
      </c>
      <c r="AA804" s="36">
        <v>6639.3</v>
      </c>
    </row>
    <row r="805" spans="1:27" x14ac:dyDescent="0.3">
      <c r="A805" t="s">
        <v>3185</v>
      </c>
      <c r="B805" t="str">
        <f t="shared" si="97"/>
        <v>Ms</v>
      </c>
      <c r="C805" t="str">
        <f t="shared" si="98"/>
        <v>Sabadosa</v>
      </c>
      <c r="D805" t="str">
        <f t="shared" si="99"/>
        <v>Apryl J.</v>
      </c>
      <c r="F805">
        <v>2</v>
      </c>
      <c r="G805">
        <f t="shared" si="100"/>
        <v>2</v>
      </c>
      <c r="J805" t="str">
        <f>PROPER('Medical Examinations'!D:D)</f>
        <v>No</v>
      </c>
      <c r="K805" t="str">
        <f>PROPER('Medical Examinations'!H:H)</f>
        <v>No</v>
      </c>
      <c r="N805">
        <v>28.2</v>
      </c>
      <c r="O805" t="str">
        <f t="shared" si="101"/>
        <v>Overweight</v>
      </c>
      <c r="Q805">
        <v>7.19</v>
      </c>
      <c r="R805" t="str">
        <f t="shared" si="102"/>
        <v>Diabetes</v>
      </c>
      <c r="T805">
        <v>1984</v>
      </c>
      <c r="U805" t="s">
        <v>30</v>
      </c>
      <c r="V805">
        <v>8</v>
      </c>
      <c r="W805" s="10">
        <f t="shared" si="103"/>
        <v>31024</v>
      </c>
      <c r="X805" s="10"/>
      <c r="Y805">
        <f t="shared" si="104"/>
        <v>38</v>
      </c>
      <c r="AA805" s="36">
        <v>6640.54</v>
      </c>
    </row>
    <row r="806" spans="1:27" x14ac:dyDescent="0.3">
      <c r="A806" t="s">
        <v>3186</v>
      </c>
      <c r="B806" t="str">
        <f t="shared" si="97"/>
        <v>Mrs</v>
      </c>
      <c r="C806" t="str">
        <f t="shared" si="98"/>
        <v>Casady</v>
      </c>
      <c r="D806" t="str">
        <f t="shared" si="99"/>
        <v xml:space="preserve"> Ilana</v>
      </c>
      <c r="F806" t="s">
        <v>2381</v>
      </c>
      <c r="G806">
        <f t="shared" si="100"/>
        <v>0</v>
      </c>
      <c r="J806" t="str">
        <f>PROPER('Medical Examinations'!D:D)</f>
        <v>No</v>
      </c>
      <c r="K806" t="str">
        <f>PROPER('Medical Examinations'!H:H)</f>
        <v>No</v>
      </c>
      <c r="N806">
        <v>30.43</v>
      </c>
      <c r="O806" t="str">
        <f t="shared" si="101"/>
        <v>Obesity</v>
      </c>
      <c r="Q806">
        <v>9.39</v>
      </c>
      <c r="R806" t="str">
        <f t="shared" si="102"/>
        <v>Diabetes</v>
      </c>
      <c r="T806">
        <v>1970</v>
      </c>
      <c r="U806" t="s">
        <v>15</v>
      </c>
      <c r="V806">
        <v>8</v>
      </c>
      <c r="W806" s="10">
        <f t="shared" si="103"/>
        <v>25880</v>
      </c>
      <c r="X806" s="10"/>
      <c r="Y806">
        <f t="shared" si="104"/>
        <v>52</v>
      </c>
      <c r="AA806" s="36">
        <v>6651.26</v>
      </c>
    </row>
    <row r="807" spans="1:27" x14ac:dyDescent="0.3">
      <c r="A807" t="s">
        <v>3187</v>
      </c>
      <c r="B807" t="str">
        <f t="shared" si="97"/>
        <v>Ms</v>
      </c>
      <c r="C807" t="str">
        <f t="shared" si="98"/>
        <v>Phillips</v>
      </c>
      <c r="D807" t="str">
        <f t="shared" si="99"/>
        <v>atherine</v>
      </c>
      <c r="F807">
        <v>1</v>
      </c>
      <c r="G807">
        <f t="shared" si="100"/>
        <v>1</v>
      </c>
      <c r="J807" t="str">
        <f>PROPER('Medical Examinations'!D:D)</f>
        <v>Yes</v>
      </c>
      <c r="K807" t="str">
        <f>PROPER('Medical Examinations'!H:H)</f>
        <v>No</v>
      </c>
      <c r="N807">
        <v>32.395000000000003</v>
      </c>
      <c r="O807" t="str">
        <f t="shared" si="101"/>
        <v>Obesity</v>
      </c>
      <c r="Q807">
        <v>4.2699999999999996</v>
      </c>
      <c r="R807" t="str">
        <f t="shared" si="102"/>
        <v>Normal</v>
      </c>
      <c r="T807">
        <v>1984</v>
      </c>
      <c r="U807" t="s">
        <v>10</v>
      </c>
      <c r="V807">
        <v>1</v>
      </c>
      <c r="W807" s="10">
        <f t="shared" si="103"/>
        <v>30864</v>
      </c>
      <c r="X807" s="10"/>
      <c r="Y807">
        <f t="shared" si="104"/>
        <v>38</v>
      </c>
      <c r="AA807" s="36">
        <v>6652.53</v>
      </c>
    </row>
    <row r="808" spans="1:27" x14ac:dyDescent="0.3">
      <c r="A808" t="s">
        <v>3188</v>
      </c>
      <c r="B808" t="str">
        <f t="shared" si="97"/>
        <v>Ms</v>
      </c>
      <c r="C808" t="str">
        <f t="shared" si="98"/>
        <v>Ahokas</v>
      </c>
      <c r="D808" t="str">
        <f t="shared" si="99"/>
        <v>herine</v>
      </c>
      <c r="F808" t="s">
        <v>2381</v>
      </c>
      <c r="G808">
        <f t="shared" si="100"/>
        <v>0</v>
      </c>
      <c r="J808" t="str">
        <f>PROPER('Medical Examinations'!D:D)</f>
        <v>No</v>
      </c>
      <c r="K808" t="str">
        <f>PROPER('Medical Examinations'!H:H)</f>
        <v>No</v>
      </c>
      <c r="N808">
        <v>24.035</v>
      </c>
      <c r="O808" t="str">
        <f t="shared" si="101"/>
        <v>Normal Weight</v>
      </c>
      <c r="Q808">
        <v>11.71</v>
      </c>
      <c r="R808" t="str">
        <f t="shared" si="102"/>
        <v>Diabetes</v>
      </c>
      <c r="T808">
        <v>1989</v>
      </c>
      <c r="U808" t="s">
        <v>15</v>
      </c>
      <c r="V808">
        <v>19</v>
      </c>
      <c r="W808" s="10">
        <f t="shared" si="103"/>
        <v>32831</v>
      </c>
      <c r="X808" s="10"/>
      <c r="Y808">
        <f t="shared" si="104"/>
        <v>33</v>
      </c>
      <c r="AA808" s="36">
        <v>6653.79</v>
      </c>
    </row>
    <row r="809" spans="1:27" x14ac:dyDescent="0.3">
      <c r="A809" t="s">
        <v>3189</v>
      </c>
      <c r="B809" t="str">
        <f t="shared" si="97"/>
        <v>Mr</v>
      </c>
      <c r="C809" t="str">
        <f t="shared" si="98"/>
        <v>Hebert</v>
      </c>
      <c r="D809" t="str">
        <f t="shared" si="99"/>
        <v xml:space="preserve">  Karl</v>
      </c>
      <c r="F809">
        <v>2</v>
      </c>
      <c r="G809">
        <f t="shared" si="100"/>
        <v>2</v>
      </c>
      <c r="J809" t="str">
        <f>PROPER('Medical Examinations'!D:D)</f>
        <v>Yes</v>
      </c>
      <c r="K809" t="str">
        <f>PROPER('Medical Examinations'!H:H)</f>
        <v>No</v>
      </c>
      <c r="N809">
        <v>37.119999999999997</v>
      </c>
      <c r="O809" t="str">
        <f t="shared" si="101"/>
        <v>Obesity</v>
      </c>
      <c r="Q809">
        <v>5.29</v>
      </c>
      <c r="R809" t="str">
        <f t="shared" si="102"/>
        <v>Normal</v>
      </c>
      <c r="T809">
        <v>1982</v>
      </c>
      <c r="U809" t="s">
        <v>20</v>
      </c>
      <c r="V809">
        <v>27</v>
      </c>
      <c r="W809" s="10">
        <f t="shared" si="103"/>
        <v>30221</v>
      </c>
      <c r="X809" s="10"/>
      <c r="Y809">
        <f t="shared" si="104"/>
        <v>40</v>
      </c>
      <c r="AA809" s="36">
        <v>6664.32</v>
      </c>
    </row>
    <row r="810" spans="1:27" x14ac:dyDescent="0.3">
      <c r="A810" t="s">
        <v>3190</v>
      </c>
      <c r="B810" t="str">
        <f t="shared" si="97"/>
        <v>Mr</v>
      </c>
      <c r="C810" t="str">
        <f t="shared" si="98"/>
        <v>Fair</v>
      </c>
      <c r="D810" t="str">
        <f t="shared" si="99"/>
        <v>phen</v>
      </c>
      <c r="F810">
        <v>1</v>
      </c>
      <c r="G810">
        <f t="shared" si="100"/>
        <v>1</v>
      </c>
      <c r="J810" t="str">
        <f>PROPER('Medical Examinations'!D:D)</f>
        <v>No</v>
      </c>
      <c r="K810" t="str">
        <f>PROPER('Medical Examinations'!H:H)</f>
        <v>No</v>
      </c>
      <c r="N810">
        <v>34.840000000000003</v>
      </c>
      <c r="O810" t="str">
        <f t="shared" si="101"/>
        <v>Obesity</v>
      </c>
      <c r="Q810">
        <v>6</v>
      </c>
      <c r="R810" t="str">
        <f t="shared" si="102"/>
        <v>Prediabetes</v>
      </c>
      <c r="T810">
        <v>1981</v>
      </c>
      <c r="U810" t="s">
        <v>20</v>
      </c>
      <c r="V810">
        <v>17</v>
      </c>
      <c r="W810" s="10">
        <f t="shared" si="103"/>
        <v>29846</v>
      </c>
      <c r="X810" s="10"/>
      <c r="Y810">
        <f t="shared" si="104"/>
        <v>41</v>
      </c>
      <c r="AA810" s="36">
        <v>6664.69</v>
      </c>
    </row>
    <row r="811" spans="1:27" x14ac:dyDescent="0.3">
      <c r="A811" t="s">
        <v>3191</v>
      </c>
      <c r="B811" t="str">
        <f t="shared" si="97"/>
        <v>Mr</v>
      </c>
      <c r="C811" t="str">
        <f t="shared" si="98"/>
        <v>Swenson</v>
      </c>
      <c r="D811" t="str">
        <f t="shared" si="99"/>
        <v>.  Will</v>
      </c>
      <c r="F811" t="s">
        <v>2381</v>
      </c>
      <c r="G811">
        <f t="shared" si="100"/>
        <v>0</v>
      </c>
      <c r="J811" t="str">
        <f>PROPER('Medical Examinations'!D:D)</f>
        <v>No</v>
      </c>
      <c r="K811" t="str">
        <f>PROPER('Medical Examinations'!H:H)</f>
        <v>No</v>
      </c>
      <c r="N811">
        <v>29.53</v>
      </c>
      <c r="O811" t="str">
        <f t="shared" si="101"/>
        <v>Overweight</v>
      </c>
      <c r="Q811">
        <v>10.64</v>
      </c>
      <c r="R811" t="str">
        <f t="shared" si="102"/>
        <v>Diabetes</v>
      </c>
      <c r="T811">
        <v>1989</v>
      </c>
      <c r="U811" t="s">
        <v>37</v>
      </c>
      <c r="V811">
        <v>20</v>
      </c>
      <c r="W811" s="10">
        <f t="shared" si="103"/>
        <v>32801</v>
      </c>
      <c r="X811" s="10"/>
      <c r="Y811">
        <f t="shared" si="104"/>
        <v>33</v>
      </c>
      <c r="AA811" s="36">
        <v>6666.24</v>
      </c>
    </row>
    <row r="812" spans="1:27" x14ac:dyDescent="0.3">
      <c r="A812" t="s">
        <v>3192</v>
      </c>
      <c r="B812" t="str">
        <f t="shared" si="97"/>
        <v>Mr</v>
      </c>
      <c r="C812" t="str">
        <f t="shared" si="98"/>
        <v>Revenis</v>
      </c>
      <c r="D812" t="str">
        <f t="shared" si="99"/>
        <v>adley D</v>
      </c>
      <c r="F812" t="s">
        <v>2381</v>
      </c>
      <c r="G812">
        <f t="shared" si="100"/>
        <v>0</v>
      </c>
      <c r="J812" t="str">
        <f>PROPER('Medical Examinations'!D:D)</f>
        <v>No</v>
      </c>
      <c r="K812" t="str">
        <f>PROPER('Medical Examinations'!H:H)</f>
        <v>No</v>
      </c>
      <c r="N812">
        <v>42.51</v>
      </c>
      <c r="O812" t="str">
        <f t="shared" si="101"/>
        <v>Obesity</v>
      </c>
      <c r="Q812">
        <v>8.2100000000000009</v>
      </c>
      <c r="R812" t="str">
        <f t="shared" si="102"/>
        <v>Diabetes</v>
      </c>
      <c r="T812">
        <v>1985</v>
      </c>
      <c r="U812" t="s">
        <v>10</v>
      </c>
      <c r="V812">
        <v>9</v>
      </c>
      <c r="W812" s="10">
        <f t="shared" si="103"/>
        <v>31237</v>
      </c>
      <c r="X812" s="10"/>
      <c r="Y812">
        <f t="shared" si="104"/>
        <v>37</v>
      </c>
      <c r="AA812" s="36">
        <v>6686.43</v>
      </c>
    </row>
    <row r="813" spans="1:27" x14ac:dyDescent="0.3">
      <c r="A813" t="s">
        <v>3193</v>
      </c>
      <c r="B813" t="str">
        <f t="shared" si="97"/>
        <v>Mrs</v>
      </c>
      <c r="C813" t="str">
        <f t="shared" si="98"/>
        <v>Engnes</v>
      </c>
      <c r="D813" t="str">
        <f t="shared" si="99"/>
        <v xml:space="preserve"> Amy M</v>
      </c>
      <c r="F813">
        <v>1</v>
      </c>
      <c r="G813">
        <f t="shared" si="100"/>
        <v>1</v>
      </c>
      <c r="J813" t="str">
        <f>PROPER('Medical Examinations'!D:D)</f>
        <v>No</v>
      </c>
      <c r="K813" t="str">
        <f>PROPER('Medical Examinations'!H:H)</f>
        <v>No</v>
      </c>
      <c r="N813">
        <v>38.14</v>
      </c>
      <c r="O813" t="str">
        <f t="shared" si="101"/>
        <v>Obesity</v>
      </c>
      <c r="Q813">
        <v>5.58</v>
      </c>
      <c r="R813" t="str">
        <f t="shared" si="102"/>
        <v>Normal</v>
      </c>
      <c r="T813">
        <v>1968</v>
      </c>
      <c r="U813" t="s">
        <v>10</v>
      </c>
      <c r="V813">
        <v>13</v>
      </c>
      <c r="W813" s="10">
        <f t="shared" si="103"/>
        <v>25032</v>
      </c>
      <c r="X813" s="10"/>
      <c r="Y813">
        <f t="shared" si="104"/>
        <v>54</v>
      </c>
      <c r="AA813" s="36">
        <v>6700.56</v>
      </c>
    </row>
    <row r="814" spans="1:27" x14ac:dyDescent="0.3">
      <c r="A814" t="s">
        <v>3194</v>
      </c>
      <c r="B814" t="str">
        <f t="shared" si="97"/>
        <v>Mr</v>
      </c>
      <c r="C814" t="str">
        <f t="shared" si="98"/>
        <v>Wiltse</v>
      </c>
      <c r="D814" t="str">
        <f t="shared" si="99"/>
        <v>hew W.</v>
      </c>
      <c r="F814" t="s">
        <v>2381</v>
      </c>
      <c r="G814">
        <f t="shared" si="100"/>
        <v>0</v>
      </c>
      <c r="J814" t="str">
        <f>PROPER('Medical Examinations'!D:D)</f>
        <v>No</v>
      </c>
      <c r="K814" t="str">
        <f>PROPER('Medical Examinations'!H:H)</f>
        <v>No</v>
      </c>
      <c r="N814">
        <v>39.93</v>
      </c>
      <c r="O814" t="str">
        <f t="shared" si="101"/>
        <v>Obesity</v>
      </c>
      <c r="Q814">
        <v>8.75</v>
      </c>
      <c r="R814" t="str">
        <f t="shared" si="102"/>
        <v>Diabetes</v>
      </c>
      <c r="T814">
        <v>1971</v>
      </c>
      <c r="U814" t="s">
        <v>30</v>
      </c>
      <c r="V814">
        <v>12</v>
      </c>
      <c r="W814" s="10">
        <f t="shared" si="103"/>
        <v>26279</v>
      </c>
      <c r="X814" s="10"/>
      <c r="Y814">
        <f t="shared" si="104"/>
        <v>51</v>
      </c>
      <c r="AA814" s="36">
        <v>6706.47</v>
      </c>
    </row>
    <row r="815" spans="1:27" x14ac:dyDescent="0.3">
      <c r="A815" t="s">
        <v>3195</v>
      </c>
      <c r="B815" t="str">
        <f t="shared" si="97"/>
        <v>Mr</v>
      </c>
      <c r="C815" t="str">
        <f t="shared" si="98"/>
        <v>Fernandez</v>
      </c>
      <c r="D815" t="str">
        <f t="shared" si="99"/>
        <v>Mr.  Doug</v>
      </c>
      <c r="F815" t="s">
        <v>2381</v>
      </c>
      <c r="G815">
        <f t="shared" si="100"/>
        <v>0</v>
      </c>
      <c r="J815" t="str">
        <f>PROPER('Medical Examinations'!D:D)</f>
        <v>Yes</v>
      </c>
      <c r="K815" t="str">
        <f>PROPER('Medical Examinations'!H:H)</f>
        <v>No</v>
      </c>
      <c r="N815">
        <v>38.83</v>
      </c>
      <c r="O815" t="str">
        <f t="shared" si="101"/>
        <v>Obesity</v>
      </c>
      <c r="Q815">
        <v>11.86</v>
      </c>
      <c r="R815" t="str">
        <f t="shared" si="102"/>
        <v>Diabetes</v>
      </c>
      <c r="T815">
        <v>1983</v>
      </c>
      <c r="U815" t="s">
        <v>18</v>
      </c>
      <c r="V815">
        <v>12</v>
      </c>
      <c r="W815" s="10">
        <f t="shared" si="103"/>
        <v>30479</v>
      </c>
      <c r="X815" s="10"/>
      <c r="Y815">
        <f t="shared" si="104"/>
        <v>39</v>
      </c>
      <c r="AA815" s="36">
        <v>6710.19</v>
      </c>
    </row>
    <row r="816" spans="1:27" x14ac:dyDescent="0.3">
      <c r="A816" t="s">
        <v>3196</v>
      </c>
      <c r="B816" t="str">
        <f t="shared" si="97"/>
        <v>Mr</v>
      </c>
      <c r="C816" t="str">
        <f t="shared" si="98"/>
        <v>Edwards</v>
      </c>
      <c r="D816" t="str">
        <f t="shared" si="99"/>
        <v>r.  Tom</v>
      </c>
      <c r="F816" t="s">
        <v>2381</v>
      </c>
      <c r="G816">
        <f t="shared" si="100"/>
        <v>0</v>
      </c>
      <c r="J816" t="str">
        <f>PROPER('Medical Examinations'!D:D)</f>
        <v>Yes</v>
      </c>
      <c r="K816" t="str">
        <f>PROPER('Medical Examinations'!H:H)</f>
        <v>No</v>
      </c>
      <c r="N816">
        <v>37.4</v>
      </c>
      <c r="O816" t="str">
        <f t="shared" si="101"/>
        <v>Obesity</v>
      </c>
      <c r="Q816">
        <v>11.46</v>
      </c>
      <c r="R816" t="str">
        <f t="shared" si="102"/>
        <v>Diabetes</v>
      </c>
      <c r="T816">
        <v>1994</v>
      </c>
      <c r="U816" t="s">
        <v>18</v>
      </c>
      <c r="V816">
        <v>13</v>
      </c>
      <c r="W816" s="10">
        <f t="shared" si="103"/>
        <v>34498</v>
      </c>
      <c r="X816" s="10"/>
      <c r="Y816">
        <f t="shared" si="104"/>
        <v>28</v>
      </c>
      <c r="AA816" s="36">
        <v>6721.37</v>
      </c>
    </row>
    <row r="817" spans="1:27" x14ac:dyDescent="0.3">
      <c r="A817" t="s">
        <v>3197</v>
      </c>
      <c r="B817" t="str">
        <f t="shared" si="97"/>
        <v>Mr</v>
      </c>
      <c r="C817" t="str">
        <f t="shared" si="98"/>
        <v>Pinney</v>
      </c>
      <c r="D817" t="str">
        <f t="shared" si="99"/>
        <v>nathan</v>
      </c>
      <c r="F817" t="s">
        <v>2381</v>
      </c>
      <c r="G817">
        <f t="shared" si="100"/>
        <v>0</v>
      </c>
      <c r="J817" t="str">
        <f>PROPER('Medical Examinations'!D:D)</f>
        <v>Yes</v>
      </c>
      <c r="K817" t="str">
        <f>PROPER('Medical Examinations'!H:H)</f>
        <v>No</v>
      </c>
      <c r="N817">
        <v>21.4</v>
      </c>
      <c r="O817" t="str">
        <f t="shared" si="101"/>
        <v>Normal Weight</v>
      </c>
      <c r="Q817">
        <v>9.0299999999999994</v>
      </c>
      <c r="R817" t="str">
        <f t="shared" si="102"/>
        <v>Diabetes</v>
      </c>
      <c r="T817">
        <v>1978</v>
      </c>
      <c r="U817" t="s">
        <v>37</v>
      </c>
      <c r="V817">
        <v>21</v>
      </c>
      <c r="W817" s="10">
        <f t="shared" si="103"/>
        <v>28784</v>
      </c>
      <c r="X817" s="10"/>
      <c r="Y817">
        <f t="shared" si="104"/>
        <v>44</v>
      </c>
      <c r="AA817" s="36">
        <v>6737.98</v>
      </c>
    </row>
    <row r="818" spans="1:27" x14ac:dyDescent="0.3">
      <c r="A818" t="s">
        <v>3198</v>
      </c>
      <c r="B818" t="str">
        <f t="shared" si="97"/>
        <v>Mr</v>
      </c>
      <c r="C818" t="str">
        <f t="shared" si="98"/>
        <v>Levy</v>
      </c>
      <c r="D818" t="str">
        <f t="shared" si="99"/>
        <v>e A.</v>
      </c>
      <c r="F818">
        <v>2</v>
      </c>
      <c r="G818">
        <f t="shared" si="100"/>
        <v>2</v>
      </c>
      <c r="J818" t="str">
        <f>PROPER('Medical Examinations'!D:D)</f>
        <v>Yes</v>
      </c>
      <c r="K818" t="str">
        <f>PROPER('Medical Examinations'!H:H)</f>
        <v>No</v>
      </c>
      <c r="N818">
        <v>38.380000000000003</v>
      </c>
      <c r="O818" t="str">
        <f t="shared" si="101"/>
        <v>Obesity</v>
      </c>
      <c r="Q818">
        <v>8.26</v>
      </c>
      <c r="R818" t="str">
        <f t="shared" si="102"/>
        <v>Diabetes</v>
      </c>
      <c r="T818">
        <v>1968</v>
      </c>
      <c r="U818" t="s">
        <v>10</v>
      </c>
      <c r="V818">
        <v>18</v>
      </c>
      <c r="W818" s="10">
        <f t="shared" si="103"/>
        <v>25037</v>
      </c>
      <c r="X818" s="10"/>
      <c r="Y818">
        <f t="shared" si="104"/>
        <v>54</v>
      </c>
      <c r="AA818" s="36">
        <v>6738.84</v>
      </c>
    </row>
    <row r="819" spans="1:27" x14ac:dyDescent="0.3">
      <c r="A819" t="s">
        <v>3199</v>
      </c>
      <c r="B819" t="str">
        <f t="shared" si="97"/>
        <v>Mr</v>
      </c>
      <c r="C819" t="str">
        <f t="shared" si="98"/>
        <v>Takeda</v>
      </c>
      <c r="D819" t="str">
        <f t="shared" si="99"/>
        <v>buyori</v>
      </c>
      <c r="F819">
        <v>2</v>
      </c>
      <c r="G819">
        <f t="shared" si="100"/>
        <v>2</v>
      </c>
      <c r="J819" t="str">
        <f>PROPER('Medical Examinations'!D:D)</f>
        <v>Yes</v>
      </c>
      <c r="K819" t="str">
        <f>PROPER('Medical Examinations'!H:H)</f>
        <v>No</v>
      </c>
      <c r="N819">
        <v>33.659999999999997</v>
      </c>
      <c r="O819" t="str">
        <f t="shared" si="101"/>
        <v>Obesity</v>
      </c>
      <c r="Q819">
        <v>5.42</v>
      </c>
      <c r="R819" t="str">
        <f t="shared" si="102"/>
        <v>Normal</v>
      </c>
      <c r="T819">
        <v>1986</v>
      </c>
      <c r="U819" t="s">
        <v>35</v>
      </c>
      <c r="V819">
        <v>7</v>
      </c>
      <c r="W819" s="10">
        <f t="shared" si="103"/>
        <v>31631</v>
      </c>
      <c r="X819" s="10"/>
      <c r="Y819">
        <f t="shared" si="104"/>
        <v>36</v>
      </c>
      <c r="AA819" s="36">
        <v>6746.74</v>
      </c>
    </row>
    <row r="820" spans="1:27" x14ac:dyDescent="0.3">
      <c r="A820" t="s">
        <v>3200</v>
      </c>
      <c r="B820" t="str">
        <f t="shared" si="97"/>
        <v>Mr</v>
      </c>
      <c r="C820" t="str">
        <f t="shared" si="98"/>
        <v>Burke</v>
      </c>
      <c r="D820" t="str">
        <f t="shared" si="99"/>
        <v xml:space="preserve"> Rich</v>
      </c>
      <c r="F820">
        <v>1</v>
      </c>
      <c r="G820">
        <f t="shared" si="100"/>
        <v>1</v>
      </c>
      <c r="J820" t="str">
        <f>PROPER('Medical Examinations'!D:D)</f>
        <v>No</v>
      </c>
      <c r="K820" t="str">
        <f>PROPER('Medical Examinations'!H:H)</f>
        <v>No</v>
      </c>
      <c r="N820">
        <v>31.79</v>
      </c>
      <c r="O820" t="str">
        <f t="shared" si="101"/>
        <v>Obesity</v>
      </c>
      <c r="Q820">
        <v>11.33</v>
      </c>
      <c r="R820" t="str">
        <f t="shared" si="102"/>
        <v>Diabetes</v>
      </c>
      <c r="T820">
        <v>1986</v>
      </c>
      <c r="U820" t="s">
        <v>18</v>
      </c>
      <c r="V820">
        <v>5</v>
      </c>
      <c r="W820" s="10">
        <f t="shared" si="103"/>
        <v>31568</v>
      </c>
      <c r="X820" s="10"/>
      <c r="Y820">
        <f t="shared" si="104"/>
        <v>37</v>
      </c>
      <c r="AA820" s="36">
        <v>6748.59</v>
      </c>
    </row>
    <row r="821" spans="1:27" x14ac:dyDescent="0.3">
      <c r="A821" t="s">
        <v>3201</v>
      </c>
      <c r="B821" t="str">
        <f t="shared" si="97"/>
        <v>Mr</v>
      </c>
      <c r="C821" t="str">
        <f t="shared" si="98"/>
        <v>Duarte</v>
      </c>
      <c r="D821" t="str">
        <f t="shared" si="99"/>
        <v>rcos S</v>
      </c>
      <c r="F821">
        <v>1</v>
      </c>
      <c r="G821">
        <f t="shared" si="100"/>
        <v>1</v>
      </c>
      <c r="J821" t="str">
        <f>PROPER('Medical Examinations'!D:D)</f>
        <v>No</v>
      </c>
      <c r="K821" t="str">
        <f>PROPER('Medical Examinations'!H:H)</f>
        <v>No</v>
      </c>
      <c r="N821">
        <v>29.7</v>
      </c>
      <c r="O821" t="str">
        <f t="shared" si="101"/>
        <v>Overweight</v>
      </c>
      <c r="Q821">
        <v>7.69</v>
      </c>
      <c r="R821" t="str">
        <f t="shared" si="102"/>
        <v>Diabetes</v>
      </c>
      <c r="T821">
        <v>1970</v>
      </c>
      <c r="U821" t="s">
        <v>18</v>
      </c>
      <c r="V821">
        <v>17</v>
      </c>
      <c r="W821" s="10">
        <f t="shared" si="103"/>
        <v>25736</v>
      </c>
      <c r="X821" s="10"/>
      <c r="Y821">
        <f t="shared" si="104"/>
        <v>52</v>
      </c>
      <c r="AA821" s="36">
        <v>6749.63</v>
      </c>
    </row>
    <row r="822" spans="1:27" x14ac:dyDescent="0.3">
      <c r="A822" t="s">
        <v>3202</v>
      </c>
      <c r="B822" t="str">
        <f t="shared" si="97"/>
        <v>Mr</v>
      </c>
      <c r="C822" t="str">
        <f t="shared" si="98"/>
        <v>Clark</v>
      </c>
      <c r="D822" t="str">
        <f t="shared" si="99"/>
        <v xml:space="preserve"> Dave</v>
      </c>
      <c r="F822">
        <v>1</v>
      </c>
      <c r="G822">
        <f t="shared" si="100"/>
        <v>1</v>
      </c>
      <c r="J822" t="str">
        <f>PROPER('Medical Examinations'!D:D)</f>
        <v>Yes</v>
      </c>
      <c r="K822" t="str">
        <f>PROPER('Medical Examinations'!H:H)</f>
        <v>No</v>
      </c>
      <c r="N822">
        <v>25.46</v>
      </c>
      <c r="O822" t="str">
        <f t="shared" si="101"/>
        <v>Overweight</v>
      </c>
      <c r="Q822">
        <v>8.77</v>
      </c>
      <c r="R822" t="str">
        <f t="shared" si="102"/>
        <v>Diabetes</v>
      </c>
      <c r="T822">
        <v>1966</v>
      </c>
      <c r="U822" t="s">
        <v>30</v>
      </c>
      <c r="V822">
        <v>9</v>
      </c>
      <c r="W822" s="10">
        <f t="shared" si="103"/>
        <v>24450</v>
      </c>
      <c r="X822" s="10"/>
      <c r="Y822">
        <f t="shared" si="104"/>
        <v>56</v>
      </c>
      <c r="AA822" s="36">
        <v>6750.27</v>
      </c>
    </row>
    <row r="823" spans="1:27" x14ac:dyDescent="0.3">
      <c r="A823" t="s">
        <v>3203</v>
      </c>
      <c r="B823" t="str">
        <f t="shared" si="97"/>
        <v>Mr</v>
      </c>
      <c r="C823" t="str">
        <f t="shared" si="98"/>
        <v>Nice</v>
      </c>
      <c r="D823" t="str">
        <f t="shared" si="99"/>
        <v>Andy</v>
      </c>
      <c r="F823">
        <v>1</v>
      </c>
      <c r="G823">
        <f t="shared" si="100"/>
        <v>1</v>
      </c>
      <c r="J823" t="str">
        <f>PROPER('Medical Examinations'!D:D)</f>
        <v>No</v>
      </c>
      <c r="K823" t="str">
        <f>PROPER('Medical Examinations'!H:H)</f>
        <v>No</v>
      </c>
      <c r="N823">
        <v>39.14</v>
      </c>
      <c r="O823" t="str">
        <f t="shared" si="101"/>
        <v>Obesity</v>
      </c>
      <c r="Q823">
        <v>4.91</v>
      </c>
      <c r="R823" t="str">
        <f t="shared" si="102"/>
        <v>Normal</v>
      </c>
      <c r="T823">
        <v>1988</v>
      </c>
      <c r="U823" t="s">
        <v>37</v>
      </c>
      <c r="V823">
        <v>10</v>
      </c>
      <c r="W823" s="10">
        <f t="shared" si="103"/>
        <v>32426</v>
      </c>
      <c r="X823" s="10"/>
      <c r="Y823">
        <f t="shared" si="104"/>
        <v>34</v>
      </c>
      <c r="AA823" s="36">
        <v>6753.04</v>
      </c>
    </row>
    <row r="824" spans="1:27" x14ac:dyDescent="0.3">
      <c r="A824" t="s">
        <v>3204</v>
      </c>
      <c r="B824" t="str">
        <f t="shared" si="97"/>
        <v>Ms</v>
      </c>
      <c r="C824" t="str">
        <f t="shared" si="98"/>
        <v>Windler</v>
      </c>
      <c r="D824" t="str">
        <f t="shared" si="99"/>
        <v>.  Mary</v>
      </c>
      <c r="F824">
        <v>1</v>
      </c>
      <c r="G824">
        <f t="shared" si="100"/>
        <v>1</v>
      </c>
      <c r="J824" t="str">
        <f>PROPER('Medical Examinations'!D:D)</f>
        <v>No</v>
      </c>
      <c r="K824" t="str">
        <f>PROPER('Medical Examinations'!H:H)</f>
        <v>No</v>
      </c>
      <c r="N824">
        <v>41.2</v>
      </c>
      <c r="O824" t="str">
        <f t="shared" si="101"/>
        <v>Obesity</v>
      </c>
      <c r="Q824">
        <v>4.95</v>
      </c>
      <c r="R824" t="str">
        <f t="shared" si="102"/>
        <v>Normal</v>
      </c>
      <c r="T824">
        <v>1981</v>
      </c>
      <c r="U824" t="s">
        <v>20</v>
      </c>
      <c r="V824">
        <v>21</v>
      </c>
      <c r="W824" s="10">
        <f t="shared" si="103"/>
        <v>29850</v>
      </c>
      <c r="X824" s="10"/>
      <c r="Y824">
        <f t="shared" si="104"/>
        <v>41</v>
      </c>
      <c r="AA824" s="36">
        <v>6770.19</v>
      </c>
    </row>
    <row r="825" spans="1:27" x14ac:dyDescent="0.3">
      <c r="A825" t="s">
        <v>3205</v>
      </c>
      <c r="B825" t="str">
        <f t="shared" si="97"/>
        <v>Mr</v>
      </c>
      <c r="C825" t="str">
        <f t="shared" si="98"/>
        <v>Jones</v>
      </c>
      <c r="D825" t="str">
        <f t="shared" si="99"/>
        <v>cus B</v>
      </c>
      <c r="F825">
        <v>1</v>
      </c>
      <c r="G825">
        <f t="shared" si="100"/>
        <v>1</v>
      </c>
      <c r="J825" t="str">
        <f>PROPER('Medical Examinations'!D:D)</f>
        <v>No</v>
      </c>
      <c r="K825" t="str">
        <f>PROPER('Medical Examinations'!H:H)</f>
        <v>Yes</v>
      </c>
      <c r="N825">
        <v>28.81</v>
      </c>
      <c r="O825" t="str">
        <f t="shared" si="101"/>
        <v>Overweight</v>
      </c>
      <c r="Q825">
        <v>10.8</v>
      </c>
      <c r="R825" t="str">
        <f t="shared" si="102"/>
        <v>Diabetes</v>
      </c>
      <c r="T825">
        <v>1981</v>
      </c>
      <c r="U825" t="s">
        <v>20</v>
      </c>
      <c r="V825">
        <v>3</v>
      </c>
      <c r="W825" s="10">
        <f t="shared" si="103"/>
        <v>29832</v>
      </c>
      <c r="X825" s="10"/>
      <c r="Y825">
        <f t="shared" si="104"/>
        <v>41</v>
      </c>
      <c r="AA825" s="36">
        <v>6775.96</v>
      </c>
    </row>
    <row r="826" spans="1:27" x14ac:dyDescent="0.3">
      <c r="A826" t="s">
        <v>3206</v>
      </c>
      <c r="B826" t="str">
        <f t="shared" si="97"/>
        <v>Mr</v>
      </c>
      <c r="C826" t="str">
        <f t="shared" si="98"/>
        <v>Stevenson</v>
      </c>
      <c r="D826" t="str">
        <f t="shared" si="99"/>
        <v>Thomas K.</v>
      </c>
      <c r="F826">
        <v>2</v>
      </c>
      <c r="G826">
        <f t="shared" si="100"/>
        <v>2</v>
      </c>
      <c r="J826" t="str">
        <f>PROPER('Medical Examinations'!D:D)</f>
        <v>Yes</v>
      </c>
      <c r="K826" t="str">
        <f>PROPER('Medical Examinations'!H:H)</f>
        <v>No</v>
      </c>
      <c r="N826">
        <v>37.409999999999997</v>
      </c>
      <c r="O826" t="str">
        <f t="shared" si="101"/>
        <v>Obesity</v>
      </c>
      <c r="Q826">
        <v>7.21</v>
      </c>
      <c r="R826" t="str">
        <f t="shared" si="102"/>
        <v>Diabetes</v>
      </c>
      <c r="T826">
        <v>1981</v>
      </c>
      <c r="U826" t="s">
        <v>37</v>
      </c>
      <c r="V826">
        <v>8</v>
      </c>
      <c r="W826" s="10">
        <f t="shared" si="103"/>
        <v>29867</v>
      </c>
      <c r="X826" s="10"/>
      <c r="Y826">
        <f t="shared" si="104"/>
        <v>41</v>
      </c>
      <c r="AA826" s="36">
        <v>6781.35</v>
      </c>
    </row>
    <row r="827" spans="1:27" x14ac:dyDescent="0.3">
      <c r="A827" t="s">
        <v>3207</v>
      </c>
      <c r="B827" t="str">
        <f t="shared" si="97"/>
        <v>Mr</v>
      </c>
      <c r="C827" t="str">
        <f t="shared" si="98"/>
        <v>Humphrey</v>
      </c>
      <c r="D827" t="str">
        <f t="shared" si="99"/>
        <v xml:space="preserve">  Robert</v>
      </c>
      <c r="F827">
        <v>1</v>
      </c>
      <c r="G827">
        <f t="shared" si="100"/>
        <v>1</v>
      </c>
      <c r="J827" t="str">
        <f>PROPER('Medical Examinations'!D:D)</f>
        <v>Yes</v>
      </c>
      <c r="K827" t="str">
        <f>PROPER('Medical Examinations'!H:H)</f>
        <v>No</v>
      </c>
      <c r="N827">
        <v>52.54</v>
      </c>
      <c r="O827" t="str">
        <f t="shared" si="101"/>
        <v>Obesity</v>
      </c>
      <c r="Q827">
        <v>5.12</v>
      </c>
      <c r="R827" t="str">
        <f t="shared" si="102"/>
        <v>Normal</v>
      </c>
      <c r="T827">
        <v>1980</v>
      </c>
      <c r="U827" t="s">
        <v>15</v>
      </c>
      <c r="V827">
        <v>23</v>
      </c>
      <c r="W827" s="10">
        <f t="shared" si="103"/>
        <v>29548</v>
      </c>
      <c r="X827" s="10"/>
      <c r="Y827">
        <f t="shared" si="104"/>
        <v>42</v>
      </c>
      <c r="AA827" s="36">
        <v>6781.52</v>
      </c>
    </row>
    <row r="828" spans="1:27" x14ac:dyDescent="0.3">
      <c r="A828" t="s">
        <v>3208</v>
      </c>
      <c r="B828" t="str">
        <f t="shared" si="97"/>
        <v>Mr</v>
      </c>
      <c r="C828" t="str">
        <f t="shared" si="98"/>
        <v>Nelson</v>
      </c>
      <c r="D828" t="str">
        <f t="shared" si="99"/>
        <v xml:space="preserve"> Geoff</v>
      </c>
      <c r="F828">
        <v>1</v>
      </c>
      <c r="G828">
        <f t="shared" si="100"/>
        <v>1</v>
      </c>
      <c r="J828" t="str">
        <f>PROPER('Medical Examinations'!D:D)</f>
        <v>No</v>
      </c>
      <c r="K828" t="str">
        <f>PROPER('Medical Examinations'!H:H)</f>
        <v>No</v>
      </c>
      <c r="N828">
        <v>17.29</v>
      </c>
      <c r="O828" t="str">
        <f t="shared" si="101"/>
        <v>Underweight</v>
      </c>
      <c r="Q828">
        <v>4.62</v>
      </c>
      <c r="R828" t="str">
        <f t="shared" si="102"/>
        <v>Normal</v>
      </c>
      <c r="T828">
        <v>1985</v>
      </c>
      <c r="U828" t="s">
        <v>30</v>
      </c>
      <c r="V828">
        <v>24</v>
      </c>
      <c r="W828" s="10">
        <f t="shared" si="103"/>
        <v>31405</v>
      </c>
      <c r="X828" s="10"/>
      <c r="Y828">
        <f t="shared" si="104"/>
        <v>37</v>
      </c>
      <c r="AA828" s="36">
        <v>6796.86</v>
      </c>
    </row>
    <row r="829" spans="1:27" x14ac:dyDescent="0.3">
      <c r="A829" t="s">
        <v>3209</v>
      </c>
      <c r="B829" t="str">
        <f t="shared" si="97"/>
        <v>Mr</v>
      </c>
      <c r="C829" t="str">
        <f t="shared" si="98"/>
        <v>Payne</v>
      </c>
      <c r="D829" t="str">
        <f t="shared" si="99"/>
        <v>is J.</v>
      </c>
      <c r="F829" t="s">
        <v>2381</v>
      </c>
      <c r="G829">
        <f t="shared" si="100"/>
        <v>0</v>
      </c>
      <c r="J829" t="str">
        <f>PROPER('Medical Examinations'!D:D)</f>
        <v>Yes</v>
      </c>
      <c r="K829" t="str">
        <f>PROPER('Medical Examinations'!H:H)</f>
        <v>No</v>
      </c>
      <c r="N829">
        <v>31.74</v>
      </c>
      <c r="O829" t="str">
        <f t="shared" si="101"/>
        <v>Obesity</v>
      </c>
      <c r="Q829">
        <v>7.68</v>
      </c>
      <c r="R829" t="str">
        <f t="shared" si="102"/>
        <v>Diabetes</v>
      </c>
      <c r="T829">
        <v>1991</v>
      </c>
      <c r="U829" t="s">
        <v>18</v>
      </c>
      <c r="V829">
        <v>29</v>
      </c>
      <c r="W829" s="10">
        <f t="shared" si="103"/>
        <v>33418</v>
      </c>
      <c r="X829" s="10"/>
      <c r="Y829">
        <f t="shared" si="104"/>
        <v>31</v>
      </c>
      <c r="AA829" s="36">
        <v>6799.46</v>
      </c>
    </row>
    <row r="830" spans="1:27" x14ac:dyDescent="0.3">
      <c r="A830" t="s">
        <v>3210</v>
      </c>
      <c r="B830" t="str">
        <f t="shared" si="97"/>
        <v>Ms</v>
      </c>
      <c r="C830" t="str">
        <f t="shared" si="98"/>
        <v>Hails</v>
      </c>
      <c r="D830" t="str">
        <f t="shared" si="99"/>
        <v>te A.</v>
      </c>
      <c r="F830">
        <v>1</v>
      </c>
      <c r="G830">
        <f t="shared" si="100"/>
        <v>1</v>
      </c>
      <c r="J830" t="str">
        <f>PROPER('Medical Examinations'!D:D)</f>
        <v>Yes</v>
      </c>
      <c r="K830" t="str">
        <f>PROPER('Medical Examinations'!H:H)</f>
        <v>No</v>
      </c>
      <c r="N830">
        <v>26.504999999999999</v>
      </c>
      <c r="O830" t="str">
        <f t="shared" si="101"/>
        <v>Overweight</v>
      </c>
      <c r="Q830">
        <v>6.79</v>
      </c>
      <c r="R830" t="str">
        <f t="shared" si="102"/>
        <v>Diabetes</v>
      </c>
      <c r="T830">
        <v>1975</v>
      </c>
      <c r="U830" t="s">
        <v>35</v>
      </c>
      <c r="V830">
        <v>17</v>
      </c>
      <c r="W830" s="10">
        <f t="shared" si="103"/>
        <v>27623</v>
      </c>
      <c r="X830" s="10"/>
      <c r="Y830">
        <f t="shared" si="104"/>
        <v>47</v>
      </c>
      <c r="AA830" s="36">
        <v>6809.46</v>
      </c>
    </row>
    <row r="831" spans="1:27" x14ac:dyDescent="0.3">
      <c r="A831" t="s">
        <v>3211</v>
      </c>
      <c r="B831" t="str">
        <f t="shared" si="97"/>
        <v>Ms</v>
      </c>
      <c r="C831" t="str">
        <f t="shared" si="98"/>
        <v>Proctor</v>
      </c>
      <c r="D831" t="str">
        <f t="shared" si="99"/>
        <v xml:space="preserve">  Kelli</v>
      </c>
      <c r="F831" t="s">
        <v>2381</v>
      </c>
      <c r="G831">
        <f t="shared" si="100"/>
        <v>0</v>
      </c>
      <c r="J831" t="str">
        <f>PROPER('Medical Examinations'!D:D)</f>
        <v>No</v>
      </c>
      <c r="K831" t="str">
        <f>PROPER('Medical Examinations'!H:H)</f>
        <v>No</v>
      </c>
      <c r="N831">
        <v>36.479999999999997</v>
      </c>
      <c r="O831" t="str">
        <f t="shared" si="101"/>
        <v>Obesity</v>
      </c>
      <c r="Q831">
        <v>11.09</v>
      </c>
      <c r="R831" t="str">
        <f t="shared" si="102"/>
        <v>Diabetes</v>
      </c>
      <c r="T831">
        <v>1994</v>
      </c>
      <c r="U831" t="s">
        <v>10</v>
      </c>
      <c r="V831">
        <v>8</v>
      </c>
      <c r="W831" s="10">
        <f t="shared" si="103"/>
        <v>34523</v>
      </c>
      <c r="X831" s="10"/>
      <c r="Y831">
        <f t="shared" si="104"/>
        <v>28</v>
      </c>
      <c r="AA831" s="36">
        <v>6827.69</v>
      </c>
    </row>
    <row r="832" spans="1:27" x14ac:dyDescent="0.3">
      <c r="A832" t="s">
        <v>3212</v>
      </c>
      <c r="B832" t="str">
        <f t="shared" si="97"/>
        <v>Mrs</v>
      </c>
      <c r="C832" t="str">
        <f t="shared" si="98"/>
        <v>Ryan</v>
      </c>
      <c r="D832" t="str">
        <f t="shared" si="99"/>
        <v>ie M</v>
      </c>
      <c r="F832">
        <v>1</v>
      </c>
      <c r="G832">
        <f t="shared" si="100"/>
        <v>1</v>
      </c>
      <c r="J832" t="str">
        <f>PROPER('Medical Examinations'!D:D)</f>
        <v>Yes</v>
      </c>
      <c r="K832" t="str">
        <f>PROPER('Medical Examinations'!H:H)</f>
        <v>No</v>
      </c>
      <c r="N832">
        <v>39.159999999999997</v>
      </c>
      <c r="O832" t="str">
        <f t="shared" si="101"/>
        <v>Obesity</v>
      </c>
      <c r="Q832">
        <v>5.24</v>
      </c>
      <c r="R832" t="str">
        <f t="shared" si="102"/>
        <v>Normal</v>
      </c>
      <c r="T832">
        <v>1979</v>
      </c>
      <c r="U832" t="s">
        <v>10</v>
      </c>
      <c r="V832">
        <v>15</v>
      </c>
      <c r="W832" s="10">
        <f t="shared" si="103"/>
        <v>29051</v>
      </c>
      <c r="X832" s="10"/>
      <c r="Y832">
        <f t="shared" si="104"/>
        <v>43</v>
      </c>
      <c r="AA832" s="36">
        <v>6837.37</v>
      </c>
    </row>
    <row r="833" spans="1:27" x14ac:dyDescent="0.3">
      <c r="A833" t="s">
        <v>3213</v>
      </c>
      <c r="B833" t="str">
        <f t="shared" si="97"/>
        <v>Mrs</v>
      </c>
      <c r="C833" t="str">
        <f t="shared" si="98"/>
        <v>Watson</v>
      </c>
      <c r="D833" t="str">
        <f t="shared" si="99"/>
        <v>lle L.</v>
      </c>
      <c r="F833">
        <v>1</v>
      </c>
      <c r="G833">
        <f t="shared" si="100"/>
        <v>1</v>
      </c>
      <c r="J833" t="str">
        <f>PROPER('Medical Examinations'!D:D)</f>
        <v>No</v>
      </c>
      <c r="K833" t="str">
        <f>PROPER('Medical Examinations'!H:H)</f>
        <v>No</v>
      </c>
      <c r="N833">
        <v>28.22</v>
      </c>
      <c r="O833" t="str">
        <f t="shared" si="101"/>
        <v>Overweight</v>
      </c>
      <c r="Q833">
        <v>7.51</v>
      </c>
      <c r="R833" t="str">
        <f t="shared" si="102"/>
        <v>Diabetes</v>
      </c>
      <c r="T833">
        <v>2000</v>
      </c>
      <c r="U833" t="s">
        <v>15</v>
      </c>
      <c r="V833">
        <v>30</v>
      </c>
      <c r="W833" s="10">
        <f t="shared" si="103"/>
        <v>36860</v>
      </c>
      <c r="X833" s="10"/>
      <c r="Y833">
        <f t="shared" si="104"/>
        <v>22</v>
      </c>
      <c r="AA833" s="36">
        <v>6842.28</v>
      </c>
    </row>
    <row r="834" spans="1:27" x14ac:dyDescent="0.3">
      <c r="A834" t="s">
        <v>3214</v>
      </c>
      <c r="B834" t="str">
        <f t="shared" si="97"/>
        <v>Mrs</v>
      </c>
      <c r="C834" t="str">
        <f t="shared" si="98"/>
        <v>Gresh</v>
      </c>
      <c r="D834" t="str">
        <f t="shared" si="99"/>
        <v>ley K</v>
      </c>
      <c r="F834">
        <v>2</v>
      </c>
      <c r="G834">
        <f t="shared" si="100"/>
        <v>2</v>
      </c>
      <c r="J834" t="str">
        <f>PROPER('Medical Examinations'!D:D)</f>
        <v>No</v>
      </c>
      <c r="K834" t="str">
        <f>PROPER('Medical Examinations'!H:H)</f>
        <v>No</v>
      </c>
      <c r="N834">
        <v>35</v>
      </c>
      <c r="O834" t="str">
        <f t="shared" si="101"/>
        <v>Obesity</v>
      </c>
      <c r="Q834">
        <v>4.13</v>
      </c>
      <c r="R834" t="str">
        <f t="shared" si="102"/>
        <v>Normal</v>
      </c>
      <c r="T834">
        <v>1977</v>
      </c>
      <c r="U834" t="s">
        <v>18</v>
      </c>
      <c r="V834">
        <v>15</v>
      </c>
      <c r="W834" s="10">
        <f t="shared" si="103"/>
        <v>28291</v>
      </c>
      <c r="X834" s="10"/>
      <c r="Y834">
        <f t="shared" si="104"/>
        <v>45</v>
      </c>
      <c r="AA834" s="36">
        <v>6843.17</v>
      </c>
    </row>
    <row r="835" spans="1:27" x14ac:dyDescent="0.3">
      <c r="A835" t="s">
        <v>3215</v>
      </c>
      <c r="B835" t="str">
        <f t="shared" si="97"/>
        <v>Mr</v>
      </c>
      <c r="C835" t="str">
        <f t="shared" si="98"/>
        <v>Anis</v>
      </c>
      <c r="D835" t="str">
        <f t="shared" si="99"/>
        <v>hael</v>
      </c>
      <c r="F835">
        <v>1</v>
      </c>
      <c r="G835">
        <f t="shared" si="100"/>
        <v>1</v>
      </c>
      <c r="J835" t="str">
        <f>PROPER('Medical Examinations'!D:D)</f>
        <v>Yes</v>
      </c>
      <c r="K835" t="str">
        <f>PROPER('Medical Examinations'!H:H)</f>
        <v>No</v>
      </c>
      <c r="N835">
        <v>36.24</v>
      </c>
      <c r="O835" t="str">
        <f t="shared" si="101"/>
        <v>Obesity</v>
      </c>
      <c r="Q835">
        <v>8.3800000000000008</v>
      </c>
      <c r="R835" t="str">
        <f t="shared" si="102"/>
        <v>Diabetes</v>
      </c>
      <c r="T835">
        <v>1979</v>
      </c>
      <c r="U835" t="s">
        <v>15</v>
      </c>
      <c r="V835">
        <v>4</v>
      </c>
      <c r="W835" s="10">
        <f t="shared" si="103"/>
        <v>29163</v>
      </c>
      <c r="X835" s="10"/>
      <c r="Y835">
        <f t="shared" si="104"/>
        <v>43</v>
      </c>
      <c r="AA835" s="36">
        <v>6849.03</v>
      </c>
    </row>
    <row r="836" spans="1:27" x14ac:dyDescent="0.3">
      <c r="A836" t="s">
        <v>3216</v>
      </c>
      <c r="B836" t="str">
        <f t="shared" si="97"/>
        <v>Mr</v>
      </c>
      <c r="C836" t="str">
        <f t="shared" si="98"/>
        <v>Swartz</v>
      </c>
      <c r="D836" t="str">
        <f t="shared" si="99"/>
        <v>yan K.</v>
      </c>
      <c r="F836" t="s">
        <v>2381</v>
      </c>
      <c r="G836">
        <f t="shared" si="100"/>
        <v>0</v>
      </c>
      <c r="J836" t="str">
        <f>PROPER('Medical Examinations'!D:D)</f>
        <v>Yes</v>
      </c>
      <c r="K836" t="str">
        <f>PROPER('Medical Examinations'!H:H)</f>
        <v>No</v>
      </c>
      <c r="N836">
        <v>36.954999999999998</v>
      </c>
      <c r="O836" t="str">
        <f t="shared" si="101"/>
        <v>Obesity</v>
      </c>
      <c r="Q836">
        <v>8.07</v>
      </c>
      <c r="R836" t="str">
        <f t="shared" si="102"/>
        <v>Diabetes</v>
      </c>
      <c r="T836">
        <v>1981</v>
      </c>
      <c r="U836" t="s">
        <v>18</v>
      </c>
      <c r="V836">
        <v>19</v>
      </c>
      <c r="W836" s="10">
        <f t="shared" si="103"/>
        <v>29756</v>
      </c>
      <c r="X836" s="10"/>
      <c r="Y836">
        <f t="shared" si="104"/>
        <v>41</v>
      </c>
      <c r="AA836" s="36">
        <v>6858.48</v>
      </c>
    </row>
    <row r="837" spans="1:27" x14ac:dyDescent="0.3">
      <c r="A837" t="s">
        <v>3217</v>
      </c>
      <c r="B837" t="str">
        <f t="shared" si="97"/>
        <v>Mr</v>
      </c>
      <c r="C837" t="str">
        <f t="shared" si="98"/>
        <v>Schluneker</v>
      </c>
      <c r="D837" t="str">
        <f t="shared" si="99"/>
        <v xml:space="preserve"> Matthew J</v>
      </c>
      <c r="F837" t="s">
        <v>2381</v>
      </c>
      <c r="G837">
        <f t="shared" si="100"/>
        <v>0</v>
      </c>
      <c r="J837" t="str">
        <f>PROPER('Medical Examinations'!D:D)</f>
        <v>Yes</v>
      </c>
      <c r="K837" t="str">
        <f>PROPER('Medical Examinations'!H:H)</f>
        <v>No</v>
      </c>
      <c r="N837">
        <v>29.64</v>
      </c>
      <c r="O837" t="str">
        <f t="shared" si="101"/>
        <v>Overweight</v>
      </c>
      <c r="Q837">
        <v>8.9499999999999993</v>
      </c>
      <c r="R837" t="str">
        <f t="shared" si="102"/>
        <v>Diabetes</v>
      </c>
      <c r="T837">
        <v>1978</v>
      </c>
      <c r="U837" t="s">
        <v>35</v>
      </c>
      <c r="V837">
        <v>5</v>
      </c>
      <c r="W837" s="10">
        <f t="shared" si="103"/>
        <v>28707</v>
      </c>
      <c r="X837" s="10"/>
      <c r="Y837">
        <f t="shared" si="104"/>
        <v>44</v>
      </c>
      <c r="AA837" s="36">
        <v>6863.49</v>
      </c>
    </row>
    <row r="838" spans="1:27" x14ac:dyDescent="0.3">
      <c r="A838" t="s">
        <v>3218</v>
      </c>
      <c r="B838" t="str">
        <f t="shared" ref="B838:B901" si="105">TRIM(MID(A838,FIND(",",A838)+1,FIND(".",A838)-FIND(",",A838)-1))</f>
        <v>Mrs</v>
      </c>
      <c r="C838" t="str">
        <f t="shared" ref="C838:C901" si="106">LEFT(A838,FIND(",",A838)-1)</f>
        <v>Bellemare</v>
      </c>
      <c r="D838" t="str">
        <f t="shared" ref="D838:D901" si="107">RIGHT(A838,FIND(",",A838)-1)</f>
        <v>.  Karine</v>
      </c>
      <c r="F838">
        <v>1</v>
      </c>
      <c r="G838">
        <f t="shared" ref="G838:G901" si="108">IF(F838="No major surgery",0,F838)</f>
        <v>1</v>
      </c>
      <c r="J838" t="str">
        <f>PROPER('Medical Examinations'!D:D)</f>
        <v>No</v>
      </c>
      <c r="K838" t="str">
        <f>PROPER('Medical Examinations'!H:H)</f>
        <v>No</v>
      </c>
      <c r="N838">
        <v>42.74</v>
      </c>
      <c r="O838" t="str">
        <f t="shared" ref="O838:O901" si="109">IF(N838&lt;18.5,"Underweight",
IF(N838&lt;25,"Normal Weight",
IF(N838&lt;30,"Overweight",
"Obesity")))</f>
        <v>Obesity</v>
      </c>
      <c r="Q838">
        <v>6.31</v>
      </c>
      <c r="R838" t="str">
        <f t="shared" ref="R838:R901" si="110">IF(Q838&lt;5.7,"Normal",
IF(Q838&lt;=6.4,"Prediabetes",
"Diabetes"))</f>
        <v>Prediabetes</v>
      </c>
      <c r="T838">
        <v>1969</v>
      </c>
      <c r="U838" t="s">
        <v>37</v>
      </c>
      <c r="V838">
        <v>23</v>
      </c>
      <c r="W838" s="10">
        <f t="shared" ref="W838:W901" si="111">DATE(T838,MONTH(1&amp;U838),V838)</f>
        <v>25499</v>
      </c>
      <c r="X838" s="10"/>
      <c r="Y838">
        <f t="shared" si="104"/>
        <v>53</v>
      </c>
      <c r="AA838" s="36">
        <v>6868.39</v>
      </c>
    </row>
    <row r="839" spans="1:27" x14ac:dyDescent="0.3">
      <c r="A839" t="s">
        <v>3219</v>
      </c>
      <c r="B839" t="str">
        <f t="shared" si="105"/>
        <v>Ms</v>
      </c>
      <c r="C839" t="str">
        <f t="shared" si="106"/>
        <v>Vitalo</v>
      </c>
      <c r="D839" t="str">
        <f t="shared" si="107"/>
        <v>onia G</v>
      </c>
      <c r="F839">
        <v>2</v>
      </c>
      <c r="G839">
        <f t="shared" si="108"/>
        <v>2</v>
      </c>
      <c r="J839" t="str">
        <f>PROPER('Medical Examinations'!D:D)</f>
        <v>No</v>
      </c>
      <c r="K839" t="str">
        <f>PROPER('Medical Examinations'!H:H)</f>
        <v>No</v>
      </c>
      <c r="N839">
        <v>36.130000000000003</v>
      </c>
      <c r="O839" t="str">
        <f t="shared" si="109"/>
        <v>Obesity</v>
      </c>
      <c r="Q839">
        <v>7.19</v>
      </c>
      <c r="R839" t="str">
        <f t="shared" si="110"/>
        <v>Diabetes</v>
      </c>
      <c r="T839">
        <v>1981</v>
      </c>
      <c r="U839" t="s">
        <v>18</v>
      </c>
      <c r="V839">
        <v>23</v>
      </c>
      <c r="W839" s="10">
        <f t="shared" si="111"/>
        <v>29760</v>
      </c>
      <c r="X839" s="10"/>
      <c r="Y839">
        <f t="shared" si="104"/>
        <v>41</v>
      </c>
      <c r="AA839" s="36">
        <v>6875.96</v>
      </c>
    </row>
    <row r="840" spans="1:27" x14ac:dyDescent="0.3">
      <c r="A840" t="s">
        <v>3220</v>
      </c>
      <c r="B840" t="str">
        <f t="shared" si="105"/>
        <v>Ms</v>
      </c>
      <c r="C840" t="str">
        <f t="shared" si="106"/>
        <v>Hamilton</v>
      </c>
      <c r="D840" t="str">
        <f t="shared" si="107"/>
        <v>sondra L</v>
      </c>
      <c r="F840">
        <v>1</v>
      </c>
      <c r="G840">
        <f t="shared" si="108"/>
        <v>1</v>
      </c>
      <c r="J840" t="str">
        <f>PROPER('Medical Examinations'!D:D)</f>
        <v>No</v>
      </c>
      <c r="K840" t="str">
        <f>PROPER('Medical Examinations'!H:H)</f>
        <v>No</v>
      </c>
      <c r="N840">
        <v>31.55</v>
      </c>
      <c r="O840" t="str">
        <f t="shared" si="109"/>
        <v>Obesity</v>
      </c>
      <c r="Q840">
        <v>6.11</v>
      </c>
      <c r="R840" t="str">
        <f t="shared" si="110"/>
        <v>Prediabetes</v>
      </c>
      <c r="T840">
        <v>2004</v>
      </c>
      <c r="U840" t="s">
        <v>30</v>
      </c>
      <c r="V840">
        <v>24</v>
      </c>
      <c r="W840" s="10">
        <f t="shared" si="111"/>
        <v>38345</v>
      </c>
      <c r="X840" s="10"/>
      <c r="Y840">
        <f t="shared" si="104"/>
        <v>18</v>
      </c>
      <c r="AA840" s="36">
        <v>6876.53</v>
      </c>
    </row>
    <row r="841" spans="1:27" x14ac:dyDescent="0.3">
      <c r="A841" t="s">
        <v>3221</v>
      </c>
      <c r="B841" t="str">
        <f t="shared" si="105"/>
        <v>Ms</v>
      </c>
      <c r="C841" t="str">
        <f t="shared" si="106"/>
        <v>Marshall</v>
      </c>
      <c r="D841" t="str">
        <f t="shared" si="107"/>
        <v>.  Wendy</v>
      </c>
      <c r="F841">
        <v>1</v>
      </c>
      <c r="G841">
        <f t="shared" si="108"/>
        <v>1</v>
      </c>
      <c r="J841" t="str">
        <f>PROPER('Medical Examinations'!D:D)</f>
        <v>No</v>
      </c>
      <c r="K841" t="str">
        <f>PROPER('Medical Examinations'!H:H)</f>
        <v>No</v>
      </c>
      <c r="N841">
        <v>52.75</v>
      </c>
      <c r="O841" t="str">
        <f t="shared" si="109"/>
        <v>Obesity</v>
      </c>
      <c r="Q841">
        <v>6.02</v>
      </c>
      <c r="R841" t="str">
        <f t="shared" si="110"/>
        <v>Prediabetes</v>
      </c>
      <c r="T841">
        <v>1985</v>
      </c>
      <c r="U841" t="s">
        <v>20</v>
      </c>
      <c r="V841">
        <v>10</v>
      </c>
      <c r="W841" s="10">
        <f t="shared" si="111"/>
        <v>31300</v>
      </c>
      <c r="X841" s="10"/>
      <c r="Y841">
        <f t="shared" si="104"/>
        <v>37</v>
      </c>
      <c r="AA841" s="36">
        <v>6877.98</v>
      </c>
    </row>
    <row r="842" spans="1:27" x14ac:dyDescent="0.3">
      <c r="A842" t="s">
        <v>3222</v>
      </c>
      <c r="B842" t="str">
        <f t="shared" si="105"/>
        <v>Mr</v>
      </c>
      <c r="C842" t="str">
        <f t="shared" si="106"/>
        <v>Cale</v>
      </c>
      <c r="D842" t="str">
        <f t="shared" si="107"/>
        <v>ic D</v>
      </c>
      <c r="F842" t="s">
        <v>2381</v>
      </c>
      <c r="G842">
        <f t="shared" si="108"/>
        <v>0</v>
      </c>
      <c r="J842" t="str">
        <f>PROPER('Medical Examinations'!D:D)</f>
        <v>No</v>
      </c>
      <c r="K842" t="str">
        <f>PROPER('Medical Examinations'!H:H)</f>
        <v>No</v>
      </c>
      <c r="N842">
        <v>36.67</v>
      </c>
      <c r="O842" t="str">
        <f t="shared" si="109"/>
        <v>Obesity</v>
      </c>
      <c r="Q842">
        <v>11.86</v>
      </c>
      <c r="R842" t="str">
        <f t="shared" si="110"/>
        <v>Diabetes</v>
      </c>
      <c r="T842">
        <v>1989</v>
      </c>
      <c r="U842" t="s">
        <v>30</v>
      </c>
      <c r="V842">
        <v>21</v>
      </c>
      <c r="W842" s="10">
        <f t="shared" si="111"/>
        <v>32863</v>
      </c>
      <c r="X842" s="10"/>
      <c r="Y842">
        <f t="shared" si="104"/>
        <v>33</v>
      </c>
      <c r="AA842" s="36">
        <v>6895.19</v>
      </c>
    </row>
    <row r="843" spans="1:27" x14ac:dyDescent="0.3">
      <c r="A843" t="s">
        <v>3223</v>
      </c>
      <c r="B843" t="str">
        <f t="shared" si="105"/>
        <v>Ms</v>
      </c>
      <c r="C843" t="str">
        <f t="shared" si="106"/>
        <v>Pittaway</v>
      </c>
      <c r="D843" t="str">
        <f t="shared" si="107"/>
        <v>lizabeth</v>
      </c>
      <c r="F843" t="s">
        <v>2381</v>
      </c>
      <c r="G843">
        <f t="shared" si="108"/>
        <v>0</v>
      </c>
      <c r="J843" t="str">
        <f>PROPER('Medical Examinations'!D:D)</f>
        <v>Yes</v>
      </c>
      <c r="K843" t="str">
        <f>PROPER('Medical Examinations'!H:H)</f>
        <v>No</v>
      </c>
      <c r="N843">
        <v>38.06</v>
      </c>
      <c r="O843" t="str">
        <f t="shared" si="109"/>
        <v>Obesity</v>
      </c>
      <c r="Q843">
        <v>8.25</v>
      </c>
      <c r="R843" t="str">
        <f t="shared" si="110"/>
        <v>Diabetes</v>
      </c>
      <c r="T843">
        <v>1984</v>
      </c>
      <c r="U843" t="s">
        <v>20</v>
      </c>
      <c r="V843">
        <v>5</v>
      </c>
      <c r="W843" s="10">
        <f t="shared" si="111"/>
        <v>30930</v>
      </c>
      <c r="X843" s="10"/>
      <c r="Y843">
        <f t="shared" si="104"/>
        <v>38</v>
      </c>
      <c r="AA843" s="36">
        <v>6933.24</v>
      </c>
    </row>
    <row r="844" spans="1:27" x14ac:dyDescent="0.3">
      <c r="A844" t="s">
        <v>3224</v>
      </c>
      <c r="B844" t="str">
        <f t="shared" si="105"/>
        <v>Ms</v>
      </c>
      <c r="C844" t="str">
        <f t="shared" si="106"/>
        <v>Bill</v>
      </c>
      <c r="D844" t="str">
        <f t="shared" si="107"/>
        <v>ra F</v>
      </c>
      <c r="F844" t="s">
        <v>2381</v>
      </c>
      <c r="G844">
        <f t="shared" si="108"/>
        <v>0</v>
      </c>
      <c r="J844" t="str">
        <f>PROPER('Medical Examinations'!D:D)</f>
        <v>No</v>
      </c>
      <c r="K844" t="str">
        <f>PROPER('Medical Examinations'!H:H)</f>
        <v>No</v>
      </c>
      <c r="N844">
        <v>38</v>
      </c>
      <c r="O844" t="str">
        <f t="shared" si="109"/>
        <v>Obesity</v>
      </c>
      <c r="Q844">
        <v>8.1300000000000008</v>
      </c>
      <c r="R844" t="str">
        <f t="shared" si="110"/>
        <v>Diabetes</v>
      </c>
      <c r="T844">
        <v>1978</v>
      </c>
      <c r="U844" t="s">
        <v>15</v>
      </c>
      <c r="V844">
        <v>29</v>
      </c>
      <c r="W844" s="10">
        <f t="shared" si="111"/>
        <v>28823</v>
      </c>
      <c r="X844" s="10"/>
      <c r="Y844">
        <f t="shared" si="104"/>
        <v>44</v>
      </c>
      <c r="AA844" s="36">
        <v>6938.11</v>
      </c>
    </row>
    <row r="845" spans="1:27" x14ac:dyDescent="0.3">
      <c r="A845" t="s">
        <v>3225</v>
      </c>
      <c r="B845" t="str">
        <f t="shared" si="105"/>
        <v>Ms</v>
      </c>
      <c r="C845" t="str">
        <f t="shared" si="106"/>
        <v>Antrim</v>
      </c>
      <c r="D845" t="str">
        <f t="shared" si="107"/>
        <v>lia F.</v>
      </c>
      <c r="F845" t="s">
        <v>2381</v>
      </c>
      <c r="G845">
        <f t="shared" si="108"/>
        <v>0</v>
      </c>
      <c r="J845" t="str">
        <f>PROPER('Medical Examinations'!D:D)</f>
        <v>No</v>
      </c>
      <c r="K845" t="str">
        <f>PROPER('Medical Examinations'!H:H)</f>
        <v>No</v>
      </c>
      <c r="N845">
        <v>35.1</v>
      </c>
      <c r="O845" t="str">
        <f t="shared" si="109"/>
        <v>Obesity</v>
      </c>
      <c r="Q845">
        <v>10.1</v>
      </c>
      <c r="R845" t="str">
        <f t="shared" si="110"/>
        <v>Diabetes</v>
      </c>
      <c r="T845">
        <v>1980</v>
      </c>
      <c r="U845" t="s">
        <v>35</v>
      </c>
      <c r="V845">
        <v>30</v>
      </c>
      <c r="W845" s="10">
        <f t="shared" si="111"/>
        <v>29463</v>
      </c>
      <c r="X845" s="10"/>
      <c r="Y845">
        <f t="shared" si="104"/>
        <v>42</v>
      </c>
      <c r="AA845" s="36">
        <v>6940.91</v>
      </c>
    </row>
    <row r="846" spans="1:27" x14ac:dyDescent="0.3">
      <c r="A846" t="s">
        <v>3226</v>
      </c>
      <c r="B846" t="str">
        <f t="shared" si="105"/>
        <v>Ms</v>
      </c>
      <c r="C846" t="str">
        <f t="shared" si="106"/>
        <v>Doolittle-Crider</v>
      </c>
      <c r="D846" t="str">
        <f t="shared" si="107"/>
        <v>der, Ms.  Amy L.</v>
      </c>
      <c r="F846">
        <v>2</v>
      </c>
      <c r="G846">
        <f t="shared" si="108"/>
        <v>2</v>
      </c>
      <c r="J846" t="str">
        <f>PROPER('Medical Examinations'!D:D)</f>
        <v>No</v>
      </c>
      <c r="K846" t="str">
        <f>PROPER('Medical Examinations'!H:H)</f>
        <v>No</v>
      </c>
      <c r="N846">
        <v>33.82</v>
      </c>
      <c r="O846" t="str">
        <f t="shared" si="109"/>
        <v>Obesity</v>
      </c>
      <c r="Q846">
        <v>5.89</v>
      </c>
      <c r="R846" t="str">
        <f t="shared" si="110"/>
        <v>Prediabetes</v>
      </c>
      <c r="T846">
        <v>1980</v>
      </c>
      <c r="U846" t="s">
        <v>37</v>
      </c>
      <c r="V846">
        <v>5</v>
      </c>
      <c r="W846" s="10">
        <f t="shared" si="111"/>
        <v>29499</v>
      </c>
      <c r="X846" s="10"/>
      <c r="Y846">
        <f t="shared" si="104"/>
        <v>42</v>
      </c>
      <c r="AA846" s="36">
        <v>6940.94</v>
      </c>
    </row>
    <row r="847" spans="1:27" x14ac:dyDescent="0.3">
      <c r="A847" t="s">
        <v>3227</v>
      </c>
      <c r="B847" t="str">
        <f t="shared" si="105"/>
        <v>Ms</v>
      </c>
      <c r="C847" t="str">
        <f t="shared" si="106"/>
        <v>Ruhlman</v>
      </c>
      <c r="D847" t="str">
        <f t="shared" si="107"/>
        <v>Katie J</v>
      </c>
      <c r="F847">
        <v>2</v>
      </c>
      <c r="G847">
        <f t="shared" si="108"/>
        <v>2</v>
      </c>
      <c r="J847" t="str">
        <f>PROPER('Medical Examinations'!D:D)</f>
        <v>No</v>
      </c>
      <c r="K847" t="str">
        <f>PROPER('Medical Examinations'!H:H)</f>
        <v>No</v>
      </c>
      <c r="N847">
        <v>37.43</v>
      </c>
      <c r="O847" t="str">
        <f t="shared" si="109"/>
        <v>Obesity</v>
      </c>
      <c r="Q847">
        <v>4.97</v>
      </c>
      <c r="R847" t="str">
        <f t="shared" si="110"/>
        <v>Normal</v>
      </c>
      <c r="T847">
        <v>1978</v>
      </c>
      <c r="U847" t="s">
        <v>30</v>
      </c>
      <c r="V847">
        <v>15</v>
      </c>
      <c r="W847" s="10">
        <f t="shared" si="111"/>
        <v>28839</v>
      </c>
      <c r="X847" s="10"/>
      <c r="Y847">
        <f t="shared" si="104"/>
        <v>44</v>
      </c>
      <c r="AA847" s="36">
        <v>6948.7</v>
      </c>
    </row>
    <row r="848" spans="1:27" x14ac:dyDescent="0.3">
      <c r="A848" t="s">
        <v>3228</v>
      </c>
      <c r="B848" t="str">
        <f t="shared" si="105"/>
        <v>Ms</v>
      </c>
      <c r="C848" t="str">
        <f t="shared" si="106"/>
        <v>Anderson</v>
      </c>
      <c r="D848" t="str">
        <f t="shared" si="107"/>
        <v>Laura E.</v>
      </c>
      <c r="F848" t="s">
        <v>2381</v>
      </c>
      <c r="G848">
        <f t="shared" si="108"/>
        <v>0</v>
      </c>
      <c r="J848" t="str">
        <f>PROPER('Medical Examinations'!D:D)</f>
        <v>Yes</v>
      </c>
      <c r="K848" t="str">
        <f>PROPER('Medical Examinations'!H:H)</f>
        <v>No</v>
      </c>
      <c r="N848">
        <v>30.5</v>
      </c>
      <c r="O848" t="str">
        <f t="shared" si="109"/>
        <v>Obesity</v>
      </c>
      <c r="Q848">
        <v>9.9</v>
      </c>
      <c r="R848" t="str">
        <f t="shared" si="110"/>
        <v>Diabetes</v>
      </c>
      <c r="T848">
        <v>1980</v>
      </c>
      <c r="U848" t="s">
        <v>35</v>
      </c>
      <c r="V848">
        <v>18</v>
      </c>
      <c r="W848" s="10">
        <f t="shared" si="111"/>
        <v>29451</v>
      </c>
      <c r="X848" s="10"/>
      <c r="Y848">
        <f t="shared" si="104"/>
        <v>42</v>
      </c>
      <c r="AA848" s="36">
        <v>6951.12</v>
      </c>
    </row>
    <row r="849" spans="1:27" x14ac:dyDescent="0.3">
      <c r="A849" t="s">
        <v>3229</v>
      </c>
      <c r="B849" t="str">
        <f t="shared" si="105"/>
        <v>Mrs</v>
      </c>
      <c r="C849" t="str">
        <f t="shared" si="106"/>
        <v>Uchiyama</v>
      </c>
      <c r="D849" t="str">
        <f t="shared" si="107"/>
        <v xml:space="preserve">  Mayumi</v>
      </c>
      <c r="F849" t="s">
        <v>2381</v>
      </c>
      <c r="G849">
        <f t="shared" si="108"/>
        <v>0</v>
      </c>
      <c r="J849" t="str">
        <f>PROPER('Medical Examinations'!D:D)</f>
        <v>Yes</v>
      </c>
      <c r="K849" t="str">
        <f>PROPER('Medical Examinations'!H:H)</f>
        <v>No</v>
      </c>
      <c r="N849">
        <v>24.53</v>
      </c>
      <c r="O849" t="str">
        <f t="shared" si="109"/>
        <v>Normal Weight</v>
      </c>
      <c r="Q849">
        <v>9.0500000000000007</v>
      </c>
      <c r="R849" t="str">
        <f t="shared" si="110"/>
        <v>Diabetes</v>
      </c>
      <c r="T849">
        <v>1975</v>
      </c>
      <c r="U849" t="s">
        <v>18</v>
      </c>
      <c r="V849">
        <v>3</v>
      </c>
      <c r="W849" s="10">
        <f t="shared" si="111"/>
        <v>27548</v>
      </c>
      <c r="X849" s="10"/>
      <c r="Y849">
        <f t="shared" si="104"/>
        <v>48</v>
      </c>
      <c r="AA849" s="36">
        <v>6965.21</v>
      </c>
    </row>
    <row r="850" spans="1:27" x14ac:dyDescent="0.3">
      <c r="A850" t="s">
        <v>3230</v>
      </c>
      <c r="B850" t="str">
        <f t="shared" si="105"/>
        <v>Ms</v>
      </c>
      <c r="C850" t="str">
        <f t="shared" si="106"/>
        <v>Desota</v>
      </c>
      <c r="D850" t="str">
        <f t="shared" si="107"/>
        <v>anessa</v>
      </c>
      <c r="F850" t="s">
        <v>2381</v>
      </c>
      <c r="G850">
        <f t="shared" si="108"/>
        <v>0</v>
      </c>
      <c r="J850" t="str">
        <f>PROPER('Medical Examinations'!D:D)</f>
        <v>No</v>
      </c>
      <c r="K850" t="str">
        <f>PROPER('Medical Examinations'!H:H)</f>
        <v>No</v>
      </c>
      <c r="N850">
        <v>25.74</v>
      </c>
      <c r="O850" t="str">
        <f t="shared" si="109"/>
        <v>Overweight</v>
      </c>
      <c r="Q850">
        <v>10.93</v>
      </c>
      <c r="R850" t="str">
        <f t="shared" si="110"/>
        <v>Diabetes</v>
      </c>
      <c r="T850">
        <v>1985</v>
      </c>
      <c r="U850" t="s">
        <v>30</v>
      </c>
      <c r="V850">
        <v>10</v>
      </c>
      <c r="W850" s="10">
        <f t="shared" si="111"/>
        <v>31391</v>
      </c>
      <c r="X850" s="10"/>
      <c r="Y850">
        <f t="shared" si="104"/>
        <v>37</v>
      </c>
      <c r="AA850" s="36">
        <v>6985.51</v>
      </c>
    </row>
    <row r="851" spans="1:27" x14ac:dyDescent="0.3">
      <c r="A851" t="s">
        <v>3231</v>
      </c>
      <c r="B851" t="str">
        <f t="shared" si="105"/>
        <v>Ms</v>
      </c>
      <c r="C851" t="str">
        <f t="shared" si="106"/>
        <v>Edmonds</v>
      </c>
      <c r="D851" t="str">
        <f t="shared" si="107"/>
        <v>atali N</v>
      </c>
      <c r="F851">
        <v>2</v>
      </c>
      <c r="G851">
        <f t="shared" si="108"/>
        <v>2</v>
      </c>
      <c r="J851" t="str">
        <f>PROPER('Medical Examinations'!D:D)</f>
        <v>Yes</v>
      </c>
      <c r="K851" t="str">
        <f>PROPER('Medical Examinations'!H:H)</f>
        <v>No</v>
      </c>
      <c r="N851">
        <v>34.08</v>
      </c>
      <c r="O851" t="str">
        <f t="shared" si="109"/>
        <v>Obesity</v>
      </c>
      <c r="Q851">
        <v>7.58</v>
      </c>
      <c r="R851" t="str">
        <f t="shared" si="110"/>
        <v>Diabetes</v>
      </c>
      <c r="T851">
        <v>1982</v>
      </c>
      <c r="U851" t="s">
        <v>37</v>
      </c>
      <c r="V851">
        <v>18</v>
      </c>
      <c r="W851" s="10">
        <f t="shared" si="111"/>
        <v>30242</v>
      </c>
      <c r="X851" s="10"/>
      <c r="Y851">
        <f t="shared" si="104"/>
        <v>40</v>
      </c>
      <c r="AA851" s="36">
        <v>6986.7</v>
      </c>
    </row>
    <row r="852" spans="1:27" x14ac:dyDescent="0.3">
      <c r="A852" t="s">
        <v>3232</v>
      </c>
      <c r="B852" t="str">
        <f t="shared" si="105"/>
        <v>Ms</v>
      </c>
      <c r="C852" t="str">
        <f t="shared" si="106"/>
        <v>Otto</v>
      </c>
      <c r="D852" t="str">
        <f t="shared" si="107"/>
        <v>Beth</v>
      </c>
      <c r="F852">
        <v>1</v>
      </c>
      <c r="G852">
        <f t="shared" si="108"/>
        <v>1</v>
      </c>
      <c r="J852" t="str">
        <f>PROPER('Medical Examinations'!D:D)</f>
        <v>Yes</v>
      </c>
      <c r="K852" t="str">
        <f>PROPER('Medical Examinations'!H:H)</f>
        <v>No</v>
      </c>
      <c r="N852">
        <v>31.35</v>
      </c>
      <c r="O852" t="str">
        <f t="shared" si="109"/>
        <v>Obesity</v>
      </c>
      <c r="Q852">
        <v>11</v>
      </c>
      <c r="R852" t="str">
        <f t="shared" si="110"/>
        <v>Diabetes</v>
      </c>
      <c r="T852">
        <v>1982</v>
      </c>
      <c r="U852" t="s">
        <v>20</v>
      </c>
      <c r="V852">
        <v>1</v>
      </c>
      <c r="W852" s="10">
        <f t="shared" si="111"/>
        <v>30195</v>
      </c>
      <c r="X852" s="10"/>
      <c r="Y852">
        <f t="shared" si="104"/>
        <v>40</v>
      </c>
      <c r="AA852" s="36">
        <v>6989.95</v>
      </c>
    </row>
    <row r="853" spans="1:27" x14ac:dyDescent="0.3">
      <c r="A853" t="s">
        <v>3233</v>
      </c>
      <c r="B853" t="str">
        <f t="shared" si="105"/>
        <v>Mr</v>
      </c>
      <c r="C853" t="str">
        <f t="shared" si="106"/>
        <v>Kurt</v>
      </c>
      <c r="D853" t="str">
        <f t="shared" si="107"/>
        <v>Alex</v>
      </c>
      <c r="F853">
        <v>1</v>
      </c>
      <c r="G853">
        <f t="shared" si="108"/>
        <v>1</v>
      </c>
      <c r="J853" t="str">
        <f>PROPER('Medical Examinations'!D:D)</f>
        <v>Yes</v>
      </c>
      <c r="K853" t="str">
        <f>PROPER('Medical Examinations'!H:H)</f>
        <v>No</v>
      </c>
      <c r="N853">
        <v>26.79</v>
      </c>
      <c r="O853" t="str">
        <f t="shared" si="109"/>
        <v>Overweight</v>
      </c>
      <c r="Q853">
        <v>5.0599999999999996</v>
      </c>
      <c r="R853" t="str">
        <f t="shared" si="110"/>
        <v>Normal</v>
      </c>
      <c r="T853">
        <v>1969</v>
      </c>
      <c r="U853" t="s">
        <v>10</v>
      </c>
      <c r="V853">
        <v>6</v>
      </c>
      <c r="W853" s="10">
        <f t="shared" si="111"/>
        <v>25390</v>
      </c>
      <c r="X853" s="10"/>
      <c r="Y853">
        <f t="shared" si="104"/>
        <v>53</v>
      </c>
      <c r="AA853" s="36">
        <v>7003.1</v>
      </c>
    </row>
    <row r="854" spans="1:27" x14ac:dyDescent="0.3">
      <c r="A854" t="s">
        <v>3234</v>
      </c>
      <c r="B854" t="str">
        <f t="shared" si="105"/>
        <v>Mr</v>
      </c>
      <c r="C854" t="str">
        <f t="shared" si="106"/>
        <v>Duhaime</v>
      </c>
      <c r="D854" t="str">
        <f t="shared" si="107"/>
        <v>Spencer</v>
      </c>
      <c r="F854">
        <v>1</v>
      </c>
      <c r="G854">
        <f t="shared" si="108"/>
        <v>1</v>
      </c>
      <c r="J854" t="str">
        <f>PROPER('Medical Examinations'!D:D)</f>
        <v>Yes</v>
      </c>
      <c r="K854" t="str">
        <f>PROPER('Medical Examinations'!H:H)</f>
        <v>No</v>
      </c>
      <c r="N854">
        <v>42.78</v>
      </c>
      <c r="O854" t="str">
        <f t="shared" si="109"/>
        <v>Obesity</v>
      </c>
      <c r="Q854">
        <v>6.11</v>
      </c>
      <c r="R854" t="str">
        <f t="shared" si="110"/>
        <v>Prediabetes</v>
      </c>
      <c r="T854">
        <v>1978</v>
      </c>
      <c r="U854" t="s">
        <v>18</v>
      </c>
      <c r="V854">
        <v>2</v>
      </c>
      <c r="W854" s="10">
        <f t="shared" si="111"/>
        <v>28643</v>
      </c>
      <c r="X854" s="10"/>
      <c r="Y854">
        <f t="shared" si="104"/>
        <v>45</v>
      </c>
      <c r="AA854" s="36">
        <v>7033.08</v>
      </c>
    </row>
    <row r="855" spans="1:27" x14ac:dyDescent="0.3">
      <c r="A855" t="s">
        <v>3235</v>
      </c>
      <c r="B855" t="str">
        <f t="shared" si="105"/>
        <v>Ms</v>
      </c>
      <c r="C855" t="str">
        <f t="shared" si="106"/>
        <v>Swann</v>
      </c>
      <c r="D855" t="str">
        <f t="shared" si="107"/>
        <v>ee W.</v>
      </c>
      <c r="F855">
        <v>2</v>
      </c>
      <c r="G855">
        <f t="shared" si="108"/>
        <v>2</v>
      </c>
      <c r="J855" t="str">
        <f>PROPER('Medical Examinations'!D:D)</f>
        <v>Yes</v>
      </c>
      <c r="K855" t="str">
        <f>PROPER('Medical Examinations'!H:H)</f>
        <v>No</v>
      </c>
      <c r="N855">
        <v>46.75</v>
      </c>
      <c r="O855" t="str">
        <f t="shared" si="109"/>
        <v>Obesity</v>
      </c>
      <c r="Q855">
        <v>6.66</v>
      </c>
      <c r="R855" t="str">
        <f t="shared" si="110"/>
        <v>Diabetes</v>
      </c>
      <c r="T855">
        <v>1995</v>
      </c>
      <c r="U855" t="s">
        <v>37</v>
      </c>
      <c r="V855">
        <v>29</v>
      </c>
      <c r="W855" s="10">
        <f t="shared" si="111"/>
        <v>35001</v>
      </c>
      <c r="X855" s="10"/>
      <c r="Y855">
        <f t="shared" si="104"/>
        <v>27</v>
      </c>
      <c r="AA855" s="36">
        <v>7042.11</v>
      </c>
    </row>
    <row r="856" spans="1:27" x14ac:dyDescent="0.3">
      <c r="A856" t="s">
        <v>3236</v>
      </c>
      <c r="B856" t="str">
        <f t="shared" si="105"/>
        <v>Mrs</v>
      </c>
      <c r="C856" t="str">
        <f t="shared" si="106"/>
        <v>Burton</v>
      </c>
      <c r="D856" t="str">
        <f t="shared" si="107"/>
        <v>.  Amy</v>
      </c>
      <c r="F856">
        <v>1</v>
      </c>
      <c r="G856">
        <f t="shared" si="108"/>
        <v>1</v>
      </c>
      <c r="J856" t="str">
        <f>PROPER('Medical Examinations'!D:D)</f>
        <v>No</v>
      </c>
      <c r="K856" t="str">
        <f>PROPER('Medical Examinations'!H:H)</f>
        <v>No</v>
      </c>
      <c r="N856">
        <v>32.15</v>
      </c>
      <c r="O856" t="str">
        <f t="shared" si="109"/>
        <v>Obesity</v>
      </c>
      <c r="Q856">
        <v>4.0199999999999996</v>
      </c>
      <c r="R856" t="str">
        <f t="shared" si="110"/>
        <v>Normal</v>
      </c>
      <c r="T856">
        <v>1980</v>
      </c>
      <c r="U856" t="s">
        <v>10</v>
      </c>
      <c r="V856">
        <v>26</v>
      </c>
      <c r="W856" s="10">
        <f t="shared" si="111"/>
        <v>29428</v>
      </c>
      <c r="X856" s="10"/>
      <c r="Y856">
        <f t="shared" si="104"/>
        <v>42</v>
      </c>
      <c r="AA856" s="36">
        <v>7045.5</v>
      </c>
    </row>
    <row r="857" spans="1:27" x14ac:dyDescent="0.3">
      <c r="A857" t="s">
        <v>3237</v>
      </c>
      <c r="B857" t="str">
        <f t="shared" si="105"/>
        <v>Mr</v>
      </c>
      <c r="C857" t="str">
        <f t="shared" si="106"/>
        <v>Ricardi</v>
      </c>
      <c r="D857" t="str">
        <f t="shared" si="107"/>
        <v xml:space="preserve"> Joshua</v>
      </c>
      <c r="F857">
        <v>2</v>
      </c>
      <c r="G857">
        <f t="shared" si="108"/>
        <v>2</v>
      </c>
      <c r="J857" t="str">
        <f>PROPER('Medical Examinations'!D:D)</f>
        <v>Yes</v>
      </c>
      <c r="K857" t="str">
        <f>PROPER('Medical Examinations'!H:H)</f>
        <v>No</v>
      </c>
      <c r="N857">
        <v>43.4</v>
      </c>
      <c r="O857" t="str">
        <f t="shared" si="109"/>
        <v>Obesity</v>
      </c>
      <c r="Q857">
        <v>8.81</v>
      </c>
      <c r="R857" t="str">
        <f t="shared" si="110"/>
        <v>Diabetes</v>
      </c>
      <c r="T857">
        <v>1980</v>
      </c>
      <c r="U857" t="s">
        <v>37</v>
      </c>
      <c r="V857">
        <v>22</v>
      </c>
      <c r="W857" s="10">
        <f t="shared" si="111"/>
        <v>29516</v>
      </c>
      <c r="X857" s="10"/>
      <c r="Y857">
        <f t="shared" si="104"/>
        <v>42</v>
      </c>
      <c r="AA857" s="36">
        <v>7046.72</v>
      </c>
    </row>
    <row r="858" spans="1:27" x14ac:dyDescent="0.3">
      <c r="A858" t="s">
        <v>3238</v>
      </c>
      <c r="B858" t="str">
        <f t="shared" si="105"/>
        <v>Mr</v>
      </c>
      <c r="C858" t="str">
        <f t="shared" si="106"/>
        <v>Joslyn</v>
      </c>
      <c r="D858" t="str">
        <f t="shared" si="107"/>
        <v>C Fred</v>
      </c>
      <c r="F858">
        <v>2</v>
      </c>
      <c r="G858">
        <f t="shared" si="108"/>
        <v>2</v>
      </c>
      <c r="J858" t="str">
        <f>PROPER('Medical Examinations'!D:D)</f>
        <v>No</v>
      </c>
      <c r="K858" t="str">
        <f>PROPER('Medical Examinations'!H:H)</f>
        <v>No</v>
      </c>
      <c r="N858">
        <v>31.57</v>
      </c>
      <c r="O858" t="str">
        <f t="shared" si="109"/>
        <v>Obesity</v>
      </c>
      <c r="Q858">
        <v>7.92</v>
      </c>
      <c r="R858" t="str">
        <f t="shared" si="110"/>
        <v>Diabetes</v>
      </c>
      <c r="T858">
        <v>1980</v>
      </c>
      <c r="U858" t="s">
        <v>10</v>
      </c>
      <c r="V858">
        <v>21</v>
      </c>
      <c r="W858" s="10">
        <f t="shared" si="111"/>
        <v>29423</v>
      </c>
      <c r="X858" s="10"/>
      <c r="Y858">
        <f t="shared" ref="Y858:Y921" si="112">DATEDIF(W858,DATE(2023,6,8),"Y")</f>
        <v>42</v>
      </c>
      <c r="AA858" s="36">
        <v>7050.02</v>
      </c>
    </row>
    <row r="859" spans="1:27" x14ac:dyDescent="0.3">
      <c r="A859" t="s">
        <v>3239</v>
      </c>
      <c r="B859" t="str">
        <f t="shared" si="105"/>
        <v>Mr</v>
      </c>
      <c r="C859" t="str">
        <f t="shared" si="106"/>
        <v>Bennie</v>
      </c>
      <c r="D859" t="str">
        <f t="shared" si="107"/>
        <v>Jeremy</v>
      </c>
      <c r="F859" t="s">
        <v>2381</v>
      </c>
      <c r="G859">
        <f t="shared" si="108"/>
        <v>0</v>
      </c>
      <c r="J859" t="str">
        <f>PROPER('Medical Examinations'!D:D)</f>
        <v>Yes</v>
      </c>
      <c r="K859" t="str">
        <f>PROPER('Medical Examinations'!H:H)</f>
        <v>No</v>
      </c>
      <c r="N859">
        <v>24.32</v>
      </c>
      <c r="O859" t="str">
        <f t="shared" si="109"/>
        <v>Normal Weight</v>
      </c>
      <c r="Q859">
        <v>7.48</v>
      </c>
      <c r="R859" t="str">
        <f t="shared" si="110"/>
        <v>Diabetes</v>
      </c>
      <c r="T859">
        <v>1980</v>
      </c>
      <c r="U859" t="s">
        <v>18</v>
      </c>
      <c r="V859">
        <v>28</v>
      </c>
      <c r="W859" s="10">
        <f t="shared" si="111"/>
        <v>29400</v>
      </c>
      <c r="X859" s="10"/>
      <c r="Y859">
        <f t="shared" si="112"/>
        <v>42</v>
      </c>
      <c r="AA859" s="36">
        <v>7050.64</v>
      </c>
    </row>
    <row r="860" spans="1:27" x14ac:dyDescent="0.3">
      <c r="A860" t="s">
        <v>3240</v>
      </c>
      <c r="B860" t="str">
        <f t="shared" si="105"/>
        <v>Mr</v>
      </c>
      <c r="C860" t="str">
        <f t="shared" si="106"/>
        <v>Kanyane</v>
      </c>
      <c r="D860" t="str">
        <f t="shared" si="107"/>
        <v>ick Sr.</v>
      </c>
      <c r="F860">
        <v>2</v>
      </c>
      <c r="G860">
        <f t="shared" si="108"/>
        <v>2</v>
      </c>
      <c r="J860" t="str">
        <f>PROPER('Medical Examinations'!D:D)</f>
        <v>No</v>
      </c>
      <c r="K860" t="str">
        <f>PROPER('Medical Examinations'!H:H)</f>
        <v>No</v>
      </c>
      <c r="N860">
        <v>31.07</v>
      </c>
      <c r="O860" t="str">
        <f t="shared" si="109"/>
        <v>Obesity</v>
      </c>
      <c r="Q860">
        <v>4.62</v>
      </c>
      <c r="R860" t="str">
        <f t="shared" si="110"/>
        <v>Normal</v>
      </c>
      <c r="T860">
        <v>1978</v>
      </c>
      <c r="U860" t="s">
        <v>18</v>
      </c>
      <c r="V860">
        <v>24</v>
      </c>
      <c r="W860" s="10">
        <f t="shared" si="111"/>
        <v>28665</v>
      </c>
      <c r="X860" s="10"/>
      <c r="Y860">
        <f t="shared" si="112"/>
        <v>44</v>
      </c>
      <c r="AA860" s="36">
        <v>7054.41</v>
      </c>
    </row>
    <row r="861" spans="1:27" x14ac:dyDescent="0.3">
      <c r="A861" t="s">
        <v>3241</v>
      </c>
      <c r="B861" t="str">
        <f t="shared" si="105"/>
        <v>Ms</v>
      </c>
      <c r="C861" t="str">
        <f t="shared" si="106"/>
        <v>McFadden</v>
      </c>
      <c r="D861" t="str">
        <f t="shared" si="107"/>
        <v>Kelly M.</v>
      </c>
      <c r="F861" t="s">
        <v>2381</v>
      </c>
      <c r="G861">
        <f t="shared" si="108"/>
        <v>0</v>
      </c>
      <c r="J861" t="str">
        <f>PROPER('Medical Examinations'!D:D)</f>
        <v>No</v>
      </c>
      <c r="K861" t="str">
        <f>PROPER('Medical Examinations'!H:H)</f>
        <v>No</v>
      </c>
      <c r="N861">
        <v>35.814999999999998</v>
      </c>
      <c r="O861" t="str">
        <f t="shared" si="109"/>
        <v>Obesity</v>
      </c>
      <c r="Q861">
        <v>8.4700000000000006</v>
      </c>
      <c r="R861" t="str">
        <f t="shared" si="110"/>
        <v>Diabetes</v>
      </c>
      <c r="T861">
        <v>1982</v>
      </c>
      <c r="U861" t="s">
        <v>37</v>
      </c>
      <c r="V861">
        <v>6</v>
      </c>
      <c r="W861" s="10">
        <f t="shared" si="111"/>
        <v>30230</v>
      </c>
      <c r="X861" s="10"/>
      <c r="Y861">
        <f t="shared" si="112"/>
        <v>40</v>
      </c>
      <c r="AA861" s="36">
        <v>7077.19</v>
      </c>
    </row>
    <row r="862" spans="1:27" x14ac:dyDescent="0.3">
      <c r="A862" t="s">
        <v>3242</v>
      </c>
      <c r="B862" t="str">
        <f t="shared" si="105"/>
        <v>Ms</v>
      </c>
      <c r="C862" t="str">
        <f t="shared" si="106"/>
        <v>Connolly</v>
      </c>
      <c r="D862" t="str">
        <f t="shared" si="107"/>
        <v>atherine</v>
      </c>
      <c r="F862" t="s">
        <v>2381</v>
      </c>
      <c r="G862">
        <f t="shared" si="108"/>
        <v>0</v>
      </c>
      <c r="J862" t="str">
        <f>PROPER('Medical Examinations'!D:D)</f>
        <v>Yes</v>
      </c>
      <c r="K862" t="str">
        <f>PROPER('Medical Examinations'!H:H)</f>
        <v>No</v>
      </c>
      <c r="N862">
        <v>40.81</v>
      </c>
      <c r="O862" t="str">
        <f t="shared" si="109"/>
        <v>Obesity</v>
      </c>
      <c r="Q862">
        <v>10.58</v>
      </c>
      <c r="R862" t="str">
        <f t="shared" si="110"/>
        <v>Diabetes</v>
      </c>
      <c r="T862">
        <v>1992</v>
      </c>
      <c r="U862" t="s">
        <v>18</v>
      </c>
      <c r="V862">
        <v>18</v>
      </c>
      <c r="W862" s="10">
        <f t="shared" si="111"/>
        <v>33773</v>
      </c>
      <c r="X862" s="10"/>
      <c r="Y862">
        <f t="shared" si="112"/>
        <v>30</v>
      </c>
      <c r="AA862" s="36">
        <v>7096.98</v>
      </c>
    </row>
    <row r="863" spans="1:27" x14ac:dyDescent="0.3">
      <c r="A863" t="s">
        <v>3243</v>
      </c>
      <c r="B863" t="str">
        <f t="shared" si="105"/>
        <v>Ms</v>
      </c>
      <c r="C863" t="str">
        <f t="shared" si="106"/>
        <v>Merino</v>
      </c>
      <c r="D863" t="str">
        <f t="shared" si="107"/>
        <v>eila L</v>
      </c>
      <c r="F863" t="s">
        <v>2381</v>
      </c>
      <c r="G863">
        <f t="shared" si="108"/>
        <v>0</v>
      </c>
      <c r="J863" t="str">
        <f>PROPER('Medical Examinations'!D:D)</f>
        <v>Yes</v>
      </c>
      <c r="K863" t="str">
        <f>PROPER('Medical Examinations'!H:H)</f>
        <v>No</v>
      </c>
      <c r="N863">
        <v>24.605</v>
      </c>
      <c r="O863" t="str">
        <f t="shared" si="109"/>
        <v>Normal Weight</v>
      </c>
      <c r="Q863">
        <v>7.48</v>
      </c>
      <c r="R863" t="str">
        <f t="shared" si="110"/>
        <v>Diabetes</v>
      </c>
      <c r="T863">
        <v>1987</v>
      </c>
      <c r="U863" t="s">
        <v>35</v>
      </c>
      <c r="V863">
        <v>11</v>
      </c>
      <c r="W863" s="10">
        <f t="shared" si="111"/>
        <v>32000</v>
      </c>
      <c r="X863" s="10"/>
      <c r="Y863">
        <f t="shared" si="112"/>
        <v>35</v>
      </c>
      <c r="AA863" s="36">
        <v>7106.81</v>
      </c>
    </row>
    <row r="864" spans="1:27" x14ac:dyDescent="0.3">
      <c r="A864" t="s">
        <v>3244</v>
      </c>
      <c r="B864" t="str">
        <f t="shared" si="105"/>
        <v>Ms</v>
      </c>
      <c r="C864" t="str">
        <f t="shared" si="106"/>
        <v>Baird</v>
      </c>
      <c r="D864" t="str">
        <f t="shared" si="107"/>
        <v>nae E</v>
      </c>
      <c r="F864" t="s">
        <v>2381</v>
      </c>
      <c r="G864">
        <f t="shared" si="108"/>
        <v>0</v>
      </c>
      <c r="J864" t="str">
        <f>PROPER('Medical Examinations'!D:D)</f>
        <v>No</v>
      </c>
      <c r="K864" t="str">
        <f>PROPER('Medical Examinations'!H:H)</f>
        <v>No</v>
      </c>
      <c r="N864">
        <v>21.47</v>
      </c>
      <c r="O864" t="str">
        <f t="shared" si="109"/>
        <v>Normal Weight</v>
      </c>
      <c r="Q864">
        <v>7.82</v>
      </c>
      <c r="R864" t="str">
        <f t="shared" si="110"/>
        <v>Diabetes</v>
      </c>
      <c r="T864">
        <v>1968</v>
      </c>
      <c r="U864" t="s">
        <v>18</v>
      </c>
      <c r="V864">
        <v>29</v>
      </c>
      <c r="W864" s="10">
        <f t="shared" si="111"/>
        <v>25018</v>
      </c>
      <c r="X864" s="10"/>
      <c r="Y864">
        <f t="shared" si="112"/>
        <v>54</v>
      </c>
      <c r="AA864" s="36">
        <v>7125.25</v>
      </c>
    </row>
    <row r="865" spans="1:27" x14ac:dyDescent="0.3">
      <c r="A865" t="s">
        <v>3245</v>
      </c>
      <c r="B865" t="str">
        <f t="shared" si="105"/>
        <v>Mr</v>
      </c>
      <c r="C865" t="str">
        <f t="shared" si="106"/>
        <v>Locatelli</v>
      </c>
      <c r="D865" t="str">
        <f t="shared" si="107"/>
        <v>Mr.  Alex</v>
      </c>
      <c r="F865">
        <v>1</v>
      </c>
      <c r="G865">
        <f t="shared" si="108"/>
        <v>1</v>
      </c>
      <c r="J865" t="str">
        <f>PROPER('Medical Examinations'!D:D)</f>
        <v>No</v>
      </c>
      <c r="K865" t="str">
        <f>PROPER('Medical Examinations'!H:H)</f>
        <v>No</v>
      </c>
      <c r="N865">
        <v>52.89</v>
      </c>
      <c r="O865" t="str">
        <f t="shared" si="109"/>
        <v>Obesity</v>
      </c>
      <c r="Q865">
        <v>4.96</v>
      </c>
      <c r="R865" t="str">
        <f t="shared" si="110"/>
        <v>Normal</v>
      </c>
      <c r="T865">
        <v>1993</v>
      </c>
      <c r="U865" t="s">
        <v>35</v>
      </c>
      <c r="V865">
        <v>1</v>
      </c>
      <c r="W865" s="10">
        <f t="shared" si="111"/>
        <v>34182</v>
      </c>
      <c r="X865" s="10"/>
      <c r="Y865">
        <f t="shared" si="112"/>
        <v>29</v>
      </c>
      <c r="AA865" s="36">
        <v>7128.64</v>
      </c>
    </row>
    <row r="866" spans="1:27" x14ac:dyDescent="0.3">
      <c r="A866" t="s">
        <v>3246</v>
      </c>
      <c r="B866" t="str">
        <f t="shared" si="105"/>
        <v>Ms</v>
      </c>
      <c r="C866" t="str">
        <f t="shared" si="106"/>
        <v>Brake</v>
      </c>
      <c r="D866" t="str">
        <f t="shared" si="107"/>
        <v>thryn</v>
      </c>
      <c r="F866">
        <v>1</v>
      </c>
      <c r="G866">
        <f t="shared" si="108"/>
        <v>1</v>
      </c>
      <c r="J866" t="str">
        <f>PROPER('Medical Examinations'!D:D)</f>
        <v>No</v>
      </c>
      <c r="K866" t="str">
        <f>PROPER('Medical Examinations'!H:H)</f>
        <v>No</v>
      </c>
      <c r="N866">
        <v>32.965000000000003</v>
      </c>
      <c r="O866" t="str">
        <f t="shared" si="109"/>
        <v>Obesity</v>
      </c>
      <c r="Q866">
        <v>6.15</v>
      </c>
      <c r="R866" t="str">
        <f t="shared" si="110"/>
        <v>Prediabetes</v>
      </c>
      <c r="T866">
        <v>1984</v>
      </c>
      <c r="U866" t="s">
        <v>10</v>
      </c>
      <c r="V866">
        <v>7</v>
      </c>
      <c r="W866" s="10">
        <f t="shared" si="111"/>
        <v>30870</v>
      </c>
      <c r="X866" s="10"/>
      <c r="Y866">
        <f t="shared" si="112"/>
        <v>38</v>
      </c>
      <c r="AA866" s="36">
        <v>7133.9</v>
      </c>
    </row>
    <row r="867" spans="1:27" x14ac:dyDescent="0.3">
      <c r="A867" t="s">
        <v>3247</v>
      </c>
      <c r="B867" t="str">
        <f t="shared" si="105"/>
        <v>Mr</v>
      </c>
      <c r="C867" t="str">
        <f t="shared" si="106"/>
        <v>Jacobs</v>
      </c>
      <c r="D867" t="str">
        <f t="shared" si="107"/>
        <v>son L.</v>
      </c>
      <c r="F867">
        <v>1</v>
      </c>
      <c r="G867">
        <f t="shared" si="108"/>
        <v>1</v>
      </c>
      <c r="J867" t="str">
        <f>PROPER('Medical Examinations'!D:D)</f>
        <v>No</v>
      </c>
      <c r="K867" t="str">
        <f>PROPER('Medical Examinations'!H:H)</f>
        <v>No</v>
      </c>
      <c r="N867">
        <v>36.799999999999997</v>
      </c>
      <c r="O867" t="str">
        <f t="shared" si="109"/>
        <v>Obesity</v>
      </c>
      <c r="Q867">
        <v>4.62</v>
      </c>
      <c r="R867" t="str">
        <f t="shared" si="110"/>
        <v>Normal</v>
      </c>
      <c r="T867">
        <v>1999</v>
      </c>
      <c r="U867" t="s">
        <v>35</v>
      </c>
      <c r="V867">
        <v>8</v>
      </c>
      <c r="W867" s="10">
        <f t="shared" si="111"/>
        <v>36380</v>
      </c>
      <c r="X867" s="10"/>
      <c r="Y867">
        <f t="shared" si="112"/>
        <v>23</v>
      </c>
      <c r="AA867" s="36">
        <v>7144.4</v>
      </c>
    </row>
    <row r="868" spans="1:27" x14ac:dyDescent="0.3">
      <c r="A868" t="s">
        <v>3248</v>
      </c>
      <c r="B868" t="str">
        <f t="shared" si="105"/>
        <v>Mr</v>
      </c>
      <c r="C868" t="str">
        <f t="shared" si="106"/>
        <v>Vaught</v>
      </c>
      <c r="D868" t="str">
        <f t="shared" si="107"/>
        <v>min J.</v>
      </c>
      <c r="F868">
        <v>2</v>
      </c>
      <c r="G868">
        <f t="shared" si="108"/>
        <v>2</v>
      </c>
      <c r="J868" t="str">
        <f>PROPER('Medical Examinations'!D:D)</f>
        <v>Yes</v>
      </c>
      <c r="K868" t="str">
        <f>PROPER('Medical Examinations'!H:H)</f>
        <v>No</v>
      </c>
      <c r="N868">
        <v>34.299999999999997</v>
      </c>
      <c r="O868" t="str">
        <f t="shared" si="109"/>
        <v>Obesity</v>
      </c>
      <c r="Q868">
        <v>4.87</v>
      </c>
      <c r="R868" t="str">
        <f t="shared" si="110"/>
        <v>Normal</v>
      </c>
      <c r="T868">
        <v>1984</v>
      </c>
      <c r="U868" t="s">
        <v>15</v>
      </c>
      <c r="V868">
        <v>21</v>
      </c>
      <c r="W868" s="10">
        <f t="shared" si="111"/>
        <v>31007</v>
      </c>
      <c r="X868" s="10"/>
      <c r="Y868">
        <f t="shared" si="112"/>
        <v>38</v>
      </c>
      <c r="AA868" s="36">
        <v>7144.86</v>
      </c>
    </row>
    <row r="869" spans="1:27" x14ac:dyDescent="0.3">
      <c r="A869" t="s">
        <v>3249</v>
      </c>
      <c r="B869" t="str">
        <f t="shared" si="105"/>
        <v>Mr</v>
      </c>
      <c r="C869" t="str">
        <f t="shared" si="106"/>
        <v>Monteleone</v>
      </c>
      <c r="D869" t="str">
        <f t="shared" si="107"/>
        <v xml:space="preserve"> Steven M.</v>
      </c>
      <c r="F869" t="s">
        <v>2381</v>
      </c>
      <c r="G869">
        <f t="shared" si="108"/>
        <v>0</v>
      </c>
      <c r="J869" t="str">
        <f>PROPER('Medical Examinations'!D:D)</f>
        <v>Yes</v>
      </c>
      <c r="K869" t="str">
        <f>PROPER('Medical Examinations'!H:H)</f>
        <v>No</v>
      </c>
      <c r="N869">
        <v>35.244999999999997</v>
      </c>
      <c r="O869" t="str">
        <f t="shared" si="109"/>
        <v>Obesity</v>
      </c>
      <c r="Q869">
        <v>4.63</v>
      </c>
      <c r="R869" t="str">
        <f t="shared" si="110"/>
        <v>Normal</v>
      </c>
      <c r="T869">
        <v>1976</v>
      </c>
      <c r="U869" t="s">
        <v>18</v>
      </c>
      <c r="V869">
        <v>24</v>
      </c>
      <c r="W869" s="10">
        <f t="shared" si="111"/>
        <v>27935</v>
      </c>
      <c r="X869" s="10"/>
      <c r="Y869">
        <f t="shared" si="112"/>
        <v>46</v>
      </c>
      <c r="AA869" s="36">
        <v>7147.11</v>
      </c>
    </row>
    <row r="870" spans="1:27" x14ac:dyDescent="0.3">
      <c r="A870" t="s">
        <v>3250</v>
      </c>
      <c r="B870" t="str">
        <f t="shared" si="105"/>
        <v>Mrs</v>
      </c>
      <c r="C870" t="str">
        <f t="shared" si="106"/>
        <v>Verdugo</v>
      </c>
      <c r="D870" t="str">
        <f t="shared" si="107"/>
        <v xml:space="preserve">  Erika</v>
      </c>
      <c r="F870" t="s">
        <v>2381</v>
      </c>
      <c r="G870">
        <f t="shared" si="108"/>
        <v>0</v>
      </c>
      <c r="J870" t="str">
        <f>PROPER('Medical Examinations'!D:D)</f>
        <v>Yes</v>
      </c>
      <c r="K870" t="str">
        <f>PROPER('Medical Examinations'!H:H)</f>
        <v>No</v>
      </c>
      <c r="N870">
        <v>26.23</v>
      </c>
      <c r="O870" t="str">
        <f t="shared" si="109"/>
        <v>Overweight</v>
      </c>
      <c r="Q870">
        <v>11.93</v>
      </c>
      <c r="R870" t="str">
        <f t="shared" si="110"/>
        <v>Diabetes</v>
      </c>
      <c r="T870">
        <v>1978</v>
      </c>
      <c r="U870" t="s">
        <v>10</v>
      </c>
      <c r="V870">
        <v>30</v>
      </c>
      <c r="W870" s="10">
        <f t="shared" si="111"/>
        <v>28701</v>
      </c>
      <c r="X870" s="10"/>
      <c r="Y870">
        <f t="shared" si="112"/>
        <v>44</v>
      </c>
      <c r="AA870" s="36">
        <v>7147.47</v>
      </c>
    </row>
    <row r="871" spans="1:27" x14ac:dyDescent="0.3">
      <c r="A871" t="s">
        <v>3251</v>
      </c>
      <c r="B871" t="str">
        <f t="shared" si="105"/>
        <v>Mr</v>
      </c>
      <c r="C871" t="str">
        <f t="shared" si="106"/>
        <v>Sellers</v>
      </c>
      <c r="D871" t="str">
        <f t="shared" si="107"/>
        <v>.  Chad</v>
      </c>
      <c r="F871">
        <v>2</v>
      </c>
      <c r="G871">
        <f t="shared" si="108"/>
        <v>2</v>
      </c>
      <c r="J871" t="str">
        <f>PROPER('Medical Examinations'!D:D)</f>
        <v>Yes</v>
      </c>
      <c r="K871" t="str">
        <f>PROPER('Medical Examinations'!H:H)</f>
        <v>No</v>
      </c>
      <c r="N871">
        <v>36.1</v>
      </c>
      <c r="O871" t="str">
        <f t="shared" si="109"/>
        <v>Obesity</v>
      </c>
      <c r="Q871">
        <v>5.65</v>
      </c>
      <c r="R871" t="str">
        <f t="shared" si="110"/>
        <v>Normal</v>
      </c>
      <c r="T871">
        <v>1984</v>
      </c>
      <c r="U871" t="s">
        <v>18</v>
      </c>
      <c r="V871">
        <v>29</v>
      </c>
      <c r="W871" s="10">
        <f t="shared" si="111"/>
        <v>30862</v>
      </c>
      <c r="X871" s="10"/>
      <c r="Y871">
        <f t="shared" si="112"/>
        <v>38</v>
      </c>
      <c r="AA871" s="36">
        <v>7151.09</v>
      </c>
    </row>
    <row r="872" spans="1:27" x14ac:dyDescent="0.3">
      <c r="A872" t="s">
        <v>3252</v>
      </c>
      <c r="B872" t="str">
        <f t="shared" si="105"/>
        <v>Mr</v>
      </c>
      <c r="C872" t="str">
        <f t="shared" si="106"/>
        <v>Bowman</v>
      </c>
      <c r="D872" t="str">
        <f t="shared" si="107"/>
        <v xml:space="preserve">  Mark</v>
      </c>
      <c r="F872">
        <v>1</v>
      </c>
      <c r="G872">
        <f t="shared" si="108"/>
        <v>1</v>
      </c>
      <c r="J872" t="str">
        <f>PROPER('Medical Examinations'!D:D)</f>
        <v>Yes</v>
      </c>
      <c r="K872" t="str">
        <f>PROPER('Medical Examinations'!H:H)</f>
        <v>No</v>
      </c>
      <c r="N872">
        <v>37.1</v>
      </c>
      <c r="O872" t="str">
        <f t="shared" si="109"/>
        <v>Obesity</v>
      </c>
      <c r="Q872">
        <v>11.21</v>
      </c>
      <c r="R872" t="str">
        <f t="shared" si="110"/>
        <v>Diabetes</v>
      </c>
      <c r="T872">
        <v>1978</v>
      </c>
      <c r="U872" t="s">
        <v>20</v>
      </c>
      <c r="V872">
        <v>6</v>
      </c>
      <c r="W872" s="10">
        <f t="shared" si="111"/>
        <v>28739</v>
      </c>
      <c r="X872" s="10"/>
      <c r="Y872">
        <f t="shared" si="112"/>
        <v>44</v>
      </c>
      <c r="AA872" s="36">
        <v>7152.67</v>
      </c>
    </row>
    <row r="873" spans="1:27" x14ac:dyDescent="0.3">
      <c r="A873" t="s">
        <v>3253</v>
      </c>
      <c r="B873" t="str">
        <f t="shared" si="105"/>
        <v>Mr</v>
      </c>
      <c r="C873" t="str">
        <f t="shared" si="106"/>
        <v>Marley</v>
      </c>
      <c r="D873" t="str">
        <f t="shared" si="107"/>
        <v xml:space="preserve"> David</v>
      </c>
      <c r="F873">
        <v>1</v>
      </c>
      <c r="G873">
        <f t="shared" si="108"/>
        <v>1</v>
      </c>
      <c r="J873" t="str">
        <f>PROPER('Medical Examinations'!D:D)</f>
        <v>No</v>
      </c>
      <c r="K873" t="str">
        <f>PROPER('Medical Examinations'!H:H)</f>
        <v>No</v>
      </c>
      <c r="N873">
        <v>27.5</v>
      </c>
      <c r="O873" t="str">
        <f t="shared" si="109"/>
        <v>Overweight</v>
      </c>
      <c r="Q873">
        <v>10.62</v>
      </c>
      <c r="R873" t="str">
        <f t="shared" si="110"/>
        <v>Diabetes</v>
      </c>
      <c r="T873">
        <v>1981</v>
      </c>
      <c r="U873" t="s">
        <v>10</v>
      </c>
      <c r="V873">
        <v>17</v>
      </c>
      <c r="W873" s="10">
        <f t="shared" si="111"/>
        <v>29784</v>
      </c>
      <c r="X873" s="10"/>
      <c r="Y873">
        <f t="shared" si="112"/>
        <v>41</v>
      </c>
      <c r="AA873" s="36">
        <v>7153.55</v>
      </c>
    </row>
    <row r="874" spans="1:27" x14ac:dyDescent="0.3">
      <c r="A874" t="s">
        <v>3254</v>
      </c>
      <c r="B874" t="str">
        <f t="shared" si="105"/>
        <v>Mr</v>
      </c>
      <c r="C874" t="str">
        <f t="shared" si="106"/>
        <v>Grey</v>
      </c>
      <c r="D874" t="str">
        <f t="shared" si="107"/>
        <v>ew R</v>
      </c>
      <c r="F874">
        <v>1</v>
      </c>
      <c r="G874">
        <f t="shared" si="108"/>
        <v>1</v>
      </c>
      <c r="J874" t="str">
        <f>PROPER('Medical Examinations'!D:D)</f>
        <v>Yes</v>
      </c>
      <c r="K874" t="str">
        <f>PROPER('Medical Examinations'!H:H)</f>
        <v>No</v>
      </c>
      <c r="N874">
        <v>24.7</v>
      </c>
      <c r="O874" t="str">
        <f t="shared" si="109"/>
        <v>Normal Weight</v>
      </c>
      <c r="Q874">
        <v>10.7</v>
      </c>
      <c r="R874" t="str">
        <f t="shared" si="110"/>
        <v>Diabetes</v>
      </c>
      <c r="T874">
        <v>1980</v>
      </c>
      <c r="U874" t="s">
        <v>18</v>
      </c>
      <c r="V874">
        <v>22</v>
      </c>
      <c r="W874" s="10">
        <f t="shared" si="111"/>
        <v>29394</v>
      </c>
      <c r="X874" s="10"/>
      <c r="Y874">
        <f t="shared" si="112"/>
        <v>42</v>
      </c>
      <c r="AA874" s="36">
        <v>7160.09</v>
      </c>
    </row>
    <row r="875" spans="1:27" x14ac:dyDescent="0.3">
      <c r="A875" t="s">
        <v>3255</v>
      </c>
      <c r="B875" t="str">
        <f t="shared" si="105"/>
        <v>Mrs</v>
      </c>
      <c r="C875" t="str">
        <f t="shared" si="106"/>
        <v>O'Rourke</v>
      </c>
      <c r="D875" t="str">
        <f t="shared" si="107"/>
        <v>s.  Orla</v>
      </c>
      <c r="F875">
        <v>1</v>
      </c>
      <c r="G875">
        <f t="shared" si="108"/>
        <v>1</v>
      </c>
      <c r="J875" t="str">
        <f>PROPER('Medical Examinations'!D:D)</f>
        <v>Yes</v>
      </c>
      <c r="K875" t="str">
        <f>PROPER('Medical Examinations'!H:H)</f>
        <v>No</v>
      </c>
      <c r="N875">
        <v>26.78</v>
      </c>
      <c r="O875" t="str">
        <f t="shared" si="109"/>
        <v>Overweight</v>
      </c>
      <c r="Q875">
        <v>10.02</v>
      </c>
      <c r="R875" t="str">
        <f t="shared" si="110"/>
        <v>Diabetes</v>
      </c>
      <c r="T875">
        <v>1980</v>
      </c>
      <c r="U875" t="s">
        <v>37</v>
      </c>
      <c r="V875">
        <v>7</v>
      </c>
      <c r="W875" s="10">
        <f t="shared" si="111"/>
        <v>29501</v>
      </c>
      <c r="X875" s="10"/>
      <c r="Y875">
        <f t="shared" si="112"/>
        <v>42</v>
      </c>
      <c r="AA875" s="36">
        <v>7160.33</v>
      </c>
    </row>
    <row r="876" spans="1:27" x14ac:dyDescent="0.3">
      <c r="A876" t="s">
        <v>3256</v>
      </c>
      <c r="B876" t="str">
        <f t="shared" si="105"/>
        <v>Ms</v>
      </c>
      <c r="C876" t="str">
        <f t="shared" si="106"/>
        <v>Fatehali</v>
      </c>
      <c r="D876" t="str">
        <f t="shared" si="107"/>
        <v>haista S</v>
      </c>
      <c r="F876" t="s">
        <v>2381</v>
      </c>
      <c r="G876">
        <f t="shared" si="108"/>
        <v>0</v>
      </c>
      <c r="J876" t="str">
        <f>PROPER('Medical Examinations'!D:D)</f>
        <v>Yes</v>
      </c>
      <c r="K876" t="str">
        <f>PROPER('Medical Examinations'!H:H)</f>
        <v>No</v>
      </c>
      <c r="N876">
        <v>45.8</v>
      </c>
      <c r="O876" t="str">
        <f t="shared" si="109"/>
        <v>Obesity</v>
      </c>
      <c r="Q876">
        <v>4.8499999999999996</v>
      </c>
      <c r="R876" t="str">
        <f t="shared" si="110"/>
        <v>Normal</v>
      </c>
      <c r="T876">
        <v>1980</v>
      </c>
      <c r="U876" t="s">
        <v>20</v>
      </c>
      <c r="V876">
        <v>30</v>
      </c>
      <c r="W876" s="10">
        <f t="shared" si="111"/>
        <v>29494</v>
      </c>
      <c r="X876" s="10"/>
      <c r="Y876">
        <f t="shared" si="112"/>
        <v>42</v>
      </c>
      <c r="AA876" s="36">
        <v>7162.01</v>
      </c>
    </row>
    <row r="877" spans="1:27" x14ac:dyDescent="0.3">
      <c r="A877" t="s">
        <v>3257</v>
      </c>
      <c r="B877" t="str">
        <f t="shared" si="105"/>
        <v>Mrs</v>
      </c>
      <c r="C877" t="str">
        <f t="shared" si="106"/>
        <v>Piza-Taylor</v>
      </c>
      <c r="D877" t="str">
        <f t="shared" si="107"/>
        <v>Mrs.  Emily</v>
      </c>
      <c r="F877">
        <v>2</v>
      </c>
      <c r="G877">
        <f t="shared" si="108"/>
        <v>2</v>
      </c>
      <c r="J877" t="str">
        <f>PROPER('Medical Examinations'!D:D)</f>
        <v>Yes</v>
      </c>
      <c r="K877" t="str">
        <f>PROPER('Medical Examinations'!H:H)</f>
        <v>No</v>
      </c>
      <c r="N877">
        <v>29</v>
      </c>
      <c r="O877" t="str">
        <f t="shared" si="109"/>
        <v>Overweight</v>
      </c>
      <c r="Q877">
        <v>4.3899999999999997</v>
      </c>
      <c r="R877" t="str">
        <f t="shared" si="110"/>
        <v>Normal</v>
      </c>
      <c r="T877">
        <v>1982</v>
      </c>
      <c r="U877" t="s">
        <v>35</v>
      </c>
      <c r="V877">
        <v>16</v>
      </c>
      <c r="W877" s="10">
        <f t="shared" si="111"/>
        <v>30179</v>
      </c>
      <c r="X877" s="10"/>
      <c r="Y877">
        <f t="shared" si="112"/>
        <v>40</v>
      </c>
      <c r="AA877" s="36">
        <v>7173.36</v>
      </c>
    </row>
    <row r="878" spans="1:27" x14ac:dyDescent="0.3">
      <c r="A878" t="s">
        <v>3258</v>
      </c>
      <c r="B878" t="str">
        <f t="shared" si="105"/>
        <v>Ms</v>
      </c>
      <c r="C878" t="str">
        <f t="shared" si="106"/>
        <v>Cavanaugh</v>
      </c>
      <c r="D878" t="str">
        <f t="shared" si="107"/>
        <v xml:space="preserve"> Julie A.</v>
      </c>
      <c r="F878" t="s">
        <v>2381</v>
      </c>
      <c r="G878">
        <f t="shared" si="108"/>
        <v>0</v>
      </c>
      <c r="J878" t="str">
        <f>PROPER('Medical Examinations'!D:D)</f>
        <v>Yes</v>
      </c>
      <c r="K878" t="str">
        <f>PROPER('Medical Examinations'!H:H)</f>
        <v>No</v>
      </c>
      <c r="N878">
        <v>33.534999999999997</v>
      </c>
      <c r="O878" t="str">
        <f t="shared" si="109"/>
        <v>Obesity</v>
      </c>
      <c r="Q878">
        <v>8.24</v>
      </c>
      <c r="R878" t="str">
        <f t="shared" si="110"/>
        <v>Diabetes</v>
      </c>
      <c r="T878">
        <v>1975</v>
      </c>
      <c r="U878" t="s">
        <v>10</v>
      </c>
      <c r="V878">
        <v>19</v>
      </c>
      <c r="W878" s="10">
        <f t="shared" si="111"/>
        <v>27594</v>
      </c>
      <c r="X878" s="10"/>
      <c r="Y878">
        <f t="shared" si="112"/>
        <v>47</v>
      </c>
      <c r="AA878" s="36">
        <v>7175.51</v>
      </c>
    </row>
    <row r="879" spans="1:27" x14ac:dyDescent="0.3">
      <c r="A879" t="s">
        <v>3259</v>
      </c>
      <c r="B879" t="str">
        <f t="shared" si="105"/>
        <v>Ms</v>
      </c>
      <c r="C879" t="str">
        <f t="shared" si="106"/>
        <v>Amako</v>
      </c>
      <c r="D879" t="str">
        <f t="shared" si="107"/>
        <v>egumi</v>
      </c>
      <c r="F879" t="s">
        <v>2381</v>
      </c>
      <c r="G879">
        <f t="shared" si="108"/>
        <v>0</v>
      </c>
      <c r="J879" t="str">
        <f>PROPER('Medical Examinations'!D:D)</f>
        <v>No</v>
      </c>
      <c r="K879" t="str">
        <f>PROPER('Medical Examinations'!H:H)</f>
        <v>No</v>
      </c>
      <c r="N879">
        <v>32.774999999999999</v>
      </c>
      <c r="O879" t="str">
        <f t="shared" si="109"/>
        <v>Obesity</v>
      </c>
      <c r="Q879">
        <v>9.77</v>
      </c>
      <c r="R879" t="str">
        <f t="shared" si="110"/>
        <v>Diabetes</v>
      </c>
      <c r="T879">
        <v>1968</v>
      </c>
      <c r="U879" t="s">
        <v>35</v>
      </c>
      <c r="V879">
        <v>26</v>
      </c>
      <c r="W879" s="10">
        <f t="shared" si="111"/>
        <v>25076</v>
      </c>
      <c r="X879" s="10"/>
      <c r="Y879">
        <f t="shared" si="112"/>
        <v>54</v>
      </c>
      <c r="AA879" s="36">
        <v>7179.52</v>
      </c>
    </row>
    <row r="880" spans="1:27" x14ac:dyDescent="0.3">
      <c r="A880" t="s">
        <v>3260</v>
      </c>
      <c r="B880" t="str">
        <f t="shared" si="105"/>
        <v>Ms</v>
      </c>
      <c r="C880" t="str">
        <f t="shared" si="106"/>
        <v>Musa</v>
      </c>
      <c r="D880" t="str">
        <f t="shared" si="107"/>
        <v>ylar</v>
      </c>
      <c r="F880">
        <v>2</v>
      </c>
      <c r="G880">
        <f t="shared" si="108"/>
        <v>2</v>
      </c>
      <c r="J880" t="str">
        <f>PROPER('Medical Examinations'!D:D)</f>
        <v>No</v>
      </c>
      <c r="K880" t="str">
        <f>PROPER('Medical Examinations'!H:H)</f>
        <v>No</v>
      </c>
      <c r="N880">
        <v>37.51</v>
      </c>
      <c r="O880" t="str">
        <f t="shared" si="109"/>
        <v>Obesity</v>
      </c>
      <c r="Q880">
        <v>5.5</v>
      </c>
      <c r="R880" t="str">
        <f t="shared" si="110"/>
        <v>Normal</v>
      </c>
      <c r="T880">
        <v>1982</v>
      </c>
      <c r="U880" t="s">
        <v>20</v>
      </c>
      <c r="V880">
        <v>14</v>
      </c>
      <c r="W880" s="10">
        <f t="shared" si="111"/>
        <v>30208</v>
      </c>
      <c r="X880" s="10"/>
      <c r="Y880">
        <f t="shared" si="112"/>
        <v>40</v>
      </c>
      <c r="AA880" s="36">
        <v>7196.87</v>
      </c>
    </row>
    <row r="881" spans="1:27" x14ac:dyDescent="0.3">
      <c r="A881" t="s">
        <v>3261</v>
      </c>
      <c r="B881" t="str">
        <f t="shared" si="105"/>
        <v>Mrs</v>
      </c>
      <c r="C881" t="str">
        <f t="shared" si="106"/>
        <v>Phillippi</v>
      </c>
      <c r="D881" t="str">
        <f t="shared" si="107"/>
        <v xml:space="preserve"> Victoria</v>
      </c>
      <c r="F881">
        <v>1</v>
      </c>
      <c r="G881">
        <f t="shared" si="108"/>
        <v>1</v>
      </c>
      <c r="J881" t="str">
        <f>PROPER('Medical Examinations'!D:D)</f>
        <v>Yes</v>
      </c>
      <c r="K881" t="str">
        <f>PROPER('Medical Examinations'!H:H)</f>
        <v>No</v>
      </c>
      <c r="N881">
        <v>39.86</v>
      </c>
      <c r="O881" t="str">
        <f t="shared" si="109"/>
        <v>Obesity</v>
      </c>
      <c r="Q881">
        <v>11.84</v>
      </c>
      <c r="R881" t="str">
        <f t="shared" si="110"/>
        <v>Diabetes</v>
      </c>
      <c r="T881">
        <v>1983</v>
      </c>
      <c r="U881" t="s">
        <v>35</v>
      </c>
      <c r="V881">
        <v>11</v>
      </c>
      <c r="W881" s="10">
        <f t="shared" si="111"/>
        <v>30539</v>
      </c>
      <c r="X881" s="10"/>
      <c r="Y881">
        <f t="shared" si="112"/>
        <v>39</v>
      </c>
      <c r="AA881" s="36">
        <v>7201.7</v>
      </c>
    </row>
    <row r="882" spans="1:27" x14ac:dyDescent="0.3">
      <c r="A882" t="s">
        <v>3262</v>
      </c>
      <c r="B882" t="str">
        <f t="shared" si="105"/>
        <v>Mrs</v>
      </c>
      <c r="C882" t="str">
        <f t="shared" si="106"/>
        <v>Hoskins</v>
      </c>
      <c r="D882" t="str">
        <f t="shared" si="107"/>
        <v>manda L</v>
      </c>
      <c r="F882" t="s">
        <v>2381</v>
      </c>
      <c r="G882">
        <f t="shared" si="108"/>
        <v>0</v>
      </c>
      <c r="J882" t="str">
        <f>PROPER('Medical Examinations'!D:D)</f>
        <v>Yes</v>
      </c>
      <c r="K882" t="str">
        <f>PROPER('Medical Examinations'!H:H)</f>
        <v>No</v>
      </c>
      <c r="N882">
        <v>42.13</v>
      </c>
      <c r="O882" t="str">
        <f t="shared" si="109"/>
        <v>Obesity</v>
      </c>
      <c r="Q882">
        <v>4.66</v>
      </c>
      <c r="R882" t="str">
        <f t="shared" si="110"/>
        <v>Normal</v>
      </c>
      <c r="T882">
        <v>1983</v>
      </c>
      <c r="U882" t="s">
        <v>15</v>
      </c>
      <c r="V882">
        <v>21</v>
      </c>
      <c r="W882" s="10">
        <f t="shared" si="111"/>
        <v>30641</v>
      </c>
      <c r="X882" s="10"/>
      <c r="Y882">
        <f t="shared" si="112"/>
        <v>39</v>
      </c>
      <c r="AA882" s="36">
        <v>7209.49</v>
      </c>
    </row>
    <row r="883" spans="1:27" x14ac:dyDescent="0.3">
      <c r="A883" t="s">
        <v>3263</v>
      </c>
      <c r="B883" t="str">
        <f t="shared" si="105"/>
        <v>Ms</v>
      </c>
      <c r="C883" t="str">
        <f t="shared" si="106"/>
        <v>Imbalzano Zegar</v>
      </c>
      <c r="D883" t="str">
        <f t="shared" si="107"/>
        <v>gar, Ms.  Renee</v>
      </c>
      <c r="F883" t="s">
        <v>2381</v>
      </c>
      <c r="G883">
        <f t="shared" si="108"/>
        <v>0</v>
      </c>
      <c r="J883" t="str">
        <f>PROPER('Medical Examinations'!D:D)</f>
        <v>Yes</v>
      </c>
      <c r="K883" t="str">
        <f>PROPER('Medical Examinations'!H:H)</f>
        <v>No</v>
      </c>
      <c r="N883">
        <v>35.99</v>
      </c>
      <c r="O883" t="str">
        <f t="shared" si="109"/>
        <v>Obesity</v>
      </c>
      <c r="Q883">
        <v>11.11</v>
      </c>
      <c r="R883" t="str">
        <f t="shared" si="110"/>
        <v>Diabetes</v>
      </c>
      <c r="T883">
        <v>1991</v>
      </c>
      <c r="U883" t="s">
        <v>18</v>
      </c>
      <c r="V883">
        <v>28</v>
      </c>
      <c r="W883" s="10">
        <f t="shared" si="111"/>
        <v>33417</v>
      </c>
      <c r="X883" s="10"/>
      <c r="Y883">
        <f t="shared" si="112"/>
        <v>31</v>
      </c>
      <c r="AA883" s="36">
        <v>7220.25</v>
      </c>
    </row>
    <row r="884" spans="1:27" x14ac:dyDescent="0.3">
      <c r="A884" t="s">
        <v>3264</v>
      </c>
      <c r="B884" t="str">
        <f t="shared" si="105"/>
        <v>Ms</v>
      </c>
      <c r="C884" t="str">
        <f t="shared" si="106"/>
        <v>Triedman</v>
      </c>
      <c r="D884" t="str">
        <f t="shared" si="107"/>
        <v>ellie A.</v>
      </c>
      <c r="F884">
        <v>1</v>
      </c>
      <c r="G884">
        <f t="shared" si="108"/>
        <v>1</v>
      </c>
      <c r="J884" t="str">
        <f>PROPER('Medical Examinations'!D:D)</f>
        <v>Yes</v>
      </c>
      <c r="K884" t="str">
        <f>PROPER('Medical Examinations'!H:H)</f>
        <v>No</v>
      </c>
      <c r="N884">
        <v>35.200000000000003</v>
      </c>
      <c r="O884" t="str">
        <f t="shared" si="109"/>
        <v>Obesity</v>
      </c>
      <c r="Q884">
        <v>7.72</v>
      </c>
      <c r="R884" t="str">
        <f t="shared" si="110"/>
        <v>Diabetes</v>
      </c>
      <c r="T884">
        <v>1977</v>
      </c>
      <c r="U884" t="s">
        <v>20</v>
      </c>
      <c r="V884">
        <v>15</v>
      </c>
      <c r="W884" s="10">
        <f t="shared" si="111"/>
        <v>28383</v>
      </c>
      <c r="X884" s="10"/>
      <c r="Y884">
        <f t="shared" si="112"/>
        <v>45</v>
      </c>
      <c r="AA884" s="36">
        <v>7222.79</v>
      </c>
    </row>
    <row r="885" spans="1:27" x14ac:dyDescent="0.3">
      <c r="A885" t="s">
        <v>3265</v>
      </c>
      <c r="B885" t="str">
        <f t="shared" si="105"/>
        <v>Ms</v>
      </c>
      <c r="C885" t="str">
        <f t="shared" si="106"/>
        <v>Lovuolo</v>
      </c>
      <c r="D885" t="str">
        <f t="shared" si="107"/>
        <v xml:space="preserve"> Tamara</v>
      </c>
      <c r="F885">
        <v>2</v>
      </c>
      <c r="G885">
        <f t="shared" si="108"/>
        <v>2</v>
      </c>
      <c r="J885" t="str">
        <f>PROPER('Medical Examinations'!D:D)</f>
        <v>Yes</v>
      </c>
      <c r="K885" t="str">
        <f>PROPER('Medical Examinations'!H:H)</f>
        <v>No</v>
      </c>
      <c r="N885">
        <v>29.91</v>
      </c>
      <c r="O885" t="str">
        <f t="shared" si="109"/>
        <v>Overweight</v>
      </c>
      <c r="Q885">
        <v>5.55</v>
      </c>
      <c r="R885" t="str">
        <f t="shared" si="110"/>
        <v>Normal</v>
      </c>
      <c r="T885">
        <v>1986</v>
      </c>
      <c r="U885" t="s">
        <v>10</v>
      </c>
      <c r="V885">
        <v>13</v>
      </c>
      <c r="W885" s="10">
        <f t="shared" si="111"/>
        <v>31606</v>
      </c>
      <c r="X885" s="10"/>
      <c r="Y885">
        <f t="shared" si="112"/>
        <v>36</v>
      </c>
      <c r="AA885" s="36">
        <v>7228.22</v>
      </c>
    </row>
    <row r="886" spans="1:27" x14ac:dyDescent="0.3">
      <c r="A886" t="s">
        <v>3266</v>
      </c>
      <c r="B886" t="str">
        <f t="shared" si="105"/>
        <v>Ms</v>
      </c>
      <c r="C886" t="str">
        <f t="shared" si="106"/>
        <v>Chung</v>
      </c>
      <c r="D886" t="str">
        <f t="shared" si="107"/>
        <v xml:space="preserve"> Joan</v>
      </c>
      <c r="F886">
        <v>1</v>
      </c>
      <c r="G886">
        <f t="shared" si="108"/>
        <v>1</v>
      </c>
      <c r="J886" t="str">
        <f>PROPER('Medical Examinations'!D:D)</f>
        <v>Yes</v>
      </c>
      <c r="K886" t="str">
        <f>PROPER('Medical Examinations'!H:H)</f>
        <v>No</v>
      </c>
      <c r="N886">
        <v>36.479999999999997</v>
      </c>
      <c r="O886" t="str">
        <f t="shared" si="109"/>
        <v>Obesity</v>
      </c>
      <c r="Q886">
        <v>5.05</v>
      </c>
      <c r="R886" t="str">
        <f t="shared" si="110"/>
        <v>Normal</v>
      </c>
      <c r="T886">
        <v>1986</v>
      </c>
      <c r="U886" t="s">
        <v>20</v>
      </c>
      <c r="V886">
        <v>2</v>
      </c>
      <c r="W886" s="10">
        <f t="shared" si="111"/>
        <v>31657</v>
      </c>
      <c r="X886" s="10"/>
      <c r="Y886">
        <f t="shared" si="112"/>
        <v>36</v>
      </c>
      <c r="AA886" s="36">
        <v>7243.81</v>
      </c>
    </row>
    <row r="887" spans="1:27" x14ac:dyDescent="0.3">
      <c r="A887" t="s">
        <v>3267</v>
      </c>
      <c r="B887" t="str">
        <f t="shared" si="105"/>
        <v>Ms</v>
      </c>
      <c r="C887" t="str">
        <f t="shared" si="106"/>
        <v>Newsom</v>
      </c>
      <c r="D887" t="str">
        <f t="shared" si="107"/>
        <v>mee J.</v>
      </c>
      <c r="F887">
        <v>1</v>
      </c>
      <c r="G887">
        <f t="shared" si="108"/>
        <v>1</v>
      </c>
      <c r="J887" t="str">
        <f>PROPER('Medical Examinations'!D:D)</f>
        <v>Yes</v>
      </c>
      <c r="K887" t="str">
        <f>PROPER('Medical Examinations'!H:H)</f>
        <v>No</v>
      </c>
      <c r="N887">
        <v>27.5</v>
      </c>
      <c r="O887" t="str">
        <f t="shared" si="109"/>
        <v>Overweight</v>
      </c>
      <c r="Q887">
        <v>8.69</v>
      </c>
      <c r="R887" t="str">
        <f t="shared" si="110"/>
        <v>Diabetes</v>
      </c>
      <c r="T887">
        <v>1982</v>
      </c>
      <c r="U887" t="s">
        <v>10</v>
      </c>
      <c r="V887">
        <v>24</v>
      </c>
      <c r="W887" s="10">
        <f t="shared" si="111"/>
        <v>30156</v>
      </c>
      <c r="X887" s="10"/>
      <c r="Y887">
        <f t="shared" si="112"/>
        <v>40</v>
      </c>
      <c r="AA887" s="36">
        <v>7248.71</v>
      </c>
    </row>
    <row r="888" spans="1:27" x14ac:dyDescent="0.3">
      <c r="A888" t="s">
        <v>3268</v>
      </c>
      <c r="B888" t="str">
        <f t="shared" si="105"/>
        <v>Ms</v>
      </c>
      <c r="C888" t="str">
        <f t="shared" si="106"/>
        <v>Harrington</v>
      </c>
      <c r="D888" t="str">
        <f t="shared" si="107"/>
        <v>.  Suzanne</v>
      </c>
      <c r="F888">
        <v>1</v>
      </c>
      <c r="G888">
        <f t="shared" si="108"/>
        <v>1</v>
      </c>
      <c r="J888" t="str">
        <f>PROPER('Medical Examinations'!D:D)</f>
        <v>No</v>
      </c>
      <c r="K888" t="str">
        <f>PROPER('Medical Examinations'!H:H)</f>
        <v>No</v>
      </c>
      <c r="N888">
        <v>33.44</v>
      </c>
      <c r="O888" t="str">
        <f t="shared" si="109"/>
        <v>Obesity</v>
      </c>
      <c r="Q888">
        <v>5.9</v>
      </c>
      <c r="R888" t="str">
        <f t="shared" si="110"/>
        <v>Prediabetes</v>
      </c>
      <c r="T888">
        <v>1981</v>
      </c>
      <c r="U888" t="s">
        <v>35</v>
      </c>
      <c r="V888">
        <v>14</v>
      </c>
      <c r="W888" s="10">
        <f t="shared" si="111"/>
        <v>29812</v>
      </c>
      <c r="X888" s="10"/>
      <c r="Y888">
        <f t="shared" si="112"/>
        <v>41</v>
      </c>
      <c r="AA888" s="36">
        <v>7256.72</v>
      </c>
    </row>
    <row r="889" spans="1:27" x14ac:dyDescent="0.3">
      <c r="A889" t="s">
        <v>3269</v>
      </c>
      <c r="B889" t="str">
        <f t="shared" si="105"/>
        <v>Ms</v>
      </c>
      <c r="C889" t="str">
        <f t="shared" si="106"/>
        <v>Hoffman</v>
      </c>
      <c r="D889" t="str">
        <f t="shared" si="107"/>
        <v>stin A.</v>
      </c>
      <c r="F889">
        <v>1</v>
      </c>
      <c r="G889">
        <f t="shared" si="108"/>
        <v>1</v>
      </c>
      <c r="J889" t="str">
        <f>PROPER('Medical Examinations'!D:D)</f>
        <v>No</v>
      </c>
      <c r="K889" t="str">
        <f>PROPER('Medical Examinations'!H:H)</f>
        <v>No</v>
      </c>
      <c r="N889">
        <v>28.215</v>
      </c>
      <c r="O889" t="str">
        <f t="shared" si="109"/>
        <v>Overweight</v>
      </c>
      <c r="Q889">
        <v>6.29</v>
      </c>
      <c r="R889" t="str">
        <f t="shared" si="110"/>
        <v>Prediabetes</v>
      </c>
      <c r="T889">
        <v>1981</v>
      </c>
      <c r="U889" t="s">
        <v>18</v>
      </c>
      <c r="V889">
        <v>13</v>
      </c>
      <c r="W889" s="10">
        <f t="shared" si="111"/>
        <v>29750</v>
      </c>
      <c r="X889" s="10"/>
      <c r="Y889">
        <f t="shared" si="112"/>
        <v>41</v>
      </c>
      <c r="AA889" s="36">
        <v>7261.74</v>
      </c>
    </row>
    <row r="890" spans="1:27" x14ac:dyDescent="0.3">
      <c r="A890" t="s">
        <v>3270</v>
      </c>
      <c r="B890" t="str">
        <f t="shared" si="105"/>
        <v>Ms</v>
      </c>
      <c r="C890" t="str">
        <f t="shared" si="106"/>
        <v>Van Vugt</v>
      </c>
      <c r="D890" t="str">
        <f t="shared" si="107"/>
        <v xml:space="preserve"> Bronwyn</v>
      </c>
      <c r="F890">
        <v>1</v>
      </c>
      <c r="G890">
        <f t="shared" si="108"/>
        <v>1</v>
      </c>
      <c r="J890" t="str">
        <f>PROPER('Medical Examinations'!D:D)</f>
        <v>No</v>
      </c>
      <c r="K890" t="str">
        <f>PROPER('Medical Examinations'!H:H)</f>
        <v>No</v>
      </c>
      <c r="N890">
        <v>27.17</v>
      </c>
      <c r="O890" t="str">
        <f t="shared" si="109"/>
        <v>Overweight</v>
      </c>
      <c r="Q890">
        <v>5.84</v>
      </c>
      <c r="R890" t="str">
        <f t="shared" si="110"/>
        <v>Prediabetes</v>
      </c>
      <c r="T890">
        <v>1973</v>
      </c>
      <c r="U890" t="s">
        <v>37</v>
      </c>
      <c r="V890">
        <v>25</v>
      </c>
      <c r="W890" s="10">
        <f t="shared" si="111"/>
        <v>26962</v>
      </c>
      <c r="X890" s="10"/>
      <c r="Y890">
        <f t="shared" si="112"/>
        <v>49</v>
      </c>
      <c r="AA890" s="36">
        <v>7265.58</v>
      </c>
    </row>
    <row r="891" spans="1:27" x14ac:dyDescent="0.3">
      <c r="A891" t="s">
        <v>3271</v>
      </c>
      <c r="B891" t="str">
        <f t="shared" si="105"/>
        <v>Ms</v>
      </c>
      <c r="C891" t="str">
        <f t="shared" si="106"/>
        <v>Feehley</v>
      </c>
      <c r="D891" t="str">
        <f t="shared" si="107"/>
        <v>aylor J</v>
      </c>
      <c r="F891" t="s">
        <v>2381</v>
      </c>
      <c r="G891">
        <f t="shared" si="108"/>
        <v>0</v>
      </c>
      <c r="J891" t="str">
        <f>PROPER('Medical Examinations'!D:D)</f>
        <v>No</v>
      </c>
      <c r="K891" t="str">
        <f>PROPER('Medical Examinations'!H:H)</f>
        <v>No</v>
      </c>
      <c r="N891">
        <v>35.380000000000003</v>
      </c>
      <c r="O891" t="str">
        <f t="shared" si="109"/>
        <v>Obesity</v>
      </c>
      <c r="Q891">
        <v>6.12</v>
      </c>
      <c r="R891" t="str">
        <f t="shared" si="110"/>
        <v>Prediabetes</v>
      </c>
      <c r="T891">
        <v>1981</v>
      </c>
      <c r="U891" t="s">
        <v>35</v>
      </c>
      <c r="V891">
        <v>4</v>
      </c>
      <c r="W891" s="10">
        <f t="shared" si="111"/>
        <v>29802</v>
      </c>
      <c r="X891" s="10"/>
      <c r="Y891">
        <f t="shared" si="112"/>
        <v>41</v>
      </c>
      <c r="AA891" s="36">
        <v>7265.7</v>
      </c>
    </row>
    <row r="892" spans="1:27" x14ac:dyDescent="0.3">
      <c r="A892" t="s">
        <v>3272</v>
      </c>
      <c r="B892" t="str">
        <f t="shared" si="105"/>
        <v>Mrs</v>
      </c>
      <c r="C892" t="str">
        <f t="shared" si="106"/>
        <v>Ashworth</v>
      </c>
      <c r="D892" t="str">
        <f t="shared" si="107"/>
        <v>berly M.</v>
      </c>
      <c r="F892" t="s">
        <v>2381</v>
      </c>
      <c r="G892">
        <f t="shared" si="108"/>
        <v>0</v>
      </c>
      <c r="J892" t="str">
        <f>PROPER('Medical Examinations'!D:D)</f>
        <v>No</v>
      </c>
      <c r="K892" t="str">
        <f>PROPER('Medical Examinations'!H:H)</f>
        <v>No</v>
      </c>
      <c r="N892">
        <v>43.48</v>
      </c>
      <c r="O892" t="str">
        <f t="shared" si="109"/>
        <v>Obesity</v>
      </c>
      <c r="Q892">
        <v>6.24</v>
      </c>
      <c r="R892" t="str">
        <f t="shared" si="110"/>
        <v>Prediabetes</v>
      </c>
      <c r="T892">
        <v>1976</v>
      </c>
      <c r="U892" t="s">
        <v>30</v>
      </c>
      <c r="V892">
        <v>18</v>
      </c>
      <c r="W892" s="10">
        <f t="shared" si="111"/>
        <v>28112</v>
      </c>
      <c r="X892" s="10"/>
      <c r="Y892">
        <f t="shared" si="112"/>
        <v>46</v>
      </c>
      <c r="AA892" s="36">
        <v>7273.02</v>
      </c>
    </row>
    <row r="893" spans="1:27" x14ac:dyDescent="0.3">
      <c r="A893" t="s">
        <v>3273</v>
      </c>
      <c r="B893" t="str">
        <f t="shared" si="105"/>
        <v>Mr</v>
      </c>
      <c r="C893" t="str">
        <f t="shared" si="106"/>
        <v>Hansen</v>
      </c>
      <c r="D893" t="str">
        <f t="shared" si="107"/>
        <v>hua E.</v>
      </c>
      <c r="F893">
        <v>1</v>
      </c>
      <c r="G893">
        <f t="shared" si="108"/>
        <v>1</v>
      </c>
      <c r="J893" t="str">
        <f>PROPER('Medical Examinations'!D:D)</f>
        <v>No</v>
      </c>
      <c r="K893" t="str">
        <f>PROPER('Medical Examinations'!H:H)</f>
        <v>No</v>
      </c>
      <c r="N893">
        <v>41.73</v>
      </c>
      <c r="O893" t="str">
        <f t="shared" si="109"/>
        <v>Obesity</v>
      </c>
      <c r="Q893">
        <v>6.25</v>
      </c>
      <c r="R893" t="str">
        <f t="shared" si="110"/>
        <v>Prediabetes</v>
      </c>
      <c r="T893">
        <v>1985</v>
      </c>
      <c r="U893" t="s">
        <v>15</v>
      </c>
      <c r="V893">
        <v>2</v>
      </c>
      <c r="W893" s="10">
        <f t="shared" si="111"/>
        <v>31353</v>
      </c>
      <c r="X893" s="10"/>
      <c r="Y893">
        <f t="shared" si="112"/>
        <v>37</v>
      </c>
      <c r="AA893" s="36">
        <v>7281.51</v>
      </c>
    </row>
    <row r="894" spans="1:27" x14ac:dyDescent="0.3">
      <c r="A894" t="s">
        <v>3274</v>
      </c>
      <c r="B894" t="str">
        <f t="shared" si="105"/>
        <v>Mr</v>
      </c>
      <c r="C894" t="str">
        <f t="shared" si="106"/>
        <v>Czyz</v>
      </c>
      <c r="D894" t="str">
        <f t="shared" si="107"/>
        <v>frey</v>
      </c>
      <c r="F894" t="s">
        <v>2381</v>
      </c>
      <c r="G894">
        <f t="shared" si="108"/>
        <v>0</v>
      </c>
      <c r="J894" t="str">
        <f>PROPER('Medical Examinations'!D:D)</f>
        <v>No</v>
      </c>
      <c r="K894" t="str">
        <f>PROPER('Medical Examinations'!H:H)</f>
        <v>No</v>
      </c>
      <c r="N894">
        <v>28.9</v>
      </c>
      <c r="O894" t="str">
        <f t="shared" si="109"/>
        <v>Overweight</v>
      </c>
      <c r="Q894">
        <v>11.96</v>
      </c>
      <c r="R894" t="str">
        <f t="shared" si="110"/>
        <v>Diabetes</v>
      </c>
      <c r="T894">
        <v>1966</v>
      </c>
      <c r="U894" t="s">
        <v>30</v>
      </c>
      <c r="V894">
        <v>26</v>
      </c>
      <c r="W894" s="10">
        <f t="shared" si="111"/>
        <v>24467</v>
      </c>
      <c r="X894" s="10"/>
      <c r="Y894">
        <f t="shared" si="112"/>
        <v>56</v>
      </c>
      <c r="AA894" s="36">
        <v>7302.46</v>
      </c>
    </row>
    <row r="895" spans="1:27" x14ac:dyDescent="0.3">
      <c r="A895" t="s">
        <v>3275</v>
      </c>
      <c r="B895" t="str">
        <f t="shared" si="105"/>
        <v>Mr</v>
      </c>
      <c r="C895" t="str">
        <f t="shared" si="106"/>
        <v>Bauder</v>
      </c>
      <c r="D895" t="str">
        <f t="shared" si="107"/>
        <v>drew R</v>
      </c>
      <c r="F895" t="s">
        <v>2381</v>
      </c>
      <c r="G895">
        <f t="shared" si="108"/>
        <v>0</v>
      </c>
      <c r="J895" t="str">
        <f>PROPER('Medical Examinations'!D:D)</f>
        <v>Yes</v>
      </c>
      <c r="K895" t="str">
        <f>PROPER('Medical Examinations'!H:H)</f>
        <v>No</v>
      </c>
      <c r="N895">
        <v>25.74</v>
      </c>
      <c r="O895" t="str">
        <f t="shared" si="109"/>
        <v>Overweight</v>
      </c>
      <c r="Q895">
        <v>7.69</v>
      </c>
      <c r="R895" t="str">
        <f t="shared" si="110"/>
        <v>Diabetes</v>
      </c>
      <c r="T895">
        <v>1965</v>
      </c>
      <c r="U895" t="s">
        <v>18</v>
      </c>
      <c r="V895">
        <v>6</v>
      </c>
      <c r="W895" s="10">
        <f t="shared" si="111"/>
        <v>23899</v>
      </c>
      <c r="X895" s="10"/>
      <c r="Y895">
        <f t="shared" si="112"/>
        <v>58</v>
      </c>
      <c r="AA895" s="36">
        <v>7304.65</v>
      </c>
    </row>
    <row r="896" spans="1:27" x14ac:dyDescent="0.3">
      <c r="A896" t="s">
        <v>3276</v>
      </c>
      <c r="B896" t="str">
        <f t="shared" si="105"/>
        <v>Mr</v>
      </c>
      <c r="C896" t="str">
        <f t="shared" si="106"/>
        <v>Mendoza</v>
      </c>
      <c r="D896" t="str">
        <f t="shared" si="107"/>
        <v xml:space="preserve"> J. Sr.</v>
      </c>
      <c r="F896" t="s">
        <v>2381</v>
      </c>
      <c r="G896">
        <f t="shared" si="108"/>
        <v>0</v>
      </c>
      <c r="J896" t="str">
        <f>PROPER('Medical Examinations'!D:D)</f>
        <v>Yes</v>
      </c>
      <c r="K896" t="str">
        <f>PROPER('Medical Examinations'!H:H)</f>
        <v>No</v>
      </c>
      <c r="N896">
        <v>36.06</v>
      </c>
      <c r="O896" t="str">
        <f t="shared" si="109"/>
        <v>Obesity</v>
      </c>
      <c r="Q896">
        <v>8.83</v>
      </c>
      <c r="R896" t="str">
        <f t="shared" si="110"/>
        <v>Diabetes</v>
      </c>
      <c r="T896">
        <v>1965</v>
      </c>
      <c r="U896" t="s">
        <v>18</v>
      </c>
      <c r="V896">
        <v>25</v>
      </c>
      <c r="W896" s="10">
        <f t="shared" si="111"/>
        <v>23918</v>
      </c>
      <c r="X896" s="10"/>
      <c r="Y896">
        <f t="shared" si="112"/>
        <v>57</v>
      </c>
      <c r="AA896" s="36">
        <v>7318.21</v>
      </c>
    </row>
    <row r="897" spans="1:27" x14ac:dyDescent="0.3">
      <c r="A897" t="s">
        <v>3277</v>
      </c>
      <c r="B897" t="str">
        <f t="shared" si="105"/>
        <v>Mrs</v>
      </c>
      <c r="C897" t="str">
        <f t="shared" si="106"/>
        <v>Glass</v>
      </c>
      <c r="D897" t="str">
        <f t="shared" si="107"/>
        <v>honda</v>
      </c>
      <c r="F897" t="s">
        <v>2381</v>
      </c>
      <c r="G897">
        <f t="shared" si="108"/>
        <v>0</v>
      </c>
      <c r="J897" t="str">
        <f>PROPER('Medical Examinations'!D:D)</f>
        <v>No</v>
      </c>
      <c r="K897" t="str">
        <f>PROPER('Medical Examinations'!H:H)</f>
        <v>No</v>
      </c>
      <c r="N897">
        <v>43.28</v>
      </c>
      <c r="O897" t="str">
        <f t="shared" si="109"/>
        <v>Obesity</v>
      </c>
      <c r="Q897">
        <v>4.41</v>
      </c>
      <c r="R897" t="str">
        <f t="shared" si="110"/>
        <v>Normal</v>
      </c>
      <c r="T897">
        <v>1972</v>
      </c>
      <c r="U897" t="s">
        <v>35</v>
      </c>
      <c r="V897">
        <v>11</v>
      </c>
      <c r="W897" s="10">
        <f t="shared" si="111"/>
        <v>26522</v>
      </c>
      <c r="X897" s="10"/>
      <c r="Y897">
        <f t="shared" si="112"/>
        <v>50</v>
      </c>
      <c r="AA897" s="36">
        <v>7318.22</v>
      </c>
    </row>
    <row r="898" spans="1:27" x14ac:dyDescent="0.3">
      <c r="A898" t="s">
        <v>3278</v>
      </c>
      <c r="B898" t="str">
        <f t="shared" si="105"/>
        <v>Mr</v>
      </c>
      <c r="C898" t="str">
        <f t="shared" si="106"/>
        <v>Butcher</v>
      </c>
      <c r="D898" t="str">
        <f t="shared" si="107"/>
        <v>.  John</v>
      </c>
      <c r="F898">
        <v>1</v>
      </c>
      <c r="G898">
        <f t="shared" si="108"/>
        <v>1</v>
      </c>
      <c r="J898" t="str">
        <f>PROPER('Medical Examinations'!D:D)</f>
        <v>No</v>
      </c>
      <c r="K898" t="str">
        <f>PROPER('Medical Examinations'!H:H)</f>
        <v>No</v>
      </c>
      <c r="N898">
        <v>28.785</v>
      </c>
      <c r="O898" t="str">
        <f t="shared" si="109"/>
        <v>Overweight</v>
      </c>
      <c r="Q898">
        <v>9.1</v>
      </c>
      <c r="R898" t="str">
        <f t="shared" si="110"/>
        <v>Diabetes</v>
      </c>
      <c r="T898">
        <v>1965</v>
      </c>
      <c r="U898" t="s">
        <v>10</v>
      </c>
      <c r="V898">
        <v>11</v>
      </c>
      <c r="W898" s="10">
        <f t="shared" si="111"/>
        <v>23934</v>
      </c>
      <c r="X898" s="10"/>
      <c r="Y898">
        <f t="shared" si="112"/>
        <v>57</v>
      </c>
      <c r="AA898" s="36">
        <v>7322.86</v>
      </c>
    </row>
    <row r="899" spans="1:27" x14ac:dyDescent="0.3">
      <c r="A899" t="s">
        <v>3279</v>
      </c>
      <c r="B899" t="str">
        <f t="shared" si="105"/>
        <v>Mr</v>
      </c>
      <c r="C899" t="str">
        <f t="shared" si="106"/>
        <v>Traiser</v>
      </c>
      <c r="D899" t="str">
        <f t="shared" si="107"/>
        <v>iles J.</v>
      </c>
      <c r="F899">
        <v>1</v>
      </c>
      <c r="G899">
        <f t="shared" si="108"/>
        <v>1</v>
      </c>
      <c r="J899" t="str">
        <f>PROPER('Medical Examinations'!D:D)</f>
        <v>No</v>
      </c>
      <c r="K899" t="str">
        <f>PROPER('Medical Examinations'!H:H)</f>
        <v>No</v>
      </c>
      <c r="N899">
        <v>25.46</v>
      </c>
      <c r="O899" t="str">
        <f t="shared" si="109"/>
        <v>Overweight</v>
      </c>
      <c r="Q899">
        <v>11.52</v>
      </c>
      <c r="R899" t="str">
        <f t="shared" si="110"/>
        <v>Diabetes</v>
      </c>
      <c r="T899">
        <v>2004</v>
      </c>
      <c r="U899" t="s">
        <v>15</v>
      </c>
      <c r="V899">
        <v>15</v>
      </c>
      <c r="W899" s="10">
        <f t="shared" si="111"/>
        <v>38306</v>
      </c>
      <c r="X899" s="10"/>
      <c r="Y899">
        <f t="shared" si="112"/>
        <v>18</v>
      </c>
      <c r="AA899" s="36">
        <v>7323.73</v>
      </c>
    </row>
    <row r="900" spans="1:27" x14ac:dyDescent="0.3">
      <c r="A900" t="s">
        <v>3280</v>
      </c>
      <c r="B900" t="str">
        <f t="shared" si="105"/>
        <v>Ms</v>
      </c>
      <c r="C900" t="str">
        <f t="shared" si="106"/>
        <v>Mudy-Mader</v>
      </c>
      <c r="D900" t="str">
        <f t="shared" si="107"/>
        <v>Justyna I.</v>
      </c>
      <c r="F900" t="s">
        <v>2381</v>
      </c>
      <c r="G900">
        <f t="shared" si="108"/>
        <v>0</v>
      </c>
      <c r="J900" t="str">
        <f>PROPER('Medical Examinations'!D:D)</f>
        <v>No</v>
      </c>
      <c r="K900" t="str">
        <f>PROPER('Medical Examinations'!H:H)</f>
        <v>No</v>
      </c>
      <c r="N900">
        <v>30.8</v>
      </c>
      <c r="O900" t="str">
        <f t="shared" si="109"/>
        <v>Obesity</v>
      </c>
      <c r="Q900">
        <v>10.95</v>
      </c>
      <c r="R900" t="str">
        <f t="shared" si="110"/>
        <v>Diabetes</v>
      </c>
      <c r="T900">
        <v>1979</v>
      </c>
      <c r="U900" t="s">
        <v>18</v>
      </c>
      <c r="V900">
        <v>19</v>
      </c>
      <c r="W900" s="10">
        <f t="shared" si="111"/>
        <v>29025</v>
      </c>
      <c r="X900" s="10"/>
      <c r="Y900">
        <f t="shared" si="112"/>
        <v>43</v>
      </c>
      <c r="AA900" s="36">
        <v>7325.05</v>
      </c>
    </row>
    <row r="901" spans="1:27" x14ac:dyDescent="0.3">
      <c r="A901" t="s">
        <v>3281</v>
      </c>
      <c r="B901" t="str">
        <f t="shared" si="105"/>
        <v>Ms</v>
      </c>
      <c r="C901" t="str">
        <f t="shared" si="106"/>
        <v>Rogers</v>
      </c>
      <c r="D901" t="str">
        <f t="shared" si="107"/>
        <v>ucille</v>
      </c>
      <c r="F901" t="s">
        <v>2381</v>
      </c>
      <c r="G901">
        <f t="shared" si="108"/>
        <v>0</v>
      </c>
      <c r="J901" t="str">
        <f>PROPER('Medical Examinations'!D:D)</f>
        <v>Yes</v>
      </c>
      <c r="K901" t="str">
        <f>PROPER('Medical Examinations'!H:H)</f>
        <v>No</v>
      </c>
      <c r="N901">
        <v>28.88</v>
      </c>
      <c r="O901" t="str">
        <f t="shared" si="109"/>
        <v>Overweight</v>
      </c>
      <c r="Q901">
        <v>11.5</v>
      </c>
      <c r="R901" t="str">
        <f t="shared" si="110"/>
        <v>Diabetes</v>
      </c>
      <c r="T901">
        <v>1984</v>
      </c>
      <c r="U901" t="s">
        <v>10</v>
      </c>
      <c r="V901">
        <v>25</v>
      </c>
      <c r="W901" s="10">
        <f t="shared" si="111"/>
        <v>30888</v>
      </c>
      <c r="X901" s="10"/>
      <c r="Y901">
        <f t="shared" si="112"/>
        <v>38</v>
      </c>
      <c r="AA901" s="36">
        <v>7325.47</v>
      </c>
    </row>
    <row r="902" spans="1:27" x14ac:dyDescent="0.3">
      <c r="A902" t="s">
        <v>3282</v>
      </c>
      <c r="B902" t="str">
        <f t="shared" ref="B902:B965" si="113">TRIM(MID(A902,FIND(",",A902)+1,FIND(".",A902)-FIND(",",A902)-1))</f>
        <v>Ms</v>
      </c>
      <c r="C902" t="str">
        <f t="shared" ref="C902:C965" si="114">LEFT(A902,FIND(",",A902)-1)</f>
        <v>Woo</v>
      </c>
      <c r="D902" t="str">
        <f t="shared" ref="D902:D965" si="115">RIGHT(A902,FIND(",",A902)-1)</f>
        <v>ril</v>
      </c>
      <c r="F902" t="s">
        <v>2381</v>
      </c>
      <c r="G902">
        <f t="shared" ref="G902:G965" si="116">IF(F902="No major surgery",0,F902)</f>
        <v>0</v>
      </c>
      <c r="J902" t="str">
        <f>PROPER('Medical Examinations'!D:D)</f>
        <v>Yes</v>
      </c>
      <c r="K902" t="str">
        <f>PROPER('Medical Examinations'!H:H)</f>
        <v>No</v>
      </c>
      <c r="N902">
        <v>23</v>
      </c>
      <c r="O902" t="str">
        <f t="shared" ref="O902:O965" si="117">IF(N902&lt;18.5,"Underweight",
IF(N902&lt;25,"Normal Weight",
IF(N902&lt;30,"Overweight",
"Obesity")))</f>
        <v>Normal Weight</v>
      </c>
      <c r="Q902">
        <v>9.8800000000000008</v>
      </c>
      <c r="R902" t="str">
        <f t="shared" ref="R902:R965" si="118">IF(Q902&lt;5.7,"Normal",
IF(Q902&lt;=6.4,"Prediabetes",
"Diabetes"))</f>
        <v>Diabetes</v>
      </c>
      <c r="T902">
        <v>1979</v>
      </c>
      <c r="U902" t="s">
        <v>20</v>
      </c>
      <c r="V902">
        <v>19</v>
      </c>
      <c r="W902" s="10">
        <f t="shared" ref="W902:W965" si="119">DATE(T902,MONTH(1&amp;U902),V902)</f>
        <v>29117</v>
      </c>
      <c r="X902" s="10"/>
      <c r="Y902">
        <f t="shared" si="112"/>
        <v>43</v>
      </c>
      <c r="AA902" s="36">
        <v>7337.75</v>
      </c>
    </row>
    <row r="903" spans="1:27" x14ac:dyDescent="0.3">
      <c r="A903" t="s">
        <v>3283</v>
      </c>
      <c r="B903" t="str">
        <f t="shared" si="113"/>
        <v>Mr</v>
      </c>
      <c r="C903" t="str">
        <f t="shared" si="114"/>
        <v>Walsh</v>
      </c>
      <c r="D903" t="str">
        <f t="shared" si="115"/>
        <v>obert</v>
      </c>
      <c r="F903">
        <v>1</v>
      </c>
      <c r="G903">
        <f t="shared" si="116"/>
        <v>1</v>
      </c>
      <c r="J903" t="str">
        <f>PROPER('Medical Examinations'!D:D)</f>
        <v>No</v>
      </c>
      <c r="K903" t="str">
        <f>PROPER('Medical Examinations'!H:H)</f>
        <v>No</v>
      </c>
      <c r="N903">
        <v>38.25</v>
      </c>
      <c r="O903" t="str">
        <f t="shared" si="117"/>
        <v>Obesity</v>
      </c>
      <c r="Q903">
        <v>6.2</v>
      </c>
      <c r="R903" t="str">
        <f t="shared" si="118"/>
        <v>Prediabetes</v>
      </c>
      <c r="T903">
        <v>1986</v>
      </c>
      <c r="U903" t="s">
        <v>18</v>
      </c>
      <c r="V903">
        <v>15</v>
      </c>
      <c r="W903" s="10">
        <f t="shared" si="119"/>
        <v>31578</v>
      </c>
      <c r="X903" s="10"/>
      <c r="Y903">
        <f t="shared" si="112"/>
        <v>36</v>
      </c>
      <c r="AA903" s="36">
        <v>7339.93</v>
      </c>
    </row>
    <row r="904" spans="1:27" x14ac:dyDescent="0.3">
      <c r="A904" t="s">
        <v>3284</v>
      </c>
      <c r="B904" t="str">
        <f t="shared" si="113"/>
        <v>Mrs</v>
      </c>
      <c r="C904" t="str">
        <f t="shared" si="114"/>
        <v>White</v>
      </c>
      <c r="D904" t="str">
        <f t="shared" si="115"/>
        <v>lyssa</v>
      </c>
      <c r="F904">
        <v>1</v>
      </c>
      <c r="G904">
        <f t="shared" si="116"/>
        <v>1</v>
      </c>
      <c r="J904" t="str">
        <f>PROPER('Medical Examinations'!D:D)</f>
        <v>No</v>
      </c>
      <c r="K904" t="str">
        <f>PROPER('Medical Examinations'!H:H)</f>
        <v>No</v>
      </c>
      <c r="N904">
        <v>39.25</v>
      </c>
      <c r="O904" t="str">
        <f t="shared" si="117"/>
        <v>Obesity</v>
      </c>
      <c r="Q904">
        <v>8.41</v>
      </c>
      <c r="R904" t="str">
        <f t="shared" si="118"/>
        <v>Diabetes</v>
      </c>
      <c r="T904">
        <v>1977</v>
      </c>
      <c r="U904" t="s">
        <v>30</v>
      </c>
      <c r="V904">
        <v>18</v>
      </c>
      <c r="W904" s="10">
        <f t="shared" si="119"/>
        <v>28477</v>
      </c>
      <c r="X904" s="10"/>
      <c r="Y904">
        <f t="shared" si="112"/>
        <v>45</v>
      </c>
      <c r="AA904" s="36">
        <v>7345.08</v>
      </c>
    </row>
    <row r="905" spans="1:27" x14ac:dyDescent="0.3">
      <c r="A905" t="s">
        <v>3285</v>
      </c>
      <c r="B905" t="str">
        <f t="shared" si="113"/>
        <v>Ms</v>
      </c>
      <c r="C905" t="str">
        <f t="shared" si="114"/>
        <v>Sheppard</v>
      </c>
      <c r="D905" t="str">
        <f t="shared" si="115"/>
        <v>ssica E.</v>
      </c>
      <c r="F905">
        <v>2</v>
      </c>
      <c r="G905">
        <f t="shared" si="116"/>
        <v>2</v>
      </c>
      <c r="J905" t="str">
        <f>PROPER('Medical Examinations'!D:D)</f>
        <v>No</v>
      </c>
      <c r="K905" t="str">
        <f>PROPER('Medical Examinations'!H:H)</f>
        <v>No</v>
      </c>
      <c r="N905">
        <v>26.6</v>
      </c>
      <c r="O905" t="str">
        <f t="shared" si="117"/>
        <v>Overweight</v>
      </c>
      <c r="Q905">
        <v>5.07</v>
      </c>
      <c r="R905" t="str">
        <f t="shared" si="118"/>
        <v>Normal</v>
      </c>
      <c r="T905">
        <v>1979</v>
      </c>
      <c r="U905" t="s">
        <v>18</v>
      </c>
      <c r="V905">
        <v>26</v>
      </c>
      <c r="W905" s="10">
        <f t="shared" si="119"/>
        <v>29032</v>
      </c>
      <c r="X905" s="10"/>
      <c r="Y905">
        <f t="shared" si="112"/>
        <v>43</v>
      </c>
      <c r="AA905" s="36">
        <v>7345.73</v>
      </c>
    </row>
    <row r="906" spans="1:27" x14ac:dyDescent="0.3">
      <c r="A906" t="s">
        <v>3286</v>
      </c>
      <c r="B906" t="str">
        <f t="shared" si="113"/>
        <v>Mr</v>
      </c>
      <c r="C906" t="str">
        <f t="shared" si="114"/>
        <v>Doran</v>
      </c>
      <c r="D906" t="str">
        <f t="shared" si="115"/>
        <v>ck J.</v>
      </c>
      <c r="F906">
        <v>1</v>
      </c>
      <c r="G906">
        <f t="shared" si="116"/>
        <v>1</v>
      </c>
      <c r="J906" t="str">
        <f>PROPER('Medical Examinations'!D:D)</f>
        <v>No</v>
      </c>
      <c r="K906" t="str">
        <f>PROPER('Medical Examinations'!H:H)</f>
        <v>No</v>
      </c>
      <c r="N906">
        <v>35.700000000000003</v>
      </c>
      <c r="O906" t="str">
        <f t="shared" si="117"/>
        <v>Obesity</v>
      </c>
      <c r="Q906">
        <v>4.0599999999999996</v>
      </c>
      <c r="R906" t="str">
        <f t="shared" si="118"/>
        <v>Normal</v>
      </c>
      <c r="T906">
        <v>1977</v>
      </c>
      <c r="U906" t="s">
        <v>30</v>
      </c>
      <c r="V906">
        <v>1</v>
      </c>
      <c r="W906" s="10">
        <f t="shared" si="119"/>
        <v>28460</v>
      </c>
      <c r="X906" s="10"/>
      <c r="Y906">
        <f t="shared" si="112"/>
        <v>45</v>
      </c>
      <c r="AA906" s="36">
        <v>7348.14</v>
      </c>
    </row>
    <row r="907" spans="1:27" x14ac:dyDescent="0.3">
      <c r="A907" t="s">
        <v>3287</v>
      </c>
      <c r="B907" t="str">
        <f t="shared" si="113"/>
        <v>Ms</v>
      </c>
      <c r="C907" t="str">
        <f t="shared" si="114"/>
        <v>Labrosse</v>
      </c>
      <c r="D907" t="str">
        <f t="shared" si="115"/>
        <v xml:space="preserve">  Emilie</v>
      </c>
      <c r="F907" t="s">
        <v>2381</v>
      </c>
      <c r="G907">
        <f t="shared" si="116"/>
        <v>0</v>
      </c>
      <c r="J907" t="str">
        <f>PROPER('Medical Examinations'!D:D)</f>
        <v>No</v>
      </c>
      <c r="K907" t="str">
        <f>PROPER('Medical Examinations'!H:H)</f>
        <v>No</v>
      </c>
      <c r="N907">
        <v>20.100000000000001</v>
      </c>
      <c r="O907" t="str">
        <f t="shared" si="117"/>
        <v>Normal Weight</v>
      </c>
      <c r="Q907">
        <v>10.52</v>
      </c>
      <c r="R907" t="str">
        <f t="shared" si="118"/>
        <v>Diabetes</v>
      </c>
      <c r="T907">
        <v>1993</v>
      </c>
      <c r="U907" t="s">
        <v>37</v>
      </c>
      <c r="V907">
        <v>5</v>
      </c>
      <c r="W907" s="10">
        <f t="shared" si="119"/>
        <v>34247</v>
      </c>
      <c r="X907" s="10"/>
      <c r="Y907">
        <f t="shared" si="112"/>
        <v>29</v>
      </c>
      <c r="AA907" s="36">
        <v>7349.12</v>
      </c>
    </row>
    <row r="908" spans="1:27" x14ac:dyDescent="0.3">
      <c r="A908" t="s">
        <v>3288</v>
      </c>
      <c r="B908" t="str">
        <f t="shared" si="113"/>
        <v>Ms</v>
      </c>
      <c r="C908" t="str">
        <f t="shared" si="114"/>
        <v>Thomas</v>
      </c>
      <c r="D908" t="str">
        <f t="shared" si="115"/>
        <v>lin B.</v>
      </c>
      <c r="F908" t="s">
        <v>2381</v>
      </c>
      <c r="G908">
        <f t="shared" si="116"/>
        <v>0</v>
      </c>
      <c r="J908" t="str">
        <f>PROPER('Medical Examinations'!D:D)</f>
        <v>Yes</v>
      </c>
      <c r="K908" t="str">
        <f>PROPER('Medical Examinations'!H:H)</f>
        <v>No</v>
      </c>
      <c r="N908">
        <v>22.23</v>
      </c>
      <c r="O908" t="str">
        <f t="shared" si="117"/>
        <v>Normal Weight</v>
      </c>
      <c r="Q908">
        <v>9.65</v>
      </c>
      <c r="R908" t="str">
        <f t="shared" si="118"/>
        <v>Diabetes</v>
      </c>
      <c r="T908">
        <v>1983</v>
      </c>
      <c r="U908" t="s">
        <v>18</v>
      </c>
      <c r="V908">
        <v>21</v>
      </c>
      <c r="W908" s="10">
        <f t="shared" si="119"/>
        <v>30488</v>
      </c>
      <c r="X908" s="10"/>
      <c r="Y908">
        <f t="shared" si="112"/>
        <v>39</v>
      </c>
      <c r="AA908" s="36">
        <v>7357.49</v>
      </c>
    </row>
    <row r="909" spans="1:27" x14ac:dyDescent="0.3">
      <c r="A909" t="s">
        <v>3289</v>
      </c>
      <c r="B909" t="str">
        <f t="shared" si="113"/>
        <v>Mr</v>
      </c>
      <c r="C909" t="str">
        <f t="shared" si="114"/>
        <v>Lesniak</v>
      </c>
      <c r="D909" t="str">
        <f t="shared" si="115"/>
        <v>oseph W</v>
      </c>
      <c r="F909" t="s">
        <v>2381</v>
      </c>
      <c r="G909">
        <f t="shared" si="116"/>
        <v>0</v>
      </c>
      <c r="J909" t="str">
        <f>PROPER('Medical Examinations'!D:D)</f>
        <v>Yes</v>
      </c>
      <c r="K909" t="str">
        <f>PROPER('Medical Examinations'!H:H)</f>
        <v>No</v>
      </c>
      <c r="N909">
        <v>36.47</v>
      </c>
      <c r="O909" t="str">
        <f t="shared" si="117"/>
        <v>Obesity</v>
      </c>
      <c r="Q909">
        <v>6.21</v>
      </c>
      <c r="R909" t="str">
        <f t="shared" si="118"/>
        <v>Prediabetes</v>
      </c>
      <c r="T909">
        <v>1981</v>
      </c>
      <c r="U909" t="s">
        <v>10</v>
      </c>
      <c r="V909">
        <v>16</v>
      </c>
      <c r="W909" s="10">
        <f t="shared" si="119"/>
        <v>29783</v>
      </c>
      <c r="X909" s="10"/>
      <c r="Y909">
        <f t="shared" si="112"/>
        <v>41</v>
      </c>
      <c r="AA909" s="36">
        <v>7358.18</v>
      </c>
    </row>
    <row r="910" spans="1:27" x14ac:dyDescent="0.3">
      <c r="A910" t="s">
        <v>3290</v>
      </c>
      <c r="B910" t="str">
        <f t="shared" si="113"/>
        <v>Ms</v>
      </c>
      <c r="C910" t="str">
        <f t="shared" si="114"/>
        <v>Prowse</v>
      </c>
      <c r="D910" t="str">
        <f t="shared" si="115"/>
        <v xml:space="preserve"> Wendy</v>
      </c>
      <c r="F910">
        <v>1</v>
      </c>
      <c r="G910">
        <f t="shared" si="116"/>
        <v>1</v>
      </c>
      <c r="J910" t="str">
        <f>PROPER('Medical Examinations'!D:D)</f>
        <v>Yes</v>
      </c>
      <c r="K910" t="str">
        <f>PROPER('Medical Examinations'!H:H)</f>
        <v>No</v>
      </c>
      <c r="N910">
        <v>49.64</v>
      </c>
      <c r="O910" t="str">
        <f t="shared" si="117"/>
        <v>Obesity</v>
      </c>
      <c r="Q910">
        <v>4.76</v>
      </c>
      <c r="R910" t="str">
        <f t="shared" si="118"/>
        <v>Normal</v>
      </c>
      <c r="T910">
        <v>1965</v>
      </c>
      <c r="U910" t="s">
        <v>30</v>
      </c>
      <c r="V910">
        <v>9</v>
      </c>
      <c r="W910" s="10">
        <f t="shared" si="119"/>
        <v>24085</v>
      </c>
      <c r="X910" s="10"/>
      <c r="Y910">
        <f t="shared" si="112"/>
        <v>57</v>
      </c>
      <c r="AA910" s="36">
        <v>7362.31</v>
      </c>
    </row>
    <row r="911" spans="1:27" x14ac:dyDescent="0.3">
      <c r="A911" t="s">
        <v>3291</v>
      </c>
      <c r="B911" t="str">
        <f t="shared" si="113"/>
        <v>Mrs</v>
      </c>
      <c r="C911" t="str">
        <f t="shared" si="114"/>
        <v>Seigel</v>
      </c>
      <c r="D911" t="str">
        <f t="shared" si="115"/>
        <v>eah L.</v>
      </c>
      <c r="F911">
        <v>1</v>
      </c>
      <c r="G911">
        <f t="shared" si="116"/>
        <v>1</v>
      </c>
      <c r="J911" t="str">
        <f>PROPER('Medical Examinations'!D:D)</f>
        <v>No</v>
      </c>
      <c r="K911" t="str">
        <f>PROPER('Medical Examinations'!H:H)</f>
        <v>No</v>
      </c>
      <c r="N911">
        <v>36.799999999999997</v>
      </c>
      <c r="O911" t="str">
        <f t="shared" si="117"/>
        <v>Obesity</v>
      </c>
      <c r="Q911">
        <v>5.73</v>
      </c>
      <c r="R911" t="str">
        <f t="shared" si="118"/>
        <v>Prediabetes</v>
      </c>
      <c r="T911">
        <v>1981</v>
      </c>
      <c r="U911" t="s">
        <v>15</v>
      </c>
      <c r="V911">
        <v>24</v>
      </c>
      <c r="W911" s="10">
        <f t="shared" si="119"/>
        <v>29914</v>
      </c>
      <c r="X911" s="10"/>
      <c r="Y911">
        <f t="shared" si="112"/>
        <v>41</v>
      </c>
      <c r="AA911" s="36">
        <v>7371.77</v>
      </c>
    </row>
    <row r="912" spans="1:27" x14ac:dyDescent="0.3">
      <c r="A912" t="s">
        <v>3292</v>
      </c>
      <c r="B912" t="str">
        <f t="shared" si="113"/>
        <v>Mr</v>
      </c>
      <c r="C912" t="str">
        <f t="shared" si="114"/>
        <v>Blas</v>
      </c>
      <c r="D912" t="str">
        <f t="shared" si="115"/>
        <v>e L.</v>
      </c>
      <c r="F912" t="s">
        <v>2381</v>
      </c>
      <c r="G912">
        <f t="shared" si="116"/>
        <v>0</v>
      </c>
      <c r="J912" t="str">
        <f>PROPER('Medical Examinations'!D:D)</f>
        <v>Yes</v>
      </c>
      <c r="K912" t="str">
        <f>PROPER('Medical Examinations'!H:H)</f>
        <v>No</v>
      </c>
      <c r="N912">
        <v>33.880000000000003</v>
      </c>
      <c r="O912" t="str">
        <f t="shared" si="117"/>
        <v>Obesity</v>
      </c>
      <c r="Q912">
        <v>10.78</v>
      </c>
      <c r="R912" t="str">
        <f t="shared" si="118"/>
        <v>Diabetes</v>
      </c>
      <c r="T912">
        <v>1993</v>
      </c>
      <c r="U912" t="s">
        <v>10</v>
      </c>
      <c r="V912">
        <v>22</v>
      </c>
      <c r="W912" s="10">
        <f t="shared" si="119"/>
        <v>34172</v>
      </c>
      <c r="X912" s="10"/>
      <c r="Y912">
        <f t="shared" si="112"/>
        <v>29</v>
      </c>
      <c r="AA912" s="36">
        <v>7388.85</v>
      </c>
    </row>
    <row r="913" spans="1:27" x14ac:dyDescent="0.3">
      <c r="A913" t="s">
        <v>3293</v>
      </c>
      <c r="B913" t="str">
        <f t="shared" si="113"/>
        <v>Mr</v>
      </c>
      <c r="C913" t="str">
        <f t="shared" si="114"/>
        <v>Simpson</v>
      </c>
      <c r="D913" t="str">
        <f t="shared" si="115"/>
        <v>ason M.</v>
      </c>
      <c r="F913">
        <v>1</v>
      </c>
      <c r="G913">
        <f t="shared" si="116"/>
        <v>1</v>
      </c>
      <c r="J913" t="str">
        <f>PROPER('Medical Examinations'!D:D)</f>
        <v>No</v>
      </c>
      <c r="K913" t="str">
        <f>PROPER('Medical Examinations'!H:H)</f>
        <v>No</v>
      </c>
      <c r="N913">
        <v>32.01</v>
      </c>
      <c r="O913" t="str">
        <f t="shared" si="117"/>
        <v>Obesity</v>
      </c>
      <c r="Q913">
        <v>5.08</v>
      </c>
      <c r="R913" t="str">
        <f t="shared" si="118"/>
        <v>Normal</v>
      </c>
      <c r="T913">
        <v>1965</v>
      </c>
      <c r="U913" t="s">
        <v>30</v>
      </c>
      <c r="V913">
        <v>5</v>
      </c>
      <c r="W913" s="10">
        <f t="shared" si="119"/>
        <v>24081</v>
      </c>
      <c r="X913" s="10"/>
      <c r="Y913">
        <f t="shared" si="112"/>
        <v>57</v>
      </c>
      <c r="AA913" s="36">
        <v>7403.98</v>
      </c>
    </row>
    <row r="914" spans="1:27" x14ac:dyDescent="0.3">
      <c r="A914" t="s">
        <v>3294</v>
      </c>
      <c r="B914" t="str">
        <f t="shared" si="113"/>
        <v>Mr</v>
      </c>
      <c r="C914" t="str">
        <f t="shared" si="114"/>
        <v>Gierman</v>
      </c>
      <c r="D914" t="str">
        <f t="shared" si="115"/>
        <v xml:space="preserve"> Floris</v>
      </c>
      <c r="F914" t="s">
        <v>2381</v>
      </c>
      <c r="G914">
        <f t="shared" si="116"/>
        <v>0</v>
      </c>
      <c r="J914" t="str">
        <f>PROPER('Medical Examinations'!D:D)</f>
        <v>Yes</v>
      </c>
      <c r="K914" t="str">
        <f>PROPER('Medical Examinations'!H:H)</f>
        <v>No</v>
      </c>
      <c r="N914">
        <v>33.630000000000003</v>
      </c>
      <c r="O914" t="str">
        <f t="shared" si="117"/>
        <v>Obesity</v>
      </c>
      <c r="Q914">
        <v>11.39</v>
      </c>
      <c r="R914" t="str">
        <f t="shared" si="118"/>
        <v>Diabetes</v>
      </c>
      <c r="T914">
        <v>1983</v>
      </c>
      <c r="U914" t="s">
        <v>20</v>
      </c>
      <c r="V914">
        <v>19</v>
      </c>
      <c r="W914" s="10">
        <f t="shared" si="119"/>
        <v>30578</v>
      </c>
      <c r="X914" s="10"/>
      <c r="Y914">
        <f t="shared" si="112"/>
        <v>39</v>
      </c>
      <c r="AA914" s="36">
        <v>7418.52</v>
      </c>
    </row>
    <row r="915" spans="1:27" x14ac:dyDescent="0.3">
      <c r="A915" t="s">
        <v>3295</v>
      </c>
      <c r="B915" t="str">
        <f t="shared" si="113"/>
        <v>Mr</v>
      </c>
      <c r="C915" t="str">
        <f t="shared" si="114"/>
        <v>Jeuland</v>
      </c>
      <c r="D915" t="str">
        <f t="shared" si="115"/>
        <v>.  Marc</v>
      </c>
      <c r="F915">
        <v>1</v>
      </c>
      <c r="G915">
        <f t="shared" si="116"/>
        <v>1</v>
      </c>
      <c r="J915" t="str">
        <f>PROPER('Medical Examinations'!D:D)</f>
        <v>Yes</v>
      </c>
      <c r="K915" t="str">
        <f>PROPER('Medical Examinations'!H:H)</f>
        <v>No</v>
      </c>
      <c r="N915">
        <v>34.865000000000002</v>
      </c>
      <c r="O915" t="str">
        <f t="shared" si="117"/>
        <v>Obesity</v>
      </c>
      <c r="Q915">
        <v>5.35</v>
      </c>
      <c r="R915" t="str">
        <f t="shared" si="118"/>
        <v>Normal</v>
      </c>
      <c r="T915">
        <v>1978</v>
      </c>
      <c r="U915" t="s">
        <v>15</v>
      </c>
      <c r="V915">
        <v>12</v>
      </c>
      <c r="W915" s="10">
        <f t="shared" si="119"/>
        <v>28806</v>
      </c>
      <c r="X915" s="10"/>
      <c r="Y915">
        <f t="shared" si="112"/>
        <v>44</v>
      </c>
      <c r="AA915" s="36">
        <v>7419.48</v>
      </c>
    </row>
    <row r="916" spans="1:27" x14ac:dyDescent="0.3">
      <c r="A916" t="s">
        <v>3296</v>
      </c>
      <c r="B916" t="str">
        <f t="shared" si="113"/>
        <v>Mr</v>
      </c>
      <c r="C916" t="str">
        <f t="shared" si="114"/>
        <v>Chorney</v>
      </c>
      <c r="D916" t="str">
        <f t="shared" si="115"/>
        <v>stopher</v>
      </c>
      <c r="F916" t="s">
        <v>2381</v>
      </c>
      <c r="G916">
        <f t="shared" si="116"/>
        <v>0</v>
      </c>
      <c r="J916" t="str">
        <f>PROPER('Medical Examinations'!D:D)</f>
        <v>Yes</v>
      </c>
      <c r="K916" t="str">
        <f>PROPER('Medical Examinations'!H:H)</f>
        <v>No</v>
      </c>
      <c r="N916">
        <v>43.11</v>
      </c>
      <c r="O916" t="str">
        <f t="shared" si="117"/>
        <v>Obesity</v>
      </c>
      <c r="Q916">
        <v>5.6</v>
      </c>
      <c r="R916" t="str">
        <f t="shared" si="118"/>
        <v>Normal</v>
      </c>
      <c r="T916">
        <v>1978</v>
      </c>
      <c r="U916" t="s">
        <v>30</v>
      </c>
      <c r="V916">
        <v>2</v>
      </c>
      <c r="W916" s="10">
        <f t="shared" si="119"/>
        <v>28826</v>
      </c>
      <c r="X916" s="10"/>
      <c r="Y916">
        <f t="shared" si="112"/>
        <v>44</v>
      </c>
      <c r="AA916" s="36">
        <v>7421.19</v>
      </c>
    </row>
    <row r="917" spans="1:27" x14ac:dyDescent="0.3">
      <c r="A917" t="s">
        <v>3297</v>
      </c>
      <c r="B917" t="str">
        <f t="shared" si="113"/>
        <v>Mr</v>
      </c>
      <c r="C917" t="str">
        <f t="shared" si="114"/>
        <v>Rook</v>
      </c>
      <c r="D917" t="str">
        <f t="shared" si="115"/>
        <v>evin</v>
      </c>
      <c r="F917">
        <v>1</v>
      </c>
      <c r="G917">
        <f t="shared" si="116"/>
        <v>1</v>
      </c>
      <c r="J917" t="str">
        <f>PROPER('Medical Examinations'!D:D)</f>
        <v>No</v>
      </c>
      <c r="K917" t="str">
        <f>PROPER('Medical Examinations'!H:H)</f>
        <v>No</v>
      </c>
      <c r="N917">
        <v>30.305</v>
      </c>
      <c r="O917" t="str">
        <f t="shared" si="117"/>
        <v>Obesity</v>
      </c>
      <c r="Q917">
        <v>4.2699999999999996</v>
      </c>
      <c r="R917" t="str">
        <f t="shared" si="118"/>
        <v>Normal</v>
      </c>
      <c r="T917">
        <v>1977</v>
      </c>
      <c r="U917" t="s">
        <v>35</v>
      </c>
      <c r="V917">
        <v>25</v>
      </c>
      <c r="W917" s="10">
        <f t="shared" si="119"/>
        <v>28362</v>
      </c>
      <c r="X917" s="10"/>
      <c r="Y917">
        <f t="shared" si="112"/>
        <v>45</v>
      </c>
      <c r="AA917" s="36">
        <v>7441.05</v>
      </c>
    </row>
    <row r="918" spans="1:27" x14ac:dyDescent="0.3">
      <c r="A918" t="s">
        <v>3298</v>
      </c>
      <c r="B918" t="str">
        <f t="shared" si="113"/>
        <v>Mr</v>
      </c>
      <c r="C918" t="str">
        <f t="shared" si="114"/>
        <v>Wright</v>
      </c>
      <c r="D918" t="str">
        <f t="shared" si="115"/>
        <v>aron N</v>
      </c>
      <c r="F918">
        <v>1</v>
      </c>
      <c r="G918">
        <f t="shared" si="116"/>
        <v>1</v>
      </c>
      <c r="J918" t="str">
        <f>PROPER('Medical Examinations'!D:D)</f>
        <v>Yes</v>
      </c>
      <c r="K918" t="str">
        <f>PROPER('Medical Examinations'!H:H)</f>
        <v>No</v>
      </c>
      <c r="N918">
        <v>25.175000000000001</v>
      </c>
      <c r="O918" t="str">
        <f t="shared" si="117"/>
        <v>Overweight</v>
      </c>
      <c r="Q918">
        <v>5.57</v>
      </c>
      <c r="R918" t="str">
        <f t="shared" si="118"/>
        <v>Normal</v>
      </c>
      <c r="T918">
        <v>1979</v>
      </c>
      <c r="U918" t="s">
        <v>20</v>
      </c>
      <c r="V918">
        <v>1</v>
      </c>
      <c r="W918" s="10">
        <f t="shared" si="119"/>
        <v>29099</v>
      </c>
      <c r="X918" s="10"/>
      <c r="Y918">
        <f t="shared" si="112"/>
        <v>43</v>
      </c>
      <c r="AA918" s="36">
        <v>7441.5</v>
      </c>
    </row>
    <row r="919" spans="1:27" x14ac:dyDescent="0.3">
      <c r="A919" t="s">
        <v>3299</v>
      </c>
      <c r="B919" t="str">
        <f t="shared" si="113"/>
        <v>Mr</v>
      </c>
      <c r="C919" t="str">
        <f t="shared" si="114"/>
        <v>Chin</v>
      </c>
      <c r="D919" t="str">
        <f t="shared" si="115"/>
        <v>e D.</v>
      </c>
      <c r="F919">
        <v>1</v>
      </c>
      <c r="G919">
        <f t="shared" si="116"/>
        <v>1</v>
      </c>
      <c r="J919" t="str">
        <f>PROPER('Medical Examinations'!D:D)</f>
        <v>Yes</v>
      </c>
      <c r="K919" t="str">
        <f>PROPER('Medical Examinations'!H:H)</f>
        <v>No</v>
      </c>
      <c r="N919">
        <v>26.8</v>
      </c>
      <c r="O919" t="str">
        <f t="shared" si="117"/>
        <v>Overweight</v>
      </c>
      <c r="Q919">
        <v>5.68</v>
      </c>
      <c r="R919" t="str">
        <f t="shared" si="118"/>
        <v>Normal</v>
      </c>
      <c r="T919">
        <v>1980</v>
      </c>
      <c r="U919" t="s">
        <v>10</v>
      </c>
      <c r="V919">
        <v>7</v>
      </c>
      <c r="W919" s="10">
        <f t="shared" si="119"/>
        <v>29409</v>
      </c>
      <c r="X919" s="10"/>
      <c r="Y919">
        <f t="shared" si="112"/>
        <v>42</v>
      </c>
      <c r="AA919" s="36">
        <v>7443.64</v>
      </c>
    </row>
    <row r="920" spans="1:27" x14ac:dyDescent="0.3">
      <c r="A920" t="s">
        <v>3300</v>
      </c>
      <c r="B920" t="str">
        <f t="shared" si="113"/>
        <v>Mr</v>
      </c>
      <c r="C920" t="str">
        <f t="shared" si="114"/>
        <v>White</v>
      </c>
      <c r="D920" t="str">
        <f t="shared" si="115"/>
        <v>lcolm</v>
      </c>
      <c r="F920">
        <v>1</v>
      </c>
      <c r="G920">
        <f t="shared" si="116"/>
        <v>1</v>
      </c>
      <c r="J920" t="str">
        <f>PROPER('Medical Examinations'!D:D)</f>
        <v>Yes</v>
      </c>
      <c r="K920" t="str">
        <f>PROPER('Medical Examinations'!H:H)</f>
        <v>No</v>
      </c>
      <c r="N920">
        <v>21.78</v>
      </c>
      <c r="O920" t="str">
        <f t="shared" si="117"/>
        <v>Normal Weight</v>
      </c>
      <c r="Q920">
        <v>5.3</v>
      </c>
      <c r="R920" t="str">
        <f t="shared" si="118"/>
        <v>Normal</v>
      </c>
      <c r="T920">
        <v>1977</v>
      </c>
      <c r="U920" t="s">
        <v>20</v>
      </c>
      <c r="V920">
        <v>25</v>
      </c>
      <c r="W920" s="10">
        <f t="shared" si="119"/>
        <v>28393</v>
      </c>
      <c r="X920" s="10"/>
      <c r="Y920">
        <f t="shared" si="112"/>
        <v>45</v>
      </c>
      <c r="AA920" s="36">
        <v>7445.92</v>
      </c>
    </row>
    <row r="921" spans="1:27" x14ac:dyDescent="0.3">
      <c r="A921" t="s">
        <v>3301</v>
      </c>
      <c r="B921" t="str">
        <f t="shared" si="113"/>
        <v>Ms</v>
      </c>
      <c r="C921" t="str">
        <f t="shared" si="114"/>
        <v>Savage</v>
      </c>
      <c r="D921" t="str">
        <f t="shared" si="115"/>
        <v>nna E.</v>
      </c>
      <c r="F921" t="s">
        <v>2381</v>
      </c>
      <c r="G921">
        <f t="shared" si="116"/>
        <v>0</v>
      </c>
      <c r="J921" t="str">
        <f>PROPER('Medical Examinations'!D:D)</f>
        <v>No</v>
      </c>
      <c r="K921" t="str">
        <f>PROPER('Medical Examinations'!H:H)</f>
        <v>No</v>
      </c>
      <c r="N921">
        <v>30.14</v>
      </c>
      <c r="O921" t="str">
        <f t="shared" si="117"/>
        <v>Obesity</v>
      </c>
      <c r="Q921">
        <v>9.4499999999999993</v>
      </c>
      <c r="R921" t="str">
        <f t="shared" si="118"/>
        <v>Diabetes</v>
      </c>
      <c r="T921">
        <v>1977</v>
      </c>
      <c r="U921" t="s">
        <v>20</v>
      </c>
      <c r="V921">
        <v>30</v>
      </c>
      <c r="W921" s="10">
        <f t="shared" si="119"/>
        <v>28398</v>
      </c>
      <c r="X921" s="10"/>
      <c r="Y921">
        <f t="shared" si="112"/>
        <v>45</v>
      </c>
      <c r="AA921" s="36">
        <v>7448.4</v>
      </c>
    </row>
    <row r="922" spans="1:27" x14ac:dyDescent="0.3">
      <c r="A922" t="s">
        <v>3302</v>
      </c>
      <c r="B922" t="str">
        <f t="shared" si="113"/>
        <v>Ms</v>
      </c>
      <c r="C922" t="str">
        <f t="shared" si="114"/>
        <v>Hitchings</v>
      </c>
      <c r="D922" t="str">
        <f t="shared" si="115"/>
        <v>s.  Jenny</v>
      </c>
      <c r="F922" t="s">
        <v>2381</v>
      </c>
      <c r="G922">
        <f t="shared" si="116"/>
        <v>0</v>
      </c>
      <c r="J922" t="str">
        <f>PROPER('Medical Examinations'!D:D)</f>
        <v>Yes</v>
      </c>
      <c r="K922" t="str">
        <f>PROPER('Medical Examinations'!H:H)</f>
        <v>No</v>
      </c>
      <c r="N922">
        <v>29.7</v>
      </c>
      <c r="O922" t="str">
        <f t="shared" si="117"/>
        <v>Overweight</v>
      </c>
      <c r="Q922">
        <v>6.79</v>
      </c>
      <c r="R922" t="str">
        <f t="shared" si="118"/>
        <v>Diabetes</v>
      </c>
      <c r="T922">
        <v>2001</v>
      </c>
      <c r="U922" t="s">
        <v>18</v>
      </c>
      <c r="V922">
        <v>1</v>
      </c>
      <c r="W922" s="10">
        <f t="shared" si="119"/>
        <v>37043</v>
      </c>
      <c r="X922" s="10"/>
      <c r="Y922">
        <f t="shared" ref="Y922:Y985" si="120">DATEDIF(W922,DATE(2023,6,8),"Y")</f>
        <v>22</v>
      </c>
      <c r="AA922" s="36">
        <v>7450.36</v>
      </c>
    </row>
    <row r="923" spans="1:27" x14ac:dyDescent="0.3">
      <c r="A923" t="s">
        <v>3303</v>
      </c>
      <c r="B923" t="str">
        <f t="shared" si="113"/>
        <v>Ms</v>
      </c>
      <c r="C923" t="str">
        <f t="shared" si="114"/>
        <v>Truitt</v>
      </c>
      <c r="D923" t="str">
        <f t="shared" si="115"/>
        <v>issa L</v>
      </c>
      <c r="F923" t="s">
        <v>2381</v>
      </c>
      <c r="G923">
        <f t="shared" si="116"/>
        <v>0</v>
      </c>
      <c r="J923" t="str">
        <f>PROPER('Medical Examinations'!D:D)</f>
        <v>Yes</v>
      </c>
      <c r="K923" t="str">
        <f>PROPER('Medical Examinations'!H:H)</f>
        <v>No</v>
      </c>
      <c r="N923">
        <v>32.395000000000003</v>
      </c>
      <c r="O923" t="str">
        <f t="shared" si="117"/>
        <v>Obesity</v>
      </c>
      <c r="Q923">
        <v>11.1</v>
      </c>
      <c r="R923" t="str">
        <f t="shared" si="118"/>
        <v>Diabetes</v>
      </c>
      <c r="T923">
        <v>1967</v>
      </c>
      <c r="U923" t="s">
        <v>35</v>
      </c>
      <c r="V923">
        <v>4</v>
      </c>
      <c r="W923" s="10">
        <f t="shared" si="119"/>
        <v>24688</v>
      </c>
      <c r="X923" s="10"/>
      <c r="Y923">
        <f t="shared" si="120"/>
        <v>55</v>
      </c>
      <c r="AA923" s="36">
        <v>7463.51</v>
      </c>
    </row>
    <row r="924" spans="1:27" x14ac:dyDescent="0.3">
      <c r="A924" t="s">
        <v>3304</v>
      </c>
      <c r="B924" t="str">
        <f t="shared" si="113"/>
        <v>Ms</v>
      </c>
      <c r="C924" t="str">
        <f t="shared" si="114"/>
        <v>Chang</v>
      </c>
      <c r="D924" t="str">
        <f t="shared" si="115"/>
        <v>ia J.</v>
      </c>
      <c r="F924" t="s">
        <v>2381</v>
      </c>
      <c r="G924">
        <f t="shared" si="116"/>
        <v>0</v>
      </c>
      <c r="J924" t="str">
        <f>PROPER('Medical Examinations'!D:D)</f>
        <v>No</v>
      </c>
      <c r="K924" t="str">
        <f>PROPER('Medical Examinations'!H:H)</f>
        <v>No</v>
      </c>
      <c r="N924">
        <v>36.64</v>
      </c>
      <c r="O924" t="str">
        <f t="shared" si="117"/>
        <v>Obesity</v>
      </c>
      <c r="Q924">
        <v>7.26</v>
      </c>
      <c r="R924" t="str">
        <f t="shared" si="118"/>
        <v>Diabetes</v>
      </c>
      <c r="T924">
        <v>1996</v>
      </c>
      <c r="U924" t="s">
        <v>18</v>
      </c>
      <c r="V924">
        <v>14</v>
      </c>
      <c r="W924" s="10">
        <f t="shared" si="119"/>
        <v>35230</v>
      </c>
      <c r="X924" s="10"/>
      <c r="Y924">
        <f t="shared" si="120"/>
        <v>26</v>
      </c>
      <c r="AA924" s="36">
        <v>7487.38</v>
      </c>
    </row>
    <row r="925" spans="1:27" x14ac:dyDescent="0.3">
      <c r="A925" t="s">
        <v>3305</v>
      </c>
      <c r="B925" t="str">
        <f t="shared" si="113"/>
        <v>Ms</v>
      </c>
      <c r="C925" t="str">
        <f t="shared" si="114"/>
        <v>Frey</v>
      </c>
      <c r="D925" t="str">
        <f t="shared" si="115"/>
        <v>ra A</v>
      </c>
      <c r="F925">
        <v>1</v>
      </c>
      <c r="G925">
        <f t="shared" si="116"/>
        <v>1</v>
      </c>
      <c r="J925" t="str">
        <f>PROPER('Medical Examinations'!D:D)</f>
        <v>Yes</v>
      </c>
      <c r="K925" t="str">
        <f>PROPER('Medical Examinations'!H:H)</f>
        <v>No</v>
      </c>
      <c r="N925">
        <v>39.049999999999997</v>
      </c>
      <c r="O925" t="str">
        <f t="shared" si="117"/>
        <v>Obesity</v>
      </c>
      <c r="Q925">
        <v>5.27</v>
      </c>
      <c r="R925" t="str">
        <f t="shared" si="118"/>
        <v>Normal</v>
      </c>
      <c r="T925">
        <v>1988</v>
      </c>
      <c r="U925" t="s">
        <v>30</v>
      </c>
      <c r="V925">
        <v>15</v>
      </c>
      <c r="W925" s="10">
        <f t="shared" si="119"/>
        <v>32492</v>
      </c>
      <c r="X925" s="10"/>
      <c r="Y925">
        <f t="shared" si="120"/>
        <v>34</v>
      </c>
      <c r="AA925" s="36">
        <v>7494.63</v>
      </c>
    </row>
    <row r="926" spans="1:27" x14ac:dyDescent="0.3">
      <c r="A926" t="s">
        <v>3306</v>
      </c>
      <c r="B926" t="str">
        <f t="shared" si="113"/>
        <v>Ms</v>
      </c>
      <c r="C926" t="str">
        <f t="shared" si="114"/>
        <v>Krishna</v>
      </c>
      <c r="D926" t="str">
        <f t="shared" si="115"/>
        <v xml:space="preserve">  Aditi</v>
      </c>
      <c r="F926">
        <v>1</v>
      </c>
      <c r="G926">
        <f t="shared" si="116"/>
        <v>1</v>
      </c>
      <c r="J926" t="str">
        <f>PROPER('Medical Examinations'!D:D)</f>
        <v>No</v>
      </c>
      <c r="K926" t="str">
        <f>PROPER('Medical Examinations'!H:H)</f>
        <v>No</v>
      </c>
      <c r="N926">
        <v>33.1</v>
      </c>
      <c r="O926" t="str">
        <f t="shared" si="117"/>
        <v>Obesity</v>
      </c>
      <c r="Q926">
        <v>5.46</v>
      </c>
      <c r="R926" t="str">
        <f t="shared" si="118"/>
        <v>Normal</v>
      </c>
      <c r="T926">
        <v>1997</v>
      </c>
      <c r="U926" t="s">
        <v>37</v>
      </c>
      <c r="V926">
        <v>28</v>
      </c>
      <c r="W926" s="10">
        <f t="shared" si="119"/>
        <v>35731</v>
      </c>
      <c r="X926" s="10"/>
      <c r="Y926">
        <f t="shared" si="120"/>
        <v>25</v>
      </c>
      <c r="AA926" s="36">
        <v>7504.3</v>
      </c>
    </row>
    <row r="927" spans="1:27" x14ac:dyDescent="0.3">
      <c r="A927" t="s">
        <v>3307</v>
      </c>
      <c r="B927" t="str">
        <f t="shared" si="113"/>
        <v>Ms</v>
      </c>
      <c r="C927" t="str">
        <f t="shared" si="114"/>
        <v>Maher</v>
      </c>
      <c r="D927" t="str">
        <f t="shared" si="115"/>
        <v>ah A.</v>
      </c>
      <c r="F927" t="s">
        <v>2381</v>
      </c>
      <c r="G927">
        <f t="shared" si="116"/>
        <v>0</v>
      </c>
      <c r="J927" t="str">
        <f>PROPER('Medical Examinations'!D:D)</f>
        <v>Yes</v>
      </c>
      <c r="K927" t="str">
        <f>PROPER('Medical Examinations'!H:H)</f>
        <v>No</v>
      </c>
      <c r="N927">
        <v>31.824999999999999</v>
      </c>
      <c r="O927" t="str">
        <f t="shared" si="117"/>
        <v>Obesity</v>
      </c>
      <c r="Q927">
        <v>8.1300000000000008</v>
      </c>
      <c r="R927" t="str">
        <f t="shared" si="118"/>
        <v>Diabetes</v>
      </c>
      <c r="T927">
        <v>1983</v>
      </c>
      <c r="U927" t="s">
        <v>10</v>
      </c>
      <c r="V927">
        <v>10</v>
      </c>
      <c r="W927" s="10">
        <f t="shared" si="119"/>
        <v>30507</v>
      </c>
      <c r="X927" s="10"/>
      <c r="Y927">
        <f t="shared" si="120"/>
        <v>39</v>
      </c>
      <c r="AA927" s="36">
        <v>7512.27</v>
      </c>
    </row>
    <row r="928" spans="1:27" x14ac:dyDescent="0.3">
      <c r="A928" t="s">
        <v>3308</v>
      </c>
      <c r="B928" t="str">
        <f t="shared" si="113"/>
        <v>Ms</v>
      </c>
      <c r="C928" t="str">
        <f t="shared" si="114"/>
        <v>Boivin</v>
      </c>
      <c r="D928" t="str">
        <f t="shared" si="115"/>
        <v>rianne</v>
      </c>
      <c r="F928">
        <v>1</v>
      </c>
      <c r="G928">
        <f t="shared" si="116"/>
        <v>1</v>
      </c>
      <c r="J928" t="str">
        <f>PROPER('Medical Examinations'!D:D)</f>
        <v>Yes</v>
      </c>
      <c r="K928" t="str">
        <f>PROPER('Medical Examinations'!H:H)</f>
        <v>No</v>
      </c>
      <c r="N928">
        <v>29</v>
      </c>
      <c r="O928" t="str">
        <f t="shared" si="117"/>
        <v>Overweight</v>
      </c>
      <c r="Q928">
        <v>4.25</v>
      </c>
      <c r="R928" t="str">
        <f t="shared" si="118"/>
        <v>Normal</v>
      </c>
      <c r="T928">
        <v>1978</v>
      </c>
      <c r="U928" t="s">
        <v>37</v>
      </c>
      <c r="V928">
        <v>18</v>
      </c>
      <c r="W928" s="10">
        <f t="shared" si="119"/>
        <v>28781</v>
      </c>
      <c r="X928" s="10"/>
      <c r="Y928">
        <f t="shared" si="120"/>
        <v>44</v>
      </c>
      <c r="AA928" s="36">
        <v>7518.03</v>
      </c>
    </row>
    <row r="929" spans="1:27" x14ac:dyDescent="0.3">
      <c r="A929" t="s">
        <v>3309</v>
      </c>
      <c r="B929" t="str">
        <f t="shared" si="113"/>
        <v>Ms</v>
      </c>
      <c r="C929" t="str">
        <f t="shared" si="114"/>
        <v>McAlister</v>
      </c>
      <c r="D929" t="str">
        <f t="shared" si="115"/>
        <v>s.  Carla</v>
      </c>
      <c r="F929" t="s">
        <v>2381</v>
      </c>
      <c r="G929">
        <f t="shared" si="116"/>
        <v>0</v>
      </c>
      <c r="J929" t="str">
        <f>PROPER('Medical Examinations'!D:D)</f>
        <v>No</v>
      </c>
      <c r="K929" t="str">
        <f>PROPER('Medical Examinations'!H:H)</f>
        <v>No</v>
      </c>
      <c r="N929">
        <v>30.495000000000001</v>
      </c>
      <c r="O929" t="str">
        <f t="shared" si="117"/>
        <v>Obesity</v>
      </c>
      <c r="Q929">
        <v>8.68</v>
      </c>
      <c r="R929" t="str">
        <f t="shared" si="118"/>
        <v>Diabetes</v>
      </c>
      <c r="T929">
        <v>1976</v>
      </c>
      <c r="U929" t="s">
        <v>37</v>
      </c>
      <c r="V929">
        <v>10</v>
      </c>
      <c r="W929" s="10">
        <f t="shared" si="119"/>
        <v>28043</v>
      </c>
      <c r="X929" s="10"/>
      <c r="Y929">
        <f t="shared" si="120"/>
        <v>46</v>
      </c>
      <c r="AA929" s="36">
        <v>7526.71</v>
      </c>
    </row>
    <row r="930" spans="1:27" x14ac:dyDescent="0.3">
      <c r="A930" t="s">
        <v>3310</v>
      </c>
      <c r="B930" t="str">
        <f t="shared" si="113"/>
        <v>Ms</v>
      </c>
      <c r="C930" t="str">
        <f t="shared" si="114"/>
        <v>Akhmedova</v>
      </c>
      <c r="D930" t="str">
        <f t="shared" si="115"/>
        <v>.  Oksana</v>
      </c>
      <c r="F930">
        <v>1</v>
      </c>
      <c r="G930">
        <f t="shared" si="116"/>
        <v>1</v>
      </c>
      <c r="J930" t="str">
        <f>PROPER('Medical Examinations'!D:D)</f>
        <v>No</v>
      </c>
      <c r="K930" t="str">
        <f>PROPER('Medical Examinations'!H:H)</f>
        <v>No</v>
      </c>
      <c r="N930">
        <v>25.2</v>
      </c>
      <c r="O930" t="str">
        <f t="shared" si="117"/>
        <v>Overweight</v>
      </c>
      <c r="Q930">
        <v>6.25</v>
      </c>
      <c r="R930" t="str">
        <f t="shared" si="118"/>
        <v>Prediabetes</v>
      </c>
      <c r="T930">
        <v>1978</v>
      </c>
      <c r="U930" t="s">
        <v>30</v>
      </c>
      <c r="V930">
        <v>14</v>
      </c>
      <c r="W930" s="10">
        <f t="shared" si="119"/>
        <v>28838</v>
      </c>
      <c r="X930" s="10"/>
      <c r="Y930">
        <f t="shared" si="120"/>
        <v>44</v>
      </c>
      <c r="AA930" s="36">
        <v>7531.7</v>
      </c>
    </row>
    <row r="931" spans="1:27" x14ac:dyDescent="0.3">
      <c r="A931" t="s">
        <v>3311</v>
      </c>
      <c r="B931" t="str">
        <f t="shared" si="113"/>
        <v>Ms</v>
      </c>
      <c r="C931" t="str">
        <f t="shared" si="114"/>
        <v>Tucker</v>
      </c>
      <c r="D931" t="str">
        <f t="shared" si="115"/>
        <v>cca B.</v>
      </c>
      <c r="F931">
        <v>1</v>
      </c>
      <c r="G931">
        <f t="shared" si="116"/>
        <v>1</v>
      </c>
      <c r="J931" t="str">
        <f>PROPER('Medical Examinations'!D:D)</f>
        <v>Yes</v>
      </c>
      <c r="K931" t="str">
        <f>PROPER('Medical Examinations'!H:H)</f>
        <v>No</v>
      </c>
      <c r="N931">
        <v>22.77</v>
      </c>
      <c r="O931" t="str">
        <f t="shared" si="117"/>
        <v>Normal Weight</v>
      </c>
      <c r="Q931">
        <v>4.47</v>
      </c>
      <c r="R931" t="str">
        <f t="shared" si="118"/>
        <v>Normal</v>
      </c>
      <c r="T931">
        <v>1984</v>
      </c>
      <c r="U931" t="s">
        <v>35</v>
      </c>
      <c r="V931">
        <v>22</v>
      </c>
      <c r="W931" s="10">
        <f t="shared" si="119"/>
        <v>30916</v>
      </c>
      <c r="X931" s="10"/>
      <c r="Y931">
        <f t="shared" si="120"/>
        <v>38</v>
      </c>
      <c r="AA931" s="36">
        <v>7537.16</v>
      </c>
    </row>
    <row r="932" spans="1:27" x14ac:dyDescent="0.3">
      <c r="A932" t="s">
        <v>3312</v>
      </c>
      <c r="B932" t="str">
        <f t="shared" si="113"/>
        <v>Ms</v>
      </c>
      <c r="C932" t="str">
        <f t="shared" si="114"/>
        <v>Gramelspacher</v>
      </c>
      <c r="D932" t="str">
        <f t="shared" si="115"/>
        <v>Ms.  Maria A.</v>
      </c>
      <c r="F932" t="s">
        <v>2381</v>
      </c>
      <c r="G932">
        <f t="shared" si="116"/>
        <v>0</v>
      </c>
      <c r="J932" t="str">
        <f>PROPER('Medical Examinations'!D:D)</f>
        <v>No</v>
      </c>
      <c r="K932" t="str">
        <f>PROPER('Medical Examinations'!H:H)</f>
        <v>No</v>
      </c>
      <c r="N932">
        <v>23.18</v>
      </c>
      <c r="O932" t="str">
        <f t="shared" si="117"/>
        <v>Normal Weight</v>
      </c>
      <c r="Q932">
        <v>8.31</v>
      </c>
      <c r="R932" t="str">
        <f t="shared" si="118"/>
        <v>Diabetes</v>
      </c>
      <c r="T932">
        <v>1988</v>
      </c>
      <c r="U932" t="s">
        <v>30</v>
      </c>
      <c r="V932">
        <v>15</v>
      </c>
      <c r="W932" s="10">
        <f t="shared" si="119"/>
        <v>32492</v>
      </c>
      <c r="X932" s="10"/>
      <c r="Y932">
        <f t="shared" si="120"/>
        <v>34</v>
      </c>
      <c r="AA932" s="36">
        <v>7538.52</v>
      </c>
    </row>
    <row r="933" spans="1:27" x14ac:dyDescent="0.3">
      <c r="A933" t="s">
        <v>3313</v>
      </c>
      <c r="B933" t="str">
        <f t="shared" si="113"/>
        <v>Mrs</v>
      </c>
      <c r="C933" t="str">
        <f t="shared" si="114"/>
        <v>Goldsmith</v>
      </c>
      <c r="D933" t="str">
        <f t="shared" si="115"/>
        <v>.  Lisa M</v>
      </c>
      <c r="F933" t="s">
        <v>2381</v>
      </c>
      <c r="G933">
        <f t="shared" si="116"/>
        <v>0</v>
      </c>
      <c r="J933" t="str">
        <f>PROPER('Medical Examinations'!D:D)</f>
        <v>Yes</v>
      </c>
      <c r="K933" t="str">
        <f>PROPER('Medical Examinations'!H:H)</f>
        <v>No</v>
      </c>
      <c r="N933">
        <v>35.409999999999997</v>
      </c>
      <c r="O933" t="str">
        <f t="shared" si="117"/>
        <v>Obesity</v>
      </c>
      <c r="Q933">
        <v>5.68</v>
      </c>
      <c r="R933" t="str">
        <f t="shared" si="118"/>
        <v>Normal</v>
      </c>
      <c r="T933">
        <v>1994</v>
      </c>
      <c r="U933" t="s">
        <v>35</v>
      </c>
      <c r="V933">
        <v>14</v>
      </c>
      <c r="W933" s="10">
        <f t="shared" si="119"/>
        <v>34560</v>
      </c>
      <c r="X933" s="10"/>
      <c r="Y933">
        <f t="shared" si="120"/>
        <v>28</v>
      </c>
      <c r="AA933" s="36">
        <v>7567.13</v>
      </c>
    </row>
    <row r="934" spans="1:27" x14ac:dyDescent="0.3">
      <c r="A934" t="s">
        <v>3314</v>
      </c>
      <c r="B934" t="str">
        <f t="shared" si="113"/>
        <v>Mr</v>
      </c>
      <c r="C934" t="str">
        <f t="shared" si="114"/>
        <v>Tranter</v>
      </c>
      <c r="D934" t="str">
        <f t="shared" si="115"/>
        <v>eve Jr.</v>
      </c>
      <c r="F934">
        <v>2</v>
      </c>
      <c r="G934">
        <f t="shared" si="116"/>
        <v>2</v>
      </c>
      <c r="J934" t="str">
        <f>PROPER('Medical Examinations'!D:D)</f>
        <v>Yes</v>
      </c>
      <c r="K934" t="str">
        <f>PROPER('Medical Examinations'!H:H)</f>
        <v>No</v>
      </c>
      <c r="N934">
        <v>32.11</v>
      </c>
      <c r="O934" t="str">
        <f t="shared" si="117"/>
        <v>Obesity</v>
      </c>
      <c r="Q934">
        <v>4.75</v>
      </c>
      <c r="R934" t="str">
        <f t="shared" si="118"/>
        <v>Normal</v>
      </c>
      <c r="T934">
        <v>1967</v>
      </c>
      <c r="U934" t="s">
        <v>10</v>
      </c>
      <c r="V934">
        <v>17</v>
      </c>
      <c r="W934" s="10">
        <f t="shared" si="119"/>
        <v>24670</v>
      </c>
      <c r="X934" s="10"/>
      <c r="Y934">
        <f t="shared" si="120"/>
        <v>55</v>
      </c>
      <c r="AA934" s="36">
        <v>7585.62</v>
      </c>
    </row>
    <row r="935" spans="1:27" x14ac:dyDescent="0.3">
      <c r="A935" t="s">
        <v>3315</v>
      </c>
      <c r="B935" t="str">
        <f t="shared" si="113"/>
        <v>Mrs</v>
      </c>
      <c r="C935" t="str">
        <f t="shared" si="114"/>
        <v>Tu</v>
      </c>
      <c r="D935" t="str">
        <f t="shared" si="115"/>
        <v>ny</v>
      </c>
      <c r="F935">
        <v>1</v>
      </c>
      <c r="G935">
        <f t="shared" si="116"/>
        <v>1</v>
      </c>
      <c r="J935" t="str">
        <f>PROPER('Medical Examinations'!D:D)</f>
        <v>Yes</v>
      </c>
      <c r="K935" t="str">
        <f>PROPER('Medical Examinations'!H:H)</f>
        <v>No</v>
      </c>
      <c r="N935">
        <v>34.479999999999997</v>
      </c>
      <c r="O935" t="str">
        <f t="shared" si="117"/>
        <v>Obesity</v>
      </c>
      <c r="Q935">
        <v>6.31</v>
      </c>
      <c r="R935" t="str">
        <f t="shared" si="118"/>
        <v>Prediabetes</v>
      </c>
      <c r="T935">
        <v>1997</v>
      </c>
      <c r="U935" t="s">
        <v>20</v>
      </c>
      <c r="V935">
        <v>30</v>
      </c>
      <c r="W935" s="10">
        <f t="shared" si="119"/>
        <v>35703</v>
      </c>
      <c r="X935" s="10"/>
      <c r="Y935">
        <f t="shared" si="120"/>
        <v>25</v>
      </c>
      <c r="AA935" s="36">
        <v>7607.03</v>
      </c>
    </row>
    <row r="936" spans="1:27" x14ac:dyDescent="0.3">
      <c r="A936" t="s">
        <v>3316</v>
      </c>
      <c r="B936" t="str">
        <f t="shared" si="113"/>
        <v>Mr</v>
      </c>
      <c r="C936" t="str">
        <f t="shared" si="114"/>
        <v>Kaczka</v>
      </c>
      <c r="D936" t="str">
        <f t="shared" si="115"/>
        <v xml:space="preserve">  Greg</v>
      </c>
      <c r="F936">
        <v>1</v>
      </c>
      <c r="G936">
        <f t="shared" si="116"/>
        <v>1</v>
      </c>
      <c r="J936" t="str">
        <f>PROPER('Medical Examinations'!D:D)</f>
        <v>Yes</v>
      </c>
      <c r="K936" t="str">
        <f>PROPER('Medical Examinations'!H:H)</f>
        <v>No</v>
      </c>
      <c r="N936">
        <v>34.39</v>
      </c>
      <c r="O936" t="str">
        <f t="shared" si="117"/>
        <v>Obesity</v>
      </c>
      <c r="Q936">
        <v>6.28</v>
      </c>
      <c r="R936" t="str">
        <f t="shared" si="118"/>
        <v>Prediabetes</v>
      </c>
      <c r="T936">
        <v>1968</v>
      </c>
      <c r="U936" t="s">
        <v>10</v>
      </c>
      <c r="V936">
        <v>3</v>
      </c>
      <c r="W936" s="10">
        <f t="shared" si="119"/>
        <v>25022</v>
      </c>
      <c r="X936" s="10"/>
      <c r="Y936">
        <f t="shared" si="120"/>
        <v>54</v>
      </c>
      <c r="AA936" s="36">
        <v>7609.6</v>
      </c>
    </row>
    <row r="937" spans="1:27" x14ac:dyDescent="0.3">
      <c r="A937" t="s">
        <v>3317</v>
      </c>
      <c r="B937" t="str">
        <f t="shared" si="113"/>
        <v>Mr</v>
      </c>
      <c r="C937" t="str">
        <f t="shared" si="114"/>
        <v>Hunter</v>
      </c>
      <c r="D937" t="str">
        <f t="shared" si="115"/>
        <v xml:space="preserve">  Dale</v>
      </c>
      <c r="F937">
        <v>1</v>
      </c>
      <c r="G937">
        <f t="shared" si="116"/>
        <v>1</v>
      </c>
      <c r="J937" t="str">
        <f>PROPER('Medical Examinations'!D:D)</f>
        <v>Yes</v>
      </c>
      <c r="K937" t="str">
        <f>PROPER('Medical Examinations'!H:H)</f>
        <v>No</v>
      </c>
      <c r="N937">
        <v>26.4</v>
      </c>
      <c r="O937" t="str">
        <f t="shared" si="117"/>
        <v>Overweight</v>
      </c>
      <c r="Q937">
        <v>9.2899999999999991</v>
      </c>
      <c r="R937" t="str">
        <f t="shared" si="118"/>
        <v>Diabetes</v>
      </c>
      <c r="T937">
        <v>1996</v>
      </c>
      <c r="U937" t="s">
        <v>20</v>
      </c>
      <c r="V937">
        <v>17</v>
      </c>
      <c r="W937" s="10">
        <f t="shared" si="119"/>
        <v>35325</v>
      </c>
      <c r="X937" s="10"/>
      <c r="Y937">
        <f t="shared" si="120"/>
        <v>26</v>
      </c>
      <c r="AA937" s="36">
        <v>7623.13</v>
      </c>
    </row>
    <row r="938" spans="1:27" x14ac:dyDescent="0.3">
      <c r="A938" t="s">
        <v>3318</v>
      </c>
      <c r="B938" t="str">
        <f t="shared" si="113"/>
        <v>Ms</v>
      </c>
      <c r="C938" t="str">
        <f t="shared" si="114"/>
        <v>Moran</v>
      </c>
      <c r="D938" t="str">
        <f t="shared" si="115"/>
        <v>ny A.</v>
      </c>
      <c r="F938">
        <v>1</v>
      </c>
      <c r="G938">
        <f t="shared" si="116"/>
        <v>1</v>
      </c>
      <c r="J938" t="str">
        <f>PROPER('Medical Examinations'!D:D)</f>
        <v>No</v>
      </c>
      <c r="K938" t="str">
        <f>PROPER('Medical Examinations'!H:H)</f>
        <v>No</v>
      </c>
      <c r="N938">
        <v>28.1</v>
      </c>
      <c r="O938" t="str">
        <f t="shared" si="117"/>
        <v>Overweight</v>
      </c>
      <c r="Q938">
        <v>5.79</v>
      </c>
      <c r="R938" t="str">
        <f t="shared" si="118"/>
        <v>Prediabetes</v>
      </c>
      <c r="T938">
        <v>1978</v>
      </c>
      <c r="U938" t="s">
        <v>15</v>
      </c>
      <c r="V938">
        <v>28</v>
      </c>
      <c r="W938" s="10">
        <f t="shared" si="119"/>
        <v>28822</v>
      </c>
      <c r="X938" s="10"/>
      <c r="Y938">
        <f t="shared" si="120"/>
        <v>44</v>
      </c>
      <c r="AA938" s="36">
        <v>7623.52</v>
      </c>
    </row>
    <row r="939" spans="1:27" x14ac:dyDescent="0.3">
      <c r="A939" t="s">
        <v>3319</v>
      </c>
      <c r="B939" t="str">
        <f t="shared" si="113"/>
        <v>Mr</v>
      </c>
      <c r="C939" t="str">
        <f t="shared" si="114"/>
        <v>Ashby</v>
      </c>
      <c r="D939" t="str">
        <f t="shared" si="115"/>
        <v>ert S</v>
      </c>
      <c r="F939">
        <v>1</v>
      </c>
      <c r="G939">
        <f t="shared" si="116"/>
        <v>1</v>
      </c>
      <c r="J939" t="str">
        <f>PROPER('Medical Examinations'!D:D)</f>
        <v>Yes</v>
      </c>
      <c r="K939" t="str">
        <f>PROPER('Medical Examinations'!H:H)</f>
        <v>No</v>
      </c>
      <c r="N939">
        <v>27</v>
      </c>
      <c r="O939" t="str">
        <f t="shared" si="117"/>
        <v>Overweight</v>
      </c>
      <c r="Q939">
        <v>4.54</v>
      </c>
      <c r="R939" t="str">
        <f t="shared" si="118"/>
        <v>Normal</v>
      </c>
      <c r="T939">
        <v>1978</v>
      </c>
      <c r="U939" t="s">
        <v>15</v>
      </c>
      <c r="V939">
        <v>6</v>
      </c>
      <c r="W939" s="10">
        <f t="shared" si="119"/>
        <v>28800</v>
      </c>
      <c r="X939" s="10"/>
      <c r="Y939">
        <f t="shared" si="120"/>
        <v>44</v>
      </c>
      <c r="AA939" s="36">
        <v>7624.63</v>
      </c>
    </row>
    <row r="940" spans="1:27" x14ac:dyDescent="0.3">
      <c r="A940" t="s">
        <v>3320</v>
      </c>
      <c r="B940" t="str">
        <f t="shared" si="113"/>
        <v>Mr</v>
      </c>
      <c r="C940" t="str">
        <f t="shared" si="114"/>
        <v>Ausen</v>
      </c>
      <c r="D940" t="str">
        <f t="shared" si="115"/>
        <v>meron</v>
      </c>
      <c r="F940">
        <v>1</v>
      </c>
      <c r="G940">
        <f t="shared" si="116"/>
        <v>1</v>
      </c>
      <c r="J940" t="str">
        <f>PROPER('Medical Examinations'!D:D)</f>
        <v>No</v>
      </c>
      <c r="K940" t="str">
        <f>PROPER('Medical Examinations'!H:H)</f>
        <v>No</v>
      </c>
      <c r="N940">
        <v>28.594999999999999</v>
      </c>
      <c r="O940" t="str">
        <f t="shared" si="117"/>
        <v>Overweight</v>
      </c>
      <c r="Q940">
        <v>4.68</v>
      </c>
      <c r="R940" t="str">
        <f t="shared" si="118"/>
        <v>Normal</v>
      </c>
      <c r="T940">
        <v>1978</v>
      </c>
      <c r="U940" t="s">
        <v>15</v>
      </c>
      <c r="V940">
        <v>29</v>
      </c>
      <c r="W940" s="10">
        <f t="shared" si="119"/>
        <v>28823</v>
      </c>
      <c r="X940" s="10"/>
      <c r="Y940">
        <f t="shared" si="120"/>
        <v>44</v>
      </c>
      <c r="AA940" s="36">
        <v>7626.99</v>
      </c>
    </row>
    <row r="941" spans="1:27" x14ac:dyDescent="0.3">
      <c r="A941" t="s">
        <v>3321</v>
      </c>
      <c r="B941" t="str">
        <f t="shared" si="113"/>
        <v>Mrs</v>
      </c>
      <c r="C941" t="str">
        <f t="shared" si="114"/>
        <v>Savage</v>
      </c>
      <c r="D941" t="str">
        <f t="shared" si="115"/>
        <v>Ulrike</v>
      </c>
      <c r="F941">
        <v>1</v>
      </c>
      <c r="G941">
        <f t="shared" si="116"/>
        <v>1</v>
      </c>
      <c r="J941" t="str">
        <f>PROPER('Medical Examinations'!D:D)</f>
        <v>Yes</v>
      </c>
      <c r="K941" t="str">
        <f>PROPER('Medical Examinations'!H:H)</f>
        <v>No</v>
      </c>
      <c r="N941">
        <v>36.799999999999997</v>
      </c>
      <c r="O941" t="str">
        <f t="shared" si="117"/>
        <v>Obesity</v>
      </c>
      <c r="Q941">
        <v>5.88</v>
      </c>
      <c r="R941" t="str">
        <f t="shared" si="118"/>
        <v>Prediabetes</v>
      </c>
      <c r="T941">
        <v>1978</v>
      </c>
      <c r="U941" t="s">
        <v>35</v>
      </c>
      <c r="V941">
        <v>24</v>
      </c>
      <c r="W941" s="10">
        <f t="shared" si="119"/>
        <v>28726</v>
      </c>
      <c r="X941" s="10"/>
      <c r="Y941">
        <f t="shared" si="120"/>
        <v>44</v>
      </c>
      <c r="AA941" s="36">
        <v>7633.72</v>
      </c>
    </row>
    <row r="942" spans="1:27" x14ac:dyDescent="0.3">
      <c r="A942" t="s">
        <v>3322</v>
      </c>
      <c r="B942" t="str">
        <f t="shared" si="113"/>
        <v>Ms</v>
      </c>
      <c r="C942" t="str">
        <f t="shared" si="114"/>
        <v>O'Leary</v>
      </c>
      <c r="D942" t="str">
        <f t="shared" si="115"/>
        <v>tlyn A.</v>
      </c>
      <c r="F942">
        <v>1</v>
      </c>
      <c r="G942">
        <f t="shared" si="116"/>
        <v>1</v>
      </c>
      <c r="J942" t="str">
        <f>PROPER('Medical Examinations'!D:D)</f>
        <v>Yes</v>
      </c>
      <c r="K942" t="str">
        <f>PROPER('Medical Examinations'!H:H)</f>
        <v>No</v>
      </c>
      <c r="N942">
        <v>23.75</v>
      </c>
      <c r="O942" t="str">
        <f t="shared" si="117"/>
        <v>Normal Weight</v>
      </c>
      <c r="Q942">
        <v>5.42</v>
      </c>
      <c r="R942" t="str">
        <f t="shared" si="118"/>
        <v>Normal</v>
      </c>
      <c r="T942">
        <v>2001</v>
      </c>
      <c r="U942" t="s">
        <v>30</v>
      </c>
      <c r="V942">
        <v>13</v>
      </c>
      <c r="W942" s="10">
        <f t="shared" si="119"/>
        <v>37238</v>
      </c>
      <c r="X942" s="10"/>
      <c r="Y942">
        <f t="shared" si="120"/>
        <v>21</v>
      </c>
      <c r="AA942" s="36">
        <v>7636.92</v>
      </c>
    </row>
    <row r="943" spans="1:27" x14ac:dyDescent="0.3">
      <c r="A943" t="s">
        <v>3323</v>
      </c>
      <c r="B943" t="str">
        <f t="shared" si="113"/>
        <v>Mr</v>
      </c>
      <c r="C943" t="str">
        <f t="shared" si="114"/>
        <v>Scoville</v>
      </c>
      <c r="D943" t="str">
        <f t="shared" si="115"/>
        <v>organ B.</v>
      </c>
      <c r="F943" t="s">
        <v>2381</v>
      </c>
      <c r="G943">
        <f t="shared" si="116"/>
        <v>0</v>
      </c>
      <c r="J943" t="str">
        <f>PROPER('Medical Examinations'!D:D)</f>
        <v>Yes</v>
      </c>
      <c r="K943" t="str">
        <f>PROPER('Medical Examinations'!H:H)</f>
        <v>No</v>
      </c>
      <c r="N943">
        <v>35.619999999999997</v>
      </c>
      <c r="O943" t="str">
        <f t="shared" si="117"/>
        <v>Obesity</v>
      </c>
      <c r="Q943">
        <v>4.16</v>
      </c>
      <c r="R943" t="str">
        <f t="shared" si="118"/>
        <v>Normal</v>
      </c>
      <c r="T943">
        <v>1980</v>
      </c>
      <c r="U943" t="s">
        <v>18</v>
      </c>
      <c r="V943">
        <v>20</v>
      </c>
      <c r="W943" s="10">
        <f t="shared" si="119"/>
        <v>29392</v>
      </c>
      <c r="X943" s="10"/>
      <c r="Y943">
        <f t="shared" si="120"/>
        <v>42</v>
      </c>
      <c r="AA943" s="36">
        <v>7639.42</v>
      </c>
    </row>
    <row r="944" spans="1:27" x14ac:dyDescent="0.3">
      <c r="A944" t="s">
        <v>3324</v>
      </c>
      <c r="B944" t="str">
        <f t="shared" si="113"/>
        <v>Mr</v>
      </c>
      <c r="C944" t="str">
        <f t="shared" si="114"/>
        <v>Kaus</v>
      </c>
      <c r="D944" t="str">
        <f t="shared" si="115"/>
        <v>eter</v>
      </c>
      <c r="F944">
        <v>2</v>
      </c>
      <c r="G944">
        <f t="shared" si="116"/>
        <v>2</v>
      </c>
      <c r="J944" t="str">
        <f>PROPER('Medical Examinations'!D:D)</f>
        <v>Yes</v>
      </c>
      <c r="K944" t="str">
        <f>PROPER('Medical Examinations'!H:H)</f>
        <v>No</v>
      </c>
      <c r="N944">
        <v>30.69</v>
      </c>
      <c r="O944" t="str">
        <f t="shared" si="117"/>
        <v>Obesity</v>
      </c>
      <c r="Q944">
        <v>7.05</v>
      </c>
      <c r="R944" t="str">
        <f t="shared" si="118"/>
        <v>Diabetes</v>
      </c>
      <c r="T944">
        <v>1980</v>
      </c>
      <c r="U944" t="s">
        <v>10</v>
      </c>
      <c r="V944">
        <v>24</v>
      </c>
      <c r="W944" s="10">
        <f t="shared" si="119"/>
        <v>29426</v>
      </c>
      <c r="X944" s="10"/>
      <c r="Y944">
        <f t="shared" si="120"/>
        <v>42</v>
      </c>
      <c r="AA944" s="36">
        <v>7640.31</v>
      </c>
    </row>
    <row r="945" spans="1:27" x14ac:dyDescent="0.3">
      <c r="A945" t="s">
        <v>3325</v>
      </c>
      <c r="B945" t="str">
        <f t="shared" si="113"/>
        <v>Ms</v>
      </c>
      <c r="C945" t="str">
        <f t="shared" si="114"/>
        <v>Rainey</v>
      </c>
      <c r="D945" t="str">
        <f t="shared" si="115"/>
        <v>andler</v>
      </c>
      <c r="F945">
        <v>2</v>
      </c>
      <c r="G945">
        <f t="shared" si="116"/>
        <v>2</v>
      </c>
      <c r="J945" t="str">
        <f>PROPER('Medical Examinations'!D:D)</f>
        <v>No</v>
      </c>
      <c r="K945" t="str">
        <f>PROPER('Medical Examinations'!H:H)</f>
        <v>No</v>
      </c>
      <c r="N945">
        <v>35.799999999999997</v>
      </c>
      <c r="O945" t="str">
        <f t="shared" si="117"/>
        <v>Obesity</v>
      </c>
      <c r="Q945">
        <v>5.63</v>
      </c>
      <c r="R945" t="str">
        <f t="shared" si="118"/>
        <v>Normal</v>
      </c>
      <c r="T945">
        <v>1999</v>
      </c>
      <c r="U945" t="s">
        <v>18</v>
      </c>
      <c r="V945">
        <v>15</v>
      </c>
      <c r="W945" s="10">
        <f t="shared" si="119"/>
        <v>36326</v>
      </c>
      <c r="X945" s="10"/>
      <c r="Y945">
        <f t="shared" si="120"/>
        <v>23</v>
      </c>
      <c r="AA945" s="36">
        <v>7642.05</v>
      </c>
    </row>
    <row r="946" spans="1:27" x14ac:dyDescent="0.3">
      <c r="A946" t="s">
        <v>3326</v>
      </c>
      <c r="B946" t="str">
        <f t="shared" si="113"/>
        <v>Ms</v>
      </c>
      <c r="C946" t="str">
        <f t="shared" si="114"/>
        <v>Rasch</v>
      </c>
      <c r="D946" t="str">
        <f t="shared" si="115"/>
        <v>na M.</v>
      </c>
      <c r="F946">
        <v>2</v>
      </c>
      <c r="G946">
        <f t="shared" si="116"/>
        <v>2</v>
      </c>
      <c r="J946" t="str">
        <f>PROPER('Medical Examinations'!D:D)</f>
        <v>Yes</v>
      </c>
      <c r="K946" t="str">
        <f>PROPER('Medical Examinations'!H:H)</f>
        <v>No</v>
      </c>
      <c r="N946">
        <v>28.785</v>
      </c>
      <c r="O946" t="str">
        <f t="shared" si="117"/>
        <v>Overweight</v>
      </c>
      <c r="Q946">
        <v>4.24</v>
      </c>
      <c r="R946" t="str">
        <f t="shared" si="118"/>
        <v>Normal</v>
      </c>
      <c r="T946">
        <v>1980</v>
      </c>
      <c r="U946" t="s">
        <v>37</v>
      </c>
      <c r="V946">
        <v>16</v>
      </c>
      <c r="W946" s="10">
        <f t="shared" si="119"/>
        <v>29510</v>
      </c>
      <c r="X946" s="10"/>
      <c r="Y946">
        <f t="shared" si="120"/>
        <v>42</v>
      </c>
      <c r="AA946" s="36">
        <v>7650.77</v>
      </c>
    </row>
    <row r="947" spans="1:27" x14ac:dyDescent="0.3">
      <c r="A947" t="s">
        <v>3327</v>
      </c>
      <c r="B947" t="str">
        <f t="shared" si="113"/>
        <v>Ms</v>
      </c>
      <c r="C947" t="str">
        <f t="shared" si="114"/>
        <v>Plunkett</v>
      </c>
      <c r="D947" t="str">
        <f t="shared" si="115"/>
        <v>.  Natty</v>
      </c>
      <c r="F947">
        <v>2</v>
      </c>
      <c r="G947">
        <f t="shared" si="116"/>
        <v>2</v>
      </c>
      <c r="J947" t="str">
        <f>PROPER('Medical Examinations'!D:D)</f>
        <v>Yes</v>
      </c>
      <c r="K947" t="str">
        <f>PROPER('Medical Examinations'!H:H)</f>
        <v>No</v>
      </c>
      <c r="N947">
        <v>28.594999999999999</v>
      </c>
      <c r="O947" t="str">
        <f t="shared" si="117"/>
        <v>Overweight</v>
      </c>
      <c r="Q947">
        <v>4.96</v>
      </c>
      <c r="R947" t="str">
        <f t="shared" si="118"/>
        <v>Normal</v>
      </c>
      <c r="T947">
        <v>1993</v>
      </c>
      <c r="U947" t="s">
        <v>35</v>
      </c>
      <c r="V947">
        <v>10</v>
      </c>
      <c r="W947" s="10">
        <f t="shared" si="119"/>
        <v>34191</v>
      </c>
      <c r="X947" s="10"/>
      <c r="Y947">
        <f t="shared" si="120"/>
        <v>29</v>
      </c>
      <c r="AA947" s="36">
        <v>7650.8</v>
      </c>
    </row>
    <row r="948" spans="1:27" x14ac:dyDescent="0.3">
      <c r="A948" t="s">
        <v>3328</v>
      </c>
      <c r="B948" t="str">
        <f t="shared" si="113"/>
        <v>Mr</v>
      </c>
      <c r="C948" t="str">
        <f t="shared" si="114"/>
        <v>Murphy</v>
      </c>
      <c r="D948" t="str">
        <f t="shared" si="115"/>
        <v>olas T</v>
      </c>
      <c r="F948" t="s">
        <v>2381</v>
      </c>
      <c r="G948">
        <f t="shared" si="116"/>
        <v>0</v>
      </c>
      <c r="J948" t="str">
        <f>PROPER('Medical Examinations'!D:D)</f>
        <v>Yes</v>
      </c>
      <c r="K948" t="str">
        <f>PROPER('Medical Examinations'!H:H)</f>
        <v>No</v>
      </c>
      <c r="N948">
        <v>48.75</v>
      </c>
      <c r="O948" t="str">
        <f t="shared" si="117"/>
        <v>Obesity</v>
      </c>
      <c r="Q948">
        <v>4.34</v>
      </c>
      <c r="R948" t="str">
        <f t="shared" si="118"/>
        <v>Normal</v>
      </c>
      <c r="T948">
        <v>1998</v>
      </c>
      <c r="U948" t="s">
        <v>20</v>
      </c>
      <c r="V948">
        <v>30</v>
      </c>
      <c r="W948" s="10">
        <f t="shared" si="119"/>
        <v>36068</v>
      </c>
      <c r="X948" s="10"/>
      <c r="Y948">
        <f t="shared" si="120"/>
        <v>24</v>
      </c>
      <c r="AA948" s="36">
        <v>7652.26</v>
      </c>
    </row>
    <row r="949" spans="1:27" x14ac:dyDescent="0.3">
      <c r="A949" t="s">
        <v>3329</v>
      </c>
      <c r="B949" t="str">
        <f t="shared" si="113"/>
        <v>Ms</v>
      </c>
      <c r="C949" t="str">
        <f t="shared" si="114"/>
        <v>Gusmer</v>
      </c>
      <c r="D949" t="str">
        <f t="shared" si="115"/>
        <v>ebecca</v>
      </c>
      <c r="F949">
        <v>2</v>
      </c>
      <c r="G949">
        <f t="shared" si="116"/>
        <v>2</v>
      </c>
      <c r="J949" t="str">
        <f>PROPER('Medical Examinations'!D:D)</f>
        <v>No</v>
      </c>
      <c r="K949" t="str">
        <f>PROPER('Medical Examinations'!H:H)</f>
        <v>No</v>
      </c>
      <c r="N949">
        <v>28.31</v>
      </c>
      <c r="O949" t="str">
        <f t="shared" si="117"/>
        <v>Overweight</v>
      </c>
      <c r="Q949">
        <v>5.43</v>
      </c>
      <c r="R949" t="str">
        <f t="shared" si="118"/>
        <v>Normal</v>
      </c>
      <c r="T949">
        <v>1965</v>
      </c>
      <c r="U949" t="s">
        <v>30</v>
      </c>
      <c r="V949">
        <v>27</v>
      </c>
      <c r="W949" s="10">
        <f t="shared" si="119"/>
        <v>24103</v>
      </c>
      <c r="X949" s="10"/>
      <c r="Y949">
        <f t="shared" si="120"/>
        <v>57</v>
      </c>
      <c r="AA949" s="36">
        <v>7657.69</v>
      </c>
    </row>
    <row r="950" spans="1:27" x14ac:dyDescent="0.3">
      <c r="A950" t="s">
        <v>3330</v>
      </c>
      <c r="B950" t="str">
        <f t="shared" si="113"/>
        <v>Mr</v>
      </c>
      <c r="C950" t="str">
        <f t="shared" si="114"/>
        <v>Loftus</v>
      </c>
      <c r="D950" t="str">
        <f t="shared" si="115"/>
        <v xml:space="preserve">  John</v>
      </c>
      <c r="F950">
        <v>1</v>
      </c>
      <c r="G950">
        <f t="shared" si="116"/>
        <v>1</v>
      </c>
      <c r="J950" t="str">
        <f>PROPER('Medical Examinations'!D:D)</f>
        <v>No</v>
      </c>
      <c r="K950" t="str">
        <f>PROPER('Medical Examinations'!H:H)</f>
        <v>No</v>
      </c>
      <c r="N950">
        <v>38.39</v>
      </c>
      <c r="O950" t="str">
        <f t="shared" si="117"/>
        <v>Obesity</v>
      </c>
      <c r="Q950">
        <v>8.33</v>
      </c>
      <c r="R950" t="str">
        <f t="shared" si="118"/>
        <v>Diabetes</v>
      </c>
      <c r="T950">
        <v>1976</v>
      </c>
      <c r="U950" t="s">
        <v>37</v>
      </c>
      <c r="V950">
        <v>9</v>
      </c>
      <c r="W950" s="10">
        <f t="shared" si="119"/>
        <v>28042</v>
      </c>
      <c r="X950" s="10"/>
      <c r="Y950">
        <f t="shared" si="120"/>
        <v>46</v>
      </c>
      <c r="AA950" s="36">
        <v>7662.47</v>
      </c>
    </row>
    <row r="951" spans="1:27" x14ac:dyDescent="0.3">
      <c r="A951" t="s">
        <v>3331</v>
      </c>
      <c r="B951" t="str">
        <f t="shared" si="113"/>
        <v>Mr</v>
      </c>
      <c r="C951" t="str">
        <f t="shared" si="114"/>
        <v>Scott</v>
      </c>
      <c r="D951" t="str">
        <f t="shared" si="115"/>
        <v>ony G</v>
      </c>
      <c r="F951">
        <v>1</v>
      </c>
      <c r="G951">
        <f t="shared" si="116"/>
        <v>1</v>
      </c>
      <c r="J951" t="str">
        <f>PROPER('Medical Examinations'!D:D)</f>
        <v>No</v>
      </c>
      <c r="K951" t="str">
        <f>PROPER('Medical Examinations'!H:H)</f>
        <v>No</v>
      </c>
      <c r="N951">
        <v>25.87</v>
      </c>
      <c r="O951" t="str">
        <f t="shared" si="117"/>
        <v>Overweight</v>
      </c>
      <c r="Q951">
        <v>5.63</v>
      </c>
      <c r="R951" t="str">
        <f t="shared" si="118"/>
        <v>Normal</v>
      </c>
      <c r="T951">
        <v>1996</v>
      </c>
      <c r="U951" t="s">
        <v>15</v>
      </c>
      <c r="V951">
        <v>24</v>
      </c>
      <c r="W951" s="10">
        <f t="shared" si="119"/>
        <v>35393</v>
      </c>
      <c r="X951" s="10"/>
      <c r="Y951">
        <f t="shared" si="120"/>
        <v>26</v>
      </c>
      <c r="AA951" s="36">
        <v>7670.75</v>
      </c>
    </row>
    <row r="952" spans="1:27" x14ac:dyDescent="0.3">
      <c r="A952" t="s">
        <v>3332</v>
      </c>
      <c r="B952" t="str">
        <f t="shared" si="113"/>
        <v>Mr</v>
      </c>
      <c r="C952" t="str">
        <f t="shared" si="114"/>
        <v>Alvarez</v>
      </c>
      <c r="D952" t="str">
        <f t="shared" si="115"/>
        <v>.  Eric</v>
      </c>
      <c r="F952" t="s">
        <v>2381</v>
      </c>
      <c r="G952">
        <f t="shared" si="116"/>
        <v>0</v>
      </c>
      <c r="J952" t="str">
        <f>PROPER('Medical Examinations'!D:D)</f>
        <v>No</v>
      </c>
      <c r="K952" t="str">
        <f>PROPER('Medical Examinations'!H:H)</f>
        <v>No</v>
      </c>
      <c r="N952">
        <v>43.7</v>
      </c>
      <c r="O952" t="str">
        <f t="shared" si="117"/>
        <v>Obesity</v>
      </c>
      <c r="Q952">
        <v>7.23</v>
      </c>
      <c r="R952" t="str">
        <f t="shared" si="118"/>
        <v>Diabetes</v>
      </c>
      <c r="T952">
        <v>1995</v>
      </c>
      <c r="U952" t="s">
        <v>20</v>
      </c>
      <c r="V952">
        <v>13</v>
      </c>
      <c r="W952" s="10">
        <f t="shared" si="119"/>
        <v>34955</v>
      </c>
      <c r="X952" s="10"/>
      <c r="Y952">
        <f t="shared" si="120"/>
        <v>27</v>
      </c>
      <c r="AA952" s="36">
        <v>7676.4</v>
      </c>
    </row>
    <row r="953" spans="1:27" x14ac:dyDescent="0.3">
      <c r="A953" t="s">
        <v>3333</v>
      </c>
      <c r="B953" t="str">
        <f t="shared" si="113"/>
        <v>Mr</v>
      </c>
      <c r="C953" t="str">
        <f t="shared" si="114"/>
        <v>Petersson</v>
      </c>
      <c r="D953" t="str">
        <f t="shared" si="115"/>
        <v>Mr.  Erik</v>
      </c>
      <c r="F953" t="s">
        <v>2381</v>
      </c>
      <c r="G953">
        <f t="shared" si="116"/>
        <v>0</v>
      </c>
      <c r="J953" t="str">
        <f>PROPER('Medical Examinations'!D:D)</f>
        <v>No</v>
      </c>
      <c r="K953" t="str">
        <f>PROPER('Medical Examinations'!H:H)</f>
        <v>No</v>
      </c>
      <c r="N953">
        <v>40.945</v>
      </c>
      <c r="O953" t="str">
        <f t="shared" si="117"/>
        <v>Obesity</v>
      </c>
      <c r="Q953">
        <v>10.57</v>
      </c>
      <c r="R953" t="str">
        <f t="shared" si="118"/>
        <v>Diabetes</v>
      </c>
      <c r="T953">
        <v>1971</v>
      </c>
      <c r="U953" t="s">
        <v>37</v>
      </c>
      <c r="V953">
        <v>11</v>
      </c>
      <c r="W953" s="10">
        <f t="shared" si="119"/>
        <v>26217</v>
      </c>
      <c r="X953" s="10"/>
      <c r="Y953">
        <f t="shared" si="120"/>
        <v>51</v>
      </c>
      <c r="AA953" s="36">
        <v>7680.92</v>
      </c>
    </row>
    <row r="954" spans="1:27" x14ac:dyDescent="0.3">
      <c r="A954" t="s">
        <v>3334</v>
      </c>
      <c r="B954" t="str">
        <f t="shared" si="113"/>
        <v>Mr</v>
      </c>
      <c r="C954" t="str">
        <f t="shared" si="114"/>
        <v>Liaw</v>
      </c>
      <c r="D954" t="str">
        <f t="shared" si="115"/>
        <v>ew T</v>
      </c>
      <c r="F954" t="s">
        <v>2381</v>
      </c>
      <c r="G954">
        <f t="shared" si="116"/>
        <v>0</v>
      </c>
      <c r="J954" t="str">
        <f>PROPER('Medical Examinations'!D:D)</f>
        <v>No</v>
      </c>
      <c r="K954" t="str">
        <f>PROPER('Medical Examinations'!H:H)</f>
        <v>No</v>
      </c>
      <c r="N954">
        <v>27.94</v>
      </c>
      <c r="O954" t="str">
        <f t="shared" si="117"/>
        <v>Overweight</v>
      </c>
      <c r="Q954">
        <v>7.92</v>
      </c>
      <c r="R954" t="str">
        <f t="shared" si="118"/>
        <v>Diabetes</v>
      </c>
      <c r="T954">
        <v>1981</v>
      </c>
      <c r="U954" t="s">
        <v>30</v>
      </c>
      <c r="V954">
        <v>19</v>
      </c>
      <c r="W954" s="10">
        <f t="shared" si="119"/>
        <v>29939</v>
      </c>
      <c r="X954" s="10"/>
      <c r="Y954">
        <f t="shared" si="120"/>
        <v>41</v>
      </c>
      <c r="AA954" s="36">
        <v>7681.17</v>
      </c>
    </row>
    <row r="955" spans="1:27" x14ac:dyDescent="0.3">
      <c r="A955" t="s">
        <v>3335</v>
      </c>
      <c r="B955" t="str">
        <f t="shared" si="113"/>
        <v>Ms</v>
      </c>
      <c r="C955" t="str">
        <f t="shared" si="114"/>
        <v>Tripaldi</v>
      </c>
      <c r="D955" t="str">
        <f t="shared" si="115"/>
        <v>assandra</v>
      </c>
      <c r="F955">
        <v>2</v>
      </c>
      <c r="G955">
        <f t="shared" si="116"/>
        <v>2</v>
      </c>
      <c r="J955" t="str">
        <f>PROPER('Medical Examinations'!D:D)</f>
        <v>No</v>
      </c>
      <c r="K955" t="str">
        <f>PROPER('Medical Examinations'!H:H)</f>
        <v>No</v>
      </c>
      <c r="N955">
        <v>31.9</v>
      </c>
      <c r="O955" t="str">
        <f t="shared" si="117"/>
        <v>Obesity</v>
      </c>
      <c r="Q955">
        <v>10.119999999999999</v>
      </c>
      <c r="R955" t="str">
        <f t="shared" si="118"/>
        <v>Diabetes</v>
      </c>
      <c r="T955">
        <v>1982</v>
      </c>
      <c r="U955" t="s">
        <v>30</v>
      </c>
      <c r="V955">
        <v>18</v>
      </c>
      <c r="W955" s="10">
        <f t="shared" si="119"/>
        <v>30303</v>
      </c>
      <c r="X955" s="10"/>
      <c r="Y955">
        <f t="shared" si="120"/>
        <v>40</v>
      </c>
      <c r="AA955" s="36">
        <v>7682.67</v>
      </c>
    </row>
    <row r="956" spans="1:27" x14ac:dyDescent="0.3">
      <c r="A956" t="s">
        <v>3336</v>
      </c>
      <c r="B956" t="str">
        <f t="shared" si="113"/>
        <v>Ms</v>
      </c>
      <c r="C956" t="str">
        <f t="shared" si="114"/>
        <v>Kelley</v>
      </c>
      <c r="D956" t="str">
        <f t="shared" si="115"/>
        <v>mary C</v>
      </c>
      <c r="F956" t="s">
        <v>2381</v>
      </c>
      <c r="G956">
        <f t="shared" si="116"/>
        <v>0</v>
      </c>
      <c r="J956" t="str">
        <f>PROPER('Medical Examinations'!D:D)</f>
        <v>Yes</v>
      </c>
      <c r="K956" t="str">
        <f>PROPER('Medical Examinations'!H:H)</f>
        <v>No</v>
      </c>
      <c r="N956">
        <v>31.64</v>
      </c>
      <c r="O956" t="str">
        <f t="shared" si="117"/>
        <v>Obesity</v>
      </c>
      <c r="Q956">
        <v>7.91</v>
      </c>
      <c r="R956" t="str">
        <f t="shared" si="118"/>
        <v>Diabetes</v>
      </c>
      <c r="T956">
        <v>1987</v>
      </c>
      <c r="U956" t="s">
        <v>10</v>
      </c>
      <c r="V956">
        <v>12</v>
      </c>
      <c r="W956" s="10">
        <f t="shared" si="119"/>
        <v>31970</v>
      </c>
      <c r="X956" s="10"/>
      <c r="Y956">
        <f t="shared" si="120"/>
        <v>35</v>
      </c>
      <c r="AA956" s="36">
        <v>7684.62</v>
      </c>
    </row>
    <row r="957" spans="1:27" x14ac:dyDescent="0.3">
      <c r="A957" t="s">
        <v>3337</v>
      </c>
      <c r="B957" t="str">
        <f t="shared" si="113"/>
        <v>Ms</v>
      </c>
      <c r="C957" t="str">
        <f t="shared" si="114"/>
        <v>Endara</v>
      </c>
      <c r="D957" t="str">
        <f t="shared" si="115"/>
        <v>rie A.</v>
      </c>
      <c r="F957" t="s">
        <v>2381</v>
      </c>
      <c r="G957">
        <f t="shared" si="116"/>
        <v>0</v>
      </c>
      <c r="J957" t="str">
        <f>PROPER('Medical Examinations'!D:D)</f>
        <v>Yes</v>
      </c>
      <c r="K957" t="str">
        <f>PROPER('Medical Examinations'!H:H)</f>
        <v>No</v>
      </c>
      <c r="N957">
        <v>46.7</v>
      </c>
      <c r="O957" t="str">
        <f t="shared" si="117"/>
        <v>Obesity</v>
      </c>
      <c r="Q957">
        <v>10.9</v>
      </c>
      <c r="R957" t="str">
        <f t="shared" si="118"/>
        <v>Diabetes</v>
      </c>
      <c r="T957">
        <v>1978</v>
      </c>
      <c r="U957" t="s">
        <v>30</v>
      </c>
      <c r="V957">
        <v>29</v>
      </c>
      <c r="W957" s="10">
        <f t="shared" si="119"/>
        <v>28853</v>
      </c>
      <c r="X957" s="10"/>
      <c r="Y957">
        <f t="shared" si="120"/>
        <v>44</v>
      </c>
      <c r="AA957" s="36">
        <v>7726.85</v>
      </c>
    </row>
    <row r="958" spans="1:27" x14ac:dyDescent="0.3">
      <c r="A958" t="s">
        <v>3338</v>
      </c>
      <c r="B958" t="str">
        <f t="shared" si="113"/>
        <v>Mr</v>
      </c>
      <c r="C958" t="str">
        <f t="shared" si="114"/>
        <v>Valle</v>
      </c>
      <c r="D958" t="str">
        <f t="shared" si="115"/>
        <v>o Sr.</v>
      </c>
      <c r="F958" t="s">
        <v>2381</v>
      </c>
      <c r="G958">
        <f t="shared" si="116"/>
        <v>0</v>
      </c>
      <c r="J958" t="str">
        <f>PROPER('Medical Examinations'!D:D)</f>
        <v>No</v>
      </c>
      <c r="K958" t="str">
        <f>PROPER('Medical Examinations'!H:H)</f>
        <v>No</v>
      </c>
      <c r="N958">
        <v>18.335000000000001</v>
      </c>
      <c r="O958" t="str">
        <f t="shared" si="117"/>
        <v>Underweight</v>
      </c>
      <c r="Q958">
        <v>11.83</v>
      </c>
      <c r="R958" t="str">
        <f t="shared" si="118"/>
        <v>Diabetes</v>
      </c>
      <c r="T958">
        <v>1979</v>
      </c>
      <c r="U958" t="s">
        <v>18</v>
      </c>
      <c r="V958">
        <v>2</v>
      </c>
      <c r="W958" s="10">
        <f t="shared" si="119"/>
        <v>29008</v>
      </c>
      <c r="X958" s="10"/>
      <c r="Y958">
        <f t="shared" si="120"/>
        <v>44</v>
      </c>
      <c r="AA958" s="36">
        <v>7727.25</v>
      </c>
    </row>
    <row r="959" spans="1:27" x14ac:dyDescent="0.3">
      <c r="A959" t="s">
        <v>3339</v>
      </c>
      <c r="B959" t="str">
        <f t="shared" si="113"/>
        <v>Mr</v>
      </c>
      <c r="C959" t="str">
        <f t="shared" si="114"/>
        <v>Germain</v>
      </c>
      <c r="D959" t="str">
        <f t="shared" si="115"/>
        <v>thew R.</v>
      </c>
      <c r="F959">
        <v>2</v>
      </c>
      <c r="G959">
        <f t="shared" si="116"/>
        <v>2</v>
      </c>
      <c r="J959" t="str">
        <f>PROPER('Medical Examinations'!D:D)</f>
        <v>No</v>
      </c>
      <c r="K959" t="str">
        <f>PROPER('Medical Examinations'!H:H)</f>
        <v>No</v>
      </c>
      <c r="N959">
        <v>31.24</v>
      </c>
      <c r="O959" t="str">
        <f t="shared" si="117"/>
        <v>Obesity</v>
      </c>
      <c r="Q959">
        <v>7.42</v>
      </c>
      <c r="R959" t="str">
        <f t="shared" si="118"/>
        <v>Diabetes</v>
      </c>
      <c r="T959">
        <v>1980</v>
      </c>
      <c r="U959" t="s">
        <v>20</v>
      </c>
      <c r="V959">
        <v>10</v>
      </c>
      <c r="W959" s="10">
        <f t="shared" si="119"/>
        <v>29474</v>
      </c>
      <c r="X959" s="10"/>
      <c r="Y959">
        <f t="shared" si="120"/>
        <v>42</v>
      </c>
      <c r="AA959" s="36">
        <v>7729.65</v>
      </c>
    </row>
    <row r="960" spans="1:27" x14ac:dyDescent="0.3">
      <c r="A960" t="s">
        <v>3340</v>
      </c>
      <c r="B960" t="str">
        <f t="shared" si="113"/>
        <v>Mrs</v>
      </c>
      <c r="C960" t="str">
        <f t="shared" si="114"/>
        <v>Finecey</v>
      </c>
      <c r="D960" t="str">
        <f t="shared" si="115"/>
        <v>eghan E</v>
      </c>
      <c r="F960">
        <v>1</v>
      </c>
      <c r="G960">
        <f t="shared" si="116"/>
        <v>1</v>
      </c>
      <c r="J960" t="str">
        <f>PROPER('Medical Examinations'!D:D)</f>
        <v>No</v>
      </c>
      <c r="K960" t="str">
        <f>PROPER('Medical Examinations'!H:H)</f>
        <v>No</v>
      </c>
      <c r="N960">
        <v>39.22</v>
      </c>
      <c r="O960" t="str">
        <f t="shared" si="117"/>
        <v>Obesity</v>
      </c>
      <c r="Q960">
        <v>5.62</v>
      </c>
      <c r="R960" t="str">
        <f t="shared" si="118"/>
        <v>Normal</v>
      </c>
      <c r="T960">
        <v>1978</v>
      </c>
      <c r="U960" t="s">
        <v>30</v>
      </c>
      <c r="V960">
        <v>4</v>
      </c>
      <c r="W960" s="10">
        <f t="shared" si="119"/>
        <v>28828</v>
      </c>
      <c r="X960" s="10"/>
      <c r="Y960">
        <f t="shared" si="120"/>
        <v>44</v>
      </c>
      <c r="AA960" s="36">
        <v>7731.43</v>
      </c>
    </row>
    <row r="961" spans="1:27" x14ac:dyDescent="0.3">
      <c r="A961" t="s">
        <v>3341</v>
      </c>
      <c r="B961" t="str">
        <f t="shared" si="113"/>
        <v>Mr</v>
      </c>
      <c r="C961" t="str">
        <f t="shared" si="114"/>
        <v>Mendoza</v>
      </c>
      <c r="D961" t="str">
        <f t="shared" si="115"/>
        <v>.  Eric</v>
      </c>
      <c r="F961" t="s">
        <v>2381</v>
      </c>
      <c r="G961">
        <f t="shared" si="116"/>
        <v>0</v>
      </c>
      <c r="J961" t="str">
        <f>PROPER('Medical Examinations'!D:D)</f>
        <v>Yes</v>
      </c>
      <c r="K961" t="str">
        <f>PROPER('Medical Examinations'!H:H)</f>
        <v>No</v>
      </c>
      <c r="N961">
        <v>24.414999999999999</v>
      </c>
      <c r="O961" t="str">
        <f t="shared" si="117"/>
        <v>Normal Weight</v>
      </c>
      <c r="Q961">
        <v>7.16</v>
      </c>
      <c r="R961" t="str">
        <f t="shared" si="118"/>
        <v>Diabetes</v>
      </c>
      <c r="T961">
        <v>1977</v>
      </c>
      <c r="U961" t="s">
        <v>35</v>
      </c>
      <c r="V961">
        <v>29</v>
      </c>
      <c r="W961" s="10">
        <f t="shared" si="119"/>
        <v>28366</v>
      </c>
      <c r="X961" s="10"/>
      <c r="Y961">
        <f t="shared" si="120"/>
        <v>45</v>
      </c>
      <c r="AA961" s="36">
        <v>7731.86</v>
      </c>
    </row>
    <row r="962" spans="1:27" x14ac:dyDescent="0.3">
      <c r="A962" t="s">
        <v>3342</v>
      </c>
      <c r="B962" t="str">
        <f t="shared" si="113"/>
        <v>Ms</v>
      </c>
      <c r="C962" t="str">
        <f t="shared" si="114"/>
        <v>Roe</v>
      </c>
      <c r="D962" t="str">
        <f t="shared" si="115"/>
        <v>a B</v>
      </c>
      <c r="F962" t="s">
        <v>2381</v>
      </c>
      <c r="G962">
        <f t="shared" si="116"/>
        <v>0</v>
      </c>
      <c r="J962" t="str">
        <f>PROPER('Medical Examinations'!D:D)</f>
        <v>Yes</v>
      </c>
      <c r="K962" t="str">
        <f>PROPER('Medical Examinations'!H:H)</f>
        <v>No</v>
      </c>
      <c r="N962">
        <v>32.299999999999997</v>
      </c>
      <c r="O962" t="str">
        <f t="shared" si="117"/>
        <v>Obesity</v>
      </c>
      <c r="Q962">
        <v>9.89</v>
      </c>
      <c r="R962" t="str">
        <f t="shared" si="118"/>
        <v>Diabetes</v>
      </c>
      <c r="T962">
        <v>1965</v>
      </c>
      <c r="U962" t="s">
        <v>10</v>
      </c>
      <c r="V962">
        <v>18</v>
      </c>
      <c r="W962" s="10">
        <f t="shared" si="119"/>
        <v>23941</v>
      </c>
      <c r="X962" s="10"/>
      <c r="Y962">
        <f t="shared" si="120"/>
        <v>57</v>
      </c>
      <c r="AA962" s="36">
        <v>7736.39</v>
      </c>
    </row>
    <row r="963" spans="1:27" x14ac:dyDescent="0.3">
      <c r="A963" t="s">
        <v>3343</v>
      </c>
      <c r="B963" t="str">
        <f t="shared" si="113"/>
        <v>Mrs</v>
      </c>
      <c r="C963" t="str">
        <f t="shared" si="114"/>
        <v>Webb</v>
      </c>
      <c r="D963" t="str">
        <f t="shared" si="115"/>
        <v>e R.</v>
      </c>
      <c r="F963" t="s">
        <v>2381</v>
      </c>
      <c r="G963">
        <f t="shared" si="116"/>
        <v>0</v>
      </c>
      <c r="J963" t="str">
        <f>PROPER('Medical Examinations'!D:D)</f>
        <v>Yes</v>
      </c>
      <c r="K963" t="str">
        <f>PROPER('Medical Examinations'!H:H)</f>
        <v>No</v>
      </c>
      <c r="N963">
        <v>39.94</v>
      </c>
      <c r="O963" t="str">
        <f t="shared" si="117"/>
        <v>Obesity</v>
      </c>
      <c r="Q963">
        <v>5.14</v>
      </c>
      <c r="R963" t="str">
        <f t="shared" si="118"/>
        <v>Normal</v>
      </c>
      <c r="T963">
        <v>1978</v>
      </c>
      <c r="U963" t="s">
        <v>20</v>
      </c>
      <c r="V963">
        <v>4</v>
      </c>
      <c r="W963" s="10">
        <f t="shared" si="119"/>
        <v>28737</v>
      </c>
      <c r="X963" s="10"/>
      <c r="Y963">
        <f t="shared" si="120"/>
        <v>44</v>
      </c>
      <c r="AA963" s="36">
        <v>7740.34</v>
      </c>
    </row>
    <row r="964" spans="1:27" x14ac:dyDescent="0.3">
      <c r="A964" t="s">
        <v>3344</v>
      </c>
      <c r="B964" t="str">
        <f t="shared" si="113"/>
        <v>Ms</v>
      </c>
      <c r="C964" t="str">
        <f t="shared" si="114"/>
        <v>Stocker</v>
      </c>
      <c r="D964" t="str">
        <f t="shared" si="115"/>
        <v>lison M</v>
      </c>
      <c r="F964">
        <v>1</v>
      </c>
      <c r="G964">
        <f t="shared" si="116"/>
        <v>1</v>
      </c>
      <c r="J964" t="str">
        <f>PROPER('Medical Examinations'!D:D)</f>
        <v>No</v>
      </c>
      <c r="K964" t="str">
        <f>PROPER('Medical Examinations'!H:H)</f>
        <v>No</v>
      </c>
      <c r="N964">
        <v>30</v>
      </c>
      <c r="O964" t="str">
        <f t="shared" si="117"/>
        <v>Obesity</v>
      </c>
      <c r="Q964">
        <v>5.61</v>
      </c>
      <c r="R964" t="str">
        <f t="shared" si="118"/>
        <v>Normal</v>
      </c>
      <c r="T964">
        <v>1976</v>
      </c>
      <c r="U964" t="s">
        <v>30</v>
      </c>
      <c r="V964">
        <v>12</v>
      </c>
      <c r="W964" s="10">
        <f t="shared" si="119"/>
        <v>28106</v>
      </c>
      <c r="X964" s="10"/>
      <c r="Y964">
        <f t="shared" si="120"/>
        <v>46</v>
      </c>
      <c r="AA964" s="36">
        <v>7742.11</v>
      </c>
    </row>
    <row r="965" spans="1:27" x14ac:dyDescent="0.3">
      <c r="A965" t="s">
        <v>3345</v>
      </c>
      <c r="B965" t="str">
        <f t="shared" si="113"/>
        <v>Mrs</v>
      </c>
      <c r="C965" t="str">
        <f t="shared" si="114"/>
        <v>Jacobson</v>
      </c>
      <c r="D965" t="str">
        <f t="shared" si="115"/>
        <v>Sarah E.</v>
      </c>
      <c r="F965">
        <v>1</v>
      </c>
      <c r="G965">
        <f t="shared" si="116"/>
        <v>1</v>
      </c>
      <c r="J965" t="str">
        <f>PROPER('Medical Examinations'!D:D)</f>
        <v>Yes</v>
      </c>
      <c r="K965" t="str">
        <f>PROPER('Medical Examinations'!H:H)</f>
        <v>No</v>
      </c>
      <c r="N965">
        <v>35.340000000000003</v>
      </c>
      <c r="O965" t="str">
        <f t="shared" si="117"/>
        <v>Obesity</v>
      </c>
      <c r="Q965">
        <v>5.51</v>
      </c>
      <c r="R965" t="str">
        <f t="shared" si="118"/>
        <v>Normal</v>
      </c>
      <c r="T965">
        <v>1981</v>
      </c>
      <c r="U965" t="s">
        <v>18</v>
      </c>
      <c r="V965">
        <v>30</v>
      </c>
      <c r="W965" s="10">
        <f t="shared" si="119"/>
        <v>29767</v>
      </c>
      <c r="X965" s="10"/>
      <c r="Y965">
        <f t="shared" si="120"/>
        <v>41</v>
      </c>
      <c r="AA965" s="36">
        <v>7749.16</v>
      </c>
    </row>
    <row r="966" spans="1:27" x14ac:dyDescent="0.3">
      <c r="A966" t="s">
        <v>3346</v>
      </c>
      <c r="B966" t="str">
        <f t="shared" ref="B966:B1029" si="121">TRIM(MID(A966,FIND(",",A966)+1,FIND(".",A966)-FIND(",",A966)-1))</f>
        <v>Mr</v>
      </c>
      <c r="C966" t="str">
        <f t="shared" ref="C966:C1029" si="122">LEFT(A966,FIND(",",A966)-1)</f>
        <v>Shaw</v>
      </c>
      <c r="D966" t="str">
        <f t="shared" ref="D966:D1029" si="123">RIGHT(A966,FIND(",",A966)-1)</f>
        <v>ip J</v>
      </c>
      <c r="F966">
        <v>2</v>
      </c>
      <c r="G966">
        <f t="shared" ref="G966:G1029" si="124">IF(F966="No major surgery",0,F966)</f>
        <v>2</v>
      </c>
      <c r="J966" t="str">
        <f>PROPER('Medical Examinations'!D:D)</f>
        <v>No</v>
      </c>
      <c r="K966" t="str">
        <f>PROPER('Medical Examinations'!H:H)</f>
        <v>No</v>
      </c>
      <c r="N966">
        <v>32.204999999999998</v>
      </c>
      <c r="O966" t="str">
        <f t="shared" ref="O966:O1029" si="125">IF(N966&lt;18.5,"Underweight",
IF(N966&lt;25,"Normal Weight",
IF(N966&lt;30,"Overweight",
"Obesity")))</f>
        <v>Obesity</v>
      </c>
      <c r="Q966">
        <v>8.3800000000000008</v>
      </c>
      <c r="R966" t="str">
        <f t="shared" ref="R966:R1029" si="126">IF(Q966&lt;5.7,"Normal",
IF(Q966&lt;=6.4,"Prediabetes",
"Diabetes"))</f>
        <v>Diabetes</v>
      </c>
      <c r="T966">
        <v>1997</v>
      </c>
      <c r="U966" t="s">
        <v>30</v>
      </c>
      <c r="V966">
        <v>21</v>
      </c>
      <c r="W966" s="10">
        <f t="shared" ref="W966:W1029" si="127">DATE(T966,MONTH(1&amp;U966),V966)</f>
        <v>35785</v>
      </c>
      <c r="X966" s="10"/>
      <c r="Y966">
        <f t="shared" si="120"/>
        <v>25</v>
      </c>
      <c r="AA966" s="36">
        <v>7763.06</v>
      </c>
    </row>
    <row r="967" spans="1:27" x14ac:dyDescent="0.3">
      <c r="A967" t="s">
        <v>3347</v>
      </c>
      <c r="B967" t="str">
        <f t="shared" si="121"/>
        <v>Ms</v>
      </c>
      <c r="C967" t="str">
        <f t="shared" si="122"/>
        <v>Goodwin</v>
      </c>
      <c r="D967" t="str">
        <f t="shared" si="123"/>
        <v>lian A.</v>
      </c>
      <c r="F967">
        <v>1</v>
      </c>
      <c r="G967">
        <f t="shared" si="124"/>
        <v>1</v>
      </c>
      <c r="J967" t="str">
        <f>PROPER('Medical Examinations'!D:D)</f>
        <v>Yes</v>
      </c>
      <c r="K967" t="str">
        <f>PROPER('Medical Examinations'!H:H)</f>
        <v>No</v>
      </c>
      <c r="N967">
        <v>33.880000000000003</v>
      </c>
      <c r="O967" t="str">
        <f t="shared" si="125"/>
        <v>Obesity</v>
      </c>
      <c r="Q967">
        <v>4.68</v>
      </c>
      <c r="R967" t="str">
        <f t="shared" si="126"/>
        <v>Normal</v>
      </c>
      <c r="T967">
        <v>1974</v>
      </c>
      <c r="U967" t="s">
        <v>30</v>
      </c>
      <c r="V967">
        <v>6</v>
      </c>
      <c r="W967" s="10">
        <f t="shared" si="127"/>
        <v>27369</v>
      </c>
      <c r="X967" s="10"/>
      <c r="Y967">
        <f t="shared" si="120"/>
        <v>48</v>
      </c>
      <c r="AA967" s="36">
        <v>7789.64</v>
      </c>
    </row>
    <row r="968" spans="1:27" x14ac:dyDescent="0.3">
      <c r="A968" t="s">
        <v>3348</v>
      </c>
      <c r="B968" t="str">
        <f t="shared" si="121"/>
        <v>Mrs</v>
      </c>
      <c r="C968" t="str">
        <f t="shared" si="122"/>
        <v>Brock</v>
      </c>
      <c r="D968" t="str">
        <f t="shared" si="123"/>
        <v>ura D</v>
      </c>
      <c r="F968">
        <v>2</v>
      </c>
      <c r="G968">
        <f t="shared" si="124"/>
        <v>2</v>
      </c>
      <c r="J968" t="str">
        <f>PROPER('Medical Examinations'!D:D)</f>
        <v>No</v>
      </c>
      <c r="K968" t="str">
        <f>PROPER('Medical Examinations'!H:H)</f>
        <v>No</v>
      </c>
      <c r="N968">
        <v>26.63</v>
      </c>
      <c r="O968" t="str">
        <f t="shared" si="125"/>
        <v>Overweight</v>
      </c>
      <c r="Q968">
        <v>4.3600000000000003</v>
      </c>
      <c r="R968" t="str">
        <f t="shared" si="126"/>
        <v>Normal</v>
      </c>
      <c r="T968">
        <v>1999</v>
      </c>
      <c r="U968" t="s">
        <v>30</v>
      </c>
      <c r="V968">
        <v>25</v>
      </c>
      <c r="W968" s="10">
        <f t="shared" si="127"/>
        <v>36519</v>
      </c>
      <c r="X968" s="10"/>
      <c r="Y968">
        <f t="shared" si="120"/>
        <v>23</v>
      </c>
      <c r="AA968" s="36">
        <v>7794.68</v>
      </c>
    </row>
    <row r="969" spans="1:27" x14ac:dyDescent="0.3">
      <c r="A969" t="s">
        <v>3349</v>
      </c>
      <c r="B969" t="str">
        <f t="shared" si="121"/>
        <v>Ms</v>
      </c>
      <c r="C969" t="str">
        <f t="shared" si="122"/>
        <v>Papp</v>
      </c>
      <c r="D969" t="str">
        <f t="shared" si="123"/>
        <v>n E.</v>
      </c>
      <c r="F969" t="s">
        <v>2381</v>
      </c>
      <c r="G969">
        <f t="shared" si="124"/>
        <v>0</v>
      </c>
      <c r="J969" t="str">
        <f>PROPER('Medical Examinations'!D:D)</f>
        <v>No</v>
      </c>
      <c r="K969" t="str">
        <f>PROPER('Medical Examinations'!H:H)</f>
        <v>No</v>
      </c>
      <c r="N969">
        <v>28.7</v>
      </c>
      <c r="O969" t="str">
        <f t="shared" si="125"/>
        <v>Overweight</v>
      </c>
      <c r="Q969">
        <v>7.74</v>
      </c>
      <c r="R969" t="str">
        <f t="shared" si="126"/>
        <v>Diabetes</v>
      </c>
      <c r="T969">
        <v>1997</v>
      </c>
      <c r="U969" t="s">
        <v>30</v>
      </c>
      <c r="V969">
        <v>2</v>
      </c>
      <c r="W969" s="10">
        <f t="shared" si="127"/>
        <v>35766</v>
      </c>
      <c r="X969" s="10"/>
      <c r="Y969">
        <f t="shared" si="120"/>
        <v>25</v>
      </c>
      <c r="AA969" s="36">
        <v>7803.77</v>
      </c>
    </row>
    <row r="970" spans="1:27" x14ac:dyDescent="0.3">
      <c r="A970" t="s">
        <v>3350</v>
      </c>
      <c r="B970" t="str">
        <f t="shared" si="121"/>
        <v>Ms</v>
      </c>
      <c r="C970" t="str">
        <f t="shared" si="122"/>
        <v>Siragusa</v>
      </c>
      <c r="D970" t="str">
        <f t="shared" si="123"/>
        <v>annon J.</v>
      </c>
      <c r="F970">
        <v>2</v>
      </c>
      <c r="G970">
        <f t="shared" si="124"/>
        <v>2</v>
      </c>
      <c r="J970" t="str">
        <f>PROPER('Medical Examinations'!D:D)</f>
        <v>Yes</v>
      </c>
      <c r="K970" t="str">
        <f>PROPER('Medical Examinations'!H:H)</f>
        <v>No</v>
      </c>
      <c r="N970">
        <v>25.65</v>
      </c>
      <c r="O970" t="str">
        <f t="shared" si="125"/>
        <v>Overweight</v>
      </c>
      <c r="Q970">
        <v>4.05</v>
      </c>
      <c r="R970" t="str">
        <f t="shared" si="126"/>
        <v>Normal</v>
      </c>
      <c r="T970">
        <v>1974</v>
      </c>
      <c r="U970" t="s">
        <v>15</v>
      </c>
      <c r="V970">
        <v>9</v>
      </c>
      <c r="W970" s="10">
        <f t="shared" si="127"/>
        <v>27342</v>
      </c>
      <c r="X970" s="10"/>
      <c r="Y970">
        <f t="shared" si="120"/>
        <v>48</v>
      </c>
      <c r="AA970" s="36">
        <v>7804.16</v>
      </c>
    </row>
    <row r="971" spans="1:27" x14ac:dyDescent="0.3">
      <c r="A971" t="s">
        <v>3351</v>
      </c>
      <c r="B971" t="str">
        <f t="shared" si="121"/>
        <v>Ms</v>
      </c>
      <c r="C971" t="str">
        <f t="shared" si="122"/>
        <v>Pizarro</v>
      </c>
      <c r="D971" t="str">
        <f t="shared" si="123"/>
        <v>helle M</v>
      </c>
      <c r="F971" t="s">
        <v>2381</v>
      </c>
      <c r="G971">
        <f t="shared" si="124"/>
        <v>0</v>
      </c>
      <c r="J971" t="str">
        <f>PROPER('Medical Examinations'!D:D)</f>
        <v>Yes</v>
      </c>
      <c r="K971" t="str">
        <f>PROPER('Medical Examinations'!H:H)</f>
        <v>No</v>
      </c>
      <c r="N971">
        <v>36.384999999999998</v>
      </c>
      <c r="O971" t="str">
        <f t="shared" si="125"/>
        <v>Obesity</v>
      </c>
      <c r="Q971">
        <v>11.49</v>
      </c>
      <c r="R971" t="str">
        <f t="shared" si="126"/>
        <v>Diabetes</v>
      </c>
      <c r="T971">
        <v>1991</v>
      </c>
      <c r="U971" t="s">
        <v>30</v>
      </c>
      <c r="V971">
        <v>21</v>
      </c>
      <c r="W971" s="10">
        <f t="shared" si="127"/>
        <v>33593</v>
      </c>
      <c r="X971" s="10"/>
      <c r="Y971">
        <f t="shared" si="120"/>
        <v>31</v>
      </c>
      <c r="AA971" s="36">
        <v>7812.67</v>
      </c>
    </row>
    <row r="972" spans="1:27" x14ac:dyDescent="0.3">
      <c r="A972" t="s">
        <v>3352</v>
      </c>
      <c r="B972" t="str">
        <f t="shared" si="121"/>
        <v>Mr</v>
      </c>
      <c r="C972" t="str">
        <f t="shared" si="122"/>
        <v>Strange</v>
      </c>
      <c r="D972" t="str">
        <f t="shared" si="123"/>
        <v xml:space="preserve">  Casey</v>
      </c>
      <c r="F972" t="s">
        <v>2381</v>
      </c>
      <c r="G972">
        <f t="shared" si="124"/>
        <v>0</v>
      </c>
      <c r="J972" t="str">
        <f>PROPER('Medical Examinations'!D:D)</f>
        <v>Yes</v>
      </c>
      <c r="K972" t="str">
        <f>PROPER('Medical Examinations'!H:H)</f>
        <v>No</v>
      </c>
      <c r="N972">
        <v>34.69</v>
      </c>
      <c r="O972" t="str">
        <f t="shared" si="125"/>
        <v>Obesity</v>
      </c>
      <c r="Q972">
        <v>5.65</v>
      </c>
      <c r="R972" t="str">
        <f t="shared" si="126"/>
        <v>Normal</v>
      </c>
      <c r="T972">
        <v>1989</v>
      </c>
      <c r="U972" t="s">
        <v>37</v>
      </c>
      <c r="V972">
        <v>12</v>
      </c>
      <c r="W972" s="10">
        <f t="shared" si="127"/>
        <v>32793</v>
      </c>
      <c r="X972" s="10"/>
      <c r="Y972">
        <f t="shared" si="120"/>
        <v>33</v>
      </c>
      <c r="AA972" s="36">
        <v>7824.37</v>
      </c>
    </row>
    <row r="973" spans="1:27" x14ac:dyDescent="0.3">
      <c r="A973" t="s">
        <v>3353</v>
      </c>
      <c r="B973" t="str">
        <f t="shared" si="121"/>
        <v>Ms</v>
      </c>
      <c r="C973" t="str">
        <f t="shared" si="122"/>
        <v>Eidinger</v>
      </c>
      <c r="D973" t="str">
        <f t="shared" si="123"/>
        <v>essica L</v>
      </c>
      <c r="F973" t="s">
        <v>2381</v>
      </c>
      <c r="G973">
        <f t="shared" si="124"/>
        <v>0</v>
      </c>
      <c r="J973" t="str">
        <f>PROPER('Medical Examinations'!D:D)</f>
        <v>Yes</v>
      </c>
      <c r="K973" t="str">
        <f>PROPER('Medical Examinations'!H:H)</f>
        <v>No</v>
      </c>
      <c r="N973">
        <v>37.68</v>
      </c>
      <c r="O973" t="str">
        <f t="shared" si="125"/>
        <v>Obesity</v>
      </c>
      <c r="Q973">
        <v>4.29</v>
      </c>
      <c r="R973" t="str">
        <f t="shared" si="126"/>
        <v>Normal</v>
      </c>
      <c r="T973">
        <v>2001</v>
      </c>
      <c r="U973" t="s">
        <v>37</v>
      </c>
      <c r="V973">
        <v>5</v>
      </c>
      <c r="W973" s="10">
        <f t="shared" si="127"/>
        <v>37169</v>
      </c>
      <c r="X973" s="10"/>
      <c r="Y973">
        <f t="shared" si="120"/>
        <v>21</v>
      </c>
      <c r="AA973" s="36">
        <v>7844.8</v>
      </c>
    </row>
    <row r="974" spans="1:27" x14ac:dyDescent="0.3">
      <c r="A974" t="s">
        <v>3354</v>
      </c>
      <c r="B974" t="str">
        <f t="shared" si="121"/>
        <v>Mr</v>
      </c>
      <c r="C974" t="str">
        <f t="shared" si="122"/>
        <v>Ginsburg</v>
      </c>
      <c r="D974" t="str">
        <f t="shared" si="123"/>
        <v>randon F</v>
      </c>
      <c r="F974">
        <v>1</v>
      </c>
      <c r="G974">
        <f t="shared" si="124"/>
        <v>1</v>
      </c>
      <c r="J974" t="str">
        <f>PROPER('Medical Examinations'!D:D)</f>
        <v>Yes</v>
      </c>
      <c r="K974" t="str">
        <f>PROPER('Medical Examinations'!H:H)</f>
        <v>No</v>
      </c>
      <c r="N974">
        <v>35.49</v>
      </c>
      <c r="O974" t="str">
        <f t="shared" si="125"/>
        <v>Obesity</v>
      </c>
      <c r="Q974">
        <v>4.74</v>
      </c>
      <c r="R974" t="str">
        <f t="shared" si="126"/>
        <v>Normal</v>
      </c>
      <c r="T974">
        <v>1994</v>
      </c>
      <c r="U974" t="s">
        <v>15</v>
      </c>
      <c r="V974">
        <v>17</v>
      </c>
      <c r="W974" s="10">
        <f t="shared" si="127"/>
        <v>34655</v>
      </c>
      <c r="X974" s="10"/>
      <c r="Y974">
        <f t="shared" si="120"/>
        <v>28</v>
      </c>
      <c r="AA974" s="36">
        <v>7851.85</v>
      </c>
    </row>
    <row r="975" spans="1:27" x14ac:dyDescent="0.3">
      <c r="A975" t="s">
        <v>3355</v>
      </c>
      <c r="B975" t="str">
        <f t="shared" si="121"/>
        <v>Ms</v>
      </c>
      <c r="C975" t="str">
        <f t="shared" si="122"/>
        <v>Truex</v>
      </c>
      <c r="D975" t="str">
        <f t="shared" si="123"/>
        <v>lissa</v>
      </c>
      <c r="F975">
        <v>2</v>
      </c>
      <c r="G975">
        <f t="shared" si="124"/>
        <v>2</v>
      </c>
      <c r="J975" t="str">
        <f>PROPER('Medical Examinations'!D:D)</f>
        <v>Yes</v>
      </c>
      <c r="K975" t="str">
        <f>PROPER('Medical Examinations'!H:H)</f>
        <v>No</v>
      </c>
      <c r="N975">
        <v>44.7</v>
      </c>
      <c r="O975" t="str">
        <f t="shared" si="125"/>
        <v>Obesity</v>
      </c>
      <c r="Q975">
        <v>7.6</v>
      </c>
      <c r="R975" t="str">
        <f t="shared" si="126"/>
        <v>Diabetes</v>
      </c>
      <c r="T975">
        <v>1962</v>
      </c>
      <c r="U975" t="s">
        <v>37</v>
      </c>
      <c r="V975">
        <v>10</v>
      </c>
      <c r="W975" s="10">
        <f t="shared" si="127"/>
        <v>22929</v>
      </c>
      <c r="X975" s="10"/>
      <c r="Y975">
        <f t="shared" si="120"/>
        <v>60</v>
      </c>
      <c r="AA975" s="36">
        <v>7896.41</v>
      </c>
    </row>
    <row r="976" spans="1:27" x14ac:dyDescent="0.3">
      <c r="A976" t="s">
        <v>3356</v>
      </c>
      <c r="B976" t="str">
        <f t="shared" si="121"/>
        <v>Ms</v>
      </c>
      <c r="C976" t="str">
        <f t="shared" si="122"/>
        <v>Higgins</v>
      </c>
      <c r="D976" t="str">
        <f t="shared" si="123"/>
        <v>ielle N</v>
      </c>
      <c r="F976">
        <v>2</v>
      </c>
      <c r="G976">
        <f t="shared" si="124"/>
        <v>2</v>
      </c>
      <c r="J976" t="str">
        <f>PROPER('Medical Examinations'!D:D)</f>
        <v>Yes</v>
      </c>
      <c r="K976" t="str">
        <f>PROPER('Medical Examinations'!H:H)</f>
        <v>No</v>
      </c>
      <c r="N976">
        <v>38.380000000000003</v>
      </c>
      <c r="O976" t="str">
        <f t="shared" si="125"/>
        <v>Obesity</v>
      </c>
      <c r="Q976">
        <v>8.5</v>
      </c>
      <c r="R976" t="str">
        <f t="shared" si="126"/>
        <v>Diabetes</v>
      </c>
      <c r="T976">
        <v>1977</v>
      </c>
      <c r="U976" t="s">
        <v>10</v>
      </c>
      <c r="V976">
        <v>20</v>
      </c>
      <c r="W976" s="10">
        <f t="shared" si="127"/>
        <v>28326</v>
      </c>
      <c r="X976" s="10"/>
      <c r="Y976">
        <f t="shared" si="120"/>
        <v>45</v>
      </c>
      <c r="AA976" s="36">
        <v>7935.29</v>
      </c>
    </row>
    <row r="977" spans="1:27" x14ac:dyDescent="0.3">
      <c r="A977" t="s">
        <v>3357</v>
      </c>
      <c r="B977" t="str">
        <f t="shared" si="121"/>
        <v>Mr</v>
      </c>
      <c r="C977" t="str">
        <f t="shared" si="122"/>
        <v>McCurdy</v>
      </c>
      <c r="D977" t="str">
        <f t="shared" si="123"/>
        <v>Matthew</v>
      </c>
      <c r="F977" t="s">
        <v>2381</v>
      </c>
      <c r="G977">
        <f t="shared" si="124"/>
        <v>0</v>
      </c>
      <c r="J977" t="str">
        <f>PROPER('Medical Examinations'!D:D)</f>
        <v>No</v>
      </c>
      <c r="K977" t="str">
        <f>PROPER('Medical Examinations'!H:H)</f>
        <v>No</v>
      </c>
      <c r="N977">
        <v>35.244999999999997</v>
      </c>
      <c r="O977" t="str">
        <f t="shared" si="125"/>
        <v>Obesity</v>
      </c>
      <c r="Q977">
        <v>11.22</v>
      </c>
      <c r="R977" t="str">
        <f t="shared" si="126"/>
        <v>Diabetes</v>
      </c>
      <c r="T977">
        <v>1987</v>
      </c>
      <c r="U977" t="s">
        <v>37</v>
      </c>
      <c r="V977">
        <v>29</v>
      </c>
      <c r="W977" s="10">
        <f t="shared" si="127"/>
        <v>32079</v>
      </c>
      <c r="X977" s="10"/>
      <c r="Y977">
        <f t="shared" si="120"/>
        <v>35</v>
      </c>
      <c r="AA977" s="36">
        <v>7948.22</v>
      </c>
    </row>
    <row r="978" spans="1:27" x14ac:dyDescent="0.3">
      <c r="A978" t="s">
        <v>3358</v>
      </c>
      <c r="B978" t="str">
        <f t="shared" si="121"/>
        <v>Mrs</v>
      </c>
      <c r="C978" t="str">
        <f t="shared" si="122"/>
        <v>Hughes</v>
      </c>
      <c r="D978" t="str">
        <f t="shared" si="123"/>
        <v>ettina</v>
      </c>
      <c r="F978">
        <v>1</v>
      </c>
      <c r="G978">
        <f t="shared" si="124"/>
        <v>1</v>
      </c>
      <c r="J978" t="str">
        <f>PROPER('Medical Examinations'!D:D)</f>
        <v>No</v>
      </c>
      <c r="K978" t="str">
        <f>PROPER('Medical Examinations'!H:H)</f>
        <v>No</v>
      </c>
      <c r="N978">
        <v>49.84</v>
      </c>
      <c r="O978" t="str">
        <f t="shared" si="125"/>
        <v>Obesity</v>
      </c>
      <c r="Q978">
        <v>5.0999999999999996</v>
      </c>
      <c r="R978" t="str">
        <f t="shared" si="126"/>
        <v>Normal</v>
      </c>
      <c r="T978">
        <v>1966</v>
      </c>
      <c r="U978" t="s">
        <v>10</v>
      </c>
      <c r="V978">
        <v>9</v>
      </c>
      <c r="W978" s="10">
        <f t="shared" si="127"/>
        <v>24297</v>
      </c>
      <c r="X978" s="10"/>
      <c r="Y978">
        <f t="shared" si="120"/>
        <v>56</v>
      </c>
      <c r="AA978" s="36">
        <v>7953.72</v>
      </c>
    </row>
    <row r="979" spans="1:27" x14ac:dyDescent="0.3">
      <c r="A979" t="s">
        <v>3359</v>
      </c>
      <c r="B979" t="str">
        <f t="shared" si="121"/>
        <v>Mr</v>
      </c>
      <c r="C979" t="str">
        <f t="shared" si="122"/>
        <v>Varner</v>
      </c>
      <c r="D979" t="str">
        <f t="shared" si="123"/>
        <v>xander</v>
      </c>
      <c r="F979">
        <v>1</v>
      </c>
      <c r="G979">
        <f t="shared" si="124"/>
        <v>1</v>
      </c>
      <c r="J979" t="str">
        <f>PROPER('Medical Examinations'!D:D)</f>
        <v>Yes</v>
      </c>
      <c r="K979" t="str">
        <f>PROPER('Medical Examinations'!H:H)</f>
        <v>No</v>
      </c>
      <c r="N979">
        <v>49.06</v>
      </c>
      <c r="O979" t="str">
        <f t="shared" si="125"/>
        <v>Obesity</v>
      </c>
      <c r="Q979">
        <v>5.43</v>
      </c>
      <c r="R979" t="str">
        <f t="shared" si="126"/>
        <v>Normal</v>
      </c>
      <c r="T979">
        <v>1981</v>
      </c>
      <c r="U979" t="s">
        <v>30</v>
      </c>
      <c r="V979">
        <v>28</v>
      </c>
      <c r="W979" s="10">
        <f t="shared" si="127"/>
        <v>29948</v>
      </c>
      <c r="X979" s="10"/>
      <c r="Y979">
        <f t="shared" si="120"/>
        <v>41</v>
      </c>
      <c r="AA979" s="36">
        <v>7954.52</v>
      </c>
    </row>
    <row r="980" spans="1:27" x14ac:dyDescent="0.3">
      <c r="A980" t="s">
        <v>3360</v>
      </c>
      <c r="B980" t="str">
        <f t="shared" si="121"/>
        <v>Mrs</v>
      </c>
      <c r="C980" t="str">
        <f t="shared" si="122"/>
        <v>Dahmen</v>
      </c>
      <c r="D980" t="str">
        <f t="shared" si="123"/>
        <v xml:space="preserve"> Holli</v>
      </c>
      <c r="F980">
        <v>2</v>
      </c>
      <c r="G980">
        <f t="shared" si="124"/>
        <v>2</v>
      </c>
      <c r="J980" t="str">
        <f>PROPER('Medical Examinations'!D:D)</f>
        <v>Yes</v>
      </c>
      <c r="K980" t="str">
        <f>PROPER('Medical Examinations'!H:H)</f>
        <v>No</v>
      </c>
      <c r="N980">
        <v>30.88</v>
      </c>
      <c r="O980" t="str">
        <f t="shared" si="125"/>
        <v>Obesity</v>
      </c>
      <c r="Q980">
        <v>5.82</v>
      </c>
      <c r="R980" t="str">
        <f t="shared" si="126"/>
        <v>Prediabetes</v>
      </c>
      <c r="T980">
        <v>1970</v>
      </c>
      <c r="U980" t="s">
        <v>18</v>
      </c>
      <c r="V980">
        <v>19</v>
      </c>
      <c r="W980" s="10">
        <f t="shared" si="127"/>
        <v>25738</v>
      </c>
      <c r="X980" s="10"/>
      <c r="Y980">
        <f t="shared" si="120"/>
        <v>52</v>
      </c>
      <c r="AA980" s="36">
        <v>7958.13</v>
      </c>
    </row>
    <row r="981" spans="1:27" x14ac:dyDescent="0.3">
      <c r="A981" t="s">
        <v>3361</v>
      </c>
      <c r="B981" t="str">
        <f t="shared" si="121"/>
        <v>Mrs</v>
      </c>
      <c r="C981" t="str">
        <f t="shared" si="122"/>
        <v>Young</v>
      </c>
      <c r="D981" t="str">
        <f t="shared" si="123"/>
        <v>her C</v>
      </c>
      <c r="F981">
        <v>1</v>
      </c>
      <c r="G981">
        <f t="shared" si="124"/>
        <v>1</v>
      </c>
      <c r="J981" t="str">
        <f>PROPER('Medical Examinations'!D:D)</f>
        <v>Yes</v>
      </c>
      <c r="K981" t="str">
        <f>PROPER('Medical Examinations'!H:H)</f>
        <v>No</v>
      </c>
      <c r="N981">
        <v>33.35</v>
      </c>
      <c r="O981" t="str">
        <f t="shared" si="125"/>
        <v>Obesity</v>
      </c>
      <c r="Q981">
        <v>6.05</v>
      </c>
      <c r="R981" t="str">
        <f t="shared" si="126"/>
        <v>Prediabetes</v>
      </c>
      <c r="T981">
        <v>1975</v>
      </c>
      <c r="U981" t="s">
        <v>35</v>
      </c>
      <c r="V981">
        <v>10</v>
      </c>
      <c r="W981" s="10">
        <f t="shared" si="127"/>
        <v>27616</v>
      </c>
      <c r="X981" s="10"/>
      <c r="Y981">
        <f t="shared" si="120"/>
        <v>47</v>
      </c>
      <c r="AA981" s="36">
        <v>7966.81</v>
      </c>
    </row>
    <row r="982" spans="1:27" x14ac:dyDescent="0.3">
      <c r="A982" t="s">
        <v>3362</v>
      </c>
      <c r="B982" t="str">
        <f t="shared" si="121"/>
        <v>Mr</v>
      </c>
      <c r="C982" t="str">
        <f t="shared" si="122"/>
        <v>Fraser</v>
      </c>
      <c r="D982" t="str">
        <f t="shared" si="123"/>
        <v xml:space="preserve">  Kyle</v>
      </c>
      <c r="F982">
        <v>1</v>
      </c>
      <c r="G982">
        <f t="shared" si="124"/>
        <v>1</v>
      </c>
      <c r="J982" t="str">
        <f>PROPER('Medical Examinations'!D:D)</f>
        <v>No</v>
      </c>
      <c r="K982" t="str">
        <f>PROPER('Medical Examinations'!H:H)</f>
        <v>No</v>
      </c>
      <c r="N982">
        <v>38</v>
      </c>
      <c r="O982" t="str">
        <f t="shared" si="125"/>
        <v>Obesity</v>
      </c>
      <c r="Q982">
        <v>6.38</v>
      </c>
      <c r="R982" t="str">
        <f t="shared" si="126"/>
        <v>Prediabetes</v>
      </c>
      <c r="T982">
        <v>1972</v>
      </c>
      <c r="U982" t="s">
        <v>15</v>
      </c>
      <c r="V982">
        <v>23</v>
      </c>
      <c r="W982" s="10">
        <f t="shared" si="127"/>
        <v>26626</v>
      </c>
      <c r="X982" s="10"/>
      <c r="Y982">
        <f t="shared" si="120"/>
        <v>50</v>
      </c>
      <c r="AA982" s="36">
        <v>7980.34</v>
      </c>
    </row>
    <row r="983" spans="1:27" x14ac:dyDescent="0.3">
      <c r="A983" t="s">
        <v>3363</v>
      </c>
      <c r="B983" t="str">
        <f t="shared" si="121"/>
        <v>Mr</v>
      </c>
      <c r="C983" t="str">
        <f t="shared" si="122"/>
        <v>Deeg</v>
      </c>
      <c r="D983" t="str">
        <f t="shared" si="123"/>
        <v>as J</v>
      </c>
      <c r="F983">
        <v>1</v>
      </c>
      <c r="G983">
        <f t="shared" si="124"/>
        <v>1</v>
      </c>
      <c r="J983" t="str">
        <f>PROPER('Medical Examinations'!D:D)</f>
        <v>No</v>
      </c>
      <c r="K983" t="str">
        <f>PROPER('Medical Examinations'!H:H)</f>
        <v>No</v>
      </c>
      <c r="N983">
        <v>36.08</v>
      </c>
      <c r="O983" t="str">
        <f t="shared" si="125"/>
        <v>Obesity</v>
      </c>
      <c r="Q983">
        <v>5.73</v>
      </c>
      <c r="R983" t="str">
        <f t="shared" si="126"/>
        <v>Prediabetes</v>
      </c>
      <c r="T983">
        <v>1983</v>
      </c>
      <c r="U983" t="s">
        <v>35</v>
      </c>
      <c r="V983">
        <v>28</v>
      </c>
      <c r="W983" s="10">
        <f t="shared" si="127"/>
        <v>30556</v>
      </c>
      <c r="X983" s="10"/>
      <c r="Y983">
        <f t="shared" si="120"/>
        <v>39</v>
      </c>
      <c r="AA983" s="36">
        <v>7985.82</v>
      </c>
    </row>
    <row r="984" spans="1:27" x14ac:dyDescent="0.3">
      <c r="A984" t="s">
        <v>3364</v>
      </c>
      <c r="B984" t="str">
        <f t="shared" si="121"/>
        <v>Mr</v>
      </c>
      <c r="C984" t="str">
        <f t="shared" si="122"/>
        <v>Robertson</v>
      </c>
      <c r="D984" t="str">
        <f t="shared" si="123"/>
        <v>r.  Chris</v>
      </c>
      <c r="F984">
        <v>1</v>
      </c>
      <c r="G984">
        <f t="shared" si="124"/>
        <v>1</v>
      </c>
      <c r="J984" t="str">
        <f>PROPER('Medical Examinations'!D:D)</f>
        <v>Yes</v>
      </c>
      <c r="K984" t="str">
        <f>PROPER('Medical Examinations'!H:H)</f>
        <v>No</v>
      </c>
      <c r="N984">
        <v>35.700000000000003</v>
      </c>
      <c r="O984" t="str">
        <f t="shared" si="125"/>
        <v>Obesity</v>
      </c>
      <c r="Q984">
        <v>5.47</v>
      </c>
      <c r="R984" t="str">
        <f t="shared" si="126"/>
        <v>Normal</v>
      </c>
      <c r="T984">
        <v>1983</v>
      </c>
      <c r="U984" t="s">
        <v>35</v>
      </c>
      <c r="V984">
        <v>20</v>
      </c>
      <c r="W984" s="10">
        <f t="shared" si="127"/>
        <v>30548</v>
      </c>
      <c r="X984" s="10"/>
      <c r="Y984">
        <f t="shared" si="120"/>
        <v>39</v>
      </c>
      <c r="AA984" s="36">
        <v>7986.48</v>
      </c>
    </row>
    <row r="985" spans="1:27" x14ac:dyDescent="0.3">
      <c r="A985" t="s">
        <v>3365</v>
      </c>
      <c r="B985" t="str">
        <f t="shared" si="121"/>
        <v>Mr</v>
      </c>
      <c r="C985" t="str">
        <f t="shared" si="122"/>
        <v>Peck</v>
      </c>
      <c r="D985" t="str">
        <f t="shared" si="123"/>
        <v>aham</v>
      </c>
      <c r="F985" t="s">
        <v>2381</v>
      </c>
      <c r="G985">
        <f t="shared" si="124"/>
        <v>0</v>
      </c>
      <c r="J985" t="str">
        <f>PROPER('Medical Examinations'!D:D)</f>
        <v>No</v>
      </c>
      <c r="K985" t="str">
        <f>PROPER('Medical Examinations'!H:H)</f>
        <v>No</v>
      </c>
      <c r="N985">
        <v>34.01</v>
      </c>
      <c r="O985" t="str">
        <f t="shared" si="125"/>
        <v>Obesity</v>
      </c>
      <c r="Q985">
        <v>11.3</v>
      </c>
      <c r="R985" t="str">
        <f t="shared" si="126"/>
        <v>Diabetes</v>
      </c>
      <c r="T985">
        <v>1962</v>
      </c>
      <c r="U985" t="s">
        <v>35</v>
      </c>
      <c r="V985">
        <v>22</v>
      </c>
      <c r="W985" s="10">
        <f t="shared" si="127"/>
        <v>22880</v>
      </c>
      <c r="X985" s="10"/>
      <c r="Y985">
        <f t="shared" si="120"/>
        <v>60</v>
      </c>
      <c r="AA985" s="36">
        <v>8004.96</v>
      </c>
    </row>
    <row r="986" spans="1:27" x14ac:dyDescent="0.3">
      <c r="A986" t="s">
        <v>3366</v>
      </c>
      <c r="B986" t="str">
        <f t="shared" si="121"/>
        <v>Mr</v>
      </c>
      <c r="C986" t="str">
        <f t="shared" si="122"/>
        <v>Burger</v>
      </c>
      <c r="D986" t="str">
        <f t="shared" si="123"/>
        <v>arrett</v>
      </c>
      <c r="F986" t="s">
        <v>2381</v>
      </c>
      <c r="G986">
        <f t="shared" si="124"/>
        <v>0</v>
      </c>
      <c r="J986" t="str">
        <f>PROPER('Medical Examinations'!D:D)</f>
        <v>No</v>
      </c>
      <c r="K986" t="str">
        <f>PROPER('Medical Examinations'!H:H)</f>
        <v>No</v>
      </c>
      <c r="N986">
        <v>31.54</v>
      </c>
      <c r="O986" t="str">
        <f t="shared" si="125"/>
        <v>Obesity</v>
      </c>
      <c r="Q986">
        <v>6.72</v>
      </c>
      <c r="R986" t="str">
        <f t="shared" si="126"/>
        <v>Diabetes</v>
      </c>
      <c r="T986">
        <v>1995</v>
      </c>
      <c r="U986" t="s">
        <v>20</v>
      </c>
      <c r="V986">
        <v>18</v>
      </c>
      <c r="W986" s="10">
        <f t="shared" si="127"/>
        <v>34960</v>
      </c>
      <c r="X986" s="10"/>
      <c r="Y986">
        <f t="shared" ref="Y986:Y1049" si="128">DATEDIF(W986,DATE(2023,6,8),"Y")</f>
        <v>27</v>
      </c>
      <c r="AA986" s="36">
        <v>8014.62</v>
      </c>
    </row>
    <row r="987" spans="1:27" x14ac:dyDescent="0.3">
      <c r="A987" t="s">
        <v>3367</v>
      </c>
      <c r="B987" t="str">
        <f t="shared" si="121"/>
        <v>Mr</v>
      </c>
      <c r="C987" t="str">
        <f t="shared" si="122"/>
        <v>Blain</v>
      </c>
      <c r="D987" t="str">
        <f t="shared" si="123"/>
        <v>ndrew</v>
      </c>
      <c r="F987">
        <v>1</v>
      </c>
      <c r="G987">
        <f t="shared" si="124"/>
        <v>1</v>
      </c>
      <c r="J987" t="str">
        <f>PROPER('Medical Examinations'!D:D)</f>
        <v>No</v>
      </c>
      <c r="K987" t="str">
        <f>PROPER('Medical Examinations'!H:H)</f>
        <v>No</v>
      </c>
      <c r="N987">
        <v>23.3</v>
      </c>
      <c r="O987" t="str">
        <f t="shared" si="125"/>
        <v>Normal Weight</v>
      </c>
      <c r="Q987">
        <v>5.36</v>
      </c>
      <c r="R987" t="str">
        <f t="shared" si="126"/>
        <v>Normal</v>
      </c>
      <c r="T987">
        <v>1980</v>
      </c>
      <c r="U987" t="s">
        <v>15</v>
      </c>
      <c r="V987">
        <v>8</v>
      </c>
      <c r="W987" s="10">
        <f t="shared" si="127"/>
        <v>29533</v>
      </c>
      <c r="X987" s="10"/>
      <c r="Y987">
        <f t="shared" si="128"/>
        <v>42</v>
      </c>
      <c r="AA987" s="36">
        <v>8017.06</v>
      </c>
    </row>
    <row r="988" spans="1:27" x14ac:dyDescent="0.3">
      <c r="A988" t="s">
        <v>3368</v>
      </c>
      <c r="B988" t="str">
        <f t="shared" si="121"/>
        <v>Mrs</v>
      </c>
      <c r="C988" t="str">
        <f t="shared" si="122"/>
        <v>Winters</v>
      </c>
      <c r="D988" t="str">
        <f t="shared" si="123"/>
        <v>belle M</v>
      </c>
      <c r="F988" t="s">
        <v>2381</v>
      </c>
      <c r="G988">
        <f t="shared" si="124"/>
        <v>0</v>
      </c>
      <c r="J988" t="str">
        <f>PROPER('Medical Examinations'!D:D)</f>
        <v>Yes</v>
      </c>
      <c r="K988" t="str">
        <f>PROPER('Medical Examinations'!H:H)</f>
        <v>No</v>
      </c>
      <c r="N988">
        <v>27.75</v>
      </c>
      <c r="O988" t="str">
        <f t="shared" si="125"/>
        <v>Overweight</v>
      </c>
      <c r="Q988">
        <v>9.8800000000000008</v>
      </c>
      <c r="R988" t="str">
        <f t="shared" si="126"/>
        <v>Diabetes</v>
      </c>
      <c r="T988">
        <v>1989</v>
      </c>
      <c r="U988" t="s">
        <v>15</v>
      </c>
      <c r="V988">
        <v>3</v>
      </c>
      <c r="W988" s="10">
        <f t="shared" si="127"/>
        <v>32815</v>
      </c>
      <c r="X988" s="10"/>
      <c r="Y988">
        <f t="shared" si="128"/>
        <v>33</v>
      </c>
      <c r="AA988" s="36">
        <v>8021.11</v>
      </c>
    </row>
    <row r="989" spans="1:27" x14ac:dyDescent="0.3">
      <c r="A989" t="s">
        <v>3369</v>
      </c>
      <c r="B989" t="str">
        <f t="shared" si="121"/>
        <v>Mr</v>
      </c>
      <c r="C989" t="str">
        <f t="shared" si="122"/>
        <v>McCue</v>
      </c>
      <c r="D989" t="str">
        <f t="shared" si="123"/>
        <v>el T.</v>
      </c>
      <c r="F989" t="s">
        <v>2381</v>
      </c>
      <c r="G989">
        <f t="shared" si="124"/>
        <v>0</v>
      </c>
      <c r="J989" t="str">
        <f>PROPER('Medical Examinations'!D:D)</f>
        <v>Yes</v>
      </c>
      <c r="K989" t="str">
        <f>PROPER('Medical Examinations'!H:H)</f>
        <v>No</v>
      </c>
      <c r="N989">
        <v>42.46</v>
      </c>
      <c r="O989" t="str">
        <f t="shared" si="125"/>
        <v>Obesity</v>
      </c>
      <c r="Q989">
        <v>4.1100000000000003</v>
      </c>
      <c r="R989" t="str">
        <f t="shared" si="126"/>
        <v>Normal</v>
      </c>
      <c r="T989">
        <v>1978</v>
      </c>
      <c r="U989" t="s">
        <v>10</v>
      </c>
      <c r="V989">
        <v>17</v>
      </c>
      <c r="W989" s="10">
        <f t="shared" si="127"/>
        <v>28688</v>
      </c>
      <c r="X989" s="10"/>
      <c r="Y989">
        <f t="shared" si="128"/>
        <v>44</v>
      </c>
      <c r="AA989" s="36">
        <v>8023.14</v>
      </c>
    </row>
    <row r="990" spans="1:27" x14ac:dyDescent="0.3">
      <c r="A990" t="s">
        <v>3370</v>
      </c>
      <c r="B990" t="str">
        <f t="shared" si="121"/>
        <v>Ms</v>
      </c>
      <c r="C990" t="str">
        <f t="shared" si="122"/>
        <v>Webster</v>
      </c>
      <c r="D990" t="str">
        <f t="shared" si="123"/>
        <v xml:space="preserve"> Deanne</v>
      </c>
      <c r="F990" t="s">
        <v>2381</v>
      </c>
      <c r="G990">
        <f t="shared" si="124"/>
        <v>0</v>
      </c>
      <c r="J990" t="str">
        <f>PROPER('Medical Examinations'!D:D)</f>
        <v>Yes</v>
      </c>
      <c r="K990" t="str">
        <f>PROPER('Medical Examinations'!H:H)</f>
        <v>No</v>
      </c>
      <c r="N990">
        <v>54.47</v>
      </c>
      <c r="O990" t="str">
        <f t="shared" si="125"/>
        <v>Obesity</v>
      </c>
      <c r="Q990">
        <v>7.48</v>
      </c>
      <c r="R990" t="str">
        <f t="shared" si="126"/>
        <v>Diabetes</v>
      </c>
      <c r="T990">
        <v>1976</v>
      </c>
      <c r="U990" t="s">
        <v>30</v>
      </c>
      <c r="V990">
        <v>20</v>
      </c>
      <c r="W990" s="10">
        <f t="shared" si="127"/>
        <v>28114</v>
      </c>
      <c r="X990" s="10"/>
      <c r="Y990">
        <f t="shared" si="128"/>
        <v>46</v>
      </c>
      <c r="AA990" s="36">
        <v>8026.67</v>
      </c>
    </row>
    <row r="991" spans="1:27" x14ac:dyDescent="0.3">
      <c r="A991" t="s">
        <v>3371</v>
      </c>
      <c r="B991" t="str">
        <f t="shared" si="121"/>
        <v>Ms</v>
      </c>
      <c r="C991" t="str">
        <f t="shared" si="122"/>
        <v>Anderson</v>
      </c>
      <c r="D991" t="str">
        <f t="shared" si="123"/>
        <v xml:space="preserve">  Carrie</v>
      </c>
      <c r="F991">
        <v>1</v>
      </c>
      <c r="G991">
        <f t="shared" si="124"/>
        <v>1</v>
      </c>
      <c r="J991" t="str">
        <f>PROPER('Medical Examinations'!D:D)</f>
        <v>No</v>
      </c>
      <c r="K991" t="str">
        <f>PROPER('Medical Examinations'!H:H)</f>
        <v>No</v>
      </c>
      <c r="N991">
        <v>24.93</v>
      </c>
      <c r="O991" t="str">
        <f t="shared" si="125"/>
        <v>Normal Weight</v>
      </c>
      <c r="Q991">
        <v>9.18</v>
      </c>
      <c r="R991" t="str">
        <f t="shared" si="126"/>
        <v>Diabetes</v>
      </c>
      <c r="T991">
        <v>1977</v>
      </c>
      <c r="U991" t="s">
        <v>15</v>
      </c>
      <c r="V991">
        <v>6</v>
      </c>
      <c r="W991" s="10">
        <f t="shared" si="127"/>
        <v>28435</v>
      </c>
      <c r="X991" s="10"/>
      <c r="Y991">
        <f t="shared" si="128"/>
        <v>45</v>
      </c>
      <c r="AA991" s="36">
        <v>8027.97</v>
      </c>
    </row>
    <row r="992" spans="1:27" x14ac:dyDescent="0.3">
      <c r="A992" t="s">
        <v>3372</v>
      </c>
      <c r="B992" t="str">
        <f t="shared" si="121"/>
        <v>Mrs</v>
      </c>
      <c r="C992" t="str">
        <f t="shared" si="122"/>
        <v>Chiappone</v>
      </c>
      <c r="D992" t="str">
        <f t="shared" si="123"/>
        <v xml:space="preserve">  Suzanne</v>
      </c>
      <c r="F992">
        <v>1</v>
      </c>
      <c r="G992">
        <f t="shared" si="124"/>
        <v>1</v>
      </c>
      <c r="J992" t="str">
        <f>PROPER('Medical Examinations'!D:D)</f>
        <v>No</v>
      </c>
      <c r="K992" t="str">
        <f>PROPER('Medical Examinations'!H:H)</f>
        <v>No</v>
      </c>
      <c r="N992">
        <v>48.12</v>
      </c>
      <c r="O992" t="str">
        <f t="shared" si="125"/>
        <v>Obesity</v>
      </c>
      <c r="Q992">
        <v>4.51</v>
      </c>
      <c r="R992" t="str">
        <f t="shared" si="126"/>
        <v>Normal</v>
      </c>
      <c r="T992">
        <v>2003</v>
      </c>
      <c r="U992" t="s">
        <v>30</v>
      </c>
      <c r="V992">
        <v>12</v>
      </c>
      <c r="W992" s="10">
        <f t="shared" si="127"/>
        <v>37967</v>
      </c>
      <c r="X992" s="10"/>
      <c r="Y992">
        <f t="shared" si="128"/>
        <v>19</v>
      </c>
      <c r="AA992" s="36">
        <v>8035.64</v>
      </c>
    </row>
    <row r="993" spans="1:27" x14ac:dyDescent="0.3">
      <c r="A993" t="s">
        <v>3373</v>
      </c>
      <c r="B993" t="str">
        <f t="shared" si="121"/>
        <v>Ms</v>
      </c>
      <c r="C993" t="str">
        <f t="shared" si="122"/>
        <v>Opie</v>
      </c>
      <c r="D993" t="str">
        <f t="shared" si="123"/>
        <v>e P.</v>
      </c>
      <c r="F993">
        <v>1</v>
      </c>
      <c r="G993">
        <f t="shared" si="124"/>
        <v>1</v>
      </c>
      <c r="J993" t="str">
        <f>PROPER('Medical Examinations'!D:D)</f>
        <v>Yes</v>
      </c>
      <c r="K993" t="str">
        <f>PROPER('Medical Examinations'!H:H)</f>
        <v>No</v>
      </c>
      <c r="N993">
        <v>24.91</v>
      </c>
      <c r="O993" t="str">
        <f t="shared" si="125"/>
        <v>Normal Weight</v>
      </c>
      <c r="Q993">
        <v>7.33</v>
      </c>
      <c r="R993" t="str">
        <f t="shared" si="126"/>
        <v>Diabetes</v>
      </c>
      <c r="T993">
        <v>1985</v>
      </c>
      <c r="U993" t="s">
        <v>15</v>
      </c>
      <c r="V993">
        <v>28</v>
      </c>
      <c r="W993" s="10">
        <f t="shared" si="127"/>
        <v>31379</v>
      </c>
      <c r="X993" s="10"/>
      <c r="Y993">
        <f t="shared" si="128"/>
        <v>37</v>
      </c>
      <c r="AA993" s="36">
        <v>8059.06</v>
      </c>
    </row>
    <row r="994" spans="1:27" x14ac:dyDescent="0.3">
      <c r="A994" t="s">
        <v>3374</v>
      </c>
      <c r="B994" t="str">
        <f t="shared" si="121"/>
        <v>Ms</v>
      </c>
      <c r="C994" t="str">
        <f t="shared" si="122"/>
        <v>Donnelly</v>
      </c>
      <c r="D994" t="str">
        <f t="shared" si="123"/>
        <v>Jennifer</v>
      </c>
      <c r="F994" t="s">
        <v>2381</v>
      </c>
      <c r="G994">
        <f t="shared" si="124"/>
        <v>0</v>
      </c>
      <c r="J994" t="str">
        <f>PROPER('Medical Examinations'!D:D)</f>
        <v>Yes</v>
      </c>
      <c r="K994" t="str">
        <f>PROPER('Medical Examinations'!H:H)</f>
        <v>No</v>
      </c>
      <c r="N994">
        <v>27.645</v>
      </c>
      <c r="O994" t="str">
        <f t="shared" si="125"/>
        <v>Overweight</v>
      </c>
      <c r="Q994">
        <v>10.56</v>
      </c>
      <c r="R994" t="str">
        <f t="shared" si="126"/>
        <v>Diabetes</v>
      </c>
      <c r="T994">
        <v>1982</v>
      </c>
      <c r="U994" t="s">
        <v>30</v>
      </c>
      <c r="V994">
        <v>27</v>
      </c>
      <c r="W994" s="10">
        <f t="shared" si="127"/>
        <v>30312</v>
      </c>
      <c r="X994" s="10"/>
      <c r="Y994">
        <f t="shared" si="128"/>
        <v>40</v>
      </c>
      <c r="AA994" s="36">
        <v>8059.68</v>
      </c>
    </row>
    <row r="995" spans="1:27" x14ac:dyDescent="0.3">
      <c r="A995" t="s">
        <v>3375</v>
      </c>
      <c r="B995" t="str">
        <f t="shared" si="121"/>
        <v>Ms</v>
      </c>
      <c r="C995" t="str">
        <f t="shared" si="122"/>
        <v>Rall</v>
      </c>
      <c r="D995" t="str">
        <f t="shared" si="123"/>
        <v>acie</v>
      </c>
      <c r="F995">
        <v>2</v>
      </c>
      <c r="G995">
        <f t="shared" si="124"/>
        <v>2</v>
      </c>
      <c r="J995" t="str">
        <f>PROPER('Medical Examinations'!D:D)</f>
        <v>Yes</v>
      </c>
      <c r="K995" t="str">
        <f>PROPER('Medical Examinations'!H:H)</f>
        <v>No</v>
      </c>
      <c r="N995">
        <v>33.700000000000003</v>
      </c>
      <c r="O995" t="str">
        <f t="shared" si="125"/>
        <v>Obesity</v>
      </c>
      <c r="Q995">
        <v>4.01</v>
      </c>
      <c r="R995" t="str">
        <f t="shared" si="126"/>
        <v>Normal</v>
      </c>
      <c r="T995">
        <v>1970</v>
      </c>
      <c r="U995" t="s">
        <v>30</v>
      </c>
      <c r="V995">
        <v>12</v>
      </c>
      <c r="W995" s="10">
        <f t="shared" si="127"/>
        <v>25914</v>
      </c>
      <c r="X995" s="10"/>
      <c r="Y995">
        <f t="shared" si="128"/>
        <v>52</v>
      </c>
      <c r="AA995" s="36">
        <v>8062.31</v>
      </c>
    </row>
    <row r="996" spans="1:27" x14ac:dyDescent="0.3">
      <c r="A996" t="s">
        <v>3376</v>
      </c>
      <c r="B996" t="str">
        <f t="shared" si="121"/>
        <v>Mr</v>
      </c>
      <c r="C996" t="str">
        <f t="shared" si="122"/>
        <v>Mitchell</v>
      </c>
      <c r="D996" t="str">
        <f t="shared" si="123"/>
        <v>istan D.</v>
      </c>
      <c r="F996">
        <v>1</v>
      </c>
      <c r="G996">
        <f t="shared" si="124"/>
        <v>1</v>
      </c>
      <c r="J996" t="str">
        <f>PROPER('Medical Examinations'!D:D)</f>
        <v>No</v>
      </c>
      <c r="K996" t="str">
        <f>PROPER('Medical Examinations'!H:H)</f>
        <v>No</v>
      </c>
      <c r="N996">
        <v>38.93</v>
      </c>
      <c r="O996" t="str">
        <f t="shared" si="125"/>
        <v>Obesity</v>
      </c>
      <c r="Q996">
        <v>5.64</v>
      </c>
      <c r="R996" t="str">
        <f t="shared" si="126"/>
        <v>Normal</v>
      </c>
      <c r="T996">
        <v>1975</v>
      </c>
      <c r="U996" t="s">
        <v>18</v>
      </c>
      <c r="V996">
        <v>28</v>
      </c>
      <c r="W996" s="10">
        <f t="shared" si="127"/>
        <v>27573</v>
      </c>
      <c r="X996" s="10"/>
      <c r="Y996">
        <f t="shared" si="128"/>
        <v>47</v>
      </c>
      <c r="AA996" s="36">
        <v>8062.76</v>
      </c>
    </row>
    <row r="997" spans="1:27" x14ac:dyDescent="0.3">
      <c r="A997" t="s">
        <v>3377</v>
      </c>
      <c r="B997" t="str">
        <f t="shared" si="121"/>
        <v>Mr</v>
      </c>
      <c r="C997" t="str">
        <f t="shared" si="122"/>
        <v>Chen</v>
      </c>
      <c r="D997" t="str">
        <f t="shared" si="123"/>
        <v>weng</v>
      </c>
      <c r="F997">
        <v>2</v>
      </c>
      <c r="G997">
        <f t="shared" si="124"/>
        <v>2</v>
      </c>
      <c r="J997" t="str">
        <f>PROPER('Medical Examinations'!D:D)</f>
        <v>No</v>
      </c>
      <c r="K997" t="str">
        <f>PROPER('Medical Examinations'!H:H)</f>
        <v>No</v>
      </c>
      <c r="N997">
        <v>32.774999999999999</v>
      </c>
      <c r="O997" t="str">
        <f t="shared" si="125"/>
        <v>Obesity</v>
      </c>
      <c r="Q997">
        <v>8.02</v>
      </c>
      <c r="R997" t="str">
        <f t="shared" si="126"/>
        <v>Diabetes</v>
      </c>
      <c r="T997">
        <v>1965</v>
      </c>
      <c r="U997" t="s">
        <v>35</v>
      </c>
      <c r="V997">
        <v>11</v>
      </c>
      <c r="W997" s="10">
        <f t="shared" si="127"/>
        <v>23965</v>
      </c>
      <c r="X997" s="10"/>
      <c r="Y997">
        <f t="shared" si="128"/>
        <v>57</v>
      </c>
      <c r="AA997" s="36">
        <v>8067.83</v>
      </c>
    </row>
    <row r="998" spans="1:27" x14ac:dyDescent="0.3">
      <c r="A998" t="s">
        <v>3378</v>
      </c>
      <c r="B998" t="str">
        <f t="shared" si="121"/>
        <v>Ms</v>
      </c>
      <c r="C998" t="str">
        <f t="shared" si="122"/>
        <v>Tufaro</v>
      </c>
      <c r="D998" t="str">
        <f t="shared" si="123"/>
        <v>esa M.</v>
      </c>
      <c r="F998" t="s">
        <v>2381</v>
      </c>
      <c r="G998">
        <f t="shared" si="124"/>
        <v>0</v>
      </c>
      <c r="J998" t="str">
        <f>PROPER('Medical Examinations'!D:D)</f>
        <v>Yes</v>
      </c>
      <c r="K998" t="str">
        <f>PROPER('Medical Examinations'!H:H)</f>
        <v>No</v>
      </c>
      <c r="N998">
        <v>29.83</v>
      </c>
      <c r="O998" t="str">
        <f t="shared" si="125"/>
        <v>Overweight</v>
      </c>
      <c r="Q998">
        <v>7.2</v>
      </c>
      <c r="R998" t="str">
        <f t="shared" si="126"/>
        <v>Diabetes</v>
      </c>
      <c r="T998">
        <v>1975</v>
      </c>
      <c r="U998" t="s">
        <v>30</v>
      </c>
      <c r="V998">
        <v>15</v>
      </c>
      <c r="W998" s="10">
        <f t="shared" si="127"/>
        <v>27743</v>
      </c>
      <c r="X998" s="10"/>
      <c r="Y998">
        <f t="shared" si="128"/>
        <v>47</v>
      </c>
      <c r="AA998" s="36">
        <v>8068.19</v>
      </c>
    </row>
    <row r="999" spans="1:27" x14ac:dyDescent="0.3">
      <c r="A999" t="s">
        <v>3379</v>
      </c>
      <c r="B999" t="str">
        <f t="shared" si="121"/>
        <v>Mr</v>
      </c>
      <c r="C999" t="str">
        <f t="shared" si="122"/>
        <v>Peters</v>
      </c>
      <c r="D999" t="str">
        <f t="shared" si="123"/>
        <v>niel J</v>
      </c>
      <c r="F999">
        <v>1</v>
      </c>
      <c r="G999">
        <f t="shared" si="124"/>
        <v>1</v>
      </c>
      <c r="J999" t="str">
        <f>PROPER('Medical Examinations'!D:D)</f>
        <v>Yes</v>
      </c>
      <c r="K999" t="str">
        <f>PROPER('Medical Examinations'!H:H)</f>
        <v>No</v>
      </c>
      <c r="N999">
        <v>28.31</v>
      </c>
      <c r="O999" t="str">
        <f t="shared" si="125"/>
        <v>Overweight</v>
      </c>
      <c r="Q999">
        <v>4.55</v>
      </c>
      <c r="R999" t="str">
        <f t="shared" si="126"/>
        <v>Normal</v>
      </c>
      <c r="T999">
        <v>1965</v>
      </c>
      <c r="U999" t="s">
        <v>37</v>
      </c>
      <c r="V999">
        <v>21</v>
      </c>
      <c r="W999" s="10">
        <f t="shared" si="127"/>
        <v>24036</v>
      </c>
      <c r="X999" s="10"/>
      <c r="Y999">
        <f t="shared" si="128"/>
        <v>57</v>
      </c>
      <c r="AA999" s="36">
        <v>8071.57</v>
      </c>
    </row>
    <row r="1000" spans="1:27" x14ac:dyDescent="0.3">
      <c r="A1000" t="s">
        <v>3380</v>
      </c>
      <c r="B1000" t="str">
        <f t="shared" si="121"/>
        <v>Mrs</v>
      </c>
      <c r="C1000" t="str">
        <f t="shared" si="122"/>
        <v>Susedik</v>
      </c>
      <c r="D1000" t="str">
        <f t="shared" si="123"/>
        <v>tney M.</v>
      </c>
      <c r="F1000" t="s">
        <v>2381</v>
      </c>
      <c r="G1000">
        <f t="shared" si="124"/>
        <v>0</v>
      </c>
      <c r="J1000" t="str">
        <f>PROPER('Medical Examinations'!D:D)</f>
        <v>Yes</v>
      </c>
      <c r="K1000" t="str">
        <f>PROPER('Medical Examinations'!H:H)</f>
        <v>No</v>
      </c>
      <c r="N1000">
        <v>29.79</v>
      </c>
      <c r="O1000" t="str">
        <f t="shared" si="125"/>
        <v>Overweight</v>
      </c>
      <c r="Q1000">
        <v>9.0299999999999994</v>
      </c>
      <c r="R1000" t="str">
        <f t="shared" si="126"/>
        <v>Diabetes</v>
      </c>
      <c r="T1000">
        <v>1993</v>
      </c>
      <c r="U1000" t="s">
        <v>15</v>
      </c>
      <c r="V1000">
        <v>7</v>
      </c>
      <c r="W1000" s="10">
        <f t="shared" si="127"/>
        <v>34280</v>
      </c>
      <c r="X1000" s="10"/>
      <c r="Y1000">
        <f t="shared" si="128"/>
        <v>29</v>
      </c>
      <c r="AA1000" s="36">
        <v>8077.41</v>
      </c>
    </row>
    <row r="1001" spans="1:27" x14ac:dyDescent="0.3">
      <c r="A1001" t="s">
        <v>3381</v>
      </c>
      <c r="B1001" t="str">
        <f t="shared" si="121"/>
        <v>Mr</v>
      </c>
      <c r="C1001" t="str">
        <f t="shared" si="122"/>
        <v>Garcia</v>
      </c>
      <c r="D1001" t="str">
        <f t="shared" si="123"/>
        <v>ose A.</v>
      </c>
      <c r="F1001">
        <v>1</v>
      </c>
      <c r="G1001">
        <f t="shared" si="124"/>
        <v>1</v>
      </c>
      <c r="J1001" t="str">
        <f>PROPER('Medical Examinations'!D:D)</f>
        <v>No</v>
      </c>
      <c r="K1001" t="str">
        <f>PROPER('Medical Examinations'!H:H)</f>
        <v>No</v>
      </c>
      <c r="N1001">
        <v>36.6</v>
      </c>
      <c r="O1001" t="str">
        <f t="shared" si="125"/>
        <v>Obesity</v>
      </c>
      <c r="Q1001">
        <v>5.2</v>
      </c>
      <c r="R1001" t="str">
        <f t="shared" si="126"/>
        <v>Normal</v>
      </c>
      <c r="T1001">
        <v>2001</v>
      </c>
      <c r="U1001" t="s">
        <v>35</v>
      </c>
      <c r="V1001">
        <v>28</v>
      </c>
      <c r="W1001" s="10">
        <f t="shared" si="127"/>
        <v>37131</v>
      </c>
      <c r="X1001" s="10"/>
      <c r="Y1001">
        <f t="shared" si="128"/>
        <v>21</v>
      </c>
      <c r="AA1001" s="36">
        <v>8081.26</v>
      </c>
    </row>
    <row r="1002" spans="1:27" x14ac:dyDescent="0.3">
      <c r="A1002" t="s">
        <v>3382</v>
      </c>
      <c r="B1002" t="str">
        <f t="shared" si="121"/>
        <v>Mrs</v>
      </c>
      <c r="C1002" t="str">
        <f t="shared" si="122"/>
        <v>Deady</v>
      </c>
      <c r="D1002" t="str">
        <f t="shared" si="123"/>
        <v>auren</v>
      </c>
      <c r="F1002" t="s">
        <v>2381</v>
      </c>
      <c r="G1002">
        <f t="shared" si="124"/>
        <v>0</v>
      </c>
      <c r="J1002" t="str">
        <f>PROPER('Medical Examinations'!D:D)</f>
        <v>Yes</v>
      </c>
      <c r="K1002" t="str">
        <f>PROPER('Medical Examinations'!H:H)</f>
        <v>No</v>
      </c>
      <c r="N1002">
        <v>35.93</v>
      </c>
      <c r="O1002" t="str">
        <f t="shared" si="125"/>
        <v>Obesity</v>
      </c>
      <c r="Q1002">
        <v>8.3000000000000007</v>
      </c>
      <c r="R1002" t="str">
        <f t="shared" si="126"/>
        <v>Diabetes</v>
      </c>
      <c r="T1002">
        <v>1994</v>
      </c>
      <c r="U1002" t="s">
        <v>37</v>
      </c>
      <c r="V1002">
        <v>12</v>
      </c>
      <c r="W1002" s="10">
        <f t="shared" si="127"/>
        <v>34619</v>
      </c>
      <c r="X1002" s="10"/>
      <c r="Y1002">
        <f t="shared" si="128"/>
        <v>28</v>
      </c>
      <c r="AA1002" s="36">
        <v>8081.74</v>
      </c>
    </row>
    <row r="1003" spans="1:27" x14ac:dyDescent="0.3">
      <c r="A1003" t="s">
        <v>3383</v>
      </c>
      <c r="B1003" t="str">
        <f t="shared" si="121"/>
        <v>Mr</v>
      </c>
      <c r="C1003" t="str">
        <f t="shared" si="122"/>
        <v>Campbell</v>
      </c>
      <c r="D1003" t="str">
        <f t="shared" si="123"/>
        <v>athon M.</v>
      </c>
      <c r="F1003">
        <v>1</v>
      </c>
      <c r="G1003">
        <f t="shared" si="124"/>
        <v>1</v>
      </c>
      <c r="J1003" t="str">
        <f>PROPER('Medical Examinations'!D:D)</f>
        <v>Yes</v>
      </c>
      <c r="K1003" t="str">
        <f>PROPER('Medical Examinations'!H:H)</f>
        <v>No</v>
      </c>
      <c r="N1003">
        <v>28.6</v>
      </c>
      <c r="O1003" t="str">
        <f t="shared" si="125"/>
        <v>Overweight</v>
      </c>
      <c r="Q1003">
        <v>5.56</v>
      </c>
      <c r="R1003" t="str">
        <f t="shared" si="126"/>
        <v>Normal</v>
      </c>
      <c r="T1003">
        <v>1975</v>
      </c>
      <c r="U1003" t="s">
        <v>30</v>
      </c>
      <c r="V1003">
        <v>21</v>
      </c>
      <c r="W1003" s="10">
        <f t="shared" si="127"/>
        <v>27749</v>
      </c>
      <c r="X1003" s="10"/>
      <c r="Y1003">
        <f t="shared" si="128"/>
        <v>47</v>
      </c>
      <c r="AA1003" s="36">
        <v>8083.92</v>
      </c>
    </row>
    <row r="1004" spans="1:27" x14ac:dyDescent="0.3">
      <c r="A1004" t="s">
        <v>3384</v>
      </c>
      <c r="B1004" t="str">
        <f t="shared" si="121"/>
        <v>Mrs</v>
      </c>
      <c r="C1004" t="str">
        <f t="shared" si="122"/>
        <v>Schaefer</v>
      </c>
      <c r="D1004" t="str">
        <f t="shared" si="123"/>
        <v>phanie A</v>
      </c>
      <c r="F1004" t="s">
        <v>2381</v>
      </c>
      <c r="G1004">
        <f t="shared" si="124"/>
        <v>0</v>
      </c>
      <c r="J1004" t="str">
        <f>PROPER('Medical Examinations'!D:D)</f>
        <v>Yes</v>
      </c>
      <c r="K1004" t="str">
        <f>PROPER('Medical Examinations'!H:H)</f>
        <v>No</v>
      </c>
      <c r="N1004">
        <v>39.17</v>
      </c>
      <c r="O1004" t="str">
        <f t="shared" si="125"/>
        <v>Obesity</v>
      </c>
      <c r="Q1004">
        <v>4.1500000000000004</v>
      </c>
      <c r="R1004" t="str">
        <f t="shared" si="126"/>
        <v>Normal</v>
      </c>
      <c r="T1004">
        <v>1967</v>
      </c>
      <c r="U1004" t="s">
        <v>18</v>
      </c>
      <c r="V1004">
        <v>10</v>
      </c>
      <c r="W1004" s="10">
        <f t="shared" si="127"/>
        <v>24633</v>
      </c>
      <c r="X1004" s="10"/>
      <c r="Y1004">
        <f t="shared" si="128"/>
        <v>55</v>
      </c>
      <c r="AA1004" s="36">
        <v>8091.3</v>
      </c>
    </row>
    <row r="1005" spans="1:27" x14ac:dyDescent="0.3">
      <c r="A1005" t="s">
        <v>3385</v>
      </c>
      <c r="B1005" t="str">
        <f t="shared" si="121"/>
        <v>Mr</v>
      </c>
      <c r="C1005" t="str">
        <f t="shared" si="122"/>
        <v>D'Alessandro</v>
      </c>
      <c r="D1005" t="str">
        <f t="shared" si="123"/>
        <v>Mr.  Patrick</v>
      </c>
      <c r="F1005">
        <v>1</v>
      </c>
      <c r="G1005">
        <f t="shared" si="124"/>
        <v>1</v>
      </c>
      <c r="J1005" t="str">
        <f>PROPER('Medical Examinations'!D:D)</f>
        <v>No</v>
      </c>
      <c r="K1005" t="str">
        <f>PROPER('Medical Examinations'!H:H)</f>
        <v>No</v>
      </c>
      <c r="N1005">
        <v>26.41</v>
      </c>
      <c r="O1005" t="str">
        <f t="shared" si="125"/>
        <v>Overweight</v>
      </c>
      <c r="Q1005">
        <v>5.99</v>
      </c>
      <c r="R1005" t="str">
        <f t="shared" si="126"/>
        <v>Prediabetes</v>
      </c>
      <c r="T1005">
        <v>1973</v>
      </c>
      <c r="U1005" t="s">
        <v>37</v>
      </c>
      <c r="V1005">
        <v>11</v>
      </c>
      <c r="W1005" s="10">
        <f t="shared" si="127"/>
        <v>26948</v>
      </c>
      <c r="X1005" s="10"/>
      <c r="Y1005">
        <f t="shared" si="128"/>
        <v>49</v>
      </c>
      <c r="AA1005" s="36">
        <v>8112.59</v>
      </c>
    </row>
    <row r="1006" spans="1:27" x14ac:dyDescent="0.3">
      <c r="A1006" t="s">
        <v>3386</v>
      </c>
      <c r="B1006" t="str">
        <f t="shared" si="121"/>
        <v>Mrs</v>
      </c>
      <c r="C1006" t="str">
        <f t="shared" si="122"/>
        <v>Wyss</v>
      </c>
      <c r="D1006" t="str">
        <f t="shared" si="123"/>
        <v>ista</v>
      </c>
      <c r="F1006" t="s">
        <v>2381</v>
      </c>
      <c r="G1006">
        <f t="shared" si="124"/>
        <v>0</v>
      </c>
      <c r="J1006" t="str">
        <f>PROPER('Medical Examinations'!D:D)</f>
        <v>Yes</v>
      </c>
      <c r="K1006" t="str">
        <f>PROPER('Medical Examinations'!H:H)</f>
        <v>No</v>
      </c>
      <c r="N1006">
        <v>30.63</v>
      </c>
      <c r="O1006" t="str">
        <f t="shared" si="125"/>
        <v>Obesity</v>
      </c>
      <c r="Q1006">
        <v>5.8</v>
      </c>
      <c r="R1006" t="str">
        <f t="shared" si="126"/>
        <v>Prediabetes</v>
      </c>
      <c r="T1006">
        <v>1978</v>
      </c>
      <c r="U1006" t="s">
        <v>20</v>
      </c>
      <c r="V1006">
        <v>1</v>
      </c>
      <c r="W1006" s="10">
        <f t="shared" si="127"/>
        <v>28734</v>
      </c>
      <c r="X1006" s="10"/>
      <c r="Y1006">
        <f t="shared" si="128"/>
        <v>44</v>
      </c>
      <c r="AA1006" s="36">
        <v>8116.27</v>
      </c>
    </row>
    <row r="1007" spans="1:27" x14ac:dyDescent="0.3">
      <c r="A1007" t="s">
        <v>3387</v>
      </c>
      <c r="B1007" t="str">
        <f t="shared" si="121"/>
        <v>Ms</v>
      </c>
      <c r="C1007" t="str">
        <f t="shared" si="122"/>
        <v>Rose</v>
      </c>
      <c r="D1007" t="str">
        <f t="shared" si="123"/>
        <v>essa</v>
      </c>
      <c r="F1007">
        <v>2</v>
      </c>
      <c r="G1007">
        <f t="shared" si="124"/>
        <v>2</v>
      </c>
      <c r="J1007" t="str">
        <f>PROPER('Medical Examinations'!D:D)</f>
        <v>Yes</v>
      </c>
      <c r="K1007" t="str">
        <f>PROPER('Medical Examinations'!H:H)</f>
        <v>No</v>
      </c>
      <c r="N1007">
        <v>31.73</v>
      </c>
      <c r="O1007" t="str">
        <f t="shared" si="125"/>
        <v>Obesity</v>
      </c>
      <c r="Q1007">
        <v>7.32</v>
      </c>
      <c r="R1007" t="str">
        <f t="shared" si="126"/>
        <v>Diabetes</v>
      </c>
      <c r="T1007">
        <v>1973</v>
      </c>
      <c r="U1007" t="s">
        <v>30</v>
      </c>
      <c r="V1007">
        <v>16</v>
      </c>
      <c r="W1007" s="10">
        <f t="shared" si="127"/>
        <v>27014</v>
      </c>
      <c r="X1007" s="10"/>
      <c r="Y1007">
        <f t="shared" si="128"/>
        <v>49</v>
      </c>
      <c r="AA1007" s="36">
        <v>8116.68</v>
      </c>
    </row>
    <row r="1008" spans="1:27" x14ac:dyDescent="0.3">
      <c r="A1008" t="s">
        <v>3388</v>
      </c>
      <c r="B1008" t="str">
        <f t="shared" si="121"/>
        <v>Mr</v>
      </c>
      <c r="C1008" t="str">
        <f t="shared" si="122"/>
        <v>Hopper</v>
      </c>
      <c r="D1008" t="str">
        <f t="shared" si="123"/>
        <v>yan M.</v>
      </c>
      <c r="F1008">
        <v>2</v>
      </c>
      <c r="G1008">
        <f t="shared" si="124"/>
        <v>2</v>
      </c>
      <c r="J1008" t="str">
        <f>PROPER('Medical Examinations'!D:D)</f>
        <v>Yes</v>
      </c>
      <c r="K1008" t="str">
        <f>PROPER('Medical Examinations'!H:H)</f>
        <v>No</v>
      </c>
      <c r="N1008">
        <v>30.7</v>
      </c>
      <c r="O1008" t="str">
        <f t="shared" si="125"/>
        <v>Obesity</v>
      </c>
      <c r="Q1008">
        <v>5.16</v>
      </c>
      <c r="R1008" t="str">
        <f t="shared" si="126"/>
        <v>Normal</v>
      </c>
      <c r="T1008">
        <v>1973</v>
      </c>
      <c r="U1008" t="s">
        <v>35</v>
      </c>
      <c r="V1008">
        <v>30</v>
      </c>
      <c r="W1008" s="10">
        <f t="shared" si="127"/>
        <v>26906</v>
      </c>
      <c r="X1008" s="10"/>
      <c r="Y1008">
        <f t="shared" si="128"/>
        <v>49</v>
      </c>
      <c r="AA1008" s="36">
        <v>8124.41</v>
      </c>
    </row>
    <row r="1009" spans="1:27" x14ac:dyDescent="0.3">
      <c r="A1009" t="s">
        <v>3389</v>
      </c>
      <c r="B1009" t="str">
        <f t="shared" si="121"/>
        <v>Mr</v>
      </c>
      <c r="C1009" t="str">
        <f t="shared" si="122"/>
        <v>Finneran</v>
      </c>
      <c r="D1009" t="str">
        <f t="shared" si="123"/>
        <v xml:space="preserve">  Thomas</v>
      </c>
      <c r="F1009">
        <v>2</v>
      </c>
      <c r="G1009">
        <f t="shared" si="124"/>
        <v>2</v>
      </c>
      <c r="J1009" t="str">
        <f>PROPER('Medical Examinations'!D:D)</f>
        <v>No</v>
      </c>
      <c r="K1009" t="str">
        <f>PROPER('Medical Examinations'!H:H)</f>
        <v>No</v>
      </c>
      <c r="N1009">
        <v>25.934999999999999</v>
      </c>
      <c r="O1009" t="str">
        <f t="shared" si="125"/>
        <v>Overweight</v>
      </c>
      <c r="Q1009">
        <v>5.96</v>
      </c>
      <c r="R1009" t="str">
        <f t="shared" si="126"/>
        <v>Prediabetes</v>
      </c>
      <c r="T1009">
        <v>1973</v>
      </c>
      <c r="U1009" t="s">
        <v>20</v>
      </c>
      <c r="V1009">
        <v>3</v>
      </c>
      <c r="W1009" s="10">
        <f t="shared" si="127"/>
        <v>26910</v>
      </c>
      <c r="X1009" s="10"/>
      <c r="Y1009">
        <f t="shared" si="128"/>
        <v>49</v>
      </c>
      <c r="AA1009" s="36">
        <v>8125.78</v>
      </c>
    </row>
    <row r="1010" spans="1:27" x14ac:dyDescent="0.3">
      <c r="A1010" t="s">
        <v>3390</v>
      </c>
      <c r="B1010" t="str">
        <f t="shared" si="121"/>
        <v>Ms</v>
      </c>
      <c r="C1010" t="str">
        <f t="shared" si="122"/>
        <v>Basham</v>
      </c>
      <c r="D1010" t="str">
        <f t="shared" si="123"/>
        <v>nda N.</v>
      </c>
      <c r="F1010">
        <v>1</v>
      </c>
      <c r="G1010">
        <f t="shared" si="124"/>
        <v>1</v>
      </c>
      <c r="J1010" t="str">
        <f>PROPER('Medical Examinations'!D:D)</f>
        <v>Yes</v>
      </c>
      <c r="K1010" t="str">
        <f>PROPER('Medical Examinations'!H:H)</f>
        <v>No</v>
      </c>
      <c r="N1010">
        <v>35.9</v>
      </c>
      <c r="O1010" t="str">
        <f t="shared" si="125"/>
        <v>Obesity</v>
      </c>
      <c r="Q1010">
        <v>4.8499999999999996</v>
      </c>
      <c r="R1010" t="str">
        <f t="shared" si="126"/>
        <v>Normal</v>
      </c>
      <c r="T1010">
        <v>1990</v>
      </c>
      <c r="U1010" t="s">
        <v>18</v>
      </c>
      <c r="V1010">
        <v>21</v>
      </c>
      <c r="W1010" s="10">
        <f t="shared" si="127"/>
        <v>33045</v>
      </c>
      <c r="X1010" s="10"/>
      <c r="Y1010">
        <f t="shared" si="128"/>
        <v>32</v>
      </c>
      <c r="AA1010" s="36">
        <v>8157.92</v>
      </c>
    </row>
    <row r="1011" spans="1:27" x14ac:dyDescent="0.3">
      <c r="A1011" t="s">
        <v>3391</v>
      </c>
      <c r="B1011" t="str">
        <f t="shared" si="121"/>
        <v>Ms</v>
      </c>
      <c r="C1011" t="str">
        <f t="shared" si="122"/>
        <v>Inman</v>
      </c>
      <c r="D1011" t="str">
        <f t="shared" si="123"/>
        <v>sa P.</v>
      </c>
      <c r="F1011">
        <v>1</v>
      </c>
      <c r="G1011">
        <f t="shared" si="124"/>
        <v>1</v>
      </c>
      <c r="J1011" t="str">
        <f>PROPER('Medical Examinations'!D:D)</f>
        <v>Yes</v>
      </c>
      <c r="K1011" t="str">
        <f>PROPER('Medical Examinations'!H:H)</f>
        <v>No</v>
      </c>
      <c r="N1011">
        <v>26.7</v>
      </c>
      <c r="O1011" t="str">
        <f t="shared" si="125"/>
        <v>Overweight</v>
      </c>
      <c r="Q1011">
        <v>5.09</v>
      </c>
      <c r="R1011" t="str">
        <f t="shared" si="126"/>
        <v>Normal</v>
      </c>
      <c r="T1011">
        <v>1982</v>
      </c>
      <c r="U1011" t="s">
        <v>18</v>
      </c>
      <c r="V1011">
        <v>28</v>
      </c>
      <c r="W1011" s="10">
        <f t="shared" si="127"/>
        <v>30130</v>
      </c>
      <c r="X1011" s="10"/>
      <c r="Y1011">
        <f t="shared" si="128"/>
        <v>40</v>
      </c>
      <c r="AA1011" s="36">
        <v>8162.72</v>
      </c>
    </row>
    <row r="1012" spans="1:27" x14ac:dyDescent="0.3">
      <c r="A1012" t="s">
        <v>3392</v>
      </c>
      <c r="B1012" t="str">
        <f t="shared" si="121"/>
        <v>Mr</v>
      </c>
      <c r="C1012" t="str">
        <f t="shared" si="122"/>
        <v>Oscal</v>
      </c>
      <c r="D1012" t="str">
        <f t="shared" si="123"/>
        <v>orian</v>
      </c>
      <c r="F1012" t="s">
        <v>2381</v>
      </c>
      <c r="G1012">
        <f t="shared" si="124"/>
        <v>0</v>
      </c>
      <c r="J1012" t="str">
        <f>PROPER('Medical Examinations'!D:D)</f>
        <v>No</v>
      </c>
      <c r="K1012" t="str">
        <f>PROPER('Medical Examinations'!H:H)</f>
        <v>No</v>
      </c>
      <c r="N1012">
        <v>33.71</v>
      </c>
      <c r="O1012" t="str">
        <f t="shared" si="125"/>
        <v>Obesity</v>
      </c>
      <c r="Q1012">
        <v>4.9400000000000004</v>
      </c>
      <c r="R1012" t="str">
        <f t="shared" si="126"/>
        <v>Normal</v>
      </c>
      <c r="T1012">
        <v>1963</v>
      </c>
      <c r="U1012" t="s">
        <v>15</v>
      </c>
      <c r="V1012">
        <v>5</v>
      </c>
      <c r="W1012" s="10">
        <f t="shared" si="127"/>
        <v>23320</v>
      </c>
      <c r="X1012" s="10"/>
      <c r="Y1012">
        <f t="shared" si="128"/>
        <v>59</v>
      </c>
      <c r="AA1012" s="36">
        <v>8177.9</v>
      </c>
    </row>
    <row r="1013" spans="1:27" x14ac:dyDescent="0.3">
      <c r="A1013" t="s">
        <v>3393</v>
      </c>
      <c r="B1013" t="str">
        <f t="shared" si="121"/>
        <v>Ms</v>
      </c>
      <c r="C1013" t="str">
        <f t="shared" si="122"/>
        <v>Craft</v>
      </c>
      <c r="D1013" t="str">
        <f t="shared" si="123"/>
        <v xml:space="preserve">  Amy</v>
      </c>
      <c r="F1013">
        <v>2</v>
      </c>
      <c r="G1013">
        <f t="shared" si="124"/>
        <v>2</v>
      </c>
      <c r="J1013" t="str">
        <f>PROPER('Medical Examinations'!D:D)</f>
        <v>Yes</v>
      </c>
      <c r="K1013" t="str">
        <f>PROPER('Medical Examinations'!H:H)</f>
        <v>No</v>
      </c>
      <c r="N1013">
        <v>41.91</v>
      </c>
      <c r="O1013" t="str">
        <f t="shared" si="125"/>
        <v>Obesity</v>
      </c>
      <c r="Q1013">
        <v>4.92</v>
      </c>
      <c r="R1013" t="str">
        <f t="shared" si="126"/>
        <v>Normal</v>
      </c>
      <c r="T1013">
        <v>1983</v>
      </c>
      <c r="U1013" t="s">
        <v>18</v>
      </c>
      <c r="V1013">
        <v>8</v>
      </c>
      <c r="W1013" s="10">
        <f t="shared" si="127"/>
        <v>30475</v>
      </c>
      <c r="X1013" s="10"/>
      <c r="Y1013">
        <f t="shared" si="128"/>
        <v>40</v>
      </c>
      <c r="AA1013" s="36">
        <v>8179.51</v>
      </c>
    </row>
    <row r="1014" spans="1:27" x14ac:dyDescent="0.3">
      <c r="A1014" t="s">
        <v>3394</v>
      </c>
      <c r="B1014" t="str">
        <f t="shared" si="121"/>
        <v>Ms</v>
      </c>
      <c r="C1014" t="str">
        <f t="shared" si="122"/>
        <v>Kebede</v>
      </c>
      <c r="D1014" t="str">
        <f t="shared" si="123"/>
        <v xml:space="preserve"> Aberu</v>
      </c>
      <c r="F1014">
        <v>2</v>
      </c>
      <c r="G1014">
        <f t="shared" si="124"/>
        <v>2</v>
      </c>
      <c r="J1014" t="str">
        <f>PROPER('Medical Examinations'!D:D)</f>
        <v>Yes</v>
      </c>
      <c r="K1014" t="str">
        <f>PROPER('Medical Examinations'!H:H)</f>
        <v>No</v>
      </c>
      <c r="N1014">
        <v>39.82</v>
      </c>
      <c r="O1014" t="str">
        <f t="shared" si="125"/>
        <v>Obesity</v>
      </c>
      <c r="Q1014">
        <v>6.05</v>
      </c>
      <c r="R1014" t="str">
        <f t="shared" si="126"/>
        <v>Prediabetes</v>
      </c>
      <c r="T1014">
        <v>1997</v>
      </c>
      <c r="U1014" t="s">
        <v>37</v>
      </c>
      <c r="V1014">
        <v>21</v>
      </c>
      <c r="W1014" s="10">
        <f t="shared" si="127"/>
        <v>35724</v>
      </c>
      <c r="X1014" s="10"/>
      <c r="Y1014">
        <f t="shared" si="128"/>
        <v>25</v>
      </c>
      <c r="AA1014" s="36">
        <v>8182.89</v>
      </c>
    </row>
    <row r="1015" spans="1:27" x14ac:dyDescent="0.3">
      <c r="A1015" t="s">
        <v>3395</v>
      </c>
      <c r="B1015" t="str">
        <f t="shared" si="121"/>
        <v>Ms</v>
      </c>
      <c r="C1015" t="str">
        <f t="shared" si="122"/>
        <v>Strobel</v>
      </c>
      <c r="D1015" t="str">
        <f t="shared" si="123"/>
        <v xml:space="preserve"> Ashley</v>
      </c>
      <c r="F1015">
        <v>2</v>
      </c>
      <c r="G1015">
        <f t="shared" si="124"/>
        <v>2</v>
      </c>
      <c r="J1015" t="str">
        <f>PROPER('Medical Examinations'!D:D)</f>
        <v>Yes</v>
      </c>
      <c r="K1015" t="str">
        <f>PROPER('Medical Examinations'!H:H)</f>
        <v>No</v>
      </c>
      <c r="N1015">
        <v>28.12</v>
      </c>
      <c r="O1015" t="str">
        <f t="shared" si="125"/>
        <v>Overweight</v>
      </c>
      <c r="Q1015">
        <v>4.67</v>
      </c>
      <c r="R1015" t="str">
        <f t="shared" si="126"/>
        <v>Normal</v>
      </c>
      <c r="T1015">
        <v>1962</v>
      </c>
      <c r="U1015" t="s">
        <v>15</v>
      </c>
      <c r="V1015">
        <v>23</v>
      </c>
      <c r="W1015" s="10">
        <f t="shared" si="127"/>
        <v>22973</v>
      </c>
      <c r="X1015" s="10"/>
      <c r="Y1015">
        <f t="shared" si="128"/>
        <v>60</v>
      </c>
      <c r="AA1015" s="36">
        <v>8188.12</v>
      </c>
    </row>
    <row r="1016" spans="1:27" x14ac:dyDescent="0.3">
      <c r="A1016" t="s">
        <v>3396</v>
      </c>
      <c r="B1016" t="str">
        <f t="shared" si="121"/>
        <v>Ms</v>
      </c>
      <c r="C1016" t="str">
        <f t="shared" si="122"/>
        <v>Dalton</v>
      </c>
      <c r="D1016" t="str">
        <f t="shared" si="123"/>
        <v>Anna E</v>
      </c>
      <c r="F1016" t="s">
        <v>2381</v>
      </c>
      <c r="G1016">
        <f t="shared" si="124"/>
        <v>0</v>
      </c>
      <c r="J1016" t="str">
        <f>PROPER('Medical Examinations'!D:D)</f>
        <v>No</v>
      </c>
      <c r="K1016" t="str">
        <f>PROPER('Medical Examinations'!H:H)</f>
        <v>No</v>
      </c>
      <c r="N1016">
        <v>26.98</v>
      </c>
      <c r="O1016" t="str">
        <f t="shared" si="125"/>
        <v>Overweight</v>
      </c>
      <c r="Q1016">
        <v>9.81</v>
      </c>
      <c r="R1016" t="str">
        <f t="shared" si="126"/>
        <v>Diabetes</v>
      </c>
      <c r="T1016">
        <v>1978</v>
      </c>
      <c r="U1016" t="s">
        <v>37</v>
      </c>
      <c r="V1016">
        <v>24</v>
      </c>
      <c r="W1016" s="10">
        <f t="shared" si="127"/>
        <v>28787</v>
      </c>
      <c r="X1016" s="10"/>
      <c r="Y1016">
        <f t="shared" si="128"/>
        <v>44</v>
      </c>
      <c r="AA1016" s="36">
        <v>8211.1</v>
      </c>
    </row>
    <row r="1017" spans="1:27" x14ac:dyDescent="0.3">
      <c r="A1017" t="s">
        <v>3397</v>
      </c>
      <c r="B1017" t="str">
        <f t="shared" si="121"/>
        <v>Ms</v>
      </c>
      <c r="C1017" t="str">
        <f t="shared" si="122"/>
        <v>Morimoto</v>
      </c>
      <c r="D1017" t="str">
        <f t="shared" si="123"/>
        <v>Tania K.</v>
      </c>
      <c r="F1017">
        <v>2</v>
      </c>
      <c r="G1017">
        <f t="shared" si="124"/>
        <v>2</v>
      </c>
      <c r="J1017" t="str">
        <f>PROPER('Medical Examinations'!D:D)</f>
        <v>Yes</v>
      </c>
      <c r="K1017" t="str">
        <f>PROPER('Medical Examinations'!H:H)</f>
        <v>No</v>
      </c>
      <c r="N1017">
        <v>27.2</v>
      </c>
      <c r="O1017" t="str">
        <f t="shared" si="125"/>
        <v>Overweight</v>
      </c>
      <c r="Q1017">
        <v>6.06</v>
      </c>
      <c r="R1017" t="str">
        <f t="shared" si="126"/>
        <v>Prediabetes</v>
      </c>
      <c r="T1017">
        <v>1978</v>
      </c>
      <c r="U1017" t="s">
        <v>18</v>
      </c>
      <c r="V1017">
        <v>30</v>
      </c>
      <c r="W1017" s="10">
        <f t="shared" si="127"/>
        <v>28671</v>
      </c>
      <c r="X1017" s="10"/>
      <c r="Y1017">
        <f t="shared" si="128"/>
        <v>44</v>
      </c>
      <c r="AA1017" s="36">
        <v>8219.2000000000007</v>
      </c>
    </row>
    <row r="1018" spans="1:27" x14ac:dyDescent="0.3">
      <c r="A1018" t="s">
        <v>3398</v>
      </c>
      <c r="B1018" t="str">
        <f t="shared" si="121"/>
        <v>Ms</v>
      </c>
      <c r="C1018" t="str">
        <f t="shared" si="122"/>
        <v>Manlove</v>
      </c>
      <c r="D1018" t="str">
        <f t="shared" si="123"/>
        <v>shley E</v>
      </c>
      <c r="F1018">
        <v>2</v>
      </c>
      <c r="G1018">
        <f t="shared" si="124"/>
        <v>2</v>
      </c>
      <c r="J1018" t="str">
        <f>PROPER('Medical Examinations'!D:D)</f>
        <v>Yes</v>
      </c>
      <c r="K1018" t="str">
        <f>PROPER('Medical Examinations'!H:H)</f>
        <v>No</v>
      </c>
      <c r="N1018">
        <v>25.3</v>
      </c>
      <c r="O1018" t="str">
        <f t="shared" si="125"/>
        <v>Overweight</v>
      </c>
      <c r="Q1018">
        <v>5.19</v>
      </c>
      <c r="R1018" t="str">
        <f t="shared" si="126"/>
        <v>Normal</v>
      </c>
      <c r="T1018">
        <v>1976</v>
      </c>
      <c r="U1018" t="s">
        <v>20</v>
      </c>
      <c r="V1018">
        <v>3</v>
      </c>
      <c r="W1018" s="10">
        <f t="shared" si="127"/>
        <v>28006</v>
      </c>
      <c r="X1018" s="10"/>
      <c r="Y1018">
        <f t="shared" si="128"/>
        <v>46</v>
      </c>
      <c r="AA1018" s="36">
        <v>8232.64</v>
      </c>
    </row>
    <row r="1019" spans="1:27" x14ac:dyDescent="0.3">
      <c r="A1019" t="s">
        <v>3399</v>
      </c>
      <c r="B1019" t="str">
        <f t="shared" si="121"/>
        <v>Ms</v>
      </c>
      <c r="C1019" t="str">
        <f t="shared" si="122"/>
        <v>Madzik</v>
      </c>
      <c r="D1019" t="str">
        <f t="shared" si="123"/>
        <v>sandra</v>
      </c>
      <c r="F1019" t="s">
        <v>2381</v>
      </c>
      <c r="G1019">
        <f t="shared" si="124"/>
        <v>0</v>
      </c>
      <c r="J1019" t="str">
        <f>PROPER('Medical Examinations'!D:D)</f>
        <v>No</v>
      </c>
      <c r="K1019" t="str">
        <f>PROPER('Medical Examinations'!H:H)</f>
        <v>No</v>
      </c>
      <c r="N1019">
        <v>30.25</v>
      </c>
      <c r="O1019" t="str">
        <f t="shared" si="125"/>
        <v>Obesity</v>
      </c>
      <c r="Q1019">
        <v>10.16</v>
      </c>
      <c r="R1019" t="str">
        <f t="shared" si="126"/>
        <v>Diabetes</v>
      </c>
      <c r="T1019">
        <v>1976</v>
      </c>
      <c r="U1019" t="s">
        <v>18</v>
      </c>
      <c r="V1019">
        <v>30</v>
      </c>
      <c r="W1019" s="10">
        <f t="shared" si="127"/>
        <v>27941</v>
      </c>
      <c r="X1019" s="10"/>
      <c r="Y1019">
        <f t="shared" si="128"/>
        <v>46</v>
      </c>
      <c r="AA1019" s="36">
        <v>8233.1</v>
      </c>
    </row>
    <row r="1020" spans="1:27" x14ac:dyDescent="0.3">
      <c r="A1020" t="s">
        <v>3400</v>
      </c>
      <c r="B1020" t="str">
        <f t="shared" si="121"/>
        <v>Ms</v>
      </c>
      <c r="C1020" t="str">
        <f t="shared" si="122"/>
        <v>Hobson</v>
      </c>
      <c r="D1020" t="str">
        <f t="shared" si="123"/>
        <v>lery L</v>
      </c>
      <c r="F1020">
        <v>2</v>
      </c>
      <c r="G1020">
        <f t="shared" si="124"/>
        <v>2</v>
      </c>
      <c r="J1020" t="str">
        <f>PROPER('Medical Examinations'!D:D)</f>
        <v>No</v>
      </c>
      <c r="K1020" t="str">
        <f>PROPER('Medical Examinations'!H:H)</f>
        <v>No</v>
      </c>
      <c r="N1020">
        <v>54</v>
      </c>
      <c r="O1020" t="str">
        <f t="shared" si="125"/>
        <v>Obesity</v>
      </c>
      <c r="Q1020">
        <v>4.68</v>
      </c>
      <c r="R1020" t="str">
        <f t="shared" si="126"/>
        <v>Normal</v>
      </c>
      <c r="T1020">
        <v>1976</v>
      </c>
      <c r="U1020" t="s">
        <v>20</v>
      </c>
      <c r="V1020">
        <v>2</v>
      </c>
      <c r="W1020" s="10">
        <f t="shared" si="127"/>
        <v>28005</v>
      </c>
      <c r="X1020" s="10"/>
      <c r="Y1020">
        <f t="shared" si="128"/>
        <v>46</v>
      </c>
      <c r="AA1020" s="36">
        <v>8240.59</v>
      </c>
    </row>
    <row r="1021" spans="1:27" x14ac:dyDescent="0.3">
      <c r="A1021" t="s">
        <v>3401</v>
      </c>
      <c r="B1021" t="str">
        <f t="shared" si="121"/>
        <v>Mrs</v>
      </c>
      <c r="C1021" t="str">
        <f t="shared" si="122"/>
        <v>Reyes</v>
      </c>
      <c r="D1021" t="str">
        <f t="shared" si="123"/>
        <v>na G.</v>
      </c>
      <c r="F1021" t="s">
        <v>2381</v>
      </c>
      <c r="G1021">
        <f t="shared" si="124"/>
        <v>0</v>
      </c>
      <c r="J1021" t="str">
        <f>PROPER('Medical Examinations'!D:D)</f>
        <v>No</v>
      </c>
      <c r="K1021" t="str">
        <f>PROPER('Medical Examinations'!H:H)</f>
        <v>No</v>
      </c>
      <c r="N1021">
        <v>51.86</v>
      </c>
      <c r="O1021" t="str">
        <f t="shared" si="125"/>
        <v>Obesity</v>
      </c>
      <c r="Q1021">
        <v>5.32</v>
      </c>
      <c r="R1021" t="str">
        <f t="shared" si="126"/>
        <v>Normal</v>
      </c>
      <c r="T1021">
        <v>1982</v>
      </c>
      <c r="U1021" t="s">
        <v>20</v>
      </c>
      <c r="V1021">
        <v>27</v>
      </c>
      <c r="W1021" s="10">
        <f t="shared" si="127"/>
        <v>30221</v>
      </c>
      <c r="X1021" s="10"/>
      <c r="Y1021">
        <f t="shared" si="128"/>
        <v>40</v>
      </c>
      <c r="AA1021" s="36">
        <v>8252.2800000000007</v>
      </c>
    </row>
    <row r="1022" spans="1:27" x14ac:dyDescent="0.3">
      <c r="A1022" t="s">
        <v>3402</v>
      </c>
      <c r="B1022" t="str">
        <f t="shared" si="121"/>
        <v>Mrs</v>
      </c>
      <c r="C1022" t="str">
        <f t="shared" si="122"/>
        <v>Tierney</v>
      </c>
      <c r="D1022" t="str">
        <f t="shared" si="123"/>
        <v>anie F.</v>
      </c>
      <c r="F1022" t="s">
        <v>2381</v>
      </c>
      <c r="G1022">
        <f t="shared" si="124"/>
        <v>0</v>
      </c>
      <c r="J1022" t="str">
        <f>PROPER('Medical Examinations'!D:D)</f>
        <v>Yes</v>
      </c>
      <c r="K1022" t="str">
        <f>PROPER('Medical Examinations'!H:H)</f>
        <v>No</v>
      </c>
      <c r="N1022">
        <v>31.39</v>
      </c>
      <c r="O1022" t="str">
        <f t="shared" si="125"/>
        <v>Obesity</v>
      </c>
      <c r="Q1022">
        <v>6.99</v>
      </c>
      <c r="R1022" t="str">
        <f t="shared" si="126"/>
        <v>Diabetes</v>
      </c>
      <c r="T1022">
        <v>1964</v>
      </c>
      <c r="U1022" t="s">
        <v>20</v>
      </c>
      <c r="V1022">
        <v>5</v>
      </c>
      <c r="W1022" s="10">
        <f t="shared" si="127"/>
        <v>23625</v>
      </c>
      <c r="X1022" s="10"/>
      <c r="Y1022">
        <f t="shared" si="128"/>
        <v>58</v>
      </c>
      <c r="AA1022" s="36">
        <v>8268</v>
      </c>
    </row>
    <row r="1023" spans="1:27" x14ac:dyDescent="0.3">
      <c r="A1023" t="s">
        <v>3403</v>
      </c>
      <c r="B1023" t="str">
        <f t="shared" si="121"/>
        <v>Mr</v>
      </c>
      <c r="C1023" t="str">
        <f t="shared" si="122"/>
        <v>Gabris</v>
      </c>
      <c r="D1023" t="str">
        <f t="shared" si="123"/>
        <v>tephen</v>
      </c>
      <c r="F1023" t="s">
        <v>2381</v>
      </c>
      <c r="G1023">
        <f t="shared" si="124"/>
        <v>0</v>
      </c>
      <c r="J1023" t="str">
        <f>PROPER('Medical Examinations'!D:D)</f>
        <v>No</v>
      </c>
      <c r="K1023" t="str">
        <f>PROPER('Medical Examinations'!H:H)</f>
        <v>No</v>
      </c>
      <c r="N1023">
        <v>39.97</v>
      </c>
      <c r="O1023" t="str">
        <f t="shared" si="125"/>
        <v>Obesity</v>
      </c>
      <c r="Q1023">
        <v>5.55</v>
      </c>
      <c r="R1023" t="str">
        <f t="shared" si="126"/>
        <v>Normal</v>
      </c>
      <c r="T1023">
        <v>1974</v>
      </c>
      <c r="U1023" t="s">
        <v>35</v>
      </c>
      <c r="V1023">
        <v>5</v>
      </c>
      <c r="W1023" s="10">
        <f t="shared" si="127"/>
        <v>27246</v>
      </c>
      <c r="X1023" s="10"/>
      <c r="Y1023">
        <f t="shared" si="128"/>
        <v>48</v>
      </c>
      <c r="AA1023" s="36">
        <v>8269.0400000000009</v>
      </c>
    </row>
    <row r="1024" spans="1:27" x14ac:dyDescent="0.3">
      <c r="A1024" t="s">
        <v>3404</v>
      </c>
      <c r="B1024" t="str">
        <f t="shared" si="121"/>
        <v>Ms</v>
      </c>
      <c r="C1024" t="str">
        <f t="shared" si="122"/>
        <v>Howard</v>
      </c>
      <c r="D1024" t="str">
        <f t="shared" si="123"/>
        <v>iza J.</v>
      </c>
      <c r="F1024" t="s">
        <v>2381</v>
      </c>
      <c r="G1024">
        <f t="shared" si="124"/>
        <v>0</v>
      </c>
      <c r="J1024" t="str">
        <f>PROPER('Medical Examinations'!D:D)</f>
        <v>No</v>
      </c>
      <c r="K1024" t="str">
        <f>PROPER('Medical Examinations'!H:H)</f>
        <v>No</v>
      </c>
      <c r="N1024">
        <v>41.23</v>
      </c>
      <c r="O1024" t="str">
        <f t="shared" si="125"/>
        <v>Obesity</v>
      </c>
      <c r="Q1024">
        <v>6.94</v>
      </c>
      <c r="R1024" t="str">
        <f t="shared" si="126"/>
        <v>Diabetes</v>
      </c>
      <c r="T1024">
        <v>2000</v>
      </c>
      <c r="U1024" t="s">
        <v>15</v>
      </c>
      <c r="V1024">
        <v>28</v>
      </c>
      <c r="W1024" s="10">
        <f t="shared" si="127"/>
        <v>36858</v>
      </c>
      <c r="X1024" s="10"/>
      <c r="Y1024">
        <f t="shared" si="128"/>
        <v>22</v>
      </c>
      <c r="AA1024" s="36">
        <v>8271.4599999999991</v>
      </c>
    </row>
    <row r="1025" spans="1:27" x14ac:dyDescent="0.3">
      <c r="A1025" t="s">
        <v>3405</v>
      </c>
      <c r="B1025" t="str">
        <f t="shared" si="121"/>
        <v>Mr</v>
      </c>
      <c r="C1025" t="str">
        <f t="shared" si="122"/>
        <v>Kallay</v>
      </c>
      <c r="D1025" t="str">
        <f t="shared" si="123"/>
        <v>Ian M.</v>
      </c>
      <c r="F1025" t="s">
        <v>2381</v>
      </c>
      <c r="G1025">
        <f t="shared" si="124"/>
        <v>0</v>
      </c>
      <c r="J1025" t="str">
        <f>PROPER('Medical Examinations'!D:D)</f>
        <v>No</v>
      </c>
      <c r="K1025" t="str">
        <f>PROPER('Medical Examinations'!H:H)</f>
        <v>No</v>
      </c>
      <c r="N1025">
        <v>49.45</v>
      </c>
      <c r="O1025" t="str">
        <f t="shared" si="125"/>
        <v>Obesity</v>
      </c>
      <c r="Q1025">
        <v>4.2</v>
      </c>
      <c r="R1025" t="str">
        <f t="shared" si="126"/>
        <v>Normal</v>
      </c>
      <c r="T1025">
        <v>1974</v>
      </c>
      <c r="U1025" t="s">
        <v>20</v>
      </c>
      <c r="V1025">
        <v>26</v>
      </c>
      <c r="W1025" s="10">
        <f t="shared" si="127"/>
        <v>27298</v>
      </c>
      <c r="X1025" s="10"/>
      <c r="Y1025">
        <f t="shared" si="128"/>
        <v>48</v>
      </c>
      <c r="AA1025" s="36">
        <v>8277.52</v>
      </c>
    </row>
    <row r="1026" spans="1:27" x14ac:dyDescent="0.3">
      <c r="A1026" t="s">
        <v>3406</v>
      </c>
      <c r="B1026" t="str">
        <f t="shared" si="121"/>
        <v>Ms</v>
      </c>
      <c r="C1026" t="str">
        <f t="shared" si="122"/>
        <v>Leguizamo</v>
      </c>
      <c r="D1026" t="str">
        <f t="shared" si="123"/>
        <v>laudia L.</v>
      </c>
      <c r="F1026" t="s">
        <v>2381</v>
      </c>
      <c r="G1026">
        <f t="shared" si="124"/>
        <v>0</v>
      </c>
      <c r="J1026" t="str">
        <f>PROPER('Medical Examinations'!D:D)</f>
        <v>Yes</v>
      </c>
      <c r="K1026" t="str">
        <f>PROPER('Medical Examinations'!H:H)</f>
        <v>No</v>
      </c>
      <c r="N1026">
        <v>41.04</v>
      </c>
      <c r="O1026" t="str">
        <f t="shared" si="125"/>
        <v>Obesity</v>
      </c>
      <c r="Q1026">
        <v>5.59</v>
      </c>
      <c r="R1026" t="str">
        <f t="shared" si="126"/>
        <v>Normal</v>
      </c>
      <c r="T1026">
        <v>1974</v>
      </c>
      <c r="U1026" t="s">
        <v>30</v>
      </c>
      <c r="V1026">
        <v>22</v>
      </c>
      <c r="W1026" s="10">
        <f t="shared" si="127"/>
        <v>27385</v>
      </c>
      <c r="X1026" s="10"/>
      <c r="Y1026">
        <f t="shared" si="128"/>
        <v>48</v>
      </c>
      <c r="AA1026" s="36">
        <v>8280.6200000000008</v>
      </c>
    </row>
    <row r="1027" spans="1:27" x14ac:dyDescent="0.3">
      <c r="A1027" t="s">
        <v>3407</v>
      </c>
      <c r="B1027" t="str">
        <f t="shared" si="121"/>
        <v>Ms</v>
      </c>
      <c r="C1027" t="str">
        <f t="shared" si="122"/>
        <v>Escartin</v>
      </c>
      <c r="D1027" t="str">
        <f t="shared" si="123"/>
        <v>essica M</v>
      </c>
      <c r="F1027" t="s">
        <v>2381</v>
      </c>
      <c r="G1027">
        <f t="shared" si="124"/>
        <v>0</v>
      </c>
      <c r="J1027" t="str">
        <f>PROPER('Medical Examinations'!D:D)</f>
        <v>No</v>
      </c>
      <c r="K1027" t="str">
        <f>PROPER('Medical Examinations'!H:H)</f>
        <v>No</v>
      </c>
      <c r="N1027">
        <v>27.93</v>
      </c>
      <c r="O1027" t="str">
        <f t="shared" si="125"/>
        <v>Overweight</v>
      </c>
      <c r="Q1027">
        <v>9.9600000000000009</v>
      </c>
      <c r="R1027" t="str">
        <f t="shared" si="126"/>
        <v>Diabetes</v>
      </c>
      <c r="T1027">
        <v>1974</v>
      </c>
      <c r="U1027" t="s">
        <v>18</v>
      </c>
      <c r="V1027">
        <v>6</v>
      </c>
      <c r="W1027" s="10">
        <f t="shared" si="127"/>
        <v>27186</v>
      </c>
      <c r="X1027" s="10"/>
      <c r="Y1027">
        <f t="shared" si="128"/>
        <v>49</v>
      </c>
      <c r="AA1027" s="36">
        <v>8283.68</v>
      </c>
    </row>
    <row r="1028" spans="1:27" x14ac:dyDescent="0.3">
      <c r="A1028" t="s">
        <v>3408</v>
      </c>
      <c r="B1028" t="str">
        <f t="shared" si="121"/>
        <v>Mr</v>
      </c>
      <c r="C1028" t="str">
        <f t="shared" si="122"/>
        <v>Chorey</v>
      </c>
      <c r="D1028" t="str">
        <f t="shared" si="123"/>
        <v>ly Jr.</v>
      </c>
      <c r="F1028" t="s">
        <v>2381</v>
      </c>
      <c r="G1028">
        <f t="shared" si="124"/>
        <v>0</v>
      </c>
      <c r="J1028" t="str">
        <f>PROPER('Medical Examinations'!D:D)</f>
        <v>No</v>
      </c>
      <c r="K1028" t="str">
        <f>PROPER('Medical Examinations'!H:H)</f>
        <v>No</v>
      </c>
      <c r="N1028">
        <v>21.01</v>
      </c>
      <c r="O1028" t="str">
        <f t="shared" si="125"/>
        <v>Normal Weight</v>
      </c>
      <c r="Q1028">
        <v>7.37</v>
      </c>
      <c r="R1028" t="str">
        <f t="shared" si="126"/>
        <v>Diabetes</v>
      </c>
      <c r="T1028">
        <v>1978</v>
      </c>
      <c r="U1028" t="s">
        <v>18</v>
      </c>
      <c r="V1028">
        <v>26</v>
      </c>
      <c r="W1028" s="10">
        <f t="shared" si="127"/>
        <v>28667</v>
      </c>
      <c r="X1028" s="10"/>
      <c r="Y1028">
        <f t="shared" si="128"/>
        <v>44</v>
      </c>
      <c r="AA1028" s="36">
        <v>8302.5400000000009</v>
      </c>
    </row>
    <row r="1029" spans="1:27" x14ac:dyDescent="0.3">
      <c r="A1029" t="s">
        <v>3409</v>
      </c>
      <c r="B1029" t="str">
        <f t="shared" si="121"/>
        <v>Mr</v>
      </c>
      <c r="C1029" t="str">
        <f t="shared" si="122"/>
        <v>McVay</v>
      </c>
      <c r="D1029" t="str">
        <f t="shared" si="123"/>
        <v>David</v>
      </c>
      <c r="F1029">
        <v>2</v>
      </c>
      <c r="G1029">
        <f t="shared" si="124"/>
        <v>2</v>
      </c>
      <c r="J1029" t="str">
        <f>PROPER('Medical Examinations'!D:D)</f>
        <v>Yes</v>
      </c>
      <c r="K1029" t="str">
        <f>PROPER('Medical Examinations'!H:H)</f>
        <v>No</v>
      </c>
      <c r="N1029">
        <v>52.37</v>
      </c>
      <c r="O1029" t="str">
        <f t="shared" si="125"/>
        <v>Obesity</v>
      </c>
      <c r="Q1029">
        <v>5.0599999999999996</v>
      </c>
      <c r="R1029" t="str">
        <f t="shared" si="126"/>
        <v>Normal</v>
      </c>
      <c r="T1029">
        <v>1979</v>
      </c>
      <c r="U1029" t="s">
        <v>35</v>
      </c>
      <c r="V1029">
        <v>7</v>
      </c>
      <c r="W1029" s="10">
        <f t="shared" si="127"/>
        <v>29074</v>
      </c>
      <c r="X1029" s="10"/>
      <c r="Y1029">
        <f t="shared" si="128"/>
        <v>43</v>
      </c>
      <c r="AA1029" s="36">
        <v>8310.84</v>
      </c>
    </row>
    <row r="1030" spans="1:27" x14ac:dyDescent="0.3">
      <c r="A1030" t="s">
        <v>3410</v>
      </c>
      <c r="B1030" t="str">
        <f t="shared" ref="B1030:B1093" si="129">TRIM(MID(A1030,FIND(",",A1030)+1,FIND(".",A1030)-FIND(",",A1030)-1))</f>
        <v>Mr</v>
      </c>
      <c r="C1030" t="str">
        <f t="shared" ref="C1030:C1093" si="130">LEFT(A1030,FIND(",",A1030)-1)</f>
        <v>Vinson</v>
      </c>
      <c r="D1030" t="str">
        <f t="shared" ref="D1030:D1093" si="131">RIGHT(A1030,FIND(",",A1030)-1)</f>
        <v>.  Tim</v>
      </c>
      <c r="F1030" t="s">
        <v>2381</v>
      </c>
      <c r="G1030">
        <f t="shared" ref="G1030:G1093" si="132">IF(F1030="No major surgery",0,F1030)</f>
        <v>0</v>
      </c>
      <c r="J1030" t="str">
        <f>PROPER('Medical Examinations'!D:D)</f>
        <v>No</v>
      </c>
      <c r="K1030" t="str">
        <f>PROPER('Medical Examinations'!H:H)</f>
        <v>No</v>
      </c>
      <c r="N1030">
        <v>40.369999999999997</v>
      </c>
      <c r="O1030" t="str">
        <f t="shared" ref="O1030:O1093" si="133">IF(N1030&lt;18.5,"Underweight",
IF(N1030&lt;25,"Normal Weight",
IF(N1030&lt;30,"Overweight",
"Obesity")))</f>
        <v>Obesity</v>
      </c>
      <c r="Q1030">
        <v>8.2100000000000009</v>
      </c>
      <c r="R1030" t="str">
        <f t="shared" ref="R1030:R1093" si="134">IF(Q1030&lt;5.7,"Normal",
IF(Q1030&lt;=6.4,"Prediabetes",
"Diabetes"))</f>
        <v>Diabetes</v>
      </c>
      <c r="T1030">
        <v>1993</v>
      </c>
      <c r="U1030" t="s">
        <v>18</v>
      </c>
      <c r="V1030">
        <v>22</v>
      </c>
      <c r="W1030" s="10">
        <f t="shared" ref="W1030:W1093" si="135">DATE(T1030,MONTH(1&amp;U1030),V1030)</f>
        <v>34142</v>
      </c>
      <c r="X1030" s="10"/>
      <c r="Y1030">
        <f t="shared" si="128"/>
        <v>29</v>
      </c>
      <c r="AA1030" s="36">
        <v>8314.65</v>
      </c>
    </row>
    <row r="1031" spans="1:27" x14ac:dyDescent="0.3">
      <c r="A1031" t="s">
        <v>3411</v>
      </c>
      <c r="B1031" t="str">
        <f t="shared" si="129"/>
        <v>Ms</v>
      </c>
      <c r="C1031" t="str">
        <f t="shared" si="130"/>
        <v>Astrike-Davis</v>
      </c>
      <c r="D1031" t="str">
        <f t="shared" si="131"/>
        <v>, Ms.  Emma M</v>
      </c>
      <c r="F1031">
        <v>2</v>
      </c>
      <c r="G1031">
        <f t="shared" si="132"/>
        <v>2</v>
      </c>
      <c r="J1031" t="str">
        <f>PROPER('Medical Examinations'!D:D)</f>
        <v>Yes</v>
      </c>
      <c r="K1031" t="str">
        <f>PROPER('Medical Examinations'!H:H)</f>
        <v>No</v>
      </c>
      <c r="N1031">
        <v>41.47</v>
      </c>
      <c r="O1031" t="str">
        <f t="shared" si="133"/>
        <v>Obesity</v>
      </c>
      <c r="Q1031">
        <v>10.34</v>
      </c>
      <c r="R1031" t="str">
        <f t="shared" si="134"/>
        <v>Diabetes</v>
      </c>
      <c r="T1031">
        <v>1976</v>
      </c>
      <c r="U1031" t="s">
        <v>10</v>
      </c>
      <c r="V1031">
        <v>12</v>
      </c>
      <c r="W1031" s="10">
        <f t="shared" si="135"/>
        <v>27953</v>
      </c>
      <c r="X1031" s="10"/>
      <c r="Y1031">
        <f t="shared" si="128"/>
        <v>46</v>
      </c>
      <c r="AA1031" s="36">
        <v>8334.4599999999991</v>
      </c>
    </row>
    <row r="1032" spans="1:27" x14ac:dyDescent="0.3">
      <c r="A1032" t="s">
        <v>3412</v>
      </c>
      <c r="B1032" t="str">
        <f t="shared" si="129"/>
        <v>Mr</v>
      </c>
      <c r="C1032" t="str">
        <f t="shared" si="130"/>
        <v>Harder</v>
      </c>
      <c r="D1032" t="str">
        <f t="shared" si="131"/>
        <v>.  Tim</v>
      </c>
      <c r="F1032">
        <v>2</v>
      </c>
      <c r="G1032">
        <f t="shared" si="132"/>
        <v>2</v>
      </c>
      <c r="J1032" t="str">
        <f>PROPER('Medical Examinations'!D:D)</f>
        <v>No</v>
      </c>
      <c r="K1032" t="str">
        <f>PROPER('Medical Examinations'!H:H)</f>
        <v>No</v>
      </c>
      <c r="N1032">
        <v>33.725000000000001</v>
      </c>
      <c r="O1032" t="str">
        <f t="shared" si="133"/>
        <v>Obesity</v>
      </c>
      <c r="Q1032">
        <v>5.51</v>
      </c>
      <c r="R1032" t="str">
        <f t="shared" si="134"/>
        <v>Normal</v>
      </c>
      <c r="T1032">
        <v>1976</v>
      </c>
      <c r="U1032" t="s">
        <v>10</v>
      </c>
      <c r="V1032">
        <v>20</v>
      </c>
      <c r="W1032" s="10">
        <f t="shared" si="135"/>
        <v>27961</v>
      </c>
      <c r="X1032" s="10"/>
      <c r="Y1032">
        <f t="shared" si="128"/>
        <v>46</v>
      </c>
      <c r="AA1032" s="36">
        <v>8334.59</v>
      </c>
    </row>
    <row r="1033" spans="1:27" x14ac:dyDescent="0.3">
      <c r="A1033" t="s">
        <v>3413</v>
      </c>
      <c r="B1033" t="str">
        <f t="shared" si="129"/>
        <v>Mr</v>
      </c>
      <c r="C1033" t="str">
        <f t="shared" si="130"/>
        <v>Bell</v>
      </c>
      <c r="D1033" t="str">
        <f t="shared" si="131"/>
        <v>rick</v>
      </c>
      <c r="F1033" t="s">
        <v>2381</v>
      </c>
      <c r="G1033">
        <f t="shared" si="132"/>
        <v>0</v>
      </c>
      <c r="J1033" t="str">
        <f>PROPER('Medical Examinations'!D:D)</f>
        <v>Yes</v>
      </c>
      <c r="K1033" t="str">
        <f>PROPER('Medical Examinations'!H:H)</f>
        <v>No</v>
      </c>
      <c r="N1033">
        <v>28.1</v>
      </c>
      <c r="O1033" t="str">
        <f t="shared" si="133"/>
        <v>Overweight</v>
      </c>
      <c r="Q1033">
        <v>11.2</v>
      </c>
      <c r="R1033" t="str">
        <f t="shared" si="134"/>
        <v>Diabetes</v>
      </c>
      <c r="T1033">
        <v>1976</v>
      </c>
      <c r="U1033" t="s">
        <v>10</v>
      </c>
      <c r="V1033">
        <v>7</v>
      </c>
      <c r="W1033" s="10">
        <f t="shared" si="135"/>
        <v>27948</v>
      </c>
      <c r="X1033" s="10"/>
      <c r="Y1033">
        <f t="shared" si="128"/>
        <v>46</v>
      </c>
      <c r="AA1033" s="36">
        <v>8342.91</v>
      </c>
    </row>
    <row r="1034" spans="1:27" x14ac:dyDescent="0.3">
      <c r="A1034" t="s">
        <v>3414</v>
      </c>
      <c r="B1034" t="str">
        <f t="shared" si="129"/>
        <v>Ms</v>
      </c>
      <c r="C1034" t="str">
        <f t="shared" si="130"/>
        <v>Dawes</v>
      </c>
      <c r="D1034" t="str">
        <f t="shared" si="131"/>
        <v>et K.</v>
      </c>
      <c r="F1034">
        <v>1</v>
      </c>
      <c r="G1034">
        <f t="shared" si="132"/>
        <v>1</v>
      </c>
      <c r="J1034" t="str">
        <f>PROPER('Medical Examinations'!D:D)</f>
        <v>No</v>
      </c>
      <c r="K1034" t="str">
        <f>PROPER('Medical Examinations'!H:H)</f>
        <v>No</v>
      </c>
      <c r="N1034">
        <v>37.43</v>
      </c>
      <c r="O1034" t="str">
        <f t="shared" si="133"/>
        <v>Obesity</v>
      </c>
      <c r="Q1034">
        <v>4.3499999999999996</v>
      </c>
      <c r="R1034" t="str">
        <f t="shared" si="134"/>
        <v>Normal</v>
      </c>
      <c r="T1034">
        <v>1976</v>
      </c>
      <c r="U1034" t="s">
        <v>18</v>
      </c>
      <c r="V1034">
        <v>12</v>
      </c>
      <c r="W1034" s="10">
        <f t="shared" si="135"/>
        <v>27923</v>
      </c>
      <c r="X1034" s="10"/>
      <c r="Y1034">
        <f t="shared" si="128"/>
        <v>46</v>
      </c>
      <c r="AA1034" s="36">
        <v>8347.16</v>
      </c>
    </row>
    <row r="1035" spans="1:27" x14ac:dyDescent="0.3">
      <c r="A1035" t="s">
        <v>3415</v>
      </c>
      <c r="B1035" t="str">
        <f t="shared" si="129"/>
        <v>Mr</v>
      </c>
      <c r="C1035" t="str">
        <f t="shared" si="130"/>
        <v>Larios</v>
      </c>
      <c r="D1035" t="str">
        <f t="shared" si="131"/>
        <v>abriel</v>
      </c>
      <c r="F1035" t="s">
        <v>2381</v>
      </c>
      <c r="G1035">
        <f t="shared" si="132"/>
        <v>0</v>
      </c>
      <c r="J1035" t="str">
        <f>PROPER('Medical Examinations'!D:D)</f>
        <v>No</v>
      </c>
      <c r="K1035" t="str">
        <f>PROPER('Medical Examinations'!H:H)</f>
        <v>No</v>
      </c>
      <c r="N1035">
        <v>23.7</v>
      </c>
      <c r="O1035" t="str">
        <f t="shared" si="133"/>
        <v>Normal Weight</v>
      </c>
      <c r="Q1035">
        <v>10.45</v>
      </c>
      <c r="R1035" t="str">
        <f t="shared" si="134"/>
        <v>Diabetes</v>
      </c>
      <c r="T1035">
        <v>1963</v>
      </c>
      <c r="U1035" t="s">
        <v>20</v>
      </c>
      <c r="V1035">
        <v>21</v>
      </c>
      <c r="W1035" s="10">
        <f t="shared" si="135"/>
        <v>23275</v>
      </c>
      <c r="X1035" s="10"/>
      <c r="Y1035">
        <f t="shared" si="128"/>
        <v>59</v>
      </c>
      <c r="AA1035" s="36">
        <v>8355.5400000000009</v>
      </c>
    </row>
    <row r="1036" spans="1:27" x14ac:dyDescent="0.3">
      <c r="A1036" t="s">
        <v>3416</v>
      </c>
      <c r="B1036" t="str">
        <f t="shared" si="129"/>
        <v>Ms</v>
      </c>
      <c r="C1036" t="str">
        <f t="shared" si="130"/>
        <v>Yaremczuk</v>
      </c>
      <c r="D1036" t="str">
        <f t="shared" si="131"/>
        <v xml:space="preserve">  Natasha</v>
      </c>
      <c r="F1036">
        <v>1</v>
      </c>
      <c r="G1036">
        <f t="shared" si="132"/>
        <v>1</v>
      </c>
      <c r="J1036" t="str">
        <f>PROPER('Medical Examinations'!D:D)</f>
        <v>No</v>
      </c>
      <c r="K1036" t="str">
        <f>PROPER('Medical Examinations'!H:H)</f>
        <v>No</v>
      </c>
      <c r="N1036">
        <v>24.795000000000002</v>
      </c>
      <c r="O1036" t="str">
        <f t="shared" si="133"/>
        <v>Normal Weight</v>
      </c>
      <c r="Q1036">
        <v>4.07</v>
      </c>
      <c r="R1036" t="str">
        <f t="shared" si="134"/>
        <v>Normal</v>
      </c>
      <c r="T1036">
        <v>1971</v>
      </c>
      <c r="U1036" t="s">
        <v>20</v>
      </c>
      <c r="V1036">
        <v>4</v>
      </c>
      <c r="W1036" s="10">
        <f t="shared" si="135"/>
        <v>26180</v>
      </c>
      <c r="X1036" s="10"/>
      <c r="Y1036">
        <f t="shared" si="128"/>
        <v>51</v>
      </c>
      <c r="AA1036" s="36">
        <v>8396.6200000000008</v>
      </c>
    </row>
    <row r="1037" spans="1:27" x14ac:dyDescent="0.3">
      <c r="A1037" t="s">
        <v>3417</v>
      </c>
      <c r="B1037" t="str">
        <f t="shared" si="129"/>
        <v>Ms</v>
      </c>
      <c r="C1037" t="str">
        <f t="shared" si="130"/>
        <v>Knight</v>
      </c>
      <c r="D1037" t="str">
        <f t="shared" si="131"/>
        <v>bby A.</v>
      </c>
      <c r="F1037" t="s">
        <v>2381</v>
      </c>
      <c r="G1037">
        <f t="shared" si="132"/>
        <v>0</v>
      </c>
      <c r="J1037" t="str">
        <f>PROPER('Medical Examinations'!D:D)</f>
        <v>No</v>
      </c>
      <c r="K1037" t="str">
        <f>PROPER('Medical Examinations'!H:H)</f>
        <v>No</v>
      </c>
      <c r="N1037">
        <v>31.9</v>
      </c>
      <c r="O1037" t="str">
        <f t="shared" si="133"/>
        <v>Obesity</v>
      </c>
      <c r="Q1037">
        <v>8.34</v>
      </c>
      <c r="R1037" t="str">
        <f t="shared" si="134"/>
        <v>Diabetes</v>
      </c>
      <c r="T1037">
        <v>1971</v>
      </c>
      <c r="U1037" t="s">
        <v>20</v>
      </c>
      <c r="V1037">
        <v>18</v>
      </c>
      <c r="W1037" s="10">
        <f t="shared" si="135"/>
        <v>26194</v>
      </c>
      <c r="X1037" s="10"/>
      <c r="Y1037">
        <f t="shared" si="128"/>
        <v>51</v>
      </c>
      <c r="AA1037" s="36">
        <v>8400.01</v>
      </c>
    </row>
    <row r="1038" spans="1:27" x14ac:dyDescent="0.3">
      <c r="A1038" t="s">
        <v>3418</v>
      </c>
      <c r="B1038" t="str">
        <f t="shared" si="129"/>
        <v>Ms</v>
      </c>
      <c r="C1038" t="str">
        <f t="shared" si="130"/>
        <v>Eversman</v>
      </c>
      <c r="D1038" t="str">
        <f t="shared" si="131"/>
        <v>Michelle</v>
      </c>
      <c r="F1038" t="s">
        <v>2381</v>
      </c>
      <c r="G1038">
        <f t="shared" si="132"/>
        <v>0</v>
      </c>
      <c r="J1038" t="str">
        <f>PROPER('Medical Examinations'!D:D)</f>
        <v>No</v>
      </c>
      <c r="K1038" t="str">
        <f>PROPER('Medical Examinations'!H:H)</f>
        <v>No</v>
      </c>
      <c r="N1038">
        <v>32.68</v>
      </c>
      <c r="O1038" t="str">
        <f t="shared" si="133"/>
        <v>Obesity</v>
      </c>
      <c r="Q1038">
        <v>7.41</v>
      </c>
      <c r="R1038" t="str">
        <f t="shared" si="134"/>
        <v>Diabetes</v>
      </c>
      <c r="T1038">
        <v>1979</v>
      </c>
      <c r="U1038" t="s">
        <v>18</v>
      </c>
      <c r="V1038">
        <v>11</v>
      </c>
      <c r="W1038" s="10">
        <f t="shared" si="135"/>
        <v>29017</v>
      </c>
      <c r="X1038" s="10"/>
      <c r="Y1038">
        <f t="shared" si="128"/>
        <v>43</v>
      </c>
      <c r="AA1038" s="36">
        <v>8410.0499999999993</v>
      </c>
    </row>
    <row r="1039" spans="1:27" x14ac:dyDescent="0.3">
      <c r="A1039" t="s">
        <v>3419</v>
      </c>
      <c r="B1039" t="str">
        <f t="shared" si="129"/>
        <v>Ms</v>
      </c>
      <c r="C1039" t="str">
        <f t="shared" si="130"/>
        <v>Hickory</v>
      </c>
      <c r="D1039" t="str">
        <f t="shared" si="131"/>
        <v>kendree</v>
      </c>
      <c r="F1039" t="s">
        <v>2381</v>
      </c>
      <c r="G1039">
        <f t="shared" si="132"/>
        <v>0</v>
      </c>
      <c r="J1039" t="str">
        <f>PROPER('Medical Examinations'!D:D)</f>
        <v>Yes</v>
      </c>
      <c r="K1039" t="str">
        <f>PROPER('Medical Examinations'!H:H)</f>
        <v>No</v>
      </c>
      <c r="N1039">
        <v>47.13</v>
      </c>
      <c r="O1039" t="str">
        <f t="shared" si="133"/>
        <v>Obesity</v>
      </c>
      <c r="Q1039">
        <v>4.3099999999999996</v>
      </c>
      <c r="R1039" t="str">
        <f t="shared" si="134"/>
        <v>Normal</v>
      </c>
      <c r="T1039">
        <v>1977</v>
      </c>
      <c r="U1039" t="s">
        <v>20</v>
      </c>
      <c r="V1039">
        <v>4</v>
      </c>
      <c r="W1039" s="10">
        <f t="shared" si="135"/>
        <v>28372</v>
      </c>
      <c r="X1039" s="10"/>
      <c r="Y1039">
        <f t="shared" si="128"/>
        <v>45</v>
      </c>
      <c r="AA1039" s="36">
        <v>8413.4599999999991</v>
      </c>
    </row>
    <row r="1040" spans="1:27" x14ac:dyDescent="0.3">
      <c r="A1040" t="s">
        <v>3420</v>
      </c>
      <c r="B1040" t="str">
        <f t="shared" si="129"/>
        <v>Ms</v>
      </c>
      <c r="C1040" t="str">
        <f t="shared" si="130"/>
        <v>Mooney</v>
      </c>
      <c r="D1040" t="str">
        <f t="shared" si="131"/>
        <v xml:space="preserve">  Tara</v>
      </c>
      <c r="F1040" t="s">
        <v>2381</v>
      </c>
      <c r="G1040">
        <f t="shared" si="132"/>
        <v>0</v>
      </c>
      <c r="J1040" t="str">
        <f>PROPER('Medical Examinations'!D:D)</f>
        <v>Yes</v>
      </c>
      <c r="K1040" t="str">
        <f>PROPER('Medical Examinations'!H:H)</f>
        <v>No</v>
      </c>
      <c r="N1040">
        <v>36.67</v>
      </c>
      <c r="O1040" t="str">
        <f t="shared" si="133"/>
        <v>Obesity</v>
      </c>
      <c r="Q1040">
        <v>10.83</v>
      </c>
      <c r="R1040" t="str">
        <f t="shared" si="134"/>
        <v>Diabetes</v>
      </c>
      <c r="T1040">
        <v>1975</v>
      </c>
      <c r="U1040" t="s">
        <v>20</v>
      </c>
      <c r="V1040">
        <v>28</v>
      </c>
      <c r="W1040" s="10">
        <f t="shared" si="135"/>
        <v>27665</v>
      </c>
      <c r="X1040" s="10"/>
      <c r="Y1040">
        <f t="shared" si="128"/>
        <v>47</v>
      </c>
      <c r="AA1040" s="36">
        <v>8428.07</v>
      </c>
    </row>
    <row r="1041" spans="1:27" x14ac:dyDescent="0.3">
      <c r="A1041" t="s">
        <v>3421</v>
      </c>
      <c r="B1041" t="str">
        <f t="shared" si="129"/>
        <v>Mr</v>
      </c>
      <c r="C1041" t="str">
        <f t="shared" si="130"/>
        <v>Craighead</v>
      </c>
      <c r="D1041" t="str">
        <f t="shared" si="131"/>
        <v>.  Daniel</v>
      </c>
      <c r="F1041" t="s">
        <v>2381</v>
      </c>
      <c r="G1041">
        <f t="shared" si="132"/>
        <v>0</v>
      </c>
      <c r="J1041" t="str">
        <f>PROPER('Medical Examinations'!D:D)</f>
        <v>Yes</v>
      </c>
      <c r="K1041" t="str">
        <f>PROPER('Medical Examinations'!H:H)</f>
        <v>No</v>
      </c>
      <c r="N1041">
        <v>33.630000000000003</v>
      </c>
      <c r="O1041" t="str">
        <f t="shared" si="133"/>
        <v>Obesity</v>
      </c>
      <c r="Q1041">
        <v>11.31</v>
      </c>
      <c r="R1041" t="str">
        <f t="shared" si="134"/>
        <v>Diabetes</v>
      </c>
      <c r="T1041">
        <v>1963</v>
      </c>
      <c r="U1041" t="s">
        <v>20</v>
      </c>
      <c r="V1041">
        <v>24</v>
      </c>
      <c r="W1041" s="10">
        <f t="shared" si="135"/>
        <v>23278</v>
      </c>
      <c r="X1041" s="10"/>
      <c r="Y1041">
        <f t="shared" si="128"/>
        <v>59</v>
      </c>
      <c r="AA1041" s="36">
        <v>8440.0499999999993</v>
      </c>
    </row>
    <row r="1042" spans="1:27" x14ac:dyDescent="0.3">
      <c r="A1042" t="s">
        <v>3422</v>
      </c>
      <c r="B1042" t="str">
        <f t="shared" si="129"/>
        <v>Mr</v>
      </c>
      <c r="C1042" t="str">
        <f t="shared" si="130"/>
        <v>Gardner</v>
      </c>
      <c r="D1042" t="str">
        <f t="shared" si="131"/>
        <v>oshua P</v>
      </c>
      <c r="F1042" t="s">
        <v>2381</v>
      </c>
      <c r="G1042">
        <f t="shared" si="132"/>
        <v>0</v>
      </c>
      <c r="J1042" t="str">
        <f>PROPER('Medical Examinations'!D:D)</f>
        <v>Yes</v>
      </c>
      <c r="K1042" t="str">
        <f>PROPER('Medical Examinations'!H:H)</f>
        <v>No</v>
      </c>
      <c r="N1042">
        <v>32.67</v>
      </c>
      <c r="O1042" t="str">
        <f t="shared" si="133"/>
        <v>Obesity</v>
      </c>
      <c r="Q1042">
        <v>11.81</v>
      </c>
      <c r="R1042" t="str">
        <f t="shared" si="134"/>
        <v>Diabetes</v>
      </c>
      <c r="T1042">
        <v>1972</v>
      </c>
      <c r="U1042" t="s">
        <v>20</v>
      </c>
      <c r="V1042">
        <v>9</v>
      </c>
      <c r="W1042" s="10">
        <f t="shared" si="135"/>
        <v>26551</v>
      </c>
      <c r="X1042" s="10"/>
      <c r="Y1042">
        <f t="shared" si="128"/>
        <v>50</v>
      </c>
      <c r="AA1042" s="36">
        <v>8442.67</v>
      </c>
    </row>
    <row r="1043" spans="1:27" x14ac:dyDescent="0.3">
      <c r="A1043" t="s">
        <v>3423</v>
      </c>
      <c r="B1043" t="str">
        <f t="shared" si="129"/>
        <v>Ms</v>
      </c>
      <c r="C1043" t="str">
        <f t="shared" si="130"/>
        <v>Lohrenz</v>
      </c>
      <c r="D1043" t="str">
        <f t="shared" si="131"/>
        <v xml:space="preserve"> Erin C</v>
      </c>
      <c r="F1043">
        <v>2</v>
      </c>
      <c r="G1043">
        <f t="shared" si="132"/>
        <v>2</v>
      </c>
      <c r="J1043" t="str">
        <f>PROPER('Medical Examinations'!D:D)</f>
        <v>No</v>
      </c>
      <c r="K1043" t="str">
        <f>PROPER('Medical Examinations'!H:H)</f>
        <v>No</v>
      </c>
      <c r="N1043">
        <v>33.299999999999997</v>
      </c>
      <c r="O1043" t="str">
        <f t="shared" si="133"/>
        <v>Obesity</v>
      </c>
      <c r="Q1043">
        <v>8.26</v>
      </c>
      <c r="R1043" t="str">
        <f t="shared" si="134"/>
        <v>Diabetes</v>
      </c>
      <c r="T1043">
        <v>1972</v>
      </c>
      <c r="U1043" t="s">
        <v>20</v>
      </c>
      <c r="V1043">
        <v>4</v>
      </c>
      <c r="W1043" s="10">
        <f t="shared" si="135"/>
        <v>26546</v>
      </c>
      <c r="X1043" s="10"/>
      <c r="Y1043">
        <f t="shared" si="128"/>
        <v>50</v>
      </c>
      <c r="AA1043" s="36">
        <v>8444.4699999999993</v>
      </c>
    </row>
    <row r="1044" spans="1:27" x14ac:dyDescent="0.3">
      <c r="A1044" t="s">
        <v>3424</v>
      </c>
      <c r="B1044" t="str">
        <f t="shared" si="129"/>
        <v>Ms</v>
      </c>
      <c r="C1044" t="str">
        <f t="shared" si="130"/>
        <v>Demise</v>
      </c>
      <c r="D1044" t="str">
        <f t="shared" si="131"/>
        <v xml:space="preserve"> Shure</v>
      </c>
      <c r="F1044">
        <v>2</v>
      </c>
      <c r="G1044">
        <f t="shared" si="132"/>
        <v>2</v>
      </c>
      <c r="J1044" t="str">
        <f>PROPER('Medical Examinations'!D:D)</f>
        <v>Yes</v>
      </c>
      <c r="K1044" t="str">
        <f>PROPER('Medical Examinations'!H:H)</f>
        <v>No</v>
      </c>
      <c r="N1044">
        <v>30.78</v>
      </c>
      <c r="O1044" t="str">
        <f t="shared" si="133"/>
        <v>Obesity</v>
      </c>
      <c r="Q1044">
        <v>10.74</v>
      </c>
      <c r="R1044" t="str">
        <f t="shared" si="134"/>
        <v>Diabetes</v>
      </c>
      <c r="T1044">
        <v>1966</v>
      </c>
      <c r="U1044" t="s">
        <v>18</v>
      </c>
      <c r="V1044">
        <v>12</v>
      </c>
      <c r="W1044" s="10">
        <f t="shared" si="135"/>
        <v>24270</v>
      </c>
      <c r="X1044" s="10"/>
      <c r="Y1044">
        <f t="shared" si="128"/>
        <v>56</v>
      </c>
      <c r="AA1044" s="36">
        <v>8448.66</v>
      </c>
    </row>
    <row r="1045" spans="1:27" x14ac:dyDescent="0.3">
      <c r="A1045" t="s">
        <v>3425</v>
      </c>
      <c r="B1045" t="str">
        <f t="shared" si="129"/>
        <v>Mr</v>
      </c>
      <c r="C1045" t="str">
        <f t="shared" si="130"/>
        <v>Nelson</v>
      </c>
      <c r="D1045" t="str">
        <f t="shared" si="131"/>
        <v>ichard</v>
      </c>
      <c r="F1045" t="s">
        <v>2381</v>
      </c>
      <c r="G1045">
        <f t="shared" si="132"/>
        <v>0</v>
      </c>
      <c r="J1045" t="str">
        <f>PROPER('Medical Examinations'!D:D)</f>
        <v>No</v>
      </c>
      <c r="K1045" t="str">
        <f>PROPER('Medical Examinations'!H:H)</f>
        <v>No</v>
      </c>
      <c r="N1045">
        <v>28.975000000000001</v>
      </c>
      <c r="O1045" t="str">
        <f t="shared" si="133"/>
        <v>Overweight</v>
      </c>
      <c r="Q1045">
        <v>7.69</v>
      </c>
      <c r="R1045" t="str">
        <f t="shared" si="134"/>
        <v>Diabetes</v>
      </c>
      <c r="T1045">
        <v>1984</v>
      </c>
      <c r="U1045" t="s">
        <v>18</v>
      </c>
      <c r="V1045">
        <v>19</v>
      </c>
      <c r="W1045" s="10">
        <f t="shared" si="135"/>
        <v>30852</v>
      </c>
      <c r="X1045" s="10"/>
      <c r="Y1045">
        <f t="shared" si="128"/>
        <v>38</v>
      </c>
      <c r="AA1045" s="36">
        <v>8450.82</v>
      </c>
    </row>
    <row r="1046" spans="1:27" x14ac:dyDescent="0.3">
      <c r="A1046" t="s">
        <v>3426</v>
      </c>
      <c r="B1046" t="str">
        <f t="shared" si="129"/>
        <v>Ms</v>
      </c>
      <c r="C1046" t="str">
        <f t="shared" si="130"/>
        <v>Guitard</v>
      </c>
      <c r="D1046" t="str">
        <f t="shared" si="131"/>
        <v xml:space="preserve"> Brenda</v>
      </c>
      <c r="F1046" t="s">
        <v>2381</v>
      </c>
      <c r="G1046">
        <f t="shared" si="132"/>
        <v>0</v>
      </c>
      <c r="J1046" t="str">
        <f>PROPER('Medical Examinations'!D:D)</f>
        <v>Yes</v>
      </c>
      <c r="K1046" t="str">
        <f>PROPER('Medical Examinations'!H:H)</f>
        <v>No</v>
      </c>
      <c r="N1046">
        <v>33.4</v>
      </c>
      <c r="O1046" t="str">
        <f t="shared" si="133"/>
        <v>Obesity</v>
      </c>
      <c r="Q1046">
        <v>4.84</v>
      </c>
      <c r="R1046" t="str">
        <f t="shared" si="134"/>
        <v>Normal</v>
      </c>
      <c r="T1046">
        <v>1972</v>
      </c>
      <c r="U1046" t="s">
        <v>30</v>
      </c>
      <c r="V1046">
        <v>26</v>
      </c>
      <c r="W1046" s="10">
        <f t="shared" si="135"/>
        <v>26659</v>
      </c>
      <c r="X1046" s="10"/>
      <c r="Y1046">
        <f t="shared" si="128"/>
        <v>50</v>
      </c>
      <c r="AA1046" s="36">
        <v>8457.82</v>
      </c>
    </row>
    <row r="1047" spans="1:27" x14ac:dyDescent="0.3">
      <c r="A1047" t="s">
        <v>3427</v>
      </c>
      <c r="B1047" t="str">
        <f t="shared" si="129"/>
        <v>Mr</v>
      </c>
      <c r="C1047" t="str">
        <f t="shared" si="130"/>
        <v>Navas</v>
      </c>
      <c r="D1047" t="str">
        <f t="shared" si="131"/>
        <v>eph M</v>
      </c>
      <c r="F1047" t="s">
        <v>2381</v>
      </c>
      <c r="G1047">
        <f t="shared" si="132"/>
        <v>0</v>
      </c>
      <c r="J1047" t="str">
        <f>PROPER('Medical Examinations'!D:D)</f>
        <v>No</v>
      </c>
      <c r="K1047" t="str">
        <f>PROPER('Medical Examinations'!H:H)</f>
        <v>No</v>
      </c>
      <c r="N1047">
        <v>21.5</v>
      </c>
      <c r="O1047" t="str">
        <f t="shared" si="133"/>
        <v>Normal Weight</v>
      </c>
      <c r="Q1047">
        <v>9.77</v>
      </c>
      <c r="R1047" t="str">
        <f t="shared" si="134"/>
        <v>Diabetes</v>
      </c>
      <c r="T1047">
        <v>1992</v>
      </c>
      <c r="U1047" t="s">
        <v>20</v>
      </c>
      <c r="V1047">
        <v>9</v>
      </c>
      <c r="W1047" s="10">
        <f t="shared" si="135"/>
        <v>33856</v>
      </c>
      <c r="X1047" s="10"/>
      <c r="Y1047">
        <f t="shared" si="128"/>
        <v>30</v>
      </c>
      <c r="AA1047" s="36">
        <v>8466.35</v>
      </c>
    </row>
    <row r="1048" spans="1:27" x14ac:dyDescent="0.3">
      <c r="A1048" t="s">
        <v>3428</v>
      </c>
      <c r="B1048" t="str">
        <f t="shared" si="129"/>
        <v>Mr</v>
      </c>
      <c r="C1048" t="str">
        <f t="shared" si="130"/>
        <v>Ptucha</v>
      </c>
      <c r="D1048" t="str">
        <f t="shared" si="131"/>
        <v>hen J.</v>
      </c>
      <c r="F1048" t="s">
        <v>2381</v>
      </c>
      <c r="G1048">
        <f t="shared" si="132"/>
        <v>0</v>
      </c>
      <c r="J1048" t="str">
        <f>PROPER('Medical Examinations'!D:D)</f>
        <v>No</v>
      </c>
      <c r="K1048" t="str">
        <f>PROPER('Medical Examinations'!H:H)</f>
        <v>No</v>
      </c>
      <c r="N1048">
        <v>38.14</v>
      </c>
      <c r="O1048" t="str">
        <f t="shared" si="133"/>
        <v>Obesity</v>
      </c>
      <c r="Q1048">
        <v>5.84</v>
      </c>
      <c r="R1048" t="str">
        <f t="shared" si="134"/>
        <v>Prediabetes</v>
      </c>
      <c r="T1048">
        <v>1993</v>
      </c>
      <c r="U1048" t="s">
        <v>15</v>
      </c>
      <c r="V1048">
        <v>10</v>
      </c>
      <c r="W1048" s="10">
        <f t="shared" si="135"/>
        <v>34283</v>
      </c>
      <c r="X1048" s="10"/>
      <c r="Y1048">
        <f t="shared" si="128"/>
        <v>29</v>
      </c>
      <c r="AA1048" s="36">
        <v>8471.65</v>
      </c>
    </row>
    <row r="1049" spans="1:27" x14ac:dyDescent="0.3">
      <c r="A1049" t="s">
        <v>3429</v>
      </c>
      <c r="B1049" t="str">
        <f t="shared" si="129"/>
        <v>Mrs</v>
      </c>
      <c r="C1049" t="str">
        <f t="shared" si="130"/>
        <v>Kirouac</v>
      </c>
      <c r="D1049" t="str">
        <f t="shared" si="131"/>
        <v xml:space="preserve"> Kathya</v>
      </c>
      <c r="F1049">
        <v>1</v>
      </c>
      <c r="G1049">
        <f t="shared" si="132"/>
        <v>1</v>
      </c>
      <c r="J1049" t="str">
        <f>PROPER('Medical Examinations'!D:D)</f>
        <v>Yes</v>
      </c>
      <c r="K1049" t="str">
        <f>PROPER('Medical Examinations'!H:H)</f>
        <v>No</v>
      </c>
      <c r="N1049">
        <v>35.42</v>
      </c>
      <c r="O1049" t="str">
        <f t="shared" si="133"/>
        <v>Obesity</v>
      </c>
      <c r="Q1049">
        <v>8.6999999999999993</v>
      </c>
      <c r="R1049" t="str">
        <f t="shared" si="134"/>
        <v>Diabetes</v>
      </c>
      <c r="T1049">
        <v>1977</v>
      </c>
      <c r="U1049" t="s">
        <v>30</v>
      </c>
      <c r="V1049">
        <v>26</v>
      </c>
      <c r="W1049" s="10">
        <f t="shared" si="135"/>
        <v>28485</v>
      </c>
      <c r="X1049" s="10"/>
      <c r="Y1049">
        <f t="shared" si="128"/>
        <v>45</v>
      </c>
      <c r="AA1049" s="36">
        <v>8515.76</v>
      </c>
    </row>
    <row r="1050" spans="1:27" x14ac:dyDescent="0.3">
      <c r="A1050" t="s">
        <v>3430</v>
      </c>
      <c r="B1050" t="str">
        <f t="shared" si="129"/>
        <v>Mr</v>
      </c>
      <c r="C1050" t="str">
        <f t="shared" si="130"/>
        <v>Toews</v>
      </c>
      <c r="D1050" t="str">
        <f t="shared" si="131"/>
        <v>esley</v>
      </c>
      <c r="F1050" t="s">
        <v>2381</v>
      </c>
      <c r="G1050">
        <f t="shared" si="132"/>
        <v>0</v>
      </c>
      <c r="J1050" t="str">
        <f>PROPER('Medical Examinations'!D:D)</f>
        <v>Yes</v>
      </c>
      <c r="K1050" t="str">
        <f>PROPER('Medical Examinations'!H:H)</f>
        <v>No</v>
      </c>
      <c r="N1050">
        <v>35.625</v>
      </c>
      <c r="O1050" t="str">
        <f t="shared" si="133"/>
        <v>Obesity</v>
      </c>
      <c r="Q1050">
        <v>10.79</v>
      </c>
      <c r="R1050" t="str">
        <f t="shared" si="134"/>
        <v>Diabetes</v>
      </c>
      <c r="T1050">
        <v>1977</v>
      </c>
      <c r="U1050" t="s">
        <v>18</v>
      </c>
      <c r="V1050">
        <v>21</v>
      </c>
      <c r="W1050" s="10">
        <f t="shared" si="135"/>
        <v>28297</v>
      </c>
      <c r="X1050" s="10"/>
      <c r="Y1050">
        <f t="shared" ref="Y1050:Y1113" si="136">DATEDIF(W1050,DATE(2023,6,8),"Y")</f>
        <v>45</v>
      </c>
      <c r="AA1050" s="36">
        <v>8516.83</v>
      </c>
    </row>
    <row r="1051" spans="1:27" x14ac:dyDescent="0.3">
      <c r="A1051" t="s">
        <v>3431</v>
      </c>
      <c r="B1051" t="str">
        <f t="shared" si="129"/>
        <v>Mr</v>
      </c>
      <c r="C1051" t="str">
        <f t="shared" si="130"/>
        <v>Perry</v>
      </c>
      <c r="D1051" t="str">
        <f t="shared" si="131"/>
        <v xml:space="preserve">  Tim</v>
      </c>
      <c r="F1051">
        <v>1</v>
      </c>
      <c r="G1051">
        <f t="shared" si="132"/>
        <v>1</v>
      </c>
      <c r="J1051" t="str">
        <f>PROPER('Medical Examinations'!D:D)</f>
        <v>No</v>
      </c>
      <c r="K1051" t="str">
        <f>PROPER('Medical Examinations'!H:H)</f>
        <v>No</v>
      </c>
      <c r="N1051">
        <v>45.51</v>
      </c>
      <c r="O1051" t="str">
        <f t="shared" si="133"/>
        <v>Obesity</v>
      </c>
      <c r="Q1051">
        <v>4.32</v>
      </c>
      <c r="R1051" t="str">
        <f t="shared" si="134"/>
        <v>Normal</v>
      </c>
      <c r="T1051">
        <v>1977</v>
      </c>
      <c r="U1051" t="s">
        <v>30</v>
      </c>
      <c r="V1051">
        <v>29</v>
      </c>
      <c r="W1051" s="10">
        <f t="shared" si="135"/>
        <v>28488</v>
      </c>
      <c r="X1051" s="10"/>
      <c r="Y1051">
        <f t="shared" si="136"/>
        <v>45</v>
      </c>
      <c r="AA1051" s="36">
        <v>8520.0300000000007</v>
      </c>
    </row>
    <row r="1052" spans="1:27" x14ac:dyDescent="0.3">
      <c r="A1052" t="s">
        <v>3432</v>
      </c>
      <c r="B1052" t="str">
        <f t="shared" si="129"/>
        <v>Ms</v>
      </c>
      <c r="C1052" t="str">
        <f t="shared" si="130"/>
        <v>Kretz</v>
      </c>
      <c r="D1052" t="str">
        <f t="shared" si="131"/>
        <v>ie L.</v>
      </c>
      <c r="F1052" t="s">
        <v>2381</v>
      </c>
      <c r="G1052">
        <f t="shared" si="132"/>
        <v>0</v>
      </c>
      <c r="J1052" t="str">
        <f>PROPER('Medical Examinations'!D:D)</f>
        <v>Yes</v>
      </c>
      <c r="K1052" t="str">
        <f>PROPER('Medical Examinations'!H:H)</f>
        <v>No</v>
      </c>
      <c r="N1052">
        <v>37.1</v>
      </c>
      <c r="O1052" t="str">
        <f t="shared" si="133"/>
        <v>Obesity</v>
      </c>
      <c r="Q1052">
        <v>7.19</v>
      </c>
      <c r="R1052" t="str">
        <f t="shared" si="134"/>
        <v>Diabetes</v>
      </c>
      <c r="T1052">
        <v>1979</v>
      </c>
      <c r="U1052" t="s">
        <v>35</v>
      </c>
      <c r="V1052">
        <v>13</v>
      </c>
      <c r="W1052" s="10">
        <f t="shared" si="135"/>
        <v>29080</v>
      </c>
      <c r="X1052" s="10"/>
      <c r="Y1052">
        <f t="shared" si="136"/>
        <v>43</v>
      </c>
      <c r="AA1052" s="36">
        <v>8522</v>
      </c>
    </row>
    <row r="1053" spans="1:27" x14ac:dyDescent="0.3">
      <c r="A1053" t="s">
        <v>3433</v>
      </c>
      <c r="B1053" t="str">
        <f t="shared" si="129"/>
        <v>Ms</v>
      </c>
      <c r="C1053" t="str">
        <f t="shared" si="130"/>
        <v>Hempel</v>
      </c>
      <c r="D1053" t="str">
        <f t="shared" si="131"/>
        <v>xandra</v>
      </c>
      <c r="F1053" t="s">
        <v>2381</v>
      </c>
      <c r="G1053">
        <f t="shared" si="132"/>
        <v>0</v>
      </c>
      <c r="J1053" t="str">
        <f>PROPER('Medical Examinations'!D:D)</f>
        <v>No</v>
      </c>
      <c r="K1053" t="str">
        <f>PROPER('Medical Examinations'!H:H)</f>
        <v>No</v>
      </c>
      <c r="N1053">
        <v>30.5</v>
      </c>
      <c r="O1053" t="str">
        <f t="shared" si="133"/>
        <v>Obesity</v>
      </c>
      <c r="Q1053">
        <v>11.94</v>
      </c>
      <c r="R1053" t="str">
        <f t="shared" si="134"/>
        <v>Diabetes</v>
      </c>
      <c r="T1053">
        <v>1977</v>
      </c>
      <c r="U1053" t="s">
        <v>10</v>
      </c>
      <c r="V1053">
        <v>26</v>
      </c>
      <c r="W1053" s="10">
        <f t="shared" si="135"/>
        <v>28332</v>
      </c>
      <c r="X1053" s="10"/>
      <c r="Y1053">
        <f t="shared" si="136"/>
        <v>45</v>
      </c>
      <c r="AA1053" s="36">
        <v>8527.5300000000007</v>
      </c>
    </row>
    <row r="1054" spans="1:27" x14ac:dyDescent="0.3">
      <c r="A1054" t="s">
        <v>3434</v>
      </c>
      <c r="B1054" t="str">
        <f t="shared" si="129"/>
        <v>Ms</v>
      </c>
      <c r="C1054" t="str">
        <f t="shared" si="130"/>
        <v>McBroom</v>
      </c>
      <c r="D1054" t="str">
        <f t="shared" si="131"/>
        <v>Tiffany</v>
      </c>
      <c r="F1054">
        <v>2</v>
      </c>
      <c r="G1054">
        <f t="shared" si="132"/>
        <v>2</v>
      </c>
      <c r="J1054" t="str">
        <f>PROPER('Medical Examinations'!D:D)</f>
        <v>No</v>
      </c>
      <c r="K1054" t="str">
        <f>PROPER('Medical Examinations'!H:H)</f>
        <v>No</v>
      </c>
      <c r="N1054">
        <v>28.16</v>
      </c>
      <c r="O1054" t="str">
        <f t="shared" si="133"/>
        <v>Overweight</v>
      </c>
      <c r="Q1054">
        <v>5.56</v>
      </c>
      <c r="R1054" t="str">
        <f t="shared" si="134"/>
        <v>Normal</v>
      </c>
      <c r="T1054" t="s">
        <v>31</v>
      </c>
      <c r="U1054" t="s">
        <v>10</v>
      </c>
      <c r="V1054">
        <v>24</v>
      </c>
      <c r="W1054" s="10" t="e">
        <f t="shared" si="135"/>
        <v>#VALUE!</v>
      </c>
      <c r="X1054" s="10"/>
      <c r="Y1054" t="e">
        <f t="shared" si="136"/>
        <v>#VALUE!</v>
      </c>
      <c r="AA1054" s="36">
        <v>8534.67</v>
      </c>
    </row>
    <row r="1055" spans="1:27" x14ac:dyDescent="0.3">
      <c r="A1055" t="s">
        <v>3435</v>
      </c>
      <c r="B1055" t="str">
        <f t="shared" si="129"/>
        <v>Mrs</v>
      </c>
      <c r="C1055" t="str">
        <f t="shared" si="130"/>
        <v>Yoo</v>
      </c>
      <c r="D1055" t="str">
        <f t="shared" si="131"/>
        <v>a J</v>
      </c>
      <c r="F1055" t="s">
        <v>2381</v>
      </c>
      <c r="G1055">
        <f t="shared" si="132"/>
        <v>0</v>
      </c>
      <c r="J1055" t="str">
        <f>PROPER('Medical Examinations'!D:D)</f>
        <v>Yes</v>
      </c>
      <c r="K1055" t="str">
        <f>PROPER('Medical Examinations'!H:H)</f>
        <v>No</v>
      </c>
      <c r="N1055">
        <v>29.1</v>
      </c>
      <c r="O1055" t="str">
        <f t="shared" si="133"/>
        <v>Overweight</v>
      </c>
      <c r="Q1055">
        <v>5.64</v>
      </c>
      <c r="R1055" t="str">
        <f t="shared" si="134"/>
        <v>Normal</v>
      </c>
      <c r="T1055">
        <v>1981</v>
      </c>
      <c r="U1055" t="s">
        <v>30</v>
      </c>
      <c r="V1055">
        <v>27</v>
      </c>
      <c r="W1055" s="10">
        <f t="shared" si="135"/>
        <v>29947</v>
      </c>
      <c r="X1055" s="10"/>
      <c r="Y1055">
        <f t="shared" si="136"/>
        <v>41</v>
      </c>
      <c r="AA1055" s="36">
        <v>8538.2900000000009</v>
      </c>
    </row>
    <row r="1056" spans="1:27" x14ac:dyDescent="0.3">
      <c r="A1056" t="s">
        <v>3436</v>
      </c>
      <c r="B1056" t="str">
        <f t="shared" si="129"/>
        <v>Mr</v>
      </c>
      <c r="C1056" t="str">
        <f t="shared" si="130"/>
        <v>Rand</v>
      </c>
      <c r="D1056" t="str">
        <f t="shared" si="131"/>
        <v>n T.</v>
      </c>
      <c r="F1056" t="s">
        <v>2381</v>
      </c>
      <c r="G1056">
        <f t="shared" si="132"/>
        <v>0</v>
      </c>
      <c r="J1056" t="str">
        <f>PROPER('Medical Examinations'!D:D)</f>
        <v>Yes</v>
      </c>
      <c r="K1056" t="str">
        <f>PROPER('Medical Examinations'!H:H)</f>
        <v>No</v>
      </c>
      <c r="N1056">
        <v>30.22</v>
      </c>
      <c r="O1056" t="str">
        <f t="shared" si="133"/>
        <v>Obesity</v>
      </c>
      <c r="Q1056">
        <v>4.6500000000000004</v>
      </c>
      <c r="R1056" t="str">
        <f t="shared" si="134"/>
        <v>Normal</v>
      </c>
      <c r="T1056">
        <v>1975</v>
      </c>
      <c r="U1056" t="s">
        <v>15</v>
      </c>
      <c r="V1056">
        <v>6</v>
      </c>
      <c r="W1056" s="10">
        <f t="shared" si="135"/>
        <v>27704</v>
      </c>
      <c r="X1056" s="10"/>
      <c r="Y1056">
        <f t="shared" si="136"/>
        <v>47</v>
      </c>
      <c r="AA1056" s="36">
        <v>8539.67</v>
      </c>
    </row>
    <row r="1057" spans="1:27" x14ac:dyDescent="0.3">
      <c r="A1057" t="s">
        <v>3437</v>
      </c>
      <c r="B1057" t="str">
        <f t="shared" si="129"/>
        <v>Ms</v>
      </c>
      <c r="C1057" t="str">
        <f t="shared" si="130"/>
        <v>Wolfe</v>
      </c>
      <c r="D1057" t="str">
        <f t="shared" si="131"/>
        <v>mie T</v>
      </c>
      <c r="F1057" t="s">
        <v>2381</v>
      </c>
      <c r="G1057">
        <f t="shared" si="132"/>
        <v>0</v>
      </c>
      <c r="J1057" t="str">
        <f>PROPER('Medical Examinations'!D:D)</f>
        <v>No</v>
      </c>
      <c r="K1057" t="str">
        <f>PROPER('Medical Examinations'!H:H)</f>
        <v>No</v>
      </c>
      <c r="N1057">
        <v>24.29</v>
      </c>
      <c r="O1057" t="str">
        <f t="shared" si="133"/>
        <v>Normal Weight</v>
      </c>
      <c r="Q1057">
        <v>9.0500000000000007</v>
      </c>
      <c r="R1057" t="str">
        <f t="shared" si="134"/>
        <v>Diabetes</v>
      </c>
      <c r="T1057" t="s">
        <v>31</v>
      </c>
      <c r="U1057" t="s">
        <v>30</v>
      </c>
      <c r="V1057">
        <v>12</v>
      </c>
      <c r="W1057" s="10" t="e">
        <f t="shared" si="135"/>
        <v>#VALUE!</v>
      </c>
      <c r="X1057" s="10"/>
      <c r="Y1057" t="e">
        <f t="shared" si="136"/>
        <v>#VALUE!</v>
      </c>
      <c r="AA1057" s="36">
        <v>8547.69</v>
      </c>
    </row>
    <row r="1058" spans="1:27" x14ac:dyDescent="0.3">
      <c r="A1058" t="s">
        <v>3438</v>
      </c>
      <c r="B1058" t="str">
        <f t="shared" si="129"/>
        <v>Mr</v>
      </c>
      <c r="C1058" t="str">
        <f t="shared" si="130"/>
        <v>Vance</v>
      </c>
      <c r="D1058" t="str">
        <f t="shared" si="131"/>
        <v>ew T.</v>
      </c>
      <c r="F1058" t="s">
        <v>2381</v>
      </c>
      <c r="G1058">
        <f t="shared" si="132"/>
        <v>0</v>
      </c>
      <c r="J1058" t="str">
        <f>PROPER('Medical Examinations'!D:D)</f>
        <v>No</v>
      </c>
      <c r="K1058" t="str">
        <f>PROPER('Medical Examinations'!H:H)</f>
        <v>No</v>
      </c>
      <c r="N1058">
        <v>29.39</v>
      </c>
      <c r="O1058" t="str">
        <f t="shared" si="133"/>
        <v>Overweight</v>
      </c>
      <c r="Q1058">
        <v>4.5199999999999996</v>
      </c>
      <c r="R1058" t="str">
        <f t="shared" si="134"/>
        <v>Normal</v>
      </c>
      <c r="T1058">
        <v>1975</v>
      </c>
      <c r="U1058" t="s">
        <v>35</v>
      </c>
      <c r="V1058">
        <v>6</v>
      </c>
      <c r="W1058" s="10">
        <f t="shared" si="135"/>
        <v>27612</v>
      </c>
      <c r="X1058" s="10"/>
      <c r="Y1058">
        <f t="shared" si="136"/>
        <v>47</v>
      </c>
      <c r="AA1058" s="36">
        <v>8551.35</v>
      </c>
    </row>
    <row r="1059" spans="1:27" x14ac:dyDescent="0.3">
      <c r="A1059" t="s">
        <v>3439</v>
      </c>
      <c r="B1059" t="str">
        <f t="shared" si="129"/>
        <v>Mrs</v>
      </c>
      <c r="C1059" t="str">
        <f t="shared" si="130"/>
        <v>Burnett</v>
      </c>
      <c r="D1059" t="str">
        <f t="shared" si="131"/>
        <v xml:space="preserve">  Emily</v>
      </c>
      <c r="F1059">
        <v>1</v>
      </c>
      <c r="G1059">
        <f t="shared" si="132"/>
        <v>1</v>
      </c>
      <c r="J1059" t="str">
        <f>PROPER('Medical Examinations'!D:D)</f>
        <v>No</v>
      </c>
      <c r="K1059" t="str">
        <f>PROPER('Medical Examinations'!H:H)</f>
        <v>No</v>
      </c>
      <c r="N1059">
        <v>25.66</v>
      </c>
      <c r="O1059" t="str">
        <f t="shared" si="133"/>
        <v>Overweight</v>
      </c>
      <c r="Q1059">
        <v>4.62</v>
      </c>
      <c r="R1059" t="str">
        <f t="shared" si="134"/>
        <v>Normal</v>
      </c>
      <c r="T1059">
        <v>1975</v>
      </c>
      <c r="U1059" t="s">
        <v>35</v>
      </c>
      <c r="V1059">
        <v>21</v>
      </c>
      <c r="W1059" s="10">
        <f t="shared" si="135"/>
        <v>27627</v>
      </c>
      <c r="X1059" s="10"/>
      <c r="Y1059">
        <f t="shared" si="136"/>
        <v>47</v>
      </c>
      <c r="AA1059" s="36">
        <v>8556.91</v>
      </c>
    </row>
    <row r="1060" spans="1:27" x14ac:dyDescent="0.3">
      <c r="A1060" t="s">
        <v>3440</v>
      </c>
      <c r="B1060" t="str">
        <f t="shared" si="129"/>
        <v>Ms</v>
      </c>
      <c r="C1060" t="str">
        <f t="shared" si="130"/>
        <v>Clason</v>
      </c>
      <c r="D1060" t="str">
        <f t="shared" si="131"/>
        <v>illian</v>
      </c>
      <c r="F1060" t="s">
        <v>2381</v>
      </c>
      <c r="G1060">
        <f t="shared" si="132"/>
        <v>0</v>
      </c>
      <c r="J1060" t="str">
        <f>PROPER('Medical Examinations'!D:D)</f>
        <v>Yes</v>
      </c>
      <c r="K1060" t="str">
        <f>PROPER('Medical Examinations'!H:H)</f>
        <v>No</v>
      </c>
      <c r="N1060">
        <v>39.11</v>
      </c>
      <c r="O1060" t="str">
        <f t="shared" si="133"/>
        <v>Obesity</v>
      </c>
      <c r="Q1060">
        <v>5.87</v>
      </c>
      <c r="R1060" t="str">
        <f t="shared" si="134"/>
        <v>Prediabetes</v>
      </c>
      <c r="T1060">
        <v>1988</v>
      </c>
      <c r="U1060" t="s">
        <v>20</v>
      </c>
      <c r="V1060">
        <v>21</v>
      </c>
      <c r="W1060" s="10">
        <f t="shared" si="135"/>
        <v>32407</v>
      </c>
      <c r="X1060" s="10"/>
      <c r="Y1060">
        <f t="shared" si="136"/>
        <v>34</v>
      </c>
      <c r="AA1060" s="36">
        <v>8567.25</v>
      </c>
    </row>
    <row r="1061" spans="1:27" x14ac:dyDescent="0.3">
      <c r="A1061" t="s">
        <v>3441</v>
      </c>
      <c r="B1061" t="str">
        <f t="shared" si="129"/>
        <v>Mrs</v>
      </c>
      <c r="C1061" t="str">
        <f t="shared" si="130"/>
        <v>Donnelly</v>
      </c>
      <c r="D1061" t="str">
        <f t="shared" si="131"/>
        <v>Brenn E.</v>
      </c>
      <c r="F1061">
        <v>1</v>
      </c>
      <c r="G1061">
        <f t="shared" si="132"/>
        <v>1</v>
      </c>
      <c r="J1061" t="str">
        <f>PROPER('Medical Examinations'!D:D)</f>
        <v>Yes</v>
      </c>
      <c r="K1061" t="str">
        <f>PROPER('Medical Examinations'!H:H)</f>
        <v>No</v>
      </c>
      <c r="N1061">
        <v>43.78</v>
      </c>
      <c r="O1061" t="str">
        <f t="shared" si="133"/>
        <v>Obesity</v>
      </c>
      <c r="Q1061">
        <v>5.71</v>
      </c>
      <c r="R1061" t="str">
        <f t="shared" si="134"/>
        <v>Prediabetes</v>
      </c>
      <c r="T1061">
        <v>1975</v>
      </c>
      <c r="U1061" t="s">
        <v>20</v>
      </c>
      <c r="V1061">
        <v>26</v>
      </c>
      <c r="W1061" s="10">
        <f t="shared" si="135"/>
        <v>27663</v>
      </c>
      <c r="X1061" s="10"/>
      <c r="Y1061">
        <f t="shared" si="136"/>
        <v>47</v>
      </c>
      <c r="AA1061" s="36">
        <v>8569.86</v>
      </c>
    </row>
    <row r="1062" spans="1:27" x14ac:dyDescent="0.3">
      <c r="A1062" t="s">
        <v>3442</v>
      </c>
      <c r="B1062" t="str">
        <f t="shared" si="129"/>
        <v>Ms</v>
      </c>
      <c r="C1062" t="str">
        <f t="shared" si="130"/>
        <v>Pietz</v>
      </c>
      <c r="D1062" t="str">
        <f t="shared" si="131"/>
        <v>isa M</v>
      </c>
      <c r="F1062" t="s">
        <v>2381</v>
      </c>
      <c r="G1062">
        <f t="shared" si="132"/>
        <v>0</v>
      </c>
      <c r="J1062" t="str">
        <f>PROPER('Medical Examinations'!D:D)</f>
        <v>Yes</v>
      </c>
      <c r="K1062" t="str">
        <f>PROPER('Medical Examinations'!H:H)</f>
        <v>No</v>
      </c>
      <c r="N1062">
        <v>24.35</v>
      </c>
      <c r="O1062" t="str">
        <f t="shared" si="133"/>
        <v>Normal Weight</v>
      </c>
      <c r="Q1062">
        <v>9.08</v>
      </c>
      <c r="R1062" t="str">
        <f t="shared" si="134"/>
        <v>Diabetes</v>
      </c>
      <c r="T1062">
        <v>1982</v>
      </c>
      <c r="U1062" t="s">
        <v>30</v>
      </c>
      <c r="V1062">
        <v>6</v>
      </c>
      <c r="W1062" s="10">
        <f t="shared" si="135"/>
        <v>30291</v>
      </c>
      <c r="X1062" s="10"/>
      <c r="Y1062">
        <f t="shared" si="136"/>
        <v>40</v>
      </c>
      <c r="AA1062" s="36">
        <v>8572.0400000000009</v>
      </c>
    </row>
    <row r="1063" spans="1:27" x14ac:dyDescent="0.3">
      <c r="A1063" t="s">
        <v>3443</v>
      </c>
      <c r="B1063" t="str">
        <f t="shared" si="129"/>
        <v>Mr</v>
      </c>
      <c r="C1063" t="str">
        <f t="shared" si="130"/>
        <v>Tegenkamp</v>
      </c>
      <c r="D1063" t="str">
        <f t="shared" si="131"/>
        <v>Mr.  Matt</v>
      </c>
      <c r="F1063">
        <v>2</v>
      </c>
      <c r="G1063">
        <f t="shared" si="132"/>
        <v>2</v>
      </c>
      <c r="J1063" t="str">
        <f>PROPER('Medical Examinations'!D:D)</f>
        <v>No</v>
      </c>
      <c r="K1063" t="str">
        <f>PROPER('Medical Examinations'!H:H)</f>
        <v>No</v>
      </c>
      <c r="N1063">
        <v>40.299999999999997</v>
      </c>
      <c r="O1063" t="str">
        <f t="shared" si="133"/>
        <v>Obesity</v>
      </c>
      <c r="Q1063">
        <v>5.3</v>
      </c>
      <c r="R1063" t="str">
        <f t="shared" si="134"/>
        <v>Normal</v>
      </c>
      <c r="T1063">
        <v>1987</v>
      </c>
      <c r="U1063" t="s">
        <v>15</v>
      </c>
      <c r="V1063">
        <v>11</v>
      </c>
      <c r="W1063" s="10">
        <f t="shared" si="135"/>
        <v>32092</v>
      </c>
      <c r="X1063" s="10"/>
      <c r="Y1063">
        <f t="shared" si="136"/>
        <v>35</v>
      </c>
      <c r="AA1063" s="36">
        <v>8573.2999999999993</v>
      </c>
    </row>
    <row r="1064" spans="1:27" x14ac:dyDescent="0.3">
      <c r="A1064" t="s">
        <v>3444</v>
      </c>
      <c r="B1064" t="str">
        <f t="shared" si="129"/>
        <v>Mr</v>
      </c>
      <c r="C1064" t="str">
        <f t="shared" si="130"/>
        <v>Dover</v>
      </c>
      <c r="D1064" t="str">
        <f t="shared" si="131"/>
        <v>as A.</v>
      </c>
      <c r="F1064" t="s">
        <v>2381</v>
      </c>
      <c r="G1064">
        <f t="shared" si="132"/>
        <v>0</v>
      </c>
      <c r="J1064" t="str">
        <f>PROPER('Medical Examinations'!D:D)</f>
        <v>Yes</v>
      </c>
      <c r="K1064" t="str">
        <f>PROPER('Medical Examinations'!H:H)</f>
        <v>No</v>
      </c>
      <c r="N1064">
        <v>32.774999999999999</v>
      </c>
      <c r="O1064" t="str">
        <f t="shared" si="133"/>
        <v>Obesity</v>
      </c>
      <c r="Q1064">
        <v>11.76</v>
      </c>
      <c r="R1064" t="str">
        <f t="shared" si="134"/>
        <v>Diabetes</v>
      </c>
      <c r="T1064">
        <v>1983</v>
      </c>
      <c r="U1064" t="s">
        <v>30</v>
      </c>
      <c r="V1064">
        <v>30</v>
      </c>
      <c r="W1064" s="10">
        <f t="shared" si="135"/>
        <v>30680</v>
      </c>
      <c r="X1064" s="10"/>
      <c r="Y1064">
        <f t="shared" si="136"/>
        <v>39</v>
      </c>
      <c r="AA1064" s="36">
        <v>8582.2999999999993</v>
      </c>
    </row>
    <row r="1065" spans="1:27" x14ac:dyDescent="0.3">
      <c r="A1065" t="s">
        <v>3445</v>
      </c>
      <c r="B1065" t="str">
        <f t="shared" si="129"/>
        <v>Mr</v>
      </c>
      <c r="C1065" t="str">
        <f t="shared" si="130"/>
        <v>Dockemeyer</v>
      </c>
      <c r="D1065" t="str">
        <f t="shared" si="131"/>
        <v>.  Kevin J</v>
      </c>
      <c r="F1065">
        <v>2</v>
      </c>
      <c r="G1065">
        <f t="shared" si="132"/>
        <v>2</v>
      </c>
      <c r="J1065" t="str">
        <f>PROPER('Medical Examinations'!D:D)</f>
        <v>Yes</v>
      </c>
      <c r="K1065" t="str">
        <f>PROPER('Medical Examinations'!H:H)</f>
        <v>No</v>
      </c>
      <c r="N1065">
        <v>39.6</v>
      </c>
      <c r="O1065" t="str">
        <f t="shared" si="133"/>
        <v>Obesity</v>
      </c>
      <c r="Q1065">
        <v>5.1100000000000003</v>
      </c>
      <c r="R1065" t="str">
        <f t="shared" si="134"/>
        <v>Normal</v>
      </c>
      <c r="T1065">
        <v>1983</v>
      </c>
      <c r="U1065" t="s">
        <v>10</v>
      </c>
      <c r="V1065">
        <v>25</v>
      </c>
      <c r="W1065" s="10">
        <f t="shared" si="135"/>
        <v>30522</v>
      </c>
      <c r="X1065" s="10"/>
      <c r="Y1065">
        <f t="shared" si="136"/>
        <v>39</v>
      </c>
      <c r="AA1065" s="36">
        <v>8596.83</v>
      </c>
    </row>
    <row r="1066" spans="1:27" x14ac:dyDescent="0.3">
      <c r="A1066" t="s">
        <v>3446</v>
      </c>
      <c r="B1066" t="str">
        <f t="shared" si="129"/>
        <v>Mr</v>
      </c>
      <c r="C1066" t="str">
        <f t="shared" si="130"/>
        <v>Steele</v>
      </c>
      <c r="D1066" t="str">
        <f t="shared" si="131"/>
        <v>H. III</v>
      </c>
      <c r="F1066">
        <v>2</v>
      </c>
      <c r="G1066">
        <f t="shared" si="132"/>
        <v>2</v>
      </c>
      <c r="J1066" t="str">
        <f>PROPER('Medical Examinations'!D:D)</f>
        <v>Yes</v>
      </c>
      <c r="K1066" t="str">
        <f>PROPER('Medical Examinations'!H:H)</f>
        <v>No</v>
      </c>
      <c r="N1066">
        <v>30.97</v>
      </c>
      <c r="O1066" t="str">
        <f t="shared" si="133"/>
        <v>Obesity</v>
      </c>
      <c r="Q1066">
        <v>5.54</v>
      </c>
      <c r="R1066" t="str">
        <f t="shared" si="134"/>
        <v>Normal</v>
      </c>
      <c r="T1066">
        <v>1973</v>
      </c>
      <c r="U1066" t="s">
        <v>10</v>
      </c>
      <c r="V1066">
        <v>11</v>
      </c>
      <c r="W1066" s="10">
        <f t="shared" si="135"/>
        <v>26856</v>
      </c>
      <c r="X1066" s="10"/>
      <c r="Y1066">
        <f t="shared" si="136"/>
        <v>49</v>
      </c>
      <c r="AA1066" s="36">
        <v>8601.33</v>
      </c>
    </row>
    <row r="1067" spans="1:27" x14ac:dyDescent="0.3">
      <c r="A1067" t="s">
        <v>3447</v>
      </c>
      <c r="B1067" t="str">
        <f t="shared" si="129"/>
        <v>Mr</v>
      </c>
      <c r="C1067" t="str">
        <f t="shared" si="130"/>
        <v>Harel</v>
      </c>
      <c r="D1067" t="str">
        <f t="shared" si="131"/>
        <v xml:space="preserve">  Gal</v>
      </c>
      <c r="F1067" t="s">
        <v>2381</v>
      </c>
      <c r="G1067">
        <f t="shared" si="132"/>
        <v>0</v>
      </c>
      <c r="J1067" t="str">
        <f>PROPER('Medical Examinations'!D:D)</f>
        <v>Yes</v>
      </c>
      <c r="K1067" t="str">
        <f>PROPER('Medical Examinations'!H:H)</f>
        <v>No</v>
      </c>
      <c r="N1067">
        <v>27.645</v>
      </c>
      <c r="O1067" t="str">
        <f t="shared" si="133"/>
        <v>Overweight</v>
      </c>
      <c r="Q1067">
        <v>8.8699999999999992</v>
      </c>
      <c r="R1067" t="str">
        <f t="shared" si="134"/>
        <v>Diabetes</v>
      </c>
      <c r="T1067">
        <v>1977</v>
      </c>
      <c r="U1067" t="s">
        <v>20</v>
      </c>
      <c r="V1067">
        <v>24</v>
      </c>
      <c r="W1067" s="10">
        <f t="shared" si="135"/>
        <v>28392</v>
      </c>
      <c r="X1067" s="10"/>
      <c r="Y1067">
        <f t="shared" si="136"/>
        <v>45</v>
      </c>
      <c r="AA1067" s="36">
        <v>8603.82</v>
      </c>
    </row>
    <row r="1068" spans="1:27" x14ac:dyDescent="0.3">
      <c r="A1068" t="s">
        <v>3448</v>
      </c>
      <c r="B1068" t="str">
        <f t="shared" si="129"/>
        <v>Mr</v>
      </c>
      <c r="C1068" t="str">
        <f t="shared" si="130"/>
        <v>Aguila</v>
      </c>
      <c r="D1068" t="str">
        <f t="shared" si="131"/>
        <v xml:space="preserve"> Anton</v>
      </c>
      <c r="F1068">
        <v>2</v>
      </c>
      <c r="G1068">
        <f t="shared" si="132"/>
        <v>2</v>
      </c>
      <c r="J1068" t="str">
        <f>PROPER('Medical Examinations'!D:D)</f>
        <v>Yes</v>
      </c>
      <c r="K1068" t="str">
        <f>PROPER('Medical Examinations'!H:H)</f>
        <v>No</v>
      </c>
      <c r="N1068">
        <v>34.43</v>
      </c>
      <c r="O1068" t="str">
        <f t="shared" si="133"/>
        <v>Obesity</v>
      </c>
      <c r="Q1068">
        <v>5.96</v>
      </c>
      <c r="R1068" t="str">
        <f t="shared" si="134"/>
        <v>Prediabetes</v>
      </c>
      <c r="T1068">
        <v>1977</v>
      </c>
      <c r="U1068" t="s">
        <v>15</v>
      </c>
      <c r="V1068">
        <v>12</v>
      </c>
      <c r="W1068" s="10">
        <f t="shared" si="135"/>
        <v>28441</v>
      </c>
      <c r="X1068" s="10"/>
      <c r="Y1068">
        <f t="shared" si="136"/>
        <v>45</v>
      </c>
      <c r="AA1068" s="36">
        <v>8604.48</v>
      </c>
    </row>
    <row r="1069" spans="1:27" x14ac:dyDescent="0.3">
      <c r="A1069" t="s">
        <v>3449</v>
      </c>
      <c r="B1069" t="str">
        <f t="shared" si="129"/>
        <v>Ms</v>
      </c>
      <c r="C1069" t="str">
        <f t="shared" si="130"/>
        <v>Vallejo Sarmiento</v>
      </c>
      <c r="D1069" t="str">
        <f t="shared" si="131"/>
        <v>ento, Ms.  Yazmin</v>
      </c>
      <c r="F1069">
        <v>1</v>
      </c>
      <c r="G1069">
        <f t="shared" si="132"/>
        <v>1</v>
      </c>
      <c r="J1069" t="str">
        <f>PROPER('Medical Examinations'!D:D)</f>
        <v>No</v>
      </c>
      <c r="K1069" t="str">
        <f>PROPER('Medical Examinations'!H:H)</f>
        <v>No</v>
      </c>
      <c r="N1069">
        <v>39.6</v>
      </c>
      <c r="O1069" t="str">
        <f t="shared" si="133"/>
        <v>Obesity</v>
      </c>
      <c r="Q1069">
        <v>4.4400000000000004</v>
      </c>
      <c r="R1069" t="str">
        <f t="shared" si="134"/>
        <v>Normal</v>
      </c>
      <c r="T1069">
        <v>1977</v>
      </c>
      <c r="U1069" t="s">
        <v>37</v>
      </c>
      <c r="V1069">
        <v>15</v>
      </c>
      <c r="W1069" s="10">
        <f t="shared" si="135"/>
        <v>28413</v>
      </c>
      <c r="X1069" s="10"/>
      <c r="Y1069">
        <f t="shared" si="136"/>
        <v>45</v>
      </c>
      <c r="AA1069" s="36">
        <v>8605.36</v>
      </c>
    </row>
    <row r="1070" spans="1:27" x14ac:dyDescent="0.3">
      <c r="A1070" t="s">
        <v>3450</v>
      </c>
      <c r="B1070" t="str">
        <f t="shared" si="129"/>
        <v>Mr</v>
      </c>
      <c r="C1070" t="str">
        <f t="shared" si="130"/>
        <v>Beisheim</v>
      </c>
      <c r="D1070" t="str">
        <f t="shared" si="131"/>
        <v xml:space="preserve"> Florian</v>
      </c>
      <c r="F1070">
        <v>2</v>
      </c>
      <c r="G1070">
        <f t="shared" si="132"/>
        <v>2</v>
      </c>
      <c r="J1070" t="str">
        <f>PROPER('Medical Examinations'!D:D)</f>
        <v>No</v>
      </c>
      <c r="K1070" t="str">
        <f>PROPER('Medical Examinations'!H:H)</f>
        <v>No</v>
      </c>
      <c r="N1070">
        <v>22.1</v>
      </c>
      <c r="O1070" t="str">
        <f t="shared" si="133"/>
        <v>Normal Weight</v>
      </c>
      <c r="Q1070">
        <v>4.6500000000000004</v>
      </c>
      <c r="R1070" t="str">
        <f t="shared" si="134"/>
        <v>Normal</v>
      </c>
      <c r="T1070">
        <v>1979</v>
      </c>
      <c r="U1070" t="s">
        <v>10</v>
      </c>
      <c r="V1070">
        <v>17</v>
      </c>
      <c r="W1070" s="10">
        <f t="shared" si="135"/>
        <v>29053</v>
      </c>
      <c r="X1070" s="10"/>
      <c r="Y1070">
        <f t="shared" si="136"/>
        <v>43</v>
      </c>
      <c r="AA1070" s="36">
        <v>8606.2199999999993</v>
      </c>
    </row>
    <row r="1071" spans="1:27" x14ac:dyDescent="0.3">
      <c r="A1071" t="s">
        <v>3451</v>
      </c>
      <c r="B1071" t="str">
        <f t="shared" si="129"/>
        <v>Ms</v>
      </c>
      <c r="C1071" t="str">
        <f t="shared" si="130"/>
        <v>Lenhoff</v>
      </c>
      <c r="D1071" t="str">
        <f t="shared" si="131"/>
        <v>Karen L</v>
      </c>
      <c r="F1071">
        <v>1</v>
      </c>
      <c r="G1071">
        <f t="shared" si="132"/>
        <v>1</v>
      </c>
      <c r="J1071" t="str">
        <f>PROPER('Medical Examinations'!D:D)</f>
        <v>No</v>
      </c>
      <c r="K1071" t="str">
        <f>PROPER('Medical Examinations'!H:H)</f>
        <v>No</v>
      </c>
      <c r="N1071">
        <v>33.25</v>
      </c>
      <c r="O1071" t="str">
        <f t="shared" si="133"/>
        <v>Obesity</v>
      </c>
      <c r="Q1071">
        <v>5.64</v>
      </c>
      <c r="R1071" t="str">
        <f t="shared" si="134"/>
        <v>Normal</v>
      </c>
      <c r="T1071">
        <v>1977</v>
      </c>
      <c r="U1071" t="s">
        <v>20</v>
      </c>
      <c r="V1071">
        <v>2</v>
      </c>
      <c r="W1071" s="10">
        <f t="shared" si="135"/>
        <v>28370</v>
      </c>
      <c r="X1071" s="10"/>
      <c r="Y1071">
        <f t="shared" si="136"/>
        <v>45</v>
      </c>
      <c r="AA1071" s="36">
        <v>8615.2999999999993</v>
      </c>
    </row>
    <row r="1072" spans="1:27" x14ac:dyDescent="0.3">
      <c r="A1072" t="s">
        <v>3452</v>
      </c>
      <c r="B1072" t="str">
        <f t="shared" si="129"/>
        <v>Mr</v>
      </c>
      <c r="C1072" t="str">
        <f t="shared" si="130"/>
        <v>Wehrwein</v>
      </c>
      <c r="D1072" t="str">
        <f t="shared" si="131"/>
        <v>.  Scott</v>
      </c>
      <c r="F1072" t="s">
        <v>2381</v>
      </c>
      <c r="G1072">
        <f t="shared" si="132"/>
        <v>0</v>
      </c>
      <c r="J1072" t="str">
        <f>PROPER('Medical Examinations'!D:D)</f>
        <v>No</v>
      </c>
      <c r="K1072" t="str">
        <f>PROPER('Medical Examinations'!H:H)</f>
        <v>No</v>
      </c>
      <c r="N1072">
        <v>33.33</v>
      </c>
      <c r="O1072" t="str">
        <f t="shared" si="133"/>
        <v>Obesity</v>
      </c>
      <c r="Q1072">
        <v>10.19</v>
      </c>
      <c r="R1072" t="str">
        <f t="shared" si="134"/>
        <v>Diabetes</v>
      </c>
      <c r="T1072">
        <v>1975</v>
      </c>
      <c r="U1072" t="s">
        <v>35</v>
      </c>
      <c r="V1072">
        <v>3</v>
      </c>
      <c r="W1072" s="10">
        <f t="shared" si="135"/>
        <v>27609</v>
      </c>
      <c r="X1072" s="10"/>
      <c r="Y1072">
        <f t="shared" si="136"/>
        <v>47</v>
      </c>
      <c r="AA1072" s="36">
        <v>8627.5400000000009</v>
      </c>
    </row>
    <row r="1073" spans="1:27" x14ac:dyDescent="0.3">
      <c r="A1073" t="s">
        <v>3453</v>
      </c>
      <c r="B1073" t="str">
        <f t="shared" si="129"/>
        <v>Ms</v>
      </c>
      <c r="C1073" t="str">
        <f t="shared" si="130"/>
        <v>Wallace</v>
      </c>
      <c r="D1073" t="str">
        <f t="shared" si="131"/>
        <v xml:space="preserve"> Claire</v>
      </c>
      <c r="F1073" t="s">
        <v>2381</v>
      </c>
      <c r="G1073">
        <f t="shared" si="132"/>
        <v>0</v>
      </c>
      <c r="J1073" t="str">
        <f>PROPER('Medical Examinations'!D:D)</f>
        <v>No</v>
      </c>
      <c r="K1073" t="str">
        <f>PROPER('Medical Examinations'!H:H)</f>
        <v>No</v>
      </c>
      <c r="N1073">
        <v>30.5</v>
      </c>
      <c r="O1073" t="str">
        <f t="shared" si="133"/>
        <v>Obesity</v>
      </c>
      <c r="Q1073">
        <v>10.79</v>
      </c>
      <c r="R1073" t="str">
        <f t="shared" si="134"/>
        <v>Diabetes</v>
      </c>
      <c r="T1073">
        <v>1965</v>
      </c>
      <c r="U1073" t="s">
        <v>37</v>
      </c>
      <c r="V1073">
        <v>21</v>
      </c>
      <c r="W1073" s="10">
        <f t="shared" si="135"/>
        <v>24036</v>
      </c>
      <c r="X1073" s="10"/>
      <c r="Y1073">
        <f t="shared" si="136"/>
        <v>57</v>
      </c>
      <c r="AA1073" s="36">
        <v>8665.09</v>
      </c>
    </row>
    <row r="1074" spans="1:27" x14ac:dyDescent="0.3">
      <c r="A1074" t="s">
        <v>3454</v>
      </c>
      <c r="B1074" t="str">
        <f t="shared" si="129"/>
        <v>Ms</v>
      </c>
      <c r="C1074" t="str">
        <f t="shared" si="130"/>
        <v>Markowitz</v>
      </c>
      <c r="D1074" t="str">
        <f t="shared" si="131"/>
        <v xml:space="preserve">  Lynn M.</v>
      </c>
      <c r="F1074" t="s">
        <v>2381</v>
      </c>
      <c r="G1074">
        <f t="shared" si="132"/>
        <v>0</v>
      </c>
      <c r="J1074" t="str">
        <f>PROPER('Medical Examinations'!D:D)</f>
        <v>No</v>
      </c>
      <c r="K1074" t="str">
        <f>PROPER('Medical Examinations'!H:H)</f>
        <v>No</v>
      </c>
      <c r="N1074">
        <v>30.3</v>
      </c>
      <c r="O1074" t="str">
        <f t="shared" si="133"/>
        <v>Obesity</v>
      </c>
      <c r="Q1074">
        <v>4.24</v>
      </c>
      <c r="R1074" t="str">
        <f t="shared" si="134"/>
        <v>Normal</v>
      </c>
      <c r="T1074">
        <v>1969</v>
      </c>
      <c r="U1074" t="s">
        <v>35</v>
      </c>
      <c r="V1074">
        <v>10</v>
      </c>
      <c r="W1074" s="10">
        <f t="shared" si="135"/>
        <v>25425</v>
      </c>
      <c r="X1074" s="10"/>
      <c r="Y1074">
        <f t="shared" si="136"/>
        <v>53</v>
      </c>
      <c r="AA1074" s="36">
        <v>8665.14</v>
      </c>
    </row>
    <row r="1075" spans="1:27" x14ac:dyDescent="0.3">
      <c r="A1075" t="s">
        <v>3455</v>
      </c>
      <c r="B1075" t="str">
        <f t="shared" si="129"/>
        <v>Ms</v>
      </c>
      <c r="C1075" t="str">
        <f t="shared" si="130"/>
        <v>Vos</v>
      </c>
      <c r="D1075" t="str">
        <f t="shared" si="131"/>
        <v>ron</v>
      </c>
      <c r="F1075">
        <v>2</v>
      </c>
      <c r="G1075">
        <f t="shared" si="132"/>
        <v>2</v>
      </c>
      <c r="J1075" t="str">
        <f>PROPER('Medical Examinations'!D:D)</f>
        <v>Yes</v>
      </c>
      <c r="K1075" t="str">
        <f>PROPER('Medical Examinations'!H:H)</f>
        <v>No</v>
      </c>
      <c r="N1075">
        <v>26.22</v>
      </c>
      <c r="O1075" t="str">
        <f t="shared" si="133"/>
        <v>Overweight</v>
      </c>
      <c r="Q1075">
        <v>5.83</v>
      </c>
      <c r="R1075" t="str">
        <f t="shared" si="134"/>
        <v>Prediabetes</v>
      </c>
      <c r="T1075">
        <v>1974</v>
      </c>
      <c r="U1075" t="s">
        <v>35</v>
      </c>
      <c r="V1075">
        <v>16</v>
      </c>
      <c r="W1075" s="10">
        <f t="shared" si="135"/>
        <v>27257</v>
      </c>
      <c r="X1075" s="10"/>
      <c r="Y1075">
        <f t="shared" si="136"/>
        <v>48</v>
      </c>
      <c r="AA1075" s="36">
        <v>8671.19</v>
      </c>
    </row>
    <row r="1076" spans="1:27" x14ac:dyDescent="0.3">
      <c r="A1076" t="s">
        <v>3456</v>
      </c>
      <c r="B1076" t="str">
        <f t="shared" si="129"/>
        <v>Mrs</v>
      </c>
      <c r="C1076" t="str">
        <f t="shared" si="130"/>
        <v>McLeod</v>
      </c>
      <c r="D1076" t="str">
        <f t="shared" si="131"/>
        <v>andice</v>
      </c>
      <c r="F1076" t="s">
        <v>2381</v>
      </c>
      <c r="G1076">
        <f t="shared" si="132"/>
        <v>0</v>
      </c>
      <c r="J1076" t="str">
        <f>PROPER('Medical Examinations'!D:D)</f>
        <v>Yes</v>
      </c>
      <c r="K1076" t="str">
        <f>PROPER('Medical Examinations'!H:H)</f>
        <v>No</v>
      </c>
      <c r="N1076">
        <v>29.99</v>
      </c>
      <c r="O1076" t="str">
        <f t="shared" si="133"/>
        <v>Overweight</v>
      </c>
      <c r="Q1076">
        <v>11.85</v>
      </c>
      <c r="R1076" t="str">
        <f t="shared" si="134"/>
        <v>Diabetes</v>
      </c>
      <c r="T1076">
        <v>1973</v>
      </c>
      <c r="U1076" t="s">
        <v>37</v>
      </c>
      <c r="V1076">
        <v>11</v>
      </c>
      <c r="W1076" s="10">
        <f t="shared" si="135"/>
        <v>26948</v>
      </c>
      <c r="X1076" s="10"/>
      <c r="Y1076">
        <f t="shared" si="136"/>
        <v>49</v>
      </c>
      <c r="AA1076" s="36">
        <v>8688.86</v>
      </c>
    </row>
    <row r="1077" spans="1:27" x14ac:dyDescent="0.3">
      <c r="A1077" t="s">
        <v>3457</v>
      </c>
      <c r="B1077" t="str">
        <f t="shared" si="129"/>
        <v>Ms</v>
      </c>
      <c r="C1077" t="str">
        <f t="shared" si="130"/>
        <v>Balcom</v>
      </c>
      <c r="D1077" t="str">
        <f t="shared" si="131"/>
        <v>ifer D</v>
      </c>
      <c r="F1077">
        <v>1</v>
      </c>
      <c r="G1077">
        <f t="shared" si="132"/>
        <v>1</v>
      </c>
      <c r="J1077" t="str">
        <f>PROPER('Medical Examinations'!D:D)</f>
        <v>Yes</v>
      </c>
      <c r="K1077" t="str">
        <f>PROPER('Medical Examinations'!H:H)</f>
        <v>No</v>
      </c>
      <c r="N1077">
        <v>36.380000000000003</v>
      </c>
      <c r="O1077" t="str">
        <f t="shared" si="133"/>
        <v>Obesity</v>
      </c>
      <c r="Q1077">
        <v>5.98</v>
      </c>
      <c r="R1077" t="str">
        <f t="shared" si="134"/>
        <v>Prediabetes</v>
      </c>
      <c r="T1077">
        <v>1980</v>
      </c>
      <c r="U1077" t="s">
        <v>37</v>
      </c>
      <c r="V1077">
        <v>28</v>
      </c>
      <c r="W1077" s="10">
        <f t="shared" si="135"/>
        <v>29522</v>
      </c>
      <c r="X1077" s="10"/>
      <c r="Y1077">
        <f t="shared" si="136"/>
        <v>42</v>
      </c>
      <c r="AA1077" s="36">
        <v>8701.84</v>
      </c>
    </row>
    <row r="1078" spans="1:27" x14ac:dyDescent="0.3">
      <c r="A1078" t="s">
        <v>3458</v>
      </c>
      <c r="B1078" t="str">
        <f t="shared" si="129"/>
        <v>Mr</v>
      </c>
      <c r="C1078" t="str">
        <f t="shared" si="130"/>
        <v>Dirth</v>
      </c>
      <c r="D1078" t="str">
        <f t="shared" si="131"/>
        <v xml:space="preserve"> Eric</v>
      </c>
      <c r="F1078">
        <v>1</v>
      </c>
      <c r="G1078">
        <f t="shared" si="132"/>
        <v>1</v>
      </c>
      <c r="J1078" t="str">
        <f>PROPER('Medical Examinations'!D:D)</f>
        <v>Yes</v>
      </c>
      <c r="K1078" t="str">
        <f>PROPER('Medical Examinations'!H:H)</f>
        <v>No</v>
      </c>
      <c r="N1078">
        <v>31.16</v>
      </c>
      <c r="O1078" t="str">
        <f t="shared" si="133"/>
        <v>Obesity</v>
      </c>
      <c r="Q1078">
        <v>4.26</v>
      </c>
      <c r="R1078" t="str">
        <f t="shared" si="134"/>
        <v>Normal</v>
      </c>
      <c r="T1078">
        <v>1973</v>
      </c>
      <c r="U1078" t="s">
        <v>18</v>
      </c>
      <c r="V1078">
        <v>25</v>
      </c>
      <c r="W1078" s="10">
        <f t="shared" si="135"/>
        <v>26840</v>
      </c>
      <c r="X1078" s="10"/>
      <c r="Y1078">
        <f t="shared" si="136"/>
        <v>49</v>
      </c>
      <c r="AA1078" s="36">
        <v>8703.4599999999991</v>
      </c>
    </row>
    <row r="1079" spans="1:27" x14ac:dyDescent="0.3">
      <c r="A1079" t="s">
        <v>3459</v>
      </c>
      <c r="B1079" t="str">
        <f t="shared" si="129"/>
        <v>Mr</v>
      </c>
      <c r="C1079" t="str">
        <f t="shared" si="130"/>
        <v>Inglish</v>
      </c>
      <c r="D1079" t="str">
        <f t="shared" si="131"/>
        <v xml:space="preserve">  Bryan</v>
      </c>
      <c r="F1079">
        <v>1</v>
      </c>
      <c r="G1079">
        <f t="shared" si="132"/>
        <v>1</v>
      </c>
      <c r="J1079" t="str">
        <f>PROPER('Medical Examinations'!D:D)</f>
        <v>No</v>
      </c>
      <c r="K1079" t="str">
        <f>PROPER('Medical Examinations'!H:H)</f>
        <v>No</v>
      </c>
      <c r="N1079">
        <v>25.55</v>
      </c>
      <c r="O1079" t="str">
        <f t="shared" si="133"/>
        <v>Overweight</v>
      </c>
      <c r="Q1079">
        <v>4.96</v>
      </c>
      <c r="R1079" t="str">
        <f t="shared" si="134"/>
        <v>Normal</v>
      </c>
      <c r="T1079">
        <v>1976</v>
      </c>
      <c r="U1079" t="s">
        <v>18</v>
      </c>
      <c r="V1079">
        <v>17</v>
      </c>
      <c r="W1079" s="10">
        <f t="shared" si="135"/>
        <v>27928</v>
      </c>
      <c r="X1079" s="10"/>
      <c r="Y1079">
        <f t="shared" si="136"/>
        <v>46</v>
      </c>
      <c r="AA1079" s="36">
        <v>8733.23</v>
      </c>
    </row>
    <row r="1080" spans="1:27" x14ac:dyDescent="0.3">
      <c r="A1080" t="s">
        <v>3460</v>
      </c>
      <c r="B1080" t="str">
        <f t="shared" si="129"/>
        <v>Mr</v>
      </c>
      <c r="C1080" t="str">
        <f t="shared" si="130"/>
        <v>Matthews</v>
      </c>
      <c r="D1080" t="str">
        <f t="shared" si="131"/>
        <v>Devon R.</v>
      </c>
      <c r="F1080" t="s">
        <v>2381</v>
      </c>
      <c r="G1080">
        <f t="shared" si="132"/>
        <v>0</v>
      </c>
      <c r="J1080" t="str">
        <f>PROPER('Medical Examinations'!D:D)</f>
        <v>No</v>
      </c>
      <c r="K1080" t="str">
        <f>PROPER('Medical Examinations'!H:H)</f>
        <v>No</v>
      </c>
      <c r="N1080">
        <v>28.77</v>
      </c>
      <c r="O1080" t="str">
        <f t="shared" si="133"/>
        <v>Overweight</v>
      </c>
      <c r="Q1080">
        <v>4</v>
      </c>
      <c r="R1080" t="str">
        <f t="shared" si="134"/>
        <v>Normal</v>
      </c>
      <c r="T1080">
        <v>1999</v>
      </c>
      <c r="U1080" t="s">
        <v>35</v>
      </c>
      <c r="V1080">
        <v>23</v>
      </c>
      <c r="W1080" s="10">
        <f t="shared" si="135"/>
        <v>36395</v>
      </c>
      <c r="X1080" s="10"/>
      <c r="Y1080">
        <f t="shared" si="136"/>
        <v>23</v>
      </c>
      <c r="AA1080" s="36">
        <v>8747.68</v>
      </c>
    </row>
    <row r="1081" spans="1:27" x14ac:dyDescent="0.3">
      <c r="A1081" t="s">
        <v>3461</v>
      </c>
      <c r="B1081" t="str">
        <f t="shared" si="129"/>
        <v>Ms</v>
      </c>
      <c r="C1081" t="str">
        <f t="shared" si="130"/>
        <v>Massa-Musiak</v>
      </c>
      <c r="D1081" t="str">
        <f t="shared" si="131"/>
        <v>, Ms.  Elena</v>
      </c>
      <c r="F1081">
        <v>1</v>
      </c>
      <c r="G1081">
        <f t="shared" si="132"/>
        <v>1</v>
      </c>
      <c r="J1081" t="str">
        <f>PROPER('Medical Examinations'!D:D)</f>
        <v>No</v>
      </c>
      <c r="K1081" t="str">
        <f>PROPER('Medical Examinations'!H:H)</f>
        <v>No</v>
      </c>
      <c r="N1081">
        <v>23.14</v>
      </c>
      <c r="O1081" t="str">
        <f t="shared" si="133"/>
        <v>Normal Weight</v>
      </c>
      <c r="Q1081">
        <v>4.1500000000000004</v>
      </c>
      <c r="R1081" t="str">
        <f t="shared" si="134"/>
        <v>Normal</v>
      </c>
      <c r="T1081">
        <v>1969</v>
      </c>
      <c r="U1081" t="s">
        <v>20</v>
      </c>
      <c r="V1081">
        <v>9</v>
      </c>
      <c r="W1081" s="10">
        <f t="shared" si="135"/>
        <v>25455</v>
      </c>
      <c r="X1081" s="10"/>
      <c r="Y1081">
        <f t="shared" si="136"/>
        <v>53</v>
      </c>
      <c r="AA1081" s="36">
        <v>8760.1200000000008</v>
      </c>
    </row>
    <row r="1082" spans="1:27" x14ac:dyDescent="0.3">
      <c r="A1082" t="s">
        <v>3462</v>
      </c>
      <c r="B1082" t="str">
        <f t="shared" si="129"/>
        <v>Mr</v>
      </c>
      <c r="C1082" t="str">
        <f t="shared" si="130"/>
        <v>Bailey</v>
      </c>
      <c r="D1082" t="str">
        <f t="shared" si="131"/>
        <v xml:space="preserve"> Chris</v>
      </c>
      <c r="F1082" t="s">
        <v>2381</v>
      </c>
      <c r="G1082">
        <f t="shared" si="132"/>
        <v>0</v>
      </c>
      <c r="J1082" t="str">
        <f>PROPER('Medical Examinations'!D:D)</f>
        <v>No</v>
      </c>
      <c r="K1082" t="str">
        <f>PROPER('Medical Examinations'!H:H)</f>
        <v>No</v>
      </c>
      <c r="N1082">
        <v>39.6</v>
      </c>
      <c r="O1082" t="str">
        <f t="shared" si="133"/>
        <v>Obesity</v>
      </c>
      <c r="Q1082">
        <v>11.36</v>
      </c>
      <c r="R1082" t="str">
        <f t="shared" si="134"/>
        <v>Diabetes</v>
      </c>
      <c r="T1082">
        <v>1974</v>
      </c>
      <c r="U1082" t="s">
        <v>20</v>
      </c>
      <c r="V1082">
        <v>6</v>
      </c>
      <c r="W1082" s="10">
        <f t="shared" si="135"/>
        <v>27278</v>
      </c>
      <c r="X1082" s="10"/>
      <c r="Y1082">
        <f t="shared" si="136"/>
        <v>48</v>
      </c>
      <c r="AA1082" s="36">
        <v>8765.25</v>
      </c>
    </row>
    <row r="1083" spans="1:27" x14ac:dyDescent="0.3">
      <c r="A1083" t="s">
        <v>3463</v>
      </c>
      <c r="B1083" t="str">
        <f t="shared" si="129"/>
        <v>Mr</v>
      </c>
      <c r="C1083" t="str">
        <f t="shared" si="130"/>
        <v>Jacoby</v>
      </c>
      <c r="D1083" t="str">
        <f t="shared" si="131"/>
        <v xml:space="preserve">  Bert</v>
      </c>
      <c r="F1083" t="s">
        <v>2381</v>
      </c>
      <c r="G1083">
        <f t="shared" si="132"/>
        <v>0</v>
      </c>
      <c r="J1083" t="str">
        <f>PROPER('Medical Examinations'!D:D)</f>
        <v>No</v>
      </c>
      <c r="K1083" t="str">
        <f>PROPER('Medical Examinations'!H:H)</f>
        <v>No</v>
      </c>
      <c r="N1083">
        <v>29.2</v>
      </c>
      <c r="O1083" t="str">
        <f t="shared" si="133"/>
        <v>Overweight</v>
      </c>
      <c r="Q1083">
        <v>7.53</v>
      </c>
      <c r="R1083" t="str">
        <f t="shared" si="134"/>
        <v>Diabetes</v>
      </c>
      <c r="T1083">
        <v>1971</v>
      </c>
      <c r="U1083" t="s">
        <v>35</v>
      </c>
      <c r="V1083">
        <v>23</v>
      </c>
      <c r="W1083" s="10">
        <f t="shared" si="135"/>
        <v>26168</v>
      </c>
      <c r="X1083" s="10"/>
      <c r="Y1083">
        <f t="shared" si="136"/>
        <v>51</v>
      </c>
      <c r="AA1083" s="36">
        <v>8782.4699999999993</v>
      </c>
    </row>
    <row r="1084" spans="1:27" x14ac:dyDescent="0.3">
      <c r="A1084" t="s">
        <v>3464</v>
      </c>
      <c r="B1084" t="str">
        <f t="shared" si="129"/>
        <v>Mr</v>
      </c>
      <c r="C1084" t="str">
        <f t="shared" si="130"/>
        <v>Crimmings</v>
      </c>
      <c r="D1084" t="str">
        <f t="shared" si="131"/>
        <v xml:space="preserve">  John P.</v>
      </c>
      <c r="F1084" t="s">
        <v>2381</v>
      </c>
      <c r="G1084">
        <f t="shared" si="132"/>
        <v>0</v>
      </c>
      <c r="J1084" t="str">
        <f>PROPER('Medical Examinations'!D:D)</f>
        <v>No</v>
      </c>
      <c r="K1084" t="str">
        <f>PROPER('Medical Examinations'!H:H)</f>
        <v>No</v>
      </c>
      <c r="N1084">
        <v>32.774999999999999</v>
      </c>
      <c r="O1084" t="str">
        <f t="shared" si="133"/>
        <v>Obesity</v>
      </c>
      <c r="Q1084">
        <v>7.95</v>
      </c>
      <c r="R1084" t="str">
        <f t="shared" si="134"/>
        <v>Diabetes</v>
      </c>
      <c r="T1084">
        <v>1971</v>
      </c>
      <c r="U1084" t="s">
        <v>18</v>
      </c>
      <c r="V1084">
        <v>18</v>
      </c>
      <c r="W1084" s="10">
        <f t="shared" si="135"/>
        <v>26102</v>
      </c>
      <c r="X1084" s="10"/>
      <c r="Y1084">
        <f t="shared" si="136"/>
        <v>51</v>
      </c>
      <c r="AA1084" s="36">
        <v>8798.59</v>
      </c>
    </row>
    <row r="1085" spans="1:27" x14ac:dyDescent="0.3">
      <c r="A1085" t="s">
        <v>3465</v>
      </c>
      <c r="B1085" t="str">
        <f t="shared" si="129"/>
        <v>Mr</v>
      </c>
      <c r="C1085" t="str">
        <f t="shared" si="130"/>
        <v>Crane</v>
      </c>
      <c r="D1085" t="str">
        <f t="shared" si="131"/>
        <v>iel P</v>
      </c>
      <c r="F1085" t="s">
        <v>2381</v>
      </c>
      <c r="G1085">
        <f t="shared" si="132"/>
        <v>0</v>
      </c>
      <c r="J1085" t="str">
        <f>PROPER('Medical Examinations'!D:D)</f>
        <v>No</v>
      </c>
      <c r="K1085" t="str">
        <f>PROPER('Medical Examinations'!H:H)</f>
        <v>No</v>
      </c>
      <c r="N1085">
        <v>24.035</v>
      </c>
      <c r="O1085" t="str">
        <f t="shared" si="133"/>
        <v>Normal Weight</v>
      </c>
      <c r="Q1085">
        <v>8.5</v>
      </c>
      <c r="R1085" t="str">
        <f t="shared" si="134"/>
        <v>Diabetes</v>
      </c>
      <c r="T1085">
        <v>1965</v>
      </c>
      <c r="U1085" t="s">
        <v>35</v>
      </c>
      <c r="V1085">
        <v>29</v>
      </c>
      <c r="W1085" s="10">
        <f t="shared" si="135"/>
        <v>23983</v>
      </c>
      <c r="X1085" s="10"/>
      <c r="Y1085">
        <f t="shared" si="136"/>
        <v>57</v>
      </c>
      <c r="AA1085" s="36">
        <v>8800.49</v>
      </c>
    </row>
    <row r="1086" spans="1:27" x14ac:dyDescent="0.3">
      <c r="A1086" t="s">
        <v>3466</v>
      </c>
      <c r="B1086" t="str">
        <f t="shared" si="129"/>
        <v>Mrs</v>
      </c>
      <c r="C1086" t="str">
        <f t="shared" si="130"/>
        <v>Swartzfager</v>
      </c>
      <c r="D1086" t="str">
        <f t="shared" si="131"/>
        <v>s.  Lisa K.</v>
      </c>
      <c r="F1086">
        <v>1</v>
      </c>
      <c r="G1086">
        <f t="shared" si="132"/>
        <v>1</v>
      </c>
      <c r="J1086" t="str">
        <f>PROPER('Medical Examinations'!D:D)</f>
        <v>Yes</v>
      </c>
      <c r="K1086" t="str">
        <f>PROPER('Medical Examinations'!H:H)</f>
        <v>No</v>
      </c>
      <c r="N1086">
        <v>30.55</v>
      </c>
      <c r="O1086" t="str">
        <f t="shared" si="133"/>
        <v>Obesity</v>
      </c>
      <c r="Q1086">
        <v>5.89</v>
      </c>
      <c r="R1086" t="str">
        <f t="shared" si="134"/>
        <v>Prediabetes</v>
      </c>
      <c r="T1086">
        <v>2001</v>
      </c>
      <c r="U1086" t="s">
        <v>15</v>
      </c>
      <c r="V1086">
        <v>7</v>
      </c>
      <c r="W1086" s="10">
        <f t="shared" si="135"/>
        <v>37202</v>
      </c>
      <c r="X1086" s="10"/>
      <c r="Y1086">
        <f t="shared" si="136"/>
        <v>21</v>
      </c>
      <c r="AA1086" s="36">
        <v>8821.8799999999992</v>
      </c>
    </row>
    <row r="1087" spans="1:27" x14ac:dyDescent="0.3">
      <c r="A1087" t="s">
        <v>3467</v>
      </c>
      <c r="B1087" t="str">
        <f t="shared" si="129"/>
        <v>Mrs</v>
      </c>
      <c r="C1087" t="str">
        <f t="shared" si="130"/>
        <v>Clevenger</v>
      </c>
      <c r="D1087" t="str">
        <f t="shared" si="131"/>
        <v xml:space="preserve"> Kristine</v>
      </c>
      <c r="F1087">
        <v>2</v>
      </c>
      <c r="G1087">
        <f t="shared" si="132"/>
        <v>2</v>
      </c>
      <c r="J1087" t="str">
        <f>PROPER('Medical Examinations'!D:D)</f>
        <v>Yes</v>
      </c>
      <c r="K1087" t="str">
        <f>PROPER('Medical Examinations'!H:H)</f>
        <v>No</v>
      </c>
      <c r="N1087">
        <v>28.81</v>
      </c>
      <c r="O1087" t="str">
        <f t="shared" si="133"/>
        <v>Overweight</v>
      </c>
      <c r="Q1087">
        <v>8.76</v>
      </c>
      <c r="R1087" t="str">
        <f t="shared" si="134"/>
        <v>Diabetes</v>
      </c>
      <c r="T1087">
        <v>1976</v>
      </c>
      <c r="U1087" t="s">
        <v>18</v>
      </c>
      <c r="V1087">
        <v>14</v>
      </c>
      <c r="W1087" s="10">
        <f t="shared" si="135"/>
        <v>27925</v>
      </c>
      <c r="X1087" s="10"/>
      <c r="Y1087">
        <f t="shared" si="136"/>
        <v>46</v>
      </c>
      <c r="AA1087" s="36">
        <v>8823.2800000000007</v>
      </c>
    </row>
    <row r="1088" spans="1:27" x14ac:dyDescent="0.3">
      <c r="A1088" t="s">
        <v>3468</v>
      </c>
      <c r="B1088" t="str">
        <f t="shared" si="129"/>
        <v>Mr</v>
      </c>
      <c r="C1088" t="str">
        <f t="shared" si="130"/>
        <v>Reichardt</v>
      </c>
      <c r="D1088" t="str">
        <f t="shared" si="131"/>
        <v>.  Paul A</v>
      </c>
      <c r="F1088" t="s">
        <v>2381</v>
      </c>
      <c r="G1088">
        <f t="shared" si="132"/>
        <v>0</v>
      </c>
      <c r="J1088" t="str">
        <f>PROPER('Medical Examinations'!D:D)</f>
        <v>No</v>
      </c>
      <c r="K1088" t="str">
        <f>PROPER('Medical Examinations'!H:H)</f>
        <v>No</v>
      </c>
      <c r="N1088">
        <v>31.66</v>
      </c>
      <c r="O1088" t="str">
        <f t="shared" si="133"/>
        <v>Obesity</v>
      </c>
      <c r="Q1088">
        <v>4.1100000000000003</v>
      </c>
      <c r="R1088" t="str">
        <f t="shared" si="134"/>
        <v>Normal</v>
      </c>
      <c r="T1088">
        <v>1976</v>
      </c>
      <c r="U1088" t="s">
        <v>37</v>
      </c>
      <c r="V1088">
        <v>19</v>
      </c>
      <c r="W1088" s="10">
        <f t="shared" si="135"/>
        <v>28052</v>
      </c>
      <c r="X1088" s="10"/>
      <c r="Y1088">
        <f t="shared" si="136"/>
        <v>46</v>
      </c>
      <c r="AA1088" s="36">
        <v>8823.99</v>
      </c>
    </row>
    <row r="1089" spans="1:27" x14ac:dyDescent="0.3">
      <c r="A1089" t="s">
        <v>3469</v>
      </c>
      <c r="B1089" t="str">
        <f t="shared" si="129"/>
        <v>Mr</v>
      </c>
      <c r="C1089" t="str">
        <f t="shared" si="130"/>
        <v>Morton</v>
      </c>
      <c r="D1089" t="str">
        <f t="shared" si="131"/>
        <v xml:space="preserve"> Bryan</v>
      </c>
      <c r="F1089">
        <v>1</v>
      </c>
      <c r="G1089">
        <f t="shared" si="132"/>
        <v>1</v>
      </c>
      <c r="J1089" t="str">
        <f>PROPER('Medical Examinations'!D:D)</f>
        <v>No</v>
      </c>
      <c r="K1089" t="str">
        <f>PROPER('Medical Examinations'!H:H)</f>
        <v>No</v>
      </c>
      <c r="N1089">
        <v>28.215</v>
      </c>
      <c r="O1089" t="str">
        <f t="shared" si="133"/>
        <v>Overweight</v>
      </c>
      <c r="Q1089">
        <v>7.56</v>
      </c>
      <c r="R1089" t="str">
        <f t="shared" si="134"/>
        <v>Diabetes</v>
      </c>
      <c r="T1089">
        <v>1988</v>
      </c>
      <c r="U1089" t="s">
        <v>35</v>
      </c>
      <c r="V1089">
        <v>22</v>
      </c>
      <c r="W1089" s="10">
        <f t="shared" si="135"/>
        <v>32377</v>
      </c>
      <c r="X1089" s="10"/>
      <c r="Y1089">
        <f t="shared" si="136"/>
        <v>34</v>
      </c>
      <c r="AA1089" s="36">
        <v>8824.27</v>
      </c>
    </row>
    <row r="1090" spans="1:27" x14ac:dyDescent="0.3">
      <c r="A1090" t="s">
        <v>3470</v>
      </c>
      <c r="B1090" t="str">
        <f t="shared" si="129"/>
        <v>Mr</v>
      </c>
      <c r="C1090" t="str">
        <f t="shared" si="130"/>
        <v>Sunstrum</v>
      </c>
      <c r="D1090" t="str">
        <f t="shared" si="131"/>
        <v>.  Chris</v>
      </c>
      <c r="F1090">
        <v>1</v>
      </c>
      <c r="G1090">
        <f t="shared" si="132"/>
        <v>1</v>
      </c>
      <c r="J1090" t="str">
        <f>PROPER('Medical Examinations'!D:D)</f>
        <v>No</v>
      </c>
      <c r="K1090" t="str">
        <f>PROPER('Medical Examinations'!H:H)</f>
        <v>No</v>
      </c>
      <c r="N1090">
        <v>26.12</v>
      </c>
      <c r="O1090" t="str">
        <f t="shared" si="133"/>
        <v>Overweight</v>
      </c>
      <c r="Q1090">
        <v>4.17</v>
      </c>
      <c r="R1090" t="str">
        <f t="shared" si="134"/>
        <v>Normal</v>
      </c>
      <c r="T1090">
        <v>1976</v>
      </c>
      <c r="U1090" t="s">
        <v>10</v>
      </c>
      <c r="V1090">
        <v>14</v>
      </c>
      <c r="W1090" s="10">
        <f t="shared" si="135"/>
        <v>27955</v>
      </c>
      <c r="X1090" s="10"/>
      <c r="Y1090">
        <f t="shared" si="136"/>
        <v>46</v>
      </c>
      <c r="AA1090" s="36">
        <v>8825.09</v>
      </c>
    </row>
    <row r="1091" spans="1:27" x14ac:dyDescent="0.3">
      <c r="A1091" t="s">
        <v>3471</v>
      </c>
      <c r="B1091" t="str">
        <f t="shared" si="129"/>
        <v>Ms</v>
      </c>
      <c r="C1091" t="str">
        <f t="shared" si="130"/>
        <v>Frownfelter</v>
      </c>
      <c r="D1091" t="str">
        <f t="shared" si="131"/>
        <v>s.  Milah B</v>
      </c>
      <c r="F1091">
        <v>2</v>
      </c>
      <c r="G1091">
        <f t="shared" si="132"/>
        <v>2</v>
      </c>
      <c r="J1091" t="str">
        <f>PROPER('Medical Examinations'!D:D)</f>
        <v>Yes</v>
      </c>
      <c r="K1091" t="str">
        <f>PROPER('Medical Examinations'!H:H)</f>
        <v>No</v>
      </c>
      <c r="N1091">
        <v>36.630000000000003</v>
      </c>
      <c r="O1091" t="str">
        <f t="shared" si="133"/>
        <v>Obesity</v>
      </c>
      <c r="Q1091">
        <v>11.42</v>
      </c>
      <c r="R1091" t="str">
        <f t="shared" si="134"/>
        <v>Diabetes</v>
      </c>
      <c r="T1091">
        <v>1972</v>
      </c>
      <c r="U1091" t="s">
        <v>15</v>
      </c>
      <c r="V1091">
        <v>14</v>
      </c>
      <c r="W1091" s="10">
        <f t="shared" si="135"/>
        <v>26617</v>
      </c>
      <c r="X1091" s="10"/>
      <c r="Y1091">
        <f t="shared" si="136"/>
        <v>50</v>
      </c>
      <c r="AA1091" s="36">
        <v>8827.2099999999991</v>
      </c>
    </row>
    <row r="1092" spans="1:27" x14ac:dyDescent="0.3">
      <c r="A1092" t="s">
        <v>3472</v>
      </c>
      <c r="B1092" t="str">
        <f t="shared" si="129"/>
        <v>Ms</v>
      </c>
      <c r="C1092" t="str">
        <f t="shared" si="130"/>
        <v>Richter</v>
      </c>
      <c r="D1092" t="str">
        <f t="shared" si="131"/>
        <v>ette M.</v>
      </c>
      <c r="F1092">
        <v>2</v>
      </c>
      <c r="G1092">
        <f t="shared" si="132"/>
        <v>2</v>
      </c>
      <c r="J1092" t="str">
        <f>PROPER('Medical Examinations'!D:D)</f>
        <v>No</v>
      </c>
      <c r="K1092" t="str">
        <f>PROPER('Medical Examinations'!H:H)</f>
        <v>No</v>
      </c>
      <c r="N1092">
        <v>33.344999999999999</v>
      </c>
      <c r="O1092" t="str">
        <f t="shared" si="133"/>
        <v>Obesity</v>
      </c>
      <c r="Q1092">
        <v>7.33</v>
      </c>
      <c r="R1092" t="str">
        <f t="shared" si="134"/>
        <v>Diabetes</v>
      </c>
      <c r="T1092">
        <v>1972</v>
      </c>
      <c r="U1092" t="s">
        <v>15</v>
      </c>
      <c r="V1092">
        <v>22</v>
      </c>
      <c r="W1092" s="10">
        <f t="shared" si="135"/>
        <v>26625</v>
      </c>
      <c r="X1092" s="10"/>
      <c r="Y1092">
        <f t="shared" si="136"/>
        <v>50</v>
      </c>
      <c r="AA1092" s="36">
        <v>8835.26</v>
      </c>
    </row>
    <row r="1093" spans="1:27" x14ac:dyDescent="0.3">
      <c r="A1093" t="s">
        <v>3473</v>
      </c>
      <c r="B1093" t="str">
        <f t="shared" si="129"/>
        <v>Mrs</v>
      </c>
      <c r="C1093" t="str">
        <f t="shared" si="130"/>
        <v>England</v>
      </c>
      <c r="D1093" t="str">
        <f t="shared" si="131"/>
        <v>.  Yoko</v>
      </c>
      <c r="F1093" t="s">
        <v>2381</v>
      </c>
      <c r="G1093">
        <f t="shared" si="132"/>
        <v>0</v>
      </c>
      <c r="J1093" t="str">
        <f>PROPER('Medical Examinations'!D:D)</f>
        <v>No</v>
      </c>
      <c r="K1093" t="str">
        <f>PROPER('Medical Examinations'!H:H)</f>
        <v>No</v>
      </c>
      <c r="N1093">
        <v>27.11</v>
      </c>
      <c r="O1093" t="str">
        <f t="shared" si="133"/>
        <v>Overweight</v>
      </c>
      <c r="Q1093">
        <v>6.7</v>
      </c>
      <c r="R1093" t="str">
        <f t="shared" si="134"/>
        <v>Diabetes</v>
      </c>
      <c r="T1093">
        <v>1974</v>
      </c>
      <c r="U1093" t="s">
        <v>18</v>
      </c>
      <c r="V1093">
        <v>18</v>
      </c>
      <c r="W1093" s="10">
        <f t="shared" si="135"/>
        <v>27198</v>
      </c>
      <c r="X1093" s="10"/>
      <c r="Y1093">
        <f t="shared" si="136"/>
        <v>48</v>
      </c>
      <c r="AA1093" s="36">
        <v>8871.15</v>
      </c>
    </row>
    <row r="1094" spans="1:27" x14ac:dyDescent="0.3">
      <c r="A1094" t="s">
        <v>3474</v>
      </c>
      <c r="B1094" t="str">
        <f t="shared" ref="B1094:B1157" si="137">TRIM(MID(A1094,FIND(",",A1094)+1,FIND(".",A1094)-FIND(",",A1094)-1))</f>
        <v>Ms</v>
      </c>
      <c r="C1094" t="str">
        <f t="shared" ref="C1094:C1157" si="138">LEFT(A1094,FIND(",",A1094)-1)</f>
        <v>McLean</v>
      </c>
      <c r="D1094" t="str">
        <f t="shared" ref="D1094:D1157" si="139">RIGHT(A1094,FIND(",",A1094)-1)</f>
        <v xml:space="preserve"> Laura</v>
      </c>
      <c r="F1094">
        <v>1</v>
      </c>
      <c r="G1094">
        <f t="shared" ref="G1094:G1157" si="140">IF(F1094="No major surgery",0,F1094)</f>
        <v>1</v>
      </c>
      <c r="J1094" t="str">
        <f>PROPER('Medical Examinations'!D:D)</f>
        <v>No</v>
      </c>
      <c r="K1094" t="str">
        <f>PROPER('Medical Examinations'!H:H)</f>
        <v>No</v>
      </c>
      <c r="N1094">
        <v>26.6</v>
      </c>
      <c r="O1094" t="str">
        <f t="shared" ref="O1094:O1157" si="141">IF(N1094&lt;18.5,"Underweight",
IF(N1094&lt;25,"Normal Weight",
IF(N1094&lt;30,"Overweight",
"Obesity")))</f>
        <v>Overweight</v>
      </c>
      <c r="Q1094">
        <v>5.27</v>
      </c>
      <c r="R1094" t="str">
        <f t="shared" ref="R1094:R1157" si="142">IF(Q1094&lt;5.7,"Normal",
IF(Q1094&lt;=6.4,"Prediabetes",
"Diabetes"))</f>
        <v>Normal</v>
      </c>
      <c r="T1094">
        <v>1973</v>
      </c>
      <c r="U1094" t="s">
        <v>20</v>
      </c>
      <c r="V1094">
        <v>9</v>
      </c>
      <c r="W1094" s="10">
        <f t="shared" ref="W1094:W1157" si="143">DATE(T1094,MONTH(1&amp;U1094),V1094)</f>
        <v>26916</v>
      </c>
      <c r="X1094" s="10"/>
      <c r="Y1094">
        <f t="shared" si="136"/>
        <v>49</v>
      </c>
      <c r="AA1094" s="36">
        <v>8890.59</v>
      </c>
    </row>
    <row r="1095" spans="1:27" x14ac:dyDescent="0.3">
      <c r="A1095" t="s">
        <v>3475</v>
      </c>
      <c r="B1095" t="str">
        <f t="shared" si="137"/>
        <v>Ms</v>
      </c>
      <c r="C1095" t="str">
        <f t="shared" si="138"/>
        <v>Gardner</v>
      </c>
      <c r="D1095" t="str">
        <f t="shared" si="139"/>
        <v>Tess A.</v>
      </c>
      <c r="F1095" t="s">
        <v>2381</v>
      </c>
      <c r="G1095">
        <f t="shared" si="140"/>
        <v>0</v>
      </c>
      <c r="J1095" t="str">
        <f>PROPER('Medical Examinations'!D:D)</f>
        <v>No</v>
      </c>
      <c r="K1095" t="str">
        <f>PROPER('Medical Examinations'!H:H)</f>
        <v>No</v>
      </c>
      <c r="N1095">
        <v>30.41</v>
      </c>
      <c r="O1095" t="str">
        <f t="shared" si="141"/>
        <v>Obesity</v>
      </c>
      <c r="Q1095">
        <v>7.72</v>
      </c>
      <c r="R1095" t="str">
        <f t="shared" si="142"/>
        <v>Diabetes</v>
      </c>
      <c r="T1095">
        <v>1978</v>
      </c>
      <c r="U1095" t="s">
        <v>30</v>
      </c>
      <c r="V1095">
        <v>16</v>
      </c>
      <c r="W1095" s="10">
        <f t="shared" si="143"/>
        <v>28840</v>
      </c>
      <c r="X1095" s="10"/>
      <c r="Y1095">
        <f t="shared" si="136"/>
        <v>44</v>
      </c>
      <c r="AA1095" s="36">
        <v>8891.14</v>
      </c>
    </row>
    <row r="1096" spans="1:27" x14ac:dyDescent="0.3">
      <c r="A1096" t="s">
        <v>3476</v>
      </c>
      <c r="B1096" t="str">
        <f t="shared" si="137"/>
        <v>Mr</v>
      </c>
      <c r="C1096" t="str">
        <f t="shared" si="138"/>
        <v>Lane</v>
      </c>
      <c r="D1096" t="str">
        <f t="shared" si="139"/>
        <v>m G.</v>
      </c>
      <c r="F1096">
        <v>2</v>
      </c>
      <c r="G1096">
        <f t="shared" si="140"/>
        <v>2</v>
      </c>
      <c r="J1096" t="str">
        <f>PROPER('Medical Examinations'!D:D)</f>
        <v>Yes</v>
      </c>
      <c r="K1096" t="str">
        <f>PROPER('Medical Examinations'!H:H)</f>
        <v>No</v>
      </c>
      <c r="N1096">
        <v>28.98</v>
      </c>
      <c r="O1096" t="str">
        <f t="shared" si="141"/>
        <v>Overweight</v>
      </c>
      <c r="Q1096">
        <v>8.68</v>
      </c>
      <c r="R1096" t="str">
        <f t="shared" si="142"/>
        <v>Diabetes</v>
      </c>
      <c r="T1096">
        <v>1997</v>
      </c>
      <c r="U1096" t="s">
        <v>15</v>
      </c>
      <c r="V1096">
        <v>28</v>
      </c>
      <c r="W1096" s="10">
        <f t="shared" si="143"/>
        <v>35762</v>
      </c>
      <c r="X1096" s="10"/>
      <c r="Y1096">
        <f t="shared" si="136"/>
        <v>25</v>
      </c>
      <c r="AA1096" s="36">
        <v>8906.14</v>
      </c>
    </row>
    <row r="1097" spans="1:27" x14ac:dyDescent="0.3">
      <c r="A1097" t="s">
        <v>3477</v>
      </c>
      <c r="B1097" t="str">
        <f t="shared" si="137"/>
        <v>Ms</v>
      </c>
      <c r="C1097" t="str">
        <f t="shared" si="138"/>
        <v>Vonachen</v>
      </c>
      <c r="D1097" t="str">
        <f t="shared" si="139"/>
        <v>.  Paige</v>
      </c>
      <c r="F1097" t="s">
        <v>2381</v>
      </c>
      <c r="G1097">
        <f t="shared" si="140"/>
        <v>0</v>
      </c>
      <c r="J1097" t="str">
        <f>PROPER('Medical Examinations'!D:D)</f>
        <v>No</v>
      </c>
      <c r="K1097" t="str">
        <f>PROPER('Medical Examinations'!H:H)</f>
        <v>No</v>
      </c>
      <c r="N1097">
        <v>31.24</v>
      </c>
      <c r="O1097" t="str">
        <f t="shared" si="141"/>
        <v>Obesity</v>
      </c>
      <c r="Q1097">
        <v>9.8000000000000007</v>
      </c>
      <c r="R1097" t="str">
        <f t="shared" si="142"/>
        <v>Diabetes</v>
      </c>
      <c r="T1097">
        <v>1967</v>
      </c>
      <c r="U1097" t="s">
        <v>20</v>
      </c>
      <c r="V1097">
        <v>6</v>
      </c>
      <c r="W1097" s="10">
        <f t="shared" si="143"/>
        <v>24721</v>
      </c>
      <c r="X1097" s="10"/>
      <c r="Y1097">
        <f t="shared" si="136"/>
        <v>55</v>
      </c>
      <c r="AA1097" s="36">
        <v>8908.4699999999993</v>
      </c>
    </row>
    <row r="1098" spans="1:27" x14ac:dyDescent="0.3">
      <c r="A1098" t="s">
        <v>3478</v>
      </c>
      <c r="B1098" t="str">
        <f t="shared" si="137"/>
        <v>Mr</v>
      </c>
      <c r="C1098" t="str">
        <f t="shared" si="138"/>
        <v>Smith</v>
      </c>
      <c r="D1098" t="str">
        <f t="shared" si="139"/>
        <v>hew J</v>
      </c>
      <c r="F1098" t="s">
        <v>2381</v>
      </c>
      <c r="G1098">
        <f t="shared" si="140"/>
        <v>0</v>
      </c>
      <c r="J1098" t="str">
        <f>PROPER('Medical Examinations'!D:D)</f>
        <v>No</v>
      </c>
      <c r="K1098" t="str">
        <f>PROPER('Medical Examinations'!H:H)</f>
        <v>No</v>
      </c>
      <c r="N1098">
        <v>31.54</v>
      </c>
      <c r="O1098" t="str">
        <f t="shared" si="141"/>
        <v>Obesity</v>
      </c>
      <c r="Q1098">
        <v>4.4400000000000004</v>
      </c>
      <c r="R1098" t="str">
        <f t="shared" si="142"/>
        <v>Normal</v>
      </c>
      <c r="T1098">
        <v>1975</v>
      </c>
      <c r="U1098" t="s">
        <v>10</v>
      </c>
      <c r="V1098">
        <v>7</v>
      </c>
      <c r="W1098" s="10">
        <f t="shared" si="143"/>
        <v>27582</v>
      </c>
      <c r="X1098" s="10"/>
      <c r="Y1098">
        <f t="shared" si="136"/>
        <v>47</v>
      </c>
      <c r="AA1098" s="36">
        <v>8930.93</v>
      </c>
    </row>
    <row r="1099" spans="1:27" x14ac:dyDescent="0.3">
      <c r="A1099" t="s">
        <v>3479</v>
      </c>
      <c r="B1099" t="str">
        <f t="shared" si="137"/>
        <v>Mr</v>
      </c>
      <c r="C1099" t="str">
        <f t="shared" si="138"/>
        <v>Kidwell</v>
      </c>
      <c r="D1099" t="str">
        <f t="shared" si="139"/>
        <v>Matthew</v>
      </c>
      <c r="F1099">
        <v>2</v>
      </c>
      <c r="G1099">
        <f t="shared" si="140"/>
        <v>2</v>
      </c>
      <c r="J1099" t="str">
        <f>PROPER('Medical Examinations'!D:D)</f>
        <v>No</v>
      </c>
      <c r="K1099" t="str">
        <f>PROPER('Medical Examinations'!H:H)</f>
        <v>No</v>
      </c>
      <c r="N1099">
        <v>38.6</v>
      </c>
      <c r="O1099" t="str">
        <f t="shared" si="141"/>
        <v>Obesity</v>
      </c>
      <c r="Q1099">
        <v>7.19</v>
      </c>
      <c r="R1099" t="str">
        <f t="shared" si="142"/>
        <v>Diabetes</v>
      </c>
      <c r="T1099">
        <v>1972</v>
      </c>
      <c r="U1099" t="s">
        <v>18</v>
      </c>
      <c r="V1099">
        <v>6</v>
      </c>
      <c r="W1099" s="10">
        <f t="shared" si="143"/>
        <v>26456</v>
      </c>
      <c r="X1099" s="10"/>
      <c r="Y1099">
        <f t="shared" si="136"/>
        <v>51</v>
      </c>
      <c r="AA1099" s="36">
        <v>8932.08</v>
      </c>
    </row>
    <row r="1100" spans="1:27" x14ac:dyDescent="0.3">
      <c r="A1100" t="s">
        <v>3480</v>
      </c>
      <c r="B1100" t="str">
        <f t="shared" si="137"/>
        <v>Mrs</v>
      </c>
      <c r="C1100" t="str">
        <f t="shared" si="138"/>
        <v>Betancourth</v>
      </c>
      <c r="D1100" t="str">
        <f t="shared" si="139"/>
        <v>Mrs.  Maria</v>
      </c>
      <c r="F1100" t="s">
        <v>2381</v>
      </c>
      <c r="G1100">
        <f t="shared" si="140"/>
        <v>0</v>
      </c>
      <c r="J1100" t="str">
        <f>PROPER('Medical Examinations'!D:D)</f>
        <v>Yes</v>
      </c>
      <c r="K1100" t="str">
        <f>PROPER('Medical Examinations'!H:H)</f>
        <v>No</v>
      </c>
      <c r="N1100">
        <v>37.950000000000003</v>
      </c>
      <c r="O1100" t="str">
        <f t="shared" si="141"/>
        <v>Obesity</v>
      </c>
      <c r="Q1100">
        <v>6.06</v>
      </c>
      <c r="R1100" t="str">
        <f t="shared" si="142"/>
        <v>Prediabetes</v>
      </c>
      <c r="T1100">
        <v>1976</v>
      </c>
      <c r="U1100" t="s">
        <v>30</v>
      </c>
      <c r="V1100">
        <v>25</v>
      </c>
      <c r="W1100" s="10">
        <f t="shared" si="143"/>
        <v>28119</v>
      </c>
      <c r="X1100" s="10"/>
      <c r="Y1100">
        <f t="shared" si="136"/>
        <v>46</v>
      </c>
      <c r="AA1100" s="36">
        <v>8944.1200000000008</v>
      </c>
    </row>
    <row r="1101" spans="1:27" x14ac:dyDescent="0.3">
      <c r="A1101" t="s">
        <v>3481</v>
      </c>
      <c r="B1101" t="str">
        <f t="shared" si="137"/>
        <v>Ms</v>
      </c>
      <c r="C1101" t="str">
        <f t="shared" si="138"/>
        <v>Henstrom</v>
      </c>
      <c r="D1101" t="str">
        <f t="shared" si="139"/>
        <v>phanie D</v>
      </c>
      <c r="F1101" t="s">
        <v>2381</v>
      </c>
      <c r="G1101">
        <f t="shared" si="140"/>
        <v>0</v>
      </c>
      <c r="J1101" t="str">
        <f>PROPER('Medical Examinations'!D:D)</f>
        <v>Yes</v>
      </c>
      <c r="K1101" t="str">
        <f>PROPER('Medical Examinations'!H:H)</f>
        <v>No</v>
      </c>
      <c r="N1101">
        <v>38.97</v>
      </c>
      <c r="O1101" t="str">
        <f t="shared" si="141"/>
        <v>Obesity</v>
      </c>
      <c r="Q1101">
        <v>5.12</v>
      </c>
      <c r="R1101" t="str">
        <f t="shared" si="142"/>
        <v>Normal</v>
      </c>
      <c r="T1101">
        <v>1992</v>
      </c>
      <c r="U1101" t="s">
        <v>20</v>
      </c>
      <c r="V1101">
        <v>27</v>
      </c>
      <c r="W1101" s="10">
        <f t="shared" si="143"/>
        <v>33874</v>
      </c>
      <c r="X1101" s="10"/>
      <c r="Y1101">
        <f t="shared" si="136"/>
        <v>30</v>
      </c>
      <c r="AA1101" s="36">
        <v>8954.99</v>
      </c>
    </row>
    <row r="1102" spans="1:27" x14ac:dyDescent="0.3">
      <c r="A1102" t="s">
        <v>3482</v>
      </c>
      <c r="B1102" t="str">
        <f t="shared" si="137"/>
        <v>Ms</v>
      </c>
      <c r="C1102" t="str">
        <f t="shared" si="138"/>
        <v>Pereira</v>
      </c>
      <c r="D1102" t="str">
        <f t="shared" si="139"/>
        <v>Tiffany</v>
      </c>
      <c r="F1102" t="s">
        <v>2381</v>
      </c>
      <c r="G1102">
        <f t="shared" si="140"/>
        <v>0</v>
      </c>
      <c r="J1102" t="str">
        <f>PROPER('Medical Examinations'!D:D)</f>
        <v>Yes</v>
      </c>
      <c r="K1102" t="str">
        <f>PROPER('Medical Examinations'!H:H)</f>
        <v>No</v>
      </c>
      <c r="N1102">
        <v>21.2</v>
      </c>
      <c r="O1102" t="str">
        <f t="shared" si="141"/>
        <v>Normal Weight</v>
      </c>
      <c r="Q1102">
        <v>10.72</v>
      </c>
      <c r="R1102" t="str">
        <f t="shared" si="142"/>
        <v>Diabetes</v>
      </c>
      <c r="T1102">
        <v>1974</v>
      </c>
      <c r="U1102" t="s">
        <v>35</v>
      </c>
      <c r="V1102">
        <v>17</v>
      </c>
      <c r="W1102" s="10">
        <f t="shared" si="143"/>
        <v>27258</v>
      </c>
      <c r="X1102" s="10"/>
      <c r="Y1102">
        <f t="shared" si="136"/>
        <v>48</v>
      </c>
      <c r="AA1102" s="36">
        <v>8964.06</v>
      </c>
    </row>
    <row r="1103" spans="1:27" x14ac:dyDescent="0.3">
      <c r="A1103" t="s">
        <v>3483</v>
      </c>
      <c r="B1103" t="str">
        <f t="shared" si="137"/>
        <v>Ms</v>
      </c>
      <c r="C1103" t="str">
        <f t="shared" si="138"/>
        <v>Black</v>
      </c>
      <c r="D1103" t="str">
        <f t="shared" si="139"/>
        <v>ra M.</v>
      </c>
      <c r="F1103">
        <v>1</v>
      </c>
      <c r="G1103">
        <f t="shared" si="140"/>
        <v>1</v>
      </c>
      <c r="J1103" t="str">
        <f>PROPER('Medical Examinations'!D:D)</f>
        <v>No</v>
      </c>
      <c r="K1103" t="str">
        <f>PROPER('Medical Examinations'!H:H)</f>
        <v>No</v>
      </c>
      <c r="N1103">
        <v>23.96</v>
      </c>
      <c r="O1103" t="str">
        <f t="shared" si="141"/>
        <v>Normal Weight</v>
      </c>
      <c r="Q1103">
        <v>9.58</v>
      </c>
      <c r="R1103" t="str">
        <f t="shared" si="142"/>
        <v>Diabetes</v>
      </c>
      <c r="T1103">
        <v>1983</v>
      </c>
      <c r="U1103" t="s">
        <v>10</v>
      </c>
      <c r="V1103">
        <v>15</v>
      </c>
      <c r="W1103" s="10">
        <f t="shared" si="143"/>
        <v>30512</v>
      </c>
      <c r="X1103" s="10"/>
      <c r="Y1103">
        <f t="shared" si="136"/>
        <v>39</v>
      </c>
      <c r="AA1103" s="36">
        <v>8965.7999999999993</v>
      </c>
    </row>
    <row r="1104" spans="1:27" x14ac:dyDescent="0.3">
      <c r="A1104" t="s">
        <v>3484</v>
      </c>
      <c r="B1104" t="str">
        <f t="shared" si="137"/>
        <v>Mr</v>
      </c>
      <c r="C1104" t="str">
        <f t="shared" si="138"/>
        <v>Brown</v>
      </c>
      <c r="D1104" t="str">
        <f t="shared" si="139"/>
        <v>tt A.</v>
      </c>
      <c r="F1104">
        <v>1</v>
      </c>
      <c r="G1104">
        <f t="shared" si="140"/>
        <v>1</v>
      </c>
      <c r="J1104" t="str">
        <f>PROPER('Medical Examinations'!D:D)</f>
        <v>No</v>
      </c>
      <c r="K1104" t="str">
        <f>PROPER('Medical Examinations'!H:H)</f>
        <v>No</v>
      </c>
      <c r="N1104">
        <v>35.93</v>
      </c>
      <c r="O1104" t="str">
        <f t="shared" si="141"/>
        <v>Obesity</v>
      </c>
      <c r="Q1104">
        <v>6.4</v>
      </c>
      <c r="R1104" t="str">
        <f t="shared" si="142"/>
        <v>Prediabetes</v>
      </c>
      <c r="T1104">
        <v>1974</v>
      </c>
      <c r="U1104" t="s">
        <v>20</v>
      </c>
      <c r="V1104">
        <v>8</v>
      </c>
      <c r="W1104" s="10">
        <f t="shared" si="143"/>
        <v>27280</v>
      </c>
      <c r="X1104" s="10"/>
      <c r="Y1104">
        <f t="shared" si="136"/>
        <v>48</v>
      </c>
      <c r="AA1104" s="36">
        <v>8968.33</v>
      </c>
    </row>
    <row r="1105" spans="1:27" x14ac:dyDescent="0.3">
      <c r="A1105" t="s">
        <v>3485</v>
      </c>
      <c r="B1105" t="str">
        <f t="shared" si="137"/>
        <v>Mrs</v>
      </c>
      <c r="C1105" t="str">
        <f t="shared" si="138"/>
        <v>Reasoner</v>
      </c>
      <c r="D1105" t="str">
        <f t="shared" si="139"/>
        <v xml:space="preserve">  Lauren</v>
      </c>
      <c r="F1105">
        <v>2</v>
      </c>
      <c r="G1105">
        <f t="shared" si="140"/>
        <v>2</v>
      </c>
      <c r="J1105" t="str">
        <f>PROPER('Medical Examinations'!D:D)</f>
        <v>Yes</v>
      </c>
      <c r="K1105" t="str">
        <f>PROPER('Medical Examinations'!H:H)</f>
        <v>No</v>
      </c>
      <c r="N1105">
        <v>26.11</v>
      </c>
      <c r="O1105" t="str">
        <f t="shared" si="141"/>
        <v>Overweight</v>
      </c>
      <c r="Q1105">
        <v>6.8</v>
      </c>
      <c r="R1105" t="str">
        <f t="shared" si="142"/>
        <v>Diabetes</v>
      </c>
      <c r="T1105">
        <v>1974</v>
      </c>
      <c r="U1105" t="s">
        <v>10</v>
      </c>
      <c r="V1105">
        <v>21</v>
      </c>
      <c r="W1105" s="10">
        <f t="shared" si="143"/>
        <v>27231</v>
      </c>
      <c r="X1105" s="10"/>
      <c r="Y1105">
        <f t="shared" si="136"/>
        <v>48</v>
      </c>
      <c r="AA1105" s="36">
        <v>8978.19</v>
      </c>
    </row>
    <row r="1106" spans="1:27" x14ac:dyDescent="0.3">
      <c r="A1106" t="s">
        <v>3486</v>
      </c>
      <c r="B1106" t="str">
        <f t="shared" si="137"/>
        <v>Mr</v>
      </c>
      <c r="C1106" t="str">
        <f t="shared" si="138"/>
        <v>Wandzilak</v>
      </c>
      <c r="D1106" t="str">
        <f t="shared" si="139"/>
        <v>r.  Scott</v>
      </c>
      <c r="F1106">
        <v>2</v>
      </c>
      <c r="G1106">
        <f t="shared" si="140"/>
        <v>2</v>
      </c>
      <c r="J1106" t="str">
        <f>PROPER('Medical Examinations'!D:D)</f>
        <v>No</v>
      </c>
      <c r="K1106" t="str">
        <f>PROPER('Medical Examinations'!H:H)</f>
        <v>No</v>
      </c>
      <c r="N1106">
        <v>32.299999999999997</v>
      </c>
      <c r="O1106" t="str">
        <f t="shared" si="141"/>
        <v>Obesity</v>
      </c>
      <c r="Q1106">
        <v>9.48</v>
      </c>
      <c r="R1106" t="str">
        <f t="shared" si="142"/>
        <v>Diabetes</v>
      </c>
      <c r="T1106">
        <v>1973</v>
      </c>
      <c r="U1106" t="s">
        <v>37</v>
      </c>
      <c r="V1106">
        <v>11</v>
      </c>
      <c r="W1106" s="10">
        <f t="shared" si="143"/>
        <v>26948</v>
      </c>
      <c r="X1106" s="10"/>
      <c r="Y1106">
        <f t="shared" si="136"/>
        <v>49</v>
      </c>
      <c r="AA1106" s="36">
        <v>8988.16</v>
      </c>
    </row>
    <row r="1107" spans="1:27" x14ac:dyDescent="0.3">
      <c r="A1107" t="s">
        <v>3487</v>
      </c>
      <c r="B1107" t="str">
        <f t="shared" si="137"/>
        <v>Mr</v>
      </c>
      <c r="C1107" t="str">
        <f t="shared" si="138"/>
        <v>Carver</v>
      </c>
      <c r="D1107" t="str">
        <f t="shared" si="139"/>
        <v>ian A.</v>
      </c>
      <c r="F1107">
        <v>2</v>
      </c>
      <c r="G1107">
        <f t="shared" si="140"/>
        <v>2</v>
      </c>
      <c r="J1107" t="str">
        <f>PROPER('Medical Examinations'!D:D)</f>
        <v>Yes</v>
      </c>
      <c r="K1107" t="str">
        <f>PROPER('Medical Examinations'!H:H)</f>
        <v>No</v>
      </c>
      <c r="N1107">
        <v>28.69</v>
      </c>
      <c r="O1107" t="str">
        <f t="shared" si="141"/>
        <v>Overweight</v>
      </c>
      <c r="Q1107">
        <v>7.45</v>
      </c>
      <c r="R1107" t="str">
        <f t="shared" si="142"/>
        <v>Diabetes</v>
      </c>
      <c r="T1107">
        <v>1979</v>
      </c>
      <c r="U1107" t="s">
        <v>30</v>
      </c>
      <c r="V1107">
        <v>16</v>
      </c>
      <c r="W1107" s="10">
        <f t="shared" si="143"/>
        <v>29205</v>
      </c>
      <c r="X1107" s="10"/>
      <c r="Y1107">
        <f t="shared" si="136"/>
        <v>43</v>
      </c>
      <c r="AA1107" s="36">
        <v>8998.43</v>
      </c>
    </row>
    <row r="1108" spans="1:27" x14ac:dyDescent="0.3">
      <c r="A1108" t="s">
        <v>3488</v>
      </c>
      <c r="B1108" t="str">
        <f t="shared" si="137"/>
        <v>Ms</v>
      </c>
      <c r="C1108" t="str">
        <f t="shared" si="138"/>
        <v>Borror</v>
      </c>
      <c r="D1108" t="str">
        <f t="shared" si="139"/>
        <v>lin R.</v>
      </c>
      <c r="F1108">
        <v>1</v>
      </c>
      <c r="G1108">
        <f t="shared" si="140"/>
        <v>1</v>
      </c>
      <c r="J1108" t="str">
        <f>PROPER('Medical Examinations'!D:D)</f>
        <v>Yes</v>
      </c>
      <c r="K1108" t="str">
        <f>PROPER('Medical Examinations'!H:H)</f>
        <v>No</v>
      </c>
      <c r="N1108">
        <v>31.28</v>
      </c>
      <c r="O1108" t="str">
        <f t="shared" si="141"/>
        <v>Obesity</v>
      </c>
      <c r="Q1108">
        <v>6.94</v>
      </c>
      <c r="R1108" t="str">
        <f t="shared" si="142"/>
        <v>Diabetes</v>
      </c>
      <c r="T1108">
        <v>1993</v>
      </c>
      <c r="U1108" t="s">
        <v>30</v>
      </c>
      <c r="V1108">
        <v>1</v>
      </c>
      <c r="W1108" s="10">
        <f t="shared" si="143"/>
        <v>34304</v>
      </c>
      <c r="X1108" s="10"/>
      <c r="Y1108">
        <f t="shared" si="136"/>
        <v>29</v>
      </c>
      <c r="AA1108" s="36">
        <v>9010.2000000000007</v>
      </c>
    </row>
    <row r="1109" spans="1:27" x14ac:dyDescent="0.3">
      <c r="A1109" t="s">
        <v>3489</v>
      </c>
      <c r="B1109" t="str">
        <f t="shared" si="137"/>
        <v>Mr</v>
      </c>
      <c r="C1109" t="str">
        <f t="shared" si="138"/>
        <v>Saad</v>
      </c>
      <c r="D1109" t="str">
        <f t="shared" si="139"/>
        <v>mmad</v>
      </c>
      <c r="F1109" t="s">
        <v>2381</v>
      </c>
      <c r="G1109">
        <f t="shared" si="140"/>
        <v>0</v>
      </c>
      <c r="J1109" t="str">
        <f>PROPER('Medical Examinations'!D:D)</f>
        <v>Yes</v>
      </c>
      <c r="K1109" t="str">
        <f>PROPER('Medical Examinations'!H:H)</f>
        <v>No</v>
      </c>
      <c r="N1109">
        <v>30.21</v>
      </c>
      <c r="O1109" t="str">
        <f t="shared" si="141"/>
        <v>Obesity</v>
      </c>
      <c r="Q1109">
        <v>7.83</v>
      </c>
      <c r="R1109" t="str">
        <f t="shared" si="142"/>
        <v>Diabetes</v>
      </c>
      <c r="T1109">
        <v>1972</v>
      </c>
      <c r="U1109" t="s">
        <v>30</v>
      </c>
      <c r="V1109">
        <v>7</v>
      </c>
      <c r="W1109" s="10">
        <f t="shared" si="143"/>
        <v>26640</v>
      </c>
      <c r="X1109" s="10"/>
      <c r="Y1109">
        <f t="shared" si="136"/>
        <v>50</v>
      </c>
      <c r="AA1109" s="36">
        <v>9048.0300000000007</v>
      </c>
    </row>
    <row r="1110" spans="1:27" x14ac:dyDescent="0.3">
      <c r="A1110" t="s">
        <v>3490</v>
      </c>
      <c r="B1110" t="str">
        <f t="shared" si="137"/>
        <v>Mr</v>
      </c>
      <c r="C1110" t="str">
        <f t="shared" si="138"/>
        <v>Paul</v>
      </c>
      <c r="D1110" t="str">
        <f t="shared" si="139"/>
        <v>rlie</v>
      </c>
      <c r="F1110" t="s">
        <v>2381</v>
      </c>
      <c r="G1110">
        <f t="shared" si="140"/>
        <v>0</v>
      </c>
      <c r="J1110" t="str">
        <f>PROPER('Medical Examinations'!D:D)</f>
        <v>Yes</v>
      </c>
      <c r="K1110" t="str">
        <f>PROPER('Medical Examinations'!H:H)</f>
        <v>No</v>
      </c>
      <c r="N1110">
        <v>38.28</v>
      </c>
      <c r="O1110" t="str">
        <f t="shared" si="141"/>
        <v>Obesity</v>
      </c>
      <c r="Q1110">
        <v>10.17</v>
      </c>
      <c r="R1110" t="str">
        <f t="shared" si="142"/>
        <v>Diabetes</v>
      </c>
      <c r="T1110">
        <v>1972</v>
      </c>
      <c r="U1110" t="s">
        <v>30</v>
      </c>
      <c r="V1110">
        <v>2</v>
      </c>
      <c r="W1110" s="10">
        <f t="shared" si="143"/>
        <v>26635</v>
      </c>
      <c r="X1110" s="10"/>
      <c r="Y1110">
        <f t="shared" si="136"/>
        <v>50</v>
      </c>
      <c r="AA1110" s="36">
        <v>9058.73</v>
      </c>
    </row>
    <row r="1111" spans="1:27" x14ac:dyDescent="0.3">
      <c r="A1111" t="s">
        <v>3491</v>
      </c>
      <c r="B1111" t="str">
        <f t="shared" si="137"/>
        <v>Mr</v>
      </c>
      <c r="C1111" t="str">
        <f t="shared" si="138"/>
        <v>Trail</v>
      </c>
      <c r="D1111" t="str">
        <f t="shared" si="139"/>
        <v>Brent</v>
      </c>
      <c r="F1111" t="s">
        <v>2381</v>
      </c>
      <c r="G1111">
        <f t="shared" si="140"/>
        <v>0</v>
      </c>
      <c r="J1111" t="str">
        <f>PROPER('Medical Examinations'!D:D)</f>
        <v>No</v>
      </c>
      <c r="K1111" t="str">
        <f>PROPER('Medical Examinations'!H:H)</f>
        <v>No</v>
      </c>
      <c r="N1111">
        <v>29.9</v>
      </c>
      <c r="O1111" t="str">
        <f t="shared" si="141"/>
        <v>Overweight</v>
      </c>
      <c r="Q1111">
        <v>8.9600000000000009</v>
      </c>
      <c r="R1111" t="str">
        <f t="shared" si="142"/>
        <v>Diabetes</v>
      </c>
      <c r="T1111">
        <v>1977</v>
      </c>
      <c r="U1111" t="s">
        <v>15</v>
      </c>
      <c r="V1111">
        <v>4</v>
      </c>
      <c r="W1111" s="10">
        <f t="shared" si="143"/>
        <v>28433</v>
      </c>
      <c r="X1111" s="10"/>
      <c r="Y1111">
        <f t="shared" si="136"/>
        <v>45</v>
      </c>
      <c r="AA1111" s="36">
        <v>9095.07</v>
      </c>
    </row>
    <row r="1112" spans="1:27" x14ac:dyDescent="0.3">
      <c r="A1112" t="s">
        <v>3492</v>
      </c>
      <c r="B1112" t="str">
        <f t="shared" si="137"/>
        <v>Ms</v>
      </c>
      <c r="C1112" t="str">
        <f t="shared" si="138"/>
        <v>Benton</v>
      </c>
      <c r="D1112" t="str">
        <f t="shared" si="139"/>
        <v>elli M</v>
      </c>
      <c r="F1112">
        <v>2</v>
      </c>
      <c r="G1112">
        <f t="shared" si="140"/>
        <v>2</v>
      </c>
      <c r="J1112" t="str">
        <f>PROPER('Medical Examinations'!D:D)</f>
        <v>No</v>
      </c>
      <c r="K1112" t="str">
        <f>PROPER('Medical Examinations'!H:H)</f>
        <v>No</v>
      </c>
      <c r="N1112">
        <v>23.18</v>
      </c>
      <c r="O1112" t="str">
        <f t="shared" si="141"/>
        <v>Normal Weight</v>
      </c>
      <c r="Q1112">
        <v>6.96</v>
      </c>
      <c r="R1112" t="str">
        <f t="shared" si="142"/>
        <v>Diabetes</v>
      </c>
      <c r="T1112">
        <v>1965</v>
      </c>
      <c r="U1112" t="s">
        <v>15</v>
      </c>
      <c r="V1112">
        <v>9</v>
      </c>
      <c r="W1112" s="10">
        <f t="shared" si="143"/>
        <v>24055</v>
      </c>
      <c r="X1112" s="10"/>
      <c r="Y1112">
        <f t="shared" si="136"/>
        <v>57</v>
      </c>
      <c r="AA1112" s="36">
        <v>9095.94</v>
      </c>
    </row>
    <row r="1113" spans="1:27" x14ac:dyDescent="0.3">
      <c r="A1113" t="s">
        <v>3493</v>
      </c>
      <c r="B1113" t="str">
        <f t="shared" si="137"/>
        <v>Mrs</v>
      </c>
      <c r="C1113" t="str">
        <f t="shared" si="138"/>
        <v>Bauman</v>
      </c>
      <c r="D1113" t="str">
        <f t="shared" si="139"/>
        <v>idan H</v>
      </c>
      <c r="F1113" t="s">
        <v>2381</v>
      </c>
      <c r="G1113">
        <f t="shared" si="140"/>
        <v>0</v>
      </c>
      <c r="J1113" t="str">
        <f>PROPER('Medical Examinations'!D:D)</f>
        <v>Yes</v>
      </c>
      <c r="K1113" t="str">
        <f>PROPER('Medical Examinations'!H:H)</f>
        <v>No</v>
      </c>
      <c r="N1113">
        <v>33.020000000000003</v>
      </c>
      <c r="O1113" t="str">
        <f t="shared" si="141"/>
        <v>Obesity</v>
      </c>
      <c r="Q1113">
        <v>5.07</v>
      </c>
      <c r="R1113" t="str">
        <f t="shared" si="142"/>
        <v>Normal</v>
      </c>
      <c r="T1113">
        <v>1977</v>
      </c>
      <c r="U1113" t="s">
        <v>30</v>
      </c>
      <c r="V1113">
        <v>2</v>
      </c>
      <c r="W1113" s="10">
        <f t="shared" si="143"/>
        <v>28461</v>
      </c>
      <c r="X1113" s="10"/>
      <c r="Y1113">
        <f t="shared" si="136"/>
        <v>45</v>
      </c>
      <c r="AA1113" s="36">
        <v>9101.7999999999993</v>
      </c>
    </row>
    <row r="1114" spans="1:27" x14ac:dyDescent="0.3">
      <c r="A1114" t="s">
        <v>3494</v>
      </c>
      <c r="B1114" t="str">
        <f t="shared" si="137"/>
        <v>Mrs</v>
      </c>
      <c r="C1114" t="str">
        <f t="shared" si="138"/>
        <v>Bakula</v>
      </c>
      <c r="D1114" t="str">
        <f t="shared" si="139"/>
        <v>rah M.</v>
      </c>
      <c r="F1114">
        <v>2</v>
      </c>
      <c r="G1114">
        <f t="shared" si="140"/>
        <v>2</v>
      </c>
      <c r="J1114" t="str">
        <f>PROPER('Medical Examinations'!D:D)</f>
        <v>No</v>
      </c>
      <c r="K1114" t="str">
        <f>PROPER('Medical Examinations'!H:H)</f>
        <v>No</v>
      </c>
      <c r="N1114">
        <v>27.29</v>
      </c>
      <c r="O1114" t="str">
        <f t="shared" si="141"/>
        <v>Overweight</v>
      </c>
      <c r="Q1114">
        <v>5.85</v>
      </c>
      <c r="R1114" t="str">
        <f t="shared" si="142"/>
        <v>Prediabetes</v>
      </c>
      <c r="T1114">
        <v>1970</v>
      </c>
      <c r="U1114" t="s">
        <v>35</v>
      </c>
      <c r="V1114">
        <v>12</v>
      </c>
      <c r="W1114" s="10">
        <f t="shared" si="143"/>
        <v>25792</v>
      </c>
      <c r="X1114" s="10"/>
      <c r="Y1114">
        <f t="shared" ref="Y1114:Y1177" si="144">DATEDIF(W1114,DATE(2023,6,8),"Y")</f>
        <v>52</v>
      </c>
      <c r="AA1114" s="36">
        <v>9140.9500000000007</v>
      </c>
    </row>
    <row r="1115" spans="1:27" x14ac:dyDescent="0.3">
      <c r="A1115" t="s">
        <v>3495</v>
      </c>
      <c r="B1115" t="str">
        <f t="shared" si="137"/>
        <v>Ms</v>
      </c>
      <c r="C1115" t="str">
        <f t="shared" si="138"/>
        <v>Edwards</v>
      </c>
      <c r="D1115" t="str">
        <f t="shared" si="139"/>
        <v>ennifer</v>
      </c>
      <c r="F1115">
        <v>2</v>
      </c>
      <c r="G1115">
        <f t="shared" si="140"/>
        <v>2</v>
      </c>
      <c r="J1115" t="str">
        <f>PROPER('Medical Examinations'!D:D)</f>
        <v>Yes</v>
      </c>
      <c r="K1115" t="str">
        <f>PROPER('Medical Examinations'!H:H)</f>
        <v>No</v>
      </c>
      <c r="N1115">
        <v>23.18</v>
      </c>
      <c r="O1115" t="str">
        <f t="shared" si="141"/>
        <v>Normal Weight</v>
      </c>
      <c r="Q1115">
        <v>10.56</v>
      </c>
      <c r="R1115" t="str">
        <f t="shared" si="142"/>
        <v>Diabetes</v>
      </c>
      <c r="T1115">
        <v>1970</v>
      </c>
      <c r="U1115" t="s">
        <v>37</v>
      </c>
      <c r="V1115">
        <v>18</v>
      </c>
      <c r="W1115" s="10">
        <f t="shared" si="143"/>
        <v>25859</v>
      </c>
      <c r="X1115" s="10"/>
      <c r="Y1115">
        <f t="shared" si="144"/>
        <v>52</v>
      </c>
      <c r="AA1115" s="36">
        <v>9144.57</v>
      </c>
    </row>
    <row r="1116" spans="1:27" x14ac:dyDescent="0.3">
      <c r="A1116" t="s">
        <v>3496</v>
      </c>
      <c r="B1116" t="str">
        <f t="shared" si="137"/>
        <v>Mrs</v>
      </c>
      <c r="C1116" t="str">
        <f t="shared" si="138"/>
        <v>Davis</v>
      </c>
      <c r="D1116" t="str">
        <f t="shared" si="139"/>
        <v>ura J</v>
      </c>
      <c r="F1116" t="s">
        <v>2381</v>
      </c>
      <c r="G1116">
        <f t="shared" si="140"/>
        <v>0</v>
      </c>
      <c r="J1116" t="str">
        <f>PROPER('Medical Examinations'!D:D)</f>
        <v>No</v>
      </c>
      <c r="K1116" t="str">
        <f>PROPER('Medical Examinations'!H:H)</f>
        <v>No</v>
      </c>
      <c r="N1116">
        <v>32.659999999999997</v>
      </c>
      <c r="O1116" t="str">
        <f t="shared" si="141"/>
        <v>Obesity</v>
      </c>
      <c r="Q1116">
        <v>8.92</v>
      </c>
      <c r="R1116" t="str">
        <f t="shared" si="142"/>
        <v>Diabetes</v>
      </c>
      <c r="T1116">
        <v>1982</v>
      </c>
      <c r="U1116" t="s">
        <v>30</v>
      </c>
      <c r="V1116">
        <v>8</v>
      </c>
      <c r="W1116" s="10">
        <f t="shared" si="143"/>
        <v>30293</v>
      </c>
      <c r="X1116" s="10"/>
      <c r="Y1116">
        <f t="shared" si="144"/>
        <v>40</v>
      </c>
      <c r="AA1116" s="36">
        <v>9147.5</v>
      </c>
    </row>
    <row r="1117" spans="1:27" x14ac:dyDescent="0.3">
      <c r="A1117" t="s">
        <v>3497</v>
      </c>
      <c r="B1117" t="str">
        <f t="shared" si="137"/>
        <v>Mr</v>
      </c>
      <c r="C1117" t="str">
        <f t="shared" si="138"/>
        <v>Weiler</v>
      </c>
      <c r="D1117" t="str">
        <f t="shared" si="139"/>
        <v>Thomas</v>
      </c>
      <c r="F1117" t="s">
        <v>2381</v>
      </c>
      <c r="G1117">
        <f t="shared" si="140"/>
        <v>0</v>
      </c>
      <c r="J1117" t="str">
        <f>PROPER('Medical Examinations'!D:D)</f>
        <v>Yes</v>
      </c>
      <c r="K1117" t="str">
        <f>PROPER('Medical Examinations'!H:H)</f>
        <v>No</v>
      </c>
      <c r="N1117">
        <v>30.78</v>
      </c>
      <c r="O1117" t="str">
        <f t="shared" si="141"/>
        <v>Obesity</v>
      </c>
      <c r="Q1117">
        <v>8.6300000000000008</v>
      </c>
      <c r="R1117" t="str">
        <f t="shared" si="142"/>
        <v>Diabetes</v>
      </c>
      <c r="T1117">
        <v>1990</v>
      </c>
      <c r="U1117" t="s">
        <v>35</v>
      </c>
      <c r="V1117">
        <v>23</v>
      </c>
      <c r="W1117" s="10">
        <f t="shared" si="143"/>
        <v>33108</v>
      </c>
      <c r="X1117" s="10"/>
      <c r="Y1117">
        <f t="shared" si="144"/>
        <v>32</v>
      </c>
      <c r="AA1117" s="36">
        <v>9159.51</v>
      </c>
    </row>
    <row r="1118" spans="1:27" x14ac:dyDescent="0.3">
      <c r="A1118" t="s">
        <v>3498</v>
      </c>
      <c r="B1118" t="str">
        <f t="shared" si="137"/>
        <v>Ms</v>
      </c>
      <c r="C1118" t="str">
        <f t="shared" si="138"/>
        <v>Schaaf</v>
      </c>
      <c r="D1118" t="str">
        <f t="shared" si="139"/>
        <v>Gisele</v>
      </c>
      <c r="F1118">
        <v>1</v>
      </c>
      <c r="G1118">
        <f t="shared" si="140"/>
        <v>1</v>
      </c>
      <c r="J1118" t="str">
        <f>PROPER('Medical Examinations'!D:D)</f>
        <v>No</v>
      </c>
      <c r="K1118" t="str">
        <f>PROPER('Medical Examinations'!H:H)</f>
        <v>No</v>
      </c>
      <c r="N1118">
        <v>47.2</v>
      </c>
      <c r="O1118" t="str">
        <f t="shared" si="141"/>
        <v>Obesity</v>
      </c>
      <c r="Q1118">
        <v>6.29</v>
      </c>
      <c r="R1118" t="str">
        <f t="shared" si="142"/>
        <v>Prediabetes</v>
      </c>
      <c r="T1118">
        <v>1970</v>
      </c>
      <c r="U1118" t="s">
        <v>37</v>
      </c>
      <c r="V1118">
        <v>24</v>
      </c>
      <c r="W1118" s="10">
        <f t="shared" si="143"/>
        <v>25865</v>
      </c>
      <c r="X1118" s="10"/>
      <c r="Y1118">
        <f t="shared" si="144"/>
        <v>52</v>
      </c>
      <c r="AA1118" s="36">
        <v>9171.75</v>
      </c>
    </row>
    <row r="1119" spans="1:27" x14ac:dyDescent="0.3">
      <c r="A1119" t="s">
        <v>3499</v>
      </c>
      <c r="B1119" t="str">
        <f t="shared" si="137"/>
        <v>Ms</v>
      </c>
      <c r="C1119" t="str">
        <f t="shared" si="138"/>
        <v>Sack</v>
      </c>
      <c r="D1119" t="str">
        <f t="shared" si="139"/>
        <v>ra L</v>
      </c>
      <c r="F1119">
        <v>2</v>
      </c>
      <c r="G1119">
        <f t="shared" si="140"/>
        <v>2</v>
      </c>
      <c r="J1119" t="str">
        <f>PROPER('Medical Examinations'!D:D)</f>
        <v>No</v>
      </c>
      <c r="K1119" t="str">
        <f>PROPER('Medical Examinations'!H:H)</f>
        <v>No</v>
      </c>
      <c r="N1119">
        <v>31.6</v>
      </c>
      <c r="O1119" t="str">
        <f t="shared" si="141"/>
        <v>Obesity</v>
      </c>
      <c r="Q1119">
        <v>5.75</v>
      </c>
      <c r="R1119" t="str">
        <f t="shared" si="142"/>
        <v>Prediabetes</v>
      </c>
      <c r="T1119">
        <v>1971</v>
      </c>
      <c r="U1119" t="s">
        <v>30</v>
      </c>
      <c r="V1119">
        <v>29</v>
      </c>
      <c r="W1119" s="10">
        <f t="shared" si="143"/>
        <v>26296</v>
      </c>
      <c r="X1119" s="10"/>
      <c r="Y1119">
        <f t="shared" si="144"/>
        <v>51</v>
      </c>
      <c r="AA1119" s="36">
        <v>9174.14</v>
      </c>
    </row>
    <row r="1120" spans="1:27" x14ac:dyDescent="0.3">
      <c r="A1120" t="s">
        <v>3500</v>
      </c>
      <c r="B1120" t="str">
        <f t="shared" si="137"/>
        <v>Ms</v>
      </c>
      <c r="C1120" t="str">
        <f t="shared" si="138"/>
        <v>Chenard</v>
      </c>
      <c r="D1120" t="str">
        <f t="shared" si="139"/>
        <v>issa M.</v>
      </c>
      <c r="F1120">
        <v>1</v>
      </c>
      <c r="G1120">
        <f t="shared" si="140"/>
        <v>1</v>
      </c>
      <c r="J1120" t="str">
        <f>PROPER('Medical Examinations'!D:D)</f>
        <v>Yes</v>
      </c>
      <c r="K1120" t="str">
        <f>PROPER('Medical Examinations'!H:H)</f>
        <v>No</v>
      </c>
      <c r="N1120">
        <v>33.914999999999999</v>
      </c>
      <c r="O1120" t="str">
        <f t="shared" si="141"/>
        <v>Obesity</v>
      </c>
      <c r="Q1120">
        <v>6.66</v>
      </c>
      <c r="R1120" t="str">
        <f t="shared" si="142"/>
        <v>Diabetes</v>
      </c>
      <c r="T1120">
        <v>1973</v>
      </c>
      <c r="U1120" t="s">
        <v>30</v>
      </c>
      <c r="V1120">
        <v>25</v>
      </c>
      <c r="W1120" s="10">
        <f t="shared" si="143"/>
        <v>27023</v>
      </c>
      <c r="X1120" s="10"/>
      <c r="Y1120">
        <f t="shared" si="144"/>
        <v>49</v>
      </c>
      <c r="AA1120" s="36">
        <v>9182.17</v>
      </c>
    </row>
    <row r="1121" spans="1:27" x14ac:dyDescent="0.3">
      <c r="A1121" t="s">
        <v>3501</v>
      </c>
      <c r="B1121" t="str">
        <f t="shared" si="137"/>
        <v>Ms</v>
      </c>
      <c r="C1121" t="str">
        <f t="shared" si="138"/>
        <v>Williamson</v>
      </c>
      <c r="D1121" t="str">
        <f t="shared" si="139"/>
        <v>Eleanor F.</v>
      </c>
      <c r="F1121">
        <v>2</v>
      </c>
      <c r="G1121">
        <f t="shared" si="140"/>
        <v>2</v>
      </c>
      <c r="J1121" t="str">
        <f>PROPER('Medical Examinations'!D:D)</f>
        <v>Yes</v>
      </c>
      <c r="K1121" t="str">
        <f>PROPER('Medical Examinations'!H:H)</f>
        <v>No</v>
      </c>
      <c r="N1121">
        <v>23.54</v>
      </c>
      <c r="O1121" t="str">
        <f t="shared" si="141"/>
        <v>Normal Weight</v>
      </c>
      <c r="Q1121">
        <v>5.0999999999999996</v>
      </c>
      <c r="R1121" t="str">
        <f t="shared" si="142"/>
        <v>Normal</v>
      </c>
      <c r="T1121">
        <v>1976</v>
      </c>
      <c r="U1121" t="s">
        <v>20</v>
      </c>
      <c r="V1121">
        <v>10</v>
      </c>
      <c r="W1121" s="10">
        <f t="shared" si="143"/>
        <v>28013</v>
      </c>
      <c r="X1121" s="10"/>
      <c r="Y1121">
        <f t="shared" si="144"/>
        <v>46</v>
      </c>
      <c r="AA1121" s="36">
        <v>9193.84</v>
      </c>
    </row>
    <row r="1122" spans="1:27" x14ac:dyDescent="0.3">
      <c r="A1122" t="s">
        <v>3502</v>
      </c>
      <c r="B1122" t="str">
        <f t="shared" si="137"/>
        <v>Ms</v>
      </c>
      <c r="C1122" t="str">
        <f t="shared" si="138"/>
        <v>Dollas</v>
      </c>
      <c r="D1122" t="str">
        <f t="shared" si="139"/>
        <v>zabeth</v>
      </c>
      <c r="F1122">
        <v>2</v>
      </c>
      <c r="G1122">
        <f t="shared" si="140"/>
        <v>2</v>
      </c>
      <c r="J1122" t="str">
        <f>PROPER('Medical Examinations'!D:D)</f>
        <v>Yes</v>
      </c>
      <c r="K1122" t="str">
        <f>PROPER('Medical Examinations'!H:H)</f>
        <v>No</v>
      </c>
      <c r="N1122">
        <v>27.074999999999999</v>
      </c>
      <c r="O1122" t="str">
        <f t="shared" si="141"/>
        <v>Overweight</v>
      </c>
      <c r="Q1122">
        <v>4.41</v>
      </c>
      <c r="R1122" t="str">
        <f t="shared" si="142"/>
        <v>Normal</v>
      </c>
      <c r="T1122">
        <v>1986</v>
      </c>
      <c r="U1122" t="s">
        <v>30</v>
      </c>
      <c r="V1122">
        <v>25</v>
      </c>
      <c r="W1122" s="10">
        <f t="shared" si="143"/>
        <v>31771</v>
      </c>
      <c r="X1122" s="10"/>
      <c r="Y1122">
        <f t="shared" si="144"/>
        <v>36</v>
      </c>
      <c r="AA1122" s="36">
        <v>9210.06</v>
      </c>
    </row>
    <row r="1123" spans="1:27" x14ac:dyDescent="0.3">
      <c r="A1123" t="s">
        <v>3503</v>
      </c>
      <c r="B1123" t="str">
        <f t="shared" si="137"/>
        <v>Mr</v>
      </c>
      <c r="C1123" t="str">
        <f t="shared" si="138"/>
        <v>Sprague</v>
      </c>
      <c r="D1123" t="str">
        <f t="shared" si="139"/>
        <v>Kenneth</v>
      </c>
      <c r="F1123" t="s">
        <v>2381</v>
      </c>
      <c r="G1123">
        <f t="shared" si="140"/>
        <v>0</v>
      </c>
      <c r="J1123" t="str">
        <f>PROPER('Medical Examinations'!D:D)</f>
        <v>Yes</v>
      </c>
      <c r="K1123" t="str">
        <f>PROPER('Medical Examinations'!H:H)</f>
        <v>No</v>
      </c>
      <c r="N1123">
        <v>25.8</v>
      </c>
      <c r="O1123" t="str">
        <f t="shared" si="141"/>
        <v>Overweight</v>
      </c>
      <c r="Q1123">
        <v>5.52</v>
      </c>
      <c r="R1123" t="str">
        <f t="shared" si="142"/>
        <v>Normal</v>
      </c>
      <c r="T1123">
        <v>1981</v>
      </c>
      <c r="U1123" t="s">
        <v>30</v>
      </c>
      <c r="V1123">
        <v>5</v>
      </c>
      <c r="W1123" s="10">
        <f t="shared" si="143"/>
        <v>29925</v>
      </c>
      <c r="X1123" s="10"/>
      <c r="Y1123">
        <f t="shared" si="144"/>
        <v>41</v>
      </c>
      <c r="AA1123" s="36">
        <v>9222.4</v>
      </c>
    </row>
    <row r="1124" spans="1:27" x14ac:dyDescent="0.3">
      <c r="A1124" t="s">
        <v>3504</v>
      </c>
      <c r="B1124" t="str">
        <f t="shared" si="137"/>
        <v>Mr</v>
      </c>
      <c r="C1124" t="str">
        <f t="shared" si="138"/>
        <v>Michell</v>
      </c>
      <c r="D1124" t="str">
        <f t="shared" si="139"/>
        <v>bert G.</v>
      </c>
      <c r="F1124">
        <v>1</v>
      </c>
      <c r="G1124">
        <f t="shared" si="140"/>
        <v>1</v>
      </c>
      <c r="J1124" t="str">
        <f>PROPER('Medical Examinations'!D:D)</f>
        <v>No</v>
      </c>
      <c r="K1124" t="str">
        <f>PROPER('Medical Examinations'!H:H)</f>
        <v>No</v>
      </c>
      <c r="N1124">
        <v>36.1</v>
      </c>
      <c r="O1124" t="str">
        <f t="shared" si="141"/>
        <v>Obesity</v>
      </c>
      <c r="Q1124">
        <v>4.62</v>
      </c>
      <c r="R1124" t="str">
        <f t="shared" si="142"/>
        <v>Normal</v>
      </c>
      <c r="T1124">
        <v>1975</v>
      </c>
      <c r="U1124" t="s">
        <v>30</v>
      </c>
      <c r="V1124">
        <v>6</v>
      </c>
      <c r="W1124" s="10">
        <f t="shared" si="143"/>
        <v>27734</v>
      </c>
      <c r="X1124" s="10"/>
      <c r="Y1124">
        <f t="shared" si="144"/>
        <v>47</v>
      </c>
      <c r="AA1124" s="36">
        <v>9225.26</v>
      </c>
    </row>
    <row r="1125" spans="1:27" x14ac:dyDescent="0.3">
      <c r="A1125" t="s">
        <v>3505</v>
      </c>
      <c r="B1125" t="str">
        <f t="shared" si="137"/>
        <v>Mr</v>
      </c>
      <c r="C1125" t="str">
        <f t="shared" si="138"/>
        <v>Datwyler</v>
      </c>
      <c r="D1125" t="str">
        <f t="shared" si="139"/>
        <v>homas C.</v>
      </c>
      <c r="F1125">
        <v>1</v>
      </c>
      <c r="G1125">
        <f t="shared" si="140"/>
        <v>1</v>
      </c>
      <c r="J1125" t="str">
        <f>PROPER('Medical Examinations'!D:D)</f>
        <v>No</v>
      </c>
      <c r="K1125" t="str">
        <f>PROPER('Medical Examinations'!H:H)</f>
        <v>No</v>
      </c>
      <c r="N1125">
        <v>30.495000000000001</v>
      </c>
      <c r="O1125" t="str">
        <f t="shared" si="141"/>
        <v>Obesity</v>
      </c>
      <c r="Q1125">
        <v>5.74</v>
      </c>
      <c r="R1125" t="str">
        <f t="shared" si="142"/>
        <v>Prediabetes</v>
      </c>
      <c r="T1125">
        <v>1980</v>
      </c>
      <c r="U1125" t="s">
        <v>37</v>
      </c>
      <c r="V1125">
        <v>5</v>
      </c>
      <c r="W1125" s="10">
        <f t="shared" si="143"/>
        <v>29499</v>
      </c>
      <c r="X1125" s="10"/>
      <c r="Y1125">
        <f t="shared" si="144"/>
        <v>42</v>
      </c>
      <c r="AA1125" s="36">
        <v>9247.94</v>
      </c>
    </row>
    <row r="1126" spans="1:27" x14ac:dyDescent="0.3">
      <c r="A1126" t="s">
        <v>3506</v>
      </c>
      <c r="B1126" t="str">
        <f t="shared" si="137"/>
        <v>Mr</v>
      </c>
      <c r="C1126" t="str">
        <f t="shared" si="138"/>
        <v>Mead</v>
      </c>
      <c r="D1126" t="str">
        <f t="shared" si="139"/>
        <v>w J.</v>
      </c>
      <c r="F1126">
        <v>1</v>
      </c>
      <c r="G1126">
        <f t="shared" si="140"/>
        <v>1</v>
      </c>
      <c r="J1126" t="str">
        <f>PROPER('Medical Examinations'!D:D)</f>
        <v>Yes</v>
      </c>
      <c r="K1126" t="str">
        <f>PROPER('Medical Examinations'!H:H)</f>
        <v>No</v>
      </c>
      <c r="N1126">
        <v>21.4</v>
      </c>
      <c r="O1126" t="str">
        <f t="shared" si="141"/>
        <v>Normal Weight</v>
      </c>
      <c r="Q1126">
        <v>6.3</v>
      </c>
      <c r="R1126" t="str">
        <f t="shared" si="142"/>
        <v>Prediabetes</v>
      </c>
      <c r="T1126">
        <v>1974</v>
      </c>
      <c r="U1126" t="s">
        <v>35</v>
      </c>
      <c r="V1126">
        <v>21</v>
      </c>
      <c r="W1126" s="10">
        <f t="shared" si="143"/>
        <v>27262</v>
      </c>
      <c r="X1126" s="10"/>
      <c r="Y1126">
        <f t="shared" si="144"/>
        <v>48</v>
      </c>
      <c r="AA1126" s="36">
        <v>9249.5</v>
      </c>
    </row>
    <row r="1127" spans="1:27" x14ac:dyDescent="0.3">
      <c r="A1127" t="s">
        <v>3507</v>
      </c>
      <c r="B1127" t="str">
        <f t="shared" si="137"/>
        <v>Ms</v>
      </c>
      <c r="C1127" t="str">
        <f t="shared" si="138"/>
        <v>Kennedy</v>
      </c>
      <c r="D1127" t="str">
        <f t="shared" si="139"/>
        <v>lory D.</v>
      </c>
      <c r="F1127" t="s">
        <v>2381</v>
      </c>
      <c r="G1127">
        <f t="shared" si="140"/>
        <v>0</v>
      </c>
      <c r="J1127" t="str">
        <f>PROPER('Medical Examinations'!D:D)</f>
        <v>Yes</v>
      </c>
      <c r="K1127" t="str">
        <f>PROPER('Medical Examinations'!H:H)</f>
        <v>No</v>
      </c>
      <c r="N1127">
        <v>32.299999999999997</v>
      </c>
      <c r="O1127" t="str">
        <f t="shared" si="141"/>
        <v>Obesity</v>
      </c>
      <c r="Q1127">
        <v>10.27</v>
      </c>
      <c r="R1127" t="str">
        <f t="shared" si="142"/>
        <v>Diabetes</v>
      </c>
      <c r="T1127">
        <v>1971</v>
      </c>
      <c r="U1127" t="s">
        <v>35</v>
      </c>
      <c r="V1127">
        <v>6</v>
      </c>
      <c r="W1127" s="10">
        <f t="shared" si="143"/>
        <v>26151</v>
      </c>
      <c r="X1127" s="10"/>
      <c r="Y1127">
        <f t="shared" si="144"/>
        <v>51</v>
      </c>
      <c r="AA1127" s="36">
        <v>9264.7999999999993</v>
      </c>
    </row>
    <row r="1128" spans="1:27" x14ac:dyDescent="0.3">
      <c r="A1128" t="s">
        <v>3508</v>
      </c>
      <c r="B1128" t="str">
        <f t="shared" si="137"/>
        <v>Mr</v>
      </c>
      <c r="C1128" t="str">
        <f t="shared" si="138"/>
        <v>Czech</v>
      </c>
      <c r="D1128" t="str">
        <f t="shared" si="139"/>
        <v>er D.</v>
      </c>
      <c r="F1128">
        <v>1</v>
      </c>
      <c r="G1128">
        <f t="shared" si="140"/>
        <v>1</v>
      </c>
      <c r="J1128" t="str">
        <f>PROPER('Medical Examinations'!D:D)</f>
        <v>No</v>
      </c>
      <c r="K1128" t="str">
        <f>PROPER('Medical Examinations'!H:H)</f>
        <v>No</v>
      </c>
      <c r="N1128">
        <v>29.78</v>
      </c>
      <c r="O1128" t="str">
        <f t="shared" si="141"/>
        <v>Overweight</v>
      </c>
      <c r="Q1128">
        <v>5.85</v>
      </c>
      <c r="R1128" t="str">
        <f t="shared" si="142"/>
        <v>Prediabetes</v>
      </c>
      <c r="T1128">
        <v>1973</v>
      </c>
      <c r="U1128" t="s">
        <v>37</v>
      </c>
      <c r="V1128">
        <v>27</v>
      </c>
      <c r="W1128" s="10">
        <f t="shared" si="143"/>
        <v>26964</v>
      </c>
      <c r="X1128" s="10"/>
      <c r="Y1128">
        <f t="shared" si="144"/>
        <v>49</v>
      </c>
      <c r="AA1128" s="36">
        <v>9282.48</v>
      </c>
    </row>
    <row r="1129" spans="1:27" x14ac:dyDescent="0.3">
      <c r="A1129" t="s">
        <v>3509</v>
      </c>
      <c r="B1129" t="str">
        <f t="shared" si="137"/>
        <v>Mrs</v>
      </c>
      <c r="C1129" t="str">
        <f t="shared" si="138"/>
        <v>O'Brien</v>
      </c>
      <c r="D1129" t="str">
        <f t="shared" si="139"/>
        <v xml:space="preserve">  Jamie</v>
      </c>
      <c r="F1129">
        <v>1</v>
      </c>
      <c r="G1129">
        <f t="shared" si="140"/>
        <v>1</v>
      </c>
      <c r="J1129" t="str">
        <f>PROPER('Medical Examinations'!D:D)</f>
        <v>No</v>
      </c>
      <c r="K1129" t="str">
        <f>PROPER('Medical Examinations'!H:H)</f>
        <v>No</v>
      </c>
      <c r="N1129">
        <v>34.76</v>
      </c>
      <c r="O1129" t="str">
        <f t="shared" si="141"/>
        <v>Obesity</v>
      </c>
      <c r="Q1129">
        <v>5.92</v>
      </c>
      <c r="R1129" t="str">
        <f t="shared" si="142"/>
        <v>Prediabetes</v>
      </c>
      <c r="T1129">
        <v>1971</v>
      </c>
      <c r="U1129" t="s">
        <v>10</v>
      </c>
      <c r="V1129">
        <v>2</v>
      </c>
      <c r="W1129" s="10">
        <f t="shared" si="143"/>
        <v>26116</v>
      </c>
      <c r="X1129" s="10"/>
      <c r="Y1129">
        <f t="shared" si="144"/>
        <v>51</v>
      </c>
      <c r="AA1129" s="36">
        <v>9283.56</v>
      </c>
    </row>
    <row r="1130" spans="1:27" x14ac:dyDescent="0.3">
      <c r="A1130" t="s">
        <v>3510</v>
      </c>
      <c r="B1130" t="str">
        <f t="shared" si="137"/>
        <v>Ms</v>
      </c>
      <c r="C1130" t="str">
        <f t="shared" si="138"/>
        <v>Bachman</v>
      </c>
      <c r="D1130" t="str">
        <f t="shared" si="139"/>
        <v xml:space="preserve"> Ariell</v>
      </c>
      <c r="F1130">
        <v>2</v>
      </c>
      <c r="G1130">
        <f t="shared" si="140"/>
        <v>2</v>
      </c>
      <c r="J1130" t="str">
        <f>PROPER('Medical Examinations'!D:D)</f>
        <v>Yes</v>
      </c>
      <c r="K1130" t="str">
        <f>PROPER('Medical Examinations'!H:H)</f>
        <v>No</v>
      </c>
      <c r="N1130">
        <v>18.335000000000001</v>
      </c>
      <c r="O1130" t="str">
        <f t="shared" si="141"/>
        <v>Underweight</v>
      </c>
      <c r="Q1130">
        <v>10.01</v>
      </c>
      <c r="R1130" t="str">
        <f t="shared" si="142"/>
        <v>Diabetes</v>
      </c>
      <c r="T1130">
        <v>1969</v>
      </c>
      <c r="U1130" t="s">
        <v>15</v>
      </c>
      <c r="V1130">
        <v>26</v>
      </c>
      <c r="W1130" s="10">
        <f t="shared" si="143"/>
        <v>25533</v>
      </c>
      <c r="X1130" s="10"/>
      <c r="Y1130">
        <f t="shared" si="144"/>
        <v>53</v>
      </c>
      <c r="AA1130" s="36">
        <v>9285.8700000000008</v>
      </c>
    </row>
    <row r="1131" spans="1:27" x14ac:dyDescent="0.3">
      <c r="A1131" t="s">
        <v>3511</v>
      </c>
      <c r="B1131" t="str">
        <f t="shared" si="137"/>
        <v>Mr</v>
      </c>
      <c r="C1131" t="str">
        <f t="shared" si="138"/>
        <v>Bednar</v>
      </c>
      <c r="D1131" t="str">
        <f t="shared" si="139"/>
        <v>topher</v>
      </c>
      <c r="F1131" t="s">
        <v>2381</v>
      </c>
      <c r="G1131">
        <f t="shared" si="140"/>
        <v>0</v>
      </c>
      <c r="J1131" t="str">
        <f>PROPER('Medical Examinations'!D:D)</f>
        <v>Yes</v>
      </c>
      <c r="K1131" t="str">
        <f>PROPER('Medical Examinations'!H:H)</f>
        <v>No</v>
      </c>
      <c r="N1131">
        <v>32.299999999999997</v>
      </c>
      <c r="O1131" t="str">
        <f t="shared" si="141"/>
        <v>Obesity</v>
      </c>
      <c r="Q1131">
        <v>9.59</v>
      </c>
      <c r="R1131" t="str">
        <f t="shared" si="142"/>
        <v>Diabetes</v>
      </c>
      <c r="T1131">
        <v>1973</v>
      </c>
      <c r="U1131" t="s">
        <v>37</v>
      </c>
      <c r="V1131">
        <v>16</v>
      </c>
      <c r="W1131" s="10">
        <f t="shared" si="143"/>
        <v>26953</v>
      </c>
      <c r="X1131" s="10"/>
      <c r="Y1131">
        <f t="shared" si="144"/>
        <v>49</v>
      </c>
      <c r="AA1131" s="36">
        <v>9288.0300000000007</v>
      </c>
    </row>
    <row r="1132" spans="1:27" x14ac:dyDescent="0.3">
      <c r="A1132" t="s">
        <v>3512</v>
      </c>
      <c r="B1132" t="str">
        <f t="shared" si="137"/>
        <v>Mr</v>
      </c>
      <c r="C1132" t="str">
        <f t="shared" si="138"/>
        <v>Daye</v>
      </c>
      <c r="D1132" t="str">
        <f t="shared" si="139"/>
        <v>Ryan</v>
      </c>
      <c r="F1132" t="s">
        <v>2381</v>
      </c>
      <c r="G1132">
        <f t="shared" si="140"/>
        <v>0</v>
      </c>
      <c r="J1132" t="str">
        <f>PROPER('Medical Examinations'!D:D)</f>
        <v>Yes</v>
      </c>
      <c r="K1132" t="str">
        <f>PROPER('Medical Examinations'!H:H)</f>
        <v>No</v>
      </c>
      <c r="N1132">
        <v>27.74</v>
      </c>
      <c r="O1132" t="str">
        <f t="shared" si="141"/>
        <v>Overweight</v>
      </c>
      <c r="Q1132">
        <v>10.37</v>
      </c>
      <c r="R1132" t="str">
        <f t="shared" si="142"/>
        <v>Diabetes</v>
      </c>
      <c r="T1132">
        <v>1973</v>
      </c>
      <c r="U1132" t="s">
        <v>20</v>
      </c>
      <c r="V1132">
        <v>18</v>
      </c>
      <c r="W1132" s="10">
        <f t="shared" si="143"/>
        <v>26925</v>
      </c>
      <c r="X1132" s="10"/>
      <c r="Y1132">
        <f t="shared" si="144"/>
        <v>49</v>
      </c>
      <c r="AA1132" s="36">
        <v>9290.14</v>
      </c>
    </row>
    <row r="1133" spans="1:27" x14ac:dyDescent="0.3">
      <c r="A1133" t="s">
        <v>3513</v>
      </c>
      <c r="B1133" t="str">
        <f t="shared" si="137"/>
        <v>Mr</v>
      </c>
      <c r="C1133" t="str">
        <f t="shared" si="138"/>
        <v>Clarke</v>
      </c>
      <c r="D1133" t="str">
        <f t="shared" si="139"/>
        <v>mas B.</v>
      </c>
      <c r="F1133">
        <v>1</v>
      </c>
      <c r="G1133">
        <f t="shared" si="140"/>
        <v>1</v>
      </c>
      <c r="J1133" t="str">
        <f>PROPER('Medical Examinations'!D:D)</f>
        <v>No</v>
      </c>
      <c r="K1133" t="str">
        <f>PROPER('Medical Examinations'!H:H)</f>
        <v>No</v>
      </c>
      <c r="N1133">
        <v>24</v>
      </c>
      <c r="O1133" t="str">
        <f t="shared" si="141"/>
        <v>Normal Weight</v>
      </c>
      <c r="Q1133">
        <v>4.01</v>
      </c>
      <c r="R1133" t="str">
        <f t="shared" si="142"/>
        <v>Normal</v>
      </c>
      <c r="T1133">
        <v>1976</v>
      </c>
      <c r="U1133" t="s">
        <v>15</v>
      </c>
      <c r="V1133">
        <v>3</v>
      </c>
      <c r="W1133" s="10">
        <f t="shared" si="143"/>
        <v>28067</v>
      </c>
      <c r="X1133" s="10"/>
      <c r="Y1133">
        <f t="shared" si="144"/>
        <v>46</v>
      </c>
      <c r="AA1133" s="36">
        <v>9301.89</v>
      </c>
    </row>
    <row r="1134" spans="1:27" x14ac:dyDescent="0.3">
      <c r="A1134" t="s">
        <v>3514</v>
      </c>
      <c r="B1134" t="str">
        <f t="shared" si="137"/>
        <v>Ms</v>
      </c>
      <c r="C1134" t="str">
        <f t="shared" si="138"/>
        <v>Koren</v>
      </c>
      <c r="D1134" t="str">
        <f t="shared" si="139"/>
        <v>Katie</v>
      </c>
      <c r="F1134">
        <v>1</v>
      </c>
      <c r="G1134">
        <f t="shared" si="140"/>
        <v>1</v>
      </c>
      <c r="J1134" t="str">
        <f>PROPER('Medical Examinations'!D:D)</f>
        <v>No</v>
      </c>
      <c r="K1134" t="str">
        <f>PROPER('Medical Examinations'!H:H)</f>
        <v>No</v>
      </c>
      <c r="N1134">
        <v>31.78</v>
      </c>
      <c r="O1134" t="str">
        <f t="shared" si="141"/>
        <v>Obesity</v>
      </c>
      <c r="Q1134">
        <v>4.24</v>
      </c>
      <c r="R1134" t="str">
        <f t="shared" si="142"/>
        <v>Normal</v>
      </c>
      <c r="T1134">
        <v>1973</v>
      </c>
      <c r="U1134" t="s">
        <v>37</v>
      </c>
      <c r="V1134">
        <v>16</v>
      </c>
      <c r="W1134" s="10">
        <f t="shared" si="143"/>
        <v>26953</v>
      </c>
      <c r="X1134" s="10"/>
      <c r="Y1134">
        <f t="shared" si="144"/>
        <v>49</v>
      </c>
      <c r="AA1134" s="36">
        <v>9304.7000000000007</v>
      </c>
    </row>
    <row r="1135" spans="1:27" x14ac:dyDescent="0.3">
      <c r="A1135" t="s">
        <v>3515</v>
      </c>
      <c r="B1135" t="str">
        <f t="shared" si="137"/>
        <v>Mrs</v>
      </c>
      <c r="C1135" t="str">
        <f t="shared" si="138"/>
        <v>Kuramoto</v>
      </c>
      <c r="D1135" t="str">
        <f t="shared" si="139"/>
        <v>chelle L</v>
      </c>
      <c r="F1135" t="s">
        <v>2381</v>
      </c>
      <c r="G1135">
        <f t="shared" si="140"/>
        <v>0</v>
      </c>
      <c r="J1135" t="str">
        <f>PROPER('Medical Examinations'!D:D)</f>
        <v>Yes</v>
      </c>
      <c r="K1135" t="str">
        <f>PROPER('Medical Examinations'!H:H)</f>
        <v>No</v>
      </c>
      <c r="N1135">
        <v>32.25</v>
      </c>
      <c r="O1135" t="str">
        <f t="shared" si="141"/>
        <v>Obesity</v>
      </c>
      <c r="Q1135">
        <v>5.36</v>
      </c>
      <c r="R1135" t="str">
        <f t="shared" si="142"/>
        <v>Normal</v>
      </c>
      <c r="T1135">
        <v>1963</v>
      </c>
      <c r="U1135" t="s">
        <v>18</v>
      </c>
      <c r="V1135">
        <v>8</v>
      </c>
      <c r="W1135" s="10">
        <f t="shared" si="143"/>
        <v>23170</v>
      </c>
      <c r="X1135" s="10"/>
      <c r="Y1135">
        <f t="shared" si="144"/>
        <v>60</v>
      </c>
      <c r="AA1135" s="36">
        <v>9310.81</v>
      </c>
    </row>
    <row r="1136" spans="1:27" x14ac:dyDescent="0.3">
      <c r="A1136" t="s">
        <v>3516</v>
      </c>
      <c r="B1136" t="str">
        <f t="shared" si="137"/>
        <v>Ms</v>
      </c>
      <c r="C1136" t="str">
        <f t="shared" si="138"/>
        <v>Lynn</v>
      </c>
      <c r="D1136" t="str">
        <f t="shared" si="139"/>
        <v>leen</v>
      </c>
      <c r="F1136">
        <v>2</v>
      </c>
      <c r="G1136">
        <f t="shared" si="140"/>
        <v>2</v>
      </c>
      <c r="J1136" t="str">
        <f>PROPER('Medical Examinations'!D:D)</f>
        <v>Yes</v>
      </c>
      <c r="K1136" t="str">
        <f>PROPER('Medical Examinations'!H:H)</f>
        <v>No</v>
      </c>
      <c r="N1136">
        <v>30.114999999999998</v>
      </c>
      <c r="O1136" t="str">
        <f t="shared" si="141"/>
        <v>Obesity</v>
      </c>
      <c r="Q1136">
        <v>4.99</v>
      </c>
      <c r="R1136" t="str">
        <f t="shared" si="142"/>
        <v>Normal</v>
      </c>
      <c r="T1136">
        <v>1977</v>
      </c>
      <c r="U1136" t="s">
        <v>37</v>
      </c>
      <c r="V1136">
        <v>12</v>
      </c>
      <c r="W1136" s="10">
        <f t="shared" si="143"/>
        <v>28410</v>
      </c>
      <c r="X1136" s="10"/>
      <c r="Y1136">
        <f t="shared" si="144"/>
        <v>45</v>
      </c>
      <c r="AA1136" s="36">
        <v>9315.41</v>
      </c>
    </row>
    <row r="1137" spans="1:27" x14ac:dyDescent="0.3">
      <c r="A1137" t="s">
        <v>3517</v>
      </c>
      <c r="B1137" t="str">
        <f t="shared" si="137"/>
        <v>Mr</v>
      </c>
      <c r="C1137" t="str">
        <f t="shared" si="138"/>
        <v>Dierksen</v>
      </c>
      <c r="D1137" t="str">
        <f t="shared" si="139"/>
        <v>regory A</v>
      </c>
      <c r="F1137" t="s">
        <v>2381</v>
      </c>
      <c r="G1137">
        <f t="shared" si="140"/>
        <v>0</v>
      </c>
      <c r="J1137" t="str">
        <f>PROPER('Medical Examinations'!D:D)</f>
        <v>No</v>
      </c>
      <c r="K1137" t="str">
        <f>PROPER('Medical Examinations'!H:H)</f>
        <v>No</v>
      </c>
      <c r="N1137">
        <v>22.41</v>
      </c>
      <c r="O1137" t="str">
        <f t="shared" si="141"/>
        <v>Normal Weight</v>
      </c>
      <c r="Q1137">
        <v>8.68</v>
      </c>
      <c r="R1137" t="str">
        <f t="shared" si="142"/>
        <v>Diabetes</v>
      </c>
      <c r="T1137">
        <v>1988</v>
      </c>
      <c r="U1137" t="s">
        <v>10</v>
      </c>
      <c r="V1137">
        <v>9</v>
      </c>
      <c r="W1137" s="10">
        <f t="shared" si="143"/>
        <v>32333</v>
      </c>
      <c r="X1137" s="10"/>
      <c r="Y1137">
        <f t="shared" si="144"/>
        <v>34</v>
      </c>
      <c r="AA1137" s="36">
        <v>9320.26</v>
      </c>
    </row>
    <row r="1138" spans="1:27" x14ac:dyDescent="0.3">
      <c r="A1138" t="s">
        <v>3518</v>
      </c>
      <c r="B1138" t="str">
        <f t="shared" si="137"/>
        <v>Ms</v>
      </c>
      <c r="C1138" t="str">
        <f t="shared" si="138"/>
        <v>Zoeller</v>
      </c>
      <c r="D1138" t="str">
        <f t="shared" si="139"/>
        <v>.  Lara</v>
      </c>
      <c r="F1138" t="s">
        <v>2381</v>
      </c>
      <c r="G1138">
        <f t="shared" si="140"/>
        <v>0</v>
      </c>
      <c r="J1138" t="str">
        <f>PROPER('Medical Examinations'!D:D)</f>
        <v>No</v>
      </c>
      <c r="K1138" t="str">
        <f>PROPER('Medical Examinations'!H:H)</f>
        <v>No</v>
      </c>
      <c r="N1138">
        <v>45.72</v>
      </c>
      <c r="O1138" t="str">
        <f t="shared" si="141"/>
        <v>Obesity</v>
      </c>
      <c r="Q1138">
        <v>4.2300000000000004</v>
      </c>
      <c r="R1138" t="str">
        <f t="shared" si="142"/>
        <v>Normal</v>
      </c>
      <c r="T1138">
        <v>1996</v>
      </c>
      <c r="U1138" t="s">
        <v>37</v>
      </c>
      <c r="V1138">
        <v>12</v>
      </c>
      <c r="W1138" s="10">
        <f t="shared" si="143"/>
        <v>35350</v>
      </c>
      <c r="X1138" s="10"/>
      <c r="Y1138">
        <f t="shared" si="144"/>
        <v>26</v>
      </c>
      <c r="AA1138" s="36">
        <v>9338.61</v>
      </c>
    </row>
    <row r="1139" spans="1:27" x14ac:dyDescent="0.3">
      <c r="A1139" t="s">
        <v>3519</v>
      </c>
      <c r="B1139" t="str">
        <f t="shared" si="137"/>
        <v>Ms</v>
      </c>
      <c r="C1139" t="str">
        <f t="shared" si="138"/>
        <v>Flesch</v>
      </c>
      <c r="D1139" t="str">
        <f t="shared" si="139"/>
        <v xml:space="preserve"> Megan</v>
      </c>
      <c r="F1139">
        <v>2</v>
      </c>
      <c r="G1139">
        <f t="shared" si="140"/>
        <v>2</v>
      </c>
      <c r="J1139" t="str">
        <f>PROPER('Medical Examinations'!D:D)</f>
        <v>No</v>
      </c>
      <c r="K1139" t="str">
        <f>PROPER('Medical Examinations'!H:H)</f>
        <v>No</v>
      </c>
      <c r="N1139">
        <v>25</v>
      </c>
      <c r="O1139" t="str">
        <f t="shared" si="141"/>
        <v>Overweight</v>
      </c>
      <c r="Q1139">
        <v>5.32</v>
      </c>
      <c r="R1139" t="str">
        <f t="shared" si="142"/>
        <v>Normal</v>
      </c>
      <c r="T1139">
        <v>1988</v>
      </c>
      <c r="U1139" t="s">
        <v>10</v>
      </c>
      <c r="V1139">
        <v>1</v>
      </c>
      <c r="W1139" s="10">
        <f t="shared" si="143"/>
        <v>32325</v>
      </c>
      <c r="X1139" s="10"/>
      <c r="Y1139">
        <f t="shared" si="144"/>
        <v>34</v>
      </c>
      <c r="AA1139" s="36">
        <v>9344.2000000000007</v>
      </c>
    </row>
    <row r="1140" spans="1:27" x14ac:dyDescent="0.3">
      <c r="A1140" t="s">
        <v>3520</v>
      </c>
      <c r="B1140" t="str">
        <f t="shared" si="137"/>
        <v>Ms</v>
      </c>
      <c r="C1140" t="str">
        <f t="shared" si="138"/>
        <v>Maltby</v>
      </c>
      <c r="D1140" t="str">
        <f t="shared" si="139"/>
        <v xml:space="preserve">  Sara</v>
      </c>
      <c r="F1140" t="s">
        <v>2381</v>
      </c>
      <c r="G1140">
        <f t="shared" si="140"/>
        <v>0</v>
      </c>
      <c r="J1140" t="str">
        <f>PROPER('Medical Examinations'!D:D)</f>
        <v>No</v>
      </c>
      <c r="K1140" t="str">
        <f>PROPER('Medical Examinations'!H:H)</f>
        <v>No</v>
      </c>
      <c r="N1140">
        <v>39.5</v>
      </c>
      <c r="O1140" t="str">
        <f t="shared" si="141"/>
        <v>Obesity</v>
      </c>
      <c r="Q1140">
        <v>6.66</v>
      </c>
      <c r="R1140" t="str">
        <f t="shared" si="142"/>
        <v>Diabetes</v>
      </c>
      <c r="T1140">
        <v>1971</v>
      </c>
      <c r="U1140" t="s">
        <v>37</v>
      </c>
      <c r="V1140">
        <v>8</v>
      </c>
      <c r="W1140" s="10">
        <f t="shared" si="143"/>
        <v>26214</v>
      </c>
      <c r="X1140" s="10"/>
      <c r="Y1140">
        <f t="shared" si="144"/>
        <v>51</v>
      </c>
      <c r="AA1140" s="36">
        <v>9361.33</v>
      </c>
    </row>
    <row r="1141" spans="1:27" x14ac:dyDescent="0.3">
      <c r="A1141" t="s">
        <v>3521</v>
      </c>
      <c r="B1141" t="str">
        <f t="shared" si="137"/>
        <v>Ms</v>
      </c>
      <c r="C1141" t="str">
        <f t="shared" si="138"/>
        <v>Custance</v>
      </c>
      <c r="D1141" t="str">
        <f t="shared" si="139"/>
        <v>Lucie J.</v>
      </c>
      <c r="F1141" t="s">
        <v>2381</v>
      </c>
      <c r="G1141">
        <f t="shared" si="140"/>
        <v>0</v>
      </c>
      <c r="J1141" t="str">
        <f>PROPER('Medical Examinations'!D:D)</f>
        <v>No</v>
      </c>
      <c r="K1141" t="str">
        <f>PROPER('Medical Examinations'!H:H)</f>
        <v>No</v>
      </c>
      <c r="N1141">
        <v>37.729999999999997</v>
      </c>
      <c r="O1141" t="str">
        <f t="shared" si="141"/>
        <v>Obesity</v>
      </c>
      <c r="Q1141">
        <v>7.4</v>
      </c>
      <c r="R1141" t="str">
        <f t="shared" si="142"/>
        <v>Diabetes</v>
      </c>
      <c r="T1141">
        <v>1969</v>
      </c>
      <c r="U1141" t="s">
        <v>15</v>
      </c>
      <c r="V1141">
        <v>24</v>
      </c>
      <c r="W1141" s="10">
        <f t="shared" si="143"/>
        <v>25531</v>
      </c>
      <c r="X1141" s="10"/>
      <c r="Y1141">
        <f t="shared" si="144"/>
        <v>53</v>
      </c>
      <c r="AA1141" s="36">
        <v>9377.4500000000007</v>
      </c>
    </row>
    <row r="1142" spans="1:27" x14ac:dyDescent="0.3">
      <c r="A1142" t="s">
        <v>3522</v>
      </c>
      <c r="B1142" t="str">
        <f t="shared" si="137"/>
        <v>Ms</v>
      </c>
      <c r="C1142" t="str">
        <f t="shared" si="138"/>
        <v>Choi</v>
      </c>
      <c r="D1142" t="str">
        <f t="shared" si="139"/>
        <v>h S.</v>
      </c>
      <c r="F1142" t="s">
        <v>2381</v>
      </c>
      <c r="G1142">
        <f t="shared" si="140"/>
        <v>0</v>
      </c>
      <c r="J1142" t="str">
        <f>PROPER('Medical Examinations'!D:D)</f>
        <v>Yes</v>
      </c>
      <c r="K1142" t="str">
        <f>PROPER('Medical Examinations'!H:H)</f>
        <v>No</v>
      </c>
      <c r="N1142">
        <v>40.659999999999997</v>
      </c>
      <c r="O1142" t="str">
        <f t="shared" si="141"/>
        <v>Obesity</v>
      </c>
      <c r="Q1142">
        <v>10.08</v>
      </c>
      <c r="R1142" t="str">
        <f t="shared" si="142"/>
        <v>Diabetes</v>
      </c>
      <c r="T1142">
        <v>1971</v>
      </c>
      <c r="U1142" t="s">
        <v>15</v>
      </c>
      <c r="V1142">
        <v>26</v>
      </c>
      <c r="W1142" s="10">
        <f t="shared" si="143"/>
        <v>26263</v>
      </c>
      <c r="X1142" s="10"/>
      <c r="Y1142">
        <f t="shared" si="144"/>
        <v>51</v>
      </c>
      <c r="AA1142" s="36">
        <v>9377.9</v>
      </c>
    </row>
    <row r="1143" spans="1:27" x14ac:dyDescent="0.3">
      <c r="A1143" t="s">
        <v>3523</v>
      </c>
      <c r="B1143" t="str">
        <f t="shared" si="137"/>
        <v>Ms</v>
      </c>
      <c r="C1143" t="str">
        <f t="shared" si="138"/>
        <v>Barnett</v>
      </c>
      <c r="D1143" t="str">
        <f t="shared" si="139"/>
        <v>Carma S</v>
      </c>
      <c r="F1143" t="s">
        <v>2381</v>
      </c>
      <c r="G1143">
        <f t="shared" si="140"/>
        <v>0</v>
      </c>
      <c r="J1143" t="str">
        <f>PROPER('Medical Examinations'!D:D)</f>
        <v>No</v>
      </c>
      <c r="K1143" t="str">
        <f>PROPER('Medical Examinations'!H:H)</f>
        <v>No</v>
      </c>
      <c r="N1143">
        <v>34.200000000000003</v>
      </c>
      <c r="O1143" t="str">
        <f t="shared" si="141"/>
        <v>Obesity</v>
      </c>
      <c r="Q1143">
        <v>8.58</v>
      </c>
      <c r="R1143" t="str">
        <f t="shared" si="142"/>
        <v>Diabetes</v>
      </c>
      <c r="T1143">
        <v>1975</v>
      </c>
      <c r="U1143" t="s">
        <v>30</v>
      </c>
      <c r="V1143">
        <v>2</v>
      </c>
      <c r="W1143" s="10">
        <f t="shared" si="143"/>
        <v>27730</v>
      </c>
      <c r="X1143" s="10"/>
      <c r="Y1143">
        <f t="shared" si="144"/>
        <v>47</v>
      </c>
      <c r="AA1143" s="36">
        <v>9380.75</v>
      </c>
    </row>
    <row r="1144" spans="1:27" x14ac:dyDescent="0.3">
      <c r="A1144" t="s">
        <v>3524</v>
      </c>
      <c r="B1144" t="str">
        <f t="shared" si="137"/>
        <v>Mr</v>
      </c>
      <c r="C1144" t="str">
        <f t="shared" si="138"/>
        <v>Proulx</v>
      </c>
      <c r="D1144" t="str">
        <f t="shared" si="139"/>
        <v xml:space="preserve">  Ryan</v>
      </c>
      <c r="F1144">
        <v>1</v>
      </c>
      <c r="G1144">
        <f t="shared" si="140"/>
        <v>1</v>
      </c>
      <c r="J1144" t="str">
        <f>PROPER('Medical Examinations'!D:D)</f>
        <v>Yes</v>
      </c>
      <c r="K1144" t="str">
        <f>PROPER('Medical Examinations'!H:H)</f>
        <v>No</v>
      </c>
      <c r="N1144">
        <v>46.51</v>
      </c>
      <c r="O1144" t="str">
        <f t="shared" si="141"/>
        <v>Obesity</v>
      </c>
      <c r="Q1144">
        <v>5.84</v>
      </c>
      <c r="R1144" t="str">
        <f t="shared" si="142"/>
        <v>Prediabetes</v>
      </c>
      <c r="T1144">
        <v>1971</v>
      </c>
      <c r="U1144" t="s">
        <v>30</v>
      </c>
      <c r="V1144">
        <v>29</v>
      </c>
      <c r="W1144" s="10">
        <f t="shared" si="143"/>
        <v>26296</v>
      </c>
      <c r="X1144" s="10"/>
      <c r="Y1144">
        <f t="shared" si="144"/>
        <v>51</v>
      </c>
      <c r="AA1144" s="36">
        <v>9386.16</v>
      </c>
    </row>
    <row r="1145" spans="1:27" x14ac:dyDescent="0.3">
      <c r="A1145" t="s">
        <v>3525</v>
      </c>
      <c r="B1145" t="str">
        <f t="shared" si="137"/>
        <v>Mr</v>
      </c>
      <c r="C1145" t="str">
        <f t="shared" si="138"/>
        <v>Hamilton</v>
      </c>
      <c r="D1145" t="str">
        <f t="shared" si="139"/>
        <v xml:space="preserve">  Daniel</v>
      </c>
      <c r="F1145">
        <v>1</v>
      </c>
      <c r="G1145">
        <f t="shared" si="140"/>
        <v>1</v>
      </c>
      <c r="J1145" t="str">
        <f>PROPER('Medical Examinations'!D:D)</f>
        <v>No</v>
      </c>
      <c r="K1145" t="str">
        <f>PROPER('Medical Examinations'!H:H)</f>
        <v>No</v>
      </c>
      <c r="N1145">
        <v>28.88</v>
      </c>
      <c r="O1145" t="str">
        <f t="shared" si="141"/>
        <v>Overweight</v>
      </c>
      <c r="Q1145">
        <v>4.8600000000000003</v>
      </c>
      <c r="R1145" t="str">
        <f t="shared" si="142"/>
        <v>Normal</v>
      </c>
      <c r="T1145">
        <v>1971</v>
      </c>
      <c r="U1145" t="s">
        <v>37</v>
      </c>
      <c r="V1145">
        <v>20</v>
      </c>
      <c r="W1145" s="10">
        <f t="shared" si="143"/>
        <v>26226</v>
      </c>
      <c r="X1145" s="10"/>
      <c r="Y1145">
        <f t="shared" si="144"/>
        <v>51</v>
      </c>
      <c r="AA1145" s="36">
        <v>9391.35</v>
      </c>
    </row>
    <row r="1146" spans="1:27" x14ac:dyDescent="0.3">
      <c r="A1146" t="s">
        <v>3526</v>
      </c>
      <c r="B1146" t="str">
        <f t="shared" si="137"/>
        <v>Ms</v>
      </c>
      <c r="C1146" t="str">
        <f t="shared" si="138"/>
        <v>Lundine</v>
      </c>
      <c r="D1146" t="str">
        <f t="shared" si="139"/>
        <v xml:space="preserve">  Sarah</v>
      </c>
      <c r="F1146" t="s">
        <v>2381</v>
      </c>
      <c r="G1146">
        <f t="shared" si="140"/>
        <v>0</v>
      </c>
      <c r="J1146" t="str">
        <f>PROPER('Medical Examinations'!D:D)</f>
        <v>No</v>
      </c>
      <c r="K1146" t="str">
        <f>PROPER('Medical Examinations'!H:H)</f>
        <v>No</v>
      </c>
      <c r="N1146">
        <v>33.914999999999999</v>
      </c>
      <c r="O1146" t="str">
        <f t="shared" si="141"/>
        <v>Obesity</v>
      </c>
      <c r="Q1146">
        <v>11.52</v>
      </c>
      <c r="R1146" t="str">
        <f t="shared" si="142"/>
        <v>Diabetes</v>
      </c>
      <c r="T1146">
        <v>1976</v>
      </c>
      <c r="U1146" t="s">
        <v>37</v>
      </c>
      <c r="V1146">
        <v>17</v>
      </c>
      <c r="W1146" s="10">
        <f t="shared" si="143"/>
        <v>28050</v>
      </c>
      <c r="X1146" s="10"/>
      <c r="Y1146">
        <f t="shared" si="144"/>
        <v>46</v>
      </c>
      <c r="AA1146" s="36">
        <v>9411.01</v>
      </c>
    </row>
    <row r="1147" spans="1:27" x14ac:dyDescent="0.3">
      <c r="A1147" t="s">
        <v>3527</v>
      </c>
      <c r="B1147" t="str">
        <f t="shared" si="137"/>
        <v>Mr</v>
      </c>
      <c r="C1147" t="str">
        <f t="shared" si="138"/>
        <v>Paullin</v>
      </c>
      <c r="D1147" t="str">
        <f t="shared" si="139"/>
        <v>tthew J</v>
      </c>
      <c r="F1147">
        <v>1</v>
      </c>
      <c r="G1147">
        <f t="shared" si="140"/>
        <v>1</v>
      </c>
      <c r="J1147" t="str">
        <f>PROPER('Medical Examinations'!D:D)</f>
        <v>No</v>
      </c>
      <c r="K1147" t="str">
        <f>PROPER('Medical Examinations'!H:H)</f>
        <v>No</v>
      </c>
      <c r="N1147">
        <v>24.32</v>
      </c>
      <c r="O1147" t="str">
        <f t="shared" si="141"/>
        <v>Normal Weight</v>
      </c>
      <c r="Q1147">
        <v>6.15</v>
      </c>
      <c r="R1147" t="str">
        <f t="shared" si="142"/>
        <v>Prediabetes</v>
      </c>
      <c r="T1147">
        <v>1976</v>
      </c>
      <c r="U1147" t="s">
        <v>37</v>
      </c>
      <c r="V1147">
        <v>30</v>
      </c>
      <c r="W1147" s="10">
        <f t="shared" si="143"/>
        <v>28063</v>
      </c>
      <c r="X1147" s="10"/>
      <c r="Y1147">
        <f t="shared" si="144"/>
        <v>46</v>
      </c>
      <c r="AA1147" s="36">
        <v>9414.92</v>
      </c>
    </row>
    <row r="1148" spans="1:27" x14ac:dyDescent="0.3">
      <c r="A1148" t="s">
        <v>3528</v>
      </c>
      <c r="B1148" t="str">
        <f t="shared" si="137"/>
        <v>Ms</v>
      </c>
      <c r="C1148" t="str">
        <f t="shared" si="138"/>
        <v>Delucia</v>
      </c>
      <c r="D1148" t="str">
        <f t="shared" si="139"/>
        <v>ancesca</v>
      </c>
      <c r="F1148" t="s">
        <v>2381</v>
      </c>
      <c r="G1148">
        <f t="shared" si="140"/>
        <v>0</v>
      </c>
      <c r="J1148" t="str">
        <f>PROPER('Medical Examinations'!D:D)</f>
        <v>No</v>
      </c>
      <c r="K1148" t="str">
        <f>PROPER('Medical Examinations'!H:H)</f>
        <v>No</v>
      </c>
      <c r="N1148">
        <v>25.8</v>
      </c>
      <c r="O1148" t="str">
        <f t="shared" si="141"/>
        <v>Overweight</v>
      </c>
      <c r="Q1148">
        <v>9.94</v>
      </c>
      <c r="R1148" t="str">
        <f t="shared" si="142"/>
        <v>Diabetes</v>
      </c>
      <c r="T1148">
        <v>1976</v>
      </c>
      <c r="U1148" t="s">
        <v>15</v>
      </c>
      <c r="V1148">
        <v>3</v>
      </c>
      <c r="W1148" s="10">
        <f t="shared" si="143"/>
        <v>28067</v>
      </c>
      <c r="X1148" s="10"/>
      <c r="Y1148">
        <f t="shared" si="144"/>
        <v>46</v>
      </c>
      <c r="AA1148" s="36">
        <v>9432.93</v>
      </c>
    </row>
    <row r="1149" spans="1:27" x14ac:dyDescent="0.3">
      <c r="A1149" t="s">
        <v>3529</v>
      </c>
      <c r="B1149" t="str">
        <f t="shared" si="137"/>
        <v>Ms</v>
      </c>
      <c r="C1149" t="str">
        <f t="shared" si="138"/>
        <v>Valentine</v>
      </c>
      <c r="D1149" t="str">
        <f t="shared" si="139"/>
        <v>.  Nicole</v>
      </c>
      <c r="F1149" t="s">
        <v>2381</v>
      </c>
      <c r="G1149">
        <f t="shared" si="140"/>
        <v>0</v>
      </c>
      <c r="J1149" t="str">
        <f>PROPER('Medical Examinations'!D:D)</f>
        <v>No</v>
      </c>
      <c r="K1149" t="str">
        <f>PROPER('Medical Examinations'!H:H)</f>
        <v>No</v>
      </c>
      <c r="N1149">
        <v>21.56</v>
      </c>
      <c r="O1149" t="str">
        <f t="shared" si="141"/>
        <v>Normal Weight</v>
      </c>
      <c r="Q1149">
        <v>10.56</v>
      </c>
      <c r="R1149" t="str">
        <f t="shared" si="142"/>
        <v>Diabetes</v>
      </c>
      <c r="T1149">
        <v>1974</v>
      </c>
      <c r="U1149" t="s">
        <v>15</v>
      </c>
      <c r="V1149">
        <v>27</v>
      </c>
      <c r="W1149" s="10">
        <f t="shared" si="143"/>
        <v>27360</v>
      </c>
      <c r="X1149" s="10"/>
      <c r="Y1149">
        <f t="shared" si="144"/>
        <v>48</v>
      </c>
      <c r="AA1149" s="36">
        <v>9447.25</v>
      </c>
    </row>
    <row r="1150" spans="1:27" x14ac:dyDescent="0.3">
      <c r="A1150" t="s">
        <v>3530</v>
      </c>
      <c r="B1150" t="str">
        <f t="shared" si="137"/>
        <v>Mr</v>
      </c>
      <c r="C1150" t="str">
        <f t="shared" si="138"/>
        <v>Mohara</v>
      </c>
      <c r="D1150" t="str">
        <f t="shared" si="139"/>
        <v>hiyuki</v>
      </c>
      <c r="F1150" t="s">
        <v>2381</v>
      </c>
      <c r="G1150">
        <f t="shared" si="140"/>
        <v>0</v>
      </c>
      <c r="J1150" t="str">
        <f>PROPER('Medical Examinations'!D:D)</f>
        <v>No</v>
      </c>
      <c r="K1150" t="str">
        <f>PROPER('Medical Examinations'!H:H)</f>
        <v>No</v>
      </c>
      <c r="N1150">
        <v>31.6</v>
      </c>
      <c r="O1150" t="str">
        <f t="shared" si="141"/>
        <v>Obesity</v>
      </c>
      <c r="Q1150">
        <v>6.79</v>
      </c>
      <c r="R1150" t="str">
        <f t="shared" si="142"/>
        <v>Diabetes</v>
      </c>
      <c r="T1150">
        <v>1974</v>
      </c>
      <c r="U1150" t="s">
        <v>18</v>
      </c>
      <c r="V1150">
        <v>8</v>
      </c>
      <c r="W1150" s="10">
        <f t="shared" si="143"/>
        <v>27188</v>
      </c>
      <c r="X1150" s="10"/>
      <c r="Y1150">
        <f t="shared" si="144"/>
        <v>49</v>
      </c>
      <c r="AA1150" s="36">
        <v>9447.3799999999992</v>
      </c>
    </row>
    <row r="1151" spans="1:27" x14ac:dyDescent="0.3">
      <c r="A1151" t="s">
        <v>3531</v>
      </c>
      <c r="B1151" t="str">
        <f t="shared" si="137"/>
        <v>Mr</v>
      </c>
      <c r="C1151" t="str">
        <f t="shared" si="138"/>
        <v>Fairbrother</v>
      </c>
      <c r="D1151" t="str">
        <f t="shared" si="139"/>
        <v>Mr.  Tom L.</v>
      </c>
      <c r="F1151">
        <v>1</v>
      </c>
      <c r="G1151">
        <f t="shared" si="140"/>
        <v>1</v>
      </c>
      <c r="J1151" t="str">
        <f>PROPER('Medical Examinations'!D:D)</f>
        <v>No</v>
      </c>
      <c r="K1151" t="str">
        <f>PROPER('Medical Examinations'!H:H)</f>
        <v>No</v>
      </c>
      <c r="N1151">
        <v>42.93</v>
      </c>
      <c r="O1151" t="str">
        <f t="shared" si="141"/>
        <v>Obesity</v>
      </c>
      <c r="Q1151">
        <v>4.8</v>
      </c>
      <c r="R1151" t="str">
        <f t="shared" si="142"/>
        <v>Normal</v>
      </c>
      <c r="T1151">
        <v>1987</v>
      </c>
      <c r="U1151" t="s">
        <v>15</v>
      </c>
      <c r="V1151">
        <v>14</v>
      </c>
      <c r="W1151" s="10">
        <f t="shared" si="143"/>
        <v>32095</v>
      </c>
      <c r="X1151" s="10"/>
      <c r="Y1151">
        <f t="shared" si="144"/>
        <v>35</v>
      </c>
      <c r="AA1151" s="36">
        <v>9448.42</v>
      </c>
    </row>
    <row r="1152" spans="1:27" x14ac:dyDescent="0.3">
      <c r="A1152" t="s">
        <v>3532</v>
      </c>
      <c r="B1152" t="str">
        <f t="shared" si="137"/>
        <v>Mr</v>
      </c>
      <c r="C1152" t="str">
        <f t="shared" si="138"/>
        <v>Fagan</v>
      </c>
      <c r="D1152" t="str">
        <f t="shared" si="139"/>
        <v>Brian</v>
      </c>
      <c r="F1152">
        <v>2</v>
      </c>
      <c r="G1152">
        <f t="shared" si="140"/>
        <v>2</v>
      </c>
      <c r="J1152" t="str">
        <f>PROPER('Medical Examinations'!D:D)</f>
        <v>No</v>
      </c>
      <c r="K1152" t="str">
        <f>PROPER('Medical Examinations'!H:H)</f>
        <v>No</v>
      </c>
      <c r="N1152">
        <v>26.72</v>
      </c>
      <c r="O1152" t="str">
        <f t="shared" si="141"/>
        <v>Overweight</v>
      </c>
      <c r="Q1152">
        <v>5.75</v>
      </c>
      <c r="R1152" t="str">
        <f t="shared" si="142"/>
        <v>Prediabetes</v>
      </c>
      <c r="T1152">
        <v>1979</v>
      </c>
      <c r="U1152" t="s">
        <v>10</v>
      </c>
      <c r="V1152">
        <v>17</v>
      </c>
      <c r="W1152" s="10">
        <f t="shared" si="143"/>
        <v>29053</v>
      </c>
      <c r="X1152" s="10"/>
      <c r="Y1152">
        <f t="shared" si="144"/>
        <v>43</v>
      </c>
      <c r="AA1152" s="36">
        <v>9453.92</v>
      </c>
    </row>
    <row r="1153" spans="1:27" x14ac:dyDescent="0.3">
      <c r="A1153" t="s">
        <v>3533</v>
      </c>
      <c r="B1153" t="str">
        <f t="shared" si="137"/>
        <v>Mr</v>
      </c>
      <c r="C1153" t="str">
        <f t="shared" si="138"/>
        <v>Toth</v>
      </c>
      <c r="D1153" t="str">
        <f t="shared" si="139"/>
        <v>thew</v>
      </c>
      <c r="F1153">
        <v>2</v>
      </c>
      <c r="G1153">
        <f t="shared" si="140"/>
        <v>2</v>
      </c>
      <c r="J1153" t="str">
        <f>PROPER('Medical Examinations'!D:D)</f>
        <v>Yes</v>
      </c>
      <c r="K1153" t="str">
        <f>PROPER('Medical Examinations'!H:H)</f>
        <v>No</v>
      </c>
      <c r="N1153">
        <v>26.67</v>
      </c>
      <c r="O1153" t="str">
        <f t="shared" si="141"/>
        <v>Overweight</v>
      </c>
      <c r="Q1153">
        <v>5.81</v>
      </c>
      <c r="R1153" t="str">
        <f t="shared" si="142"/>
        <v>Prediabetes</v>
      </c>
      <c r="T1153">
        <v>1969</v>
      </c>
      <c r="U1153" t="s">
        <v>18</v>
      </c>
      <c r="V1153">
        <v>4</v>
      </c>
      <c r="W1153" s="10">
        <f t="shared" si="143"/>
        <v>25358</v>
      </c>
      <c r="X1153" s="10"/>
      <c r="Y1153">
        <f t="shared" si="144"/>
        <v>54</v>
      </c>
      <c r="AA1153" s="36">
        <v>9487.64</v>
      </c>
    </row>
    <row r="1154" spans="1:27" x14ac:dyDescent="0.3">
      <c r="A1154" t="s">
        <v>3534</v>
      </c>
      <c r="B1154" t="str">
        <f t="shared" si="137"/>
        <v>Ms</v>
      </c>
      <c r="C1154" t="str">
        <f t="shared" si="138"/>
        <v>Guinn</v>
      </c>
      <c r="D1154" t="str">
        <f t="shared" si="139"/>
        <v>Julee</v>
      </c>
      <c r="F1154">
        <v>2</v>
      </c>
      <c r="G1154">
        <f t="shared" si="140"/>
        <v>2</v>
      </c>
      <c r="J1154" t="str">
        <f>PROPER('Medical Examinations'!D:D)</f>
        <v>No</v>
      </c>
      <c r="K1154" t="str">
        <f>PROPER('Medical Examinations'!H:H)</f>
        <v>No</v>
      </c>
      <c r="N1154">
        <v>42.68</v>
      </c>
      <c r="O1154" t="str">
        <f t="shared" si="141"/>
        <v>Obesity</v>
      </c>
      <c r="Q1154">
        <v>9.2799999999999994</v>
      </c>
      <c r="R1154" t="str">
        <f t="shared" si="142"/>
        <v>Diabetes</v>
      </c>
      <c r="T1154">
        <v>1976</v>
      </c>
      <c r="U1154" t="s">
        <v>15</v>
      </c>
      <c r="V1154">
        <v>28</v>
      </c>
      <c r="W1154" s="10">
        <f t="shared" si="143"/>
        <v>28092</v>
      </c>
      <c r="X1154" s="10"/>
      <c r="Y1154">
        <f t="shared" si="144"/>
        <v>46</v>
      </c>
      <c r="AA1154" s="36">
        <v>9500.57</v>
      </c>
    </row>
    <row r="1155" spans="1:27" x14ac:dyDescent="0.3">
      <c r="A1155" t="s">
        <v>3535</v>
      </c>
      <c r="B1155" t="str">
        <f t="shared" si="137"/>
        <v>Mr</v>
      </c>
      <c r="C1155" t="str">
        <f t="shared" si="138"/>
        <v>Rogers</v>
      </c>
      <c r="D1155" t="str">
        <f t="shared" si="139"/>
        <v>her M.</v>
      </c>
      <c r="F1155" t="s">
        <v>2381</v>
      </c>
      <c r="G1155">
        <f t="shared" si="140"/>
        <v>0</v>
      </c>
      <c r="J1155" t="str">
        <f>PROPER('Medical Examinations'!D:D)</f>
        <v>No</v>
      </c>
      <c r="K1155" t="str">
        <f>PROPER('Medical Examinations'!H:H)</f>
        <v>No</v>
      </c>
      <c r="N1155">
        <v>24.31</v>
      </c>
      <c r="O1155" t="str">
        <f t="shared" si="141"/>
        <v>Normal Weight</v>
      </c>
      <c r="Q1155">
        <v>6.37</v>
      </c>
      <c r="R1155" t="str">
        <f t="shared" si="142"/>
        <v>Prediabetes</v>
      </c>
      <c r="T1155">
        <v>1969</v>
      </c>
      <c r="U1155" t="s">
        <v>35</v>
      </c>
      <c r="V1155">
        <v>24</v>
      </c>
      <c r="W1155" s="10">
        <f t="shared" si="143"/>
        <v>25439</v>
      </c>
      <c r="X1155" s="10"/>
      <c r="Y1155">
        <f t="shared" si="144"/>
        <v>53</v>
      </c>
      <c r="AA1155" s="36">
        <v>9504.31</v>
      </c>
    </row>
    <row r="1156" spans="1:27" x14ac:dyDescent="0.3">
      <c r="A1156" t="s">
        <v>3536</v>
      </c>
      <c r="B1156" t="str">
        <f t="shared" si="137"/>
        <v>Mr</v>
      </c>
      <c r="C1156" t="str">
        <f t="shared" si="138"/>
        <v>Diviney</v>
      </c>
      <c r="D1156" t="str">
        <f t="shared" si="139"/>
        <v xml:space="preserve"> Ciaran</v>
      </c>
      <c r="F1156" t="s">
        <v>2381</v>
      </c>
      <c r="G1156">
        <f t="shared" si="140"/>
        <v>0</v>
      </c>
      <c r="J1156" t="str">
        <f>PROPER('Medical Examinations'!D:D)</f>
        <v>Yes</v>
      </c>
      <c r="K1156" t="str">
        <f>PROPER('Medical Examinations'!H:H)</f>
        <v>No</v>
      </c>
      <c r="N1156">
        <v>44.75</v>
      </c>
      <c r="O1156" t="str">
        <f t="shared" si="141"/>
        <v>Obesity</v>
      </c>
      <c r="Q1156">
        <v>5.09</v>
      </c>
      <c r="R1156" t="str">
        <f t="shared" si="142"/>
        <v>Normal</v>
      </c>
      <c r="T1156">
        <v>1992</v>
      </c>
      <c r="U1156" t="s">
        <v>35</v>
      </c>
      <c r="V1156">
        <v>22</v>
      </c>
      <c r="W1156" s="10">
        <f t="shared" si="143"/>
        <v>33838</v>
      </c>
      <c r="X1156" s="10"/>
      <c r="Y1156">
        <f t="shared" si="144"/>
        <v>30</v>
      </c>
      <c r="AA1156" s="36">
        <v>9507.68</v>
      </c>
    </row>
    <row r="1157" spans="1:27" x14ac:dyDescent="0.3">
      <c r="A1157" t="s">
        <v>3537</v>
      </c>
      <c r="B1157" t="str">
        <f t="shared" si="137"/>
        <v>Ms</v>
      </c>
      <c r="C1157" t="str">
        <f t="shared" si="138"/>
        <v>Marlatt</v>
      </c>
      <c r="D1157" t="str">
        <f t="shared" si="139"/>
        <v>.  Kara</v>
      </c>
      <c r="F1157">
        <v>2</v>
      </c>
      <c r="G1157">
        <f t="shared" si="140"/>
        <v>2</v>
      </c>
      <c r="J1157" t="str">
        <f>PROPER('Medical Examinations'!D:D)</f>
        <v>Yes</v>
      </c>
      <c r="K1157" t="str">
        <f>PROPER('Medical Examinations'!H:H)</f>
        <v>No</v>
      </c>
      <c r="N1157">
        <v>30.78</v>
      </c>
      <c r="O1157" t="str">
        <f t="shared" si="141"/>
        <v>Obesity</v>
      </c>
      <c r="Q1157">
        <v>7.94</v>
      </c>
      <c r="R1157" t="str">
        <f t="shared" si="142"/>
        <v>Diabetes</v>
      </c>
      <c r="T1157">
        <v>1971</v>
      </c>
      <c r="U1157" t="s">
        <v>15</v>
      </c>
      <c r="V1157">
        <v>29</v>
      </c>
      <c r="W1157" s="10">
        <f t="shared" si="143"/>
        <v>26266</v>
      </c>
      <c r="X1157" s="10"/>
      <c r="Y1157">
        <f t="shared" si="144"/>
        <v>51</v>
      </c>
      <c r="AA1157" s="36">
        <v>9528.9</v>
      </c>
    </row>
    <row r="1158" spans="1:27" x14ac:dyDescent="0.3">
      <c r="A1158" t="s">
        <v>3538</v>
      </c>
      <c r="B1158" t="str">
        <f t="shared" ref="B1158:B1221" si="145">TRIM(MID(A1158,FIND(",",A1158)+1,FIND(".",A1158)-FIND(",",A1158)-1))</f>
        <v>Ms</v>
      </c>
      <c r="C1158" t="str">
        <f t="shared" ref="C1158:C1221" si="146">LEFT(A1158,FIND(",",A1158)-1)</f>
        <v>Ohler</v>
      </c>
      <c r="D1158" t="str">
        <f t="shared" ref="D1158:D1221" si="147">RIGHT(A1158,FIND(",",A1158)-1)</f>
        <v>Makie</v>
      </c>
      <c r="F1158" t="s">
        <v>2381</v>
      </c>
      <c r="G1158">
        <f t="shared" ref="G1158:G1221" si="148">IF(F1158="No major surgery",0,F1158)</f>
        <v>0</v>
      </c>
      <c r="J1158" t="str">
        <f>PROPER('Medical Examinations'!D:D)</f>
        <v>Yes</v>
      </c>
      <c r="K1158" t="str">
        <f>PROPER('Medical Examinations'!H:H)</f>
        <v>No</v>
      </c>
      <c r="N1158">
        <v>21.86</v>
      </c>
      <c r="O1158" t="str">
        <f t="shared" ref="O1158:O1221" si="149">IF(N1158&lt;18.5,"Underweight",
IF(N1158&lt;25,"Normal Weight",
IF(N1158&lt;30,"Overweight",
"Obesity")))</f>
        <v>Normal Weight</v>
      </c>
      <c r="Q1158">
        <v>10.95</v>
      </c>
      <c r="R1158" t="str">
        <f t="shared" ref="R1158:R1221" si="150">IF(Q1158&lt;5.7,"Normal",
IF(Q1158&lt;=6.4,"Prediabetes",
"Diabetes"))</f>
        <v>Diabetes</v>
      </c>
      <c r="T1158">
        <v>1973</v>
      </c>
      <c r="U1158" t="s">
        <v>30</v>
      </c>
      <c r="V1158">
        <v>21</v>
      </c>
      <c r="W1158" s="10">
        <f t="shared" ref="W1158:W1221" si="151">DATE(T1158,MONTH(1&amp;U1158),V1158)</f>
        <v>27019</v>
      </c>
      <c r="X1158" s="10"/>
      <c r="Y1158">
        <f t="shared" si="144"/>
        <v>49</v>
      </c>
      <c r="AA1158" s="36">
        <v>9538.65</v>
      </c>
    </row>
    <row r="1159" spans="1:27" x14ac:dyDescent="0.3">
      <c r="A1159" t="s">
        <v>3539</v>
      </c>
      <c r="B1159" t="str">
        <f t="shared" si="145"/>
        <v>Ms</v>
      </c>
      <c r="C1159" t="str">
        <f t="shared" si="146"/>
        <v>Mossler</v>
      </c>
      <c r="D1159" t="str">
        <f t="shared" si="147"/>
        <v>Emily E</v>
      </c>
      <c r="F1159" t="s">
        <v>2381</v>
      </c>
      <c r="G1159">
        <f t="shared" si="148"/>
        <v>0</v>
      </c>
      <c r="J1159" t="str">
        <f>PROPER('Medical Examinations'!D:D)</f>
        <v>Yes</v>
      </c>
      <c r="K1159" t="str">
        <f>PROPER('Medical Examinations'!H:H)</f>
        <v>No</v>
      </c>
      <c r="N1159">
        <v>49.09</v>
      </c>
      <c r="O1159" t="str">
        <f t="shared" si="149"/>
        <v>Obesity</v>
      </c>
      <c r="Q1159">
        <v>6.3</v>
      </c>
      <c r="R1159" t="str">
        <f t="shared" si="150"/>
        <v>Prediabetes</v>
      </c>
      <c r="T1159">
        <v>1975</v>
      </c>
      <c r="U1159" t="s">
        <v>10</v>
      </c>
      <c r="V1159">
        <v>28</v>
      </c>
      <c r="W1159" s="10">
        <f t="shared" si="151"/>
        <v>27603</v>
      </c>
      <c r="X1159" s="10"/>
      <c r="Y1159">
        <f t="shared" si="144"/>
        <v>47</v>
      </c>
      <c r="AA1159" s="36">
        <v>9540.17</v>
      </c>
    </row>
    <row r="1160" spans="1:27" x14ac:dyDescent="0.3">
      <c r="A1160" t="s">
        <v>3540</v>
      </c>
      <c r="B1160" t="str">
        <f t="shared" si="145"/>
        <v>Mr</v>
      </c>
      <c r="C1160" t="str">
        <f t="shared" si="146"/>
        <v>Segall</v>
      </c>
      <c r="D1160" t="str">
        <f t="shared" si="147"/>
        <v xml:space="preserve">  Cary</v>
      </c>
      <c r="F1160">
        <v>2</v>
      </c>
      <c r="G1160">
        <f t="shared" si="148"/>
        <v>2</v>
      </c>
      <c r="J1160" t="str">
        <f>PROPER('Medical Examinations'!D:D)</f>
        <v>Yes</v>
      </c>
      <c r="K1160" t="str">
        <f>PROPER('Medical Examinations'!H:H)</f>
        <v>No</v>
      </c>
      <c r="N1160">
        <v>47.74</v>
      </c>
      <c r="O1160" t="str">
        <f t="shared" si="149"/>
        <v>Obesity</v>
      </c>
      <c r="Q1160">
        <v>8.0500000000000007</v>
      </c>
      <c r="R1160" t="str">
        <f t="shared" si="150"/>
        <v>Diabetes</v>
      </c>
      <c r="T1160">
        <v>1972</v>
      </c>
      <c r="U1160" t="s">
        <v>20</v>
      </c>
      <c r="V1160">
        <v>22</v>
      </c>
      <c r="W1160" s="10">
        <f t="shared" si="151"/>
        <v>26564</v>
      </c>
      <c r="X1160" s="10"/>
      <c r="Y1160">
        <f t="shared" si="144"/>
        <v>50</v>
      </c>
      <c r="AA1160" s="36">
        <v>9541.7000000000007</v>
      </c>
    </row>
    <row r="1161" spans="1:27" x14ac:dyDescent="0.3">
      <c r="A1161" t="s">
        <v>3541</v>
      </c>
      <c r="B1161" t="str">
        <f t="shared" si="145"/>
        <v>Mr</v>
      </c>
      <c r="C1161" t="str">
        <f t="shared" si="146"/>
        <v>Sprieser</v>
      </c>
      <c r="D1161" t="str">
        <f t="shared" si="147"/>
        <v xml:space="preserve">  Steven</v>
      </c>
      <c r="F1161">
        <v>2</v>
      </c>
      <c r="G1161">
        <f t="shared" si="148"/>
        <v>2</v>
      </c>
      <c r="J1161" t="str">
        <f>PROPER('Medical Examinations'!D:D)</f>
        <v>No</v>
      </c>
      <c r="K1161" t="str">
        <f>PROPER('Medical Examinations'!H:H)</f>
        <v>No</v>
      </c>
      <c r="N1161">
        <v>30.2</v>
      </c>
      <c r="O1161" t="str">
        <f t="shared" si="149"/>
        <v>Obesity</v>
      </c>
      <c r="Q1161">
        <v>9.8800000000000008</v>
      </c>
      <c r="R1161" t="str">
        <f t="shared" si="150"/>
        <v>Diabetes</v>
      </c>
      <c r="T1161">
        <v>1972</v>
      </c>
      <c r="U1161" t="s">
        <v>20</v>
      </c>
      <c r="V1161">
        <v>22</v>
      </c>
      <c r="W1161" s="10">
        <f t="shared" si="151"/>
        <v>26564</v>
      </c>
      <c r="X1161" s="10"/>
      <c r="Y1161">
        <f t="shared" si="144"/>
        <v>50</v>
      </c>
      <c r="AA1161" s="36">
        <v>9549.57</v>
      </c>
    </row>
    <row r="1162" spans="1:27" x14ac:dyDescent="0.3">
      <c r="A1162" t="s">
        <v>3542</v>
      </c>
      <c r="B1162" t="str">
        <f t="shared" si="145"/>
        <v>Mr</v>
      </c>
      <c r="C1162" t="str">
        <f t="shared" si="146"/>
        <v>Blanco</v>
      </c>
      <c r="D1162" t="str">
        <f t="shared" si="147"/>
        <v>io Sr.</v>
      </c>
      <c r="F1162">
        <v>2</v>
      </c>
      <c r="G1162">
        <f t="shared" si="148"/>
        <v>2</v>
      </c>
      <c r="J1162" t="str">
        <f>PROPER('Medical Examinations'!D:D)</f>
        <v>No</v>
      </c>
      <c r="K1162" t="str">
        <f>PROPER('Medical Examinations'!H:H)</f>
        <v>No</v>
      </c>
      <c r="N1162">
        <v>33.25</v>
      </c>
      <c r="O1162" t="str">
        <f t="shared" si="149"/>
        <v>Obesity</v>
      </c>
      <c r="Q1162">
        <v>7.42</v>
      </c>
      <c r="R1162" t="str">
        <f t="shared" si="150"/>
        <v>Diabetes</v>
      </c>
      <c r="T1162">
        <v>1974</v>
      </c>
      <c r="U1162" t="s">
        <v>35</v>
      </c>
      <c r="V1162">
        <v>14</v>
      </c>
      <c r="W1162" s="10">
        <f t="shared" si="151"/>
        <v>27255</v>
      </c>
      <c r="X1162" s="10"/>
      <c r="Y1162">
        <f t="shared" si="144"/>
        <v>48</v>
      </c>
      <c r="AA1162" s="36">
        <v>9563.0300000000007</v>
      </c>
    </row>
    <row r="1163" spans="1:27" x14ac:dyDescent="0.3">
      <c r="A1163" t="s">
        <v>3543</v>
      </c>
      <c r="B1163" t="str">
        <f t="shared" si="145"/>
        <v>Ms</v>
      </c>
      <c r="C1163" t="str">
        <f t="shared" si="146"/>
        <v>Sheptock</v>
      </c>
      <c r="D1163" t="str">
        <f t="shared" si="147"/>
        <v xml:space="preserve"> Tatiana</v>
      </c>
      <c r="F1163">
        <v>1</v>
      </c>
      <c r="G1163">
        <f t="shared" si="148"/>
        <v>1</v>
      </c>
      <c r="J1163" t="str">
        <f>PROPER('Medical Examinations'!D:D)</f>
        <v>Yes</v>
      </c>
      <c r="K1163" t="str">
        <f>PROPER('Medical Examinations'!H:H)</f>
        <v>No</v>
      </c>
      <c r="N1163">
        <v>26.6</v>
      </c>
      <c r="O1163" t="str">
        <f t="shared" si="149"/>
        <v>Overweight</v>
      </c>
      <c r="Q1163">
        <v>8.4499999999999993</v>
      </c>
      <c r="R1163" t="str">
        <f t="shared" si="150"/>
        <v>Diabetes</v>
      </c>
      <c r="T1163">
        <v>1973</v>
      </c>
      <c r="U1163" t="s">
        <v>30</v>
      </c>
      <c r="V1163">
        <v>1</v>
      </c>
      <c r="W1163" s="10">
        <f t="shared" si="151"/>
        <v>26999</v>
      </c>
      <c r="X1163" s="10"/>
      <c r="Y1163">
        <f t="shared" si="144"/>
        <v>49</v>
      </c>
      <c r="AA1163" s="36">
        <v>9566.99</v>
      </c>
    </row>
    <row r="1164" spans="1:27" x14ac:dyDescent="0.3">
      <c r="A1164" t="s">
        <v>3544</v>
      </c>
      <c r="B1164" t="str">
        <f t="shared" si="145"/>
        <v>Mr</v>
      </c>
      <c r="C1164" t="str">
        <f t="shared" si="146"/>
        <v>Chruniak</v>
      </c>
      <c r="D1164" t="str">
        <f t="shared" si="147"/>
        <v xml:space="preserve">  Dan T.</v>
      </c>
      <c r="F1164">
        <v>2</v>
      </c>
      <c r="G1164">
        <f t="shared" si="148"/>
        <v>2</v>
      </c>
      <c r="J1164" t="str">
        <f>PROPER('Medical Examinations'!D:D)</f>
        <v>Yes</v>
      </c>
      <c r="K1164" t="str">
        <f>PROPER('Medical Examinations'!H:H)</f>
        <v>No</v>
      </c>
      <c r="N1164">
        <v>26.35</v>
      </c>
      <c r="O1164" t="str">
        <f t="shared" si="149"/>
        <v>Overweight</v>
      </c>
      <c r="Q1164">
        <v>6.21</v>
      </c>
      <c r="R1164" t="str">
        <f t="shared" si="150"/>
        <v>Prediabetes</v>
      </c>
      <c r="T1164">
        <v>1966</v>
      </c>
      <c r="U1164" t="s">
        <v>30</v>
      </c>
      <c r="V1164">
        <v>4</v>
      </c>
      <c r="W1164" s="10">
        <f t="shared" si="151"/>
        <v>24445</v>
      </c>
      <c r="X1164" s="10"/>
      <c r="Y1164">
        <f t="shared" si="144"/>
        <v>56</v>
      </c>
      <c r="AA1164" s="36">
        <v>9582.5400000000009</v>
      </c>
    </row>
    <row r="1165" spans="1:27" x14ac:dyDescent="0.3">
      <c r="A1165" t="s">
        <v>3545</v>
      </c>
      <c r="B1165" t="str">
        <f t="shared" si="145"/>
        <v>Ms</v>
      </c>
      <c r="C1165" t="str">
        <f t="shared" si="146"/>
        <v>Miller</v>
      </c>
      <c r="D1165" t="str">
        <f t="shared" si="147"/>
        <v>isa A.</v>
      </c>
      <c r="F1165" t="s">
        <v>2381</v>
      </c>
      <c r="G1165">
        <f t="shared" si="148"/>
        <v>0</v>
      </c>
      <c r="J1165" t="str">
        <f>PROPER('Medical Examinations'!D:D)</f>
        <v>Yes</v>
      </c>
      <c r="K1165" t="str">
        <f>PROPER('Medical Examinations'!H:H)</f>
        <v>No</v>
      </c>
      <c r="N1165">
        <v>39.994999999999997</v>
      </c>
      <c r="O1165" t="str">
        <f t="shared" si="149"/>
        <v>Obesity</v>
      </c>
      <c r="Q1165">
        <v>4.6500000000000004</v>
      </c>
      <c r="R1165" t="str">
        <f t="shared" si="150"/>
        <v>Normal</v>
      </c>
      <c r="T1165">
        <v>1973</v>
      </c>
      <c r="U1165" t="s">
        <v>15</v>
      </c>
      <c r="V1165">
        <v>28</v>
      </c>
      <c r="W1165" s="10">
        <f t="shared" si="151"/>
        <v>26996</v>
      </c>
      <c r="X1165" s="10"/>
      <c r="Y1165">
        <f t="shared" si="144"/>
        <v>49</v>
      </c>
      <c r="AA1165" s="36">
        <v>9583.89</v>
      </c>
    </row>
    <row r="1166" spans="1:27" x14ac:dyDescent="0.3">
      <c r="A1166" t="s">
        <v>3546</v>
      </c>
      <c r="B1166" t="str">
        <f t="shared" si="145"/>
        <v>Ms</v>
      </c>
      <c r="C1166" t="str">
        <f t="shared" si="146"/>
        <v>Theis</v>
      </c>
      <c r="D1166" t="str">
        <f t="shared" si="147"/>
        <v>yn E.</v>
      </c>
      <c r="F1166">
        <v>1</v>
      </c>
      <c r="G1166">
        <f t="shared" si="148"/>
        <v>1</v>
      </c>
      <c r="J1166" t="str">
        <f>PROPER('Medical Examinations'!D:D)</f>
        <v>No</v>
      </c>
      <c r="K1166" t="str">
        <f>PROPER('Medical Examinations'!H:H)</f>
        <v>No</v>
      </c>
      <c r="N1166">
        <v>22.92</v>
      </c>
      <c r="O1166" t="str">
        <f t="shared" si="149"/>
        <v>Normal Weight</v>
      </c>
      <c r="Q1166">
        <v>5.87</v>
      </c>
      <c r="R1166" t="str">
        <f t="shared" si="150"/>
        <v>Prediabetes</v>
      </c>
      <c r="T1166">
        <v>1981</v>
      </c>
      <c r="U1166" t="s">
        <v>37</v>
      </c>
      <c r="V1166">
        <v>18</v>
      </c>
      <c r="W1166" s="10">
        <f t="shared" si="151"/>
        <v>29877</v>
      </c>
      <c r="X1166" s="10"/>
      <c r="Y1166">
        <f t="shared" si="144"/>
        <v>41</v>
      </c>
      <c r="AA1166" s="36">
        <v>9584.0400000000009</v>
      </c>
    </row>
    <row r="1167" spans="1:27" x14ac:dyDescent="0.3">
      <c r="A1167" t="s">
        <v>3547</v>
      </c>
      <c r="B1167" t="str">
        <f t="shared" si="145"/>
        <v>Mr</v>
      </c>
      <c r="C1167" t="str">
        <f t="shared" si="146"/>
        <v>Sadler</v>
      </c>
      <c r="D1167" t="str">
        <f t="shared" si="147"/>
        <v>axwell</v>
      </c>
      <c r="F1167">
        <v>2</v>
      </c>
      <c r="G1167">
        <f t="shared" si="148"/>
        <v>2</v>
      </c>
      <c r="J1167" t="str">
        <f>PROPER('Medical Examinations'!D:D)</f>
        <v>No</v>
      </c>
      <c r="K1167" t="str">
        <f>PROPER('Medical Examinations'!H:H)</f>
        <v>No</v>
      </c>
      <c r="N1167">
        <v>24.78</v>
      </c>
      <c r="O1167" t="str">
        <f t="shared" si="149"/>
        <v>Normal Weight</v>
      </c>
      <c r="Q1167">
        <v>4.24</v>
      </c>
      <c r="R1167" t="str">
        <f t="shared" si="150"/>
        <v>Normal</v>
      </c>
      <c r="T1167">
        <v>1964</v>
      </c>
      <c r="U1167" t="s">
        <v>30</v>
      </c>
      <c r="V1167">
        <v>15</v>
      </c>
      <c r="W1167" s="10">
        <f t="shared" si="151"/>
        <v>23726</v>
      </c>
      <c r="X1167" s="10"/>
      <c r="Y1167">
        <f t="shared" si="144"/>
        <v>58</v>
      </c>
      <c r="AA1167" s="36">
        <v>9597.6299999999992</v>
      </c>
    </row>
    <row r="1168" spans="1:27" x14ac:dyDescent="0.3">
      <c r="A1168" t="s">
        <v>3548</v>
      </c>
      <c r="B1168" t="str">
        <f t="shared" si="145"/>
        <v>Ms</v>
      </c>
      <c r="C1168" t="str">
        <f t="shared" si="146"/>
        <v>Auger</v>
      </c>
      <c r="D1168" t="str">
        <f t="shared" si="147"/>
        <v>scale</v>
      </c>
      <c r="F1168" t="s">
        <v>2381</v>
      </c>
      <c r="G1168">
        <f t="shared" si="148"/>
        <v>0</v>
      </c>
      <c r="J1168" t="str">
        <f>PROPER('Medical Examinations'!D:D)</f>
        <v>Yes</v>
      </c>
      <c r="K1168" t="str">
        <f>PROPER('Medical Examinations'!H:H)</f>
        <v>No</v>
      </c>
      <c r="N1168">
        <v>34.07</v>
      </c>
      <c r="O1168" t="str">
        <f t="shared" si="149"/>
        <v>Obesity</v>
      </c>
      <c r="Q1168">
        <v>7.81</v>
      </c>
      <c r="R1168" t="str">
        <f t="shared" si="150"/>
        <v>Diabetes</v>
      </c>
      <c r="T1168">
        <v>1972</v>
      </c>
      <c r="U1168" t="s">
        <v>30</v>
      </c>
      <c r="V1168">
        <v>27</v>
      </c>
      <c r="W1168" s="10">
        <f t="shared" si="151"/>
        <v>26660</v>
      </c>
      <c r="X1168" s="10"/>
      <c r="Y1168">
        <f t="shared" si="144"/>
        <v>50</v>
      </c>
      <c r="AA1168" s="36">
        <v>9617.66</v>
      </c>
    </row>
    <row r="1169" spans="1:27" x14ac:dyDescent="0.3">
      <c r="A1169" t="s">
        <v>3549</v>
      </c>
      <c r="B1169" t="str">
        <f t="shared" si="145"/>
        <v>Ms</v>
      </c>
      <c r="C1169" t="str">
        <f t="shared" si="146"/>
        <v>Steadman</v>
      </c>
      <c r="D1169" t="str">
        <f t="shared" si="147"/>
        <v>.  Becca</v>
      </c>
      <c r="F1169" t="s">
        <v>2381</v>
      </c>
      <c r="G1169">
        <f t="shared" si="148"/>
        <v>0</v>
      </c>
      <c r="J1169" t="str">
        <f>PROPER('Medical Examinations'!D:D)</f>
        <v>No</v>
      </c>
      <c r="K1169" t="str">
        <f>PROPER('Medical Examinations'!H:H)</f>
        <v>No</v>
      </c>
      <c r="N1169">
        <v>30.14</v>
      </c>
      <c r="O1169" t="str">
        <f t="shared" si="149"/>
        <v>Obesity</v>
      </c>
      <c r="Q1169">
        <v>9.85</v>
      </c>
      <c r="R1169" t="str">
        <f t="shared" si="150"/>
        <v>Diabetes</v>
      </c>
      <c r="T1169">
        <v>1982</v>
      </c>
      <c r="U1169" t="s">
        <v>35</v>
      </c>
      <c r="V1169">
        <v>29</v>
      </c>
      <c r="W1169" s="10">
        <f t="shared" si="151"/>
        <v>30192</v>
      </c>
      <c r="X1169" s="10"/>
      <c r="Y1169">
        <f t="shared" si="144"/>
        <v>40</v>
      </c>
      <c r="AA1169" s="36">
        <v>9619.18</v>
      </c>
    </row>
    <row r="1170" spans="1:27" x14ac:dyDescent="0.3">
      <c r="A1170" t="s">
        <v>3550</v>
      </c>
      <c r="B1170" t="str">
        <f t="shared" si="145"/>
        <v>Ms</v>
      </c>
      <c r="C1170" t="str">
        <f t="shared" si="146"/>
        <v>McCarron</v>
      </c>
      <c r="D1170" t="str">
        <f t="shared" si="147"/>
        <v>.  Grace</v>
      </c>
      <c r="F1170" t="s">
        <v>2381</v>
      </c>
      <c r="G1170">
        <f t="shared" si="148"/>
        <v>0</v>
      </c>
      <c r="J1170" t="str">
        <f>PROPER('Medical Examinations'!D:D)</f>
        <v>No</v>
      </c>
      <c r="K1170" t="str">
        <f>PROPER('Medical Examinations'!H:H)</f>
        <v>No</v>
      </c>
      <c r="N1170">
        <v>18.05</v>
      </c>
      <c r="O1170" t="str">
        <f t="shared" si="149"/>
        <v>Underweight</v>
      </c>
      <c r="Q1170">
        <v>6.94</v>
      </c>
      <c r="R1170" t="str">
        <f t="shared" si="150"/>
        <v>Diabetes</v>
      </c>
      <c r="T1170">
        <v>1975</v>
      </c>
      <c r="U1170" t="s">
        <v>37</v>
      </c>
      <c r="V1170">
        <v>29</v>
      </c>
      <c r="W1170" s="10">
        <f t="shared" si="151"/>
        <v>27696</v>
      </c>
      <c r="X1170" s="10"/>
      <c r="Y1170">
        <f t="shared" si="144"/>
        <v>47</v>
      </c>
      <c r="AA1170" s="36">
        <v>9620.33</v>
      </c>
    </row>
    <row r="1171" spans="1:27" x14ac:dyDescent="0.3">
      <c r="A1171" t="s">
        <v>3551</v>
      </c>
      <c r="B1171" t="str">
        <f t="shared" si="145"/>
        <v>Ms</v>
      </c>
      <c r="C1171" t="str">
        <f t="shared" si="146"/>
        <v>Roecker</v>
      </c>
      <c r="D1171" t="str">
        <f t="shared" si="147"/>
        <v>amantha</v>
      </c>
      <c r="F1171">
        <v>2</v>
      </c>
      <c r="G1171">
        <f t="shared" si="148"/>
        <v>2</v>
      </c>
      <c r="J1171" t="str">
        <f>PROPER('Medical Examinations'!D:D)</f>
        <v>No</v>
      </c>
      <c r="K1171" t="str">
        <f>PROPER('Medical Examinations'!H:H)</f>
        <v>No</v>
      </c>
      <c r="N1171">
        <v>37.4</v>
      </c>
      <c r="O1171" t="str">
        <f t="shared" si="149"/>
        <v>Obesity</v>
      </c>
      <c r="Q1171">
        <v>11.3</v>
      </c>
      <c r="R1171" t="str">
        <f t="shared" si="150"/>
        <v>Diabetes</v>
      </c>
      <c r="T1171">
        <v>1970</v>
      </c>
      <c r="U1171" t="s">
        <v>30</v>
      </c>
      <c r="V1171">
        <v>16</v>
      </c>
      <c r="W1171" s="10">
        <f t="shared" si="151"/>
        <v>25918</v>
      </c>
      <c r="X1171" s="10"/>
      <c r="Y1171">
        <f t="shared" si="144"/>
        <v>52</v>
      </c>
      <c r="AA1171" s="36">
        <v>9625.92</v>
      </c>
    </row>
    <row r="1172" spans="1:27" x14ac:dyDescent="0.3">
      <c r="A1172" t="s">
        <v>3552</v>
      </c>
      <c r="B1172" t="str">
        <f t="shared" si="145"/>
        <v>Mrs</v>
      </c>
      <c r="C1172" t="str">
        <f t="shared" si="146"/>
        <v>Giumarra</v>
      </c>
      <c r="D1172" t="str">
        <f t="shared" si="147"/>
        <v>icole R.</v>
      </c>
      <c r="F1172" t="s">
        <v>2381</v>
      </c>
      <c r="G1172">
        <f t="shared" si="148"/>
        <v>0</v>
      </c>
      <c r="J1172" t="str">
        <f>PROPER('Medical Examinations'!D:D)</f>
        <v>No</v>
      </c>
      <c r="K1172" t="str">
        <f>PROPER('Medical Examinations'!H:H)</f>
        <v>No</v>
      </c>
      <c r="N1172">
        <v>25.75</v>
      </c>
      <c r="O1172" t="str">
        <f t="shared" si="149"/>
        <v>Overweight</v>
      </c>
      <c r="Q1172">
        <v>9.23</v>
      </c>
      <c r="R1172" t="str">
        <f t="shared" si="150"/>
        <v>Diabetes</v>
      </c>
      <c r="T1172">
        <v>1998</v>
      </c>
      <c r="U1172" t="s">
        <v>18</v>
      </c>
      <c r="V1172">
        <v>23</v>
      </c>
      <c r="W1172" s="10">
        <f t="shared" si="151"/>
        <v>35969</v>
      </c>
      <c r="X1172" s="10"/>
      <c r="Y1172">
        <f t="shared" si="144"/>
        <v>24</v>
      </c>
      <c r="AA1172" s="36">
        <v>9628.7900000000009</v>
      </c>
    </row>
    <row r="1173" spans="1:27" x14ac:dyDescent="0.3">
      <c r="A1173" t="s">
        <v>3553</v>
      </c>
      <c r="B1173" t="str">
        <f t="shared" si="145"/>
        <v>Mr</v>
      </c>
      <c r="C1173" t="str">
        <f t="shared" si="146"/>
        <v>Peters</v>
      </c>
      <c r="D1173" t="str">
        <f t="shared" si="147"/>
        <v>avid W</v>
      </c>
      <c r="F1173">
        <v>2</v>
      </c>
      <c r="G1173">
        <f t="shared" si="148"/>
        <v>2</v>
      </c>
      <c r="J1173" t="str">
        <f>PROPER('Medical Examinations'!D:D)</f>
        <v>Yes</v>
      </c>
      <c r="K1173" t="str">
        <f>PROPER('Medical Examinations'!H:H)</f>
        <v>No</v>
      </c>
      <c r="N1173">
        <v>32.299999999999997</v>
      </c>
      <c r="O1173" t="str">
        <f t="shared" si="149"/>
        <v>Obesity</v>
      </c>
      <c r="Q1173">
        <v>4.37</v>
      </c>
      <c r="R1173" t="str">
        <f t="shared" si="150"/>
        <v>Normal</v>
      </c>
      <c r="T1173">
        <v>1979</v>
      </c>
      <c r="U1173" t="s">
        <v>30</v>
      </c>
      <c r="V1173">
        <v>19</v>
      </c>
      <c r="W1173" s="10">
        <f t="shared" si="151"/>
        <v>29208</v>
      </c>
      <c r="X1173" s="10"/>
      <c r="Y1173">
        <f t="shared" si="144"/>
        <v>43</v>
      </c>
      <c r="AA1173" s="36">
        <v>9630.2999999999993</v>
      </c>
    </row>
    <row r="1174" spans="1:27" x14ac:dyDescent="0.3">
      <c r="A1174" t="s">
        <v>3554</v>
      </c>
      <c r="B1174" t="str">
        <f t="shared" si="145"/>
        <v>Mr</v>
      </c>
      <c r="C1174" t="str">
        <f t="shared" si="146"/>
        <v>Bower</v>
      </c>
      <c r="D1174" t="str">
        <f t="shared" si="147"/>
        <v>Grant</v>
      </c>
      <c r="F1174">
        <v>1</v>
      </c>
      <c r="G1174">
        <f t="shared" si="148"/>
        <v>1</v>
      </c>
      <c r="J1174" t="str">
        <f>PROPER('Medical Examinations'!D:D)</f>
        <v>Yes</v>
      </c>
      <c r="K1174" t="str">
        <f>PROPER('Medical Examinations'!H:H)</f>
        <v>No</v>
      </c>
      <c r="N1174">
        <v>28.61</v>
      </c>
      <c r="O1174" t="str">
        <f t="shared" si="149"/>
        <v>Overweight</v>
      </c>
      <c r="Q1174">
        <v>5.76</v>
      </c>
      <c r="R1174" t="str">
        <f t="shared" si="150"/>
        <v>Prediabetes</v>
      </c>
      <c r="T1174">
        <v>1972</v>
      </c>
      <c r="U1174" t="s">
        <v>37</v>
      </c>
      <c r="V1174">
        <v>23</v>
      </c>
      <c r="W1174" s="10">
        <f t="shared" si="151"/>
        <v>26595</v>
      </c>
      <c r="X1174" s="10"/>
      <c r="Y1174">
        <f t="shared" si="144"/>
        <v>50</v>
      </c>
      <c r="AA1174" s="36">
        <v>9630.4</v>
      </c>
    </row>
    <row r="1175" spans="1:27" x14ac:dyDescent="0.3">
      <c r="A1175" t="s">
        <v>3555</v>
      </c>
      <c r="B1175" t="str">
        <f t="shared" si="145"/>
        <v>Mrs</v>
      </c>
      <c r="C1175" t="str">
        <f t="shared" si="146"/>
        <v>Chen</v>
      </c>
      <c r="D1175" t="str">
        <f t="shared" si="147"/>
        <v>phia</v>
      </c>
      <c r="F1175">
        <v>1</v>
      </c>
      <c r="G1175">
        <f t="shared" si="148"/>
        <v>1</v>
      </c>
      <c r="J1175" t="str">
        <f>PROPER('Medical Examinations'!D:D)</f>
        <v>No</v>
      </c>
      <c r="K1175" t="str">
        <f>PROPER('Medical Examinations'!H:H)</f>
        <v>No</v>
      </c>
      <c r="N1175">
        <v>45.41</v>
      </c>
      <c r="O1175" t="str">
        <f t="shared" si="149"/>
        <v>Obesity</v>
      </c>
      <c r="Q1175">
        <v>4.96</v>
      </c>
      <c r="R1175" t="str">
        <f t="shared" si="150"/>
        <v>Normal</v>
      </c>
      <c r="T1175">
        <v>1968</v>
      </c>
      <c r="U1175" t="s">
        <v>18</v>
      </c>
      <c r="V1175">
        <v>22</v>
      </c>
      <c r="W1175" s="10">
        <f t="shared" si="151"/>
        <v>25011</v>
      </c>
      <c r="X1175" s="10"/>
      <c r="Y1175">
        <f t="shared" si="144"/>
        <v>54</v>
      </c>
      <c r="AA1175" s="36">
        <v>9630.91</v>
      </c>
    </row>
    <row r="1176" spans="1:27" x14ac:dyDescent="0.3">
      <c r="A1176" t="s">
        <v>3556</v>
      </c>
      <c r="B1176" t="str">
        <f t="shared" si="145"/>
        <v>Ms</v>
      </c>
      <c r="C1176" t="str">
        <f t="shared" si="146"/>
        <v>Capriccioso</v>
      </c>
      <c r="D1176" t="str">
        <f t="shared" si="147"/>
        <v xml:space="preserve">  Christina</v>
      </c>
      <c r="F1176">
        <v>2</v>
      </c>
      <c r="G1176">
        <f t="shared" si="148"/>
        <v>2</v>
      </c>
      <c r="J1176" t="str">
        <f>PROPER('Medical Examinations'!D:D)</f>
        <v>No</v>
      </c>
      <c r="K1176" t="str">
        <f>PROPER('Medical Examinations'!H:H)</f>
        <v>No</v>
      </c>
      <c r="N1176">
        <v>31.2</v>
      </c>
      <c r="O1176" t="str">
        <f t="shared" si="149"/>
        <v>Obesity</v>
      </c>
      <c r="Q1176">
        <v>11.04</v>
      </c>
      <c r="R1176" t="str">
        <f t="shared" si="150"/>
        <v>Diabetes</v>
      </c>
      <c r="T1176">
        <v>1970</v>
      </c>
      <c r="U1176" t="s">
        <v>20</v>
      </c>
      <c r="V1176">
        <v>30</v>
      </c>
      <c r="W1176" s="10">
        <f t="shared" si="151"/>
        <v>25841</v>
      </c>
      <c r="X1176" s="10"/>
      <c r="Y1176">
        <f t="shared" si="144"/>
        <v>52</v>
      </c>
      <c r="AA1176" s="36">
        <v>9634.5400000000009</v>
      </c>
    </row>
    <row r="1177" spans="1:27" x14ac:dyDescent="0.3">
      <c r="A1177" t="s">
        <v>3557</v>
      </c>
      <c r="B1177" t="str">
        <f t="shared" si="145"/>
        <v>Mr</v>
      </c>
      <c r="C1177" t="str">
        <f t="shared" si="146"/>
        <v>Starbuck</v>
      </c>
      <c r="D1177" t="str">
        <f t="shared" si="147"/>
        <v xml:space="preserve">  Sam L.</v>
      </c>
      <c r="F1177">
        <v>1</v>
      </c>
      <c r="G1177">
        <f t="shared" si="148"/>
        <v>1</v>
      </c>
      <c r="J1177" t="str">
        <f>PROPER('Medical Examinations'!D:D)</f>
        <v>Yes</v>
      </c>
      <c r="K1177" t="str">
        <f>PROPER('Medical Examinations'!H:H)</f>
        <v>No</v>
      </c>
      <c r="N1177">
        <v>29.83</v>
      </c>
      <c r="O1177" t="str">
        <f t="shared" si="149"/>
        <v>Overweight</v>
      </c>
      <c r="Q1177">
        <v>7.81</v>
      </c>
      <c r="R1177" t="str">
        <f t="shared" si="150"/>
        <v>Diabetes</v>
      </c>
      <c r="T1177">
        <v>1971</v>
      </c>
      <c r="U1177" t="s">
        <v>10</v>
      </c>
      <c r="V1177">
        <v>19</v>
      </c>
      <c r="W1177" s="10">
        <f t="shared" si="151"/>
        <v>26133</v>
      </c>
      <c r="X1177" s="10"/>
      <c r="Y1177">
        <f t="shared" si="144"/>
        <v>51</v>
      </c>
      <c r="AA1177" s="36">
        <v>9644.25</v>
      </c>
    </row>
    <row r="1178" spans="1:27" x14ac:dyDescent="0.3">
      <c r="A1178" t="s">
        <v>3558</v>
      </c>
      <c r="B1178" t="str">
        <f t="shared" si="145"/>
        <v>Mrs</v>
      </c>
      <c r="C1178" t="str">
        <f t="shared" si="146"/>
        <v>McMahon</v>
      </c>
      <c r="D1178" t="str">
        <f t="shared" si="147"/>
        <v>aley R.</v>
      </c>
      <c r="F1178" t="s">
        <v>2381</v>
      </c>
      <c r="G1178">
        <f t="shared" si="148"/>
        <v>0</v>
      </c>
      <c r="J1178" t="str">
        <f>PROPER('Medical Examinations'!D:D)</f>
        <v>Yes</v>
      </c>
      <c r="K1178" t="str">
        <f>PROPER('Medical Examinations'!H:H)</f>
        <v>No</v>
      </c>
      <c r="N1178">
        <v>29.06</v>
      </c>
      <c r="O1178" t="str">
        <f t="shared" si="149"/>
        <v>Overweight</v>
      </c>
      <c r="Q1178">
        <v>4.55</v>
      </c>
      <c r="R1178" t="str">
        <f t="shared" si="150"/>
        <v>Normal</v>
      </c>
      <c r="T1178">
        <v>1974</v>
      </c>
      <c r="U1178" t="s">
        <v>10</v>
      </c>
      <c r="V1178">
        <v>8</v>
      </c>
      <c r="W1178" s="10">
        <f t="shared" si="151"/>
        <v>27218</v>
      </c>
      <c r="X1178" s="10"/>
      <c r="Y1178">
        <f t="shared" ref="Y1178:Y1241" si="152">DATEDIF(W1178,DATE(2023,6,8),"Y")</f>
        <v>48</v>
      </c>
      <c r="AA1178" s="36">
        <v>9653.81</v>
      </c>
    </row>
    <row r="1179" spans="1:27" x14ac:dyDescent="0.3">
      <c r="A1179" t="s">
        <v>3559</v>
      </c>
      <c r="B1179" t="str">
        <f t="shared" si="145"/>
        <v>Mr</v>
      </c>
      <c r="C1179" t="str">
        <f t="shared" si="146"/>
        <v>Rissell</v>
      </c>
      <c r="D1179" t="str">
        <f t="shared" si="147"/>
        <v xml:space="preserve">  Ethan</v>
      </c>
      <c r="F1179">
        <v>2</v>
      </c>
      <c r="G1179">
        <f t="shared" si="148"/>
        <v>2</v>
      </c>
      <c r="J1179" t="str">
        <f>PROPER('Medical Examinations'!D:D)</f>
        <v>No</v>
      </c>
      <c r="K1179" t="str">
        <f>PROPER('Medical Examinations'!H:H)</f>
        <v>No</v>
      </c>
      <c r="N1179">
        <v>27.454999999999998</v>
      </c>
      <c r="O1179" t="str">
        <f t="shared" si="149"/>
        <v>Overweight</v>
      </c>
      <c r="Q1179">
        <v>6.13</v>
      </c>
      <c r="R1179" t="str">
        <f t="shared" si="150"/>
        <v>Prediabetes</v>
      </c>
      <c r="T1179">
        <v>1981</v>
      </c>
      <c r="U1179" t="s">
        <v>35</v>
      </c>
      <c r="V1179">
        <v>8</v>
      </c>
      <c r="W1179" s="10">
        <f t="shared" si="151"/>
        <v>29806</v>
      </c>
      <c r="X1179" s="10"/>
      <c r="Y1179">
        <f t="shared" si="152"/>
        <v>41</v>
      </c>
      <c r="AA1179" s="36">
        <v>9664.34</v>
      </c>
    </row>
    <row r="1180" spans="1:27" x14ac:dyDescent="0.3">
      <c r="A1180" t="s">
        <v>3560</v>
      </c>
      <c r="B1180" t="str">
        <f t="shared" si="145"/>
        <v>Mr</v>
      </c>
      <c r="C1180" t="str">
        <f t="shared" si="146"/>
        <v>Kromroy</v>
      </c>
      <c r="D1180" t="str">
        <f t="shared" si="147"/>
        <v>ndrew W</v>
      </c>
      <c r="F1180">
        <v>1</v>
      </c>
      <c r="G1180">
        <f t="shared" si="148"/>
        <v>1</v>
      </c>
      <c r="J1180" t="str">
        <f>PROPER('Medical Examinations'!D:D)</f>
        <v>Yes</v>
      </c>
      <c r="K1180" t="str">
        <f>PROPER('Medical Examinations'!H:H)</f>
        <v>No</v>
      </c>
      <c r="N1180">
        <v>23.01</v>
      </c>
      <c r="O1180" t="str">
        <f t="shared" si="149"/>
        <v>Normal Weight</v>
      </c>
      <c r="Q1180">
        <v>6.04</v>
      </c>
      <c r="R1180" t="str">
        <f t="shared" si="150"/>
        <v>Prediabetes</v>
      </c>
      <c r="T1180">
        <v>1966</v>
      </c>
      <c r="U1180" t="s">
        <v>20</v>
      </c>
      <c r="V1180">
        <v>16</v>
      </c>
      <c r="W1180" s="10">
        <f t="shared" si="151"/>
        <v>24366</v>
      </c>
      <c r="X1180" s="10"/>
      <c r="Y1180">
        <f t="shared" si="152"/>
        <v>56</v>
      </c>
      <c r="AA1180" s="36">
        <v>9684.2900000000009</v>
      </c>
    </row>
    <row r="1181" spans="1:27" x14ac:dyDescent="0.3">
      <c r="A1181" t="s">
        <v>3561</v>
      </c>
      <c r="B1181" t="str">
        <f t="shared" si="145"/>
        <v>Mr</v>
      </c>
      <c r="C1181" t="str">
        <f t="shared" si="146"/>
        <v>Manfredi</v>
      </c>
      <c r="D1181" t="str">
        <f t="shared" si="147"/>
        <v xml:space="preserve">  Mark G</v>
      </c>
      <c r="F1181" t="s">
        <v>2381</v>
      </c>
      <c r="G1181">
        <f t="shared" si="148"/>
        <v>0</v>
      </c>
      <c r="J1181" t="str">
        <f>PROPER('Medical Examinations'!D:D)</f>
        <v>No</v>
      </c>
      <c r="K1181" t="str">
        <f>PROPER('Medical Examinations'!H:H)</f>
        <v>No</v>
      </c>
      <c r="N1181">
        <v>31.39</v>
      </c>
      <c r="O1181" t="str">
        <f t="shared" si="149"/>
        <v>Obesity</v>
      </c>
      <c r="Q1181">
        <v>8.85</v>
      </c>
      <c r="R1181" t="str">
        <f t="shared" si="150"/>
        <v>Diabetes</v>
      </c>
      <c r="T1181">
        <v>1964</v>
      </c>
      <c r="U1181" t="s">
        <v>15</v>
      </c>
      <c r="V1181">
        <v>7</v>
      </c>
      <c r="W1181" s="10">
        <f t="shared" si="151"/>
        <v>23688</v>
      </c>
      <c r="X1181" s="10"/>
      <c r="Y1181">
        <f t="shared" si="152"/>
        <v>58</v>
      </c>
      <c r="AA1181" s="36">
        <v>9698.42</v>
      </c>
    </row>
    <row r="1182" spans="1:27" x14ac:dyDescent="0.3">
      <c r="A1182" t="s">
        <v>3562</v>
      </c>
      <c r="B1182" t="str">
        <f t="shared" si="145"/>
        <v>Ms</v>
      </c>
      <c r="C1182" t="str">
        <f t="shared" si="146"/>
        <v>Manwaring</v>
      </c>
      <c r="D1182" t="str">
        <f t="shared" si="147"/>
        <v xml:space="preserve"> Kasey E.</v>
      </c>
      <c r="F1182">
        <v>2</v>
      </c>
      <c r="G1182">
        <f t="shared" si="148"/>
        <v>2</v>
      </c>
      <c r="J1182" t="str">
        <f>PROPER('Medical Examinations'!D:D)</f>
        <v>No</v>
      </c>
      <c r="K1182" t="str">
        <f>PROPER('Medical Examinations'!H:H)</f>
        <v>No</v>
      </c>
      <c r="N1182">
        <v>34.770000000000003</v>
      </c>
      <c r="O1182" t="str">
        <f t="shared" si="149"/>
        <v>Obesity</v>
      </c>
      <c r="Q1182">
        <v>10.54</v>
      </c>
      <c r="R1182" t="str">
        <f t="shared" si="150"/>
        <v>Diabetes</v>
      </c>
      <c r="T1182">
        <v>1977</v>
      </c>
      <c r="U1182" t="s">
        <v>20</v>
      </c>
      <c r="V1182">
        <v>19</v>
      </c>
      <c r="W1182" s="10">
        <f t="shared" si="151"/>
        <v>28387</v>
      </c>
      <c r="X1182" s="10"/>
      <c r="Y1182">
        <f t="shared" si="152"/>
        <v>45</v>
      </c>
      <c r="AA1182" s="36">
        <v>9704.67</v>
      </c>
    </row>
    <row r="1183" spans="1:27" x14ac:dyDescent="0.3">
      <c r="A1183" t="s">
        <v>3563</v>
      </c>
      <c r="B1183" t="str">
        <f t="shared" si="145"/>
        <v>Mr</v>
      </c>
      <c r="C1183" t="str">
        <f t="shared" si="146"/>
        <v>Tomaszewski</v>
      </c>
      <c r="D1183" t="str">
        <f t="shared" si="147"/>
        <v>, Mr.  Jeff</v>
      </c>
      <c r="F1183">
        <v>2</v>
      </c>
      <c r="G1183">
        <f t="shared" si="148"/>
        <v>2</v>
      </c>
      <c r="J1183" t="str">
        <f>PROPER('Medical Examinations'!D:D)</f>
        <v>No</v>
      </c>
      <c r="K1183" t="str">
        <f>PROPER('Medical Examinations'!H:H)</f>
        <v>No</v>
      </c>
      <c r="N1183">
        <v>24.48</v>
      </c>
      <c r="O1183" t="str">
        <f t="shared" si="149"/>
        <v>Normal Weight</v>
      </c>
      <c r="Q1183">
        <v>4.37</v>
      </c>
      <c r="R1183" t="str">
        <f t="shared" si="150"/>
        <v>Normal</v>
      </c>
      <c r="T1183">
        <v>1972</v>
      </c>
      <c r="U1183" t="s">
        <v>10</v>
      </c>
      <c r="V1183">
        <v>10</v>
      </c>
      <c r="W1183" s="10">
        <f t="shared" si="151"/>
        <v>26490</v>
      </c>
      <c r="X1183" s="10"/>
      <c r="Y1183">
        <f t="shared" si="152"/>
        <v>50</v>
      </c>
      <c r="AA1183" s="36">
        <v>9710.7099999999991</v>
      </c>
    </row>
    <row r="1184" spans="1:27" x14ac:dyDescent="0.3">
      <c r="A1184" t="s">
        <v>3564</v>
      </c>
      <c r="B1184" t="str">
        <f t="shared" si="145"/>
        <v>Ms</v>
      </c>
      <c r="C1184" t="str">
        <f t="shared" si="146"/>
        <v>Gannon</v>
      </c>
      <c r="D1184" t="str">
        <f t="shared" si="147"/>
        <v>.  Amy</v>
      </c>
      <c r="F1184">
        <v>2</v>
      </c>
      <c r="G1184">
        <f t="shared" si="148"/>
        <v>2</v>
      </c>
      <c r="J1184" t="str">
        <f>PROPER('Medical Examinations'!D:D)</f>
        <v>No</v>
      </c>
      <c r="K1184" t="str">
        <f>PROPER('Medical Examinations'!H:H)</f>
        <v>No</v>
      </c>
      <c r="N1184">
        <v>22.61</v>
      </c>
      <c r="O1184" t="str">
        <f t="shared" si="149"/>
        <v>Normal Weight</v>
      </c>
      <c r="Q1184">
        <v>9.6300000000000008</v>
      </c>
      <c r="R1184" t="str">
        <f t="shared" si="150"/>
        <v>Diabetes</v>
      </c>
      <c r="T1184">
        <v>1975</v>
      </c>
      <c r="U1184" t="s">
        <v>18</v>
      </c>
      <c r="V1184">
        <v>27</v>
      </c>
      <c r="W1184" s="10">
        <f t="shared" si="151"/>
        <v>27572</v>
      </c>
      <c r="X1184" s="10"/>
      <c r="Y1184">
        <f t="shared" si="152"/>
        <v>47</v>
      </c>
      <c r="AA1184" s="36">
        <v>9715.84</v>
      </c>
    </row>
    <row r="1185" spans="1:27" x14ac:dyDescent="0.3">
      <c r="A1185" t="s">
        <v>3565</v>
      </c>
      <c r="B1185" t="str">
        <f t="shared" si="145"/>
        <v>Mr</v>
      </c>
      <c r="C1185" t="str">
        <f t="shared" si="146"/>
        <v>Frye</v>
      </c>
      <c r="D1185" t="str">
        <f t="shared" si="147"/>
        <v>Adam</v>
      </c>
      <c r="F1185" t="s">
        <v>2381</v>
      </c>
      <c r="G1185">
        <f t="shared" si="148"/>
        <v>0</v>
      </c>
      <c r="J1185" t="str">
        <f>PROPER('Medical Examinations'!D:D)</f>
        <v>Yes</v>
      </c>
      <c r="K1185" t="str">
        <f>PROPER('Medical Examinations'!H:H)</f>
        <v>No</v>
      </c>
      <c r="N1185">
        <v>34.299999999999997</v>
      </c>
      <c r="O1185" t="str">
        <f t="shared" si="149"/>
        <v>Obesity</v>
      </c>
      <c r="Q1185">
        <v>10.37</v>
      </c>
      <c r="R1185" t="str">
        <f t="shared" si="150"/>
        <v>Diabetes</v>
      </c>
      <c r="T1185">
        <v>1970</v>
      </c>
      <c r="U1185" t="s">
        <v>20</v>
      </c>
      <c r="V1185">
        <v>12</v>
      </c>
      <c r="W1185" s="10">
        <f t="shared" si="151"/>
        <v>25823</v>
      </c>
      <c r="X1185" s="10"/>
      <c r="Y1185">
        <f t="shared" si="152"/>
        <v>52</v>
      </c>
      <c r="AA1185" s="36">
        <v>9722.77</v>
      </c>
    </row>
    <row r="1186" spans="1:27" x14ac:dyDescent="0.3">
      <c r="A1186" t="s">
        <v>3566</v>
      </c>
      <c r="B1186" t="str">
        <f t="shared" si="145"/>
        <v>Ms</v>
      </c>
      <c r="C1186" t="str">
        <f t="shared" si="146"/>
        <v>Jenkins</v>
      </c>
      <c r="D1186" t="str">
        <f t="shared" si="147"/>
        <v>istin M</v>
      </c>
      <c r="F1186">
        <v>2</v>
      </c>
      <c r="G1186">
        <f t="shared" si="148"/>
        <v>2</v>
      </c>
      <c r="J1186" t="str">
        <f>PROPER('Medical Examinations'!D:D)</f>
        <v>No</v>
      </c>
      <c r="K1186" t="str">
        <f>PROPER('Medical Examinations'!H:H)</f>
        <v>No</v>
      </c>
      <c r="N1186">
        <v>46.09</v>
      </c>
      <c r="O1186" t="str">
        <f t="shared" si="149"/>
        <v>Obesity</v>
      </c>
      <c r="Q1186">
        <v>5.44</v>
      </c>
      <c r="R1186" t="str">
        <f t="shared" si="150"/>
        <v>Normal</v>
      </c>
      <c r="T1186">
        <v>1970</v>
      </c>
      <c r="U1186" t="s">
        <v>35</v>
      </c>
      <c r="V1186">
        <v>18</v>
      </c>
      <c r="W1186" s="10">
        <f t="shared" si="151"/>
        <v>25798</v>
      </c>
      <c r="X1186" s="10"/>
      <c r="Y1186">
        <f t="shared" si="152"/>
        <v>52</v>
      </c>
      <c r="AA1186" s="36">
        <v>9724.5300000000007</v>
      </c>
    </row>
    <row r="1187" spans="1:27" x14ac:dyDescent="0.3">
      <c r="A1187" t="s">
        <v>3567</v>
      </c>
      <c r="B1187" t="str">
        <f t="shared" si="145"/>
        <v>Ms</v>
      </c>
      <c r="C1187" t="str">
        <f t="shared" si="146"/>
        <v>Currier</v>
      </c>
      <c r="D1187" t="str">
        <f t="shared" si="147"/>
        <v>Lynn B.</v>
      </c>
      <c r="F1187">
        <v>2</v>
      </c>
      <c r="G1187">
        <f t="shared" si="148"/>
        <v>2</v>
      </c>
      <c r="J1187" t="str">
        <f>PROPER('Medical Examinations'!D:D)</f>
        <v>No</v>
      </c>
      <c r="K1187" t="str">
        <f>PROPER('Medical Examinations'!H:H)</f>
        <v>No</v>
      </c>
      <c r="N1187">
        <v>44.744999999999997</v>
      </c>
      <c r="O1187" t="str">
        <f t="shared" si="149"/>
        <v>Obesity</v>
      </c>
      <c r="Q1187">
        <v>5.19</v>
      </c>
      <c r="R1187" t="str">
        <f t="shared" si="150"/>
        <v>Normal</v>
      </c>
      <c r="T1187">
        <v>1970</v>
      </c>
      <c r="U1187" t="s">
        <v>10</v>
      </c>
      <c r="V1187">
        <v>4</v>
      </c>
      <c r="W1187" s="10">
        <f t="shared" si="151"/>
        <v>25753</v>
      </c>
      <c r="X1187" s="10"/>
      <c r="Y1187">
        <f t="shared" si="152"/>
        <v>52</v>
      </c>
      <c r="AA1187" s="36">
        <v>9748.91</v>
      </c>
    </row>
    <row r="1188" spans="1:27" x14ac:dyDescent="0.3">
      <c r="A1188" t="s">
        <v>3568</v>
      </c>
      <c r="B1188" t="str">
        <f t="shared" si="145"/>
        <v>Mrs</v>
      </c>
      <c r="C1188" t="str">
        <f t="shared" si="146"/>
        <v>Whittendale</v>
      </c>
      <c r="D1188" t="str">
        <f t="shared" si="147"/>
        <v>s.  Jamie A</v>
      </c>
      <c r="F1188">
        <v>1</v>
      </c>
      <c r="G1188">
        <f t="shared" si="148"/>
        <v>1</v>
      </c>
      <c r="J1188" t="str">
        <f>PROPER('Medical Examinations'!D:D)</f>
        <v>No</v>
      </c>
      <c r="K1188" t="str">
        <f>PROPER('Medical Examinations'!H:H)</f>
        <v>No</v>
      </c>
      <c r="N1188">
        <v>26.33</v>
      </c>
      <c r="O1188" t="str">
        <f t="shared" si="149"/>
        <v>Overweight</v>
      </c>
      <c r="Q1188">
        <v>11.8</v>
      </c>
      <c r="R1188" t="str">
        <f t="shared" si="150"/>
        <v>Diabetes</v>
      </c>
      <c r="T1188">
        <v>2001</v>
      </c>
      <c r="U1188" t="s">
        <v>10</v>
      </c>
      <c r="V1188">
        <v>14</v>
      </c>
      <c r="W1188" s="10">
        <f t="shared" si="151"/>
        <v>37086</v>
      </c>
      <c r="X1188" s="10"/>
      <c r="Y1188">
        <f t="shared" si="152"/>
        <v>21</v>
      </c>
      <c r="AA1188" s="36">
        <v>9753.49</v>
      </c>
    </row>
    <row r="1189" spans="1:27" x14ac:dyDescent="0.3">
      <c r="A1189" t="s">
        <v>3569</v>
      </c>
      <c r="B1189" t="str">
        <f t="shared" si="145"/>
        <v>Mr</v>
      </c>
      <c r="C1189" t="str">
        <f t="shared" si="146"/>
        <v>Rixe</v>
      </c>
      <c r="D1189" t="str">
        <f t="shared" si="147"/>
        <v>y A.</v>
      </c>
      <c r="F1189">
        <v>2</v>
      </c>
      <c r="G1189">
        <f t="shared" si="148"/>
        <v>2</v>
      </c>
      <c r="J1189" t="str">
        <f>PROPER('Medical Examinations'!D:D)</f>
        <v>Yes</v>
      </c>
      <c r="K1189" t="str">
        <f>PROPER('Medical Examinations'!H:H)</f>
        <v>No</v>
      </c>
      <c r="N1189">
        <v>26.6</v>
      </c>
      <c r="O1189" t="str">
        <f t="shared" si="149"/>
        <v>Overweight</v>
      </c>
      <c r="Q1189">
        <v>8.3800000000000008</v>
      </c>
      <c r="R1189" t="str">
        <f t="shared" si="150"/>
        <v>Diabetes</v>
      </c>
      <c r="T1189">
        <v>1965</v>
      </c>
      <c r="U1189" t="s">
        <v>20</v>
      </c>
      <c r="V1189">
        <v>5</v>
      </c>
      <c r="W1189" s="10">
        <f t="shared" si="151"/>
        <v>23990</v>
      </c>
      <c r="X1189" s="10"/>
      <c r="Y1189">
        <f t="shared" si="152"/>
        <v>57</v>
      </c>
      <c r="AA1189" s="36">
        <v>9764.08</v>
      </c>
    </row>
    <row r="1190" spans="1:27" x14ac:dyDescent="0.3">
      <c r="A1190" t="s">
        <v>3570</v>
      </c>
      <c r="B1190" t="str">
        <f t="shared" si="145"/>
        <v>Ms</v>
      </c>
      <c r="C1190" t="str">
        <f t="shared" si="146"/>
        <v>Ballon-Landa</v>
      </c>
      <c r="D1190" t="str">
        <f t="shared" si="147"/>
        <v xml:space="preserve"> Ms.  Nicole</v>
      </c>
      <c r="F1190" t="s">
        <v>2381</v>
      </c>
      <c r="G1190">
        <f t="shared" si="148"/>
        <v>0</v>
      </c>
      <c r="J1190" t="str">
        <f>PROPER('Medical Examinations'!D:D)</f>
        <v>Yes</v>
      </c>
      <c r="K1190" t="str">
        <f>PROPER('Medical Examinations'!H:H)</f>
        <v>No</v>
      </c>
      <c r="N1190">
        <v>27.5</v>
      </c>
      <c r="O1190" t="str">
        <f t="shared" si="149"/>
        <v>Overweight</v>
      </c>
      <c r="Q1190">
        <v>7.58</v>
      </c>
      <c r="R1190" t="str">
        <f t="shared" si="150"/>
        <v>Diabetes</v>
      </c>
      <c r="T1190">
        <v>1973</v>
      </c>
      <c r="U1190" t="s">
        <v>10</v>
      </c>
      <c r="V1190">
        <v>7</v>
      </c>
      <c r="W1190" s="10">
        <f t="shared" si="151"/>
        <v>26852</v>
      </c>
      <c r="X1190" s="10"/>
      <c r="Y1190">
        <f t="shared" si="152"/>
        <v>49</v>
      </c>
      <c r="AA1190" s="36">
        <v>9778.35</v>
      </c>
    </row>
    <row r="1191" spans="1:27" x14ac:dyDescent="0.3">
      <c r="A1191" t="s">
        <v>3571</v>
      </c>
      <c r="B1191" t="str">
        <f t="shared" si="145"/>
        <v>Ms</v>
      </c>
      <c r="C1191" t="str">
        <f t="shared" si="146"/>
        <v>Zaferos</v>
      </c>
      <c r="D1191" t="str">
        <f t="shared" si="147"/>
        <v xml:space="preserve"> Audrey</v>
      </c>
      <c r="F1191">
        <v>1</v>
      </c>
      <c r="G1191">
        <f t="shared" si="148"/>
        <v>1</v>
      </c>
      <c r="J1191" t="str">
        <f>PROPER('Medical Examinations'!D:D)</f>
        <v>Yes</v>
      </c>
      <c r="K1191" t="str">
        <f>PROPER('Medical Examinations'!H:H)</f>
        <v>No</v>
      </c>
      <c r="N1191">
        <v>41.55</v>
      </c>
      <c r="O1191" t="str">
        <f t="shared" si="149"/>
        <v>Obesity</v>
      </c>
      <c r="Q1191">
        <v>4.6100000000000003</v>
      </c>
      <c r="R1191" t="str">
        <f t="shared" si="150"/>
        <v>Normal</v>
      </c>
      <c r="T1191">
        <v>1996</v>
      </c>
      <c r="U1191" t="s">
        <v>35</v>
      </c>
      <c r="V1191">
        <v>8</v>
      </c>
      <c r="W1191" s="10">
        <f t="shared" si="151"/>
        <v>35285</v>
      </c>
      <c r="X1191" s="10"/>
      <c r="Y1191">
        <f t="shared" si="152"/>
        <v>26</v>
      </c>
      <c r="AA1191" s="36">
        <v>9787.32</v>
      </c>
    </row>
    <row r="1192" spans="1:27" x14ac:dyDescent="0.3">
      <c r="A1192" t="s">
        <v>3572</v>
      </c>
      <c r="B1192" t="str">
        <f t="shared" si="145"/>
        <v>Mr</v>
      </c>
      <c r="C1192" t="str">
        <f t="shared" si="146"/>
        <v>Jackson</v>
      </c>
      <c r="D1192" t="str">
        <f t="shared" si="147"/>
        <v xml:space="preserve">  Jacob</v>
      </c>
      <c r="F1192">
        <v>1</v>
      </c>
      <c r="G1192">
        <f t="shared" si="148"/>
        <v>1</v>
      </c>
      <c r="J1192" t="str">
        <f>PROPER('Medical Examinations'!D:D)</f>
        <v>No</v>
      </c>
      <c r="K1192" t="str">
        <f>PROPER('Medical Examinations'!H:H)</f>
        <v>No</v>
      </c>
      <c r="N1192">
        <v>41.47</v>
      </c>
      <c r="O1192" t="str">
        <f t="shared" si="149"/>
        <v>Obesity</v>
      </c>
      <c r="Q1192">
        <v>4.7</v>
      </c>
      <c r="R1192" t="str">
        <f t="shared" si="150"/>
        <v>Normal</v>
      </c>
      <c r="T1192">
        <v>1977</v>
      </c>
      <c r="U1192" t="s">
        <v>18</v>
      </c>
      <c r="V1192">
        <v>7</v>
      </c>
      <c r="W1192" s="10">
        <f t="shared" si="151"/>
        <v>28283</v>
      </c>
      <c r="X1192" s="10"/>
      <c r="Y1192">
        <f t="shared" si="152"/>
        <v>46</v>
      </c>
      <c r="AA1192" s="36">
        <v>9788.8700000000008</v>
      </c>
    </row>
    <row r="1193" spans="1:27" x14ac:dyDescent="0.3">
      <c r="A1193" t="s">
        <v>3573</v>
      </c>
      <c r="B1193" t="str">
        <f t="shared" si="145"/>
        <v>Mr</v>
      </c>
      <c r="C1193" t="str">
        <f t="shared" si="146"/>
        <v>Evans Marke</v>
      </c>
      <c r="D1193" t="str">
        <f t="shared" si="147"/>
        <v>.  Daniel S</v>
      </c>
      <c r="F1193" t="s">
        <v>2381</v>
      </c>
      <c r="G1193">
        <f t="shared" si="148"/>
        <v>0</v>
      </c>
      <c r="J1193" t="str">
        <f>PROPER('Medical Examinations'!D:D)</f>
        <v>No</v>
      </c>
      <c r="K1193" t="str">
        <f>PROPER('Medical Examinations'!H:H)</f>
        <v>No</v>
      </c>
      <c r="N1193">
        <v>24.795000000000002</v>
      </c>
      <c r="O1193" t="str">
        <f t="shared" si="149"/>
        <v>Normal Weight</v>
      </c>
      <c r="Q1193">
        <v>6.05</v>
      </c>
      <c r="R1193" t="str">
        <f t="shared" si="150"/>
        <v>Prediabetes</v>
      </c>
      <c r="T1193">
        <v>1973</v>
      </c>
      <c r="U1193" t="s">
        <v>20</v>
      </c>
      <c r="V1193">
        <v>17</v>
      </c>
      <c r="W1193" s="10">
        <f t="shared" si="151"/>
        <v>26924</v>
      </c>
      <c r="X1193" s="10"/>
      <c r="Y1193">
        <f t="shared" si="152"/>
        <v>49</v>
      </c>
      <c r="AA1193" s="36">
        <v>9800.89</v>
      </c>
    </row>
    <row r="1194" spans="1:27" x14ac:dyDescent="0.3">
      <c r="A1194" t="s">
        <v>3574</v>
      </c>
      <c r="B1194" t="str">
        <f t="shared" si="145"/>
        <v>Mr</v>
      </c>
      <c r="C1194" t="str">
        <f t="shared" si="146"/>
        <v>Samland</v>
      </c>
      <c r="D1194" t="str">
        <f t="shared" si="147"/>
        <v>Marc C.</v>
      </c>
      <c r="F1194">
        <v>1</v>
      </c>
      <c r="G1194">
        <f t="shared" si="148"/>
        <v>1</v>
      </c>
      <c r="J1194" t="str">
        <f>PROPER('Medical Examinations'!D:D)</f>
        <v>No</v>
      </c>
      <c r="K1194" t="str">
        <f>PROPER('Medical Examinations'!H:H)</f>
        <v>No</v>
      </c>
      <c r="N1194">
        <v>29.48</v>
      </c>
      <c r="O1194" t="str">
        <f t="shared" si="149"/>
        <v>Overweight</v>
      </c>
      <c r="Q1194">
        <v>5.63</v>
      </c>
      <c r="R1194" t="str">
        <f t="shared" si="150"/>
        <v>Normal</v>
      </c>
      <c r="T1194">
        <v>1972</v>
      </c>
      <c r="U1194" t="s">
        <v>18</v>
      </c>
      <c r="V1194">
        <v>28</v>
      </c>
      <c r="W1194" s="10">
        <f t="shared" si="151"/>
        <v>26478</v>
      </c>
      <c r="X1194" s="10"/>
      <c r="Y1194">
        <f t="shared" si="152"/>
        <v>50</v>
      </c>
      <c r="AA1194" s="36">
        <v>9819.25</v>
      </c>
    </row>
    <row r="1195" spans="1:27" x14ac:dyDescent="0.3">
      <c r="A1195" t="s">
        <v>3575</v>
      </c>
      <c r="B1195" t="str">
        <f t="shared" si="145"/>
        <v>Mr</v>
      </c>
      <c r="C1195" t="str">
        <f t="shared" si="146"/>
        <v>Shapiro</v>
      </c>
      <c r="D1195" t="str">
        <f t="shared" si="147"/>
        <v xml:space="preserve"> Mark S</v>
      </c>
      <c r="F1195">
        <v>1</v>
      </c>
      <c r="G1195">
        <f t="shared" si="148"/>
        <v>1</v>
      </c>
      <c r="J1195" t="str">
        <f>PROPER('Medical Examinations'!D:D)</f>
        <v>No</v>
      </c>
      <c r="K1195" t="str">
        <f>PROPER('Medical Examinations'!H:H)</f>
        <v>No</v>
      </c>
      <c r="N1195">
        <v>28.09</v>
      </c>
      <c r="O1195" t="str">
        <f t="shared" si="149"/>
        <v>Overweight</v>
      </c>
      <c r="Q1195">
        <v>6.06</v>
      </c>
      <c r="R1195" t="str">
        <f t="shared" si="150"/>
        <v>Prediabetes</v>
      </c>
      <c r="T1195">
        <v>1972</v>
      </c>
      <c r="U1195" t="s">
        <v>20</v>
      </c>
      <c r="V1195">
        <v>26</v>
      </c>
      <c r="W1195" s="10">
        <f t="shared" si="151"/>
        <v>26568</v>
      </c>
      <c r="X1195" s="10"/>
      <c r="Y1195">
        <f t="shared" si="152"/>
        <v>50</v>
      </c>
      <c r="AA1195" s="36">
        <v>9836.2099999999991</v>
      </c>
    </row>
    <row r="1196" spans="1:27" x14ac:dyDescent="0.3">
      <c r="A1196" t="s">
        <v>3576</v>
      </c>
      <c r="B1196" t="str">
        <f t="shared" si="145"/>
        <v>Mr</v>
      </c>
      <c r="C1196" t="str">
        <f t="shared" si="146"/>
        <v>Snitzer</v>
      </c>
      <c r="D1196" t="str">
        <f t="shared" si="147"/>
        <v>r.  Dan</v>
      </c>
      <c r="F1196">
        <v>1</v>
      </c>
      <c r="G1196">
        <f t="shared" si="148"/>
        <v>1</v>
      </c>
      <c r="J1196" t="str">
        <f>PROPER('Medical Examinations'!D:D)</f>
        <v>Yes</v>
      </c>
      <c r="K1196" t="str">
        <f>PROPER('Medical Examinations'!H:H)</f>
        <v>No</v>
      </c>
      <c r="N1196">
        <v>32.729999999999997</v>
      </c>
      <c r="O1196" t="str">
        <f t="shared" si="149"/>
        <v>Obesity</v>
      </c>
      <c r="Q1196">
        <v>5.19</v>
      </c>
      <c r="R1196" t="str">
        <f t="shared" si="150"/>
        <v>Normal</v>
      </c>
      <c r="T1196">
        <v>1992</v>
      </c>
      <c r="U1196" t="s">
        <v>35</v>
      </c>
      <c r="V1196">
        <v>13</v>
      </c>
      <c r="W1196" s="10">
        <f t="shared" si="151"/>
        <v>33829</v>
      </c>
      <c r="X1196" s="10"/>
      <c r="Y1196">
        <f t="shared" si="152"/>
        <v>30</v>
      </c>
      <c r="AA1196" s="36">
        <v>9844.4500000000007</v>
      </c>
    </row>
    <row r="1197" spans="1:27" x14ac:dyDescent="0.3">
      <c r="A1197" t="s">
        <v>3577</v>
      </c>
      <c r="B1197" t="str">
        <f t="shared" si="145"/>
        <v>Ms</v>
      </c>
      <c r="C1197" t="str">
        <f t="shared" si="146"/>
        <v>Herra Arroyo</v>
      </c>
      <c r="D1197" t="str">
        <f t="shared" si="147"/>
        <v>s.  Gabriela</v>
      </c>
      <c r="F1197" t="s">
        <v>2381</v>
      </c>
      <c r="G1197">
        <f t="shared" si="148"/>
        <v>0</v>
      </c>
      <c r="J1197" t="str">
        <f>PROPER('Medical Examinations'!D:D)</f>
        <v>Yes</v>
      </c>
      <c r="K1197" t="str">
        <f>PROPER('Medical Examinations'!H:H)</f>
        <v>No</v>
      </c>
      <c r="N1197">
        <v>27.36</v>
      </c>
      <c r="O1197" t="str">
        <f t="shared" si="149"/>
        <v>Overweight</v>
      </c>
      <c r="Q1197">
        <v>8.9600000000000009</v>
      </c>
      <c r="R1197" t="str">
        <f t="shared" si="150"/>
        <v>Diabetes</v>
      </c>
      <c r="T1197">
        <v>1968</v>
      </c>
      <c r="U1197" t="s">
        <v>15</v>
      </c>
      <c r="V1197">
        <v>4</v>
      </c>
      <c r="W1197" s="10">
        <f t="shared" si="151"/>
        <v>25146</v>
      </c>
      <c r="X1197" s="10"/>
      <c r="Y1197">
        <f t="shared" si="152"/>
        <v>54</v>
      </c>
      <c r="AA1197" s="36">
        <v>9850.43</v>
      </c>
    </row>
    <row r="1198" spans="1:27" x14ac:dyDescent="0.3">
      <c r="A1198" t="s">
        <v>3578</v>
      </c>
      <c r="B1198" t="str">
        <f t="shared" si="145"/>
        <v>Ms</v>
      </c>
      <c r="C1198" t="str">
        <f t="shared" si="146"/>
        <v>Watters</v>
      </c>
      <c r="D1198" t="str">
        <f t="shared" si="147"/>
        <v xml:space="preserve"> Amanda</v>
      </c>
      <c r="F1198" t="s">
        <v>2381</v>
      </c>
      <c r="G1198">
        <f t="shared" si="148"/>
        <v>0</v>
      </c>
      <c r="J1198" t="str">
        <f>PROPER('Medical Examinations'!D:D)</f>
        <v>Yes</v>
      </c>
      <c r="K1198" t="str">
        <f>PROPER('Medical Examinations'!H:H)</f>
        <v>No</v>
      </c>
      <c r="N1198">
        <v>27.265000000000001</v>
      </c>
      <c r="O1198" t="str">
        <f t="shared" si="149"/>
        <v>Overweight</v>
      </c>
      <c r="Q1198">
        <v>11.39</v>
      </c>
      <c r="R1198" t="str">
        <f t="shared" si="150"/>
        <v>Diabetes</v>
      </c>
      <c r="T1198">
        <v>1971</v>
      </c>
      <c r="U1198" t="s">
        <v>37</v>
      </c>
      <c r="V1198">
        <v>23</v>
      </c>
      <c r="W1198" s="10">
        <f t="shared" si="151"/>
        <v>26229</v>
      </c>
      <c r="X1198" s="10"/>
      <c r="Y1198">
        <f t="shared" si="152"/>
        <v>51</v>
      </c>
      <c r="AA1198" s="36">
        <v>9855.1299999999992</v>
      </c>
    </row>
    <row r="1199" spans="1:27" x14ac:dyDescent="0.3">
      <c r="A1199" t="s">
        <v>3579</v>
      </c>
      <c r="B1199" t="str">
        <f t="shared" si="145"/>
        <v>Ms</v>
      </c>
      <c r="C1199" t="str">
        <f t="shared" si="146"/>
        <v>Steele-Belkin</v>
      </c>
      <c r="D1199" t="str">
        <f t="shared" si="147"/>
        <v>in, Ms.  Dara</v>
      </c>
      <c r="F1199" t="s">
        <v>2381</v>
      </c>
      <c r="G1199">
        <f t="shared" si="148"/>
        <v>0</v>
      </c>
      <c r="J1199" t="str">
        <f>PROPER('Medical Examinations'!D:D)</f>
        <v>No</v>
      </c>
      <c r="K1199" t="str">
        <f>PROPER('Medical Examinations'!H:H)</f>
        <v>No</v>
      </c>
      <c r="N1199">
        <v>48.07</v>
      </c>
      <c r="O1199" t="str">
        <f t="shared" si="149"/>
        <v>Obesity</v>
      </c>
      <c r="Q1199">
        <v>4.0599999999999996</v>
      </c>
      <c r="R1199" t="str">
        <f t="shared" si="150"/>
        <v>Normal</v>
      </c>
      <c r="T1199">
        <v>1971</v>
      </c>
      <c r="U1199" t="s">
        <v>10</v>
      </c>
      <c r="V1199">
        <v>17</v>
      </c>
      <c r="W1199" s="10">
        <f t="shared" si="151"/>
        <v>26131</v>
      </c>
      <c r="X1199" s="10"/>
      <c r="Y1199">
        <f t="shared" si="152"/>
        <v>51</v>
      </c>
      <c r="AA1199" s="36">
        <v>9861.0300000000007</v>
      </c>
    </row>
    <row r="1200" spans="1:27" x14ac:dyDescent="0.3">
      <c r="A1200" t="s">
        <v>3580</v>
      </c>
      <c r="B1200" t="str">
        <f t="shared" si="145"/>
        <v>Ms</v>
      </c>
      <c r="C1200" t="str">
        <f t="shared" si="146"/>
        <v>Christensen</v>
      </c>
      <c r="D1200" t="str">
        <f t="shared" si="147"/>
        <v xml:space="preserve"> Rachelle R</v>
      </c>
      <c r="F1200" t="s">
        <v>2381</v>
      </c>
      <c r="G1200">
        <f t="shared" si="148"/>
        <v>0</v>
      </c>
      <c r="J1200" t="str">
        <f>PROPER('Medical Examinations'!D:D)</f>
        <v>No</v>
      </c>
      <c r="K1200" t="str">
        <f>PROPER('Medical Examinations'!H:H)</f>
        <v>No</v>
      </c>
      <c r="N1200">
        <v>30.8</v>
      </c>
      <c r="O1200" t="str">
        <f t="shared" si="149"/>
        <v>Obesity</v>
      </c>
      <c r="Q1200">
        <v>5.23</v>
      </c>
      <c r="R1200" t="str">
        <f t="shared" si="150"/>
        <v>Normal</v>
      </c>
      <c r="T1200">
        <v>1969</v>
      </c>
      <c r="U1200" t="s">
        <v>37</v>
      </c>
      <c r="V1200">
        <v>20</v>
      </c>
      <c r="W1200" s="10">
        <f t="shared" si="151"/>
        <v>25496</v>
      </c>
      <c r="X1200" s="10"/>
      <c r="Y1200">
        <f t="shared" si="152"/>
        <v>53</v>
      </c>
      <c r="AA1200" s="36">
        <v>9863.4699999999993</v>
      </c>
    </row>
    <row r="1201" spans="1:27" x14ac:dyDescent="0.3">
      <c r="A1201" t="s">
        <v>3581</v>
      </c>
      <c r="B1201" t="str">
        <f t="shared" si="145"/>
        <v>Ms</v>
      </c>
      <c r="C1201" t="str">
        <f t="shared" si="146"/>
        <v>Hodge</v>
      </c>
      <c r="D1201" t="str">
        <f t="shared" si="147"/>
        <v>nda J</v>
      </c>
      <c r="F1201" t="s">
        <v>2381</v>
      </c>
      <c r="G1201">
        <f t="shared" si="148"/>
        <v>0</v>
      </c>
      <c r="J1201" t="str">
        <f>PROPER('Medical Examinations'!D:D)</f>
        <v>Yes</v>
      </c>
      <c r="K1201" t="str">
        <f>PROPER('Medical Examinations'!H:H)</f>
        <v>No</v>
      </c>
      <c r="N1201">
        <v>32.299999999999997</v>
      </c>
      <c r="O1201" t="str">
        <f t="shared" si="149"/>
        <v>Obesity</v>
      </c>
      <c r="Q1201">
        <v>5.05</v>
      </c>
      <c r="R1201" t="str">
        <f t="shared" si="150"/>
        <v>Normal</v>
      </c>
      <c r="T1201">
        <v>1971</v>
      </c>
      <c r="U1201" t="s">
        <v>15</v>
      </c>
      <c r="V1201">
        <v>9</v>
      </c>
      <c r="W1201" s="10">
        <f t="shared" si="151"/>
        <v>26246</v>
      </c>
      <c r="X1201" s="10"/>
      <c r="Y1201">
        <f t="shared" si="152"/>
        <v>51</v>
      </c>
      <c r="AA1201" s="36">
        <v>9866.2999999999993</v>
      </c>
    </row>
    <row r="1202" spans="1:27" x14ac:dyDescent="0.3">
      <c r="A1202" t="s">
        <v>3582</v>
      </c>
      <c r="B1202" t="str">
        <f t="shared" si="145"/>
        <v>Mr</v>
      </c>
      <c r="C1202" t="str">
        <f t="shared" si="146"/>
        <v>Rusterholz</v>
      </c>
      <c r="D1202" t="str">
        <f t="shared" si="147"/>
        <v>, Mr.  Tim</v>
      </c>
      <c r="F1202" t="s">
        <v>2381</v>
      </c>
      <c r="G1202">
        <f t="shared" si="148"/>
        <v>0</v>
      </c>
      <c r="J1202" t="str">
        <f>PROPER('Medical Examinations'!D:D)</f>
        <v>No</v>
      </c>
      <c r="K1202" t="str">
        <f>PROPER('Medical Examinations'!H:H)</f>
        <v>No</v>
      </c>
      <c r="N1202">
        <v>39.700000000000003</v>
      </c>
      <c r="O1202" t="str">
        <f t="shared" si="149"/>
        <v>Obesity</v>
      </c>
      <c r="Q1202">
        <v>7.34</v>
      </c>
      <c r="R1202" t="str">
        <f t="shared" si="150"/>
        <v>Diabetes</v>
      </c>
      <c r="T1202">
        <v>1969</v>
      </c>
      <c r="U1202" t="s">
        <v>35</v>
      </c>
      <c r="V1202">
        <v>13</v>
      </c>
      <c r="W1202" s="10">
        <f t="shared" si="151"/>
        <v>25428</v>
      </c>
      <c r="X1202" s="10"/>
      <c r="Y1202">
        <f t="shared" si="152"/>
        <v>53</v>
      </c>
      <c r="AA1202" s="36">
        <v>9869.81</v>
      </c>
    </row>
    <row r="1203" spans="1:27" x14ac:dyDescent="0.3">
      <c r="A1203" t="s">
        <v>3583</v>
      </c>
      <c r="B1203" t="str">
        <f t="shared" si="145"/>
        <v>Mr</v>
      </c>
      <c r="C1203" t="str">
        <f t="shared" si="146"/>
        <v>Lafrance</v>
      </c>
      <c r="D1203" t="str">
        <f t="shared" si="147"/>
        <v xml:space="preserve"> Sylvain</v>
      </c>
      <c r="F1203" t="s">
        <v>2381</v>
      </c>
      <c r="G1203">
        <f t="shared" si="148"/>
        <v>0</v>
      </c>
      <c r="J1203" t="str">
        <f>PROPER('Medical Examinations'!D:D)</f>
        <v>Yes</v>
      </c>
      <c r="K1203" t="str">
        <f>PROPER('Medical Examinations'!H:H)</f>
        <v>No</v>
      </c>
      <c r="N1203">
        <v>35.97</v>
      </c>
      <c r="O1203" t="str">
        <f t="shared" si="149"/>
        <v>Obesity</v>
      </c>
      <c r="Q1203">
        <v>8.1300000000000008</v>
      </c>
      <c r="R1203" t="str">
        <f t="shared" si="150"/>
        <v>Diabetes</v>
      </c>
      <c r="T1203">
        <v>1998</v>
      </c>
      <c r="U1203" t="s">
        <v>10</v>
      </c>
      <c r="V1203">
        <v>6</v>
      </c>
      <c r="W1203" s="10">
        <f t="shared" si="151"/>
        <v>35982</v>
      </c>
      <c r="X1203" s="10"/>
      <c r="Y1203">
        <f t="shared" si="152"/>
        <v>24</v>
      </c>
      <c r="AA1203" s="36">
        <v>9870.59</v>
      </c>
    </row>
    <row r="1204" spans="1:27" x14ac:dyDescent="0.3">
      <c r="A1204" t="s">
        <v>3584</v>
      </c>
      <c r="B1204" t="str">
        <f t="shared" si="145"/>
        <v>Mrs</v>
      </c>
      <c r="C1204" t="str">
        <f t="shared" si="146"/>
        <v>Hallis</v>
      </c>
      <c r="D1204" t="str">
        <f t="shared" si="147"/>
        <v>Lisa M</v>
      </c>
      <c r="F1204">
        <v>1</v>
      </c>
      <c r="G1204">
        <f t="shared" si="148"/>
        <v>1</v>
      </c>
      <c r="J1204" t="str">
        <f>PROPER('Medical Examinations'!D:D)</f>
        <v>No</v>
      </c>
      <c r="K1204" t="str">
        <f>PROPER('Medical Examinations'!H:H)</f>
        <v>No</v>
      </c>
      <c r="N1204">
        <v>25.86</v>
      </c>
      <c r="O1204" t="str">
        <f t="shared" si="149"/>
        <v>Overweight</v>
      </c>
      <c r="Q1204">
        <v>6.68</v>
      </c>
      <c r="R1204" t="str">
        <f t="shared" si="150"/>
        <v>Diabetes</v>
      </c>
      <c r="T1204">
        <v>1971</v>
      </c>
      <c r="U1204" t="s">
        <v>30</v>
      </c>
      <c r="V1204">
        <v>22</v>
      </c>
      <c r="W1204" s="10">
        <f t="shared" si="151"/>
        <v>26289</v>
      </c>
      <c r="X1204" s="10"/>
      <c r="Y1204">
        <f t="shared" si="152"/>
        <v>51</v>
      </c>
      <c r="AA1204" s="36">
        <v>9872.7000000000007</v>
      </c>
    </row>
    <row r="1205" spans="1:27" x14ac:dyDescent="0.3">
      <c r="A1205" t="s">
        <v>3585</v>
      </c>
      <c r="B1205" t="str">
        <f t="shared" si="145"/>
        <v>Mr</v>
      </c>
      <c r="C1205" t="str">
        <f t="shared" si="146"/>
        <v>Marshall</v>
      </c>
      <c r="D1205" t="str">
        <f t="shared" si="147"/>
        <v>r.  Ryan</v>
      </c>
      <c r="F1205" t="s">
        <v>2381</v>
      </c>
      <c r="G1205">
        <f t="shared" si="148"/>
        <v>0</v>
      </c>
      <c r="J1205" t="str">
        <f>PROPER('Medical Examinations'!D:D)</f>
        <v>Yes</v>
      </c>
      <c r="K1205" t="str">
        <f>PROPER('Medical Examinations'!H:H)</f>
        <v>No</v>
      </c>
      <c r="N1205">
        <v>30.03</v>
      </c>
      <c r="O1205" t="str">
        <f t="shared" si="149"/>
        <v>Obesity</v>
      </c>
      <c r="Q1205">
        <v>11.51</v>
      </c>
      <c r="R1205" t="str">
        <f t="shared" si="150"/>
        <v>Diabetes</v>
      </c>
      <c r="T1205">
        <v>1971</v>
      </c>
      <c r="U1205" t="s">
        <v>10</v>
      </c>
      <c r="V1205">
        <v>3</v>
      </c>
      <c r="W1205" s="10">
        <f t="shared" si="151"/>
        <v>26117</v>
      </c>
      <c r="X1205" s="10"/>
      <c r="Y1205">
        <f t="shared" si="152"/>
        <v>51</v>
      </c>
      <c r="AA1205" s="36">
        <v>9875.68</v>
      </c>
    </row>
    <row r="1206" spans="1:27" x14ac:dyDescent="0.3">
      <c r="A1206" t="s">
        <v>3586</v>
      </c>
      <c r="B1206" t="str">
        <f t="shared" si="145"/>
        <v>Mrs</v>
      </c>
      <c r="C1206" t="str">
        <f t="shared" si="146"/>
        <v>Salowitz</v>
      </c>
      <c r="D1206" t="str">
        <f t="shared" si="147"/>
        <v>aitlin M</v>
      </c>
      <c r="F1206">
        <v>1</v>
      </c>
      <c r="G1206">
        <f t="shared" si="148"/>
        <v>1</v>
      </c>
      <c r="J1206" t="str">
        <f>PROPER('Medical Examinations'!D:D)</f>
        <v>Yes</v>
      </c>
      <c r="K1206" t="str">
        <f>PROPER('Medical Examinations'!H:H)</f>
        <v>No</v>
      </c>
      <c r="N1206">
        <v>25.76</v>
      </c>
      <c r="O1206" t="str">
        <f t="shared" si="149"/>
        <v>Overweight</v>
      </c>
      <c r="Q1206">
        <v>6.02</v>
      </c>
      <c r="R1206" t="str">
        <f t="shared" si="150"/>
        <v>Prediabetes</v>
      </c>
      <c r="T1206">
        <v>1971</v>
      </c>
      <c r="U1206" t="s">
        <v>37</v>
      </c>
      <c r="V1206">
        <v>3</v>
      </c>
      <c r="W1206" s="10">
        <f t="shared" si="151"/>
        <v>26209</v>
      </c>
      <c r="X1206" s="10"/>
      <c r="Y1206">
        <f t="shared" si="152"/>
        <v>51</v>
      </c>
      <c r="AA1206" s="36">
        <v>9877.61</v>
      </c>
    </row>
    <row r="1207" spans="1:27" x14ac:dyDescent="0.3">
      <c r="A1207" t="s">
        <v>3587</v>
      </c>
      <c r="B1207" t="str">
        <f t="shared" si="145"/>
        <v>Mr</v>
      </c>
      <c r="C1207" t="str">
        <f t="shared" si="146"/>
        <v>Blake</v>
      </c>
      <c r="D1207" t="str">
        <f t="shared" si="147"/>
        <v>am R.</v>
      </c>
      <c r="F1207" t="s">
        <v>2381</v>
      </c>
      <c r="G1207">
        <f t="shared" si="148"/>
        <v>0</v>
      </c>
      <c r="J1207" t="str">
        <f>PROPER('Medical Examinations'!D:D)</f>
        <v>Yes</v>
      </c>
      <c r="K1207" t="str">
        <f>PROPER('Medical Examinations'!H:H)</f>
        <v>No</v>
      </c>
      <c r="N1207">
        <v>22.42</v>
      </c>
      <c r="O1207" t="str">
        <f t="shared" si="149"/>
        <v>Normal Weight</v>
      </c>
      <c r="Q1207">
        <v>7.96</v>
      </c>
      <c r="R1207" t="str">
        <f t="shared" si="150"/>
        <v>Diabetes</v>
      </c>
      <c r="T1207">
        <v>1971</v>
      </c>
      <c r="U1207" t="s">
        <v>15</v>
      </c>
      <c r="V1207">
        <v>8</v>
      </c>
      <c r="W1207" s="10">
        <f t="shared" si="151"/>
        <v>26245</v>
      </c>
      <c r="X1207" s="10"/>
      <c r="Y1207">
        <f t="shared" si="152"/>
        <v>51</v>
      </c>
      <c r="AA1207" s="36">
        <v>9880.07</v>
      </c>
    </row>
    <row r="1208" spans="1:27" x14ac:dyDescent="0.3">
      <c r="A1208" t="s">
        <v>3588</v>
      </c>
      <c r="B1208" t="str">
        <f t="shared" si="145"/>
        <v>Mr</v>
      </c>
      <c r="C1208" t="str">
        <f t="shared" si="146"/>
        <v>Langerak</v>
      </c>
      <c r="D1208" t="str">
        <f t="shared" si="147"/>
        <v>.  Bruce</v>
      </c>
      <c r="F1208">
        <v>1</v>
      </c>
      <c r="G1208">
        <f t="shared" si="148"/>
        <v>1</v>
      </c>
      <c r="J1208" t="str">
        <f>PROPER('Medical Examinations'!D:D)</f>
        <v>No</v>
      </c>
      <c r="K1208" t="str">
        <f>PROPER('Medical Examinations'!H:H)</f>
        <v>No</v>
      </c>
      <c r="N1208">
        <v>33.18</v>
      </c>
      <c r="O1208" t="str">
        <f t="shared" si="149"/>
        <v>Obesity</v>
      </c>
      <c r="Q1208">
        <v>6.01</v>
      </c>
      <c r="R1208" t="str">
        <f t="shared" si="150"/>
        <v>Prediabetes</v>
      </c>
      <c r="T1208">
        <v>1966</v>
      </c>
      <c r="U1208" t="s">
        <v>15</v>
      </c>
      <c r="V1208">
        <v>5</v>
      </c>
      <c r="W1208" s="10">
        <f t="shared" si="151"/>
        <v>24416</v>
      </c>
      <c r="X1208" s="10"/>
      <c r="Y1208">
        <f t="shared" si="152"/>
        <v>56</v>
      </c>
      <c r="AA1208" s="36">
        <v>9890.23</v>
      </c>
    </row>
    <row r="1209" spans="1:27" x14ac:dyDescent="0.3">
      <c r="A1209" t="s">
        <v>3589</v>
      </c>
      <c r="B1209" t="str">
        <f t="shared" si="145"/>
        <v>Mrs</v>
      </c>
      <c r="C1209" t="str">
        <f t="shared" si="146"/>
        <v>Bonilla</v>
      </c>
      <c r="D1209" t="str">
        <f t="shared" si="147"/>
        <v>eronica</v>
      </c>
      <c r="F1209" t="s">
        <v>2381</v>
      </c>
      <c r="G1209">
        <f t="shared" si="148"/>
        <v>0</v>
      </c>
      <c r="J1209" t="str">
        <f>PROPER('Medical Examinations'!D:D)</f>
        <v>Yes</v>
      </c>
      <c r="K1209" t="str">
        <f>PROPER('Medical Examinations'!H:H)</f>
        <v>No</v>
      </c>
      <c r="N1209">
        <v>43.04</v>
      </c>
      <c r="O1209" t="str">
        <f t="shared" si="149"/>
        <v>Obesity</v>
      </c>
      <c r="Q1209">
        <v>5.9</v>
      </c>
      <c r="R1209" t="str">
        <f t="shared" si="150"/>
        <v>Prediabetes</v>
      </c>
      <c r="T1209">
        <v>1996</v>
      </c>
      <c r="U1209" t="s">
        <v>10</v>
      </c>
      <c r="V1209">
        <v>8</v>
      </c>
      <c r="W1209" s="10">
        <f t="shared" si="151"/>
        <v>35254</v>
      </c>
      <c r="X1209" s="10"/>
      <c r="Y1209">
        <f t="shared" si="152"/>
        <v>26</v>
      </c>
      <c r="AA1209" s="36">
        <v>9894.69</v>
      </c>
    </row>
    <row r="1210" spans="1:27" x14ac:dyDescent="0.3">
      <c r="A1210" t="s">
        <v>3590</v>
      </c>
      <c r="B1210" t="str">
        <f t="shared" si="145"/>
        <v>Mr</v>
      </c>
      <c r="C1210" t="str">
        <f t="shared" si="146"/>
        <v>Ciabattoni</v>
      </c>
      <c r="D1210" t="str">
        <f t="shared" si="147"/>
        <v>r.  Warren</v>
      </c>
      <c r="F1210">
        <v>1</v>
      </c>
      <c r="G1210">
        <f t="shared" si="148"/>
        <v>1</v>
      </c>
      <c r="J1210" t="str">
        <f>PROPER('Medical Examinations'!D:D)</f>
        <v>No</v>
      </c>
      <c r="K1210" t="str">
        <f>PROPER('Medical Examinations'!H:H)</f>
        <v>No</v>
      </c>
      <c r="N1210">
        <v>34.15</v>
      </c>
      <c r="O1210" t="str">
        <f t="shared" si="149"/>
        <v>Obesity</v>
      </c>
      <c r="Q1210">
        <v>4.49</v>
      </c>
      <c r="R1210" t="str">
        <f t="shared" si="150"/>
        <v>Normal</v>
      </c>
      <c r="T1210">
        <v>1962</v>
      </c>
      <c r="U1210" t="s">
        <v>35</v>
      </c>
      <c r="V1210">
        <v>17</v>
      </c>
      <c r="W1210" s="10">
        <f t="shared" si="151"/>
        <v>22875</v>
      </c>
      <c r="X1210" s="10"/>
      <c r="Y1210">
        <f t="shared" si="152"/>
        <v>60</v>
      </c>
      <c r="AA1210" s="36">
        <v>9907.83</v>
      </c>
    </row>
    <row r="1211" spans="1:27" x14ac:dyDescent="0.3">
      <c r="A1211" t="s">
        <v>3591</v>
      </c>
      <c r="B1211" t="str">
        <f t="shared" si="145"/>
        <v>Mrs</v>
      </c>
      <c r="C1211" t="str">
        <f t="shared" si="146"/>
        <v>Escanero Palmer</v>
      </c>
      <c r="D1211" t="str">
        <f t="shared" si="147"/>
        <v>, Mrs.  Daniela</v>
      </c>
      <c r="F1211" t="s">
        <v>2381</v>
      </c>
      <c r="G1211">
        <f t="shared" si="148"/>
        <v>0</v>
      </c>
      <c r="J1211" t="str">
        <f>PROPER('Medical Examinations'!D:D)</f>
        <v>Yes</v>
      </c>
      <c r="K1211" t="str">
        <f>PROPER('Medical Examinations'!H:H)</f>
        <v>No</v>
      </c>
      <c r="N1211">
        <v>25.78</v>
      </c>
      <c r="O1211" t="str">
        <f t="shared" si="149"/>
        <v>Overweight</v>
      </c>
      <c r="Q1211">
        <v>6.25</v>
      </c>
      <c r="R1211" t="str">
        <f t="shared" si="150"/>
        <v>Prediabetes</v>
      </c>
      <c r="T1211">
        <v>1972</v>
      </c>
      <c r="U1211" t="s">
        <v>20</v>
      </c>
      <c r="V1211">
        <v>14</v>
      </c>
      <c r="W1211" s="10">
        <f t="shared" si="151"/>
        <v>26556</v>
      </c>
      <c r="X1211" s="10"/>
      <c r="Y1211">
        <f t="shared" si="152"/>
        <v>50</v>
      </c>
      <c r="AA1211" s="36">
        <v>9910.36</v>
      </c>
    </row>
    <row r="1212" spans="1:27" x14ac:dyDescent="0.3">
      <c r="A1212" t="s">
        <v>3592</v>
      </c>
      <c r="B1212" t="str">
        <f t="shared" si="145"/>
        <v>Ms</v>
      </c>
      <c r="C1212" t="str">
        <f t="shared" si="146"/>
        <v>Lowe</v>
      </c>
      <c r="D1212" t="str">
        <f t="shared" si="147"/>
        <v>re A</v>
      </c>
      <c r="F1212">
        <v>1</v>
      </c>
      <c r="G1212">
        <f t="shared" si="148"/>
        <v>1</v>
      </c>
      <c r="J1212" t="str">
        <f>PROPER('Medical Examinations'!D:D)</f>
        <v>No</v>
      </c>
      <c r="K1212" t="str">
        <f>PROPER('Medical Examinations'!H:H)</f>
        <v>No</v>
      </c>
      <c r="N1212">
        <v>21.02</v>
      </c>
      <c r="O1212" t="str">
        <f t="shared" si="149"/>
        <v>Normal Weight</v>
      </c>
      <c r="Q1212">
        <v>9.6199999999999992</v>
      </c>
      <c r="R1212" t="str">
        <f t="shared" si="150"/>
        <v>Diabetes</v>
      </c>
      <c r="T1212">
        <v>1985</v>
      </c>
      <c r="U1212" t="s">
        <v>35</v>
      </c>
      <c r="V1212">
        <v>19</v>
      </c>
      <c r="W1212" s="10">
        <f t="shared" si="151"/>
        <v>31278</v>
      </c>
      <c r="X1212" s="10"/>
      <c r="Y1212">
        <f t="shared" si="152"/>
        <v>37</v>
      </c>
      <c r="AA1212" s="36">
        <v>9930.64</v>
      </c>
    </row>
    <row r="1213" spans="1:27" x14ac:dyDescent="0.3">
      <c r="A1213" t="s">
        <v>3593</v>
      </c>
      <c r="B1213" t="str">
        <f t="shared" si="145"/>
        <v>Mr</v>
      </c>
      <c r="C1213" t="str">
        <f t="shared" si="146"/>
        <v>Osmark</v>
      </c>
      <c r="D1213" t="str">
        <f t="shared" si="147"/>
        <v>athias</v>
      </c>
      <c r="F1213">
        <v>2</v>
      </c>
      <c r="G1213">
        <f t="shared" si="148"/>
        <v>2</v>
      </c>
      <c r="J1213" t="str">
        <f>PROPER('Medical Examinations'!D:D)</f>
        <v>No</v>
      </c>
      <c r="K1213" t="str">
        <f>PROPER('Medical Examinations'!H:H)</f>
        <v>No</v>
      </c>
      <c r="N1213">
        <v>37.51</v>
      </c>
      <c r="O1213" t="str">
        <f t="shared" si="149"/>
        <v>Obesity</v>
      </c>
      <c r="Q1213">
        <v>11.06</v>
      </c>
      <c r="R1213" t="str">
        <f t="shared" si="150"/>
        <v>Diabetes</v>
      </c>
      <c r="T1213">
        <v>1983</v>
      </c>
      <c r="U1213" t="s">
        <v>30</v>
      </c>
      <c r="V1213">
        <v>3</v>
      </c>
      <c r="W1213" s="10">
        <f t="shared" si="151"/>
        <v>30653</v>
      </c>
      <c r="X1213" s="10"/>
      <c r="Y1213">
        <f t="shared" si="152"/>
        <v>39</v>
      </c>
      <c r="AA1213" s="36">
        <v>9931.9599999999991</v>
      </c>
    </row>
    <row r="1214" spans="1:27" x14ac:dyDescent="0.3">
      <c r="A1214" t="s">
        <v>3594</v>
      </c>
      <c r="B1214" t="str">
        <f t="shared" si="145"/>
        <v>Mr</v>
      </c>
      <c r="C1214" t="str">
        <f t="shared" si="146"/>
        <v>Lawson</v>
      </c>
      <c r="D1214" t="str">
        <f t="shared" si="147"/>
        <v>atthew</v>
      </c>
      <c r="F1214" t="s">
        <v>2381</v>
      </c>
      <c r="G1214">
        <f t="shared" si="148"/>
        <v>0</v>
      </c>
      <c r="J1214" t="str">
        <f>PROPER('Medical Examinations'!D:D)</f>
        <v>Yes</v>
      </c>
      <c r="K1214" t="str">
        <f>PROPER('Medical Examinations'!H:H)</f>
        <v>No</v>
      </c>
      <c r="N1214">
        <v>25.745000000000001</v>
      </c>
      <c r="O1214" t="str">
        <f t="shared" si="149"/>
        <v>Overweight</v>
      </c>
      <c r="Q1214">
        <v>6.11</v>
      </c>
      <c r="R1214" t="str">
        <f t="shared" si="150"/>
        <v>Prediabetes</v>
      </c>
      <c r="T1214">
        <v>1964</v>
      </c>
      <c r="U1214" t="s">
        <v>20</v>
      </c>
      <c r="V1214">
        <v>11</v>
      </c>
      <c r="W1214" s="10">
        <f t="shared" si="151"/>
        <v>23631</v>
      </c>
      <c r="X1214" s="10"/>
      <c r="Y1214">
        <f t="shared" si="152"/>
        <v>58</v>
      </c>
      <c r="AA1214" s="36">
        <v>9933.44</v>
      </c>
    </row>
    <row r="1215" spans="1:27" x14ac:dyDescent="0.3">
      <c r="A1215" t="s">
        <v>3595</v>
      </c>
      <c r="B1215" t="str">
        <f t="shared" si="145"/>
        <v>Mr</v>
      </c>
      <c r="C1215" t="str">
        <f t="shared" si="146"/>
        <v>Warwick</v>
      </c>
      <c r="D1215" t="str">
        <f t="shared" si="147"/>
        <v>.  Kurt</v>
      </c>
      <c r="F1215">
        <v>2</v>
      </c>
      <c r="G1215">
        <f t="shared" si="148"/>
        <v>2</v>
      </c>
      <c r="J1215" t="str">
        <f>PROPER('Medical Examinations'!D:D)</f>
        <v>No</v>
      </c>
      <c r="K1215" t="str">
        <f>PROPER('Medical Examinations'!H:H)</f>
        <v>No</v>
      </c>
      <c r="N1215">
        <v>31.35</v>
      </c>
      <c r="O1215" t="str">
        <f t="shared" si="149"/>
        <v>Obesity</v>
      </c>
      <c r="Q1215">
        <v>11.49</v>
      </c>
      <c r="R1215" t="str">
        <f t="shared" si="150"/>
        <v>Diabetes</v>
      </c>
      <c r="T1215">
        <v>1971</v>
      </c>
      <c r="U1215" t="s">
        <v>30</v>
      </c>
      <c r="V1215">
        <v>26</v>
      </c>
      <c r="W1215" s="10">
        <f t="shared" si="151"/>
        <v>26293</v>
      </c>
      <c r="X1215" s="10"/>
      <c r="Y1215">
        <f t="shared" si="152"/>
        <v>51</v>
      </c>
      <c r="AA1215" s="36">
        <v>9957.7199999999993</v>
      </c>
    </row>
    <row r="1216" spans="1:27" x14ac:dyDescent="0.3">
      <c r="A1216" t="s">
        <v>3596</v>
      </c>
      <c r="B1216" t="str">
        <f t="shared" si="145"/>
        <v>Mr</v>
      </c>
      <c r="C1216" t="str">
        <f t="shared" si="146"/>
        <v>Magnuson</v>
      </c>
      <c r="D1216" t="str">
        <f t="shared" si="147"/>
        <v xml:space="preserve">  Samuel</v>
      </c>
      <c r="F1216">
        <v>2</v>
      </c>
      <c r="G1216">
        <f t="shared" si="148"/>
        <v>2</v>
      </c>
      <c r="J1216" t="str">
        <f>PROPER('Medical Examinations'!D:D)</f>
        <v>No</v>
      </c>
      <c r="K1216" t="str">
        <f>PROPER('Medical Examinations'!H:H)</f>
        <v>No</v>
      </c>
      <c r="N1216">
        <v>29.83</v>
      </c>
      <c r="O1216" t="str">
        <f t="shared" si="149"/>
        <v>Overweight</v>
      </c>
      <c r="Q1216">
        <v>8.68</v>
      </c>
      <c r="R1216" t="str">
        <f t="shared" si="150"/>
        <v>Diabetes</v>
      </c>
      <c r="T1216">
        <v>1971</v>
      </c>
      <c r="U1216" t="s">
        <v>37</v>
      </c>
      <c r="V1216">
        <v>6</v>
      </c>
      <c r="W1216" s="10">
        <f t="shared" si="151"/>
        <v>26212</v>
      </c>
      <c r="X1216" s="10"/>
      <c r="Y1216">
        <f t="shared" si="152"/>
        <v>51</v>
      </c>
      <c r="AA1216" s="36">
        <v>9964.06</v>
      </c>
    </row>
    <row r="1217" spans="1:27" x14ac:dyDescent="0.3">
      <c r="A1217" t="s">
        <v>3597</v>
      </c>
      <c r="B1217" t="str">
        <f t="shared" si="145"/>
        <v>Mrs</v>
      </c>
      <c r="C1217" t="str">
        <f t="shared" si="146"/>
        <v>Marsh</v>
      </c>
      <c r="D1217" t="str">
        <f t="shared" si="147"/>
        <v>Emily</v>
      </c>
      <c r="F1217">
        <v>1</v>
      </c>
      <c r="G1217">
        <f t="shared" si="148"/>
        <v>1</v>
      </c>
      <c r="J1217" t="str">
        <f>PROPER('Medical Examinations'!D:D)</f>
        <v>No</v>
      </c>
      <c r="K1217" t="str">
        <f>PROPER('Medical Examinations'!H:H)</f>
        <v>No</v>
      </c>
      <c r="N1217">
        <v>25.49</v>
      </c>
      <c r="O1217" t="str">
        <f t="shared" si="149"/>
        <v>Overweight</v>
      </c>
      <c r="Q1217">
        <v>5.68</v>
      </c>
      <c r="R1217" t="str">
        <f t="shared" si="150"/>
        <v>Normal</v>
      </c>
      <c r="T1217">
        <v>1970</v>
      </c>
      <c r="U1217" t="s">
        <v>35</v>
      </c>
      <c r="V1217">
        <v>11</v>
      </c>
      <c r="W1217" s="10">
        <f t="shared" si="151"/>
        <v>25791</v>
      </c>
      <c r="X1217" s="10"/>
      <c r="Y1217">
        <f t="shared" si="152"/>
        <v>52</v>
      </c>
      <c r="AA1217" s="36">
        <v>9991.0400000000009</v>
      </c>
    </row>
    <row r="1218" spans="1:27" x14ac:dyDescent="0.3">
      <c r="A1218" t="s">
        <v>3598</v>
      </c>
      <c r="B1218" t="str">
        <f t="shared" si="145"/>
        <v>Ms</v>
      </c>
      <c r="C1218" t="str">
        <f t="shared" si="146"/>
        <v>Kari</v>
      </c>
      <c r="D1218" t="str">
        <f t="shared" si="147"/>
        <v>fany</v>
      </c>
      <c r="F1218" t="s">
        <v>2381</v>
      </c>
      <c r="G1218">
        <f t="shared" si="148"/>
        <v>0</v>
      </c>
      <c r="J1218" t="str">
        <f>PROPER('Medical Examinations'!D:D)</f>
        <v>No</v>
      </c>
      <c r="K1218" t="str">
        <f>PROPER('Medical Examinations'!H:H)</f>
        <v>No</v>
      </c>
      <c r="N1218">
        <v>34.1</v>
      </c>
      <c r="O1218" t="str">
        <f t="shared" si="149"/>
        <v>Obesity</v>
      </c>
      <c r="Q1218">
        <v>8.4499999999999993</v>
      </c>
      <c r="R1218" t="str">
        <f t="shared" si="150"/>
        <v>Diabetes</v>
      </c>
      <c r="T1218">
        <v>1988</v>
      </c>
      <c r="U1218" t="s">
        <v>10</v>
      </c>
      <c r="V1218">
        <v>3</v>
      </c>
      <c r="W1218" s="10">
        <f t="shared" si="151"/>
        <v>32327</v>
      </c>
      <c r="X1218" s="10"/>
      <c r="Y1218">
        <f t="shared" si="152"/>
        <v>34</v>
      </c>
      <c r="AA1218" s="36">
        <v>10011.44</v>
      </c>
    </row>
    <row r="1219" spans="1:27" x14ac:dyDescent="0.3">
      <c r="A1219" t="s">
        <v>3599</v>
      </c>
      <c r="B1219" t="str">
        <f t="shared" si="145"/>
        <v>Mr</v>
      </c>
      <c r="C1219" t="str">
        <f t="shared" si="146"/>
        <v>Standiford</v>
      </c>
      <c r="D1219" t="str">
        <f t="shared" si="147"/>
        <v>r.  Alex F</v>
      </c>
      <c r="F1219">
        <v>2</v>
      </c>
      <c r="G1219">
        <f t="shared" si="148"/>
        <v>2</v>
      </c>
      <c r="J1219" t="str">
        <f>PROPER('Medical Examinations'!D:D)</f>
        <v>No</v>
      </c>
      <c r="K1219" t="str">
        <f>PROPER('Medical Examinations'!H:H)</f>
        <v>No</v>
      </c>
      <c r="N1219">
        <v>25.84</v>
      </c>
      <c r="O1219" t="str">
        <f t="shared" si="149"/>
        <v>Overweight</v>
      </c>
      <c r="Q1219">
        <v>8.51</v>
      </c>
      <c r="R1219" t="str">
        <f t="shared" si="150"/>
        <v>Diabetes</v>
      </c>
      <c r="T1219">
        <v>1979</v>
      </c>
      <c r="U1219" t="s">
        <v>30</v>
      </c>
      <c r="V1219">
        <v>28</v>
      </c>
      <c r="W1219" s="10">
        <f t="shared" si="151"/>
        <v>29217</v>
      </c>
      <c r="X1219" s="10"/>
      <c r="Y1219">
        <f t="shared" si="152"/>
        <v>43</v>
      </c>
      <c r="AA1219" s="36">
        <v>10027.15</v>
      </c>
    </row>
    <row r="1220" spans="1:27" x14ac:dyDescent="0.3">
      <c r="A1220" t="s">
        <v>3600</v>
      </c>
      <c r="B1220" t="str">
        <f t="shared" si="145"/>
        <v>Ms</v>
      </c>
      <c r="C1220" t="str">
        <f t="shared" si="146"/>
        <v>Sherwin</v>
      </c>
      <c r="D1220" t="str">
        <f t="shared" si="147"/>
        <v xml:space="preserve">  Alice</v>
      </c>
      <c r="F1220" t="s">
        <v>2381</v>
      </c>
      <c r="G1220">
        <f t="shared" si="148"/>
        <v>0</v>
      </c>
      <c r="J1220" t="str">
        <f>PROPER('Medical Examinations'!D:D)</f>
        <v>Yes</v>
      </c>
      <c r="K1220" t="str">
        <f>PROPER('Medical Examinations'!H:H)</f>
        <v>No</v>
      </c>
      <c r="N1220">
        <v>20.6</v>
      </c>
      <c r="O1220" t="str">
        <f t="shared" si="149"/>
        <v>Normal Weight</v>
      </c>
      <c r="Q1220">
        <v>7.62</v>
      </c>
      <c r="R1220" t="str">
        <f t="shared" si="150"/>
        <v>Diabetes</v>
      </c>
      <c r="T1220">
        <v>1974</v>
      </c>
      <c r="U1220" t="s">
        <v>35</v>
      </c>
      <c r="V1220">
        <v>30</v>
      </c>
      <c r="W1220" s="10">
        <f t="shared" si="151"/>
        <v>27271</v>
      </c>
      <c r="X1220" s="10"/>
      <c r="Y1220">
        <f t="shared" si="152"/>
        <v>48</v>
      </c>
      <c r="AA1220" s="36">
        <v>10043.25</v>
      </c>
    </row>
    <row r="1221" spans="1:27" x14ac:dyDescent="0.3">
      <c r="A1221" t="s">
        <v>3601</v>
      </c>
      <c r="B1221" t="str">
        <f t="shared" si="145"/>
        <v>Ms</v>
      </c>
      <c r="C1221" t="str">
        <f t="shared" si="146"/>
        <v>Parker</v>
      </c>
      <c r="D1221" t="str">
        <f t="shared" si="147"/>
        <v>son M.</v>
      </c>
      <c r="F1221" t="s">
        <v>2381</v>
      </c>
      <c r="G1221">
        <f t="shared" si="148"/>
        <v>0</v>
      </c>
      <c r="J1221" t="str">
        <f>PROPER('Medical Examinations'!D:D)</f>
        <v>Yes</v>
      </c>
      <c r="K1221" t="str">
        <f>PROPER('Medical Examinations'!H:H)</f>
        <v>No</v>
      </c>
      <c r="N1221">
        <v>28.88</v>
      </c>
      <c r="O1221" t="str">
        <f t="shared" si="149"/>
        <v>Overweight</v>
      </c>
      <c r="Q1221">
        <v>10.18</v>
      </c>
      <c r="R1221" t="str">
        <f t="shared" si="150"/>
        <v>Diabetes</v>
      </c>
      <c r="T1221">
        <v>1969</v>
      </c>
      <c r="U1221" t="s">
        <v>35</v>
      </c>
      <c r="V1221">
        <v>22</v>
      </c>
      <c r="W1221" s="10">
        <f t="shared" si="151"/>
        <v>25437</v>
      </c>
      <c r="X1221" s="10"/>
      <c r="Y1221">
        <f t="shared" si="152"/>
        <v>53</v>
      </c>
      <c r="AA1221" s="36">
        <v>10065.41</v>
      </c>
    </row>
    <row r="1222" spans="1:27" x14ac:dyDescent="0.3">
      <c r="A1222" t="s">
        <v>3602</v>
      </c>
      <c r="B1222" t="str">
        <f t="shared" ref="B1222:B1285" si="153">TRIM(MID(A1222,FIND(",",A1222)+1,FIND(".",A1222)-FIND(",",A1222)-1))</f>
        <v>Mr</v>
      </c>
      <c r="C1222" t="str">
        <f t="shared" ref="C1222:C1285" si="154">LEFT(A1222,FIND(",",A1222)-1)</f>
        <v>Blekeli</v>
      </c>
      <c r="D1222" t="str">
        <f t="shared" ref="D1222:D1285" si="155">RIGHT(A1222,FIND(",",A1222)-1)</f>
        <v>erstand</v>
      </c>
      <c r="F1222" t="s">
        <v>2381</v>
      </c>
      <c r="G1222">
        <f t="shared" ref="G1222:G1285" si="156">IF(F1222="No major surgery",0,F1222)</f>
        <v>0</v>
      </c>
      <c r="J1222" t="str">
        <f>PROPER('Medical Examinations'!D:D)</f>
        <v>Yes</v>
      </c>
      <c r="K1222" t="str">
        <f>PROPER('Medical Examinations'!H:H)</f>
        <v>No</v>
      </c>
      <c r="N1222">
        <v>28.24</v>
      </c>
      <c r="O1222" t="str">
        <f t="shared" ref="O1222:O1285" si="157">IF(N1222&lt;18.5,"Underweight",
IF(N1222&lt;25,"Normal Weight",
IF(N1222&lt;30,"Overweight",
"Obesity")))</f>
        <v>Overweight</v>
      </c>
      <c r="Q1222">
        <v>5.36</v>
      </c>
      <c r="R1222" t="str">
        <f t="shared" ref="R1222:R1285" si="158">IF(Q1222&lt;5.7,"Normal",
IF(Q1222&lt;=6.4,"Prediabetes",
"Diabetes"))</f>
        <v>Normal</v>
      </c>
      <c r="T1222">
        <v>1969</v>
      </c>
      <c r="U1222" t="s">
        <v>37</v>
      </c>
      <c r="V1222">
        <v>27</v>
      </c>
      <c r="W1222" s="10">
        <f t="shared" ref="W1222:W1285" si="159">DATE(T1222,MONTH(1&amp;U1222),V1222)</f>
        <v>25503</v>
      </c>
      <c r="X1222" s="10"/>
      <c r="Y1222">
        <f t="shared" si="152"/>
        <v>53</v>
      </c>
      <c r="AA1222" s="36">
        <v>10072.06</v>
      </c>
    </row>
    <row r="1223" spans="1:27" x14ac:dyDescent="0.3">
      <c r="A1223" t="s">
        <v>3603</v>
      </c>
      <c r="B1223" t="str">
        <f t="shared" si="153"/>
        <v>Mr</v>
      </c>
      <c r="C1223" t="str">
        <f t="shared" si="154"/>
        <v>Vangampleare</v>
      </c>
      <c r="D1223" t="str">
        <f t="shared" si="155"/>
        <v>Mr.  Stephen</v>
      </c>
      <c r="F1223">
        <v>1</v>
      </c>
      <c r="G1223">
        <f t="shared" si="156"/>
        <v>1</v>
      </c>
      <c r="J1223" t="str">
        <f>PROPER('Medical Examinations'!D:D)</f>
        <v>Yes</v>
      </c>
      <c r="K1223" t="str">
        <f>PROPER('Medical Examinations'!H:H)</f>
        <v>No</v>
      </c>
      <c r="N1223">
        <v>25.46</v>
      </c>
      <c r="O1223" t="str">
        <f t="shared" si="157"/>
        <v>Overweight</v>
      </c>
      <c r="Q1223">
        <v>11.78</v>
      </c>
      <c r="R1223" t="str">
        <f t="shared" si="158"/>
        <v>Diabetes</v>
      </c>
      <c r="T1223">
        <v>1969</v>
      </c>
      <c r="U1223" t="s">
        <v>10</v>
      </c>
      <c r="V1223">
        <v>3</v>
      </c>
      <c r="W1223" s="10">
        <f t="shared" si="159"/>
        <v>25387</v>
      </c>
      <c r="X1223" s="10"/>
      <c r="Y1223">
        <f t="shared" si="152"/>
        <v>53</v>
      </c>
      <c r="AA1223" s="36">
        <v>10085.85</v>
      </c>
    </row>
    <row r="1224" spans="1:27" x14ac:dyDescent="0.3">
      <c r="A1224" t="s">
        <v>3604</v>
      </c>
      <c r="B1224" t="str">
        <f t="shared" si="153"/>
        <v>Mr</v>
      </c>
      <c r="C1224" t="str">
        <f t="shared" si="154"/>
        <v>Hiatt</v>
      </c>
      <c r="D1224" t="str">
        <f t="shared" si="155"/>
        <v>Jon M</v>
      </c>
      <c r="F1224" t="s">
        <v>2381</v>
      </c>
      <c r="G1224">
        <f t="shared" si="156"/>
        <v>0</v>
      </c>
      <c r="J1224" t="str">
        <f>PROPER('Medical Examinations'!D:D)</f>
        <v>No</v>
      </c>
      <c r="K1224" t="str">
        <f>PROPER('Medical Examinations'!H:H)</f>
        <v>No</v>
      </c>
      <c r="N1224">
        <v>29.64</v>
      </c>
      <c r="O1224" t="str">
        <f t="shared" si="157"/>
        <v>Overweight</v>
      </c>
      <c r="Q1224">
        <v>10.82</v>
      </c>
      <c r="R1224" t="str">
        <f t="shared" si="158"/>
        <v>Diabetes</v>
      </c>
      <c r="T1224">
        <v>1976</v>
      </c>
      <c r="U1224" t="s">
        <v>30</v>
      </c>
      <c r="V1224">
        <v>19</v>
      </c>
      <c r="W1224" s="10">
        <f t="shared" si="159"/>
        <v>28113</v>
      </c>
      <c r="X1224" s="10"/>
      <c r="Y1224">
        <f t="shared" si="152"/>
        <v>46</v>
      </c>
      <c r="AA1224" s="36">
        <v>10096.969999999999</v>
      </c>
    </row>
    <row r="1225" spans="1:27" x14ac:dyDescent="0.3">
      <c r="A1225" t="s">
        <v>3605</v>
      </c>
      <c r="B1225" t="str">
        <f t="shared" si="153"/>
        <v>Mr</v>
      </c>
      <c r="C1225" t="str">
        <f t="shared" si="154"/>
        <v>Tadesse</v>
      </c>
      <c r="D1225" t="str">
        <f t="shared" si="155"/>
        <v xml:space="preserve">  Fasil</v>
      </c>
      <c r="F1225">
        <v>1</v>
      </c>
      <c r="G1225">
        <f t="shared" si="156"/>
        <v>1</v>
      </c>
      <c r="J1225" t="str">
        <f>PROPER('Medical Examinations'!D:D)</f>
        <v>No</v>
      </c>
      <c r="K1225" t="str">
        <f>PROPER('Medical Examinations'!H:H)</f>
        <v>No</v>
      </c>
      <c r="N1225">
        <v>31.27</v>
      </c>
      <c r="O1225" t="str">
        <f t="shared" si="157"/>
        <v>Obesity</v>
      </c>
      <c r="Q1225">
        <v>7.73</v>
      </c>
      <c r="R1225" t="str">
        <f t="shared" si="158"/>
        <v>Diabetes</v>
      </c>
      <c r="T1225">
        <v>1972</v>
      </c>
      <c r="U1225" t="s">
        <v>37</v>
      </c>
      <c r="V1225">
        <v>19</v>
      </c>
      <c r="W1225" s="10">
        <f t="shared" si="159"/>
        <v>26591</v>
      </c>
      <c r="X1225" s="10"/>
      <c r="Y1225">
        <f t="shared" si="152"/>
        <v>50</v>
      </c>
      <c r="AA1225" s="36">
        <v>10106.129999999999</v>
      </c>
    </row>
    <row r="1226" spans="1:27" x14ac:dyDescent="0.3">
      <c r="A1226" t="s">
        <v>3606</v>
      </c>
      <c r="B1226" t="str">
        <f t="shared" si="153"/>
        <v>Ms</v>
      </c>
      <c r="C1226" t="str">
        <f t="shared" si="154"/>
        <v>Jaswell</v>
      </c>
      <c r="D1226" t="str">
        <f t="shared" si="155"/>
        <v>egan C.</v>
      </c>
      <c r="F1226" t="s">
        <v>2381</v>
      </c>
      <c r="G1226">
        <f t="shared" si="156"/>
        <v>0</v>
      </c>
      <c r="J1226" t="str">
        <f>PROPER('Medical Examinations'!D:D)</f>
        <v>Yes</v>
      </c>
      <c r="K1226" t="str">
        <f>PROPER('Medical Examinations'!H:H)</f>
        <v>No</v>
      </c>
      <c r="N1226">
        <v>19.95</v>
      </c>
      <c r="O1226" t="str">
        <f t="shared" si="157"/>
        <v>Normal Weight</v>
      </c>
      <c r="Q1226">
        <v>6.24</v>
      </c>
      <c r="R1226" t="str">
        <f t="shared" si="158"/>
        <v>Prediabetes</v>
      </c>
      <c r="T1226">
        <v>1972</v>
      </c>
      <c r="U1226" t="s">
        <v>35</v>
      </c>
      <c r="V1226">
        <v>8</v>
      </c>
      <c r="W1226" s="10">
        <f t="shared" si="159"/>
        <v>26519</v>
      </c>
      <c r="X1226" s="10"/>
      <c r="Y1226">
        <f t="shared" si="152"/>
        <v>50</v>
      </c>
      <c r="AA1226" s="36">
        <v>10107.219999999999</v>
      </c>
    </row>
    <row r="1227" spans="1:27" x14ac:dyDescent="0.3">
      <c r="A1227" t="s">
        <v>3607</v>
      </c>
      <c r="B1227" t="str">
        <f t="shared" si="153"/>
        <v>Ms</v>
      </c>
      <c r="C1227" t="str">
        <f t="shared" si="154"/>
        <v>Phillips-Cook</v>
      </c>
      <c r="D1227" t="str">
        <f t="shared" si="155"/>
        <v xml:space="preserve"> Ms.  Lisa J.</v>
      </c>
      <c r="F1227">
        <v>2</v>
      </c>
      <c r="G1227">
        <f t="shared" si="156"/>
        <v>2</v>
      </c>
      <c r="J1227" t="str">
        <f>PROPER('Medical Examinations'!D:D)</f>
        <v>No</v>
      </c>
      <c r="K1227" t="str">
        <f>PROPER('Medical Examinations'!H:H)</f>
        <v>No</v>
      </c>
      <c r="N1227">
        <v>21.3</v>
      </c>
      <c r="O1227" t="str">
        <f t="shared" si="157"/>
        <v>Normal Weight</v>
      </c>
      <c r="Q1227">
        <v>10.42</v>
      </c>
      <c r="R1227" t="str">
        <f t="shared" si="158"/>
        <v>Diabetes</v>
      </c>
      <c r="T1227">
        <v>1975</v>
      </c>
      <c r="U1227" t="s">
        <v>10</v>
      </c>
      <c r="V1227">
        <v>2</v>
      </c>
      <c r="W1227" s="10">
        <f t="shared" si="159"/>
        <v>27577</v>
      </c>
      <c r="X1227" s="10"/>
      <c r="Y1227">
        <f t="shared" si="152"/>
        <v>47</v>
      </c>
      <c r="AA1227" s="36">
        <v>10115.01</v>
      </c>
    </row>
    <row r="1228" spans="1:27" x14ac:dyDescent="0.3">
      <c r="A1228" t="s">
        <v>3608</v>
      </c>
      <c r="B1228" t="str">
        <f t="shared" si="153"/>
        <v>Mr</v>
      </c>
      <c r="C1228" t="str">
        <f t="shared" si="154"/>
        <v>Clark</v>
      </c>
      <c r="D1228" t="str">
        <f t="shared" si="155"/>
        <v>ron P</v>
      </c>
      <c r="F1228" t="s">
        <v>2381</v>
      </c>
      <c r="G1228">
        <f t="shared" si="156"/>
        <v>0</v>
      </c>
      <c r="J1228" t="str">
        <f>PROPER('Medical Examinations'!D:D)</f>
        <v>No</v>
      </c>
      <c r="K1228" t="str">
        <f>PROPER('Medical Examinations'!H:H)</f>
        <v>No</v>
      </c>
      <c r="N1228">
        <v>31.635000000000002</v>
      </c>
      <c r="O1228" t="str">
        <f t="shared" si="157"/>
        <v>Obesity</v>
      </c>
      <c r="Q1228">
        <v>11.11</v>
      </c>
      <c r="R1228" t="str">
        <f t="shared" si="158"/>
        <v>Diabetes</v>
      </c>
      <c r="T1228">
        <v>1972</v>
      </c>
      <c r="U1228" t="s">
        <v>15</v>
      </c>
      <c r="V1228">
        <v>16</v>
      </c>
      <c r="W1228" s="10">
        <f t="shared" si="159"/>
        <v>26619</v>
      </c>
      <c r="X1228" s="10"/>
      <c r="Y1228">
        <f t="shared" si="152"/>
        <v>50</v>
      </c>
      <c r="AA1228" s="36">
        <v>10118.42</v>
      </c>
    </row>
    <row r="1229" spans="1:27" x14ac:dyDescent="0.3">
      <c r="A1229" t="s">
        <v>3609</v>
      </c>
      <c r="B1229" t="str">
        <f t="shared" si="153"/>
        <v>Ms</v>
      </c>
      <c r="C1229" t="str">
        <f t="shared" si="154"/>
        <v>Wang</v>
      </c>
      <c r="D1229" t="str">
        <f t="shared" si="155"/>
        <v>rina</v>
      </c>
      <c r="F1229">
        <v>2</v>
      </c>
      <c r="G1229">
        <f t="shared" si="156"/>
        <v>2</v>
      </c>
      <c r="J1229" t="str">
        <f>PROPER('Medical Examinations'!D:D)</f>
        <v>Yes</v>
      </c>
      <c r="K1229" t="str">
        <f>PROPER('Medical Examinations'!H:H)</f>
        <v>No</v>
      </c>
      <c r="N1229">
        <v>23.9</v>
      </c>
      <c r="O1229" t="str">
        <f t="shared" si="157"/>
        <v>Normal Weight</v>
      </c>
      <c r="Q1229">
        <v>7.67</v>
      </c>
      <c r="R1229" t="str">
        <f t="shared" si="158"/>
        <v>Diabetes</v>
      </c>
      <c r="T1229">
        <v>1997</v>
      </c>
      <c r="U1229" t="s">
        <v>20</v>
      </c>
      <c r="V1229">
        <v>5</v>
      </c>
      <c r="W1229" s="10">
        <f t="shared" si="159"/>
        <v>35678</v>
      </c>
      <c r="X1229" s="10"/>
      <c r="Y1229">
        <f t="shared" si="152"/>
        <v>25</v>
      </c>
      <c r="AA1229" s="36">
        <v>10139.84</v>
      </c>
    </row>
    <row r="1230" spans="1:27" x14ac:dyDescent="0.3">
      <c r="A1230" t="s">
        <v>3610</v>
      </c>
      <c r="B1230" t="str">
        <f t="shared" si="153"/>
        <v>Mr</v>
      </c>
      <c r="C1230" t="str">
        <f t="shared" si="154"/>
        <v>Desruisseaux</v>
      </c>
      <c r="D1230" t="str">
        <f t="shared" si="155"/>
        <v>x, Mr.  Carl</v>
      </c>
      <c r="F1230" t="s">
        <v>2381</v>
      </c>
      <c r="G1230">
        <f t="shared" si="156"/>
        <v>0</v>
      </c>
      <c r="J1230" t="str">
        <f>PROPER('Medical Examinations'!D:D)</f>
        <v>Yes</v>
      </c>
      <c r="K1230" t="str">
        <f>PROPER('Medical Examinations'!H:H)</f>
        <v>No</v>
      </c>
      <c r="N1230">
        <v>34.15</v>
      </c>
      <c r="O1230" t="str">
        <f t="shared" si="157"/>
        <v>Obesity</v>
      </c>
      <c r="Q1230">
        <v>6.15</v>
      </c>
      <c r="R1230" t="str">
        <f t="shared" si="158"/>
        <v>Prediabetes</v>
      </c>
      <c r="T1230">
        <v>1974</v>
      </c>
      <c r="U1230" t="s">
        <v>30</v>
      </c>
      <c r="V1230">
        <v>30</v>
      </c>
      <c r="W1230" s="10">
        <f t="shared" si="159"/>
        <v>27393</v>
      </c>
      <c r="X1230" s="10"/>
      <c r="Y1230">
        <f t="shared" si="152"/>
        <v>48</v>
      </c>
      <c r="AA1230" s="36">
        <v>10141.14</v>
      </c>
    </row>
    <row r="1231" spans="1:27" x14ac:dyDescent="0.3">
      <c r="A1231" t="s">
        <v>3611</v>
      </c>
      <c r="B1231" t="str">
        <f t="shared" si="153"/>
        <v>Ms</v>
      </c>
      <c r="C1231" t="str">
        <f t="shared" si="154"/>
        <v>Ripp</v>
      </c>
      <c r="D1231" t="str">
        <f t="shared" si="155"/>
        <v>y J.</v>
      </c>
      <c r="F1231" t="s">
        <v>2381</v>
      </c>
      <c r="G1231">
        <f t="shared" si="156"/>
        <v>0</v>
      </c>
      <c r="J1231" t="str">
        <f>PROPER('Medical Examinations'!D:D)</f>
        <v>No</v>
      </c>
      <c r="K1231" t="str">
        <f>PROPER('Medical Examinations'!H:H)</f>
        <v>No</v>
      </c>
      <c r="N1231">
        <v>28.71</v>
      </c>
      <c r="O1231" t="str">
        <f t="shared" si="157"/>
        <v>Overweight</v>
      </c>
      <c r="Q1231">
        <v>5.71</v>
      </c>
      <c r="R1231" t="str">
        <f t="shared" si="158"/>
        <v>Prediabetes</v>
      </c>
      <c r="T1231">
        <v>1981</v>
      </c>
      <c r="U1231" t="s">
        <v>18</v>
      </c>
      <c r="V1231">
        <v>12</v>
      </c>
      <c r="W1231" s="10">
        <f t="shared" si="159"/>
        <v>29749</v>
      </c>
      <c r="X1231" s="10"/>
      <c r="Y1231">
        <f t="shared" si="152"/>
        <v>41</v>
      </c>
      <c r="AA1231" s="36">
        <v>10146.129999999999</v>
      </c>
    </row>
    <row r="1232" spans="1:27" x14ac:dyDescent="0.3">
      <c r="A1232" t="s">
        <v>3612</v>
      </c>
      <c r="B1232" t="str">
        <f t="shared" si="153"/>
        <v>Mr</v>
      </c>
      <c r="C1232" t="str">
        <f t="shared" si="154"/>
        <v>Harris</v>
      </c>
      <c r="D1232" t="str">
        <f t="shared" si="155"/>
        <v>hen A.</v>
      </c>
      <c r="F1232">
        <v>2</v>
      </c>
      <c r="G1232">
        <f t="shared" si="156"/>
        <v>2</v>
      </c>
      <c r="J1232" t="str">
        <f>PROPER('Medical Examinations'!D:D)</f>
        <v>No</v>
      </c>
      <c r="K1232" t="str">
        <f>PROPER('Medical Examinations'!H:H)</f>
        <v>No</v>
      </c>
      <c r="N1232">
        <v>36.700000000000003</v>
      </c>
      <c r="O1232" t="str">
        <f t="shared" si="157"/>
        <v>Obesity</v>
      </c>
      <c r="Q1232">
        <v>8.6999999999999993</v>
      </c>
      <c r="R1232" t="str">
        <f t="shared" si="158"/>
        <v>Diabetes</v>
      </c>
      <c r="T1232">
        <v>1973</v>
      </c>
      <c r="U1232" t="s">
        <v>37</v>
      </c>
      <c r="V1232">
        <v>13</v>
      </c>
      <c r="W1232" s="10">
        <f t="shared" si="159"/>
        <v>26950</v>
      </c>
      <c r="X1232" s="10"/>
      <c r="Y1232">
        <f t="shared" si="152"/>
        <v>49</v>
      </c>
      <c r="AA1232" s="36">
        <v>10156.780000000001</v>
      </c>
    </row>
    <row r="1233" spans="1:27" x14ac:dyDescent="0.3">
      <c r="A1233" t="s">
        <v>3613</v>
      </c>
      <c r="B1233" t="str">
        <f t="shared" si="153"/>
        <v>Mr</v>
      </c>
      <c r="C1233" t="str">
        <f t="shared" si="154"/>
        <v>Shafer</v>
      </c>
      <c r="D1233" t="str">
        <f t="shared" si="155"/>
        <v>.  Dan</v>
      </c>
      <c r="F1233">
        <v>2</v>
      </c>
      <c r="G1233">
        <f t="shared" si="156"/>
        <v>2</v>
      </c>
      <c r="J1233" t="str">
        <f>PROPER('Medical Examinations'!D:D)</f>
        <v>No</v>
      </c>
      <c r="K1233" t="str">
        <f>PROPER('Medical Examinations'!H:H)</f>
        <v>No</v>
      </c>
      <c r="N1233">
        <v>34.1</v>
      </c>
      <c r="O1233" t="str">
        <f t="shared" si="157"/>
        <v>Obesity</v>
      </c>
      <c r="Q1233">
        <v>9.0399999999999991</v>
      </c>
      <c r="R1233" t="str">
        <f t="shared" si="158"/>
        <v>Diabetes</v>
      </c>
      <c r="T1233">
        <v>1972</v>
      </c>
      <c r="U1233" t="s">
        <v>10</v>
      </c>
      <c r="V1233">
        <v>10</v>
      </c>
      <c r="W1233" s="10">
        <f t="shared" si="159"/>
        <v>26490</v>
      </c>
      <c r="X1233" s="10"/>
      <c r="Y1233">
        <f t="shared" si="152"/>
        <v>50</v>
      </c>
      <c r="AA1233" s="36">
        <v>10160.870000000001</v>
      </c>
    </row>
    <row r="1234" spans="1:27" x14ac:dyDescent="0.3">
      <c r="A1234" t="s">
        <v>3614</v>
      </c>
      <c r="B1234" t="str">
        <f t="shared" si="153"/>
        <v>Ms</v>
      </c>
      <c r="C1234" t="str">
        <f t="shared" si="154"/>
        <v>Hemesath</v>
      </c>
      <c r="D1234" t="str">
        <f t="shared" si="155"/>
        <v xml:space="preserve"> Katie C</v>
      </c>
      <c r="F1234" t="s">
        <v>2381</v>
      </c>
      <c r="G1234">
        <f t="shared" si="156"/>
        <v>0</v>
      </c>
      <c r="J1234" t="str">
        <f>PROPER('Medical Examinations'!D:D)</f>
        <v>No</v>
      </c>
      <c r="K1234" t="str">
        <f>PROPER('Medical Examinations'!H:H)</f>
        <v>No</v>
      </c>
      <c r="N1234">
        <v>25.7</v>
      </c>
      <c r="O1234" t="str">
        <f t="shared" si="157"/>
        <v>Overweight</v>
      </c>
      <c r="Q1234">
        <v>5.61</v>
      </c>
      <c r="R1234" t="str">
        <f t="shared" si="158"/>
        <v>Normal</v>
      </c>
      <c r="T1234">
        <v>1985</v>
      </c>
      <c r="U1234" t="s">
        <v>37</v>
      </c>
      <c r="V1234">
        <v>16</v>
      </c>
      <c r="W1234" s="10">
        <f t="shared" si="159"/>
        <v>31336</v>
      </c>
      <c r="X1234" s="10"/>
      <c r="Y1234">
        <f t="shared" si="152"/>
        <v>37</v>
      </c>
      <c r="AA1234" s="36">
        <v>10191.82</v>
      </c>
    </row>
    <row r="1235" spans="1:27" x14ac:dyDescent="0.3">
      <c r="A1235" t="s">
        <v>3615</v>
      </c>
      <c r="B1235" t="str">
        <f t="shared" si="153"/>
        <v>Ms</v>
      </c>
      <c r="C1235" t="str">
        <f t="shared" si="154"/>
        <v>Vinci</v>
      </c>
      <c r="D1235" t="str">
        <f t="shared" si="155"/>
        <v>ssa K</v>
      </c>
      <c r="F1235" t="s">
        <v>2381</v>
      </c>
      <c r="G1235">
        <f t="shared" si="156"/>
        <v>0</v>
      </c>
      <c r="J1235" t="str">
        <f>PROPER('Medical Examinations'!D:D)</f>
        <v>No</v>
      </c>
      <c r="K1235" t="str">
        <f>PROPER('Medical Examinations'!H:H)</f>
        <v>No</v>
      </c>
      <c r="N1235">
        <v>21.68</v>
      </c>
      <c r="O1235" t="str">
        <f t="shared" si="157"/>
        <v>Normal Weight</v>
      </c>
      <c r="Q1235">
        <v>8.1199999999999992</v>
      </c>
      <c r="R1235" t="str">
        <f t="shared" si="158"/>
        <v>Diabetes</v>
      </c>
      <c r="T1235">
        <v>1970</v>
      </c>
      <c r="U1235" t="s">
        <v>30</v>
      </c>
      <c r="V1235">
        <v>24</v>
      </c>
      <c r="W1235" s="10">
        <f t="shared" si="159"/>
        <v>25926</v>
      </c>
      <c r="X1235" s="10"/>
      <c r="Y1235">
        <f t="shared" si="152"/>
        <v>52</v>
      </c>
      <c r="AA1235" s="36">
        <v>10197.77</v>
      </c>
    </row>
    <row r="1236" spans="1:27" x14ac:dyDescent="0.3">
      <c r="A1236" t="s">
        <v>3616</v>
      </c>
      <c r="B1236" t="str">
        <f t="shared" si="153"/>
        <v>Ms</v>
      </c>
      <c r="C1236" t="str">
        <f t="shared" si="154"/>
        <v>Diamond-Husmann</v>
      </c>
      <c r="D1236" t="str">
        <f t="shared" si="155"/>
        <v>nn, Ms.  Kara H</v>
      </c>
      <c r="F1236" t="s">
        <v>2381</v>
      </c>
      <c r="G1236">
        <f t="shared" si="156"/>
        <v>0</v>
      </c>
      <c r="J1236" t="str">
        <f>PROPER('Medical Examinations'!D:D)</f>
        <v>No</v>
      </c>
      <c r="K1236" t="str">
        <f>PROPER('Medical Examinations'!H:H)</f>
        <v>No</v>
      </c>
      <c r="N1236">
        <v>25.175000000000001</v>
      </c>
      <c r="O1236" t="str">
        <f t="shared" si="157"/>
        <v>Overweight</v>
      </c>
      <c r="Q1236">
        <v>4.74</v>
      </c>
      <c r="R1236" t="str">
        <f t="shared" si="158"/>
        <v>Normal</v>
      </c>
      <c r="T1236">
        <v>1967</v>
      </c>
      <c r="U1236" t="s">
        <v>20</v>
      </c>
      <c r="V1236">
        <v>26</v>
      </c>
      <c r="W1236" s="10">
        <f t="shared" si="159"/>
        <v>24741</v>
      </c>
      <c r="X1236" s="10"/>
      <c r="Y1236">
        <f t="shared" si="152"/>
        <v>55</v>
      </c>
      <c r="AA1236" s="36">
        <v>10214.64</v>
      </c>
    </row>
    <row r="1237" spans="1:27" x14ac:dyDescent="0.3">
      <c r="A1237" t="s">
        <v>3617</v>
      </c>
      <c r="B1237" t="str">
        <f t="shared" si="153"/>
        <v>Mr</v>
      </c>
      <c r="C1237" t="str">
        <f t="shared" si="154"/>
        <v>Soto</v>
      </c>
      <c r="D1237" t="str">
        <f t="shared" si="155"/>
        <v>rlos</v>
      </c>
      <c r="F1237">
        <v>2</v>
      </c>
      <c r="G1237">
        <f t="shared" si="156"/>
        <v>2</v>
      </c>
      <c r="J1237" t="str">
        <f>PROPER('Medical Examinations'!D:D)</f>
        <v>No</v>
      </c>
      <c r="K1237" t="str">
        <f>PROPER('Medical Examinations'!H:H)</f>
        <v>No</v>
      </c>
      <c r="N1237">
        <v>44.77</v>
      </c>
      <c r="O1237" t="str">
        <f t="shared" si="157"/>
        <v>Obesity</v>
      </c>
      <c r="Q1237">
        <v>4.0599999999999996</v>
      </c>
      <c r="R1237" t="str">
        <f t="shared" si="158"/>
        <v>Normal</v>
      </c>
      <c r="T1237">
        <v>1967</v>
      </c>
      <c r="U1237" t="s">
        <v>18</v>
      </c>
      <c r="V1237">
        <v>28</v>
      </c>
      <c r="W1237" s="10">
        <f t="shared" si="159"/>
        <v>24651</v>
      </c>
      <c r="X1237" s="10"/>
      <c r="Y1237">
        <f t="shared" si="152"/>
        <v>55</v>
      </c>
      <c r="AA1237" s="36">
        <v>10226.280000000001</v>
      </c>
    </row>
    <row r="1238" spans="1:27" x14ac:dyDescent="0.3">
      <c r="A1238" t="s">
        <v>3618</v>
      </c>
      <c r="B1238" t="str">
        <f t="shared" si="153"/>
        <v>Mr</v>
      </c>
      <c r="C1238" t="str">
        <f t="shared" si="154"/>
        <v>Howard</v>
      </c>
      <c r="D1238" t="str">
        <f t="shared" si="155"/>
        <v>hn III</v>
      </c>
      <c r="F1238">
        <v>2</v>
      </c>
      <c r="G1238">
        <f t="shared" si="156"/>
        <v>2</v>
      </c>
      <c r="J1238" t="str">
        <f>PROPER('Medical Examinations'!D:D)</f>
        <v>No</v>
      </c>
      <c r="K1238" t="str">
        <f>PROPER('Medical Examinations'!H:H)</f>
        <v>No</v>
      </c>
      <c r="N1238">
        <v>37.07</v>
      </c>
      <c r="O1238" t="str">
        <f t="shared" si="157"/>
        <v>Obesity</v>
      </c>
      <c r="Q1238">
        <v>5.69</v>
      </c>
      <c r="R1238" t="str">
        <f t="shared" si="158"/>
        <v>Normal</v>
      </c>
      <c r="T1238">
        <v>1968</v>
      </c>
      <c r="U1238" t="s">
        <v>20</v>
      </c>
      <c r="V1238">
        <v>23</v>
      </c>
      <c r="W1238" s="10">
        <f t="shared" si="159"/>
        <v>25104</v>
      </c>
      <c r="X1238" s="10"/>
      <c r="Y1238">
        <f t="shared" si="152"/>
        <v>54</v>
      </c>
      <c r="AA1238" s="36">
        <v>10231.5</v>
      </c>
    </row>
    <row r="1239" spans="1:27" x14ac:dyDescent="0.3">
      <c r="A1239" t="s">
        <v>3619</v>
      </c>
      <c r="B1239" t="str">
        <f t="shared" si="153"/>
        <v>Mrs</v>
      </c>
      <c r="C1239" t="str">
        <f t="shared" si="154"/>
        <v>Patrick</v>
      </c>
      <c r="D1239" t="str">
        <f t="shared" si="155"/>
        <v>Sarah M</v>
      </c>
      <c r="F1239">
        <v>1</v>
      </c>
      <c r="G1239">
        <f t="shared" si="156"/>
        <v>1</v>
      </c>
      <c r="J1239" t="str">
        <f>PROPER('Medical Examinations'!D:D)</f>
        <v>No</v>
      </c>
      <c r="K1239" t="str">
        <f>PROPER('Medical Examinations'!H:H)</f>
        <v>No</v>
      </c>
      <c r="N1239">
        <v>39.799999999999997</v>
      </c>
      <c r="O1239" t="str">
        <f t="shared" si="157"/>
        <v>Obesity</v>
      </c>
      <c r="Q1239">
        <v>5.66</v>
      </c>
      <c r="R1239" t="str">
        <f t="shared" si="158"/>
        <v>Normal</v>
      </c>
      <c r="T1239">
        <v>1975</v>
      </c>
      <c r="U1239" t="s">
        <v>35</v>
      </c>
      <c r="V1239">
        <v>15</v>
      </c>
      <c r="W1239" s="10">
        <f t="shared" si="159"/>
        <v>27621</v>
      </c>
      <c r="X1239" s="10"/>
      <c r="Y1239">
        <f t="shared" si="152"/>
        <v>47</v>
      </c>
      <c r="AA1239" s="36">
        <v>10259.129999999999</v>
      </c>
    </row>
    <row r="1240" spans="1:27" x14ac:dyDescent="0.3">
      <c r="A1240" t="s">
        <v>3620</v>
      </c>
      <c r="B1240" t="str">
        <f t="shared" si="153"/>
        <v>Mrs</v>
      </c>
      <c r="C1240" t="str">
        <f t="shared" si="154"/>
        <v>Dacko</v>
      </c>
      <c r="D1240" t="str">
        <f t="shared" si="155"/>
        <v>tin C</v>
      </c>
      <c r="F1240">
        <v>1</v>
      </c>
      <c r="G1240">
        <f t="shared" si="156"/>
        <v>1</v>
      </c>
      <c r="J1240" t="str">
        <f>PROPER('Medical Examinations'!D:D)</f>
        <v>No</v>
      </c>
      <c r="K1240" t="str">
        <f>PROPER('Medical Examinations'!H:H)</f>
        <v>No</v>
      </c>
      <c r="N1240">
        <v>26.36</v>
      </c>
      <c r="O1240" t="str">
        <f t="shared" si="157"/>
        <v>Overweight</v>
      </c>
      <c r="Q1240">
        <v>4.32</v>
      </c>
      <c r="R1240" t="str">
        <f t="shared" si="158"/>
        <v>Normal</v>
      </c>
      <c r="T1240">
        <v>1973</v>
      </c>
      <c r="U1240" t="s">
        <v>20</v>
      </c>
      <c r="V1240">
        <v>5</v>
      </c>
      <c r="W1240" s="10">
        <f t="shared" si="159"/>
        <v>26912</v>
      </c>
      <c r="X1240" s="10"/>
      <c r="Y1240">
        <f t="shared" si="152"/>
        <v>49</v>
      </c>
      <c r="AA1240" s="36">
        <v>10264.44</v>
      </c>
    </row>
    <row r="1241" spans="1:27" x14ac:dyDescent="0.3">
      <c r="A1241" t="s">
        <v>3621</v>
      </c>
      <c r="B1241" t="str">
        <f t="shared" si="153"/>
        <v>Ms</v>
      </c>
      <c r="C1241" t="str">
        <f t="shared" si="154"/>
        <v>Glassey</v>
      </c>
      <c r="D1241" t="str">
        <f t="shared" si="155"/>
        <v>asey M.</v>
      </c>
      <c r="F1241">
        <v>2</v>
      </c>
      <c r="G1241">
        <f t="shared" si="156"/>
        <v>2</v>
      </c>
      <c r="J1241" t="str">
        <f>PROPER('Medical Examinations'!D:D)</f>
        <v>Yes</v>
      </c>
      <c r="K1241" t="str">
        <f>PROPER('Medical Examinations'!H:H)</f>
        <v>No</v>
      </c>
      <c r="N1241">
        <v>29.925000000000001</v>
      </c>
      <c r="O1241" t="str">
        <f t="shared" si="157"/>
        <v>Overweight</v>
      </c>
      <c r="Q1241">
        <v>8.2899999999999991</v>
      </c>
      <c r="R1241" t="str">
        <f t="shared" si="158"/>
        <v>Diabetes</v>
      </c>
      <c r="T1241">
        <v>1973</v>
      </c>
      <c r="U1241" t="s">
        <v>15</v>
      </c>
      <c r="V1241">
        <v>27</v>
      </c>
      <c r="W1241" s="10">
        <f t="shared" si="159"/>
        <v>26995</v>
      </c>
      <c r="X1241" s="10"/>
      <c r="Y1241">
        <f t="shared" si="152"/>
        <v>49</v>
      </c>
      <c r="AA1241" s="36">
        <v>10269.459999999999</v>
      </c>
    </row>
    <row r="1242" spans="1:27" x14ac:dyDescent="0.3">
      <c r="A1242" t="s">
        <v>3622</v>
      </c>
      <c r="B1242" t="str">
        <f t="shared" si="153"/>
        <v>Mr</v>
      </c>
      <c r="C1242" t="str">
        <f t="shared" si="154"/>
        <v>Frechette</v>
      </c>
      <c r="D1242" t="str">
        <f t="shared" si="155"/>
        <v>.  Samuel</v>
      </c>
      <c r="F1242" t="s">
        <v>2381</v>
      </c>
      <c r="G1242">
        <f t="shared" si="156"/>
        <v>0</v>
      </c>
      <c r="J1242" t="str">
        <f>PROPER('Medical Examinations'!D:D)</f>
        <v>No</v>
      </c>
      <c r="K1242" t="str">
        <f>PROPER('Medical Examinations'!H:H)</f>
        <v>No</v>
      </c>
      <c r="N1242">
        <v>37.29</v>
      </c>
      <c r="O1242" t="str">
        <f t="shared" si="157"/>
        <v>Obesity</v>
      </c>
      <c r="Q1242">
        <v>10.46</v>
      </c>
      <c r="R1242" t="str">
        <f t="shared" si="158"/>
        <v>Diabetes</v>
      </c>
      <c r="T1242">
        <v>1970</v>
      </c>
      <c r="U1242" t="s">
        <v>18</v>
      </c>
      <c r="V1242">
        <v>21</v>
      </c>
      <c r="W1242" s="10">
        <f t="shared" si="159"/>
        <v>25740</v>
      </c>
      <c r="X1242" s="10"/>
      <c r="Y1242">
        <f t="shared" ref="Y1242:Y1305" si="160">DATEDIF(W1242,DATE(2023,6,8),"Y")</f>
        <v>52</v>
      </c>
      <c r="AA1242" s="36">
        <v>10274.33</v>
      </c>
    </row>
    <row r="1243" spans="1:27" x14ac:dyDescent="0.3">
      <c r="A1243" t="s">
        <v>3623</v>
      </c>
      <c r="B1243" t="str">
        <f t="shared" si="153"/>
        <v>Mr</v>
      </c>
      <c r="C1243" t="str">
        <f t="shared" si="154"/>
        <v>Benitez</v>
      </c>
      <c r="D1243" t="str">
        <f t="shared" si="155"/>
        <v>Braulio</v>
      </c>
      <c r="F1243" t="s">
        <v>2381</v>
      </c>
      <c r="G1243">
        <f t="shared" si="156"/>
        <v>0</v>
      </c>
      <c r="J1243" t="str">
        <f>PROPER('Medical Examinations'!D:D)</f>
        <v>No</v>
      </c>
      <c r="K1243" t="str">
        <f>PROPER('Medical Examinations'!H:H)</f>
        <v>No</v>
      </c>
      <c r="N1243">
        <v>30.2</v>
      </c>
      <c r="O1243" t="str">
        <f t="shared" si="157"/>
        <v>Obesity</v>
      </c>
      <c r="Q1243">
        <v>11.96</v>
      </c>
      <c r="R1243" t="str">
        <f t="shared" si="158"/>
        <v>Diabetes</v>
      </c>
      <c r="T1243">
        <v>1988</v>
      </c>
      <c r="U1243" t="s">
        <v>20</v>
      </c>
      <c r="V1243">
        <v>14</v>
      </c>
      <c r="W1243" s="10">
        <f t="shared" si="159"/>
        <v>32400</v>
      </c>
      <c r="X1243" s="10"/>
      <c r="Y1243">
        <f t="shared" si="160"/>
        <v>34</v>
      </c>
      <c r="AA1243" s="36">
        <v>10276.99</v>
      </c>
    </row>
    <row r="1244" spans="1:27" x14ac:dyDescent="0.3">
      <c r="A1244" t="s">
        <v>3624</v>
      </c>
      <c r="B1244" t="str">
        <f t="shared" si="153"/>
        <v>Ms</v>
      </c>
      <c r="C1244" t="str">
        <f t="shared" si="154"/>
        <v>Gauthier</v>
      </c>
      <c r="D1244" t="str">
        <f t="shared" si="155"/>
        <v>ne-Marie</v>
      </c>
      <c r="F1244">
        <v>1</v>
      </c>
      <c r="G1244">
        <f t="shared" si="156"/>
        <v>1</v>
      </c>
      <c r="J1244" t="str">
        <f>PROPER('Medical Examinations'!D:D)</f>
        <v>Yes</v>
      </c>
      <c r="K1244" t="str">
        <f>PROPER('Medical Examinations'!H:H)</f>
        <v>No</v>
      </c>
      <c r="N1244">
        <v>24.225000000000001</v>
      </c>
      <c r="O1244" t="str">
        <f t="shared" si="157"/>
        <v>Normal Weight</v>
      </c>
      <c r="Q1244">
        <v>4.25</v>
      </c>
      <c r="R1244" t="str">
        <f t="shared" si="158"/>
        <v>Normal</v>
      </c>
      <c r="T1244">
        <v>1963</v>
      </c>
      <c r="U1244" t="s">
        <v>20</v>
      </c>
      <c r="V1244">
        <v>24</v>
      </c>
      <c r="W1244" s="10">
        <f t="shared" si="159"/>
        <v>23278</v>
      </c>
      <c r="X1244" s="10"/>
      <c r="Y1244">
        <f t="shared" si="160"/>
        <v>59</v>
      </c>
      <c r="AA1244" s="36">
        <v>10308.040000000001</v>
      </c>
    </row>
    <row r="1245" spans="1:27" x14ac:dyDescent="0.3">
      <c r="A1245" t="s">
        <v>3625</v>
      </c>
      <c r="B1245" t="str">
        <f t="shared" si="153"/>
        <v>Mr</v>
      </c>
      <c r="C1245" t="str">
        <f t="shared" si="154"/>
        <v>Fazioli</v>
      </c>
      <c r="D1245" t="str">
        <f t="shared" si="155"/>
        <v>muel K.</v>
      </c>
      <c r="F1245" t="s">
        <v>2381</v>
      </c>
      <c r="G1245">
        <f t="shared" si="156"/>
        <v>0</v>
      </c>
      <c r="J1245" t="str">
        <f>PROPER('Medical Examinations'!D:D)</f>
        <v>No</v>
      </c>
      <c r="K1245" t="str">
        <f>PROPER('Medical Examinations'!H:H)</f>
        <v>No</v>
      </c>
      <c r="N1245">
        <v>31.445</v>
      </c>
      <c r="O1245" t="str">
        <f t="shared" si="157"/>
        <v>Obesity</v>
      </c>
      <c r="Q1245">
        <v>8.33</v>
      </c>
      <c r="R1245" t="str">
        <f t="shared" si="158"/>
        <v>Diabetes</v>
      </c>
      <c r="T1245">
        <v>1962</v>
      </c>
      <c r="U1245" t="s">
        <v>10</v>
      </c>
      <c r="V1245">
        <v>12</v>
      </c>
      <c r="W1245" s="10">
        <f t="shared" si="159"/>
        <v>22839</v>
      </c>
      <c r="X1245" s="10"/>
      <c r="Y1245">
        <f t="shared" si="160"/>
        <v>60</v>
      </c>
      <c r="AA1245" s="36">
        <v>10310.780000000001</v>
      </c>
    </row>
    <row r="1246" spans="1:27" x14ac:dyDescent="0.3">
      <c r="A1246" t="s">
        <v>3626</v>
      </c>
      <c r="B1246" t="str">
        <f t="shared" si="153"/>
        <v>Mrs</v>
      </c>
      <c r="C1246" t="str">
        <f t="shared" si="154"/>
        <v>Chorney</v>
      </c>
      <c r="D1246" t="str">
        <f t="shared" si="155"/>
        <v>.  Yuki</v>
      </c>
      <c r="F1246">
        <v>1</v>
      </c>
      <c r="G1246">
        <f t="shared" si="156"/>
        <v>1</v>
      </c>
      <c r="J1246" t="str">
        <f>PROPER('Medical Examinations'!D:D)</f>
        <v>Yes</v>
      </c>
      <c r="K1246" t="str">
        <f>PROPER('Medical Examinations'!H:H)</f>
        <v>No</v>
      </c>
      <c r="N1246">
        <v>38.880000000000003</v>
      </c>
      <c r="O1246" t="str">
        <f t="shared" si="157"/>
        <v>Obesity</v>
      </c>
      <c r="Q1246">
        <v>4.29</v>
      </c>
      <c r="R1246" t="str">
        <f t="shared" si="158"/>
        <v>Normal</v>
      </c>
      <c r="T1246">
        <v>1991</v>
      </c>
      <c r="U1246" t="s">
        <v>15</v>
      </c>
      <c r="V1246">
        <v>17</v>
      </c>
      <c r="W1246" s="10">
        <f t="shared" si="159"/>
        <v>33559</v>
      </c>
      <c r="X1246" s="10"/>
      <c r="Y1246">
        <f t="shared" si="160"/>
        <v>31</v>
      </c>
      <c r="AA1246" s="36">
        <v>10315.91</v>
      </c>
    </row>
    <row r="1247" spans="1:27" x14ac:dyDescent="0.3">
      <c r="A1247" t="s">
        <v>3627</v>
      </c>
      <c r="B1247" t="str">
        <f t="shared" si="153"/>
        <v>Mr</v>
      </c>
      <c r="C1247" t="str">
        <f t="shared" si="154"/>
        <v>Dannenhauer</v>
      </c>
      <c r="D1247" t="str">
        <f t="shared" si="155"/>
        <v xml:space="preserve"> Mr.  Rafer</v>
      </c>
      <c r="F1247" t="s">
        <v>2381</v>
      </c>
      <c r="G1247">
        <f t="shared" si="156"/>
        <v>0</v>
      </c>
      <c r="J1247" t="str">
        <f>PROPER('Medical Examinations'!D:D)</f>
        <v>Yes</v>
      </c>
      <c r="K1247" t="str">
        <f>PROPER('Medical Examinations'!H:H)</f>
        <v>No</v>
      </c>
      <c r="N1247">
        <v>43.89</v>
      </c>
      <c r="O1247" t="str">
        <f t="shared" si="157"/>
        <v>Obesity</v>
      </c>
      <c r="Q1247">
        <v>6.32</v>
      </c>
      <c r="R1247" t="str">
        <f t="shared" si="158"/>
        <v>Prediabetes</v>
      </c>
      <c r="T1247">
        <v>1991</v>
      </c>
      <c r="U1247" t="s">
        <v>35</v>
      </c>
      <c r="V1247">
        <v>21</v>
      </c>
      <c r="W1247" s="10">
        <f t="shared" si="159"/>
        <v>33471</v>
      </c>
      <c r="X1247" s="10"/>
      <c r="Y1247">
        <f t="shared" si="160"/>
        <v>31</v>
      </c>
      <c r="AA1247" s="36">
        <v>10322.9</v>
      </c>
    </row>
    <row r="1248" spans="1:27" x14ac:dyDescent="0.3">
      <c r="A1248" t="s">
        <v>3628</v>
      </c>
      <c r="B1248" t="str">
        <f t="shared" si="153"/>
        <v>Ms</v>
      </c>
      <c r="C1248" t="str">
        <f t="shared" si="154"/>
        <v>McComb</v>
      </c>
      <c r="D1248" t="str">
        <f t="shared" si="155"/>
        <v>Claire</v>
      </c>
      <c r="F1248">
        <v>2</v>
      </c>
      <c r="G1248">
        <f t="shared" si="156"/>
        <v>2</v>
      </c>
      <c r="J1248" t="str">
        <f>PROPER('Medical Examinations'!D:D)</f>
        <v>Yes</v>
      </c>
      <c r="K1248" t="str">
        <f>PROPER('Medical Examinations'!H:H)</f>
        <v>No</v>
      </c>
      <c r="N1248">
        <v>25.6</v>
      </c>
      <c r="O1248" t="str">
        <f t="shared" si="157"/>
        <v>Overweight</v>
      </c>
      <c r="Q1248">
        <v>5.65</v>
      </c>
      <c r="R1248" t="str">
        <f t="shared" si="158"/>
        <v>Normal</v>
      </c>
      <c r="T1248">
        <v>1970</v>
      </c>
      <c r="U1248" t="s">
        <v>30</v>
      </c>
      <c r="V1248">
        <v>1</v>
      </c>
      <c r="W1248" s="10">
        <f t="shared" si="159"/>
        <v>25903</v>
      </c>
      <c r="X1248" s="10"/>
      <c r="Y1248">
        <f t="shared" si="160"/>
        <v>52</v>
      </c>
      <c r="AA1248" s="36">
        <v>10325.209999999999</v>
      </c>
    </row>
    <row r="1249" spans="1:27" x14ac:dyDescent="0.3">
      <c r="A1249" t="s">
        <v>3629</v>
      </c>
      <c r="B1249" t="str">
        <f t="shared" si="153"/>
        <v>Ms</v>
      </c>
      <c r="C1249" t="str">
        <f t="shared" si="154"/>
        <v>Blake</v>
      </c>
      <c r="D1249" t="str">
        <f t="shared" si="155"/>
        <v>nn J.</v>
      </c>
      <c r="F1249">
        <v>1</v>
      </c>
      <c r="G1249">
        <f t="shared" si="156"/>
        <v>1</v>
      </c>
      <c r="J1249" t="str">
        <f>PROPER('Medical Examinations'!D:D)</f>
        <v>No</v>
      </c>
      <c r="K1249" t="str">
        <f>PROPER('Medical Examinations'!H:H)</f>
        <v>No</v>
      </c>
      <c r="N1249">
        <v>29.545000000000002</v>
      </c>
      <c r="O1249" t="str">
        <f t="shared" si="157"/>
        <v>Overweight</v>
      </c>
      <c r="Q1249">
        <v>8.41</v>
      </c>
      <c r="R1249" t="str">
        <f t="shared" si="158"/>
        <v>Diabetes</v>
      </c>
      <c r="T1249">
        <v>1982</v>
      </c>
      <c r="U1249" t="s">
        <v>10</v>
      </c>
      <c r="V1249">
        <v>21</v>
      </c>
      <c r="W1249" s="10">
        <f t="shared" si="159"/>
        <v>30153</v>
      </c>
      <c r="X1249" s="10"/>
      <c r="Y1249">
        <f t="shared" si="160"/>
        <v>40</v>
      </c>
      <c r="AA1249" s="36">
        <v>10329.06</v>
      </c>
    </row>
    <row r="1250" spans="1:27" x14ac:dyDescent="0.3">
      <c r="A1250" t="s">
        <v>3630</v>
      </c>
      <c r="B1250" t="str">
        <f t="shared" si="153"/>
        <v>Mr</v>
      </c>
      <c r="C1250" t="str">
        <f t="shared" si="154"/>
        <v>Sambasivam</v>
      </c>
      <c r="D1250" t="str">
        <f t="shared" si="155"/>
        <v>r.  Mahesh</v>
      </c>
      <c r="F1250" t="s">
        <v>2381</v>
      </c>
      <c r="G1250">
        <f t="shared" si="156"/>
        <v>0</v>
      </c>
      <c r="J1250" t="str">
        <f>PROPER('Medical Examinations'!D:D)</f>
        <v>No</v>
      </c>
      <c r="K1250" t="str">
        <f>PROPER('Medical Examinations'!H:H)</f>
        <v>No</v>
      </c>
      <c r="N1250">
        <v>23.25</v>
      </c>
      <c r="O1250" t="str">
        <f t="shared" si="157"/>
        <v>Normal Weight</v>
      </c>
      <c r="Q1250">
        <v>11.96</v>
      </c>
      <c r="R1250" t="str">
        <f t="shared" si="158"/>
        <v>Diabetes</v>
      </c>
      <c r="T1250">
        <v>1968</v>
      </c>
      <c r="U1250" t="s">
        <v>10</v>
      </c>
      <c r="V1250">
        <v>19</v>
      </c>
      <c r="W1250" s="10">
        <f t="shared" si="159"/>
        <v>25038</v>
      </c>
      <c r="X1250" s="10"/>
      <c r="Y1250">
        <f t="shared" si="160"/>
        <v>54</v>
      </c>
      <c r="AA1250" s="36">
        <v>10338.93</v>
      </c>
    </row>
    <row r="1251" spans="1:27" x14ac:dyDescent="0.3">
      <c r="A1251" t="s">
        <v>3631</v>
      </c>
      <c r="B1251" t="str">
        <f t="shared" si="153"/>
        <v>Mr</v>
      </c>
      <c r="C1251" t="str">
        <f t="shared" si="154"/>
        <v>Maina</v>
      </c>
      <c r="D1251" t="str">
        <f t="shared" si="155"/>
        <v>anley</v>
      </c>
      <c r="F1251">
        <v>1</v>
      </c>
      <c r="G1251">
        <f t="shared" si="156"/>
        <v>1</v>
      </c>
      <c r="J1251" t="str">
        <f>PROPER('Medical Examinations'!D:D)</f>
        <v>No</v>
      </c>
      <c r="K1251" t="str">
        <f>PROPER('Medical Examinations'!H:H)</f>
        <v>No</v>
      </c>
      <c r="N1251">
        <v>43.95</v>
      </c>
      <c r="O1251" t="str">
        <f t="shared" si="157"/>
        <v>Obesity</v>
      </c>
      <c r="Q1251">
        <v>5.17</v>
      </c>
      <c r="R1251" t="str">
        <f t="shared" si="158"/>
        <v>Normal</v>
      </c>
      <c r="T1251">
        <v>1973</v>
      </c>
      <c r="U1251" t="s">
        <v>35</v>
      </c>
      <c r="V1251">
        <v>8</v>
      </c>
      <c r="W1251" s="10">
        <f t="shared" si="159"/>
        <v>26884</v>
      </c>
      <c r="X1251" s="10"/>
      <c r="Y1251">
        <f t="shared" si="160"/>
        <v>49</v>
      </c>
      <c r="AA1251" s="36">
        <v>10345.93</v>
      </c>
    </row>
    <row r="1252" spans="1:27" x14ac:dyDescent="0.3">
      <c r="A1252" t="s">
        <v>3632</v>
      </c>
      <c r="B1252" t="str">
        <f t="shared" si="153"/>
        <v>Mr</v>
      </c>
      <c r="C1252" t="str">
        <f t="shared" si="154"/>
        <v>Keshian</v>
      </c>
      <c r="D1252" t="str">
        <f t="shared" si="155"/>
        <v>Gregory</v>
      </c>
      <c r="F1252" t="s">
        <v>2381</v>
      </c>
      <c r="G1252">
        <f t="shared" si="156"/>
        <v>0</v>
      </c>
      <c r="J1252" t="str">
        <f>PROPER('Medical Examinations'!D:D)</f>
        <v>No</v>
      </c>
      <c r="K1252" t="str">
        <f>PROPER('Medical Examinations'!H:H)</f>
        <v>No</v>
      </c>
      <c r="N1252">
        <v>21.85</v>
      </c>
      <c r="O1252" t="str">
        <f t="shared" si="157"/>
        <v>Normal Weight</v>
      </c>
      <c r="Q1252">
        <v>8.76</v>
      </c>
      <c r="R1252" t="str">
        <f t="shared" si="158"/>
        <v>Diabetes</v>
      </c>
      <c r="T1252">
        <v>1974</v>
      </c>
      <c r="U1252" t="s">
        <v>20</v>
      </c>
      <c r="V1252">
        <v>29</v>
      </c>
      <c r="W1252" s="10">
        <f t="shared" si="159"/>
        <v>27301</v>
      </c>
      <c r="X1252" s="10"/>
      <c r="Y1252">
        <f t="shared" si="160"/>
        <v>48</v>
      </c>
      <c r="AA1252" s="36">
        <v>10352.48</v>
      </c>
    </row>
    <row r="1253" spans="1:27" x14ac:dyDescent="0.3">
      <c r="A1253" t="s">
        <v>3633</v>
      </c>
      <c r="B1253" t="str">
        <f t="shared" si="153"/>
        <v>Mr</v>
      </c>
      <c r="C1253" t="str">
        <f t="shared" si="154"/>
        <v>Maas</v>
      </c>
      <c r="D1253" t="str">
        <f t="shared" si="155"/>
        <v>Eric</v>
      </c>
      <c r="F1253">
        <v>2</v>
      </c>
      <c r="G1253">
        <f t="shared" si="156"/>
        <v>2</v>
      </c>
      <c r="J1253" t="str">
        <f>PROPER('Medical Examinations'!D:D)</f>
        <v>No</v>
      </c>
      <c r="K1253" t="str">
        <f>PROPER('Medical Examinations'!H:H)</f>
        <v>No</v>
      </c>
      <c r="N1253">
        <v>25.73</v>
      </c>
      <c r="O1253" t="str">
        <f t="shared" si="157"/>
        <v>Overweight</v>
      </c>
      <c r="Q1253">
        <v>7.99</v>
      </c>
      <c r="R1253" t="str">
        <f t="shared" si="158"/>
        <v>Diabetes</v>
      </c>
      <c r="T1253">
        <v>1969</v>
      </c>
      <c r="U1253" t="s">
        <v>18</v>
      </c>
      <c r="V1253">
        <v>17</v>
      </c>
      <c r="W1253" s="10">
        <f t="shared" si="159"/>
        <v>25371</v>
      </c>
      <c r="X1253" s="10"/>
      <c r="Y1253">
        <f t="shared" si="160"/>
        <v>53</v>
      </c>
      <c r="AA1253" s="36">
        <v>10355.64</v>
      </c>
    </row>
    <row r="1254" spans="1:27" x14ac:dyDescent="0.3">
      <c r="A1254" t="s">
        <v>3634</v>
      </c>
      <c r="B1254" t="str">
        <f t="shared" si="153"/>
        <v>Ms</v>
      </c>
      <c r="C1254" t="str">
        <f t="shared" si="154"/>
        <v>Sinasac</v>
      </c>
      <c r="D1254" t="str">
        <f t="shared" si="155"/>
        <v>achel M</v>
      </c>
      <c r="F1254" t="s">
        <v>2381</v>
      </c>
      <c r="G1254">
        <f t="shared" si="156"/>
        <v>0</v>
      </c>
      <c r="J1254" t="str">
        <f>PROPER('Medical Examinations'!D:D)</f>
        <v>Yes</v>
      </c>
      <c r="K1254" t="str">
        <f>PROPER('Medical Examinations'!H:H)</f>
        <v>No</v>
      </c>
      <c r="N1254">
        <v>32.229999999999997</v>
      </c>
      <c r="O1254" t="str">
        <f t="shared" si="157"/>
        <v>Obesity</v>
      </c>
      <c r="Q1254">
        <v>8.59</v>
      </c>
      <c r="R1254" t="str">
        <f t="shared" si="158"/>
        <v>Diabetes</v>
      </c>
      <c r="T1254">
        <v>1971</v>
      </c>
      <c r="U1254" t="s">
        <v>20</v>
      </c>
      <c r="V1254">
        <v>6</v>
      </c>
      <c r="W1254" s="10">
        <f t="shared" si="159"/>
        <v>26182</v>
      </c>
      <c r="X1254" s="10"/>
      <c r="Y1254">
        <f t="shared" si="160"/>
        <v>51</v>
      </c>
      <c r="AA1254" s="36">
        <v>10356.67</v>
      </c>
    </row>
    <row r="1255" spans="1:27" x14ac:dyDescent="0.3">
      <c r="A1255" t="s">
        <v>3635</v>
      </c>
      <c r="B1255" t="str">
        <f t="shared" si="153"/>
        <v>Mr</v>
      </c>
      <c r="C1255" t="str">
        <f t="shared" si="154"/>
        <v>Van De Kamp</v>
      </c>
      <c r="D1255" t="str">
        <f t="shared" si="155"/>
        <v xml:space="preserve"> Mr.  Fritz</v>
      </c>
      <c r="F1255">
        <v>2</v>
      </c>
      <c r="G1255">
        <f t="shared" si="156"/>
        <v>2</v>
      </c>
      <c r="J1255" t="str">
        <f>PROPER('Medical Examinations'!D:D)</f>
        <v>Yes</v>
      </c>
      <c r="K1255" t="str">
        <f>PROPER('Medical Examinations'!H:H)</f>
        <v>No</v>
      </c>
      <c r="N1255">
        <v>32.204999999999998</v>
      </c>
      <c r="O1255" t="str">
        <f t="shared" si="157"/>
        <v>Obesity</v>
      </c>
      <c r="Q1255">
        <v>6.14</v>
      </c>
      <c r="R1255" t="str">
        <f t="shared" si="158"/>
        <v>Prediabetes</v>
      </c>
      <c r="T1255">
        <v>1973</v>
      </c>
      <c r="U1255" t="s">
        <v>20</v>
      </c>
      <c r="V1255">
        <v>29</v>
      </c>
      <c r="W1255" s="10">
        <f t="shared" si="159"/>
        <v>26936</v>
      </c>
      <c r="X1255" s="10"/>
      <c r="Y1255">
        <f t="shared" si="160"/>
        <v>49</v>
      </c>
      <c r="AA1255" s="36">
        <v>10370.91</v>
      </c>
    </row>
    <row r="1256" spans="1:27" x14ac:dyDescent="0.3">
      <c r="A1256" t="s">
        <v>3636</v>
      </c>
      <c r="B1256" t="str">
        <f t="shared" si="153"/>
        <v>Mr</v>
      </c>
      <c r="C1256" t="str">
        <f t="shared" si="154"/>
        <v>Ruffo</v>
      </c>
      <c r="D1256" t="str">
        <f t="shared" si="155"/>
        <v xml:space="preserve"> Brad</v>
      </c>
      <c r="F1256">
        <v>2</v>
      </c>
      <c r="G1256">
        <f t="shared" si="156"/>
        <v>2</v>
      </c>
      <c r="J1256" t="str">
        <f>PROPER('Medical Examinations'!D:D)</f>
        <v>Yes</v>
      </c>
      <c r="K1256" t="str">
        <f>PROPER('Medical Examinations'!H:H)</f>
        <v>No</v>
      </c>
      <c r="N1256">
        <v>26.41</v>
      </c>
      <c r="O1256" t="str">
        <f t="shared" si="157"/>
        <v>Overweight</v>
      </c>
      <c r="Q1256">
        <v>4.08</v>
      </c>
      <c r="R1256" t="str">
        <f t="shared" si="158"/>
        <v>Normal</v>
      </c>
      <c r="T1256">
        <v>1973</v>
      </c>
      <c r="U1256" t="s">
        <v>20</v>
      </c>
      <c r="V1256">
        <v>19</v>
      </c>
      <c r="W1256" s="10">
        <f t="shared" si="159"/>
        <v>26926</v>
      </c>
      <c r="X1256" s="10"/>
      <c r="Y1256">
        <f t="shared" si="160"/>
        <v>49</v>
      </c>
      <c r="AA1256" s="36">
        <v>10381.48</v>
      </c>
    </row>
    <row r="1257" spans="1:27" x14ac:dyDescent="0.3">
      <c r="A1257" t="s">
        <v>3637</v>
      </c>
      <c r="B1257" t="str">
        <f t="shared" si="153"/>
        <v>Ms</v>
      </c>
      <c r="C1257" t="str">
        <f t="shared" si="154"/>
        <v>Long</v>
      </c>
      <c r="D1257" t="str">
        <f t="shared" si="155"/>
        <v>re M</v>
      </c>
      <c r="F1257" t="s">
        <v>2381</v>
      </c>
      <c r="G1257">
        <f t="shared" si="156"/>
        <v>0</v>
      </c>
      <c r="J1257" t="str">
        <f>PROPER('Medical Examinations'!D:D)</f>
        <v>Yes</v>
      </c>
      <c r="K1257" t="str">
        <f>PROPER('Medical Examinations'!H:H)</f>
        <v>No</v>
      </c>
      <c r="N1257">
        <v>30.2</v>
      </c>
      <c r="O1257" t="str">
        <f t="shared" si="157"/>
        <v>Obesity</v>
      </c>
      <c r="Q1257">
        <v>6.25</v>
      </c>
      <c r="R1257" t="str">
        <f t="shared" si="158"/>
        <v>Prediabetes</v>
      </c>
      <c r="T1257">
        <v>1969</v>
      </c>
      <c r="U1257" t="s">
        <v>10</v>
      </c>
      <c r="V1257">
        <v>7</v>
      </c>
      <c r="W1257" s="10">
        <f t="shared" si="159"/>
        <v>25391</v>
      </c>
      <c r="X1257" s="10"/>
      <c r="Y1257">
        <f t="shared" si="160"/>
        <v>53</v>
      </c>
      <c r="AA1257" s="36">
        <v>10403.27</v>
      </c>
    </row>
    <row r="1258" spans="1:27" x14ac:dyDescent="0.3">
      <c r="A1258" t="s">
        <v>3638</v>
      </c>
      <c r="B1258" t="str">
        <f t="shared" si="153"/>
        <v>Mrs</v>
      </c>
      <c r="C1258" t="str">
        <f t="shared" si="154"/>
        <v>Rohde</v>
      </c>
      <c r="D1258" t="str">
        <f t="shared" si="155"/>
        <v>nifer</v>
      </c>
      <c r="F1258">
        <v>1</v>
      </c>
      <c r="G1258">
        <f t="shared" si="156"/>
        <v>1</v>
      </c>
      <c r="J1258" t="str">
        <f>PROPER('Medical Examinations'!D:D)</f>
        <v>Yes</v>
      </c>
      <c r="K1258" t="str">
        <f>PROPER('Medical Examinations'!H:H)</f>
        <v>No</v>
      </c>
      <c r="N1258">
        <v>31.26</v>
      </c>
      <c r="O1258" t="str">
        <f t="shared" si="157"/>
        <v>Obesity</v>
      </c>
      <c r="Q1258">
        <v>5.94</v>
      </c>
      <c r="R1258" t="str">
        <f t="shared" si="158"/>
        <v>Prediabetes</v>
      </c>
      <c r="T1258">
        <v>1975</v>
      </c>
      <c r="U1258" t="s">
        <v>18</v>
      </c>
      <c r="V1258">
        <v>5</v>
      </c>
      <c r="W1258" s="10">
        <f t="shared" si="159"/>
        <v>27550</v>
      </c>
      <c r="X1258" s="10"/>
      <c r="Y1258">
        <f t="shared" si="160"/>
        <v>48</v>
      </c>
      <c r="AA1258" s="36">
        <v>10407.09</v>
      </c>
    </row>
    <row r="1259" spans="1:27" x14ac:dyDescent="0.3">
      <c r="A1259" t="s">
        <v>3639</v>
      </c>
      <c r="B1259" t="str">
        <f t="shared" si="153"/>
        <v>Ms</v>
      </c>
      <c r="C1259" t="str">
        <f t="shared" si="154"/>
        <v>Bonzi</v>
      </c>
      <c r="D1259" t="str">
        <f t="shared" si="155"/>
        <v>ia S.</v>
      </c>
      <c r="F1259" t="s">
        <v>2381</v>
      </c>
      <c r="G1259">
        <f t="shared" si="156"/>
        <v>0</v>
      </c>
      <c r="J1259" t="str">
        <f>PROPER('Medical Examinations'!D:D)</f>
        <v>No</v>
      </c>
      <c r="K1259" t="str">
        <f>PROPER('Medical Examinations'!H:H)</f>
        <v>No</v>
      </c>
      <c r="N1259">
        <v>33.725000000000001</v>
      </c>
      <c r="O1259" t="str">
        <f t="shared" si="157"/>
        <v>Obesity</v>
      </c>
      <c r="Q1259">
        <v>6.45</v>
      </c>
      <c r="R1259" t="str">
        <f t="shared" si="158"/>
        <v>Diabetes</v>
      </c>
      <c r="T1259">
        <v>1980</v>
      </c>
      <c r="U1259" t="s">
        <v>37</v>
      </c>
      <c r="V1259">
        <v>24</v>
      </c>
      <c r="W1259" s="10">
        <f t="shared" si="159"/>
        <v>29518</v>
      </c>
      <c r="X1259" s="10"/>
      <c r="Y1259">
        <f t="shared" si="160"/>
        <v>42</v>
      </c>
      <c r="AA1259" s="36">
        <v>10407.98</v>
      </c>
    </row>
    <row r="1260" spans="1:27" x14ac:dyDescent="0.3">
      <c r="A1260" t="s">
        <v>3640</v>
      </c>
      <c r="B1260" t="str">
        <f t="shared" si="153"/>
        <v>Ms</v>
      </c>
      <c r="C1260" t="str">
        <f t="shared" si="154"/>
        <v>Moore</v>
      </c>
      <c r="D1260" t="str">
        <f t="shared" si="155"/>
        <v>ine E</v>
      </c>
      <c r="F1260" t="s">
        <v>2381</v>
      </c>
      <c r="G1260">
        <f t="shared" si="156"/>
        <v>0</v>
      </c>
      <c r="J1260" t="str">
        <f>PROPER('Medical Examinations'!D:D)</f>
        <v>No</v>
      </c>
      <c r="K1260" t="str">
        <f>PROPER('Medical Examinations'!H:H)</f>
        <v>No</v>
      </c>
      <c r="N1260">
        <v>28.9</v>
      </c>
      <c r="O1260" t="str">
        <f t="shared" si="157"/>
        <v>Overweight</v>
      </c>
      <c r="Q1260">
        <v>5.74</v>
      </c>
      <c r="R1260" t="str">
        <f t="shared" si="158"/>
        <v>Prediabetes</v>
      </c>
      <c r="T1260">
        <v>1973</v>
      </c>
      <c r="U1260" t="s">
        <v>37</v>
      </c>
      <c r="V1260">
        <v>11</v>
      </c>
      <c r="W1260" s="10">
        <f t="shared" si="159"/>
        <v>26948</v>
      </c>
      <c r="X1260" s="10"/>
      <c r="Y1260">
        <f t="shared" si="160"/>
        <v>49</v>
      </c>
      <c r="AA1260" s="36">
        <v>10419.59</v>
      </c>
    </row>
    <row r="1261" spans="1:27" x14ac:dyDescent="0.3">
      <c r="A1261" t="s">
        <v>3641</v>
      </c>
      <c r="B1261" t="str">
        <f t="shared" si="153"/>
        <v>Mr</v>
      </c>
      <c r="C1261" t="str">
        <f t="shared" si="154"/>
        <v>McGrane</v>
      </c>
      <c r="D1261" t="str">
        <f t="shared" si="155"/>
        <v>Michael</v>
      </c>
      <c r="F1261" t="s">
        <v>2381</v>
      </c>
      <c r="G1261">
        <f t="shared" si="156"/>
        <v>0</v>
      </c>
      <c r="J1261" t="str">
        <f>PROPER('Medical Examinations'!D:D)</f>
        <v>No</v>
      </c>
      <c r="K1261" t="str">
        <f>PROPER('Medical Examinations'!H:H)</f>
        <v>No</v>
      </c>
      <c r="N1261">
        <v>45.69</v>
      </c>
      <c r="O1261" t="str">
        <f t="shared" si="157"/>
        <v>Obesity</v>
      </c>
      <c r="Q1261">
        <v>4.43</v>
      </c>
      <c r="R1261" t="str">
        <f t="shared" si="158"/>
        <v>Normal</v>
      </c>
      <c r="T1261">
        <v>1979</v>
      </c>
      <c r="U1261" t="s">
        <v>15</v>
      </c>
      <c r="V1261">
        <v>25</v>
      </c>
      <c r="W1261" s="10">
        <f t="shared" si="159"/>
        <v>29184</v>
      </c>
      <c r="X1261" s="10"/>
      <c r="Y1261">
        <f t="shared" si="160"/>
        <v>43</v>
      </c>
      <c r="AA1261" s="36">
        <v>10419.65</v>
      </c>
    </row>
    <row r="1262" spans="1:27" x14ac:dyDescent="0.3">
      <c r="A1262" t="s">
        <v>3642</v>
      </c>
      <c r="B1262" t="str">
        <f t="shared" si="153"/>
        <v>Ms</v>
      </c>
      <c r="C1262" t="str">
        <f t="shared" si="154"/>
        <v>Stepnowski</v>
      </c>
      <c r="D1262" t="str">
        <f t="shared" si="155"/>
        <v>.  Roxanne</v>
      </c>
      <c r="F1262" t="s">
        <v>2381</v>
      </c>
      <c r="G1262">
        <f t="shared" si="156"/>
        <v>0</v>
      </c>
      <c r="J1262" t="str">
        <f>PROPER('Medical Examinations'!D:D)</f>
        <v>No</v>
      </c>
      <c r="K1262" t="str">
        <f>PROPER('Medical Examinations'!H:H)</f>
        <v>No</v>
      </c>
      <c r="N1262">
        <v>21.03</v>
      </c>
      <c r="O1262" t="str">
        <f t="shared" si="157"/>
        <v>Normal Weight</v>
      </c>
      <c r="Q1262">
        <v>6.5</v>
      </c>
      <c r="R1262" t="str">
        <f t="shared" si="158"/>
        <v>Diabetes</v>
      </c>
      <c r="T1262">
        <v>1968</v>
      </c>
      <c r="U1262" t="s">
        <v>30</v>
      </c>
      <c r="V1262">
        <v>27</v>
      </c>
      <c r="W1262" s="10">
        <f t="shared" si="159"/>
        <v>25199</v>
      </c>
      <c r="X1262" s="10"/>
      <c r="Y1262">
        <f t="shared" si="160"/>
        <v>54</v>
      </c>
      <c r="AA1262" s="36">
        <v>10422.92</v>
      </c>
    </row>
    <row r="1263" spans="1:27" x14ac:dyDescent="0.3">
      <c r="A1263" t="s">
        <v>3643</v>
      </c>
      <c r="B1263" t="str">
        <f t="shared" si="153"/>
        <v>Mr</v>
      </c>
      <c r="C1263" t="str">
        <f t="shared" si="154"/>
        <v>Merkle</v>
      </c>
      <c r="D1263" t="str">
        <f t="shared" si="155"/>
        <v>Israel</v>
      </c>
      <c r="F1263" t="s">
        <v>2381</v>
      </c>
      <c r="G1263">
        <f t="shared" si="156"/>
        <v>0</v>
      </c>
      <c r="J1263" t="str">
        <f>PROPER('Medical Examinations'!D:D)</f>
        <v>Yes</v>
      </c>
      <c r="K1263" t="str">
        <f>PROPER('Medical Examinations'!H:H)</f>
        <v>No</v>
      </c>
      <c r="N1263">
        <v>37</v>
      </c>
      <c r="O1263" t="str">
        <f t="shared" si="157"/>
        <v>Obesity</v>
      </c>
      <c r="Q1263">
        <v>8.75</v>
      </c>
      <c r="R1263" t="str">
        <f t="shared" si="158"/>
        <v>Diabetes</v>
      </c>
      <c r="T1263">
        <v>1968</v>
      </c>
      <c r="U1263" t="s">
        <v>35</v>
      </c>
      <c r="V1263">
        <v>23</v>
      </c>
      <c r="W1263" s="10">
        <f t="shared" si="159"/>
        <v>25073</v>
      </c>
      <c r="X1263" s="10"/>
      <c r="Y1263">
        <f t="shared" si="160"/>
        <v>54</v>
      </c>
      <c r="AA1263" s="36">
        <v>10435.07</v>
      </c>
    </row>
    <row r="1264" spans="1:27" x14ac:dyDescent="0.3">
      <c r="A1264" t="s">
        <v>3644</v>
      </c>
      <c r="B1264" t="str">
        <f t="shared" si="153"/>
        <v>Mr</v>
      </c>
      <c r="C1264" t="str">
        <f t="shared" si="154"/>
        <v>Schaefer</v>
      </c>
      <c r="D1264" t="str">
        <f t="shared" si="155"/>
        <v xml:space="preserve"> Samalya</v>
      </c>
      <c r="F1264" t="s">
        <v>2381</v>
      </c>
      <c r="G1264">
        <f t="shared" si="156"/>
        <v>0</v>
      </c>
      <c r="J1264" t="str">
        <f>PROPER('Medical Examinations'!D:D)</f>
        <v>No</v>
      </c>
      <c r="K1264" t="str">
        <f>PROPER('Medical Examinations'!H:H)</f>
        <v>No</v>
      </c>
      <c r="N1264">
        <v>25.4</v>
      </c>
      <c r="O1264" t="str">
        <f t="shared" si="157"/>
        <v>Overweight</v>
      </c>
      <c r="Q1264">
        <v>11.96</v>
      </c>
      <c r="R1264" t="str">
        <f t="shared" si="158"/>
        <v>Diabetes</v>
      </c>
      <c r="T1264">
        <v>1968</v>
      </c>
      <c r="U1264" t="s">
        <v>35</v>
      </c>
      <c r="V1264">
        <v>29</v>
      </c>
      <c r="W1264" s="10">
        <f t="shared" si="159"/>
        <v>25079</v>
      </c>
      <c r="X1264" s="10"/>
      <c r="Y1264">
        <f t="shared" si="160"/>
        <v>54</v>
      </c>
      <c r="AA1264" s="36">
        <v>10436.1</v>
      </c>
    </row>
    <row r="1265" spans="1:27" x14ac:dyDescent="0.3">
      <c r="A1265" t="s">
        <v>3645</v>
      </c>
      <c r="B1265" t="str">
        <f t="shared" si="153"/>
        <v>Mr</v>
      </c>
      <c r="C1265" t="str">
        <f t="shared" si="154"/>
        <v>Vigneron</v>
      </c>
      <c r="D1265" t="str">
        <f t="shared" si="155"/>
        <v>.  Peter</v>
      </c>
      <c r="F1265" t="s">
        <v>2381</v>
      </c>
      <c r="G1265">
        <f t="shared" si="156"/>
        <v>0</v>
      </c>
      <c r="J1265" t="str">
        <f>PROPER('Medical Examinations'!D:D)</f>
        <v>Yes</v>
      </c>
      <c r="K1265" t="str">
        <f>PROPER('Medical Examinations'!H:H)</f>
        <v>No</v>
      </c>
      <c r="N1265">
        <v>32.299999999999997</v>
      </c>
      <c r="O1265" t="str">
        <f t="shared" si="157"/>
        <v>Obesity</v>
      </c>
      <c r="Q1265">
        <v>10.54</v>
      </c>
      <c r="R1265" t="str">
        <f t="shared" si="158"/>
        <v>Diabetes</v>
      </c>
      <c r="T1265">
        <v>1968</v>
      </c>
      <c r="U1265" t="s">
        <v>15</v>
      </c>
      <c r="V1265">
        <v>8</v>
      </c>
      <c r="W1265" s="10">
        <f t="shared" si="159"/>
        <v>25150</v>
      </c>
      <c r="X1265" s="10"/>
      <c r="Y1265">
        <f t="shared" si="160"/>
        <v>54</v>
      </c>
      <c r="AA1265" s="36">
        <v>10450.549999999999</v>
      </c>
    </row>
    <row r="1266" spans="1:27" x14ac:dyDescent="0.3">
      <c r="A1266" t="s">
        <v>3646</v>
      </c>
      <c r="B1266" t="str">
        <f t="shared" si="153"/>
        <v>Ms</v>
      </c>
      <c r="C1266" t="str">
        <f t="shared" si="154"/>
        <v>Mucci</v>
      </c>
      <c r="D1266" t="str">
        <f t="shared" si="155"/>
        <v>licia</v>
      </c>
      <c r="F1266">
        <v>1</v>
      </c>
      <c r="G1266">
        <f t="shared" si="156"/>
        <v>1</v>
      </c>
      <c r="J1266" t="str">
        <f>PROPER('Medical Examinations'!D:D)</f>
        <v>No</v>
      </c>
      <c r="K1266" t="str">
        <f>PROPER('Medical Examinations'!H:H)</f>
        <v>No</v>
      </c>
      <c r="N1266">
        <v>23.94</v>
      </c>
      <c r="O1266" t="str">
        <f t="shared" si="157"/>
        <v>Normal Weight</v>
      </c>
      <c r="Q1266">
        <v>4.54</v>
      </c>
      <c r="R1266" t="str">
        <f t="shared" si="158"/>
        <v>Normal</v>
      </c>
      <c r="T1266">
        <v>1964</v>
      </c>
      <c r="U1266" t="s">
        <v>37</v>
      </c>
      <c r="V1266">
        <v>14</v>
      </c>
      <c r="W1266" s="10">
        <f t="shared" si="159"/>
        <v>23664</v>
      </c>
      <c r="X1266" s="10"/>
      <c r="Y1266">
        <f t="shared" si="160"/>
        <v>58</v>
      </c>
      <c r="AA1266" s="36">
        <v>10455.1</v>
      </c>
    </row>
    <row r="1267" spans="1:27" x14ac:dyDescent="0.3">
      <c r="A1267" t="s">
        <v>3647</v>
      </c>
      <c r="B1267" t="str">
        <f t="shared" si="153"/>
        <v>Ms</v>
      </c>
      <c r="C1267" t="str">
        <f t="shared" si="154"/>
        <v>MacDonald</v>
      </c>
      <c r="D1267" t="str">
        <f t="shared" si="155"/>
        <v xml:space="preserve"> Sarah K.</v>
      </c>
      <c r="F1267" t="s">
        <v>2381</v>
      </c>
      <c r="G1267">
        <f t="shared" si="156"/>
        <v>0</v>
      </c>
      <c r="J1267" t="str">
        <f>PROPER('Medical Examinations'!D:D)</f>
        <v>No</v>
      </c>
      <c r="K1267" t="str">
        <f>PROPER('Medical Examinations'!H:H)</f>
        <v>No</v>
      </c>
      <c r="N1267">
        <v>46.4</v>
      </c>
      <c r="O1267" t="str">
        <f t="shared" si="157"/>
        <v>Obesity</v>
      </c>
      <c r="Q1267">
        <v>5.71</v>
      </c>
      <c r="R1267" t="str">
        <f t="shared" si="158"/>
        <v>Prediabetes</v>
      </c>
      <c r="T1267">
        <v>1976</v>
      </c>
      <c r="U1267" t="s">
        <v>35</v>
      </c>
      <c r="V1267">
        <v>3</v>
      </c>
      <c r="W1267" s="10">
        <f t="shared" si="159"/>
        <v>27975</v>
      </c>
      <c r="X1267" s="10"/>
      <c r="Y1267">
        <f t="shared" si="160"/>
        <v>46</v>
      </c>
      <c r="AA1267" s="36">
        <v>10455.14</v>
      </c>
    </row>
    <row r="1268" spans="1:27" x14ac:dyDescent="0.3">
      <c r="A1268" t="s">
        <v>3648</v>
      </c>
      <c r="B1268" t="str">
        <f t="shared" si="153"/>
        <v>Mr</v>
      </c>
      <c r="C1268" t="str">
        <f t="shared" si="154"/>
        <v>Deng</v>
      </c>
      <c r="D1268" t="str">
        <f t="shared" si="155"/>
        <v>omin</v>
      </c>
      <c r="F1268" t="s">
        <v>2381</v>
      </c>
      <c r="G1268">
        <f t="shared" si="156"/>
        <v>0</v>
      </c>
      <c r="J1268" t="str">
        <f>PROPER('Medical Examinations'!D:D)</f>
        <v>No</v>
      </c>
      <c r="K1268" t="str">
        <f>PROPER('Medical Examinations'!H:H)</f>
        <v>No</v>
      </c>
      <c r="N1268">
        <v>40.375</v>
      </c>
      <c r="O1268" t="str">
        <f t="shared" si="157"/>
        <v>Obesity</v>
      </c>
      <c r="Q1268">
        <v>6.25</v>
      </c>
      <c r="R1268" t="str">
        <f t="shared" si="158"/>
        <v>Prediabetes</v>
      </c>
      <c r="T1268">
        <v>1964</v>
      </c>
      <c r="U1268" t="s">
        <v>10</v>
      </c>
      <c r="V1268">
        <v>27</v>
      </c>
      <c r="W1268" s="10">
        <f t="shared" si="159"/>
        <v>23585</v>
      </c>
      <c r="X1268" s="10"/>
      <c r="Y1268">
        <f t="shared" si="160"/>
        <v>58</v>
      </c>
      <c r="AA1268" s="36">
        <v>10459.19</v>
      </c>
    </row>
    <row r="1269" spans="1:27" x14ac:dyDescent="0.3">
      <c r="A1269" t="s">
        <v>3649</v>
      </c>
      <c r="B1269" t="str">
        <f t="shared" si="153"/>
        <v>Mr</v>
      </c>
      <c r="C1269" t="str">
        <f t="shared" si="154"/>
        <v>De Mata</v>
      </c>
      <c r="D1269" t="str">
        <f t="shared" si="155"/>
        <v xml:space="preserve"> Javier</v>
      </c>
      <c r="F1269">
        <v>2</v>
      </c>
      <c r="G1269">
        <f t="shared" si="156"/>
        <v>2</v>
      </c>
      <c r="J1269" t="str">
        <f>PROPER('Medical Examinations'!D:D)</f>
        <v>No</v>
      </c>
      <c r="K1269" t="str">
        <f>PROPER('Medical Examinations'!H:H)</f>
        <v>No</v>
      </c>
      <c r="N1269">
        <v>28.7</v>
      </c>
      <c r="O1269" t="str">
        <f t="shared" si="157"/>
        <v>Overweight</v>
      </c>
      <c r="Q1269">
        <v>9.4700000000000006</v>
      </c>
      <c r="R1269" t="str">
        <f t="shared" si="158"/>
        <v>Diabetes</v>
      </c>
      <c r="T1269">
        <v>1969</v>
      </c>
      <c r="U1269" t="s">
        <v>20</v>
      </c>
      <c r="V1269">
        <v>22</v>
      </c>
      <c r="W1269" s="10">
        <f t="shared" si="159"/>
        <v>25468</v>
      </c>
      <c r="X1269" s="10"/>
      <c r="Y1269">
        <f t="shared" si="160"/>
        <v>53</v>
      </c>
      <c r="AA1269" s="36">
        <v>10461.98</v>
      </c>
    </row>
    <row r="1270" spans="1:27" x14ac:dyDescent="0.3">
      <c r="A1270" t="s">
        <v>3650</v>
      </c>
      <c r="B1270" t="str">
        <f t="shared" si="153"/>
        <v>Mr</v>
      </c>
      <c r="C1270" t="str">
        <f t="shared" si="154"/>
        <v>Strickland</v>
      </c>
      <c r="D1270" t="str">
        <f t="shared" si="155"/>
        <v xml:space="preserve"> Mr.  Matt</v>
      </c>
      <c r="F1270" t="s">
        <v>2381</v>
      </c>
      <c r="G1270">
        <f t="shared" si="156"/>
        <v>0</v>
      </c>
      <c r="J1270" t="str">
        <f>PROPER('Medical Examinations'!D:D)</f>
        <v>Yes</v>
      </c>
      <c r="K1270" t="str">
        <f>PROPER('Medical Examinations'!H:H)</f>
        <v>No</v>
      </c>
      <c r="N1270">
        <v>26.63</v>
      </c>
      <c r="O1270" t="str">
        <f t="shared" si="157"/>
        <v>Overweight</v>
      </c>
      <c r="Q1270">
        <v>5.7</v>
      </c>
      <c r="R1270" t="str">
        <f t="shared" si="158"/>
        <v>Prediabetes</v>
      </c>
      <c r="T1270">
        <v>1987</v>
      </c>
      <c r="U1270" t="s">
        <v>18</v>
      </c>
      <c r="V1270">
        <v>28</v>
      </c>
      <c r="W1270" s="10">
        <f t="shared" si="159"/>
        <v>31956</v>
      </c>
      <c r="X1270" s="10"/>
      <c r="Y1270">
        <f t="shared" si="160"/>
        <v>35</v>
      </c>
      <c r="AA1270" s="36">
        <v>10464.83</v>
      </c>
    </row>
    <row r="1271" spans="1:27" x14ac:dyDescent="0.3">
      <c r="A1271" t="s">
        <v>3651</v>
      </c>
      <c r="B1271" t="str">
        <f t="shared" si="153"/>
        <v>Mr</v>
      </c>
      <c r="C1271" t="str">
        <f t="shared" si="154"/>
        <v>Cheney</v>
      </c>
      <c r="D1271" t="str">
        <f t="shared" si="155"/>
        <v>omas S</v>
      </c>
      <c r="F1271">
        <v>2</v>
      </c>
      <c r="G1271">
        <f t="shared" si="156"/>
        <v>2</v>
      </c>
      <c r="J1271" t="str">
        <f>PROPER('Medical Examinations'!D:D)</f>
        <v>No</v>
      </c>
      <c r="K1271" t="str">
        <f>PROPER('Medical Examinations'!H:H)</f>
        <v>No</v>
      </c>
      <c r="N1271">
        <v>22.515000000000001</v>
      </c>
      <c r="O1271" t="str">
        <f t="shared" si="157"/>
        <v>Normal Weight</v>
      </c>
      <c r="Q1271">
        <v>11.18</v>
      </c>
      <c r="R1271" t="str">
        <f t="shared" si="158"/>
        <v>Diabetes</v>
      </c>
      <c r="T1271">
        <v>1978</v>
      </c>
      <c r="U1271" t="s">
        <v>35</v>
      </c>
      <c r="V1271">
        <v>21</v>
      </c>
      <c r="W1271" s="10">
        <f t="shared" si="159"/>
        <v>28723</v>
      </c>
      <c r="X1271" s="10"/>
      <c r="Y1271">
        <f t="shared" si="160"/>
        <v>44</v>
      </c>
      <c r="AA1271" s="36">
        <v>10486.55</v>
      </c>
    </row>
    <row r="1272" spans="1:27" x14ac:dyDescent="0.3">
      <c r="A1272" t="s">
        <v>3652</v>
      </c>
      <c r="B1272" t="str">
        <f t="shared" si="153"/>
        <v>Ms</v>
      </c>
      <c r="C1272" t="str">
        <f t="shared" si="154"/>
        <v>Godoy</v>
      </c>
      <c r="D1272" t="str">
        <f t="shared" si="155"/>
        <v>ricia</v>
      </c>
      <c r="F1272" t="s">
        <v>2381</v>
      </c>
      <c r="G1272">
        <f t="shared" si="156"/>
        <v>0</v>
      </c>
      <c r="J1272" t="str">
        <f>PROPER('Medical Examinations'!D:D)</f>
        <v>Yes</v>
      </c>
      <c r="K1272" t="str">
        <f>PROPER('Medical Examinations'!H:H)</f>
        <v>No</v>
      </c>
      <c r="N1272">
        <v>36.575000000000003</v>
      </c>
      <c r="O1272" t="str">
        <f t="shared" si="157"/>
        <v>Obesity</v>
      </c>
      <c r="Q1272">
        <v>10.98</v>
      </c>
      <c r="R1272" t="str">
        <f t="shared" si="158"/>
        <v>Diabetes</v>
      </c>
      <c r="T1272">
        <v>1972</v>
      </c>
      <c r="U1272" t="s">
        <v>37</v>
      </c>
      <c r="V1272">
        <v>19</v>
      </c>
      <c r="W1272" s="10">
        <f t="shared" si="159"/>
        <v>26591</v>
      </c>
      <c r="X1272" s="10"/>
      <c r="Y1272">
        <f t="shared" si="160"/>
        <v>50</v>
      </c>
      <c r="AA1272" s="36">
        <v>10493.95</v>
      </c>
    </row>
    <row r="1273" spans="1:27" x14ac:dyDescent="0.3">
      <c r="A1273" t="s">
        <v>3653</v>
      </c>
      <c r="B1273" t="str">
        <f t="shared" si="153"/>
        <v>Ms</v>
      </c>
      <c r="C1273" t="str">
        <f t="shared" si="154"/>
        <v>Rider</v>
      </c>
      <c r="D1273" t="str">
        <f t="shared" si="155"/>
        <v>licia</v>
      </c>
      <c r="F1273">
        <v>1</v>
      </c>
      <c r="G1273">
        <f t="shared" si="156"/>
        <v>1</v>
      </c>
      <c r="J1273" t="str">
        <f>PROPER('Medical Examinations'!D:D)</f>
        <v>No</v>
      </c>
      <c r="K1273" t="str">
        <f>PROPER('Medical Examinations'!H:H)</f>
        <v>No</v>
      </c>
      <c r="N1273">
        <v>23.66</v>
      </c>
      <c r="O1273" t="str">
        <f t="shared" si="157"/>
        <v>Normal Weight</v>
      </c>
      <c r="Q1273">
        <v>5.1100000000000003</v>
      </c>
      <c r="R1273" t="str">
        <f t="shared" si="158"/>
        <v>Normal</v>
      </c>
      <c r="T1273">
        <v>1977</v>
      </c>
      <c r="U1273" t="s">
        <v>37</v>
      </c>
      <c r="V1273">
        <v>25</v>
      </c>
      <c r="W1273" s="10">
        <f t="shared" si="159"/>
        <v>28423</v>
      </c>
      <c r="X1273" s="10"/>
      <c r="Y1273">
        <f t="shared" si="160"/>
        <v>45</v>
      </c>
      <c r="AA1273" s="36">
        <v>10495.6</v>
      </c>
    </row>
    <row r="1274" spans="1:27" x14ac:dyDescent="0.3">
      <c r="A1274" t="s">
        <v>3654</v>
      </c>
      <c r="B1274" t="str">
        <f t="shared" si="153"/>
        <v>Ms</v>
      </c>
      <c r="C1274" t="str">
        <f t="shared" si="154"/>
        <v>Evans</v>
      </c>
      <c r="D1274" t="str">
        <f t="shared" si="155"/>
        <v>er V.</v>
      </c>
      <c r="F1274" t="s">
        <v>2381</v>
      </c>
      <c r="G1274">
        <f t="shared" si="156"/>
        <v>0</v>
      </c>
      <c r="J1274" t="str">
        <f>PROPER('Medical Examinations'!D:D)</f>
        <v>No</v>
      </c>
      <c r="K1274" t="str">
        <f>PROPER('Medical Examinations'!H:H)</f>
        <v>No</v>
      </c>
      <c r="N1274">
        <v>18.62</v>
      </c>
      <c r="O1274" t="str">
        <f t="shared" si="157"/>
        <v>Normal Weight</v>
      </c>
      <c r="Q1274">
        <v>10.24</v>
      </c>
      <c r="R1274" t="str">
        <f t="shared" si="158"/>
        <v>Diabetes</v>
      </c>
      <c r="T1274">
        <v>1971</v>
      </c>
      <c r="U1274" t="s">
        <v>20</v>
      </c>
      <c r="V1274">
        <v>26</v>
      </c>
      <c r="W1274" s="10">
        <f t="shared" si="159"/>
        <v>26202</v>
      </c>
      <c r="X1274" s="10"/>
      <c r="Y1274">
        <f t="shared" si="160"/>
        <v>51</v>
      </c>
      <c r="AA1274" s="36">
        <v>10546.48</v>
      </c>
    </row>
    <row r="1275" spans="1:27" x14ac:dyDescent="0.3">
      <c r="A1275" t="s">
        <v>3655</v>
      </c>
      <c r="B1275" t="str">
        <f t="shared" si="153"/>
        <v>Mr</v>
      </c>
      <c r="C1275" t="str">
        <f t="shared" si="154"/>
        <v>Anderson</v>
      </c>
      <c r="D1275" t="str">
        <f t="shared" si="155"/>
        <v>chael W.</v>
      </c>
      <c r="F1275">
        <v>1</v>
      </c>
      <c r="G1275">
        <f t="shared" si="156"/>
        <v>1</v>
      </c>
      <c r="J1275" t="str">
        <f>PROPER('Medical Examinations'!D:D)</f>
        <v>No</v>
      </c>
      <c r="K1275" t="str">
        <f>PROPER('Medical Examinations'!H:H)</f>
        <v>No</v>
      </c>
      <c r="N1275">
        <v>19.190000000000001</v>
      </c>
      <c r="O1275" t="str">
        <f t="shared" si="157"/>
        <v>Normal Weight</v>
      </c>
      <c r="Q1275">
        <v>7.71</v>
      </c>
      <c r="R1275" t="str">
        <f t="shared" si="158"/>
        <v>Diabetes</v>
      </c>
      <c r="T1275">
        <v>1971</v>
      </c>
      <c r="U1275" t="s">
        <v>18</v>
      </c>
      <c r="V1275">
        <v>29</v>
      </c>
      <c r="W1275" s="10">
        <f t="shared" si="159"/>
        <v>26113</v>
      </c>
      <c r="X1275" s="10"/>
      <c r="Y1275">
        <f t="shared" si="160"/>
        <v>51</v>
      </c>
      <c r="AA1275" s="36">
        <v>10560.49</v>
      </c>
    </row>
    <row r="1276" spans="1:27" x14ac:dyDescent="0.3">
      <c r="A1276" t="s">
        <v>3656</v>
      </c>
      <c r="B1276" t="str">
        <f t="shared" si="153"/>
        <v>Mr</v>
      </c>
      <c r="C1276" t="str">
        <f t="shared" si="154"/>
        <v>Walters</v>
      </c>
      <c r="D1276" t="str">
        <f t="shared" si="155"/>
        <v>Eddie C</v>
      </c>
      <c r="F1276" t="s">
        <v>2381</v>
      </c>
      <c r="G1276">
        <f t="shared" si="156"/>
        <v>0</v>
      </c>
      <c r="J1276" t="str">
        <f>PROPER('Medical Examinations'!D:D)</f>
        <v>No</v>
      </c>
      <c r="K1276" t="str">
        <f>PROPER('Medical Examinations'!H:H)</f>
        <v>No</v>
      </c>
      <c r="N1276">
        <v>27.5</v>
      </c>
      <c r="O1276" t="str">
        <f t="shared" si="157"/>
        <v>Overweight</v>
      </c>
      <c r="Q1276">
        <v>6.03</v>
      </c>
      <c r="R1276" t="str">
        <f t="shared" si="158"/>
        <v>Prediabetes</v>
      </c>
      <c r="T1276">
        <v>1969</v>
      </c>
      <c r="U1276" t="s">
        <v>10</v>
      </c>
      <c r="V1276">
        <v>17</v>
      </c>
      <c r="W1276" s="10">
        <f t="shared" si="159"/>
        <v>25401</v>
      </c>
      <c r="X1276" s="10"/>
      <c r="Y1276">
        <f t="shared" si="160"/>
        <v>53</v>
      </c>
      <c r="AA1276" s="36">
        <v>10564.88</v>
      </c>
    </row>
    <row r="1277" spans="1:27" x14ac:dyDescent="0.3">
      <c r="A1277" t="s">
        <v>3657</v>
      </c>
      <c r="B1277" t="str">
        <f t="shared" si="153"/>
        <v>Mr</v>
      </c>
      <c r="C1277" t="str">
        <f t="shared" si="154"/>
        <v>Leboeuf</v>
      </c>
      <c r="D1277" t="str">
        <f t="shared" si="155"/>
        <v>axime M</v>
      </c>
      <c r="F1277">
        <v>1</v>
      </c>
      <c r="G1277">
        <f t="shared" si="156"/>
        <v>1</v>
      </c>
      <c r="J1277" t="str">
        <f>PROPER('Medical Examinations'!D:D)</f>
        <v>No</v>
      </c>
      <c r="K1277" t="str">
        <f>PROPER('Medical Examinations'!H:H)</f>
        <v>No</v>
      </c>
      <c r="N1277">
        <v>27.36</v>
      </c>
      <c r="O1277" t="str">
        <f t="shared" si="157"/>
        <v>Overweight</v>
      </c>
      <c r="Q1277">
        <v>5.96</v>
      </c>
      <c r="R1277" t="str">
        <f t="shared" si="158"/>
        <v>Prediabetes</v>
      </c>
      <c r="T1277">
        <v>1966</v>
      </c>
      <c r="U1277" t="s">
        <v>30</v>
      </c>
      <c r="V1277">
        <v>11</v>
      </c>
      <c r="W1277" s="10">
        <f t="shared" si="159"/>
        <v>24452</v>
      </c>
      <c r="X1277" s="10"/>
      <c r="Y1277">
        <f t="shared" si="160"/>
        <v>56</v>
      </c>
      <c r="AA1277" s="36">
        <v>10577.09</v>
      </c>
    </row>
    <row r="1278" spans="1:27" x14ac:dyDescent="0.3">
      <c r="A1278" t="s">
        <v>3658</v>
      </c>
      <c r="B1278" t="str">
        <f t="shared" si="153"/>
        <v>Mr</v>
      </c>
      <c r="C1278" t="str">
        <f t="shared" si="154"/>
        <v>Scheibel</v>
      </c>
      <c r="D1278" t="str">
        <f t="shared" si="155"/>
        <v xml:space="preserve">  Mark D</v>
      </c>
      <c r="F1278" t="s">
        <v>2381</v>
      </c>
      <c r="G1278">
        <f t="shared" si="156"/>
        <v>0</v>
      </c>
      <c r="J1278" t="str">
        <f>PROPER('Medical Examinations'!D:D)</f>
        <v>No</v>
      </c>
      <c r="K1278" t="str">
        <f>PROPER('Medical Examinations'!H:H)</f>
        <v>No</v>
      </c>
      <c r="N1278">
        <v>20.350000000000001</v>
      </c>
      <c r="O1278" t="str">
        <f t="shared" si="157"/>
        <v>Normal Weight</v>
      </c>
      <c r="Q1278">
        <v>4.16</v>
      </c>
      <c r="R1278" t="str">
        <f t="shared" si="158"/>
        <v>Normal</v>
      </c>
      <c r="T1278">
        <v>1969</v>
      </c>
      <c r="U1278" t="s">
        <v>30</v>
      </c>
      <c r="V1278">
        <v>25</v>
      </c>
      <c r="W1278" s="10">
        <f t="shared" si="159"/>
        <v>25562</v>
      </c>
      <c r="X1278" s="10"/>
      <c r="Y1278">
        <f t="shared" si="160"/>
        <v>53</v>
      </c>
      <c r="AA1278" s="36">
        <v>10579.71</v>
      </c>
    </row>
    <row r="1279" spans="1:27" x14ac:dyDescent="0.3">
      <c r="A1279" t="s">
        <v>3659</v>
      </c>
      <c r="B1279" t="str">
        <f t="shared" si="153"/>
        <v>Mr</v>
      </c>
      <c r="C1279" t="str">
        <f t="shared" si="154"/>
        <v>Ritter</v>
      </c>
      <c r="D1279" t="str">
        <f t="shared" si="155"/>
        <v xml:space="preserve">  Adam</v>
      </c>
      <c r="F1279" t="s">
        <v>2381</v>
      </c>
      <c r="G1279">
        <f t="shared" si="156"/>
        <v>0</v>
      </c>
      <c r="J1279" t="str">
        <f>PROPER('Medical Examinations'!D:D)</f>
        <v>Yes</v>
      </c>
      <c r="K1279" t="str">
        <f>PROPER('Medical Examinations'!H:H)</f>
        <v>No</v>
      </c>
      <c r="N1279">
        <v>24.035</v>
      </c>
      <c r="O1279" t="str">
        <f t="shared" si="157"/>
        <v>Normal Weight</v>
      </c>
      <c r="Q1279">
        <v>6.11</v>
      </c>
      <c r="R1279" t="str">
        <f t="shared" si="158"/>
        <v>Prediabetes</v>
      </c>
      <c r="T1279">
        <v>1966</v>
      </c>
      <c r="U1279" t="s">
        <v>15</v>
      </c>
      <c r="V1279">
        <v>3</v>
      </c>
      <c r="W1279" s="10">
        <f t="shared" si="159"/>
        <v>24414</v>
      </c>
      <c r="X1279" s="10"/>
      <c r="Y1279">
        <f t="shared" si="160"/>
        <v>56</v>
      </c>
      <c r="AA1279" s="36">
        <v>10594.23</v>
      </c>
    </row>
    <row r="1280" spans="1:27" x14ac:dyDescent="0.3">
      <c r="A1280" t="s">
        <v>3660</v>
      </c>
      <c r="B1280" t="str">
        <f t="shared" si="153"/>
        <v>Mr</v>
      </c>
      <c r="C1280" t="str">
        <f t="shared" si="154"/>
        <v>Deeg</v>
      </c>
      <c r="D1280" t="str">
        <f t="shared" si="155"/>
        <v>in M</v>
      </c>
      <c r="F1280" t="s">
        <v>2381</v>
      </c>
      <c r="G1280">
        <f t="shared" si="156"/>
        <v>0</v>
      </c>
      <c r="J1280" t="str">
        <f>PROPER('Medical Examinations'!D:D)</f>
        <v>Yes</v>
      </c>
      <c r="K1280" t="str">
        <f>PROPER('Medical Examinations'!H:H)</f>
        <v>No</v>
      </c>
      <c r="N1280">
        <v>23.56</v>
      </c>
      <c r="O1280" t="str">
        <f t="shared" si="157"/>
        <v>Normal Weight</v>
      </c>
      <c r="Q1280">
        <v>5.97</v>
      </c>
      <c r="R1280" t="str">
        <f t="shared" si="158"/>
        <v>Prediabetes</v>
      </c>
      <c r="T1280">
        <v>1967</v>
      </c>
      <c r="U1280" t="s">
        <v>15</v>
      </c>
      <c r="V1280">
        <v>29</v>
      </c>
      <c r="W1280" s="10">
        <f t="shared" si="159"/>
        <v>24805</v>
      </c>
      <c r="X1280" s="10"/>
      <c r="Y1280">
        <f t="shared" si="160"/>
        <v>55</v>
      </c>
      <c r="AA1280" s="36">
        <v>10594.5</v>
      </c>
    </row>
    <row r="1281" spans="1:27" x14ac:dyDescent="0.3">
      <c r="A1281" t="s">
        <v>3661</v>
      </c>
      <c r="B1281" t="str">
        <f t="shared" si="153"/>
        <v>Ms</v>
      </c>
      <c r="C1281" t="str">
        <f t="shared" si="154"/>
        <v>Pretot</v>
      </c>
      <c r="D1281" t="str">
        <f t="shared" si="155"/>
        <v>ana V.</v>
      </c>
      <c r="F1281">
        <v>2</v>
      </c>
      <c r="G1281">
        <f t="shared" si="156"/>
        <v>2</v>
      </c>
      <c r="J1281" t="str">
        <f>PROPER('Medical Examinations'!D:D)</f>
        <v>No</v>
      </c>
      <c r="K1281" t="str">
        <f>PROPER('Medical Examinations'!H:H)</f>
        <v>No</v>
      </c>
      <c r="N1281">
        <v>27.17</v>
      </c>
      <c r="O1281" t="str">
        <f t="shared" si="157"/>
        <v>Overweight</v>
      </c>
      <c r="Q1281">
        <v>10.81</v>
      </c>
      <c r="R1281" t="str">
        <f t="shared" si="158"/>
        <v>Diabetes</v>
      </c>
      <c r="T1281">
        <v>1972</v>
      </c>
      <c r="U1281" t="s">
        <v>30</v>
      </c>
      <c r="V1281">
        <v>14</v>
      </c>
      <c r="W1281" s="10">
        <f t="shared" si="159"/>
        <v>26647</v>
      </c>
      <c r="X1281" s="10"/>
      <c r="Y1281">
        <f t="shared" si="160"/>
        <v>50</v>
      </c>
      <c r="AA1281" s="36">
        <v>10600.55</v>
      </c>
    </row>
    <row r="1282" spans="1:27" x14ac:dyDescent="0.3">
      <c r="A1282" t="s">
        <v>3662</v>
      </c>
      <c r="B1282" t="str">
        <f t="shared" si="153"/>
        <v>Ms</v>
      </c>
      <c r="C1282" t="str">
        <f t="shared" si="154"/>
        <v>Willsey</v>
      </c>
      <c r="D1282" t="str">
        <f t="shared" si="155"/>
        <v xml:space="preserve"> Jana L</v>
      </c>
      <c r="F1282">
        <v>1</v>
      </c>
      <c r="G1282">
        <f t="shared" si="156"/>
        <v>1</v>
      </c>
      <c r="J1282" t="str">
        <f>PROPER('Medical Examinations'!D:D)</f>
        <v>No</v>
      </c>
      <c r="K1282" t="str">
        <f>PROPER('Medical Examinations'!H:H)</f>
        <v>No</v>
      </c>
      <c r="N1282">
        <v>34.32</v>
      </c>
      <c r="O1282" t="str">
        <f t="shared" si="157"/>
        <v>Obesity</v>
      </c>
      <c r="Q1282">
        <v>5.7</v>
      </c>
      <c r="R1282" t="str">
        <f t="shared" si="158"/>
        <v>Prediabetes</v>
      </c>
      <c r="T1282">
        <v>1966</v>
      </c>
      <c r="U1282" t="s">
        <v>10</v>
      </c>
      <c r="V1282">
        <v>20</v>
      </c>
      <c r="W1282" s="10">
        <f t="shared" si="159"/>
        <v>24308</v>
      </c>
      <c r="X1282" s="10"/>
      <c r="Y1282">
        <f t="shared" si="160"/>
        <v>56</v>
      </c>
      <c r="AA1282" s="36">
        <v>10601.41</v>
      </c>
    </row>
    <row r="1283" spans="1:27" x14ac:dyDescent="0.3">
      <c r="A1283" t="s">
        <v>3663</v>
      </c>
      <c r="B1283" t="str">
        <f t="shared" si="153"/>
        <v>Ms</v>
      </c>
      <c r="C1283" t="str">
        <f t="shared" si="154"/>
        <v>Roach</v>
      </c>
      <c r="D1283" t="str">
        <f t="shared" si="155"/>
        <v>Laura</v>
      </c>
      <c r="F1283">
        <v>1</v>
      </c>
      <c r="G1283">
        <f t="shared" si="156"/>
        <v>1</v>
      </c>
      <c r="J1283" t="str">
        <f>PROPER('Medical Examinations'!D:D)</f>
        <v>Yes</v>
      </c>
      <c r="K1283" t="str">
        <f>PROPER('Medical Examinations'!H:H)</f>
        <v>No</v>
      </c>
      <c r="N1283">
        <v>23.87</v>
      </c>
      <c r="O1283" t="str">
        <f t="shared" si="157"/>
        <v>Normal Weight</v>
      </c>
      <c r="Q1283">
        <v>4.7699999999999996</v>
      </c>
      <c r="R1283" t="str">
        <f t="shared" si="158"/>
        <v>Normal</v>
      </c>
      <c r="T1283">
        <v>1967</v>
      </c>
      <c r="U1283" t="s">
        <v>18</v>
      </c>
      <c r="V1283">
        <v>23</v>
      </c>
      <c r="W1283" s="10">
        <f t="shared" si="159"/>
        <v>24646</v>
      </c>
      <c r="X1283" s="10"/>
      <c r="Y1283">
        <f t="shared" si="160"/>
        <v>55</v>
      </c>
      <c r="AA1283" s="36">
        <v>10601.63</v>
      </c>
    </row>
    <row r="1284" spans="1:27" x14ac:dyDescent="0.3">
      <c r="A1284" t="s">
        <v>3664</v>
      </c>
      <c r="B1284" t="str">
        <f t="shared" si="153"/>
        <v>Mr</v>
      </c>
      <c r="C1284" t="str">
        <f t="shared" si="154"/>
        <v>Jacobsen</v>
      </c>
      <c r="D1284" t="str">
        <f t="shared" si="155"/>
        <v>ey C III</v>
      </c>
      <c r="F1284">
        <v>1</v>
      </c>
      <c r="G1284">
        <f t="shared" si="156"/>
        <v>1</v>
      </c>
      <c r="J1284" t="str">
        <f>PROPER('Medical Examinations'!D:D)</f>
        <v>Yes</v>
      </c>
      <c r="K1284" t="str">
        <f>PROPER('Medical Examinations'!H:H)</f>
        <v>No</v>
      </c>
      <c r="N1284">
        <v>30.15</v>
      </c>
      <c r="O1284" t="str">
        <f t="shared" si="157"/>
        <v>Obesity</v>
      </c>
      <c r="Q1284">
        <v>4.25</v>
      </c>
      <c r="R1284" t="str">
        <f t="shared" si="158"/>
        <v>Normal</v>
      </c>
      <c r="T1284">
        <v>1966</v>
      </c>
      <c r="U1284" t="s">
        <v>10</v>
      </c>
      <c r="V1284">
        <v>2</v>
      </c>
      <c r="W1284" s="10">
        <f t="shared" si="159"/>
        <v>24290</v>
      </c>
      <c r="X1284" s="10"/>
      <c r="Y1284">
        <f t="shared" si="160"/>
        <v>56</v>
      </c>
      <c r="AA1284" s="36">
        <v>10602.39</v>
      </c>
    </row>
    <row r="1285" spans="1:27" x14ac:dyDescent="0.3">
      <c r="A1285" t="s">
        <v>3665</v>
      </c>
      <c r="B1285" t="str">
        <f t="shared" si="153"/>
        <v>Mr</v>
      </c>
      <c r="C1285" t="str">
        <f t="shared" si="154"/>
        <v>O'Hora</v>
      </c>
      <c r="D1285" t="str">
        <f t="shared" si="155"/>
        <v xml:space="preserve">  Paul</v>
      </c>
      <c r="F1285" t="s">
        <v>2381</v>
      </c>
      <c r="G1285">
        <f t="shared" si="156"/>
        <v>0</v>
      </c>
      <c r="J1285" t="str">
        <f>PROPER('Medical Examinations'!D:D)</f>
        <v>Yes</v>
      </c>
      <c r="K1285" t="str">
        <f>PROPER('Medical Examinations'!H:H)</f>
        <v>No</v>
      </c>
      <c r="N1285">
        <v>26.36</v>
      </c>
      <c r="O1285" t="str">
        <f t="shared" si="157"/>
        <v>Overweight</v>
      </c>
      <c r="Q1285">
        <v>5.52</v>
      </c>
      <c r="R1285" t="str">
        <f t="shared" si="158"/>
        <v>Normal</v>
      </c>
      <c r="T1285">
        <v>1965</v>
      </c>
      <c r="U1285" t="s">
        <v>18</v>
      </c>
      <c r="V1285">
        <v>27</v>
      </c>
      <c r="W1285" s="10">
        <f t="shared" si="159"/>
        <v>23920</v>
      </c>
      <c r="X1285" s="10"/>
      <c r="Y1285">
        <f t="shared" si="160"/>
        <v>57</v>
      </c>
      <c r="AA1285" s="36">
        <v>10608.67</v>
      </c>
    </row>
    <row r="1286" spans="1:27" x14ac:dyDescent="0.3">
      <c r="A1286" t="s">
        <v>3666</v>
      </c>
      <c r="B1286" t="str">
        <f t="shared" ref="B1286:B1349" si="161">TRIM(MID(A1286,FIND(",",A1286)+1,FIND(".",A1286)-FIND(",",A1286)-1))</f>
        <v>Ms</v>
      </c>
      <c r="C1286" t="str">
        <f t="shared" ref="C1286:C1349" si="162">LEFT(A1286,FIND(",",A1286)-1)</f>
        <v>Amato</v>
      </c>
      <c r="D1286" t="str">
        <f t="shared" ref="D1286:D1349" si="163">RIGHT(A1286,FIND(",",A1286)-1)</f>
        <v>er D.</v>
      </c>
      <c r="F1286">
        <v>1</v>
      </c>
      <c r="G1286">
        <f t="shared" ref="G1286:G1349" si="164">IF(F1286="No major surgery",0,F1286)</f>
        <v>1</v>
      </c>
      <c r="J1286" t="str">
        <f>PROPER('Medical Examinations'!D:D)</f>
        <v>Yes</v>
      </c>
      <c r="K1286" t="str">
        <f>PROPER('Medical Examinations'!H:H)</f>
        <v>No</v>
      </c>
      <c r="N1286">
        <v>45.32</v>
      </c>
      <c r="O1286" t="str">
        <f t="shared" ref="O1286:O1349" si="165">IF(N1286&lt;18.5,"Underweight",
IF(N1286&lt;25,"Normal Weight",
IF(N1286&lt;30,"Overweight",
"Obesity")))</f>
        <v>Obesity</v>
      </c>
      <c r="Q1286">
        <v>6.53</v>
      </c>
      <c r="R1286" t="str">
        <f t="shared" ref="R1286:R1349" si="166">IF(Q1286&lt;5.7,"Normal",
IF(Q1286&lt;=6.4,"Prediabetes",
"Diabetes"))</f>
        <v>Diabetes</v>
      </c>
      <c r="T1286">
        <v>1992</v>
      </c>
      <c r="U1286" t="s">
        <v>10</v>
      </c>
      <c r="V1286">
        <v>23</v>
      </c>
      <c r="W1286" s="10">
        <f t="shared" ref="W1286:W1349" si="167">DATE(T1286,MONTH(1&amp;U1286),V1286)</f>
        <v>33808</v>
      </c>
      <c r="X1286" s="10"/>
      <c r="Y1286">
        <f t="shared" si="160"/>
        <v>30</v>
      </c>
      <c r="AA1286" s="36">
        <v>10617.04</v>
      </c>
    </row>
    <row r="1287" spans="1:27" x14ac:dyDescent="0.3">
      <c r="A1287" t="s">
        <v>3667</v>
      </c>
      <c r="B1287" t="str">
        <f t="shared" si="161"/>
        <v>Mr</v>
      </c>
      <c r="C1287" t="str">
        <f t="shared" si="162"/>
        <v>Reed</v>
      </c>
      <c r="D1287" t="str">
        <f t="shared" si="163"/>
        <v>Erik</v>
      </c>
      <c r="F1287">
        <v>1</v>
      </c>
      <c r="G1287">
        <f t="shared" si="164"/>
        <v>1</v>
      </c>
      <c r="J1287" t="str">
        <f>PROPER('Medical Examinations'!D:D)</f>
        <v>Yes</v>
      </c>
      <c r="K1287" t="str">
        <f>PROPER('Medical Examinations'!H:H)</f>
        <v>No</v>
      </c>
      <c r="N1287">
        <v>31.93</v>
      </c>
      <c r="O1287" t="str">
        <f t="shared" si="165"/>
        <v>Obesity</v>
      </c>
      <c r="Q1287">
        <v>4.82</v>
      </c>
      <c r="R1287" t="str">
        <f t="shared" si="166"/>
        <v>Normal</v>
      </c>
      <c r="T1287">
        <v>1990</v>
      </c>
      <c r="U1287" t="s">
        <v>10</v>
      </c>
      <c r="V1287">
        <v>6</v>
      </c>
      <c r="W1287" s="10">
        <f t="shared" si="167"/>
        <v>33060</v>
      </c>
      <c r="X1287" s="10"/>
      <c r="Y1287">
        <f t="shared" si="160"/>
        <v>32</v>
      </c>
      <c r="AA1287" s="36">
        <v>10620.26</v>
      </c>
    </row>
    <row r="1288" spans="1:27" x14ac:dyDescent="0.3">
      <c r="A1288" t="s">
        <v>3668</v>
      </c>
      <c r="B1288" t="str">
        <f t="shared" si="161"/>
        <v>Ms</v>
      </c>
      <c r="C1288" t="str">
        <f t="shared" si="162"/>
        <v>Wegner</v>
      </c>
      <c r="D1288" t="str">
        <f t="shared" si="163"/>
        <v>Lana J</v>
      </c>
      <c r="F1288">
        <v>1</v>
      </c>
      <c r="G1288">
        <f t="shared" si="164"/>
        <v>1</v>
      </c>
      <c r="J1288" t="str">
        <f>PROPER('Medical Examinations'!D:D)</f>
        <v>Yes</v>
      </c>
      <c r="K1288" t="str">
        <f>PROPER('Medical Examinations'!H:H)</f>
        <v>No</v>
      </c>
      <c r="N1288">
        <v>36</v>
      </c>
      <c r="O1288" t="str">
        <f t="shared" si="165"/>
        <v>Obesity</v>
      </c>
      <c r="Q1288">
        <v>11.94</v>
      </c>
      <c r="R1288" t="str">
        <f t="shared" si="166"/>
        <v>Diabetes</v>
      </c>
      <c r="T1288">
        <v>1964</v>
      </c>
      <c r="U1288" t="s">
        <v>35</v>
      </c>
      <c r="V1288">
        <v>8</v>
      </c>
      <c r="W1288" s="10">
        <f t="shared" si="167"/>
        <v>23597</v>
      </c>
      <c r="X1288" s="10"/>
      <c r="Y1288">
        <f t="shared" si="160"/>
        <v>58</v>
      </c>
      <c r="AA1288" s="36">
        <v>10627.81</v>
      </c>
    </row>
    <row r="1289" spans="1:27" x14ac:dyDescent="0.3">
      <c r="A1289" t="s">
        <v>3669</v>
      </c>
      <c r="B1289" t="str">
        <f t="shared" si="161"/>
        <v>Ms</v>
      </c>
      <c r="C1289" t="str">
        <f t="shared" si="162"/>
        <v>Bokun</v>
      </c>
      <c r="D1289" t="str">
        <f t="shared" si="163"/>
        <v>cca E</v>
      </c>
      <c r="F1289">
        <v>1</v>
      </c>
      <c r="G1289">
        <f t="shared" si="164"/>
        <v>1</v>
      </c>
      <c r="J1289" t="str">
        <f>PROPER('Medical Examinations'!D:D)</f>
        <v>Yes</v>
      </c>
      <c r="K1289" t="str">
        <f>PROPER('Medical Examinations'!H:H)</f>
        <v>No</v>
      </c>
      <c r="N1289">
        <v>32</v>
      </c>
      <c r="O1289" t="str">
        <f t="shared" si="165"/>
        <v>Obesity</v>
      </c>
      <c r="Q1289">
        <v>7.85</v>
      </c>
      <c r="R1289" t="str">
        <f t="shared" si="166"/>
        <v>Diabetes</v>
      </c>
      <c r="T1289">
        <v>1976</v>
      </c>
      <c r="U1289" t="s">
        <v>15</v>
      </c>
      <c r="V1289">
        <v>22</v>
      </c>
      <c r="W1289" s="10">
        <f t="shared" si="167"/>
        <v>28086</v>
      </c>
      <c r="X1289" s="10"/>
      <c r="Y1289">
        <f t="shared" si="160"/>
        <v>46</v>
      </c>
      <c r="AA1289" s="36">
        <v>10665.44</v>
      </c>
    </row>
    <row r="1290" spans="1:27" x14ac:dyDescent="0.3">
      <c r="A1290" t="s">
        <v>3670</v>
      </c>
      <c r="B1290" t="str">
        <f t="shared" si="161"/>
        <v>Ms</v>
      </c>
      <c r="C1290" t="str">
        <f t="shared" si="162"/>
        <v>Ainsley</v>
      </c>
      <c r="D1290" t="str">
        <f t="shared" si="163"/>
        <v>atie M.</v>
      </c>
      <c r="F1290">
        <v>1</v>
      </c>
      <c r="G1290">
        <f t="shared" si="164"/>
        <v>1</v>
      </c>
      <c r="J1290" t="str">
        <f>PROPER('Medical Examinations'!D:D)</f>
        <v>Yes</v>
      </c>
      <c r="K1290" t="str">
        <f>PROPER('Medical Examinations'!H:H)</f>
        <v>No</v>
      </c>
      <c r="N1290">
        <v>29.37</v>
      </c>
      <c r="O1290" t="str">
        <f t="shared" si="165"/>
        <v>Overweight</v>
      </c>
      <c r="Q1290">
        <v>8.01</v>
      </c>
      <c r="R1290" t="str">
        <f t="shared" si="166"/>
        <v>Diabetes</v>
      </c>
      <c r="T1290">
        <v>1962</v>
      </c>
      <c r="U1290" t="s">
        <v>20</v>
      </c>
      <c r="V1290">
        <v>7</v>
      </c>
      <c r="W1290" s="10">
        <f t="shared" si="167"/>
        <v>22896</v>
      </c>
      <c r="X1290" s="10"/>
      <c r="Y1290">
        <f t="shared" si="160"/>
        <v>60</v>
      </c>
      <c r="AA1290" s="36">
        <v>10676.83</v>
      </c>
    </row>
    <row r="1291" spans="1:27" x14ac:dyDescent="0.3">
      <c r="A1291" t="s">
        <v>3671</v>
      </c>
      <c r="B1291" t="str">
        <f t="shared" si="161"/>
        <v>Ms</v>
      </c>
      <c r="C1291" t="str">
        <f t="shared" si="162"/>
        <v>Foster</v>
      </c>
      <c r="D1291" t="str">
        <f t="shared" si="163"/>
        <v>eth A.</v>
      </c>
      <c r="F1291">
        <v>1</v>
      </c>
      <c r="G1291">
        <f t="shared" si="164"/>
        <v>1</v>
      </c>
      <c r="J1291" t="str">
        <f>PROPER('Medical Examinations'!D:D)</f>
        <v>No</v>
      </c>
      <c r="K1291" t="str">
        <f>PROPER('Medical Examinations'!H:H)</f>
        <v>No</v>
      </c>
      <c r="N1291">
        <v>23.6</v>
      </c>
      <c r="O1291" t="str">
        <f t="shared" si="165"/>
        <v>Normal Weight</v>
      </c>
      <c r="Q1291">
        <v>7.4</v>
      </c>
      <c r="R1291" t="str">
        <f t="shared" si="166"/>
        <v>Diabetes</v>
      </c>
      <c r="T1291">
        <v>1977</v>
      </c>
      <c r="U1291" t="s">
        <v>35</v>
      </c>
      <c r="V1291">
        <v>2</v>
      </c>
      <c r="W1291" s="10">
        <f t="shared" si="167"/>
        <v>28339</v>
      </c>
      <c r="X1291" s="10"/>
      <c r="Y1291">
        <f t="shared" si="160"/>
        <v>45</v>
      </c>
      <c r="AA1291" s="36">
        <v>10690.11</v>
      </c>
    </row>
    <row r="1292" spans="1:27" x14ac:dyDescent="0.3">
      <c r="A1292" t="s">
        <v>3672</v>
      </c>
      <c r="B1292" t="str">
        <f t="shared" si="161"/>
        <v>Ms</v>
      </c>
      <c r="C1292" t="str">
        <f t="shared" si="162"/>
        <v>Overpeck</v>
      </c>
      <c r="D1292" t="str">
        <f t="shared" si="163"/>
        <v>.  Sarah</v>
      </c>
      <c r="F1292" t="s">
        <v>2381</v>
      </c>
      <c r="G1292">
        <f t="shared" si="164"/>
        <v>0</v>
      </c>
      <c r="J1292" t="str">
        <f>PROPER('Medical Examinations'!D:D)</f>
        <v>No</v>
      </c>
      <c r="K1292" t="str">
        <f>PROPER('Medical Examinations'!H:H)</f>
        <v>No</v>
      </c>
      <c r="N1292">
        <v>33.155000000000001</v>
      </c>
      <c r="O1292" t="str">
        <f t="shared" si="165"/>
        <v>Obesity</v>
      </c>
      <c r="Q1292">
        <v>8.3800000000000008</v>
      </c>
      <c r="R1292" t="str">
        <f t="shared" si="166"/>
        <v>Diabetes</v>
      </c>
      <c r="T1292">
        <v>1976</v>
      </c>
      <c r="U1292" t="s">
        <v>20</v>
      </c>
      <c r="V1292">
        <v>30</v>
      </c>
      <c r="W1292" s="10">
        <f t="shared" si="167"/>
        <v>28033</v>
      </c>
      <c r="X1292" s="10"/>
      <c r="Y1292">
        <f t="shared" si="160"/>
        <v>46</v>
      </c>
      <c r="AA1292" s="36">
        <v>10698.38</v>
      </c>
    </row>
    <row r="1293" spans="1:27" x14ac:dyDescent="0.3">
      <c r="A1293" t="s">
        <v>3673</v>
      </c>
      <c r="B1293" t="str">
        <f t="shared" si="161"/>
        <v>Ms</v>
      </c>
      <c r="C1293" t="str">
        <f t="shared" si="162"/>
        <v>Levine</v>
      </c>
      <c r="D1293" t="str">
        <f t="shared" si="163"/>
        <v>nie J.</v>
      </c>
      <c r="F1293">
        <v>1</v>
      </c>
      <c r="G1293">
        <f t="shared" si="164"/>
        <v>1</v>
      </c>
      <c r="J1293" t="str">
        <f>PROPER('Medical Examinations'!D:D)</f>
        <v>No</v>
      </c>
      <c r="K1293" t="str">
        <f>PROPER('Medical Examinations'!H:H)</f>
        <v>No</v>
      </c>
      <c r="N1293">
        <v>24.32</v>
      </c>
      <c r="O1293" t="str">
        <f t="shared" si="165"/>
        <v>Normal Weight</v>
      </c>
      <c r="Q1293">
        <v>11.56</v>
      </c>
      <c r="R1293" t="str">
        <f t="shared" si="166"/>
        <v>Diabetes</v>
      </c>
      <c r="T1293">
        <v>1972</v>
      </c>
      <c r="U1293" t="s">
        <v>37</v>
      </c>
      <c r="V1293">
        <v>24</v>
      </c>
      <c r="W1293" s="10">
        <f t="shared" si="167"/>
        <v>26596</v>
      </c>
      <c r="X1293" s="10"/>
      <c r="Y1293">
        <f t="shared" si="160"/>
        <v>50</v>
      </c>
      <c r="AA1293" s="36">
        <v>10702.64</v>
      </c>
    </row>
    <row r="1294" spans="1:27" x14ac:dyDescent="0.3">
      <c r="A1294" t="s">
        <v>3674</v>
      </c>
      <c r="B1294" t="str">
        <f t="shared" si="161"/>
        <v>Ms</v>
      </c>
      <c r="C1294" t="str">
        <f t="shared" si="162"/>
        <v>Jean</v>
      </c>
      <c r="D1294" t="str">
        <f t="shared" si="163"/>
        <v>nnie</v>
      </c>
      <c r="F1294" t="s">
        <v>2381</v>
      </c>
      <c r="G1294">
        <f t="shared" si="164"/>
        <v>0</v>
      </c>
      <c r="J1294" t="str">
        <f>PROPER('Medical Examinations'!D:D)</f>
        <v>No</v>
      </c>
      <c r="K1294" t="str">
        <f>PROPER('Medical Examinations'!H:H)</f>
        <v>No</v>
      </c>
      <c r="N1294">
        <v>36.299999999999997</v>
      </c>
      <c r="O1294" t="str">
        <f t="shared" si="165"/>
        <v>Obesity</v>
      </c>
      <c r="Q1294">
        <v>4.6100000000000003</v>
      </c>
      <c r="R1294" t="str">
        <f t="shared" si="166"/>
        <v>Normal</v>
      </c>
      <c r="T1294">
        <v>1967</v>
      </c>
      <c r="U1294" t="s">
        <v>10</v>
      </c>
      <c r="V1294">
        <v>30</v>
      </c>
      <c r="W1294" s="10">
        <f t="shared" si="167"/>
        <v>24683</v>
      </c>
      <c r="X1294" s="10"/>
      <c r="Y1294">
        <f t="shared" si="160"/>
        <v>55</v>
      </c>
      <c r="AA1294" s="36">
        <v>10704.47</v>
      </c>
    </row>
    <row r="1295" spans="1:27" x14ac:dyDescent="0.3">
      <c r="A1295" t="s">
        <v>3675</v>
      </c>
      <c r="B1295" t="str">
        <f t="shared" si="161"/>
        <v>Ms</v>
      </c>
      <c r="C1295" t="str">
        <f t="shared" si="162"/>
        <v>Wild</v>
      </c>
      <c r="D1295" t="str">
        <f t="shared" si="163"/>
        <v>dsey</v>
      </c>
      <c r="F1295">
        <v>1</v>
      </c>
      <c r="G1295">
        <f t="shared" si="164"/>
        <v>1</v>
      </c>
      <c r="J1295" t="str">
        <f>PROPER('Medical Examinations'!D:D)</f>
        <v>No</v>
      </c>
      <c r="K1295" t="str">
        <f>PROPER('Medical Examinations'!H:H)</f>
        <v>No</v>
      </c>
      <c r="N1295">
        <v>34.4</v>
      </c>
      <c r="O1295" t="str">
        <f t="shared" si="165"/>
        <v>Obesity</v>
      </c>
      <c r="Q1295">
        <v>4.95</v>
      </c>
      <c r="R1295" t="str">
        <f t="shared" si="166"/>
        <v>Normal</v>
      </c>
      <c r="T1295">
        <v>1967</v>
      </c>
      <c r="U1295" t="s">
        <v>37</v>
      </c>
      <c r="V1295">
        <v>5</v>
      </c>
      <c r="W1295" s="10">
        <f t="shared" si="167"/>
        <v>24750</v>
      </c>
      <c r="X1295" s="10"/>
      <c r="Y1295">
        <f t="shared" si="160"/>
        <v>55</v>
      </c>
      <c r="AA1295" s="36">
        <v>10713.64</v>
      </c>
    </row>
    <row r="1296" spans="1:27" x14ac:dyDescent="0.3">
      <c r="A1296" t="s">
        <v>3676</v>
      </c>
      <c r="B1296" t="str">
        <f t="shared" si="161"/>
        <v>Ms</v>
      </c>
      <c r="C1296" t="str">
        <f t="shared" si="162"/>
        <v>Tabor</v>
      </c>
      <c r="D1296" t="str">
        <f t="shared" si="163"/>
        <v>Laura</v>
      </c>
      <c r="F1296" t="s">
        <v>2381</v>
      </c>
      <c r="G1296">
        <f t="shared" si="164"/>
        <v>0</v>
      </c>
      <c r="J1296" t="str">
        <f>PROPER('Medical Examinations'!D:D)</f>
        <v>No</v>
      </c>
      <c r="K1296" t="str">
        <f>PROPER('Medical Examinations'!H:H)</f>
        <v>No</v>
      </c>
      <c r="N1296">
        <v>30.9</v>
      </c>
      <c r="O1296" t="str">
        <f t="shared" si="165"/>
        <v>Obesity</v>
      </c>
      <c r="Q1296">
        <v>5.04</v>
      </c>
      <c r="R1296" t="str">
        <f t="shared" si="166"/>
        <v>Normal</v>
      </c>
      <c r="T1296">
        <v>1992</v>
      </c>
      <c r="U1296" t="s">
        <v>18</v>
      </c>
      <c r="V1296">
        <v>25</v>
      </c>
      <c r="W1296" s="10">
        <f t="shared" si="167"/>
        <v>33780</v>
      </c>
      <c r="X1296" s="10"/>
      <c r="Y1296">
        <f t="shared" si="160"/>
        <v>30</v>
      </c>
      <c r="AA1296" s="36">
        <v>10719.57</v>
      </c>
    </row>
    <row r="1297" spans="1:27" x14ac:dyDescent="0.3">
      <c r="A1297" t="s">
        <v>3677</v>
      </c>
      <c r="B1297" t="str">
        <f t="shared" si="161"/>
        <v>Ms</v>
      </c>
      <c r="C1297" t="str">
        <f t="shared" si="162"/>
        <v>Steffen</v>
      </c>
      <c r="D1297" t="str">
        <f t="shared" si="163"/>
        <v xml:space="preserve">  Amy T</v>
      </c>
      <c r="F1297" t="s">
        <v>2381</v>
      </c>
      <c r="G1297">
        <f t="shared" si="164"/>
        <v>0</v>
      </c>
      <c r="J1297" t="str">
        <f>PROPER('Medical Examinations'!D:D)</f>
        <v>No</v>
      </c>
      <c r="K1297" t="str">
        <f>PROPER('Medical Examinations'!H:H)</f>
        <v>No</v>
      </c>
      <c r="N1297">
        <v>28.6</v>
      </c>
      <c r="O1297" t="str">
        <f t="shared" si="165"/>
        <v>Overweight</v>
      </c>
      <c r="Q1297">
        <v>5.42</v>
      </c>
      <c r="R1297" t="str">
        <f t="shared" si="166"/>
        <v>Normal</v>
      </c>
      <c r="T1297">
        <v>1974</v>
      </c>
      <c r="U1297" t="s">
        <v>30</v>
      </c>
      <c r="V1297">
        <v>9</v>
      </c>
      <c r="W1297" s="10">
        <f t="shared" si="167"/>
        <v>27372</v>
      </c>
      <c r="X1297" s="10"/>
      <c r="Y1297">
        <f t="shared" si="160"/>
        <v>48</v>
      </c>
      <c r="AA1297" s="36">
        <v>10736.87</v>
      </c>
    </row>
    <row r="1298" spans="1:27" x14ac:dyDescent="0.3">
      <c r="A1298" t="s">
        <v>3678</v>
      </c>
      <c r="B1298" t="str">
        <f t="shared" si="161"/>
        <v>Ms</v>
      </c>
      <c r="C1298" t="str">
        <f t="shared" si="162"/>
        <v>Tadich</v>
      </c>
      <c r="D1298" t="str">
        <f t="shared" si="163"/>
        <v>rina D</v>
      </c>
      <c r="F1298" t="s">
        <v>2381</v>
      </c>
      <c r="G1298">
        <f t="shared" si="164"/>
        <v>0</v>
      </c>
      <c r="J1298" t="str">
        <f>PROPER('Medical Examinations'!D:D)</f>
        <v>No</v>
      </c>
      <c r="K1298" t="str">
        <f>PROPER('Medical Examinations'!H:H)</f>
        <v>No</v>
      </c>
      <c r="N1298">
        <v>27.83</v>
      </c>
      <c r="O1298" t="str">
        <f t="shared" si="165"/>
        <v>Overweight</v>
      </c>
      <c r="Q1298">
        <v>5.39</v>
      </c>
      <c r="R1298" t="str">
        <f t="shared" si="166"/>
        <v>Normal</v>
      </c>
      <c r="T1298">
        <v>1986</v>
      </c>
      <c r="U1298" t="s">
        <v>35</v>
      </c>
      <c r="V1298">
        <v>29</v>
      </c>
      <c r="W1298" s="10">
        <f t="shared" si="167"/>
        <v>31653</v>
      </c>
      <c r="X1298" s="10"/>
      <c r="Y1298">
        <f t="shared" si="160"/>
        <v>36</v>
      </c>
      <c r="AA1298" s="36">
        <v>10749.02</v>
      </c>
    </row>
    <row r="1299" spans="1:27" x14ac:dyDescent="0.3">
      <c r="A1299" t="s">
        <v>3679</v>
      </c>
      <c r="B1299" t="str">
        <f t="shared" si="161"/>
        <v>Mr</v>
      </c>
      <c r="C1299" t="str">
        <f t="shared" si="162"/>
        <v>Christenson</v>
      </c>
      <c r="D1299" t="str">
        <f t="shared" si="163"/>
        <v>, Mr.  B.j.</v>
      </c>
      <c r="F1299">
        <v>1</v>
      </c>
      <c r="G1299">
        <f t="shared" si="164"/>
        <v>1</v>
      </c>
      <c r="J1299" t="str">
        <f>PROPER('Medical Examinations'!D:D)</f>
        <v>No</v>
      </c>
      <c r="K1299" t="str">
        <f>PROPER('Medical Examinations'!H:H)</f>
        <v>No</v>
      </c>
      <c r="N1299">
        <v>39.64</v>
      </c>
      <c r="O1299" t="str">
        <f t="shared" si="165"/>
        <v>Obesity</v>
      </c>
      <c r="Q1299">
        <v>6</v>
      </c>
      <c r="R1299" t="str">
        <f t="shared" si="166"/>
        <v>Prediabetes</v>
      </c>
      <c r="T1299">
        <v>1989</v>
      </c>
      <c r="U1299" t="s">
        <v>15</v>
      </c>
      <c r="V1299">
        <v>25</v>
      </c>
      <c r="W1299" s="10">
        <f t="shared" si="167"/>
        <v>32837</v>
      </c>
      <c r="X1299" s="10"/>
      <c r="Y1299">
        <f t="shared" si="160"/>
        <v>33</v>
      </c>
      <c r="AA1299" s="36">
        <v>10769.75</v>
      </c>
    </row>
    <row r="1300" spans="1:27" x14ac:dyDescent="0.3">
      <c r="A1300" t="s">
        <v>3680</v>
      </c>
      <c r="B1300" t="str">
        <f t="shared" si="161"/>
        <v>Ms</v>
      </c>
      <c r="C1300" t="str">
        <f t="shared" si="162"/>
        <v>Shell</v>
      </c>
      <c r="D1300" t="str">
        <f t="shared" si="163"/>
        <v>lison</v>
      </c>
      <c r="F1300">
        <v>1</v>
      </c>
      <c r="G1300">
        <f t="shared" si="164"/>
        <v>1</v>
      </c>
      <c r="J1300" t="str">
        <f>PROPER('Medical Examinations'!D:D)</f>
        <v>Yes</v>
      </c>
      <c r="K1300" t="str">
        <f>PROPER('Medical Examinations'!H:H)</f>
        <v>No</v>
      </c>
      <c r="N1300">
        <v>38.479999999999997</v>
      </c>
      <c r="O1300" t="str">
        <f t="shared" si="165"/>
        <v>Obesity</v>
      </c>
      <c r="Q1300">
        <v>6.02</v>
      </c>
      <c r="R1300" t="str">
        <f t="shared" si="166"/>
        <v>Prediabetes</v>
      </c>
      <c r="T1300">
        <v>1967</v>
      </c>
      <c r="U1300" t="s">
        <v>15</v>
      </c>
      <c r="V1300">
        <v>11</v>
      </c>
      <c r="W1300" s="10">
        <f t="shared" si="167"/>
        <v>24787</v>
      </c>
      <c r="X1300" s="10"/>
      <c r="Y1300">
        <f t="shared" si="160"/>
        <v>55</v>
      </c>
      <c r="AA1300" s="36">
        <v>10791.96</v>
      </c>
    </row>
    <row r="1301" spans="1:27" x14ac:dyDescent="0.3">
      <c r="A1301" t="s">
        <v>3681</v>
      </c>
      <c r="B1301" t="str">
        <f t="shared" si="161"/>
        <v>Mr</v>
      </c>
      <c r="C1301" t="str">
        <f t="shared" si="162"/>
        <v>Rao</v>
      </c>
      <c r="D1301" t="str">
        <f t="shared" si="163"/>
        <v xml:space="preserve"> K.</v>
      </c>
      <c r="F1301">
        <v>2</v>
      </c>
      <c r="G1301">
        <f t="shared" si="164"/>
        <v>2</v>
      </c>
      <c r="J1301" t="str">
        <f>PROPER('Medical Examinations'!D:D)</f>
        <v>No</v>
      </c>
      <c r="K1301" t="str">
        <f>PROPER('Medical Examinations'!H:H)</f>
        <v>No</v>
      </c>
      <c r="N1301">
        <v>36.200000000000003</v>
      </c>
      <c r="O1301" t="str">
        <f t="shared" si="165"/>
        <v>Obesity</v>
      </c>
      <c r="Q1301">
        <v>4.62</v>
      </c>
      <c r="R1301" t="str">
        <f t="shared" si="166"/>
        <v>Normal</v>
      </c>
      <c r="T1301">
        <v>1999</v>
      </c>
      <c r="U1301" t="s">
        <v>30</v>
      </c>
      <c r="V1301">
        <v>24</v>
      </c>
      <c r="W1301" s="10">
        <f t="shared" si="167"/>
        <v>36518</v>
      </c>
      <c r="X1301" s="10"/>
      <c r="Y1301">
        <f t="shared" si="160"/>
        <v>23</v>
      </c>
      <c r="AA1301" s="36">
        <v>10795.94</v>
      </c>
    </row>
    <row r="1302" spans="1:27" x14ac:dyDescent="0.3">
      <c r="A1302" t="s">
        <v>3682</v>
      </c>
      <c r="B1302" t="str">
        <f t="shared" si="161"/>
        <v>Mrs</v>
      </c>
      <c r="C1302" t="str">
        <f t="shared" si="162"/>
        <v>Myers</v>
      </c>
      <c r="D1302" t="str">
        <f t="shared" si="163"/>
        <v>unter</v>
      </c>
      <c r="F1302">
        <v>1</v>
      </c>
      <c r="G1302">
        <f t="shared" si="164"/>
        <v>1</v>
      </c>
      <c r="J1302" t="str">
        <f>PROPER('Medical Examinations'!D:D)</f>
        <v>No</v>
      </c>
      <c r="K1302" t="str">
        <f>PROPER('Medical Examinations'!H:H)</f>
        <v>No</v>
      </c>
      <c r="N1302">
        <v>27.13</v>
      </c>
      <c r="O1302" t="str">
        <f t="shared" si="165"/>
        <v>Overweight</v>
      </c>
      <c r="Q1302">
        <v>5.59</v>
      </c>
      <c r="R1302" t="str">
        <f t="shared" si="166"/>
        <v>Normal</v>
      </c>
      <c r="T1302">
        <v>1967</v>
      </c>
      <c r="U1302" t="s">
        <v>37</v>
      </c>
      <c r="V1302">
        <v>23</v>
      </c>
      <c r="W1302" s="10">
        <f t="shared" si="167"/>
        <v>24768</v>
      </c>
      <c r="X1302" s="10"/>
      <c r="Y1302">
        <f t="shared" si="160"/>
        <v>55</v>
      </c>
      <c r="AA1302" s="36">
        <v>10796.35</v>
      </c>
    </row>
    <row r="1303" spans="1:27" x14ac:dyDescent="0.3">
      <c r="A1303" t="s">
        <v>3683</v>
      </c>
      <c r="B1303" t="str">
        <f t="shared" si="161"/>
        <v>Ms</v>
      </c>
      <c r="C1303" t="str">
        <f t="shared" si="162"/>
        <v>McLean</v>
      </c>
      <c r="D1303" t="str">
        <f t="shared" si="163"/>
        <v>Sandra</v>
      </c>
      <c r="F1303">
        <v>2</v>
      </c>
      <c r="G1303">
        <f t="shared" si="164"/>
        <v>2</v>
      </c>
      <c r="J1303" t="str">
        <f>PROPER('Medical Examinations'!D:D)</f>
        <v>Yes</v>
      </c>
      <c r="K1303" t="str">
        <f>PROPER('Medical Examinations'!H:H)</f>
        <v>No</v>
      </c>
      <c r="N1303">
        <v>20.75</v>
      </c>
      <c r="O1303" t="str">
        <f t="shared" si="165"/>
        <v>Normal Weight</v>
      </c>
      <c r="Q1303">
        <v>5.18</v>
      </c>
      <c r="R1303" t="str">
        <f t="shared" si="166"/>
        <v>Normal</v>
      </c>
      <c r="T1303">
        <v>1970</v>
      </c>
      <c r="U1303" t="s">
        <v>37</v>
      </c>
      <c r="V1303">
        <v>28</v>
      </c>
      <c r="W1303" s="10">
        <f t="shared" si="167"/>
        <v>25869</v>
      </c>
      <c r="X1303" s="10"/>
      <c r="Y1303">
        <f t="shared" si="160"/>
        <v>52</v>
      </c>
      <c r="AA1303" s="36">
        <v>10797.34</v>
      </c>
    </row>
    <row r="1304" spans="1:27" x14ac:dyDescent="0.3">
      <c r="A1304" t="s">
        <v>3684</v>
      </c>
      <c r="B1304" t="str">
        <f t="shared" si="161"/>
        <v>Mr</v>
      </c>
      <c r="C1304" t="str">
        <f t="shared" si="162"/>
        <v>Gomez</v>
      </c>
      <c r="D1304" t="str">
        <f t="shared" si="163"/>
        <v>obert</v>
      </c>
      <c r="F1304">
        <v>2</v>
      </c>
      <c r="G1304">
        <f t="shared" si="164"/>
        <v>2</v>
      </c>
      <c r="J1304" t="str">
        <f>PROPER('Medical Examinations'!D:D)</f>
        <v>Yes</v>
      </c>
      <c r="K1304" t="str">
        <f>PROPER('Medical Examinations'!H:H)</f>
        <v>No</v>
      </c>
      <c r="N1304">
        <v>26.6</v>
      </c>
      <c r="O1304" t="str">
        <f t="shared" si="165"/>
        <v>Overweight</v>
      </c>
      <c r="Q1304">
        <v>6.29</v>
      </c>
      <c r="R1304" t="str">
        <f t="shared" si="166"/>
        <v>Prediabetes</v>
      </c>
      <c r="T1304">
        <v>1970</v>
      </c>
      <c r="U1304" t="s">
        <v>30</v>
      </c>
      <c r="V1304">
        <v>18</v>
      </c>
      <c r="W1304" s="10">
        <f t="shared" si="167"/>
        <v>25920</v>
      </c>
      <c r="X1304" s="10"/>
      <c r="Y1304">
        <f t="shared" si="160"/>
        <v>52</v>
      </c>
      <c r="AA1304" s="36">
        <v>10806.84</v>
      </c>
    </row>
    <row r="1305" spans="1:27" x14ac:dyDescent="0.3">
      <c r="A1305" t="s">
        <v>3685</v>
      </c>
      <c r="B1305" t="str">
        <f t="shared" si="161"/>
        <v>Mr</v>
      </c>
      <c r="C1305" t="str">
        <f t="shared" si="162"/>
        <v>Hemingway</v>
      </c>
      <c r="D1305" t="str">
        <f t="shared" si="163"/>
        <v>.  Rodney</v>
      </c>
      <c r="F1305">
        <v>2</v>
      </c>
      <c r="G1305">
        <f t="shared" si="164"/>
        <v>2</v>
      </c>
      <c r="J1305" t="str">
        <f>PROPER('Medical Examinations'!D:D)</f>
        <v>No</v>
      </c>
      <c r="K1305" t="str">
        <f>PROPER('Medical Examinations'!H:H)</f>
        <v>No</v>
      </c>
      <c r="N1305">
        <v>25.3</v>
      </c>
      <c r="O1305" t="str">
        <f t="shared" si="165"/>
        <v>Overweight</v>
      </c>
      <c r="Q1305">
        <v>4.49</v>
      </c>
      <c r="R1305" t="str">
        <f t="shared" si="166"/>
        <v>Normal</v>
      </c>
      <c r="T1305">
        <v>1967</v>
      </c>
      <c r="U1305" t="s">
        <v>37</v>
      </c>
      <c r="V1305">
        <v>2</v>
      </c>
      <c r="W1305" s="10">
        <f t="shared" si="167"/>
        <v>24747</v>
      </c>
      <c r="X1305" s="10"/>
      <c r="Y1305">
        <f t="shared" si="160"/>
        <v>55</v>
      </c>
      <c r="AA1305" s="36">
        <v>10807.49</v>
      </c>
    </row>
    <row r="1306" spans="1:27" x14ac:dyDescent="0.3">
      <c r="A1306" t="s">
        <v>3686</v>
      </c>
      <c r="B1306" t="str">
        <f t="shared" si="161"/>
        <v>Mr</v>
      </c>
      <c r="C1306" t="str">
        <f t="shared" si="162"/>
        <v>Pett</v>
      </c>
      <c r="D1306" t="str">
        <f t="shared" si="163"/>
        <v>rl R</v>
      </c>
      <c r="F1306">
        <v>1</v>
      </c>
      <c r="G1306">
        <f t="shared" si="164"/>
        <v>1</v>
      </c>
      <c r="J1306" t="str">
        <f>PROPER('Medical Examinations'!D:D)</f>
        <v>No</v>
      </c>
      <c r="K1306" t="str">
        <f>PROPER('Medical Examinations'!H:H)</f>
        <v>No</v>
      </c>
      <c r="N1306">
        <v>18.84</v>
      </c>
      <c r="O1306" t="str">
        <f t="shared" si="165"/>
        <v>Normal Weight</v>
      </c>
      <c r="Q1306">
        <v>11.82</v>
      </c>
      <c r="R1306" t="str">
        <f t="shared" si="166"/>
        <v>Diabetes</v>
      </c>
      <c r="T1306">
        <v>1968</v>
      </c>
      <c r="U1306" t="s">
        <v>10</v>
      </c>
      <c r="V1306">
        <v>28</v>
      </c>
      <c r="W1306" s="10">
        <f t="shared" si="167"/>
        <v>25047</v>
      </c>
      <c r="X1306" s="10"/>
      <c r="Y1306">
        <f t="shared" ref="Y1306:Y1369" si="168">DATEDIF(W1306,DATE(2023,6,8),"Y")</f>
        <v>54</v>
      </c>
      <c r="AA1306" s="36">
        <v>10825.25</v>
      </c>
    </row>
    <row r="1307" spans="1:27" x14ac:dyDescent="0.3">
      <c r="A1307" t="s">
        <v>3687</v>
      </c>
      <c r="B1307" t="str">
        <f t="shared" si="161"/>
        <v>Mr</v>
      </c>
      <c r="C1307" t="str">
        <f t="shared" si="162"/>
        <v>Meingast</v>
      </c>
      <c r="D1307" t="str">
        <f t="shared" si="163"/>
        <v>ximilian</v>
      </c>
      <c r="F1307">
        <v>1</v>
      </c>
      <c r="G1307">
        <f t="shared" si="164"/>
        <v>1</v>
      </c>
      <c r="J1307" t="str">
        <f>PROPER('Medical Examinations'!D:D)</f>
        <v>No</v>
      </c>
      <c r="K1307" t="str">
        <f>PROPER('Medical Examinations'!H:H)</f>
        <v>No</v>
      </c>
      <c r="N1307">
        <v>19.57</v>
      </c>
      <c r="O1307" t="str">
        <f t="shared" si="165"/>
        <v>Normal Weight</v>
      </c>
      <c r="Q1307">
        <v>7.41</v>
      </c>
      <c r="R1307" t="str">
        <f t="shared" si="166"/>
        <v>Diabetes</v>
      </c>
      <c r="T1307">
        <v>1971</v>
      </c>
      <c r="U1307" t="s">
        <v>30</v>
      </c>
      <c r="V1307">
        <v>20</v>
      </c>
      <c r="W1307" s="10">
        <f t="shared" si="167"/>
        <v>26287</v>
      </c>
      <c r="X1307" s="10"/>
      <c r="Y1307">
        <f t="shared" si="168"/>
        <v>51</v>
      </c>
      <c r="AA1307" s="36">
        <v>10848.13</v>
      </c>
    </row>
    <row r="1308" spans="1:27" x14ac:dyDescent="0.3">
      <c r="A1308" t="s">
        <v>3688</v>
      </c>
      <c r="B1308" t="str">
        <f t="shared" si="161"/>
        <v>Mr</v>
      </c>
      <c r="C1308" t="str">
        <f t="shared" si="162"/>
        <v>McCarthy</v>
      </c>
      <c r="D1308" t="str">
        <f t="shared" si="163"/>
        <v>r.  Erik</v>
      </c>
      <c r="F1308" t="s">
        <v>2381</v>
      </c>
      <c r="G1308">
        <f t="shared" si="164"/>
        <v>0</v>
      </c>
      <c r="J1308" t="str">
        <f>PROPER('Medical Examinations'!D:D)</f>
        <v>No</v>
      </c>
      <c r="K1308" t="str">
        <f>PROPER('Medical Examinations'!H:H)</f>
        <v>No</v>
      </c>
      <c r="N1308">
        <v>30.495000000000001</v>
      </c>
      <c r="O1308" t="str">
        <f t="shared" si="165"/>
        <v>Obesity</v>
      </c>
      <c r="Q1308">
        <v>5.97</v>
      </c>
      <c r="R1308" t="str">
        <f t="shared" si="166"/>
        <v>Prediabetes</v>
      </c>
      <c r="T1308">
        <v>1994</v>
      </c>
      <c r="U1308" t="s">
        <v>20</v>
      </c>
      <c r="V1308">
        <v>6</v>
      </c>
      <c r="W1308" s="10">
        <f t="shared" si="167"/>
        <v>34583</v>
      </c>
      <c r="X1308" s="10"/>
      <c r="Y1308">
        <f t="shared" si="168"/>
        <v>28</v>
      </c>
      <c r="AA1308" s="36">
        <v>10886.66</v>
      </c>
    </row>
    <row r="1309" spans="1:27" x14ac:dyDescent="0.3">
      <c r="A1309" t="s">
        <v>3689</v>
      </c>
      <c r="B1309" t="str">
        <f t="shared" si="161"/>
        <v>Mr</v>
      </c>
      <c r="C1309" t="str">
        <f t="shared" si="162"/>
        <v>Boyle</v>
      </c>
      <c r="D1309" t="str">
        <f t="shared" si="163"/>
        <v>opher</v>
      </c>
      <c r="F1309">
        <v>1</v>
      </c>
      <c r="G1309">
        <f t="shared" si="164"/>
        <v>1</v>
      </c>
      <c r="J1309" t="str">
        <f>PROPER('Medical Examinations'!D:D)</f>
        <v>Yes</v>
      </c>
      <c r="K1309" t="str">
        <f>PROPER('Medical Examinations'!H:H)</f>
        <v>No</v>
      </c>
      <c r="N1309">
        <v>30.114999999999998</v>
      </c>
      <c r="O1309" t="str">
        <f t="shared" si="165"/>
        <v>Obesity</v>
      </c>
      <c r="Q1309">
        <v>5.74</v>
      </c>
      <c r="R1309" t="str">
        <f t="shared" si="166"/>
        <v>Prediabetes</v>
      </c>
      <c r="T1309">
        <v>1968</v>
      </c>
      <c r="U1309" t="s">
        <v>15</v>
      </c>
      <c r="V1309">
        <v>13</v>
      </c>
      <c r="W1309" s="10">
        <f t="shared" si="167"/>
        <v>25155</v>
      </c>
      <c r="X1309" s="10"/>
      <c r="Y1309">
        <f t="shared" si="168"/>
        <v>54</v>
      </c>
      <c r="AA1309" s="36">
        <v>10923.93</v>
      </c>
    </row>
    <row r="1310" spans="1:27" x14ac:dyDescent="0.3">
      <c r="A1310" t="s">
        <v>3690</v>
      </c>
      <c r="B1310" t="str">
        <f t="shared" si="161"/>
        <v>Mr</v>
      </c>
      <c r="C1310" t="str">
        <f t="shared" si="162"/>
        <v>Gundersen</v>
      </c>
      <c r="D1310" t="str">
        <f t="shared" si="163"/>
        <v>r.  Eirik</v>
      </c>
      <c r="F1310" t="s">
        <v>2381</v>
      </c>
      <c r="G1310">
        <f t="shared" si="164"/>
        <v>0</v>
      </c>
      <c r="J1310" t="str">
        <f>PROPER('Medical Examinations'!D:D)</f>
        <v>Yes</v>
      </c>
      <c r="K1310" t="str">
        <f>PROPER('Medical Examinations'!H:H)</f>
        <v>No</v>
      </c>
      <c r="N1310">
        <v>24.78</v>
      </c>
      <c r="O1310" t="str">
        <f t="shared" si="165"/>
        <v>Normal Weight</v>
      </c>
      <c r="Q1310">
        <v>9.85</v>
      </c>
      <c r="R1310" t="str">
        <f t="shared" si="166"/>
        <v>Diabetes</v>
      </c>
      <c r="T1310">
        <v>1968</v>
      </c>
      <c r="U1310" t="s">
        <v>15</v>
      </c>
      <c r="V1310">
        <v>12</v>
      </c>
      <c r="W1310" s="10">
        <f t="shared" si="167"/>
        <v>25154</v>
      </c>
      <c r="X1310" s="10"/>
      <c r="Y1310">
        <f t="shared" si="168"/>
        <v>54</v>
      </c>
      <c r="AA1310" s="36">
        <v>10928.85</v>
      </c>
    </row>
    <row r="1311" spans="1:27" x14ac:dyDescent="0.3">
      <c r="A1311" t="s">
        <v>3691</v>
      </c>
      <c r="B1311" t="str">
        <f t="shared" si="161"/>
        <v>Mr</v>
      </c>
      <c r="C1311" t="str">
        <f t="shared" si="162"/>
        <v>Wolswinkel</v>
      </c>
      <c r="D1311" t="str">
        <f t="shared" si="163"/>
        <v>, Mr.  Rik</v>
      </c>
      <c r="F1311" t="s">
        <v>2381</v>
      </c>
      <c r="G1311">
        <f t="shared" si="164"/>
        <v>0</v>
      </c>
      <c r="J1311" t="str">
        <f>PROPER('Medical Examinations'!D:D)</f>
        <v>Yes</v>
      </c>
      <c r="K1311" t="str">
        <f>PROPER('Medical Examinations'!H:H)</f>
        <v>No</v>
      </c>
      <c r="N1311">
        <v>24.77</v>
      </c>
      <c r="O1311" t="str">
        <f t="shared" si="165"/>
        <v>Normal Weight</v>
      </c>
      <c r="Q1311">
        <v>7.59</v>
      </c>
      <c r="R1311" t="str">
        <f t="shared" si="166"/>
        <v>Diabetes</v>
      </c>
      <c r="T1311">
        <v>1969</v>
      </c>
      <c r="U1311" t="s">
        <v>15</v>
      </c>
      <c r="V1311">
        <v>10</v>
      </c>
      <c r="W1311" s="10">
        <f t="shared" si="167"/>
        <v>25517</v>
      </c>
      <c r="X1311" s="10"/>
      <c r="Y1311">
        <f t="shared" si="168"/>
        <v>53</v>
      </c>
      <c r="AA1311" s="36">
        <v>10942.13</v>
      </c>
    </row>
    <row r="1312" spans="1:27" x14ac:dyDescent="0.3">
      <c r="A1312" t="s">
        <v>3692</v>
      </c>
      <c r="B1312" t="str">
        <f t="shared" si="161"/>
        <v>Mr</v>
      </c>
      <c r="C1312" t="str">
        <f t="shared" si="162"/>
        <v>Bomberger</v>
      </c>
      <c r="D1312" t="str">
        <f t="shared" si="163"/>
        <v>Matthew R</v>
      </c>
      <c r="F1312">
        <v>1</v>
      </c>
      <c r="G1312">
        <f t="shared" si="164"/>
        <v>1</v>
      </c>
      <c r="J1312" t="str">
        <f>PROPER('Medical Examinations'!D:D)</f>
        <v>Yes</v>
      </c>
      <c r="K1312" t="str">
        <f>PROPER('Medical Examinations'!H:H)</f>
        <v>No</v>
      </c>
      <c r="N1312">
        <v>16.579999999999998</v>
      </c>
      <c r="O1312" t="str">
        <f t="shared" si="165"/>
        <v>Underweight</v>
      </c>
      <c r="Q1312">
        <v>6.98</v>
      </c>
      <c r="R1312" t="str">
        <f t="shared" si="166"/>
        <v>Diabetes</v>
      </c>
      <c r="T1312">
        <v>1965</v>
      </c>
      <c r="U1312" t="s">
        <v>30</v>
      </c>
      <c r="V1312">
        <v>4</v>
      </c>
      <c r="W1312" s="10">
        <f t="shared" si="167"/>
        <v>24080</v>
      </c>
      <c r="X1312" s="10"/>
      <c r="Y1312">
        <f t="shared" si="168"/>
        <v>57</v>
      </c>
      <c r="AA1312" s="36">
        <v>10959.33</v>
      </c>
    </row>
    <row r="1313" spans="1:27" x14ac:dyDescent="0.3">
      <c r="A1313" t="s">
        <v>3693</v>
      </c>
      <c r="B1313" t="str">
        <f t="shared" si="161"/>
        <v>Mr</v>
      </c>
      <c r="C1313" t="str">
        <f t="shared" si="162"/>
        <v>Roy</v>
      </c>
      <c r="D1313" t="str">
        <f t="shared" si="163"/>
        <v>l G</v>
      </c>
      <c r="F1313" t="s">
        <v>2381</v>
      </c>
      <c r="G1313">
        <f t="shared" si="164"/>
        <v>0</v>
      </c>
      <c r="J1313" t="str">
        <f>PROPER('Medical Examinations'!D:D)</f>
        <v>Yes</v>
      </c>
      <c r="K1313" t="str">
        <f>PROPER('Medical Examinations'!H:H)</f>
        <v>No</v>
      </c>
      <c r="N1313">
        <v>38.17</v>
      </c>
      <c r="O1313" t="str">
        <f t="shared" si="165"/>
        <v>Obesity</v>
      </c>
      <c r="Q1313">
        <v>4.7300000000000004</v>
      </c>
      <c r="R1313" t="str">
        <f t="shared" si="166"/>
        <v>Normal</v>
      </c>
      <c r="T1313">
        <v>1969</v>
      </c>
      <c r="U1313" t="s">
        <v>35</v>
      </c>
      <c r="V1313">
        <v>14</v>
      </c>
      <c r="W1313" s="10">
        <f t="shared" si="167"/>
        <v>25429</v>
      </c>
      <c r="X1313" s="10"/>
      <c r="Y1313">
        <f t="shared" si="168"/>
        <v>53</v>
      </c>
      <c r="AA1313" s="36">
        <v>10959.69</v>
      </c>
    </row>
    <row r="1314" spans="1:27" x14ac:dyDescent="0.3">
      <c r="A1314" t="s">
        <v>3694</v>
      </c>
      <c r="B1314" t="str">
        <f t="shared" si="161"/>
        <v>Mr</v>
      </c>
      <c r="C1314" t="str">
        <f t="shared" si="162"/>
        <v>Lapierre</v>
      </c>
      <c r="D1314" t="str">
        <f t="shared" si="163"/>
        <v xml:space="preserve"> Yannick</v>
      </c>
      <c r="F1314" t="s">
        <v>2381</v>
      </c>
      <c r="G1314">
        <f t="shared" si="164"/>
        <v>0</v>
      </c>
      <c r="J1314" t="str">
        <f>PROPER('Medical Examinations'!D:D)</f>
        <v>No</v>
      </c>
      <c r="K1314" t="str">
        <f>PROPER('Medical Examinations'!H:H)</f>
        <v>No</v>
      </c>
      <c r="N1314">
        <v>39.424999999999997</v>
      </c>
      <c r="O1314" t="str">
        <f t="shared" si="165"/>
        <v>Obesity</v>
      </c>
      <c r="Q1314">
        <v>4.76</v>
      </c>
      <c r="R1314" t="str">
        <f t="shared" si="166"/>
        <v>Normal</v>
      </c>
      <c r="T1314">
        <v>1965</v>
      </c>
      <c r="U1314" t="s">
        <v>18</v>
      </c>
      <c r="V1314">
        <v>19</v>
      </c>
      <c r="W1314" s="10">
        <f t="shared" si="167"/>
        <v>23912</v>
      </c>
      <c r="X1314" s="10"/>
      <c r="Y1314">
        <f t="shared" si="168"/>
        <v>57</v>
      </c>
      <c r="AA1314" s="36">
        <v>10965.45</v>
      </c>
    </row>
    <row r="1315" spans="1:27" x14ac:dyDescent="0.3">
      <c r="A1315" t="s">
        <v>3695</v>
      </c>
      <c r="B1315" t="str">
        <f t="shared" si="161"/>
        <v>Mr</v>
      </c>
      <c r="C1315" t="str">
        <f t="shared" si="162"/>
        <v>Beaty</v>
      </c>
      <c r="D1315" t="str">
        <f t="shared" si="163"/>
        <v>ean R</v>
      </c>
      <c r="F1315" t="s">
        <v>2381</v>
      </c>
      <c r="G1315">
        <f t="shared" si="164"/>
        <v>0</v>
      </c>
      <c r="J1315" t="str">
        <f>PROPER('Medical Examinations'!D:D)</f>
        <v>No</v>
      </c>
      <c r="K1315" t="str">
        <f>PROPER('Medical Examinations'!H:H)</f>
        <v>No</v>
      </c>
      <c r="N1315">
        <v>33.44</v>
      </c>
      <c r="O1315" t="str">
        <f t="shared" si="165"/>
        <v>Obesity</v>
      </c>
      <c r="Q1315">
        <v>6.24</v>
      </c>
      <c r="R1315" t="str">
        <f t="shared" si="166"/>
        <v>Prediabetes</v>
      </c>
      <c r="T1315">
        <v>1966</v>
      </c>
      <c r="U1315" t="s">
        <v>10</v>
      </c>
      <c r="V1315">
        <v>9</v>
      </c>
      <c r="W1315" s="10">
        <f t="shared" si="167"/>
        <v>24297</v>
      </c>
      <c r="X1315" s="10"/>
      <c r="Y1315">
        <f t="shared" si="168"/>
        <v>56</v>
      </c>
      <c r="AA1315" s="36">
        <v>10976.25</v>
      </c>
    </row>
    <row r="1316" spans="1:27" x14ac:dyDescent="0.3">
      <c r="A1316" t="s">
        <v>3696</v>
      </c>
      <c r="B1316" t="str">
        <f t="shared" si="161"/>
        <v>Mr</v>
      </c>
      <c r="C1316" t="str">
        <f t="shared" si="162"/>
        <v>Hammer</v>
      </c>
      <c r="D1316" t="str">
        <f t="shared" si="163"/>
        <v xml:space="preserve"> Peter</v>
      </c>
      <c r="F1316" t="s">
        <v>2381</v>
      </c>
      <c r="G1316">
        <f t="shared" si="164"/>
        <v>0</v>
      </c>
      <c r="J1316" t="str">
        <f>PROPER('Medical Examinations'!D:D)</f>
        <v>No</v>
      </c>
      <c r="K1316" t="str">
        <f>PROPER('Medical Examinations'!H:H)</f>
        <v>No</v>
      </c>
      <c r="N1316">
        <v>33.344999999999999</v>
      </c>
      <c r="O1316" t="str">
        <f t="shared" si="165"/>
        <v>Obesity</v>
      </c>
      <c r="Q1316">
        <v>5.44</v>
      </c>
      <c r="R1316" t="str">
        <f t="shared" si="166"/>
        <v>Normal</v>
      </c>
      <c r="T1316">
        <v>1973</v>
      </c>
      <c r="U1316" t="s">
        <v>37</v>
      </c>
      <c r="V1316">
        <v>21</v>
      </c>
      <c r="W1316" s="10">
        <f t="shared" si="167"/>
        <v>26958</v>
      </c>
      <c r="X1316" s="10"/>
      <c r="Y1316">
        <f t="shared" si="168"/>
        <v>49</v>
      </c>
      <c r="AA1316" s="36">
        <v>10977.21</v>
      </c>
    </row>
    <row r="1317" spans="1:27" x14ac:dyDescent="0.3">
      <c r="A1317" t="s">
        <v>3697</v>
      </c>
      <c r="B1317" t="str">
        <f t="shared" si="161"/>
        <v>Ms</v>
      </c>
      <c r="C1317" t="str">
        <f t="shared" si="162"/>
        <v>Randolph</v>
      </c>
      <c r="D1317" t="str">
        <f t="shared" si="163"/>
        <v xml:space="preserve"> Sara A.</v>
      </c>
      <c r="F1317">
        <v>1</v>
      </c>
      <c r="G1317">
        <f t="shared" si="164"/>
        <v>1</v>
      </c>
      <c r="J1317" t="str">
        <f>PROPER('Medical Examinations'!D:D)</f>
        <v>No</v>
      </c>
      <c r="K1317" t="str">
        <f>PROPER('Medical Examinations'!H:H)</f>
        <v>No</v>
      </c>
      <c r="N1317">
        <v>38.79</v>
      </c>
      <c r="O1317" t="str">
        <f t="shared" si="165"/>
        <v>Obesity</v>
      </c>
      <c r="Q1317">
        <v>5.08</v>
      </c>
      <c r="R1317" t="str">
        <f t="shared" si="166"/>
        <v>Normal</v>
      </c>
      <c r="T1317">
        <v>1965</v>
      </c>
      <c r="U1317" t="s">
        <v>30</v>
      </c>
      <c r="V1317">
        <v>18</v>
      </c>
      <c r="W1317" s="10">
        <f t="shared" si="167"/>
        <v>24094</v>
      </c>
      <c r="X1317" s="10"/>
      <c r="Y1317">
        <f t="shared" si="168"/>
        <v>57</v>
      </c>
      <c r="AA1317" s="36">
        <v>10982.5</v>
      </c>
    </row>
    <row r="1318" spans="1:27" x14ac:dyDescent="0.3">
      <c r="A1318" t="s">
        <v>3698</v>
      </c>
      <c r="B1318" t="str">
        <f t="shared" si="161"/>
        <v>Ms</v>
      </c>
      <c r="C1318" t="str">
        <f t="shared" si="162"/>
        <v>Masterson</v>
      </c>
      <c r="D1318" t="str">
        <f t="shared" si="163"/>
        <v xml:space="preserve">  Erin C.</v>
      </c>
      <c r="F1318">
        <v>1</v>
      </c>
      <c r="G1318">
        <f t="shared" si="164"/>
        <v>1</v>
      </c>
      <c r="J1318" t="str">
        <f>PROPER('Medical Examinations'!D:D)</f>
        <v>No</v>
      </c>
      <c r="K1318" t="str">
        <f>PROPER('Medical Examinations'!H:H)</f>
        <v>No</v>
      </c>
      <c r="N1318">
        <v>30.684999999999999</v>
      </c>
      <c r="O1318" t="str">
        <f t="shared" si="165"/>
        <v>Obesity</v>
      </c>
      <c r="Q1318">
        <v>4.87</v>
      </c>
      <c r="R1318" t="str">
        <f t="shared" si="166"/>
        <v>Normal</v>
      </c>
      <c r="T1318">
        <v>2000</v>
      </c>
      <c r="U1318" t="s">
        <v>20</v>
      </c>
      <c r="V1318">
        <v>17</v>
      </c>
      <c r="W1318" s="10">
        <f t="shared" si="167"/>
        <v>36786</v>
      </c>
      <c r="X1318" s="10"/>
      <c r="Y1318">
        <f t="shared" si="168"/>
        <v>22</v>
      </c>
      <c r="AA1318" s="36">
        <v>10991.58</v>
      </c>
    </row>
    <row r="1319" spans="1:27" x14ac:dyDescent="0.3">
      <c r="A1319" t="s">
        <v>3699</v>
      </c>
      <c r="B1319" t="str">
        <f t="shared" si="161"/>
        <v>Mr</v>
      </c>
      <c r="C1319" t="str">
        <f t="shared" si="162"/>
        <v>Friess</v>
      </c>
      <c r="D1319" t="str">
        <f t="shared" si="163"/>
        <v>hibaud</v>
      </c>
      <c r="F1319" t="s">
        <v>2381</v>
      </c>
      <c r="G1319">
        <f t="shared" si="164"/>
        <v>0</v>
      </c>
      <c r="J1319" t="str">
        <f>PROPER('Medical Examinations'!D:D)</f>
        <v>No</v>
      </c>
      <c r="K1319" t="str">
        <f>PROPER('Medical Examinations'!H:H)</f>
        <v>No</v>
      </c>
      <c r="N1319">
        <v>22.135000000000002</v>
      </c>
      <c r="O1319" t="str">
        <f t="shared" si="165"/>
        <v>Normal Weight</v>
      </c>
      <c r="Q1319">
        <v>8.17</v>
      </c>
      <c r="R1319" t="str">
        <f t="shared" si="166"/>
        <v>Diabetes</v>
      </c>
      <c r="T1319">
        <v>1968</v>
      </c>
      <c r="U1319" t="s">
        <v>37</v>
      </c>
      <c r="V1319">
        <v>24</v>
      </c>
      <c r="W1319" s="10">
        <f t="shared" si="167"/>
        <v>25135</v>
      </c>
      <c r="X1319" s="10"/>
      <c r="Y1319">
        <f t="shared" si="168"/>
        <v>54</v>
      </c>
      <c r="AA1319" s="36">
        <v>11013.71</v>
      </c>
    </row>
    <row r="1320" spans="1:27" x14ac:dyDescent="0.3">
      <c r="A1320" t="s">
        <v>3700</v>
      </c>
      <c r="B1320" t="str">
        <f t="shared" si="161"/>
        <v>Ms</v>
      </c>
      <c r="C1320" t="str">
        <f t="shared" si="162"/>
        <v>Mantoni</v>
      </c>
      <c r="D1320" t="str">
        <f t="shared" si="163"/>
        <v>.  Lisa</v>
      </c>
      <c r="F1320" t="s">
        <v>2381</v>
      </c>
      <c r="G1320">
        <f t="shared" si="164"/>
        <v>0</v>
      </c>
      <c r="J1320" t="str">
        <f>PROPER('Medical Examinations'!D:D)</f>
        <v>Yes</v>
      </c>
      <c r="K1320" t="str">
        <f>PROPER('Medical Examinations'!H:H)</f>
        <v>No</v>
      </c>
      <c r="N1320">
        <v>33.33</v>
      </c>
      <c r="O1320" t="str">
        <f t="shared" si="165"/>
        <v>Obesity</v>
      </c>
      <c r="Q1320">
        <v>7.61</v>
      </c>
      <c r="R1320" t="str">
        <f t="shared" si="166"/>
        <v>Diabetes</v>
      </c>
      <c r="T1320">
        <v>1974</v>
      </c>
      <c r="U1320" t="s">
        <v>30</v>
      </c>
      <c r="V1320">
        <v>15</v>
      </c>
      <c r="W1320" s="10">
        <f t="shared" si="167"/>
        <v>27378</v>
      </c>
      <c r="X1320" s="10"/>
      <c r="Y1320">
        <f t="shared" si="168"/>
        <v>48</v>
      </c>
      <c r="AA1320" s="36">
        <v>11015.17</v>
      </c>
    </row>
    <row r="1321" spans="1:27" x14ac:dyDescent="0.3">
      <c r="A1321" t="s">
        <v>3701</v>
      </c>
      <c r="B1321" t="str">
        <f t="shared" si="161"/>
        <v>Ms</v>
      </c>
      <c r="C1321" t="str">
        <f t="shared" si="162"/>
        <v>Bodeen</v>
      </c>
      <c r="D1321" t="str">
        <f t="shared" si="163"/>
        <v>hen K.</v>
      </c>
      <c r="F1321" t="s">
        <v>2381</v>
      </c>
      <c r="G1321">
        <f t="shared" si="164"/>
        <v>0</v>
      </c>
      <c r="J1321" t="str">
        <f>PROPER('Medical Examinations'!D:D)</f>
        <v>No</v>
      </c>
      <c r="K1321" t="str">
        <f>PROPER('Medical Examinations'!H:H)</f>
        <v>No</v>
      </c>
      <c r="N1321">
        <v>31.13</v>
      </c>
      <c r="O1321" t="str">
        <f t="shared" si="165"/>
        <v>Obesity</v>
      </c>
      <c r="Q1321">
        <v>10.1</v>
      </c>
      <c r="R1321" t="str">
        <f t="shared" si="166"/>
        <v>Diabetes</v>
      </c>
      <c r="T1321">
        <v>1991</v>
      </c>
      <c r="U1321" t="s">
        <v>18</v>
      </c>
      <c r="V1321">
        <v>26</v>
      </c>
      <c r="W1321" s="10">
        <f t="shared" si="167"/>
        <v>33415</v>
      </c>
      <c r="X1321" s="10"/>
      <c r="Y1321">
        <f t="shared" si="168"/>
        <v>31</v>
      </c>
      <c r="AA1321" s="36">
        <v>11018.05</v>
      </c>
    </row>
    <row r="1322" spans="1:27" x14ac:dyDescent="0.3">
      <c r="A1322" t="s">
        <v>3702</v>
      </c>
      <c r="B1322" t="str">
        <f t="shared" si="161"/>
        <v>Ms</v>
      </c>
      <c r="C1322" t="str">
        <f t="shared" si="162"/>
        <v>McPherson</v>
      </c>
      <c r="D1322" t="str">
        <f t="shared" si="163"/>
        <v xml:space="preserve">  Martina</v>
      </c>
      <c r="F1322" t="s">
        <v>2381</v>
      </c>
      <c r="G1322">
        <f t="shared" si="164"/>
        <v>0</v>
      </c>
      <c r="J1322" t="str">
        <f>PROPER('Medical Examinations'!D:D)</f>
        <v>Yes</v>
      </c>
      <c r="K1322" t="str">
        <f>PROPER('Medical Examinations'!H:H)</f>
        <v>No</v>
      </c>
      <c r="N1322">
        <v>28.9</v>
      </c>
      <c r="O1322" t="str">
        <f t="shared" si="165"/>
        <v>Overweight</v>
      </c>
      <c r="Q1322">
        <v>11.24</v>
      </c>
      <c r="R1322" t="str">
        <f t="shared" si="166"/>
        <v>Diabetes</v>
      </c>
      <c r="T1322">
        <v>1996</v>
      </c>
      <c r="U1322" t="s">
        <v>10</v>
      </c>
      <c r="V1322">
        <v>21</v>
      </c>
      <c r="W1322" s="10">
        <f t="shared" si="167"/>
        <v>35267</v>
      </c>
      <c r="X1322" s="10"/>
      <c r="Y1322">
        <f t="shared" si="168"/>
        <v>26</v>
      </c>
      <c r="AA1322" s="36">
        <v>11028.56</v>
      </c>
    </row>
    <row r="1323" spans="1:27" x14ac:dyDescent="0.3">
      <c r="A1323" t="s">
        <v>3703</v>
      </c>
      <c r="B1323" t="str">
        <f t="shared" si="161"/>
        <v>Mr</v>
      </c>
      <c r="C1323" t="str">
        <f t="shared" si="162"/>
        <v>Palko</v>
      </c>
      <c r="D1323" t="str">
        <f t="shared" si="163"/>
        <v>tin J</v>
      </c>
      <c r="F1323">
        <v>1</v>
      </c>
      <c r="G1323">
        <f t="shared" si="164"/>
        <v>1</v>
      </c>
      <c r="J1323" t="str">
        <f>PROPER('Medical Examinations'!D:D)</f>
        <v>No</v>
      </c>
      <c r="K1323" t="str">
        <f>PROPER('Medical Examinations'!H:H)</f>
        <v>No</v>
      </c>
      <c r="N1323">
        <v>43.31</v>
      </c>
      <c r="O1323" t="str">
        <f t="shared" si="165"/>
        <v>Obesity</v>
      </c>
      <c r="Q1323">
        <v>6.1</v>
      </c>
      <c r="R1323" t="str">
        <f t="shared" si="166"/>
        <v>Prediabetes</v>
      </c>
      <c r="T1323">
        <v>1974</v>
      </c>
      <c r="U1323" t="s">
        <v>30</v>
      </c>
      <c r="V1323">
        <v>10</v>
      </c>
      <c r="W1323" s="10">
        <f t="shared" si="167"/>
        <v>27373</v>
      </c>
      <c r="X1323" s="10"/>
      <c r="Y1323">
        <f t="shared" si="168"/>
        <v>48</v>
      </c>
      <c r="AA1323" s="36">
        <v>11033.66</v>
      </c>
    </row>
    <row r="1324" spans="1:27" x14ac:dyDescent="0.3">
      <c r="A1324" t="s">
        <v>3704</v>
      </c>
      <c r="B1324" t="str">
        <f t="shared" si="161"/>
        <v>Ms</v>
      </c>
      <c r="C1324" t="str">
        <f t="shared" si="162"/>
        <v>Breathitt</v>
      </c>
      <c r="D1324" t="str">
        <f t="shared" si="163"/>
        <v>.  Kelsey</v>
      </c>
      <c r="F1324" t="s">
        <v>2381</v>
      </c>
      <c r="G1324">
        <f t="shared" si="164"/>
        <v>0</v>
      </c>
      <c r="J1324" t="str">
        <f>PROPER('Medical Examinations'!D:D)</f>
        <v>Yes</v>
      </c>
      <c r="K1324" t="str">
        <f>PROPER('Medical Examinations'!H:H)</f>
        <v>No</v>
      </c>
      <c r="N1324">
        <v>22.8</v>
      </c>
      <c r="O1324" t="str">
        <f t="shared" si="165"/>
        <v>Normal Weight</v>
      </c>
      <c r="Q1324">
        <v>6.98</v>
      </c>
      <c r="R1324" t="str">
        <f t="shared" si="166"/>
        <v>Diabetes</v>
      </c>
      <c r="T1324">
        <v>1989</v>
      </c>
      <c r="U1324" t="s">
        <v>37</v>
      </c>
      <c r="V1324">
        <v>25</v>
      </c>
      <c r="W1324" s="10">
        <f t="shared" si="167"/>
        <v>32806</v>
      </c>
      <c r="X1324" s="10"/>
      <c r="Y1324">
        <f t="shared" si="168"/>
        <v>33</v>
      </c>
      <c r="AA1324" s="36">
        <v>11037.51</v>
      </c>
    </row>
    <row r="1325" spans="1:27" x14ac:dyDescent="0.3">
      <c r="A1325" t="s">
        <v>3705</v>
      </c>
      <c r="B1325" t="str">
        <f t="shared" si="161"/>
        <v>Mr</v>
      </c>
      <c r="C1325" t="str">
        <f t="shared" si="162"/>
        <v>Evora</v>
      </c>
      <c r="D1325" t="str">
        <f t="shared" si="163"/>
        <v>el V.</v>
      </c>
      <c r="F1325">
        <v>1</v>
      </c>
      <c r="G1325">
        <f t="shared" si="164"/>
        <v>1</v>
      </c>
      <c r="J1325" t="str">
        <f>PROPER('Medical Examinations'!D:D)</f>
        <v>Yes</v>
      </c>
      <c r="K1325" t="str">
        <f>PROPER('Medical Examinations'!H:H)</f>
        <v>No</v>
      </c>
      <c r="N1325">
        <v>19.09</v>
      </c>
      <c r="O1325" t="str">
        <f t="shared" si="165"/>
        <v>Normal Weight</v>
      </c>
      <c r="Q1325">
        <v>4</v>
      </c>
      <c r="R1325" t="str">
        <f t="shared" si="166"/>
        <v>Normal</v>
      </c>
      <c r="T1325">
        <v>1974</v>
      </c>
      <c r="U1325" t="s">
        <v>35</v>
      </c>
      <c r="V1325">
        <v>30</v>
      </c>
      <c r="W1325" s="10">
        <f t="shared" si="167"/>
        <v>27271</v>
      </c>
      <c r="X1325" s="10"/>
      <c r="Y1325">
        <f t="shared" si="168"/>
        <v>48</v>
      </c>
      <c r="AA1325" s="36">
        <v>11037.85</v>
      </c>
    </row>
    <row r="1326" spans="1:27" x14ac:dyDescent="0.3">
      <c r="A1326" t="s">
        <v>3706</v>
      </c>
      <c r="B1326" t="str">
        <f t="shared" si="161"/>
        <v>Ms</v>
      </c>
      <c r="C1326" t="str">
        <f t="shared" si="162"/>
        <v>Fischer</v>
      </c>
      <c r="D1326" t="str">
        <f t="shared" si="163"/>
        <v xml:space="preserve"> Saeger</v>
      </c>
      <c r="F1326" t="s">
        <v>2381</v>
      </c>
      <c r="G1326">
        <f t="shared" si="164"/>
        <v>0</v>
      </c>
      <c r="J1326" t="str">
        <f>PROPER('Medical Examinations'!D:D)</f>
        <v>Yes</v>
      </c>
      <c r="K1326" t="str">
        <f>PROPER('Medical Examinations'!H:H)</f>
        <v>No</v>
      </c>
      <c r="N1326">
        <v>23.37</v>
      </c>
      <c r="O1326" t="str">
        <f t="shared" si="165"/>
        <v>Normal Weight</v>
      </c>
      <c r="Q1326">
        <v>4.2300000000000004</v>
      </c>
      <c r="R1326" t="str">
        <f t="shared" si="166"/>
        <v>Normal</v>
      </c>
      <c r="T1326">
        <v>2001</v>
      </c>
      <c r="U1326" t="s">
        <v>30</v>
      </c>
      <c r="V1326">
        <v>17</v>
      </c>
      <c r="W1326" s="10">
        <f t="shared" si="167"/>
        <v>37242</v>
      </c>
      <c r="X1326" s="10"/>
      <c r="Y1326">
        <f t="shared" si="168"/>
        <v>21</v>
      </c>
      <c r="AA1326" s="36">
        <v>11046.02</v>
      </c>
    </row>
    <row r="1327" spans="1:27" x14ac:dyDescent="0.3">
      <c r="A1327" t="s">
        <v>3707</v>
      </c>
      <c r="B1327" t="str">
        <f t="shared" si="161"/>
        <v>Ms</v>
      </c>
      <c r="C1327" t="str">
        <f t="shared" si="162"/>
        <v>Deba</v>
      </c>
      <c r="D1327" t="str">
        <f t="shared" si="163"/>
        <v>nesh</v>
      </c>
      <c r="F1327" t="s">
        <v>2381</v>
      </c>
      <c r="G1327">
        <f t="shared" si="164"/>
        <v>0</v>
      </c>
      <c r="J1327" t="str">
        <f>PROPER('Medical Examinations'!D:D)</f>
        <v>No</v>
      </c>
      <c r="K1327" t="str">
        <f>PROPER('Medical Examinations'!H:H)</f>
        <v>No</v>
      </c>
      <c r="N1327">
        <v>33.44</v>
      </c>
      <c r="O1327" t="str">
        <f t="shared" si="165"/>
        <v>Obesity</v>
      </c>
      <c r="Q1327">
        <v>4.72</v>
      </c>
      <c r="R1327" t="str">
        <f t="shared" si="166"/>
        <v>Normal</v>
      </c>
      <c r="T1327">
        <v>2000</v>
      </c>
      <c r="U1327" t="s">
        <v>20</v>
      </c>
      <c r="V1327">
        <v>18</v>
      </c>
      <c r="W1327" s="10">
        <f t="shared" si="167"/>
        <v>36787</v>
      </c>
      <c r="X1327" s="10"/>
      <c r="Y1327">
        <f t="shared" si="168"/>
        <v>22</v>
      </c>
      <c r="AA1327" s="36">
        <v>11068.7</v>
      </c>
    </row>
    <row r="1328" spans="1:27" x14ac:dyDescent="0.3">
      <c r="A1328" t="s">
        <v>3708</v>
      </c>
      <c r="B1328" t="str">
        <f t="shared" si="161"/>
        <v>Ms</v>
      </c>
      <c r="C1328" t="str">
        <f t="shared" si="162"/>
        <v>Leloup</v>
      </c>
      <c r="D1328" t="str">
        <f t="shared" si="163"/>
        <v xml:space="preserve"> Mirte</v>
      </c>
      <c r="F1328" t="s">
        <v>2381</v>
      </c>
      <c r="G1328">
        <f t="shared" si="164"/>
        <v>0</v>
      </c>
      <c r="J1328" t="str">
        <f>PROPER('Medical Examinations'!D:D)</f>
        <v>No</v>
      </c>
      <c r="K1328" t="str">
        <f>PROPER('Medical Examinations'!H:H)</f>
        <v>No</v>
      </c>
      <c r="N1328">
        <v>28.05</v>
      </c>
      <c r="O1328" t="str">
        <f t="shared" si="165"/>
        <v>Overweight</v>
      </c>
      <c r="Q1328">
        <v>5.63</v>
      </c>
      <c r="R1328" t="str">
        <f t="shared" si="166"/>
        <v>Normal</v>
      </c>
      <c r="T1328">
        <v>1971</v>
      </c>
      <c r="U1328" t="s">
        <v>15</v>
      </c>
      <c r="V1328">
        <v>9</v>
      </c>
      <c r="W1328" s="10">
        <f t="shared" si="167"/>
        <v>26246</v>
      </c>
      <c r="X1328" s="10"/>
      <c r="Y1328">
        <f t="shared" si="168"/>
        <v>51</v>
      </c>
      <c r="AA1328" s="36">
        <v>11068.77</v>
      </c>
    </row>
    <row r="1329" spans="1:27" x14ac:dyDescent="0.3">
      <c r="A1329" t="s">
        <v>3709</v>
      </c>
      <c r="B1329" t="str">
        <f t="shared" si="161"/>
        <v>Ms</v>
      </c>
      <c r="C1329" t="str">
        <f t="shared" si="162"/>
        <v>Labare</v>
      </c>
      <c r="D1329" t="str">
        <f t="shared" si="163"/>
        <v xml:space="preserve"> Megan</v>
      </c>
      <c r="F1329" t="s">
        <v>2381</v>
      </c>
      <c r="G1329">
        <f t="shared" si="164"/>
        <v>0</v>
      </c>
      <c r="J1329" t="str">
        <f>PROPER('Medical Examinations'!D:D)</f>
        <v>No</v>
      </c>
      <c r="K1329" t="str">
        <f>PROPER('Medical Examinations'!H:H)</f>
        <v>No</v>
      </c>
      <c r="N1329">
        <v>27.72</v>
      </c>
      <c r="O1329" t="str">
        <f t="shared" si="165"/>
        <v>Overweight</v>
      </c>
      <c r="Q1329">
        <v>5.83</v>
      </c>
      <c r="R1329" t="str">
        <f t="shared" si="166"/>
        <v>Prediabetes</v>
      </c>
      <c r="T1329">
        <v>1966</v>
      </c>
      <c r="U1329" t="s">
        <v>15</v>
      </c>
      <c r="V1329">
        <v>7</v>
      </c>
      <c r="W1329" s="10">
        <f t="shared" si="167"/>
        <v>24418</v>
      </c>
      <c r="X1329" s="10"/>
      <c r="Y1329">
        <f t="shared" si="168"/>
        <v>56</v>
      </c>
      <c r="AA1329" s="36">
        <v>11070.54</v>
      </c>
    </row>
    <row r="1330" spans="1:27" x14ac:dyDescent="0.3">
      <c r="A1330" t="s">
        <v>3710</v>
      </c>
      <c r="B1330" t="str">
        <f t="shared" si="161"/>
        <v>Ms</v>
      </c>
      <c r="C1330" t="str">
        <f t="shared" si="162"/>
        <v>Arouca</v>
      </c>
      <c r="D1330" t="str">
        <f t="shared" si="163"/>
        <v>rry A.</v>
      </c>
      <c r="F1330" t="s">
        <v>2381</v>
      </c>
      <c r="G1330">
        <f t="shared" si="164"/>
        <v>0</v>
      </c>
      <c r="J1330" t="str">
        <f>PROPER('Medical Examinations'!D:D)</f>
        <v>Yes</v>
      </c>
      <c r="K1330" t="str">
        <f>PROPER('Medical Examinations'!H:H)</f>
        <v>No</v>
      </c>
      <c r="N1330">
        <v>29.81</v>
      </c>
      <c r="O1330" t="str">
        <f t="shared" si="165"/>
        <v>Overweight</v>
      </c>
      <c r="Q1330">
        <v>9.23</v>
      </c>
      <c r="R1330" t="str">
        <f t="shared" si="166"/>
        <v>Diabetes</v>
      </c>
      <c r="T1330">
        <v>1966</v>
      </c>
      <c r="U1330" t="s">
        <v>15</v>
      </c>
      <c r="V1330">
        <v>20</v>
      </c>
      <c r="W1330" s="10">
        <f t="shared" si="167"/>
        <v>24431</v>
      </c>
      <c r="X1330" s="10"/>
      <c r="Y1330">
        <f t="shared" si="168"/>
        <v>56</v>
      </c>
      <c r="AA1330" s="36">
        <v>11073.18</v>
      </c>
    </row>
    <row r="1331" spans="1:27" x14ac:dyDescent="0.3">
      <c r="A1331" t="s">
        <v>3711</v>
      </c>
      <c r="B1331" t="str">
        <f t="shared" si="161"/>
        <v>Ms</v>
      </c>
      <c r="C1331" t="str">
        <f t="shared" si="162"/>
        <v>Reese</v>
      </c>
      <c r="D1331" t="str">
        <f t="shared" si="163"/>
        <v>istin</v>
      </c>
      <c r="F1331" t="s">
        <v>2381</v>
      </c>
      <c r="G1331">
        <f t="shared" si="164"/>
        <v>0</v>
      </c>
      <c r="J1331" t="str">
        <f>PROPER('Medical Examinations'!D:D)</f>
        <v>Yes</v>
      </c>
      <c r="K1331" t="str">
        <f>PROPER('Medical Examinations'!H:H)</f>
        <v>No</v>
      </c>
      <c r="N1331">
        <v>23.98</v>
      </c>
      <c r="O1331" t="str">
        <f t="shared" si="165"/>
        <v>Normal Weight</v>
      </c>
      <c r="Q1331">
        <v>9.89</v>
      </c>
      <c r="R1331" t="str">
        <f t="shared" si="166"/>
        <v>Diabetes</v>
      </c>
      <c r="T1331">
        <v>1967</v>
      </c>
      <c r="U1331" t="s">
        <v>20</v>
      </c>
      <c r="V1331">
        <v>4</v>
      </c>
      <c r="W1331" s="10">
        <f t="shared" si="167"/>
        <v>24719</v>
      </c>
      <c r="X1331" s="10"/>
      <c r="Y1331">
        <f t="shared" si="168"/>
        <v>55</v>
      </c>
      <c r="AA1331" s="36">
        <v>11082.58</v>
      </c>
    </row>
    <row r="1332" spans="1:27" x14ac:dyDescent="0.3">
      <c r="A1332" t="s">
        <v>3712</v>
      </c>
      <c r="B1332" t="str">
        <f t="shared" si="161"/>
        <v>Mr</v>
      </c>
      <c r="C1332" t="str">
        <f t="shared" si="162"/>
        <v>McCloskey</v>
      </c>
      <c r="D1332" t="str">
        <f t="shared" si="163"/>
        <v>topher R.</v>
      </c>
      <c r="F1332" t="s">
        <v>2381</v>
      </c>
      <c r="G1332">
        <f t="shared" si="164"/>
        <v>0</v>
      </c>
      <c r="J1332" t="str">
        <f>PROPER('Medical Examinations'!D:D)</f>
        <v>Yes</v>
      </c>
      <c r="K1332" t="str">
        <f>PROPER('Medical Examinations'!H:H)</f>
        <v>No</v>
      </c>
      <c r="N1332">
        <v>17.34</v>
      </c>
      <c r="O1332" t="str">
        <f t="shared" si="165"/>
        <v>Underweight</v>
      </c>
      <c r="Q1332">
        <v>12</v>
      </c>
      <c r="R1332" t="str">
        <f t="shared" si="166"/>
        <v>Diabetes</v>
      </c>
      <c r="T1332">
        <v>1972</v>
      </c>
      <c r="U1332" t="s">
        <v>37</v>
      </c>
      <c r="V1332">
        <v>7</v>
      </c>
      <c r="W1332" s="10">
        <f t="shared" si="167"/>
        <v>26579</v>
      </c>
      <c r="X1332" s="10"/>
      <c r="Y1332">
        <f t="shared" si="168"/>
        <v>50</v>
      </c>
      <c r="AA1332" s="36">
        <v>11085.59</v>
      </c>
    </row>
    <row r="1333" spans="1:27" x14ac:dyDescent="0.3">
      <c r="A1333" t="s">
        <v>3713</v>
      </c>
      <c r="B1333" t="str">
        <f t="shared" si="161"/>
        <v>Mrs</v>
      </c>
      <c r="C1333" t="str">
        <f t="shared" si="162"/>
        <v>Tedsen</v>
      </c>
      <c r="D1333" t="str">
        <f t="shared" si="163"/>
        <v>beth A</v>
      </c>
      <c r="F1333">
        <v>1</v>
      </c>
      <c r="G1333">
        <f t="shared" si="164"/>
        <v>1</v>
      </c>
      <c r="J1333" t="str">
        <f>PROPER('Medical Examinations'!D:D)</f>
        <v>No</v>
      </c>
      <c r="K1333" t="str">
        <f>PROPER('Medical Examinations'!H:H)</f>
        <v>No</v>
      </c>
      <c r="N1333">
        <v>40.39</v>
      </c>
      <c r="O1333" t="str">
        <f t="shared" si="165"/>
        <v>Obesity</v>
      </c>
      <c r="Q1333">
        <v>4.24</v>
      </c>
      <c r="R1333" t="str">
        <f t="shared" si="166"/>
        <v>Normal</v>
      </c>
      <c r="T1333">
        <v>1966</v>
      </c>
      <c r="U1333" t="s">
        <v>20</v>
      </c>
      <c r="V1333">
        <v>9</v>
      </c>
      <c r="W1333" s="10">
        <f t="shared" si="167"/>
        <v>24359</v>
      </c>
      <c r="X1333" s="10"/>
      <c r="Y1333">
        <f t="shared" si="168"/>
        <v>56</v>
      </c>
      <c r="AA1333" s="36">
        <v>11090.72</v>
      </c>
    </row>
    <row r="1334" spans="1:27" x14ac:dyDescent="0.3">
      <c r="A1334" t="s">
        <v>3714</v>
      </c>
      <c r="B1334" t="str">
        <f t="shared" si="161"/>
        <v>Mr</v>
      </c>
      <c r="C1334" t="str">
        <f t="shared" si="162"/>
        <v>Koehlinger</v>
      </c>
      <c r="D1334" t="str">
        <f t="shared" si="163"/>
        <v>r.  Andrew</v>
      </c>
      <c r="F1334">
        <v>1</v>
      </c>
      <c r="G1334">
        <f t="shared" si="164"/>
        <v>1</v>
      </c>
      <c r="J1334" t="str">
        <f>PROPER('Medical Examinations'!D:D)</f>
        <v>No</v>
      </c>
      <c r="K1334" t="str">
        <f>PROPER('Medical Examinations'!H:H)</f>
        <v>No</v>
      </c>
      <c r="N1334">
        <v>25.96</v>
      </c>
      <c r="O1334" t="str">
        <f t="shared" si="165"/>
        <v>Overweight</v>
      </c>
      <c r="Q1334">
        <v>4.68</v>
      </c>
      <c r="R1334" t="str">
        <f t="shared" si="166"/>
        <v>Normal</v>
      </c>
      <c r="T1334">
        <v>1966</v>
      </c>
      <c r="U1334" t="s">
        <v>10</v>
      </c>
      <c r="V1334">
        <v>5</v>
      </c>
      <c r="W1334" s="10">
        <f t="shared" si="167"/>
        <v>24293</v>
      </c>
      <c r="X1334" s="10"/>
      <c r="Y1334">
        <f t="shared" si="168"/>
        <v>56</v>
      </c>
      <c r="AA1334" s="36">
        <v>11093.62</v>
      </c>
    </row>
    <row r="1335" spans="1:27" x14ac:dyDescent="0.3">
      <c r="A1335" t="s">
        <v>3715</v>
      </c>
      <c r="B1335" t="str">
        <f t="shared" si="161"/>
        <v>Ms</v>
      </c>
      <c r="C1335" t="str">
        <f t="shared" si="162"/>
        <v>Pielechaty</v>
      </c>
      <c r="D1335" t="str">
        <f t="shared" si="163"/>
        <v>.  Dawn M.</v>
      </c>
      <c r="F1335">
        <v>1</v>
      </c>
      <c r="G1335">
        <f t="shared" si="164"/>
        <v>1</v>
      </c>
      <c r="J1335" t="str">
        <f>PROPER('Medical Examinations'!D:D)</f>
        <v>No</v>
      </c>
      <c r="K1335" t="str">
        <f>PROPER('Medical Examinations'!H:H)</f>
        <v>No</v>
      </c>
      <c r="N1335">
        <v>17.68</v>
      </c>
      <c r="O1335" t="str">
        <f t="shared" si="165"/>
        <v>Underweight</v>
      </c>
      <c r="Q1335">
        <v>8.57</v>
      </c>
      <c r="R1335" t="str">
        <f t="shared" si="166"/>
        <v>Diabetes</v>
      </c>
      <c r="T1335">
        <v>1980</v>
      </c>
      <c r="U1335" t="s">
        <v>35</v>
      </c>
      <c r="V1335">
        <v>20</v>
      </c>
      <c r="W1335" s="10">
        <f t="shared" si="167"/>
        <v>29453</v>
      </c>
      <c r="X1335" s="10"/>
      <c r="Y1335">
        <f t="shared" si="168"/>
        <v>42</v>
      </c>
      <c r="AA1335" s="36">
        <v>11103.33</v>
      </c>
    </row>
    <row r="1336" spans="1:27" x14ac:dyDescent="0.3">
      <c r="A1336" t="s">
        <v>3716</v>
      </c>
      <c r="B1336" t="str">
        <f t="shared" si="161"/>
        <v>Mr</v>
      </c>
      <c r="C1336" t="str">
        <f t="shared" si="162"/>
        <v>Korhonen</v>
      </c>
      <c r="D1336" t="str">
        <f t="shared" si="163"/>
        <v>nathan P</v>
      </c>
      <c r="F1336" t="s">
        <v>2381</v>
      </c>
      <c r="G1336">
        <f t="shared" si="164"/>
        <v>0</v>
      </c>
      <c r="J1336" t="str">
        <f>PROPER('Medical Examinations'!D:D)</f>
        <v>No</v>
      </c>
      <c r="K1336" t="str">
        <f>PROPER('Medical Examinations'!H:H)</f>
        <v>No</v>
      </c>
      <c r="N1336">
        <v>30.875</v>
      </c>
      <c r="O1336" t="str">
        <f t="shared" si="165"/>
        <v>Obesity</v>
      </c>
      <c r="Q1336">
        <v>4.0999999999999996</v>
      </c>
      <c r="R1336" t="str">
        <f t="shared" si="166"/>
        <v>Normal</v>
      </c>
      <c r="T1336">
        <v>1969</v>
      </c>
      <c r="U1336" t="s">
        <v>15</v>
      </c>
      <c r="V1336">
        <v>30</v>
      </c>
      <c r="W1336" s="10">
        <f t="shared" si="167"/>
        <v>25537</v>
      </c>
      <c r="X1336" s="10"/>
      <c r="Y1336">
        <f t="shared" si="168"/>
        <v>53</v>
      </c>
      <c r="AA1336" s="36">
        <v>11150.78</v>
      </c>
    </row>
    <row r="1337" spans="1:27" x14ac:dyDescent="0.3">
      <c r="A1337" t="s">
        <v>3717</v>
      </c>
      <c r="B1337" t="str">
        <f t="shared" si="161"/>
        <v>Mrs</v>
      </c>
      <c r="C1337" t="str">
        <f t="shared" si="162"/>
        <v>Kehr</v>
      </c>
      <c r="D1337" t="str">
        <f t="shared" si="163"/>
        <v>Gina</v>
      </c>
      <c r="F1337" t="s">
        <v>2381</v>
      </c>
      <c r="G1337">
        <f t="shared" si="164"/>
        <v>0</v>
      </c>
      <c r="J1337" t="str">
        <f>PROPER('Medical Examinations'!D:D)</f>
        <v>No</v>
      </c>
      <c r="K1337" t="str">
        <f>PROPER('Medical Examinations'!H:H)</f>
        <v>No</v>
      </c>
      <c r="N1337">
        <v>30.81</v>
      </c>
      <c r="O1337" t="str">
        <f t="shared" si="165"/>
        <v>Obesity</v>
      </c>
      <c r="Q1337">
        <v>4.49</v>
      </c>
      <c r="R1337" t="str">
        <f t="shared" si="166"/>
        <v>Normal</v>
      </c>
      <c r="T1337">
        <v>1969</v>
      </c>
      <c r="U1337" t="s">
        <v>18</v>
      </c>
      <c r="V1337">
        <v>25</v>
      </c>
      <c r="W1337" s="10">
        <f t="shared" si="167"/>
        <v>25379</v>
      </c>
      <c r="X1337" s="10"/>
      <c r="Y1337">
        <f t="shared" si="168"/>
        <v>53</v>
      </c>
      <c r="AA1337" s="36">
        <v>11163.57</v>
      </c>
    </row>
    <row r="1338" spans="1:27" x14ac:dyDescent="0.3">
      <c r="A1338" t="s">
        <v>3718</v>
      </c>
      <c r="B1338" t="str">
        <f t="shared" si="161"/>
        <v>Mr</v>
      </c>
      <c r="C1338" t="str">
        <f t="shared" si="162"/>
        <v>Montagna</v>
      </c>
      <c r="D1338" t="str">
        <f t="shared" si="163"/>
        <v>r.  Dino</v>
      </c>
      <c r="F1338">
        <v>2</v>
      </c>
      <c r="G1338">
        <f t="shared" si="164"/>
        <v>2</v>
      </c>
      <c r="J1338" t="str">
        <f>PROPER('Medical Examinations'!D:D)</f>
        <v>No</v>
      </c>
      <c r="K1338" t="str">
        <f>PROPER('Medical Examinations'!H:H)</f>
        <v>No</v>
      </c>
      <c r="N1338">
        <v>36.85</v>
      </c>
      <c r="O1338" t="str">
        <f t="shared" si="165"/>
        <v>Obesity</v>
      </c>
      <c r="Q1338">
        <v>8.8000000000000007</v>
      </c>
      <c r="R1338" t="str">
        <f t="shared" si="166"/>
        <v>Diabetes</v>
      </c>
      <c r="T1338">
        <v>1966</v>
      </c>
      <c r="U1338" t="s">
        <v>35</v>
      </c>
      <c r="V1338">
        <v>6</v>
      </c>
      <c r="W1338" s="10">
        <f t="shared" si="167"/>
        <v>24325</v>
      </c>
      <c r="X1338" s="10"/>
      <c r="Y1338">
        <f t="shared" si="168"/>
        <v>56</v>
      </c>
      <c r="AA1338" s="36">
        <v>11165.42</v>
      </c>
    </row>
    <row r="1339" spans="1:27" x14ac:dyDescent="0.3">
      <c r="A1339" t="s">
        <v>3719</v>
      </c>
      <c r="B1339" t="str">
        <f t="shared" si="161"/>
        <v>Mr</v>
      </c>
      <c r="C1339" t="str">
        <f t="shared" si="162"/>
        <v>M√ºller</v>
      </c>
      <c r="D1339" t="str">
        <f t="shared" si="163"/>
        <v>r.  Jan</v>
      </c>
      <c r="F1339">
        <v>2</v>
      </c>
      <c r="G1339">
        <f t="shared" si="164"/>
        <v>2</v>
      </c>
      <c r="J1339" t="str">
        <f>PROPER('Medical Examinations'!D:D)</f>
        <v>No</v>
      </c>
      <c r="K1339" t="str">
        <f>PROPER('Medical Examinations'!H:H)</f>
        <v>No</v>
      </c>
      <c r="N1339">
        <v>35.86</v>
      </c>
      <c r="O1339" t="str">
        <f t="shared" si="165"/>
        <v>Obesity</v>
      </c>
      <c r="Q1339">
        <v>7.93</v>
      </c>
      <c r="R1339" t="str">
        <f t="shared" si="166"/>
        <v>Diabetes</v>
      </c>
      <c r="T1339">
        <v>1972</v>
      </c>
      <c r="U1339" t="s">
        <v>20</v>
      </c>
      <c r="V1339">
        <v>3</v>
      </c>
      <c r="W1339" s="10">
        <f t="shared" si="167"/>
        <v>26545</v>
      </c>
      <c r="X1339" s="10"/>
      <c r="Y1339">
        <f t="shared" si="168"/>
        <v>50</v>
      </c>
      <c r="AA1339" s="36">
        <v>11186.2</v>
      </c>
    </row>
    <row r="1340" spans="1:27" x14ac:dyDescent="0.3">
      <c r="A1340" t="s">
        <v>3720</v>
      </c>
      <c r="B1340" t="str">
        <f t="shared" si="161"/>
        <v>Mr</v>
      </c>
      <c r="C1340" t="str">
        <f t="shared" si="162"/>
        <v>Baker</v>
      </c>
      <c r="D1340" t="str">
        <f t="shared" si="163"/>
        <v>an E.</v>
      </c>
      <c r="F1340">
        <v>2</v>
      </c>
      <c r="G1340">
        <f t="shared" si="164"/>
        <v>2</v>
      </c>
      <c r="J1340" t="str">
        <f>PROPER('Medical Examinations'!D:D)</f>
        <v>Yes</v>
      </c>
      <c r="K1340" t="str">
        <f>PROPER('Medical Examinations'!H:H)</f>
        <v>No</v>
      </c>
      <c r="N1340">
        <v>30.3</v>
      </c>
      <c r="O1340" t="str">
        <f t="shared" si="165"/>
        <v>Obesity</v>
      </c>
      <c r="Q1340">
        <v>9.4499999999999993</v>
      </c>
      <c r="R1340" t="str">
        <f t="shared" si="166"/>
        <v>Diabetes</v>
      </c>
      <c r="T1340">
        <v>1970</v>
      </c>
      <c r="U1340" t="s">
        <v>18</v>
      </c>
      <c r="V1340">
        <v>14</v>
      </c>
      <c r="W1340" s="10">
        <f t="shared" si="167"/>
        <v>25733</v>
      </c>
      <c r="X1340" s="10"/>
      <c r="Y1340">
        <f t="shared" si="168"/>
        <v>52</v>
      </c>
      <c r="AA1340" s="36">
        <v>11187.66</v>
      </c>
    </row>
    <row r="1341" spans="1:27" x14ac:dyDescent="0.3">
      <c r="A1341" t="s">
        <v>3721</v>
      </c>
      <c r="B1341" t="str">
        <f t="shared" si="161"/>
        <v>Mr</v>
      </c>
      <c r="C1341" t="str">
        <f t="shared" si="162"/>
        <v>Sidebottom</v>
      </c>
      <c r="D1341" t="str">
        <f t="shared" si="163"/>
        <v>r.  Mark A</v>
      </c>
      <c r="F1341" t="s">
        <v>2381</v>
      </c>
      <c r="G1341">
        <f t="shared" si="164"/>
        <v>0</v>
      </c>
      <c r="J1341" t="str">
        <f>PROPER('Medical Examinations'!D:D)</f>
        <v>Yes</v>
      </c>
      <c r="K1341" t="str">
        <f>PROPER('Medical Examinations'!H:H)</f>
        <v>No</v>
      </c>
      <c r="N1341">
        <v>32.015000000000001</v>
      </c>
      <c r="O1341" t="str">
        <f t="shared" si="165"/>
        <v>Obesity</v>
      </c>
      <c r="Q1341">
        <v>7.67</v>
      </c>
      <c r="R1341" t="str">
        <f t="shared" si="166"/>
        <v>Diabetes</v>
      </c>
      <c r="T1341">
        <v>1976</v>
      </c>
      <c r="U1341" t="s">
        <v>18</v>
      </c>
      <c r="V1341">
        <v>28</v>
      </c>
      <c r="W1341" s="10">
        <f t="shared" si="167"/>
        <v>27939</v>
      </c>
      <c r="X1341" s="10"/>
      <c r="Y1341">
        <f t="shared" si="168"/>
        <v>46</v>
      </c>
      <c r="AA1341" s="36">
        <v>11217.35</v>
      </c>
    </row>
    <row r="1342" spans="1:27" x14ac:dyDescent="0.3">
      <c r="A1342" t="s">
        <v>3722</v>
      </c>
      <c r="B1342" t="str">
        <f t="shared" si="161"/>
        <v>Mrs</v>
      </c>
      <c r="C1342" t="str">
        <f t="shared" si="162"/>
        <v>Johnson</v>
      </c>
      <c r="D1342" t="str">
        <f t="shared" si="163"/>
        <v>.  Mary</v>
      </c>
      <c r="F1342">
        <v>2</v>
      </c>
      <c r="G1342">
        <f t="shared" si="164"/>
        <v>2</v>
      </c>
      <c r="J1342" t="str">
        <f>PROPER('Medical Examinations'!D:D)</f>
        <v>No</v>
      </c>
      <c r="K1342" t="str">
        <f>PROPER('Medical Examinations'!H:H)</f>
        <v>No</v>
      </c>
      <c r="N1342">
        <v>25.06</v>
      </c>
      <c r="O1342" t="str">
        <f t="shared" si="165"/>
        <v>Overweight</v>
      </c>
      <c r="Q1342">
        <v>10.53</v>
      </c>
      <c r="R1342" t="str">
        <f t="shared" si="166"/>
        <v>Diabetes</v>
      </c>
      <c r="T1342">
        <v>1969</v>
      </c>
      <c r="U1342" t="s">
        <v>30</v>
      </c>
      <c r="V1342">
        <v>30</v>
      </c>
      <c r="W1342" s="10">
        <f t="shared" si="167"/>
        <v>25567</v>
      </c>
      <c r="X1342" s="10"/>
      <c r="Y1342">
        <f t="shared" si="168"/>
        <v>53</v>
      </c>
      <c r="AA1342" s="36">
        <v>11244.38</v>
      </c>
    </row>
    <row r="1343" spans="1:27" x14ac:dyDescent="0.3">
      <c r="A1343" t="s">
        <v>3723</v>
      </c>
      <c r="B1343" t="str">
        <f t="shared" si="161"/>
        <v>Mr</v>
      </c>
      <c r="C1343" t="str">
        <f t="shared" si="162"/>
        <v>Morris</v>
      </c>
      <c r="D1343" t="str">
        <f t="shared" si="163"/>
        <v>Samuel</v>
      </c>
      <c r="F1343" t="s">
        <v>2381</v>
      </c>
      <c r="G1343">
        <f t="shared" si="164"/>
        <v>0</v>
      </c>
      <c r="J1343" t="str">
        <f>PROPER('Medical Examinations'!D:D)</f>
        <v>Yes</v>
      </c>
      <c r="K1343" t="str">
        <f>PROPER('Medical Examinations'!H:H)</f>
        <v>No</v>
      </c>
      <c r="N1343">
        <v>18.829999999999998</v>
      </c>
      <c r="O1343" t="str">
        <f t="shared" si="165"/>
        <v>Normal Weight</v>
      </c>
      <c r="Q1343">
        <v>10.08</v>
      </c>
      <c r="R1343" t="str">
        <f t="shared" si="166"/>
        <v>Diabetes</v>
      </c>
      <c r="T1343">
        <v>1989</v>
      </c>
      <c r="U1343" t="s">
        <v>30</v>
      </c>
      <c r="V1343">
        <v>17</v>
      </c>
      <c r="W1343" s="10">
        <f t="shared" si="167"/>
        <v>32859</v>
      </c>
      <c r="X1343" s="10"/>
      <c r="Y1343">
        <f t="shared" si="168"/>
        <v>33</v>
      </c>
      <c r="AA1343" s="36">
        <v>11250.43</v>
      </c>
    </row>
    <row r="1344" spans="1:27" x14ac:dyDescent="0.3">
      <c r="A1344" t="s">
        <v>3724</v>
      </c>
      <c r="B1344" t="str">
        <f t="shared" si="161"/>
        <v>Mr</v>
      </c>
      <c r="C1344" t="str">
        <f t="shared" si="162"/>
        <v>Chaisson</v>
      </c>
      <c r="D1344" t="str">
        <f t="shared" si="163"/>
        <v xml:space="preserve">  Stan J</v>
      </c>
      <c r="F1344">
        <v>1</v>
      </c>
      <c r="G1344">
        <f t="shared" si="164"/>
        <v>1</v>
      </c>
      <c r="J1344" t="str">
        <f>PROPER('Medical Examinations'!D:D)</f>
        <v>No</v>
      </c>
      <c r="K1344" t="str">
        <f>PROPER('Medical Examinations'!H:H)</f>
        <v>No</v>
      </c>
      <c r="N1344">
        <v>47.52</v>
      </c>
      <c r="O1344" t="str">
        <f t="shared" si="165"/>
        <v>Obesity</v>
      </c>
      <c r="Q1344">
        <v>11.39</v>
      </c>
      <c r="R1344" t="str">
        <f t="shared" si="166"/>
        <v>Diabetes</v>
      </c>
      <c r="T1344">
        <v>1969</v>
      </c>
      <c r="U1344" t="s">
        <v>35</v>
      </c>
      <c r="V1344">
        <v>20</v>
      </c>
      <c r="W1344" s="10">
        <f t="shared" si="167"/>
        <v>25435</v>
      </c>
      <c r="X1344" s="10"/>
      <c r="Y1344">
        <f t="shared" si="168"/>
        <v>53</v>
      </c>
      <c r="AA1344" s="36">
        <v>11253.42</v>
      </c>
    </row>
    <row r="1345" spans="1:27" x14ac:dyDescent="0.3">
      <c r="A1345" t="s">
        <v>3725</v>
      </c>
      <c r="B1345" t="str">
        <f t="shared" si="161"/>
        <v>Mrs</v>
      </c>
      <c r="C1345" t="str">
        <f t="shared" si="162"/>
        <v>Pigott</v>
      </c>
      <c r="D1345" t="str">
        <f t="shared" si="163"/>
        <v>ica L.</v>
      </c>
      <c r="F1345" t="s">
        <v>2381</v>
      </c>
      <c r="G1345">
        <f t="shared" si="164"/>
        <v>0</v>
      </c>
      <c r="J1345" t="str">
        <f>PROPER('Medical Examinations'!D:D)</f>
        <v>No</v>
      </c>
      <c r="K1345" t="str">
        <f>PROPER('Medical Examinations'!H:H)</f>
        <v>No</v>
      </c>
      <c r="N1345">
        <v>37.82</v>
      </c>
      <c r="O1345" t="str">
        <f t="shared" si="165"/>
        <v>Obesity</v>
      </c>
      <c r="Q1345">
        <v>6.36</v>
      </c>
      <c r="R1345" t="str">
        <f t="shared" si="166"/>
        <v>Prediabetes</v>
      </c>
      <c r="T1345">
        <v>1981</v>
      </c>
      <c r="U1345" t="s">
        <v>37</v>
      </c>
      <c r="V1345">
        <v>2</v>
      </c>
      <c r="W1345" s="10">
        <f t="shared" si="167"/>
        <v>29861</v>
      </c>
      <c r="X1345" s="10"/>
      <c r="Y1345">
        <f t="shared" si="168"/>
        <v>41</v>
      </c>
      <c r="AA1345" s="36">
        <v>11255.29</v>
      </c>
    </row>
    <row r="1346" spans="1:27" x14ac:dyDescent="0.3">
      <c r="A1346" t="s">
        <v>3726</v>
      </c>
      <c r="B1346" t="str">
        <f t="shared" si="161"/>
        <v>Ms</v>
      </c>
      <c r="C1346" t="str">
        <f t="shared" si="162"/>
        <v>Cochrane</v>
      </c>
      <c r="D1346" t="str">
        <f t="shared" si="163"/>
        <v xml:space="preserve">  Krysta</v>
      </c>
      <c r="F1346" t="s">
        <v>2381</v>
      </c>
      <c r="G1346">
        <f t="shared" si="164"/>
        <v>0</v>
      </c>
      <c r="J1346" t="str">
        <f>PROPER('Medical Examinations'!D:D)</f>
        <v>Yes</v>
      </c>
      <c r="K1346" t="str">
        <f>PROPER('Medical Examinations'!H:H)</f>
        <v>No</v>
      </c>
      <c r="N1346">
        <v>44.16</v>
      </c>
      <c r="O1346" t="str">
        <f t="shared" si="165"/>
        <v>Obesity</v>
      </c>
      <c r="Q1346">
        <v>5.31</v>
      </c>
      <c r="R1346" t="str">
        <f t="shared" si="166"/>
        <v>Normal</v>
      </c>
      <c r="T1346">
        <v>1969</v>
      </c>
      <c r="U1346" t="s">
        <v>37</v>
      </c>
      <c r="V1346">
        <v>11</v>
      </c>
      <c r="W1346" s="10">
        <f t="shared" si="167"/>
        <v>25487</v>
      </c>
      <c r="X1346" s="10"/>
      <c r="Y1346">
        <f t="shared" si="168"/>
        <v>53</v>
      </c>
      <c r="AA1346" s="36">
        <v>11264.54</v>
      </c>
    </row>
    <row r="1347" spans="1:27" x14ac:dyDescent="0.3">
      <c r="A1347" t="s">
        <v>3727</v>
      </c>
      <c r="B1347" t="str">
        <f t="shared" si="161"/>
        <v>Mrs</v>
      </c>
      <c r="C1347" t="str">
        <f t="shared" si="162"/>
        <v>Armitage</v>
      </c>
      <c r="D1347" t="str">
        <f t="shared" si="163"/>
        <v>Natascia</v>
      </c>
      <c r="F1347">
        <v>1</v>
      </c>
      <c r="G1347">
        <f t="shared" si="164"/>
        <v>1</v>
      </c>
      <c r="J1347" t="str">
        <f>PROPER('Medical Examinations'!D:D)</f>
        <v>No</v>
      </c>
      <c r="K1347" t="str">
        <f>PROPER('Medical Examinations'!H:H)</f>
        <v>No</v>
      </c>
      <c r="N1347">
        <v>37.049999999999997</v>
      </c>
      <c r="O1347" t="str">
        <f t="shared" si="165"/>
        <v>Obesity</v>
      </c>
      <c r="Q1347">
        <v>4.74</v>
      </c>
      <c r="R1347" t="str">
        <f t="shared" si="166"/>
        <v>Normal</v>
      </c>
      <c r="T1347">
        <v>1971</v>
      </c>
      <c r="U1347" t="s">
        <v>30</v>
      </c>
      <c r="V1347">
        <v>26</v>
      </c>
      <c r="W1347" s="10">
        <f t="shared" si="167"/>
        <v>26293</v>
      </c>
      <c r="X1347" s="10"/>
      <c r="Y1347">
        <f t="shared" si="168"/>
        <v>51</v>
      </c>
      <c r="AA1347" s="36">
        <v>11265.71</v>
      </c>
    </row>
    <row r="1348" spans="1:27" x14ac:dyDescent="0.3">
      <c r="A1348" t="s">
        <v>3728</v>
      </c>
      <c r="B1348" t="str">
        <f t="shared" si="161"/>
        <v>Ms</v>
      </c>
      <c r="C1348" t="str">
        <f t="shared" si="162"/>
        <v>Shen</v>
      </c>
      <c r="D1348" t="str">
        <f t="shared" si="163"/>
        <v>enny</v>
      </c>
      <c r="F1348" t="s">
        <v>2381</v>
      </c>
      <c r="G1348">
        <f t="shared" si="164"/>
        <v>0</v>
      </c>
      <c r="J1348" t="str">
        <f>PROPER('Medical Examinations'!D:D)</f>
        <v>Yes</v>
      </c>
      <c r="K1348" t="str">
        <f>PROPER('Medical Examinations'!H:H)</f>
        <v>No</v>
      </c>
      <c r="N1348">
        <v>18.66</v>
      </c>
      <c r="O1348" t="str">
        <f t="shared" si="165"/>
        <v>Normal Weight</v>
      </c>
      <c r="Q1348">
        <v>11.35</v>
      </c>
      <c r="R1348" t="str">
        <f t="shared" si="166"/>
        <v>Diabetes</v>
      </c>
      <c r="T1348">
        <v>2004</v>
      </c>
      <c r="U1348" t="s">
        <v>37</v>
      </c>
      <c r="V1348">
        <v>4</v>
      </c>
      <c r="W1348" s="10">
        <f t="shared" si="167"/>
        <v>38264</v>
      </c>
      <c r="X1348" s="10"/>
      <c r="Y1348">
        <f t="shared" si="168"/>
        <v>18</v>
      </c>
      <c r="AA1348" s="36">
        <v>11272.33</v>
      </c>
    </row>
    <row r="1349" spans="1:27" x14ac:dyDescent="0.3">
      <c r="A1349" t="s">
        <v>3729</v>
      </c>
      <c r="B1349" t="str">
        <f t="shared" si="161"/>
        <v>Mr</v>
      </c>
      <c r="C1349" t="str">
        <f t="shared" si="162"/>
        <v>O'Kelly</v>
      </c>
      <c r="D1349" t="str">
        <f t="shared" si="163"/>
        <v xml:space="preserve">  Brian</v>
      </c>
      <c r="F1349">
        <v>1</v>
      </c>
      <c r="G1349">
        <f t="shared" si="164"/>
        <v>1</v>
      </c>
      <c r="J1349" t="str">
        <f>PROPER('Medical Examinations'!D:D)</f>
        <v>Yes</v>
      </c>
      <c r="K1349" t="str">
        <f>PROPER('Medical Examinations'!H:H)</f>
        <v>No</v>
      </c>
      <c r="N1349">
        <v>36.200000000000003</v>
      </c>
      <c r="O1349" t="str">
        <f t="shared" si="165"/>
        <v>Obesity</v>
      </c>
      <c r="Q1349">
        <v>6.81</v>
      </c>
      <c r="R1349" t="str">
        <f t="shared" si="166"/>
        <v>Diabetes</v>
      </c>
      <c r="T1349">
        <v>1967</v>
      </c>
      <c r="U1349" t="s">
        <v>18</v>
      </c>
      <c r="V1349">
        <v>14</v>
      </c>
      <c r="W1349" s="10">
        <f t="shared" si="167"/>
        <v>24637</v>
      </c>
      <c r="X1349" s="10"/>
      <c r="Y1349">
        <f t="shared" si="168"/>
        <v>55</v>
      </c>
      <c r="AA1349" s="36">
        <v>11286.54</v>
      </c>
    </row>
    <row r="1350" spans="1:27" x14ac:dyDescent="0.3">
      <c r="A1350" t="s">
        <v>3730</v>
      </c>
      <c r="B1350" t="str">
        <f t="shared" ref="B1350:B1413" si="169">TRIM(MID(A1350,FIND(",",A1350)+1,FIND(".",A1350)-FIND(",",A1350)-1))</f>
        <v>Ms</v>
      </c>
      <c r="C1350" t="str">
        <f t="shared" ref="C1350:C1413" si="170">LEFT(A1350,FIND(",",A1350)-1)</f>
        <v>Huff</v>
      </c>
      <c r="D1350" t="str">
        <f t="shared" ref="D1350:D1413" si="171">RIGHT(A1350,FIND(",",A1350)-1)</f>
        <v>nica</v>
      </c>
      <c r="F1350" t="s">
        <v>2381</v>
      </c>
      <c r="G1350">
        <f t="shared" ref="G1350:G1413" si="172">IF(F1350="No major surgery",0,F1350)</f>
        <v>0</v>
      </c>
      <c r="J1350" t="str">
        <f>PROPER('Medical Examinations'!D:D)</f>
        <v>No</v>
      </c>
      <c r="K1350" t="str">
        <f>PROPER('Medical Examinations'!H:H)</f>
        <v>No</v>
      </c>
      <c r="N1350">
        <v>18.87</v>
      </c>
      <c r="O1350" t="str">
        <f t="shared" ref="O1350:O1413" si="173">IF(N1350&lt;18.5,"Underweight",
IF(N1350&lt;25,"Normal Weight",
IF(N1350&lt;30,"Overweight",
"Obesity")))</f>
        <v>Normal Weight</v>
      </c>
      <c r="Q1350">
        <v>8.06</v>
      </c>
      <c r="R1350" t="str">
        <f t="shared" ref="R1350:R1413" si="174">IF(Q1350&lt;5.7,"Normal",
IF(Q1350&lt;=6.4,"Prediabetes",
"Diabetes"))</f>
        <v>Diabetes</v>
      </c>
      <c r="T1350">
        <v>1970</v>
      </c>
      <c r="U1350" t="s">
        <v>18</v>
      </c>
      <c r="V1350">
        <v>22</v>
      </c>
      <c r="W1350" s="10">
        <f t="shared" ref="W1350:W1413" si="175">DATE(T1350,MONTH(1&amp;U1350),V1350)</f>
        <v>25741</v>
      </c>
      <c r="X1350" s="10"/>
      <c r="Y1350">
        <f t="shared" si="168"/>
        <v>52</v>
      </c>
      <c r="AA1350" s="36">
        <v>11289.11</v>
      </c>
    </row>
    <row r="1351" spans="1:27" x14ac:dyDescent="0.3">
      <c r="A1351" t="s">
        <v>3731</v>
      </c>
      <c r="B1351" t="str">
        <f t="shared" si="169"/>
        <v>Mr</v>
      </c>
      <c r="C1351" t="str">
        <f t="shared" si="170"/>
        <v>Dye</v>
      </c>
      <c r="D1351" t="str">
        <f t="shared" si="171"/>
        <v>ler</v>
      </c>
      <c r="F1351">
        <v>1</v>
      </c>
      <c r="G1351">
        <f t="shared" si="172"/>
        <v>1</v>
      </c>
      <c r="J1351" t="str">
        <f>PROPER('Medical Examinations'!D:D)</f>
        <v>Yes</v>
      </c>
      <c r="K1351" t="str">
        <f>PROPER('Medical Examinations'!H:H)</f>
        <v>No</v>
      </c>
      <c r="N1351">
        <v>32.299999999999997</v>
      </c>
      <c r="O1351" t="str">
        <f t="shared" si="173"/>
        <v>Obesity</v>
      </c>
      <c r="Q1351">
        <v>6.74</v>
      </c>
      <c r="R1351" t="str">
        <f t="shared" si="174"/>
        <v>Diabetes</v>
      </c>
      <c r="T1351">
        <v>1988</v>
      </c>
      <c r="U1351" t="s">
        <v>15</v>
      </c>
      <c r="V1351">
        <v>14</v>
      </c>
      <c r="W1351" s="10">
        <f t="shared" si="175"/>
        <v>32461</v>
      </c>
      <c r="X1351" s="10"/>
      <c r="Y1351">
        <f t="shared" si="168"/>
        <v>34</v>
      </c>
      <c r="AA1351" s="36">
        <v>11294.57</v>
      </c>
    </row>
    <row r="1352" spans="1:27" x14ac:dyDescent="0.3">
      <c r="A1352" t="s">
        <v>3732</v>
      </c>
      <c r="B1352" t="str">
        <f t="shared" si="169"/>
        <v>Ms</v>
      </c>
      <c r="C1352" t="str">
        <f t="shared" si="170"/>
        <v>Willard</v>
      </c>
      <c r="D1352" t="str">
        <f t="shared" si="171"/>
        <v>Kelly C</v>
      </c>
      <c r="F1352">
        <v>2</v>
      </c>
      <c r="G1352">
        <f t="shared" si="172"/>
        <v>2</v>
      </c>
      <c r="J1352" t="str">
        <f>PROPER('Medical Examinations'!D:D)</f>
        <v>No</v>
      </c>
      <c r="K1352" t="str">
        <f>PROPER('Medical Examinations'!H:H)</f>
        <v>No</v>
      </c>
      <c r="N1352">
        <v>22.64</v>
      </c>
      <c r="O1352" t="str">
        <f t="shared" si="173"/>
        <v>Normal Weight</v>
      </c>
      <c r="Q1352">
        <v>6.54</v>
      </c>
      <c r="R1352" t="str">
        <f t="shared" si="174"/>
        <v>Diabetes</v>
      </c>
      <c r="T1352">
        <v>1972</v>
      </c>
      <c r="U1352" t="s">
        <v>20</v>
      </c>
      <c r="V1352">
        <v>25</v>
      </c>
      <c r="W1352" s="10">
        <f t="shared" si="175"/>
        <v>26567</v>
      </c>
      <c r="X1352" s="10"/>
      <c r="Y1352">
        <f t="shared" si="168"/>
        <v>50</v>
      </c>
      <c r="AA1352" s="36">
        <v>11299.34</v>
      </c>
    </row>
    <row r="1353" spans="1:27" x14ac:dyDescent="0.3">
      <c r="A1353" t="s">
        <v>3733</v>
      </c>
      <c r="B1353" t="str">
        <f t="shared" si="169"/>
        <v>Mrs</v>
      </c>
      <c r="C1353" t="str">
        <f t="shared" si="170"/>
        <v>D'Addario</v>
      </c>
      <c r="D1353" t="str">
        <f t="shared" si="171"/>
        <v>s.  Emily</v>
      </c>
      <c r="F1353" t="s">
        <v>2381</v>
      </c>
      <c r="G1353">
        <f t="shared" si="172"/>
        <v>0</v>
      </c>
      <c r="J1353" t="str">
        <f>PROPER('Medical Examinations'!D:D)</f>
        <v>No</v>
      </c>
      <c r="K1353" t="str">
        <f>PROPER('Medical Examinations'!H:H)</f>
        <v>No</v>
      </c>
      <c r="N1353">
        <v>28.69</v>
      </c>
      <c r="O1353" t="str">
        <f t="shared" si="173"/>
        <v>Overweight</v>
      </c>
      <c r="Q1353">
        <v>5.4</v>
      </c>
      <c r="R1353" t="str">
        <f t="shared" si="174"/>
        <v>Normal</v>
      </c>
      <c r="T1353">
        <v>1968</v>
      </c>
      <c r="U1353" t="s">
        <v>37</v>
      </c>
      <c r="V1353">
        <v>6</v>
      </c>
      <c r="W1353" s="10">
        <f t="shared" si="175"/>
        <v>25117</v>
      </c>
      <c r="X1353" s="10"/>
      <c r="Y1353">
        <f t="shared" si="168"/>
        <v>54</v>
      </c>
      <c r="AA1353" s="36">
        <v>11305.93</v>
      </c>
    </row>
    <row r="1354" spans="1:27" x14ac:dyDescent="0.3">
      <c r="A1354" t="s">
        <v>3734</v>
      </c>
      <c r="B1354" t="str">
        <f t="shared" si="169"/>
        <v>Mr</v>
      </c>
      <c r="C1354" t="str">
        <f t="shared" si="170"/>
        <v>Buchanan</v>
      </c>
      <c r="D1354" t="str">
        <f t="shared" si="171"/>
        <v xml:space="preserve"> James V</v>
      </c>
      <c r="F1354" t="s">
        <v>2381</v>
      </c>
      <c r="G1354">
        <f t="shared" si="172"/>
        <v>0</v>
      </c>
      <c r="J1354" t="str">
        <f>PROPER('Medical Examinations'!D:D)</f>
        <v>Yes</v>
      </c>
      <c r="K1354" t="str">
        <f>PROPER('Medical Examinations'!H:H)</f>
        <v>No</v>
      </c>
      <c r="N1354">
        <v>28.16</v>
      </c>
      <c r="O1354" t="str">
        <f t="shared" si="173"/>
        <v>Overweight</v>
      </c>
      <c r="Q1354">
        <v>5.58</v>
      </c>
      <c r="R1354" t="str">
        <f t="shared" si="174"/>
        <v>Normal</v>
      </c>
      <c r="T1354">
        <v>1963</v>
      </c>
      <c r="U1354" t="s">
        <v>15</v>
      </c>
      <c r="V1354">
        <v>22</v>
      </c>
      <c r="W1354" s="10">
        <f t="shared" si="175"/>
        <v>23337</v>
      </c>
      <c r="X1354" s="10"/>
      <c r="Y1354">
        <f t="shared" si="168"/>
        <v>59</v>
      </c>
      <c r="AA1354" s="36">
        <v>11312.33</v>
      </c>
    </row>
    <row r="1355" spans="1:27" x14ac:dyDescent="0.3">
      <c r="A1355" t="s">
        <v>3735</v>
      </c>
      <c r="B1355" t="str">
        <f t="shared" si="169"/>
        <v>Ms</v>
      </c>
      <c r="C1355" t="str">
        <f t="shared" si="170"/>
        <v>Clark</v>
      </c>
      <c r="D1355" t="str">
        <f t="shared" si="171"/>
        <v>Angie</v>
      </c>
      <c r="F1355">
        <v>1</v>
      </c>
      <c r="G1355">
        <f t="shared" si="172"/>
        <v>1</v>
      </c>
      <c r="J1355" t="str">
        <f>PROPER('Medical Examinations'!D:D)</f>
        <v>No</v>
      </c>
      <c r="K1355" t="str">
        <f>PROPER('Medical Examinations'!H:H)</f>
        <v>No</v>
      </c>
      <c r="N1355">
        <v>45.54</v>
      </c>
      <c r="O1355" t="str">
        <f t="shared" si="173"/>
        <v>Obesity</v>
      </c>
      <c r="Q1355">
        <v>5.84</v>
      </c>
      <c r="R1355" t="str">
        <f t="shared" si="174"/>
        <v>Prediabetes</v>
      </c>
      <c r="T1355">
        <v>1995</v>
      </c>
      <c r="U1355" t="s">
        <v>30</v>
      </c>
      <c r="V1355">
        <v>10</v>
      </c>
      <c r="W1355" s="10">
        <f t="shared" si="175"/>
        <v>35043</v>
      </c>
      <c r="X1355" s="10"/>
      <c r="Y1355">
        <f t="shared" si="168"/>
        <v>27</v>
      </c>
      <c r="AA1355" s="36">
        <v>11318.57</v>
      </c>
    </row>
    <row r="1356" spans="1:27" x14ac:dyDescent="0.3">
      <c r="A1356" t="s">
        <v>3736</v>
      </c>
      <c r="B1356" t="str">
        <f t="shared" si="169"/>
        <v>Mr</v>
      </c>
      <c r="C1356" t="str">
        <f t="shared" si="170"/>
        <v>Waterson</v>
      </c>
      <c r="D1356" t="str">
        <f t="shared" si="171"/>
        <v>chael J.</v>
      </c>
      <c r="F1356" t="s">
        <v>2381</v>
      </c>
      <c r="G1356">
        <f t="shared" si="172"/>
        <v>0</v>
      </c>
      <c r="J1356" t="str">
        <f>PROPER('Medical Examinations'!D:D)</f>
        <v>No</v>
      </c>
      <c r="K1356" t="str">
        <f>PROPER('Medical Examinations'!H:H)</f>
        <v>No</v>
      </c>
      <c r="N1356">
        <v>28.7</v>
      </c>
      <c r="O1356" t="str">
        <f t="shared" si="173"/>
        <v>Overweight</v>
      </c>
      <c r="Q1356">
        <v>4.2</v>
      </c>
      <c r="R1356" t="str">
        <f t="shared" si="174"/>
        <v>Normal</v>
      </c>
      <c r="T1356">
        <v>1963</v>
      </c>
      <c r="U1356" t="s">
        <v>10</v>
      </c>
      <c r="V1356">
        <v>11</v>
      </c>
      <c r="W1356" s="10">
        <f t="shared" si="175"/>
        <v>23203</v>
      </c>
      <c r="X1356" s="10"/>
      <c r="Y1356">
        <f t="shared" si="168"/>
        <v>59</v>
      </c>
      <c r="AA1356" s="36">
        <v>11319.12</v>
      </c>
    </row>
    <row r="1357" spans="1:27" x14ac:dyDescent="0.3">
      <c r="A1357" t="s">
        <v>3737</v>
      </c>
      <c r="B1357" t="str">
        <f t="shared" si="169"/>
        <v>Ms</v>
      </c>
      <c r="C1357" t="str">
        <f t="shared" si="170"/>
        <v>Piras</v>
      </c>
      <c r="D1357" t="str">
        <f t="shared" si="171"/>
        <v>abina</v>
      </c>
      <c r="F1357" t="s">
        <v>2381</v>
      </c>
      <c r="G1357">
        <f t="shared" si="172"/>
        <v>0</v>
      </c>
      <c r="J1357" t="str">
        <f>PROPER('Medical Examinations'!D:D)</f>
        <v>No</v>
      </c>
      <c r="K1357" t="str">
        <f>PROPER('Medical Examinations'!H:H)</f>
        <v>No</v>
      </c>
      <c r="N1357">
        <v>27.74</v>
      </c>
      <c r="O1357" t="str">
        <f t="shared" si="173"/>
        <v>Overweight</v>
      </c>
      <c r="Q1357">
        <v>6.06</v>
      </c>
      <c r="R1357" t="str">
        <f t="shared" si="174"/>
        <v>Prediabetes</v>
      </c>
      <c r="T1357">
        <v>2002</v>
      </c>
      <c r="U1357" t="s">
        <v>20</v>
      </c>
      <c r="V1357">
        <v>20</v>
      </c>
      <c r="W1357" s="10">
        <f t="shared" si="175"/>
        <v>37519</v>
      </c>
      <c r="X1357" s="10"/>
      <c r="Y1357">
        <f t="shared" si="168"/>
        <v>20</v>
      </c>
      <c r="AA1357" s="36">
        <v>11321.49</v>
      </c>
    </row>
    <row r="1358" spans="1:27" x14ac:dyDescent="0.3">
      <c r="A1358" t="s">
        <v>3738</v>
      </c>
      <c r="B1358" t="str">
        <f t="shared" si="169"/>
        <v>Ms</v>
      </c>
      <c r="C1358" t="str">
        <f t="shared" si="170"/>
        <v>Olson</v>
      </c>
      <c r="D1358" t="str">
        <f t="shared" si="171"/>
        <v>Amy C</v>
      </c>
      <c r="F1358" t="s">
        <v>2381</v>
      </c>
      <c r="G1358">
        <f t="shared" si="172"/>
        <v>0</v>
      </c>
      <c r="J1358" t="str">
        <f>PROPER('Medical Examinations'!D:D)</f>
        <v>Yes</v>
      </c>
      <c r="K1358" t="str">
        <f>PROPER('Medical Examinations'!H:H)</f>
        <v>No</v>
      </c>
      <c r="N1358">
        <v>36.954999999999998</v>
      </c>
      <c r="O1358" t="str">
        <f t="shared" si="173"/>
        <v>Obesity</v>
      </c>
      <c r="Q1358">
        <v>7.57</v>
      </c>
      <c r="R1358" t="str">
        <f t="shared" si="174"/>
        <v>Diabetes</v>
      </c>
      <c r="T1358">
        <v>1989</v>
      </c>
      <c r="U1358" t="s">
        <v>35</v>
      </c>
      <c r="V1358">
        <v>19</v>
      </c>
      <c r="W1358" s="10">
        <f t="shared" si="175"/>
        <v>32739</v>
      </c>
      <c r="X1358" s="10"/>
      <c r="Y1358">
        <f t="shared" si="168"/>
        <v>33</v>
      </c>
      <c r="AA1358" s="36">
        <v>11326.71</v>
      </c>
    </row>
    <row r="1359" spans="1:27" x14ac:dyDescent="0.3">
      <c r="A1359" t="s">
        <v>3739</v>
      </c>
      <c r="B1359" t="str">
        <f t="shared" si="169"/>
        <v>Ms</v>
      </c>
      <c r="C1359" t="str">
        <f t="shared" si="170"/>
        <v>Manfredi</v>
      </c>
      <c r="D1359" t="str">
        <f t="shared" si="171"/>
        <v>ctoria U</v>
      </c>
      <c r="F1359" t="s">
        <v>2381</v>
      </c>
      <c r="G1359">
        <f t="shared" si="172"/>
        <v>0</v>
      </c>
      <c r="J1359" t="str">
        <f>PROPER('Medical Examinations'!D:D)</f>
        <v>No</v>
      </c>
      <c r="K1359" t="str">
        <f>PROPER('Medical Examinations'!H:H)</f>
        <v>No</v>
      </c>
      <c r="N1359">
        <v>30.69</v>
      </c>
      <c r="O1359" t="str">
        <f t="shared" si="173"/>
        <v>Obesity</v>
      </c>
      <c r="Q1359">
        <v>6.15</v>
      </c>
      <c r="R1359" t="str">
        <f t="shared" si="174"/>
        <v>Prediabetes</v>
      </c>
      <c r="T1359">
        <v>1968</v>
      </c>
      <c r="U1359" t="s">
        <v>15</v>
      </c>
      <c r="V1359">
        <v>2</v>
      </c>
      <c r="W1359" s="10">
        <f t="shared" si="175"/>
        <v>25144</v>
      </c>
      <c r="X1359" s="10"/>
      <c r="Y1359">
        <f t="shared" si="168"/>
        <v>54</v>
      </c>
      <c r="AA1359" s="36">
        <v>11344.32</v>
      </c>
    </row>
    <row r="1360" spans="1:27" x14ac:dyDescent="0.3">
      <c r="A1360" t="s">
        <v>3740</v>
      </c>
      <c r="B1360" t="str">
        <f t="shared" si="169"/>
        <v>Ms</v>
      </c>
      <c r="C1360" t="str">
        <f t="shared" si="170"/>
        <v>Landberg</v>
      </c>
      <c r="D1360" t="str">
        <f t="shared" si="171"/>
        <v>Amelia B</v>
      </c>
      <c r="F1360" t="s">
        <v>2381</v>
      </c>
      <c r="G1360">
        <f t="shared" si="172"/>
        <v>0</v>
      </c>
      <c r="J1360" t="str">
        <f>PROPER('Medical Examinations'!D:D)</f>
        <v>Yes</v>
      </c>
      <c r="K1360" t="str">
        <f>PROPER('Medical Examinations'!H:H)</f>
        <v>No</v>
      </c>
      <c r="N1360">
        <v>24.984999999999999</v>
      </c>
      <c r="O1360" t="str">
        <f t="shared" si="173"/>
        <v>Normal Weight</v>
      </c>
      <c r="Q1360">
        <v>4.5599999999999996</v>
      </c>
      <c r="R1360" t="str">
        <f t="shared" si="174"/>
        <v>Normal</v>
      </c>
      <c r="T1360">
        <v>1964</v>
      </c>
      <c r="U1360" t="s">
        <v>10</v>
      </c>
      <c r="V1360">
        <v>12</v>
      </c>
      <c r="W1360" s="10">
        <f t="shared" si="175"/>
        <v>23570</v>
      </c>
      <c r="X1360" s="10"/>
      <c r="Y1360">
        <f t="shared" si="168"/>
        <v>58</v>
      </c>
      <c r="AA1360" s="36">
        <v>11345.52</v>
      </c>
    </row>
    <row r="1361" spans="1:27" x14ac:dyDescent="0.3">
      <c r="A1361" t="s">
        <v>3741</v>
      </c>
      <c r="B1361" t="str">
        <f t="shared" si="169"/>
        <v>Ms</v>
      </c>
      <c r="C1361" t="str">
        <f t="shared" si="170"/>
        <v>Flynn</v>
      </c>
      <c r="D1361" t="str">
        <f t="shared" si="171"/>
        <v>kie J</v>
      </c>
      <c r="F1361">
        <v>1</v>
      </c>
      <c r="G1361">
        <f t="shared" si="172"/>
        <v>1</v>
      </c>
      <c r="J1361" t="str">
        <f>PROPER('Medical Examinations'!D:D)</f>
        <v>Yes</v>
      </c>
      <c r="K1361" t="str">
        <f>PROPER('Medical Examinations'!H:H)</f>
        <v>No</v>
      </c>
      <c r="N1361">
        <v>39.42</v>
      </c>
      <c r="O1361" t="str">
        <f t="shared" si="173"/>
        <v>Obesity</v>
      </c>
      <c r="Q1361">
        <v>4.72</v>
      </c>
      <c r="R1361" t="str">
        <f t="shared" si="174"/>
        <v>Normal</v>
      </c>
      <c r="T1361">
        <v>1965</v>
      </c>
      <c r="U1361" t="s">
        <v>15</v>
      </c>
      <c r="V1361">
        <v>29</v>
      </c>
      <c r="W1361" s="10">
        <f t="shared" si="175"/>
        <v>24075</v>
      </c>
      <c r="X1361" s="10"/>
      <c r="Y1361">
        <f t="shared" si="168"/>
        <v>57</v>
      </c>
      <c r="AA1361" s="36">
        <v>11353.23</v>
      </c>
    </row>
    <row r="1362" spans="1:27" x14ac:dyDescent="0.3">
      <c r="A1362" t="s">
        <v>3742</v>
      </c>
      <c r="B1362" t="str">
        <f t="shared" si="169"/>
        <v>Mr</v>
      </c>
      <c r="C1362" t="str">
        <f t="shared" si="170"/>
        <v>Bishop</v>
      </c>
      <c r="D1362" t="str">
        <f t="shared" si="171"/>
        <v>Justin</v>
      </c>
      <c r="F1362" t="s">
        <v>2381</v>
      </c>
      <c r="G1362">
        <f t="shared" si="172"/>
        <v>0</v>
      </c>
      <c r="J1362" t="str">
        <f>PROPER('Medical Examinations'!D:D)</f>
        <v>No</v>
      </c>
      <c r="K1362" t="str">
        <f>PROPER('Medical Examinations'!H:H)</f>
        <v>No</v>
      </c>
      <c r="N1362">
        <v>16.8</v>
      </c>
      <c r="O1362" t="str">
        <f t="shared" si="173"/>
        <v>Underweight</v>
      </c>
      <c r="Q1362">
        <v>7.98</v>
      </c>
      <c r="R1362" t="str">
        <f t="shared" si="174"/>
        <v>Diabetes</v>
      </c>
      <c r="T1362">
        <v>1965</v>
      </c>
      <c r="U1362" t="s">
        <v>20</v>
      </c>
      <c r="V1362">
        <v>26</v>
      </c>
      <c r="W1362" s="10">
        <f t="shared" si="175"/>
        <v>24011</v>
      </c>
      <c r="X1362" s="10"/>
      <c r="Y1362">
        <f t="shared" si="168"/>
        <v>57</v>
      </c>
      <c r="AA1362" s="36">
        <v>11356.66</v>
      </c>
    </row>
    <row r="1363" spans="1:27" x14ac:dyDescent="0.3">
      <c r="A1363" t="s">
        <v>3743</v>
      </c>
      <c r="B1363" t="str">
        <f t="shared" si="169"/>
        <v>Ms</v>
      </c>
      <c r="C1363" t="str">
        <f t="shared" si="170"/>
        <v>Devitt</v>
      </c>
      <c r="D1363" t="str">
        <f t="shared" si="171"/>
        <v xml:space="preserve"> Kerry</v>
      </c>
      <c r="F1363">
        <v>1</v>
      </c>
      <c r="G1363">
        <f t="shared" si="172"/>
        <v>1</v>
      </c>
      <c r="J1363" t="str">
        <f>PROPER('Medical Examinations'!D:D)</f>
        <v>Yes</v>
      </c>
      <c r="K1363" t="str">
        <f>PROPER('Medical Examinations'!H:H)</f>
        <v>No</v>
      </c>
      <c r="N1363">
        <v>23.274999999999999</v>
      </c>
      <c r="O1363" t="str">
        <f t="shared" si="173"/>
        <v>Normal Weight</v>
      </c>
      <c r="Q1363">
        <v>6.26</v>
      </c>
      <c r="R1363" t="str">
        <f t="shared" si="174"/>
        <v>Prediabetes</v>
      </c>
      <c r="T1363">
        <v>1964</v>
      </c>
      <c r="U1363" t="s">
        <v>10</v>
      </c>
      <c r="V1363">
        <v>4</v>
      </c>
      <c r="W1363" s="10">
        <f t="shared" si="175"/>
        <v>23562</v>
      </c>
      <c r="X1363" s="10"/>
      <c r="Y1363">
        <f t="shared" si="168"/>
        <v>58</v>
      </c>
      <c r="AA1363" s="36">
        <v>11362.76</v>
      </c>
    </row>
    <row r="1364" spans="1:27" x14ac:dyDescent="0.3">
      <c r="A1364" t="s">
        <v>3744</v>
      </c>
      <c r="B1364" t="str">
        <f t="shared" si="169"/>
        <v>Ms</v>
      </c>
      <c r="C1364" t="str">
        <f t="shared" si="170"/>
        <v>Lynch</v>
      </c>
      <c r="D1364" t="str">
        <f t="shared" si="171"/>
        <v>dy G.</v>
      </c>
      <c r="F1364">
        <v>1</v>
      </c>
      <c r="G1364">
        <f t="shared" si="172"/>
        <v>1</v>
      </c>
      <c r="J1364" t="str">
        <f>PROPER('Medical Examinations'!D:D)</f>
        <v>Yes</v>
      </c>
      <c r="K1364" t="str">
        <f>PROPER('Medical Examinations'!H:H)</f>
        <v>No</v>
      </c>
      <c r="N1364">
        <v>22.8</v>
      </c>
      <c r="O1364" t="str">
        <f t="shared" si="173"/>
        <v>Normal Weight</v>
      </c>
      <c r="Q1364">
        <v>4.29</v>
      </c>
      <c r="R1364" t="str">
        <f t="shared" si="174"/>
        <v>Normal</v>
      </c>
      <c r="T1364">
        <v>1964</v>
      </c>
      <c r="U1364" t="s">
        <v>10</v>
      </c>
      <c r="V1364">
        <v>3</v>
      </c>
      <c r="W1364" s="10">
        <f t="shared" si="175"/>
        <v>23561</v>
      </c>
      <c r="X1364" s="10"/>
      <c r="Y1364">
        <f t="shared" si="168"/>
        <v>58</v>
      </c>
      <c r="AA1364" s="36">
        <v>11363.28</v>
      </c>
    </row>
    <row r="1365" spans="1:27" x14ac:dyDescent="0.3">
      <c r="A1365" t="s">
        <v>3745</v>
      </c>
      <c r="B1365" t="str">
        <f t="shared" si="169"/>
        <v>Mr</v>
      </c>
      <c r="C1365" t="str">
        <f t="shared" si="170"/>
        <v>Tramontano</v>
      </c>
      <c r="D1365" t="str">
        <f t="shared" si="171"/>
        <v>.  Gennaro</v>
      </c>
      <c r="F1365">
        <v>2</v>
      </c>
      <c r="G1365">
        <f t="shared" si="172"/>
        <v>2</v>
      </c>
      <c r="J1365" t="str">
        <f>PROPER('Medical Examinations'!D:D)</f>
        <v>Yes</v>
      </c>
      <c r="K1365" t="str">
        <f>PROPER('Medical Examinations'!H:H)</f>
        <v>No</v>
      </c>
      <c r="N1365">
        <v>24.3</v>
      </c>
      <c r="O1365" t="str">
        <f t="shared" si="173"/>
        <v>Normal Weight</v>
      </c>
      <c r="Q1365">
        <v>5.43</v>
      </c>
      <c r="R1365" t="str">
        <f t="shared" si="174"/>
        <v>Normal</v>
      </c>
      <c r="T1365">
        <v>1964</v>
      </c>
      <c r="U1365" t="s">
        <v>30</v>
      </c>
      <c r="V1365">
        <v>13</v>
      </c>
      <c r="W1365" s="10">
        <f t="shared" si="175"/>
        <v>23724</v>
      </c>
      <c r="X1365" s="10"/>
      <c r="Y1365">
        <f t="shared" si="168"/>
        <v>58</v>
      </c>
      <c r="AA1365" s="36">
        <v>11365.95</v>
      </c>
    </row>
    <row r="1366" spans="1:27" x14ac:dyDescent="0.3">
      <c r="A1366" t="s">
        <v>3746</v>
      </c>
      <c r="B1366" t="str">
        <f t="shared" si="169"/>
        <v>Mr</v>
      </c>
      <c r="C1366" t="str">
        <f t="shared" si="170"/>
        <v>Davidson</v>
      </c>
      <c r="D1366" t="str">
        <f t="shared" si="171"/>
        <v>.  Terry</v>
      </c>
      <c r="F1366">
        <v>1</v>
      </c>
      <c r="G1366">
        <f t="shared" si="172"/>
        <v>1</v>
      </c>
      <c r="J1366" t="str">
        <f>PROPER('Medical Examinations'!D:D)</f>
        <v>Yes</v>
      </c>
      <c r="K1366" t="str">
        <f>PROPER('Medical Examinations'!H:H)</f>
        <v>No</v>
      </c>
      <c r="N1366">
        <v>25.13</v>
      </c>
      <c r="O1366" t="str">
        <f t="shared" si="173"/>
        <v>Overweight</v>
      </c>
      <c r="Q1366">
        <v>8</v>
      </c>
      <c r="R1366" t="str">
        <f t="shared" si="174"/>
        <v>Diabetes</v>
      </c>
      <c r="T1366">
        <v>1979</v>
      </c>
      <c r="U1366" t="s">
        <v>18</v>
      </c>
      <c r="V1366">
        <v>7</v>
      </c>
      <c r="W1366" s="10">
        <f t="shared" si="175"/>
        <v>29013</v>
      </c>
      <c r="X1366" s="10"/>
      <c r="Y1366">
        <f t="shared" si="168"/>
        <v>44</v>
      </c>
      <c r="AA1366" s="36">
        <v>11369.39</v>
      </c>
    </row>
    <row r="1367" spans="1:27" x14ac:dyDescent="0.3">
      <c r="A1367" t="s">
        <v>3747</v>
      </c>
      <c r="B1367" t="str">
        <f t="shared" si="169"/>
        <v>Mr</v>
      </c>
      <c r="C1367" t="str">
        <f t="shared" si="170"/>
        <v>Burke</v>
      </c>
      <c r="D1367" t="str">
        <f t="shared" si="171"/>
        <v>ick J</v>
      </c>
      <c r="F1367">
        <v>2</v>
      </c>
      <c r="G1367">
        <f t="shared" si="172"/>
        <v>2</v>
      </c>
      <c r="J1367" t="str">
        <f>PROPER('Medical Examinations'!D:D)</f>
        <v>No</v>
      </c>
      <c r="K1367" t="str">
        <f>PROPER('Medical Examinations'!H:H)</f>
        <v>No</v>
      </c>
      <c r="N1367">
        <v>22.72</v>
      </c>
      <c r="O1367" t="str">
        <f t="shared" si="173"/>
        <v>Normal Weight</v>
      </c>
      <c r="Q1367">
        <v>9.9600000000000009</v>
      </c>
      <c r="R1367" t="str">
        <f t="shared" si="174"/>
        <v>Diabetes</v>
      </c>
      <c r="T1367">
        <v>1972</v>
      </c>
      <c r="U1367" t="s">
        <v>30</v>
      </c>
      <c r="V1367">
        <v>6</v>
      </c>
      <c r="W1367" s="10">
        <f t="shared" si="175"/>
        <v>26639</v>
      </c>
      <c r="X1367" s="10"/>
      <c r="Y1367">
        <f t="shared" si="168"/>
        <v>50</v>
      </c>
      <c r="AA1367" s="36">
        <v>11378.57</v>
      </c>
    </row>
    <row r="1368" spans="1:27" x14ac:dyDescent="0.3">
      <c r="A1368" t="s">
        <v>3748</v>
      </c>
      <c r="B1368" t="str">
        <f t="shared" si="169"/>
        <v>Ms</v>
      </c>
      <c r="C1368" t="str">
        <f t="shared" si="170"/>
        <v>McGraw</v>
      </c>
      <c r="D1368" t="str">
        <f t="shared" si="171"/>
        <v xml:space="preserve"> Keara</v>
      </c>
      <c r="F1368" t="s">
        <v>2381</v>
      </c>
      <c r="G1368">
        <f t="shared" si="172"/>
        <v>0</v>
      </c>
      <c r="J1368" t="str">
        <f>PROPER('Medical Examinations'!D:D)</f>
        <v>No</v>
      </c>
      <c r="K1368" t="str">
        <f>PROPER('Medical Examinations'!H:H)</f>
        <v>No</v>
      </c>
      <c r="N1368">
        <v>32.6</v>
      </c>
      <c r="O1368" t="str">
        <f t="shared" si="173"/>
        <v>Obesity</v>
      </c>
      <c r="Q1368">
        <v>6.8</v>
      </c>
      <c r="R1368" t="str">
        <f t="shared" si="174"/>
        <v>Diabetes</v>
      </c>
      <c r="T1368">
        <v>1964</v>
      </c>
      <c r="U1368" t="s">
        <v>18</v>
      </c>
      <c r="V1368">
        <v>13</v>
      </c>
      <c r="W1368" s="10">
        <f t="shared" si="175"/>
        <v>23541</v>
      </c>
      <c r="X1368" s="10"/>
      <c r="Y1368">
        <f t="shared" si="168"/>
        <v>58</v>
      </c>
      <c r="AA1368" s="36">
        <v>11381.33</v>
      </c>
    </row>
    <row r="1369" spans="1:27" x14ac:dyDescent="0.3">
      <c r="A1369" t="s">
        <v>3749</v>
      </c>
      <c r="B1369" t="str">
        <f t="shared" si="169"/>
        <v>Ms</v>
      </c>
      <c r="C1369" t="str">
        <f t="shared" si="170"/>
        <v>Fellure</v>
      </c>
      <c r="D1369" t="str">
        <f t="shared" si="171"/>
        <v xml:space="preserve"> Nicole</v>
      </c>
      <c r="F1369">
        <v>2</v>
      </c>
      <c r="G1369">
        <f t="shared" si="172"/>
        <v>2</v>
      </c>
      <c r="J1369" t="str">
        <f>PROPER('Medical Examinations'!D:D)</f>
        <v>No</v>
      </c>
      <c r="K1369" t="str">
        <f>PROPER('Medical Examinations'!H:H)</f>
        <v>No</v>
      </c>
      <c r="N1369">
        <v>17.28</v>
      </c>
      <c r="O1369" t="str">
        <f t="shared" si="173"/>
        <v>Underweight</v>
      </c>
      <c r="Q1369">
        <v>6.22</v>
      </c>
      <c r="R1369" t="str">
        <f t="shared" si="174"/>
        <v>Prediabetes</v>
      </c>
      <c r="T1369">
        <v>1997</v>
      </c>
      <c r="U1369" t="s">
        <v>10</v>
      </c>
      <c r="V1369">
        <v>28</v>
      </c>
      <c r="W1369" s="10">
        <f t="shared" si="175"/>
        <v>35639</v>
      </c>
      <c r="X1369" s="10"/>
      <c r="Y1369">
        <f t="shared" si="168"/>
        <v>25</v>
      </c>
      <c r="AA1369" s="36">
        <v>11388.27</v>
      </c>
    </row>
    <row r="1370" spans="1:27" x14ac:dyDescent="0.3">
      <c r="A1370" t="s">
        <v>3750</v>
      </c>
      <c r="B1370" t="str">
        <f t="shared" si="169"/>
        <v>Mrs</v>
      </c>
      <c r="C1370" t="str">
        <f t="shared" si="170"/>
        <v>Sanford</v>
      </c>
      <c r="D1370" t="str">
        <f t="shared" si="171"/>
        <v xml:space="preserve"> Katena</v>
      </c>
      <c r="F1370">
        <v>1</v>
      </c>
      <c r="G1370">
        <f t="shared" si="172"/>
        <v>1</v>
      </c>
      <c r="J1370" t="str">
        <f>PROPER('Medical Examinations'!D:D)</f>
        <v>No</v>
      </c>
      <c r="K1370" t="str">
        <f>PROPER('Medical Examinations'!H:H)</f>
        <v>No</v>
      </c>
      <c r="N1370">
        <v>27.92</v>
      </c>
      <c r="O1370" t="str">
        <f t="shared" si="173"/>
        <v>Overweight</v>
      </c>
      <c r="Q1370">
        <v>5.79</v>
      </c>
      <c r="R1370" t="str">
        <f t="shared" si="174"/>
        <v>Prediabetes</v>
      </c>
      <c r="T1370">
        <v>1967</v>
      </c>
      <c r="U1370" t="s">
        <v>30</v>
      </c>
      <c r="V1370">
        <v>19</v>
      </c>
      <c r="W1370" s="10">
        <f t="shared" si="175"/>
        <v>24825</v>
      </c>
      <c r="X1370" s="10"/>
      <c r="Y1370">
        <f t="shared" ref="Y1370:Y1433" si="176">DATEDIF(W1370,DATE(2023,6,8),"Y")</f>
        <v>55</v>
      </c>
      <c r="AA1370" s="36">
        <v>11394.07</v>
      </c>
    </row>
    <row r="1371" spans="1:27" x14ac:dyDescent="0.3">
      <c r="A1371" t="s">
        <v>3751</v>
      </c>
      <c r="B1371" t="str">
        <f t="shared" si="169"/>
        <v>Ms</v>
      </c>
      <c r="C1371" t="str">
        <f t="shared" si="170"/>
        <v>Wrenn</v>
      </c>
      <c r="D1371" t="str">
        <f t="shared" si="171"/>
        <v>an K.</v>
      </c>
      <c r="F1371" t="s">
        <v>2381</v>
      </c>
      <c r="G1371">
        <f t="shared" si="172"/>
        <v>0</v>
      </c>
      <c r="J1371" t="str">
        <f>PROPER('Medical Examinations'!D:D)</f>
        <v>Yes</v>
      </c>
      <c r="K1371" t="str">
        <f>PROPER('Medical Examinations'!H:H)</f>
        <v>No</v>
      </c>
      <c r="N1371">
        <v>38.284999999999997</v>
      </c>
      <c r="O1371" t="str">
        <f t="shared" si="173"/>
        <v>Obesity</v>
      </c>
      <c r="Q1371">
        <v>5.41</v>
      </c>
      <c r="R1371" t="str">
        <f t="shared" si="174"/>
        <v>Normal</v>
      </c>
      <c r="T1371">
        <v>1970</v>
      </c>
      <c r="U1371" t="s">
        <v>37</v>
      </c>
      <c r="V1371">
        <v>2</v>
      </c>
      <c r="W1371" s="10">
        <f t="shared" si="175"/>
        <v>25843</v>
      </c>
      <c r="X1371" s="10"/>
      <c r="Y1371">
        <f t="shared" si="176"/>
        <v>52</v>
      </c>
      <c r="AA1371" s="36">
        <v>11396.9</v>
      </c>
    </row>
    <row r="1372" spans="1:27" x14ac:dyDescent="0.3">
      <c r="A1372" t="s">
        <v>3752</v>
      </c>
      <c r="B1372" t="str">
        <f t="shared" si="169"/>
        <v>Mr</v>
      </c>
      <c r="C1372" t="str">
        <f t="shared" si="170"/>
        <v>Lindsey</v>
      </c>
      <c r="D1372" t="str">
        <f t="shared" si="171"/>
        <v xml:space="preserve">  Brian</v>
      </c>
      <c r="F1372" t="s">
        <v>2381</v>
      </c>
      <c r="G1372">
        <f t="shared" si="172"/>
        <v>0</v>
      </c>
      <c r="J1372" t="str">
        <f>PROPER('Medical Examinations'!D:D)</f>
        <v>No</v>
      </c>
      <c r="K1372" t="str">
        <f>PROPER('Medical Examinations'!H:H)</f>
        <v>No</v>
      </c>
      <c r="N1372">
        <v>16.48</v>
      </c>
      <c r="O1372" t="str">
        <f t="shared" si="173"/>
        <v>Underweight</v>
      </c>
      <c r="Q1372">
        <v>11.05</v>
      </c>
      <c r="R1372" t="str">
        <f t="shared" si="174"/>
        <v>Diabetes</v>
      </c>
      <c r="T1372">
        <v>1970</v>
      </c>
      <c r="U1372" t="s">
        <v>37</v>
      </c>
      <c r="V1372">
        <v>7</v>
      </c>
      <c r="W1372" s="10">
        <f t="shared" si="175"/>
        <v>25848</v>
      </c>
      <c r="X1372" s="10"/>
      <c r="Y1372">
        <f t="shared" si="176"/>
        <v>52</v>
      </c>
      <c r="AA1372" s="36">
        <v>11411.69</v>
      </c>
    </row>
    <row r="1373" spans="1:27" x14ac:dyDescent="0.3">
      <c r="A1373" t="s">
        <v>3753</v>
      </c>
      <c r="B1373" t="str">
        <f t="shared" si="169"/>
        <v>Mr</v>
      </c>
      <c r="C1373" t="str">
        <f t="shared" si="170"/>
        <v>Krueger</v>
      </c>
      <c r="D1373" t="str">
        <f t="shared" si="171"/>
        <v>Patrick</v>
      </c>
      <c r="F1373" t="s">
        <v>2381</v>
      </c>
      <c r="G1373">
        <f t="shared" si="172"/>
        <v>0</v>
      </c>
      <c r="J1373" t="str">
        <f>PROPER('Medical Examinations'!D:D)</f>
        <v>No</v>
      </c>
      <c r="K1373" t="str">
        <f>PROPER('Medical Examinations'!H:H)</f>
        <v>No</v>
      </c>
      <c r="N1373">
        <v>38.57</v>
      </c>
      <c r="O1373" t="str">
        <f t="shared" si="173"/>
        <v>Obesity</v>
      </c>
      <c r="Q1373">
        <v>6.27</v>
      </c>
      <c r="R1373" t="str">
        <f t="shared" si="174"/>
        <v>Prediabetes</v>
      </c>
      <c r="T1373">
        <v>1983</v>
      </c>
      <c r="U1373" t="s">
        <v>37</v>
      </c>
      <c r="V1373">
        <v>23</v>
      </c>
      <c r="W1373" s="10">
        <f t="shared" si="175"/>
        <v>30612</v>
      </c>
      <c r="X1373" s="10"/>
      <c r="Y1373">
        <f t="shared" si="176"/>
        <v>39</v>
      </c>
      <c r="AA1373" s="36">
        <v>11412.02</v>
      </c>
    </row>
    <row r="1374" spans="1:27" x14ac:dyDescent="0.3">
      <c r="A1374" t="s">
        <v>3754</v>
      </c>
      <c r="B1374" t="str">
        <f t="shared" si="169"/>
        <v>Mr</v>
      </c>
      <c r="C1374" t="str">
        <f t="shared" si="170"/>
        <v>Babler</v>
      </c>
      <c r="D1374" t="str">
        <f t="shared" si="171"/>
        <v>esse J</v>
      </c>
      <c r="F1374" t="s">
        <v>2381</v>
      </c>
      <c r="G1374">
        <f t="shared" si="172"/>
        <v>0</v>
      </c>
      <c r="J1374" t="str">
        <f>PROPER('Medical Examinations'!D:D)</f>
        <v>No</v>
      </c>
      <c r="K1374" t="str">
        <f>PROPER('Medical Examinations'!H:H)</f>
        <v>No</v>
      </c>
      <c r="N1374">
        <v>43.85</v>
      </c>
      <c r="O1374" t="str">
        <f t="shared" si="173"/>
        <v>Obesity</v>
      </c>
      <c r="Q1374">
        <v>4.7699999999999996</v>
      </c>
      <c r="R1374" t="str">
        <f t="shared" si="174"/>
        <v>Normal</v>
      </c>
      <c r="T1374">
        <v>1985</v>
      </c>
      <c r="U1374" t="s">
        <v>18</v>
      </c>
      <c r="V1374">
        <v>9</v>
      </c>
      <c r="W1374" s="10">
        <f t="shared" si="175"/>
        <v>31207</v>
      </c>
      <c r="X1374" s="10"/>
      <c r="Y1374">
        <f t="shared" si="176"/>
        <v>37</v>
      </c>
      <c r="AA1374" s="36">
        <v>11419.49</v>
      </c>
    </row>
    <row r="1375" spans="1:27" x14ac:dyDescent="0.3">
      <c r="A1375" t="s">
        <v>3755</v>
      </c>
      <c r="B1375" t="str">
        <f t="shared" si="169"/>
        <v>Ms</v>
      </c>
      <c r="C1375" t="str">
        <f t="shared" si="170"/>
        <v>Brezenski</v>
      </c>
      <c r="D1375" t="str">
        <f t="shared" si="171"/>
        <v>Lindsey M</v>
      </c>
      <c r="F1375" t="s">
        <v>2381</v>
      </c>
      <c r="G1375">
        <f t="shared" si="172"/>
        <v>0</v>
      </c>
      <c r="J1375" t="str">
        <f>PROPER('Medical Examinations'!D:D)</f>
        <v>Yes</v>
      </c>
      <c r="K1375" t="str">
        <f>PROPER('Medical Examinations'!H:H)</f>
        <v>No</v>
      </c>
      <c r="N1375">
        <v>30.11</v>
      </c>
      <c r="O1375" t="str">
        <f t="shared" si="173"/>
        <v>Obesity</v>
      </c>
      <c r="Q1375">
        <v>4.08</v>
      </c>
      <c r="R1375" t="str">
        <f t="shared" si="174"/>
        <v>Normal</v>
      </c>
      <c r="T1375">
        <v>1980</v>
      </c>
      <c r="U1375" t="s">
        <v>10</v>
      </c>
      <c r="V1375">
        <v>17</v>
      </c>
      <c r="W1375" s="10">
        <f t="shared" si="175"/>
        <v>29419</v>
      </c>
      <c r="X1375" s="10"/>
      <c r="Y1375">
        <f t="shared" si="176"/>
        <v>42</v>
      </c>
      <c r="AA1375" s="36">
        <v>11435.74</v>
      </c>
    </row>
    <row r="1376" spans="1:27" x14ac:dyDescent="0.3">
      <c r="A1376" t="s">
        <v>3756</v>
      </c>
      <c r="B1376" t="str">
        <f t="shared" si="169"/>
        <v>Ms</v>
      </c>
      <c r="C1376" t="str">
        <f t="shared" si="170"/>
        <v>Marschner</v>
      </c>
      <c r="D1376" t="str">
        <f t="shared" si="171"/>
        <v>uerite K.</v>
      </c>
      <c r="F1376" t="s">
        <v>2381</v>
      </c>
      <c r="G1376">
        <f t="shared" si="172"/>
        <v>0</v>
      </c>
      <c r="J1376" t="str">
        <f>PROPER('Medical Examinations'!D:D)</f>
        <v>No</v>
      </c>
      <c r="K1376" t="str">
        <f>PROPER('Medical Examinations'!H:H)</f>
        <v>No</v>
      </c>
      <c r="N1376">
        <v>31.59</v>
      </c>
      <c r="O1376" t="str">
        <f t="shared" si="173"/>
        <v>Obesity</v>
      </c>
      <c r="Q1376">
        <v>6.01</v>
      </c>
      <c r="R1376" t="str">
        <f t="shared" si="174"/>
        <v>Prediabetes</v>
      </c>
      <c r="T1376">
        <v>1971</v>
      </c>
      <c r="U1376" t="s">
        <v>20</v>
      </c>
      <c r="V1376">
        <v>12</v>
      </c>
      <c r="W1376" s="10">
        <f t="shared" si="175"/>
        <v>26188</v>
      </c>
      <c r="X1376" s="10"/>
      <c r="Y1376">
        <f t="shared" si="176"/>
        <v>51</v>
      </c>
      <c r="AA1376" s="36">
        <v>11436.74</v>
      </c>
    </row>
    <row r="1377" spans="1:27" x14ac:dyDescent="0.3">
      <c r="A1377" t="s">
        <v>3757</v>
      </c>
      <c r="B1377" t="str">
        <f t="shared" si="169"/>
        <v>Mr</v>
      </c>
      <c r="C1377" t="str">
        <f t="shared" si="170"/>
        <v>King</v>
      </c>
      <c r="D1377" t="str">
        <f t="shared" si="171"/>
        <v>avis</v>
      </c>
      <c r="F1377" t="s">
        <v>2381</v>
      </c>
      <c r="G1377">
        <f t="shared" si="172"/>
        <v>0</v>
      </c>
      <c r="J1377" t="str">
        <f>PROPER('Medical Examinations'!D:D)</f>
        <v>No</v>
      </c>
      <c r="K1377" t="str">
        <f>PROPER('Medical Examinations'!H:H)</f>
        <v>No</v>
      </c>
      <c r="N1377">
        <v>40.15</v>
      </c>
      <c r="O1377" t="str">
        <f t="shared" si="173"/>
        <v>Obesity</v>
      </c>
      <c r="Q1377">
        <v>11.84</v>
      </c>
      <c r="R1377" t="str">
        <f t="shared" si="174"/>
        <v>Diabetes</v>
      </c>
      <c r="T1377">
        <v>1966</v>
      </c>
      <c r="U1377" t="s">
        <v>18</v>
      </c>
      <c r="V1377">
        <v>14</v>
      </c>
      <c r="W1377" s="10">
        <f t="shared" si="175"/>
        <v>24272</v>
      </c>
      <c r="X1377" s="10"/>
      <c r="Y1377">
        <f t="shared" si="176"/>
        <v>56</v>
      </c>
      <c r="AA1377" s="36">
        <v>11454.02</v>
      </c>
    </row>
    <row r="1378" spans="1:27" x14ac:dyDescent="0.3">
      <c r="A1378" t="s">
        <v>3758</v>
      </c>
      <c r="B1378" t="str">
        <f t="shared" si="169"/>
        <v>Mr</v>
      </c>
      <c r="C1378" t="str">
        <f t="shared" si="170"/>
        <v>Montez</v>
      </c>
      <c r="D1378" t="str">
        <f t="shared" si="171"/>
        <v xml:space="preserve"> Ricky</v>
      </c>
      <c r="F1378">
        <v>1</v>
      </c>
      <c r="G1378">
        <f t="shared" si="172"/>
        <v>1</v>
      </c>
      <c r="J1378" t="str">
        <f>PROPER('Medical Examinations'!D:D)</f>
        <v>Yes</v>
      </c>
      <c r="K1378" t="str">
        <f>PROPER('Medical Examinations'!H:H)</f>
        <v>No</v>
      </c>
      <c r="N1378">
        <v>40.700000000000003</v>
      </c>
      <c r="O1378" t="str">
        <f t="shared" si="173"/>
        <v>Obesity</v>
      </c>
      <c r="Q1378">
        <v>6.27</v>
      </c>
      <c r="R1378" t="str">
        <f t="shared" si="174"/>
        <v>Prediabetes</v>
      </c>
      <c r="T1378">
        <v>1965</v>
      </c>
      <c r="U1378" t="s">
        <v>18</v>
      </c>
      <c r="V1378">
        <v>23</v>
      </c>
      <c r="W1378" s="10">
        <f t="shared" si="175"/>
        <v>23916</v>
      </c>
      <c r="X1378" s="10"/>
      <c r="Y1378">
        <f t="shared" si="176"/>
        <v>57</v>
      </c>
      <c r="AA1378" s="36">
        <v>11455.28</v>
      </c>
    </row>
    <row r="1379" spans="1:27" x14ac:dyDescent="0.3">
      <c r="A1379" t="s">
        <v>3759</v>
      </c>
      <c r="B1379" t="str">
        <f t="shared" si="169"/>
        <v>Mrs</v>
      </c>
      <c r="C1379" t="str">
        <f t="shared" si="170"/>
        <v>Campbell</v>
      </c>
      <c r="D1379" t="str">
        <f t="shared" si="171"/>
        <v>lleen L.</v>
      </c>
      <c r="F1379" t="s">
        <v>2381</v>
      </c>
      <c r="G1379">
        <f t="shared" si="172"/>
        <v>0</v>
      </c>
      <c r="J1379" t="str">
        <f>PROPER('Medical Examinations'!D:D)</f>
        <v>Yes</v>
      </c>
      <c r="K1379" t="str">
        <f>PROPER('Medical Examinations'!H:H)</f>
        <v>No</v>
      </c>
      <c r="N1379">
        <v>40.76</v>
      </c>
      <c r="O1379" t="str">
        <f t="shared" si="173"/>
        <v>Obesity</v>
      </c>
      <c r="Q1379">
        <v>5.28</v>
      </c>
      <c r="R1379" t="str">
        <f t="shared" si="174"/>
        <v>Normal</v>
      </c>
      <c r="T1379">
        <v>1966</v>
      </c>
      <c r="U1379" t="s">
        <v>20</v>
      </c>
      <c r="V1379">
        <v>7</v>
      </c>
      <c r="W1379" s="10">
        <f t="shared" si="175"/>
        <v>24357</v>
      </c>
      <c r="X1379" s="10"/>
      <c r="Y1379">
        <f t="shared" si="176"/>
        <v>56</v>
      </c>
      <c r="AA1379" s="36">
        <v>11478.14</v>
      </c>
    </row>
    <row r="1380" spans="1:27" x14ac:dyDescent="0.3">
      <c r="A1380" t="s">
        <v>3760</v>
      </c>
      <c r="B1380" t="str">
        <f t="shared" si="169"/>
        <v>Mr</v>
      </c>
      <c r="C1380" t="str">
        <f t="shared" si="170"/>
        <v>Hurt</v>
      </c>
      <c r="D1380" t="str">
        <f t="shared" si="171"/>
        <v>ie A</v>
      </c>
      <c r="F1380" t="s">
        <v>2381</v>
      </c>
      <c r="G1380">
        <f t="shared" si="172"/>
        <v>0</v>
      </c>
      <c r="J1380" t="str">
        <f>PROPER('Medical Examinations'!D:D)</f>
        <v>Yes</v>
      </c>
      <c r="K1380" t="str">
        <f>PROPER('Medical Examinations'!H:H)</f>
        <v>No</v>
      </c>
      <c r="N1380">
        <v>29.7</v>
      </c>
      <c r="O1380" t="str">
        <f t="shared" si="173"/>
        <v>Overweight</v>
      </c>
      <c r="Q1380">
        <v>7.03</v>
      </c>
      <c r="R1380" t="str">
        <f t="shared" si="174"/>
        <v>Diabetes</v>
      </c>
      <c r="T1380">
        <v>2004</v>
      </c>
      <c r="U1380" t="s">
        <v>20</v>
      </c>
      <c r="V1380">
        <v>10</v>
      </c>
      <c r="W1380" s="10">
        <f t="shared" si="175"/>
        <v>38240</v>
      </c>
      <c r="X1380" s="10"/>
      <c r="Y1380">
        <f t="shared" si="176"/>
        <v>18</v>
      </c>
      <c r="AA1380" s="36">
        <v>11482.63</v>
      </c>
    </row>
    <row r="1381" spans="1:27" x14ac:dyDescent="0.3">
      <c r="A1381" t="s">
        <v>3761</v>
      </c>
      <c r="B1381" t="str">
        <f t="shared" si="169"/>
        <v>Mr</v>
      </c>
      <c r="C1381" t="str">
        <f t="shared" si="170"/>
        <v>Garey</v>
      </c>
      <c r="D1381" t="str">
        <f t="shared" si="171"/>
        <v xml:space="preserve"> Rick</v>
      </c>
      <c r="F1381">
        <v>1</v>
      </c>
      <c r="G1381">
        <f t="shared" si="172"/>
        <v>1</v>
      </c>
      <c r="J1381" t="str">
        <f>PROPER('Medical Examinations'!D:D)</f>
        <v>No</v>
      </c>
      <c r="K1381" t="str">
        <f>PROPER('Medical Examinations'!H:H)</f>
        <v>No</v>
      </c>
      <c r="N1381">
        <v>40.58</v>
      </c>
      <c r="O1381" t="str">
        <f t="shared" si="173"/>
        <v>Obesity</v>
      </c>
      <c r="Q1381">
        <v>5.32</v>
      </c>
      <c r="R1381" t="str">
        <f t="shared" si="174"/>
        <v>Normal</v>
      </c>
      <c r="T1381">
        <v>1970</v>
      </c>
      <c r="U1381" t="s">
        <v>37</v>
      </c>
      <c r="V1381">
        <v>13</v>
      </c>
      <c r="W1381" s="10">
        <f t="shared" si="175"/>
        <v>25854</v>
      </c>
      <c r="X1381" s="10"/>
      <c r="Y1381">
        <f t="shared" si="176"/>
        <v>52</v>
      </c>
      <c r="AA1381" s="36">
        <v>11488.32</v>
      </c>
    </row>
    <row r="1382" spans="1:27" x14ac:dyDescent="0.3">
      <c r="A1382" t="s">
        <v>3762</v>
      </c>
      <c r="B1382" t="str">
        <f t="shared" si="169"/>
        <v>Ms</v>
      </c>
      <c r="C1382" t="str">
        <f t="shared" si="170"/>
        <v>Reddy</v>
      </c>
      <c r="D1382" t="str">
        <f t="shared" si="171"/>
        <v>ren C</v>
      </c>
      <c r="F1382" t="s">
        <v>2381</v>
      </c>
      <c r="G1382">
        <f t="shared" si="172"/>
        <v>0</v>
      </c>
      <c r="J1382" t="str">
        <f>PROPER('Medical Examinations'!D:D)</f>
        <v>No</v>
      </c>
      <c r="K1382" t="str">
        <f>PROPER('Medical Examinations'!H:H)</f>
        <v>No</v>
      </c>
      <c r="N1382">
        <v>33.06</v>
      </c>
      <c r="O1382" t="str">
        <f t="shared" si="173"/>
        <v>Obesity</v>
      </c>
      <c r="Q1382">
        <v>9.59</v>
      </c>
      <c r="R1382" t="str">
        <f t="shared" si="174"/>
        <v>Diabetes</v>
      </c>
      <c r="T1382">
        <v>1983</v>
      </c>
      <c r="U1382" t="s">
        <v>18</v>
      </c>
      <c r="V1382">
        <v>7</v>
      </c>
      <c r="W1382" s="10">
        <f t="shared" si="175"/>
        <v>30474</v>
      </c>
      <c r="X1382" s="10"/>
      <c r="Y1382">
        <f t="shared" si="176"/>
        <v>40</v>
      </c>
      <c r="AA1382" s="36">
        <v>11492.46</v>
      </c>
    </row>
    <row r="1383" spans="1:27" x14ac:dyDescent="0.3">
      <c r="A1383" t="s">
        <v>3763</v>
      </c>
      <c r="B1383" t="str">
        <f t="shared" si="169"/>
        <v>Mr</v>
      </c>
      <c r="C1383" t="str">
        <f t="shared" si="170"/>
        <v>Mueller</v>
      </c>
      <c r="D1383" t="str">
        <f t="shared" si="171"/>
        <v xml:space="preserve"> Daniel</v>
      </c>
      <c r="F1383" t="s">
        <v>2381</v>
      </c>
      <c r="G1383">
        <f t="shared" si="172"/>
        <v>0</v>
      </c>
      <c r="J1383" t="str">
        <f>PROPER('Medical Examinations'!D:D)</f>
        <v>No</v>
      </c>
      <c r="K1383" t="str">
        <f>PROPER('Medical Examinations'!H:H)</f>
        <v>No</v>
      </c>
      <c r="N1383">
        <v>26.62</v>
      </c>
      <c r="O1383" t="str">
        <f t="shared" si="173"/>
        <v>Overweight</v>
      </c>
      <c r="Q1383">
        <v>6.15</v>
      </c>
      <c r="R1383" t="str">
        <f t="shared" si="174"/>
        <v>Prediabetes</v>
      </c>
      <c r="T1383">
        <v>1969</v>
      </c>
      <c r="U1383" t="s">
        <v>35</v>
      </c>
      <c r="V1383">
        <v>11</v>
      </c>
      <c r="W1383" s="10">
        <f t="shared" si="175"/>
        <v>25426</v>
      </c>
      <c r="X1383" s="10"/>
      <c r="Y1383">
        <f t="shared" si="176"/>
        <v>53</v>
      </c>
      <c r="AA1383" s="36">
        <v>11497.69</v>
      </c>
    </row>
    <row r="1384" spans="1:27" x14ac:dyDescent="0.3">
      <c r="A1384" t="s">
        <v>3764</v>
      </c>
      <c r="B1384" t="str">
        <f t="shared" si="169"/>
        <v>Mr</v>
      </c>
      <c r="C1384" t="str">
        <f t="shared" si="170"/>
        <v>Julia</v>
      </c>
      <c r="D1384" t="str">
        <f t="shared" si="171"/>
        <v>Jaime</v>
      </c>
      <c r="F1384" t="s">
        <v>2381</v>
      </c>
      <c r="G1384">
        <f t="shared" si="172"/>
        <v>0</v>
      </c>
      <c r="J1384" t="str">
        <f>PROPER('Medical Examinations'!D:D)</f>
        <v>No</v>
      </c>
      <c r="K1384" t="str">
        <f>PROPER('Medical Examinations'!H:H)</f>
        <v>No</v>
      </c>
      <c r="N1384">
        <v>37.1</v>
      </c>
      <c r="O1384" t="str">
        <f t="shared" si="173"/>
        <v>Obesity</v>
      </c>
      <c r="Q1384">
        <v>11.08</v>
      </c>
      <c r="R1384" t="str">
        <f t="shared" si="174"/>
        <v>Diabetes</v>
      </c>
      <c r="T1384">
        <v>1989</v>
      </c>
      <c r="U1384" t="s">
        <v>37</v>
      </c>
      <c r="V1384">
        <v>6</v>
      </c>
      <c r="W1384" s="10">
        <f t="shared" si="175"/>
        <v>32787</v>
      </c>
      <c r="X1384" s="10"/>
      <c r="Y1384">
        <f t="shared" si="176"/>
        <v>33</v>
      </c>
      <c r="AA1384" s="36">
        <v>11511.61</v>
      </c>
    </row>
    <row r="1385" spans="1:27" x14ac:dyDescent="0.3">
      <c r="A1385" t="s">
        <v>3765</v>
      </c>
      <c r="B1385" t="str">
        <f t="shared" si="169"/>
        <v>Mr</v>
      </c>
      <c r="C1385" t="str">
        <f t="shared" si="170"/>
        <v>Uribe</v>
      </c>
      <c r="D1385" t="str">
        <f t="shared" si="171"/>
        <v>rik R</v>
      </c>
      <c r="F1385" t="s">
        <v>2381</v>
      </c>
      <c r="G1385">
        <f t="shared" si="172"/>
        <v>0</v>
      </c>
      <c r="J1385" t="str">
        <f>PROPER('Medical Examinations'!D:D)</f>
        <v>No</v>
      </c>
      <c r="K1385" t="str">
        <f>PROPER('Medical Examinations'!H:H)</f>
        <v>No</v>
      </c>
      <c r="N1385">
        <v>18.28</v>
      </c>
      <c r="O1385" t="str">
        <f t="shared" si="173"/>
        <v>Underweight</v>
      </c>
      <c r="Q1385">
        <v>7.95</v>
      </c>
      <c r="R1385" t="str">
        <f t="shared" si="174"/>
        <v>Diabetes</v>
      </c>
      <c r="T1385">
        <v>1968</v>
      </c>
      <c r="U1385" t="s">
        <v>18</v>
      </c>
      <c r="V1385">
        <v>24</v>
      </c>
      <c r="W1385" s="10">
        <f t="shared" si="175"/>
        <v>25013</v>
      </c>
      <c r="X1385" s="10"/>
      <c r="Y1385">
        <f t="shared" si="176"/>
        <v>54</v>
      </c>
      <c r="AA1385" s="36">
        <v>11512.41</v>
      </c>
    </row>
    <row r="1386" spans="1:27" x14ac:dyDescent="0.3">
      <c r="A1386" t="s">
        <v>3766</v>
      </c>
      <c r="B1386" t="str">
        <f t="shared" si="169"/>
        <v>Ms</v>
      </c>
      <c r="C1386" t="str">
        <f t="shared" si="170"/>
        <v>Hand</v>
      </c>
      <c r="D1386" t="str">
        <f t="shared" si="171"/>
        <v>atie</v>
      </c>
      <c r="F1386" t="s">
        <v>2381</v>
      </c>
      <c r="G1386">
        <f t="shared" si="172"/>
        <v>0</v>
      </c>
      <c r="J1386" t="str">
        <f>PROPER('Medical Examinations'!D:D)</f>
        <v>No</v>
      </c>
      <c r="K1386" t="str">
        <f>PROPER('Medical Examinations'!H:H)</f>
        <v>No</v>
      </c>
      <c r="N1386">
        <v>35.814999999999998</v>
      </c>
      <c r="O1386" t="str">
        <f t="shared" si="173"/>
        <v>Obesity</v>
      </c>
      <c r="Q1386">
        <v>6.23</v>
      </c>
      <c r="R1386" t="str">
        <f t="shared" si="174"/>
        <v>Prediabetes</v>
      </c>
      <c r="T1386">
        <v>1971</v>
      </c>
      <c r="U1386" t="s">
        <v>30</v>
      </c>
      <c r="V1386">
        <v>19</v>
      </c>
      <c r="W1386" s="10">
        <f t="shared" si="175"/>
        <v>26286</v>
      </c>
      <c r="X1386" s="10"/>
      <c r="Y1386">
        <f t="shared" si="176"/>
        <v>51</v>
      </c>
      <c r="AA1386" s="36">
        <v>11520.1</v>
      </c>
    </row>
    <row r="1387" spans="1:27" x14ac:dyDescent="0.3">
      <c r="A1387" t="s">
        <v>3767</v>
      </c>
      <c r="B1387" t="str">
        <f t="shared" si="169"/>
        <v>Mr</v>
      </c>
      <c r="C1387" t="str">
        <f t="shared" si="170"/>
        <v>Petersen</v>
      </c>
      <c r="D1387" t="str">
        <f t="shared" si="171"/>
        <v>Thomas A</v>
      </c>
      <c r="F1387" t="s">
        <v>2381</v>
      </c>
      <c r="G1387">
        <f t="shared" si="172"/>
        <v>0</v>
      </c>
      <c r="J1387" t="str">
        <f>PROPER('Medical Examinations'!D:D)</f>
        <v>No</v>
      </c>
      <c r="K1387" t="str">
        <f>PROPER('Medical Examinations'!H:H)</f>
        <v>No</v>
      </c>
      <c r="N1387">
        <v>30.69</v>
      </c>
      <c r="O1387" t="str">
        <f t="shared" si="173"/>
        <v>Obesity</v>
      </c>
      <c r="Q1387">
        <v>6.5</v>
      </c>
      <c r="R1387" t="str">
        <f t="shared" si="174"/>
        <v>Diabetes</v>
      </c>
      <c r="T1387">
        <v>1988</v>
      </c>
      <c r="U1387" t="s">
        <v>18</v>
      </c>
      <c r="V1387">
        <v>12</v>
      </c>
      <c r="W1387" s="10">
        <f t="shared" si="175"/>
        <v>32306</v>
      </c>
      <c r="X1387" s="10"/>
      <c r="Y1387">
        <f t="shared" si="176"/>
        <v>34</v>
      </c>
      <c r="AA1387" s="36">
        <v>11524.25</v>
      </c>
    </row>
    <row r="1388" spans="1:27" x14ac:dyDescent="0.3">
      <c r="A1388" t="s">
        <v>3768</v>
      </c>
      <c r="B1388" t="str">
        <f t="shared" si="169"/>
        <v>Mr</v>
      </c>
      <c r="C1388" t="str">
        <f t="shared" si="170"/>
        <v>Mac-Thiong</v>
      </c>
      <c r="D1388" t="str">
        <f t="shared" si="171"/>
        <v xml:space="preserve"> Jean-Marc</v>
      </c>
      <c r="F1388" t="s">
        <v>2381</v>
      </c>
      <c r="G1388">
        <f t="shared" si="172"/>
        <v>0</v>
      </c>
      <c r="J1388" t="str">
        <f>PROPER('Medical Examinations'!D:D)</f>
        <v>No</v>
      </c>
      <c r="K1388" t="str">
        <f>PROPER('Medical Examinations'!H:H)</f>
        <v>No</v>
      </c>
      <c r="N1388">
        <v>26.125</v>
      </c>
      <c r="O1388" t="str">
        <f t="shared" si="173"/>
        <v>Overweight</v>
      </c>
      <c r="Q1388">
        <v>5.22</v>
      </c>
      <c r="R1388" t="str">
        <f t="shared" si="174"/>
        <v>Normal</v>
      </c>
      <c r="T1388">
        <v>1970</v>
      </c>
      <c r="U1388" t="s">
        <v>10</v>
      </c>
      <c r="V1388">
        <v>23</v>
      </c>
      <c r="W1388" s="10">
        <f t="shared" si="175"/>
        <v>25772</v>
      </c>
      <c r="X1388" s="10"/>
      <c r="Y1388">
        <f t="shared" si="176"/>
        <v>52</v>
      </c>
      <c r="AA1388" s="36">
        <v>11530.12</v>
      </c>
    </row>
    <row r="1389" spans="1:27" x14ac:dyDescent="0.3">
      <c r="A1389" t="s">
        <v>3769</v>
      </c>
      <c r="B1389" t="str">
        <f t="shared" si="169"/>
        <v>Ms</v>
      </c>
      <c r="C1389" t="str">
        <f t="shared" si="170"/>
        <v>Walker</v>
      </c>
      <c r="D1389" t="str">
        <f t="shared" si="171"/>
        <v>erry L</v>
      </c>
      <c r="F1389">
        <v>1</v>
      </c>
      <c r="G1389">
        <f t="shared" si="172"/>
        <v>1</v>
      </c>
      <c r="J1389" t="str">
        <f>PROPER('Medical Examinations'!D:D)</f>
        <v>No</v>
      </c>
      <c r="K1389" t="str">
        <f>PROPER('Medical Examinations'!H:H)</f>
        <v>No</v>
      </c>
      <c r="N1389">
        <v>34.58</v>
      </c>
      <c r="O1389" t="str">
        <f t="shared" si="173"/>
        <v>Obesity</v>
      </c>
      <c r="Q1389">
        <v>6.3</v>
      </c>
      <c r="R1389" t="str">
        <f t="shared" si="174"/>
        <v>Prediabetes</v>
      </c>
      <c r="T1389">
        <v>1965</v>
      </c>
      <c r="U1389" t="s">
        <v>37</v>
      </c>
      <c r="V1389">
        <v>3</v>
      </c>
      <c r="W1389" s="10">
        <f t="shared" si="175"/>
        <v>24018</v>
      </c>
      <c r="X1389" s="10"/>
      <c r="Y1389">
        <f t="shared" si="176"/>
        <v>57</v>
      </c>
      <c r="AA1389" s="36">
        <v>11534.87</v>
      </c>
    </row>
    <row r="1390" spans="1:27" x14ac:dyDescent="0.3">
      <c r="A1390" t="s">
        <v>3770</v>
      </c>
      <c r="B1390" t="str">
        <f t="shared" si="169"/>
        <v>Mr</v>
      </c>
      <c r="C1390" t="str">
        <f t="shared" si="170"/>
        <v>Steidl</v>
      </c>
      <c r="D1390" t="str">
        <f t="shared" si="171"/>
        <v>Ulrich</v>
      </c>
      <c r="F1390" t="s">
        <v>2381</v>
      </c>
      <c r="G1390">
        <f t="shared" si="172"/>
        <v>0</v>
      </c>
      <c r="J1390" t="str">
        <f>PROPER('Medical Examinations'!D:D)</f>
        <v>Yes</v>
      </c>
      <c r="K1390" t="str">
        <f>PROPER('Medical Examinations'!H:H)</f>
        <v>No</v>
      </c>
      <c r="N1390">
        <v>27.4</v>
      </c>
      <c r="O1390" t="str">
        <f t="shared" si="173"/>
        <v>Overweight</v>
      </c>
      <c r="Q1390">
        <v>8.84</v>
      </c>
      <c r="R1390" t="str">
        <f t="shared" si="174"/>
        <v>Diabetes</v>
      </c>
      <c r="T1390">
        <v>1968</v>
      </c>
      <c r="U1390" t="s">
        <v>15</v>
      </c>
      <c r="V1390">
        <v>14</v>
      </c>
      <c r="W1390" s="10">
        <f t="shared" si="175"/>
        <v>25156</v>
      </c>
      <c r="X1390" s="10"/>
      <c r="Y1390">
        <f t="shared" si="176"/>
        <v>54</v>
      </c>
      <c r="AA1390" s="36">
        <v>11538.42</v>
      </c>
    </row>
    <row r="1391" spans="1:27" x14ac:dyDescent="0.3">
      <c r="A1391" t="s">
        <v>3771</v>
      </c>
      <c r="B1391" t="str">
        <f t="shared" si="169"/>
        <v>Mr</v>
      </c>
      <c r="C1391" t="str">
        <f t="shared" si="170"/>
        <v>Rose</v>
      </c>
      <c r="D1391" t="str">
        <f t="shared" si="171"/>
        <v>in P</v>
      </c>
      <c r="F1391">
        <v>1</v>
      </c>
      <c r="G1391">
        <f t="shared" si="172"/>
        <v>1</v>
      </c>
      <c r="J1391" t="str">
        <f>PROPER('Medical Examinations'!D:D)</f>
        <v>No</v>
      </c>
      <c r="K1391" t="str">
        <f>PROPER('Medical Examinations'!H:H)</f>
        <v>No</v>
      </c>
      <c r="N1391">
        <v>27.53</v>
      </c>
      <c r="O1391" t="str">
        <f t="shared" si="173"/>
        <v>Overweight</v>
      </c>
      <c r="Q1391">
        <v>4.1100000000000003</v>
      </c>
      <c r="R1391" t="str">
        <f t="shared" si="174"/>
        <v>Normal</v>
      </c>
      <c r="T1391">
        <v>1971</v>
      </c>
      <c r="U1391" t="s">
        <v>30</v>
      </c>
      <c r="V1391">
        <v>1</v>
      </c>
      <c r="W1391" s="10">
        <f t="shared" si="175"/>
        <v>26268</v>
      </c>
      <c r="X1391" s="10"/>
      <c r="Y1391">
        <f t="shared" si="176"/>
        <v>51</v>
      </c>
      <c r="AA1391" s="36">
        <v>11540.25</v>
      </c>
    </row>
    <row r="1392" spans="1:27" x14ac:dyDescent="0.3">
      <c r="A1392" t="s">
        <v>3772</v>
      </c>
      <c r="B1392" t="str">
        <f t="shared" si="169"/>
        <v>Ms</v>
      </c>
      <c r="C1392" t="str">
        <f t="shared" si="170"/>
        <v>Alderfer</v>
      </c>
      <c r="D1392" t="str">
        <f t="shared" si="171"/>
        <v>annah E.</v>
      </c>
      <c r="F1392" t="s">
        <v>2381</v>
      </c>
      <c r="G1392">
        <f t="shared" si="172"/>
        <v>0</v>
      </c>
      <c r="J1392" t="str">
        <f>PROPER('Medical Examinations'!D:D)</f>
        <v>Yes</v>
      </c>
      <c r="K1392" t="str">
        <f>PROPER('Medical Examinations'!H:H)</f>
        <v>No</v>
      </c>
      <c r="N1392">
        <v>33</v>
      </c>
      <c r="O1392" t="str">
        <f t="shared" si="173"/>
        <v>Obesity</v>
      </c>
      <c r="Q1392">
        <v>4.57</v>
      </c>
      <c r="R1392" t="str">
        <f t="shared" si="174"/>
        <v>Normal</v>
      </c>
      <c r="T1392">
        <v>1973</v>
      </c>
      <c r="U1392" t="s">
        <v>10</v>
      </c>
      <c r="V1392">
        <v>23</v>
      </c>
      <c r="W1392" s="10">
        <f t="shared" si="175"/>
        <v>26868</v>
      </c>
      <c r="X1392" s="10"/>
      <c r="Y1392">
        <f t="shared" si="176"/>
        <v>49</v>
      </c>
      <c r="AA1392" s="36">
        <v>11552.9</v>
      </c>
    </row>
    <row r="1393" spans="1:27" x14ac:dyDescent="0.3">
      <c r="A1393" t="s">
        <v>3773</v>
      </c>
      <c r="B1393" t="str">
        <f t="shared" si="169"/>
        <v>Mr</v>
      </c>
      <c r="C1393" t="str">
        <f t="shared" si="170"/>
        <v>Ryland</v>
      </c>
      <c r="D1393" t="str">
        <f t="shared" si="171"/>
        <v xml:space="preserve"> David</v>
      </c>
      <c r="F1393" t="s">
        <v>2381</v>
      </c>
      <c r="G1393">
        <f t="shared" si="172"/>
        <v>0</v>
      </c>
      <c r="J1393" t="str">
        <f>PROPER('Medical Examinations'!D:D)</f>
        <v>Yes</v>
      </c>
      <c r="K1393" t="str">
        <f>PROPER('Medical Examinations'!H:H)</f>
        <v>No</v>
      </c>
      <c r="N1393">
        <v>25.78</v>
      </c>
      <c r="O1393" t="str">
        <f t="shared" si="173"/>
        <v>Overweight</v>
      </c>
      <c r="Q1393">
        <v>11.06</v>
      </c>
      <c r="R1393" t="str">
        <f t="shared" si="174"/>
        <v>Diabetes</v>
      </c>
      <c r="T1393">
        <v>1965</v>
      </c>
      <c r="U1393" t="s">
        <v>37</v>
      </c>
      <c r="V1393">
        <v>27</v>
      </c>
      <c r="W1393" s="10">
        <f t="shared" si="175"/>
        <v>24042</v>
      </c>
      <c r="X1393" s="10"/>
      <c r="Y1393">
        <f t="shared" si="176"/>
        <v>57</v>
      </c>
      <c r="AA1393" s="36">
        <v>11554.22</v>
      </c>
    </row>
    <row r="1394" spans="1:27" x14ac:dyDescent="0.3">
      <c r="A1394" t="s">
        <v>3774</v>
      </c>
      <c r="B1394" t="str">
        <f t="shared" si="169"/>
        <v>Mr</v>
      </c>
      <c r="C1394" t="str">
        <f t="shared" si="170"/>
        <v>Bethea</v>
      </c>
      <c r="D1394" t="str">
        <f t="shared" si="171"/>
        <v>.  Jim</v>
      </c>
      <c r="F1394" t="s">
        <v>2381</v>
      </c>
      <c r="G1394">
        <f t="shared" si="172"/>
        <v>0</v>
      </c>
      <c r="J1394" t="str">
        <f>PROPER('Medical Examinations'!D:D)</f>
        <v>Yes</v>
      </c>
      <c r="K1394" t="str">
        <f>PROPER('Medical Examinations'!H:H)</f>
        <v>No</v>
      </c>
      <c r="N1394">
        <v>22.66</v>
      </c>
      <c r="O1394" t="str">
        <f t="shared" si="173"/>
        <v>Normal Weight</v>
      </c>
      <c r="Q1394">
        <v>10.68</v>
      </c>
      <c r="R1394" t="str">
        <f t="shared" si="174"/>
        <v>Diabetes</v>
      </c>
      <c r="T1394">
        <v>1965</v>
      </c>
      <c r="U1394" t="s">
        <v>30</v>
      </c>
      <c r="V1394">
        <v>25</v>
      </c>
      <c r="W1394" s="10">
        <f t="shared" si="175"/>
        <v>24101</v>
      </c>
      <c r="X1394" s="10"/>
      <c r="Y1394">
        <f t="shared" si="176"/>
        <v>57</v>
      </c>
      <c r="AA1394" s="36">
        <v>11566.3</v>
      </c>
    </row>
    <row r="1395" spans="1:27" x14ac:dyDescent="0.3">
      <c r="A1395" t="s">
        <v>3775</v>
      </c>
      <c r="B1395" t="str">
        <f t="shared" si="169"/>
        <v>Mr</v>
      </c>
      <c r="C1395" t="str">
        <f t="shared" si="170"/>
        <v>Kelly</v>
      </c>
      <c r="D1395" t="str">
        <f t="shared" si="171"/>
        <v>eph P</v>
      </c>
      <c r="F1395">
        <v>1</v>
      </c>
      <c r="G1395">
        <f t="shared" si="172"/>
        <v>1</v>
      </c>
      <c r="J1395" t="str">
        <f>PROPER('Medical Examinations'!D:D)</f>
        <v>No</v>
      </c>
      <c r="K1395" t="str">
        <f>PROPER('Medical Examinations'!H:H)</f>
        <v>No</v>
      </c>
      <c r="N1395">
        <v>38.81</v>
      </c>
      <c r="O1395" t="str">
        <f t="shared" si="173"/>
        <v>Obesity</v>
      </c>
      <c r="Q1395">
        <v>6.14</v>
      </c>
      <c r="R1395" t="str">
        <f t="shared" si="174"/>
        <v>Prediabetes</v>
      </c>
      <c r="T1395">
        <v>1965</v>
      </c>
      <c r="U1395" t="s">
        <v>15</v>
      </c>
      <c r="V1395">
        <v>6</v>
      </c>
      <c r="W1395" s="10">
        <f t="shared" si="175"/>
        <v>24052</v>
      </c>
      <c r="X1395" s="10"/>
      <c r="Y1395">
        <f t="shared" si="176"/>
        <v>57</v>
      </c>
      <c r="AA1395" s="36">
        <v>11576.13</v>
      </c>
    </row>
    <row r="1396" spans="1:27" x14ac:dyDescent="0.3">
      <c r="A1396" t="s">
        <v>3776</v>
      </c>
      <c r="B1396" t="str">
        <f t="shared" si="169"/>
        <v>Mr</v>
      </c>
      <c r="C1396" t="str">
        <f t="shared" si="170"/>
        <v>Blois</v>
      </c>
      <c r="D1396" t="str">
        <f t="shared" si="171"/>
        <v>chael</v>
      </c>
      <c r="F1396" t="s">
        <v>2381</v>
      </c>
      <c r="G1396">
        <f t="shared" si="172"/>
        <v>0</v>
      </c>
      <c r="J1396" t="str">
        <f>PROPER('Medical Examinations'!D:D)</f>
        <v>No</v>
      </c>
      <c r="K1396" t="str">
        <f>PROPER('Medical Examinations'!H:H)</f>
        <v>No</v>
      </c>
      <c r="N1396">
        <v>38.51</v>
      </c>
      <c r="O1396" t="str">
        <f t="shared" si="173"/>
        <v>Obesity</v>
      </c>
      <c r="Q1396">
        <v>5.45</v>
      </c>
      <c r="R1396" t="str">
        <f t="shared" si="174"/>
        <v>Normal</v>
      </c>
      <c r="T1396">
        <v>1964</v>
      </c>
      <c r="U1396" t="s">
        <v>18</v>
      </c>
      <c r="V1396">
        <v>20</v>
      </c>
      <c r="W1396" s="10">
        <f t="shared" si="175"/>
        <v>23548</v>
      </c>
      <c r="X1396" s="10"/>
      <c r="Y1396">
        <f t="shared" si="176"/>
        <v>58</v>
      </c>
      <c r="AA1396" s="36">
        <v>11602.75</v>
      </c>
    </row>
    <row r="1397" spans="1:27" x14ac:dyDescent="0.3">
      <c r="A1397" t="s">
        <v>3777</v>
      </c>
      <c r="B1397" t="str">
        <f t="shared" si="169"/>
        <v>Ms</v>
      </c>
      <c r="C1397" t="str">
        <f t="shared" si="170"/>
        <v>Dayton</v>
      </c>
      <c r="D1397" t="str">
        <f t="shared" si="171"/>
        <v>Gina M</v>
      </c>
      <c r="F1397" t="s">
        <v>2381</v>
      </c>
      <c r="G1397">
        <f t="shared" si="172"/>
        <v>0</v>
      </c>
      <c r="J1397" t="str">
        <f>PROPER('Medical Examinations'!D:D)</f>
        <v>No</v>
      </c>
      <c r="K1397" t="str">
        <f>PROPER('Medical Examinations'!H:H)</f>
        <v>No</v>
      </c>
      <c r="N1397">
        <v>22.98</v>
      </c>
      <c r="O1397" t="str">
        <f t="shared" si="173"/>
        <v>Normal Weight</v>
      </c>
      <c r="Q1397">
        <v>6.14</v>
      </c>
      <c r="R1397" t="str">
        <f t="shared" si="174"/>
        <v>Prediabetes</v>
      </c>
      <c r="T1397">
        <v>1986</v>
      </c>
      <c r="U1397" t="s">
        <v>10</v>
      </c>
      <c r="V1397">
        <v>17</v>
      </c>
      <c r="W1397" s="10">
        <f t="shared" si="175"/>
        <v>31610</v>
      </c>
      <c r="X1397" s="10"/>
      <c r="Y1397">
        <f t="shared" si="176"/>
        <v>36</v>
      </c>
      <c r="AA1397" s="36">
        <v>11625.11</v>
      </c>
    </row>
    <row r="1398" spans="1:27" x14ac:dyDescent="0.3">
      <c r="A1398" t="s">
        <v>3778</v>
      </c>
      <c r="B1398" t="str">
        <f t="shared" si="169"/>
        <v>Ms</v>
      </c>
      <c r="C1398" t="str">
        <f t="shared" si="170"/>
        <v>Cloud</v>
      </c>
      <c r="D1398" t="str">
        <f t="shared" si="171"/>
        <v>el C.</v>
      </c>
      <c r="F1398" t="s">
        <v>2381</v>
      </c>
      <c r="G1398">
        <f t="shared" si="172"/>
        <v>0</v>
      </c>
      <c r="J1398" t="str">
        <f>PROPER('Medical Examinations'!D:D)</f>
        <v>No</v>
      </c>
      <c r="K1398" t="str">
        <f>PROPER('Medical Examinations'!H:H)</f>
        <v>No</v>
      </c>
      <c r="N1398">
        <v>15.65</v>
      </c>
      <c r="O1398" t="str">
        <f t="shared" si="173"/>
        <v>Underweight</v>
      </c>
      <c r="Q1398">
        <v>7.85</v>
      </c>
      <c r="R1398" t="str">
        <f t="shared" si="174"/>
        <v>Diabetes</v>
      </c>
      <c r="T1398">
        <v>1966</v>
      </c>
      <c r="U1398" t="s">
        <v>37</v>
      </c>
      <c r="V1398">
        <v>4</v>
      </c>
      <c r="W1398" s="10">
        <f t="shared" si="175"/>
        <v>24384</v>
      </c>
      <c r="X1398" s="10"/>
      <c r="Y1398">
        <f t="shared" si="176"/>
        <v>56</v>
      </c>
      <c r="AA1398" s="36">
        <v>11657.72</v>
      </c>
    </row>
    <row r="1399" spans="1:27" x14ac:dyDescent="0.3">
      <c r="A1399" t="s">
        <v>3779</v>
      </c>
      <c r="B1399" t="str">
        <f t="shared" si="169"/>
        <v>Mr</v>
      </c>
      <c r="C1399" t="str">
        <f t="shared" si="170"/>
        <v>Betournay</v>
      </c>
      <c r="D1399" t="str">
        <f t="shared" si="171"/>
        <v>r.  Brian</v>
      </c>
      <c r="F1399">
        <v>1</v>
      </c>
      <c r="G1399">
        <f t="shared" si="172"/>
        <v>1</v>
      </c>
      <c r="J1399" t="str">
        <f>PROPER('Medical Examinations'!D:D)</f>
        <v>No</v>
      </c>
      <c r="K1399" t="str">
        <f>PROPER('Medical Examinations'!H:H)</f>
        <v>No</v>
      </c>
      <c r="N1399">
        <v>39.97</v>
      </c>
      <c r="O1399" t="str">
        <f t="shared" si="173"/>
        <v>Obesity</v>
      </c>
      <c r="Q1399">
        <v>4.09</v>
      </c>
      <c r="R1399" t="str">
        <f t="shared" si="174"/>
        <v>Normal</v>
      </c>
      <c r="T1399">
        <v>1994</v>
      </c>
      <c r="U1399" t="s">
        <v>10</v>
      </c>
      <c r="V1399">
        <v>20</v>
      </c>
      <c r="W1399" s="10">
        <f t="shared" si="175"/>
        <v>34535</v>
      </c>
      <c r="X1399" s="10"/>
      <c r="Y1399">
        <f t="shared" si="176"/>
        <v>28</v>
      </c>
      <c r="AA1399" s="36">
        <v>11657.81</v>
      </c>
    </row>
    <row r="1400" spans="1:27" x14ac:dyDescent="0.3">
      <c r="A1400" t="s">
        <v>3780</v>
      </c>
      <c r="B1400" t="str">
        <f t="shared" si="169"/>
        <v>Mr</v>
      </c>
      <c r="C1400" t="str">
        <f t="shared" si="170"/>
        <v>Temple</v>
      </c>
      <c r="D1400" t="str">
        <f t="shared" si="171"/>
        <v xml:space="preserve"> Brian</v>
      </c>
      <c r="F1400">
        <v>1</v>
      </c>
      <c r="G1400">
        <f t="shared" si="172"/>
        <v>1</v>
      </c>
      <c r="J1400" t="str">
        <f>PROPER('Medical Examinations'!D:D)</f>
        <v>No</v>
      </c>
      <c r="K1400" t="str">
        <f>PROPER('Medical Examinations'!H:H)</f>
        <v>No</v>
      </c>
      <c r="N1400">
        <v>37.22</v>
      </c>
      <c r="O1400" t="str">
        <f t="shared" si="173"/>
        <v>Obesity</v>
      </c>
      <c r="Q1400">
        <v>4.62</v>
      </c>
      <c r="R1400" t="str">
        <f t="shared" si="174"/>
        <v>Normal</v>
      </c>
      <c r="T1400">
        <v>1966</v>
      </c>
      <c r="U1400" t="s">
        <v>10</v>
      </c>
      <c r="V1400">
        <v>6</v>
      </c>
      <c r="W1400" s="10">
        <f t="shared" si="175"/>
        <v>24294</v>
      </c>
      <c r="X1400" s="10"/>
      <c r="Y1400">
        <f t="shared" si="176"/>
        <v>56</v>
      </c>
      <c r="AA1400" s="36">
        <v>11658.12</v>
      </c>
    </row>
    <row r="1401" spans="1:27" x14ac:dyDescent="0.3">
      <c r="A1401" t="s">
        <v>3781</v>
      </c>
      <c r="B1401" t="str">
        <f t="shared" si="169"/>
        <v>Ms</v>
      </c>
      <c r="C1401" t="str">
        <f t="shared" si="170"/>
        <v>Rollie</v>
      </c>
      <c r="D1401" t="str">
        <f t="shared" si="171"/>
        <v>sica R</v>
      </c>
      <c r="F1401" t="s">
        <v>2381</v>
      </c>
      <c r="G1401">
        <f t="shared" si="172"/>
        <v>0</v>
      </c>
      <c r="J1401" t="str">
        <f>PROPER('Medical Examinations'!D:D)</f>
        <v>No</v>
      </c>
      <c r="K1401" t="str">
        <f>PROPER('Medical Examinations'!H:H)</f>
        <v>No</v>
      </c>
      <c r="N1401">
        <v>41.325000000000003</v>
      </c>
      <c r="O1401" t="str">
        <f t="shared" si="173"/>
        <v>Obesity</v>
      </c>
      <c r="Q1401">
        <v>5.77</v>
      </c>
      <c r="R1401" t="str">
        <f t="shared" si="174"/>
        <v>Prediabetes</v>
      </c>
      <c r="T1401">
        <v>1966</v>
      </c>
      <c r="U1401" t="s">
        <v>35</v>
      </c>
      <c r="V1401">
        <v>23</v>
      </c>
      <c r="W1401" s="10">
        <f t="shared" si="175"/>
        <v>24342</v>
      </c>
      <c r="X1401" s="10"/>
      <c r="Y1401">
        <f t="shared" si="176"/>
        <v>56</v>
      </c>
      <c r="AA1401" s="36">
        <v>11658.38</v>
      </c>
    </row>
    <row r="1402" spans="1:27" x14ac:dyDescent="0.3">
      <c r="A1402" t="s">
        <v>3782</v>
      </c>
      <c r="B1402" t="str">
        <f t="shared" si="169"/>
        <v>Mrs</v>
      </c>
      <c r="C1402" t="str">
        <f t="shared" si="170"/>
        <v>Roybal</v>
      </c>
      <c r="D1402" t="str">
        <f t="shared" si="171"/>
        <v xml:space="preserve"> Robyn</v>
      </c>
      <c r="F1402" t="s">
        <v>2381</v>
      </c>
      <c r="G1402">
        <f t="shared" si="172"/>
        <v>0</v>
      </c>
      <c r="J1402" t="str">
        <f>PROPER('Medical Examinations'!D:D)</f>
        <v>Yes</v>
      </c>
      <c r="K1402" t="str">
        <f>PROPER('Medical Examinations'!H:H)</f>
        <v>No</v>
      </c>
      <c r="N1402">
        <v>40.31</v>
      </c>
      <c r="O1402" t="str">
        <f t="shared" si="173"/>
        <v>Obesity</v>
      </c>
      <c r="Q1402">
        <v>5.84</v>
      </c>
      <c r="R1402" t="str">
        <f t="shared" si="174"/>
        <v>Prediabetes</v>
      </c>
      <c r="T1402">
        <v>1966</v>
      </c>
      <c r="U1402" t="s">
        <v>15</v>
      </c>
      <c r="V1402">
        <v>9</v>
      </c>
      <c r="W1402" s="10">
        <f t="shared" si="175"/>
        <v>24420</v>
      </c>
      <c r="X1402" s="10"/>
      <c r="Y1402">
        <f t="shared" si="176"/>
        <v>56</v>
      </c>
      <c r="AA1402" s="36">
        <v>11674.13</v>
      </c>
    </row>
    <row r="1403" spans="1:27" x14ac:dyDescent="0.3">
      <c r="A1403" t="s">
        <v>3783</v>
      </c>
      <c r="B1403" t="str">
        <f t="shared" si="169"/>
        <v>Ms</v>
      </c>
      <c r="C1403" t="str">
        <f t="shared" si="170"/>
        <v>Turgeon</v>
      </c>
      <c r="D1403" t="str">
        <f t="shared" si="171"/>
        <v xml:space="preserve"> Ashley</v>
      </c>
      <c r="F1403" t="s">
        <v>2381</v>
      </c>
      <c r="G1403">
        <f t="shared" si="172"/>
        <v>0</v>
      </c>
      <c r="J1403" t="str">
        <f>PROPER('Medical Examinations'!D:D)</f>
        <v>No</v>
      </c>
      <c r="K1403" t="str">
        <f>PROPER('Medical Examinations'!H:H)</f>
        <v>No</v>
      </c>
      <c r="N1403">
        <v>29.48</v>
      </c>
      <c r="O1403" t="str">
        <f t="shared" si="173"/>
        <v>Overweight</v>
      </c>
      <c r="Q1403">
        <v>4.91</v>
      </c>
      <c r="R1403" t="str">
        <f t="shared" si="174"/>
        <v>Normal</v>
      </c>
      <c r="T1403">
        <v>1970</v>
      </c>
      <c r="U1403" t="s">
        <v>30</v>
      </c>
      <c r="V1403">
        <v>1</v>
      </c>
      <c r="W1403" s="10">
        <f t="shared" si="175"/>
        <v>25903</v>
      </c>
      <c r="X1403" s="10"/>
      <c r="Y1403">
        <f t="shared" si="176"/>
        <v>52</v>
      </c>
      <c r="AA1403" s="36">
        <v>11696.52</v>
      </c>
    </row>
    <row r="1404" spans="1:27" x14ac:dyDescent="0.3">
      <c r="A1404" t="s">
        <v>3784</v>
      </c>
      <c r="B1404" t="str">
        <f t="shared" si="169"/>
        <v>Ms</v>
      </c>
      <c r="C1404" t="str">
        <f t="shared" si="170"/>
        <v>Deingenis</v>
      </c>
      <c r="D1404" t="str">
        <f t="shared" si="171"/>
        <v>Ms.  Dana</v>
      </c>
      <c r="F1404" t="s">
        <v>2381</v>
      </c>
      <c r="G1404">
        <f t="shared" si="172"/>
        <v>0</v>
      </c>
      <c r="J1404" t="str">
        <f>PROPER('Medical Examinations'!D:D)</f>
        <v>No</v>
      </c>
      <c r="K1404" t="str">
        <f>PROPER('Medical Examinations'!H:H)</f>
        <v>No</v>
      </c>
      <c r="N1404">
        <v>33.155000000000001</v>
      </c>
      <c r="O1404" t="str">
        <f t="shared" si="173"/>
        <v>Obesity</v>
      </c>
      <c r="Q1404">
        <v>5.07</v>
      </c>
      <c r="R1404" t="str">
        <f t="shared" si="174"/>
        <v>Normal</v>
      </c>
      <c r="T1404">
        <v>1982</v>
      </c>
      <c r="U1404" t="s">
        <v>37</v>
      </c>
      <c r="V1404">
        <v>21</v>
      </c>
      <c r="W1404" s="10">
        <f t="shared" si="175"/>
        <v>30245</v>
      </c>
      <c r="X1404" s="10"/>
      <c r="Y1404">
        <f t="shared" si="176"/>
        <v>40</v>
      </c>
      <c r="AA1404" s="36">
        <v>11712.97</v>
      </c>
    </row>
    <row r="1405" spans="1:27" x14ac:dyDescent="0.3">
      <c r="A1405" t="s">
        <v>3785</v>
      </c>
      <c r="B1405" t="str">
        <f t="shared" si="169"/>
        <v>Ms</v>
      </c>
      <c r="C1405" t="str">
        <f t="shared" si="170"/>
        <v>Hodge</v>
      </c>
      <c r="D1405" t="str">
        <f t="shared" si="171"/>
        <v>ca F.</v>
      </c>
      <c r="F1405" t="s">
        <v>2381</v>
      </c>
      <c r="G1405">
        <f t="shared" si="172"/>
        <v>0</v>
      </c>
      <c r="J1405" t="str">
        <f>PROPER('Medical Examinations'!D:D)</f>
        <v>No</v>
      </c>
      <c r="K1405" t="str">
        <f>PROPER('Medical Examinations'!H:H)</f>
        <v>No</v>
      </c>
      <c r="N1405">
        <v>42.85</v>
      </c>
      <c r="O1405" t="str">
        <f t="shared" si="173"/>
        <v>Obesity</v>
      </c>
      <c r="Q1405">
        <v>5.81</v>
      </c>
      <c r="R1405" t="str">
        <f t="shared" si="174"/>
        <v>Prediabetes</v>
      </c>
      <c r="T1405">
        <v>1969</v>
      </c>
      <c r="U1405" t="s">
        <v>37</v>
      </c>
      <c r="V1405">
        <v>12</v>
      </c>
      <c r="W1405" s="10">
        <f t="shared" si="175"/>
        <v>25488</v>
      </c>
      <c r="X1405" s="10"/>
      <c r="Y1405">
        <f t="shared" si="176"/>
        <v>53</v>
      </c>
      <c r="AA1405" s="36">
        <v>11729.68</v>
      </c>
    </row>
    <row r="1406" spans="1:27" x14ac:dyDescent="0.3">
      <c r="A1406" t="s">
        <v>3786</v>
      </c>
      <c r="B1406" t="str">
        <f t="shared" si="169"/>
        <v>Ms</v>
      </c>
      <c r="C1406" t="str">
        <f t="shared" si="170"/>
        <v>Gibbs</v>
      </c>
      <c r="D1406" t="str">
        <f t="shared" si="171"/>
        <v>ndsey</v>
      </c>
      <c r="F1406" t="s">
        <v>2381</v>
      </c>
      <c r="G1406">
        <f t="shared" si="172"/>
        <v>0</v>
      </c>
      <c r="J1406" t="str">
        <f>PROPER('Medical Examinations'!D:D)</f>
        <v>No</v>
      </c>
      <c r="K1406" t="str">
        <f>PROPER('Medical Examinations'!H:H)</f>
        <v>No</v>
      </c>
      <c r="N1406">
        <v>32.340000000000003</v>
      </c>
      <c r="O1406" t="str">
        <f t="shared" si="173"/>
        <v>Obesity</v>
      </c>
      <c r="Q1406">
        <v>11.2</v>
      </c>
      <c r="R1406" t="str">
        <f t="shared" si="174"/>
        <v>Diabetes</v>
      </c>
      <c r="T1406">
        <v>1984</v>
      </c>
      <c r="U1406" t="s">
        <v>15</v>
      </c>
      <c r="V1406">
        <v>26</v>
      </c>
      <c r="W1406" s="10">
        <f t="shared" si="175"/>
        <v>31012</v>
      </c>
      <c r="X1406" s="10"/>
      <c r="Y1406">
        <f t="shared" si="176"/>
        <v>38</v>
      </c>
      <c r="AA1406" s="36">
        <v>11730.82</v>
      </c>
    </row>
    <row r="1407" spans="1:27" x14ac:dyDescent="0.3">
      <c r="A1407" t="s">
        <v>3787</v>
      </c>
      <c r="B1407" t="str">
        <f t="shared" si="169"/>
        <v>Ms</v>
      </c>
      <c r="C1407" t="str">
        <f t="shared" si="170"/>
        <v>Trom</v>
      </c>
      <c r="D1407" t="str">
        <f t="shared" si="171"/>
        <v>ly A</v>
      </c>
      <c r="F1407" t="s">
        <v>2381</v>
      </c>
      <c r="G1407">
        <f t="shared" si="172"/>
        <v>0</v>
      </c>
      <c r="J1407" t="str">
        <f>PROPER('Medical Examinations'!D:D)</f>
        <v>Yes</v>
      </c>
      <c r="K1407" t="str">
        <f>PROPER('Medical Examinations'!H:H)</f>
        <v>No</v>
      </c>
      <c r="N1407">
        <v>27.5</v>
      </c>
      <c r="O1407" t="str">
        <f t="shared" si="173"/>
        <v>Overweight</v>
      </c>
      <c r="Q1407">
        <v>10.75</v>
      </c>
      <c r="R1407" t="str">
        <f t="shared" si="174"/>
        <v>Diabetes</v>
      </c>
      <c r="T1407">
        <v>1964</v>
      </c>
      <c r="U1407" t="s">
        <v>15</v>
      </c>
      <c r="V1407">
        <v>9</v>
      </c>
      <c r="W1407" s="10">
        <f t="shared" si="175"/>
        <v>23690</v>
      </c>
      <c r="X1407" s="10"/>
      <c r="Y1407">
        <f t="shared" si="176"/>
        <v>58</v>
      </c>
      <c r="AA1407" s="36">
        <v>11735.88</v>
      </c>
    </row>
    <row r="1408" spans="1:27" x14ac:dyDescent="0.3">
      <c r="A1408" t="s">
        <v>3788</v>
      </c>
      <c r="B1408" t="str">
        <f t="shared" si="169"/>
        <v>Ms</v>
      </c>
      <c r="C1408" t="str">
        <f t="shared" si="170"/>
        <v>Sizer</v>
      </c>
      <c r="D1408" t="str">
        <f t="shared" si="171"/>
        <v>oke E</v>
      </c>
      <c r="F1408" t="s">
        <v>2381</v>
      </c>
      <c r="G1408">
        <f t="shared" si="172"/>
        <v>0</v>
      </c>
      <c r="J1408" t="str">
        <f>PROPER('Medical Examinations'!D:D)</f>
        <v>No</v>
      </c>
      <c r="K1408" t="str">
        <f>PROPER('Medical Examinations'!H:H)</f>
        <v>No</v>
      </c>
      <c r="N1408">
        <v>25.8</v>
      </c>
      <c r="O1408" t="str">
        <f t="shared" si="173"/>
        <v>Overweight</v>
      </c>
      <c r="Q1408">
        <v>7.8</v>
      </c>
      <c r="R1408" t="str">
        <f t="shared" si="174"/>
        <v>Diabetes</v>
      </c>
      <c r="T1408">
        <v>1988</v>
      </c>
      <c r="U1408" t="s">
        <v>20</v>
      </c>
      <c r="V1408">
        <v>5</v>
      </c>
      <c r="W1408" s="10">
        <f t="shared" si="175"/>
        <v>32391</v>
      </c>
      <c r="X1408" s="10"/>
      <c r="Y1408">
        <f t="shared" si="176"/>
        <v>34</v>
      </c>
      <c r="AA1408" s="36">
        <v>11737.85</v>
      </c>
    </row>
    <row r="1409" spans="1:27" x14ac:dyDescent="0.3">
      <c r="A1409" t="s">
        <v>3789</v>
      </c>
      <c r="B1409" t="str">
        <f t="shared" si="169"/>
        <v>Ms</v>
      </c>
      <c r="C1409" t="str">
        <f t="shared" si="170"/>
        <v>Ellison</v>
      </c>
      <c r="D1409" t="str">
        <f t="shared" si="171"/>
        <v>elyn E.</v>
      </c>
      <c r="F1409" t="s">
        <v>2381</v>
      </c>
      <c r="G1409">
        <f t="shared" si="172"/>
        <v>0</v>
      </c>
      <c r="J1409" t="str">
        <f>PROPER('Medical Examinations'!D:D)</f>
        <v>Yes</v>
      </c>
      <c r="K1409" t="str">
        <f>PROPER('Medical Examinations'!H:H)</f>
        <v>No</v>
      </c>
      <c r="N1409">
        <v>25</v>
      </c>
      <c r="O1409" t="str">
        <f t="shared" si="173"/>
        <v>Overweight</v>
      </c>
      <c r="Q1409">
        <v>7.04</v>
      </c>
      <c r="R1409" t="str">
        <f t="shared" si="174"/>
        <v>Diabetes</v>
      </c>
      <c r="T1409">
        <v>1969</v>
      </c>
      <c r="U1409" t="s">
        <v>15</v>
      </c>
      <c r="V1409">
        <v>12</v>
      </c>
      <c r="W1409" s="10">
        <f t="shared" si="175"/>
        <v>25519</v>
      </c>
      <c r="X1409" s="10"/>
      <c r="Y1409">
        <f t="shared" si="176"/>
        <v>53</v>
      </c>
      <c r="AA1409" s="36">
        <v>11741.73</v>
      </c>
    </row>
    <row r="1410" spans="1:27" x14ac:dyDescent="0.3">
      <c r="A1410" t="s">
        <v>3790</v>
      </c>
      <c r="B1410" t="str">
        <f t="shared" si="169"/>
        <v>Mr</v>
      </c>
      <c r="C1410" t="str">
        <f t="shared" si="170"/>
        <v>Sulkowski</v>
      </c>
      <c r="D1410" t="str">
        <f t="shared" si="171"/>
        <v>Mr.  Adam</v>
      </c>
      <c r="F1410" t="s">
        <v>2381</v>
      </c>
      <c r="G1410">
        <f t="shared" si="172"/>
        <v>0</v>
      </c>
      <c r="J1410" t="str">
        <f>PROPER('Medical Examinations'!D:D)</f>
        <v>Yes</v>
      </c>
      <c r="K1410" t="str">
        <f>PROPER('Medical Examinations'!H:H)</f>
        <v>No</v>
      </c>
      <c r="N1410">
        <v>41.2</v>
      </c>
      <c r="O1410" t="str">
        <f t="shared" si="173"/>
        <v>Obesity</v>
      </c>
      <c r="Q1410">
        <v>4.18</v>
      </c>
      <c r="R1410" t="str">
        <f t="shared" si="174"/>
        <v>Normal</v>
      </c>
      <c r="T1410">
        <v>1963</v>
      </c>
      <c r="U1410" t="s">
        <v>18</v>
      </c>
      <c r="V1410">
        <v>9</v>
      </c>
      <c r="W1410" s="10">
        <f t="shared" si="175"/>
        <v>23171</v>
      </c>
      <c r="X1410" s="10"/>
      <c r="Y1410">
        <f t="shared" si="176"/>
        <v>59</v>
      </c>
      <c r="AA1410" s="36">
        <v>11743.3</v>
      </c>
    </row>
    <row r="1411" spans="1:27" x14ac:dyDescent="0.3">
      <c r="A1411" t="s">
        <v>3791</v>
      </c>
      <c r="B1411" t="str">
        <f t="shared" si="169"/>
        <v>Ms</v>
      </c>
      <c r="C1411" t="str">
        <f t="shared" si="170"/>
        <v>Maringo</v>
      </c>
      <c r="D1411" t="str">
        <f t="shared" si="171"/>
        <v>.  Dana</v>
      </c>
      <c r="F1411" t="s">
        <v>2381</v>
      </c>
      <c r="G1411">
        <f t="shared" si="172"/>
        <v>0</v>
      </c>
      <c r="J1411" t="str">
        <f>PROPER('Medical Examinations'!D:D)</f>
        <v>No</v>
      </c>
      <c r="K1411" t="str">
        <f>PROPER('Medical Examinations'!H:H)</f>
        <v>No</v>
      </c>
      <c r="N1411">
        <v>17.78</v>
      </c>
      <c r="O1411" t="str">
        <f t="shared" si="173"/>
        <v>Underweight</v>
      </c>
      <c r="Q1411">
        <v>8.19</v>
      </c>
      <c r="R1411" t="str">
        <f t="shared" si="174"/>
        <v>Diabetes</v>
      </c>
      <c r="T1411">
        <v>1964</v>
      </c>
      <c r="U1411" t="s">
        <v>30</v>
      </c>
      <c r="V1411">
        <v>2</v>
      </c>
      <c r="W1411" s="10">
        <f t="shared" si="175"/>
        <v>23713</v>
      </c>
      <c r="X1411" s="10"/>
      <c r="Y1411">
        <f t="shared" si="176"/>
        <v>58</v>
      </c>
      <c r="AA1411" s="36">
        <v>11743.93</v>
      </c>
    </row>
    <row r="1412" spans="1:27" x14ac:dyDescent="0.3">
      <c r="A1412" t="s">
        <v>3792</v>
      </c>
      <c r="B1412" t="str">
        <f t="shared" si="169"/>
        <v>Mr</v>
      </c>
      <c r="C1412" t="str">
        <f t="shared" si="170"/>
        <v>Lattin</v>
      </c>
      <c r="D1412" t="str">
        <f t="shared" si="171"/>
        <v>Eric W</v>
      </c>
      <c r="F1412">
        <v>1</v>
      </c>
      <c r="G1412">
        <f t="shared" si="172"/>
        <v>1</v>
      </c>
      <c r="J1412" t="str">
        <f>PROPER('Medical Examinations'!D:D)</f>
        <v>Yes</v>
      </c>
      <c r="K1412" t="str">
        <f>PROPER('Medical Examinations'!H:H)</f>
        <v>No</v>
      </c>
      <c r="N1412">
        <v>40.119999999999997</v>
      </c>
      <c r="O1412" t="str">
        <f t="shared" si="173"/>
        <v>Obesity</v>
      </c>
      <c r="Q1412">
        <v>6.22</v>
      </c>
      <c r="R1412" t="str">
        <f t="shared" si="174"/>
        <v>Prediabetes</v>
      </c>
      <c r="T1412">
        <v>1979</v>
      </c>
      <c r="U1412" t="s">
        <v>15</v>
      </c>
      <c r="V1412">
        <v>6</v>
      </c>
      <c r="W1412" s="10">
        <f t="shared" si="175"/>
        <v>29165</v>
      </c>
      <c r="X1412" s="10"/>
      <c r="Y1412">
        <f t="shared" si="176"/>
        <v>43</v>
      </c>
      <c r="AA1412" s="36">
        <v>11752.68</v>
      </c>
    </row>
    <row r="1413" spans="1:27" x14ac:dyDescent="0.3">
      <c r="A1413" t="s">
        <v>3793</v>
      </c>
      <c r="B1413" t="str">
        <f t="shared" si="169"/>
        <v>Mr</v>
      </c>
      <c r="C1413" t="str">
        <f t="shared" si="170"/>
        <v>Deblander</v>
      </c>
      <c r="D1413" t="str">
        <f t="shared" si="171"/>
        <v>Matthew D</v>
      </c>
      <c r="F1413" t="s">
        <v>2381</v>
      </c>
      <c r="G1413">
        <f t="shared" si="172"/>
        <v>0</v>
      </c>
      <c r="J1413" t="str">
        <f>PROPER('Medical Examinations'!D:D)</f>
        <v>No</v>
      </c>
      <c r="K1413" t="str">
        <f>PROPER('Medical Examinations'!H:H)</f>
        <v>No</v>
      </c>
      <c r="N1413">
        <v>19.350000000000001</v>
      </c>
      <c r="O1413" t="str">
        <f t="shared" si="173"/>
        <v>Normal Weight</v>
      </c>
      <c r="Q1413">
        <v>8.2200000000000006</v>
      </c>
      <c r="R1413" t="str">
        <f t="shared" si="174"/>
        <v>Diabetes</v>
      </c>
      <c r="T1413">
        <v>1966</v>
      </c>
      <c r="U1413" t="s">
        <v>10</v>
      </c>
      <c r="V1413">
        <v>25</v>
      </c>
      <c r="W1413" s="10">
        <f t="shared" si="175"/>
        <v>24313</v>
      </c>
      <c r="X1413" s="10"/>
      <c r="Y1413">
        <f t="shared" si="176"/>
        <v>56</v>
      </c>
      <c r="AA1413" s="36">
        <v>11763</v>
      </c>
    </row>
    <row r="1414" spans="1:27" x14ac:dyDescent="0.3">
      <c r="A1414" t="s">
        <v>3794</v>
      </c>
      <c r="B1414" t="str">
        <f t="shared" ref="B1414:B1477" si="177">TRIM(MID(A1414,FIND(",",A1414)+1,FIND(".",A1414)-FIND(",",A1414)-1))</f>
        <v>Mr</v>
      </c>
      <c r="C1414" t="str">
        <f t="shared" ref="C1414:C1477" si="178">LEFT(A1414,FIND(",",A1414)-1)</f>
        <v>O'Neill</v>
      </c>
      <c r="D1414" t="str">
        <f t="shared" ref="D1414:D1477" si="179">RIGHT(A1414,FIND(",",A1414)-1)</f>
        <v xml:space="preserve"> Eoghan</v>
      </c>
      <c r="F1414" t="s">
        <v>2381</v>
      </c>
      <c r="G1414">
        <f t="shared" ref="G1414:G1477" si="180">IF(F1414="No major surgery",0,F1414)</f>
        <v>0</v>
      </c>
      <c r="J1414" t="str">
        <f>PROPER('Medical Examinations'!D:D)</f>
        <v>No</v>
      </c>
      <c r="K1414" t="str">
        <f>PROPER('Medical Examinations'!H:H)</f>
        <v>No</v>
      </c>
      <c r="N1414">
        <v>36.69</v>
      </c>
      <c r="O1414" t="str">
        <f t="shared" ref="O1414:O1477" si="181">IF(N1414&lt;18.5,"Underweight",
IF(N1414&lt;25,"Normal Weight",
IF(N1414&lt;30,"Overweight",
"Obesity")))</f>
        <v>Obesity</v>
      </c>
      <c r="Q1414">
        <v>6.15</v>
      </c>
      <c r="R1414" t="str">
        <f t="shared" ref="R1414:R1477" si="182">IF(Q1414&lt;5.7,"Normal",
IF(Q1414&lt;=6.4,"Prediabetes",
"Diabetes"))</f>
        <v>Prediabetes</v>
      </c>
      <c r="T1414">
        <v>1982</v>
      </c>
      <c r="U1414" t="s">
        <v>15</v>
      </c>
      <c r="V1414">
        <v>20</v>
      </c>
      <c r="W1414" s="10">
        <f t="shared" ref="W1414:W1477" si="183">DATE(T1414,MONTH(1&amp;U1414),V1414)</f>
        <v>30275</v>
      </c>
      <c r="X1414" s="10"/>
      <c r="Y1414">
        <f t="shared" si="176"/>
        <v>40</v>
      </c>
      <c r="AA1414" s="36">
        <v>11773.06</v>
      </c>
    </row>
    <row r="1415" spans="1:27" x14ac:dyDescent="0.3">
      <c r="A1415" t="s">
        <v>3795</v>
      </c>
      <c r="B1415" t="str">
        <f t="shared" si="177"/>
        <v>Ms</v>
      </c>
      <c r="C1415" t="str">
        <f t="shared" si="178"/>
        <v>Davis</v>
      </c>
      <c r="D1415" t="str">
        <f t="shared" si="179"/>
        <v>ela W</v>
      </c>
      <c r="F1415">
        <v>1</v>
      </c>
      <c r="G1415">
        <f t="shared" si="180"/>
        <v>1</v>
      </c>
      <c r="J1415" t="str">
        <f>PROPER('Medical Examinations'!D:D)</f>
        <v>Yes</v>
      </c>
      <c r="K1415" t="str">
        <f>PROPER('Medical Examinations'!H:H)</f>
        <v>No</v>
      </c>
      <c r="N1415">
        <v>28.51</v>
      </c>
      <c r="O1415" t="str">
        <f t="shared" si="181"/>
        <v>Overweight</v>
      </c>
      <c r="Q1415">
        <v>5.65</v>
      </c>
      <c r="R1415" t="str">
        <f t="shared" si="182"/>
        <v>Normal</v>
      </c>
      <c r="T1415">
        <v>1965</v>
      </c>
      <c r="U1415" t="s">
        <v>37</v>
      </c>
      <c r="V1415">
        <v>3</v>
      </c>
      <c r="W1415" s="10">
        <f t="shared" si="183"/>
        <v>24018</v>
      </c>
      <c r="X1415" s="10"/>
      <c r="Y1415">
        <f t="shared" si="176"/>
        <v>57</v>
      </c>
      <c r="AA1415" s="36">
        <v>11830.61</v>
      </c>
    </row>
    <row r="1416" spans="1:27" x14ac:dyDescent="0.3">
      <c r="A1416" t="s">
        <v>3796</v>
      </c>
      <c r="B1416" t="str">
        <f t="shared" si="177"/>
        <v>Ms</v>
      </c>
      <c r="C1416" t="str">
        <f t="shared" si="178"/>
        <v>Stanek</v>
      </c>
      <c r="D1416" t="str">
        <f t="shared" si="179"/>
        <v>sey M.</v>
      </c>
      <c r="F1416">
        <v>1</v>
      </c>
      <c r="G1416">
        <f t="shared" si="180"/>
        <v>1</v>
      </c>
      <c r="J1416" t="str">
        <f>PROPER('Medical Examinations'!D:D)</f>
        <v>No</v>
      </c>
      <c r="K1416" t="str">
        <f>PROPER('Medical Examinations'!H:H)</f>
        <v>No</v>
      </c>
      <c r="N1416">
        <v>30.21</v>
      </c>
      <c r="O1416" t="str">
        <f t="shared" si="181"/>
        <v>Obesity</v>
      </c>
      <c r="Q1416">
        <v>5.5</v>
      </c>
      <c r="R1416" t="str">
        <f t="shared" si="182"/>
        <v>Normal</v>
      </c>
      <c r="T1416">
        <v>1964</v>
      </c>
      <c r="U1416" t="s">
        <v>18</v>
      </c>
      <c r="V1416">
        <v>27</v>
      </c>
      <c r="W1416" s="10">
        <f t="shared" si="183"/>
        <v>23555</v>
      </c>
      <c r="X1416" s="10"/>
      <c r="Y1416">
        <f t="shared" si="176"/>
        <v>58</v>
      </c>
      <c r="AA1416" s="36">
        <v>11833.78</v>
      </c>
    </row>
    <row r="1417" spans="1:27" x14ac:dyDescent="0.3">
      <c r="A1417" t="s">
        <v>3797</v>
      </c>
      <c r="B1417" t="str">
        <f t="shared" si="177"/>
        <v>Ms</v>
      </c>
      <c r="C1417" t="str">
        <f t="shared" si="178"/>
        <v>Harris</v>
      </c>
      <c r="D1417" t="str">
        <f t="shared" si="179"/>
        <v>Kassie</v>
      </c>
      <c r="F1417" t="s">
        <v>2381</v>
      </c>
      <c r="G1417">
        <f t="shared" si="180"/>
        <v>0</v>
      </c>
      <c r="J1417" t="str">
        <f>PROPER('Medical Examinations'!D:D)</f>
        <v>Yes</v>
      </c>
      <c r="K1417" t="str">
        <f>PROPER('Medical Examinations'!H:H)</f>
        <v>No</v>
      </c>
      <c r="N1417">
        <v>24.33</v>
      </c>
      <c r="O1417" t="str">
        <f t="shared" si="181"/>
        <v>Normal Weight</v>
      </c>
      <c r="Q1417">
        <v>8</v>
      </c>
      <c r="R1417" t="str">
        <f t="shared" si="182"/>
        <v>Diabetes</v>
      </c>
      <c r="T1417">
        <v>1964</v>
      </c>
      <c r="U1417" t="s">
        <v>20</v>
      </c>
      <c r="V1417">
        <v>11</v>
      </c>
      <c r="W1417" s="10">
        <f t="shared" si="183"/>
        <v>23631</v>
      </c>
      <c r="X1417" s="10"/>
      <c r="Y1417">
        <f t="shared" si="176"/>
        <v>58</v>
      </c>
      <c r="AA1417" s="36">
        <v>11837.16</v>
      </c>
    </row>
    <row r="1418" spans="1:27" x14ac:dyDescent="0.3">
      <c r="A1418" t="s">
        <v>3798</v>
      </c>
      <c r="B1418" t="str">
        <f t="shared" si="177"/>
        <v>Mr</v>
      </c>
      <c r="C1418" t="str">
        <f t="shared" si="178"/>
        <v>Manning</v>
      </c>
      <c r="D1418" t="str">
        <f t="shared" si="179"/>
        <v>Matthew</v>
      </c>
      <c r="F1418" t="s">
        <v>2381</v>
      </c>
      <c r="G1418">
        <f t="shared" si="180"/>
        <v>0</v>
      </c>
      <c r="J1418" t="str">
        <f>PROPER('Medical Examinations'!D:D)</f>
        <v>Yes</v>
      </c>
      <c r="K1418" t="str">
        <f>PROPER('Medical Examinations'!H:H)</f>
        <v>No</v>
      </c>
      <c r="N1418">
        <v>19.855</v>
      </c>
      <c r="O1418" t="str">
        <f t="shared" si="181"/>
        <v>Normal Weight</v>
      </c>
      <c r="Q1418">
        <v>5.71</v>
      </c>
      <c r="R1418" t="str">
        <f t="shared" si="182"/>
        <v>Prediabetes</v>
      </c>
      <c r="T1418">
        <v>1965</v>
      </c>
      <c r="U1418" t="s">
        <v>20</v>
      </c>
      <c r="V1418">
        <v>25</v>
      </c>
      <c r="W1418" s="10">
        <f t="shared" si="183"/>
        <v>24010</v>
      </c>
      <c r="X1418" s="10"/>
      <c r="Y1418">
        <f t="shared" si="176"/>
        <v>57</v>
      </c>
      <c r="AA1418" s="36">
        <v>11840.78</v>
      </c>
    </row>
    <row r="1419" spans="1:27" x14ac:dyDescent="0.3">
      <c r="A1419" t="s">
        <v>3799</v>
      </c>
      <c r="B1419" t="str">
        <f t="shared" si="177"/>
        <v>Mr</v>
      </c>
      <c r="C1419" t="str">
        <f t="shared" si="178"/>
        <v>Barrera Munoz</v>
      </c>
      <c r="D1419" t="str">
        <f t="shared" si="179"/>
        <v xml:space="preserve">  Ruben Dario</v>
      </c>
      <c r="F1419" t="s">
        <v>2381</v>
      </c>
      <c r="G1419">
        <f t="shared" si="180"/>
        <v>0</v>
      </c>
      <c r="J1419" t="str">
        <f>PROPER('Medical Examinations'!D:D)</f>
        <v>Yes</v>
      </c>
      <c r="K1419" t="str">
        <f>PROPER('Medical Examinations'!H:H)</f>
        <v>No</v>
      </c>
      <c r="N1419">
        <v>25.364999999999998</v>
      </c>
      <c r="O1419" t="str">
        <f t="shared" si="181"/>
        <v>Overweight</v>
      </c>
      <c r="Q1419">
        <v>11.71</v>
      </c>
      <c r="R1419" t="str">
        <f t="shared" si="182"/>
        <v>Diabetes</v>
      </c>
      <c r="T1419">
        <v>1964</v>
      </c>
      <c r="U1419" t="s">
        <v>10</v>
      </c>
      <c r="V1419">
        <v>11</v>
      </c>
      <c r="W1419" s="10">
        <f t="shared" si="183"/>
        <v>23569</v>
      </c>
      <c r="X1419" s="10"/>
      <c r="Y1419">
        <f t="shared" si="176"/>
        <v>58</v>
      </c>
      <c r="AA1419" s="36">
        <v>11842.44</v>
      </c>
    </row>
    <row r="1420" spans="1:27" x14ac:dyDescent="0.3">
      <c r="A1420" t="s">
        <v>3800</v>
      </c>
      <c r="B1420" t="str">
        <f t="shared" si="177"/>
        <v>Mr</v>
      </c>
      <c r="C1420" t="str">
        <f t="shared" si="178"/>
        <v>Schauwaers</v>
      </c>
      <c r="D1420" t="str">
        <f t="shared" si="179"/>
        <v>Mr.  Kevin</v>
      </c>
      <c r="F1420">
        <v>1</v>
      </c>
      <c r="G1420">
        <f t="shared" si="180"/>
        <v>1</v>
      </c>
      <c r="J1420" t="str">
        <f>PROPER('Medical Examinations'!D:D)</f>
        <v>Yes</v>
      </c>
      <c r="K1420" t="str">
        <f>PROPER('Medical Examinations'!H:H)</f>
        <v>No</v>
      </c>
      <c r="N1420">
        <v>29.6</v>
      </c>
      <c r="O1420" t="str">
        <f t="shared" si="181"/>
        <v>Overweight</v>
      </c>
      <c r="Q1420">
        <v>6.17</v>
      </c>
      <c r="R1420" t="str">
        <f t="shared" si="182"/>
        <v>Prediabetes</v>
      </c>
      <c r="T1420">
        <v>1965</v>
      </c>
      <c r="U1420" t="s">
        <v>15</v>
      </c>
      <c r="V1420">
        <v>10</v>
      </c>
      <c r="W1420" s="10">
        <f t="shared" si="183"/>
        <v>24056</v>
      </c>
      <c r="X1420" s="10"/>
      <c r="Y1420">
        <f t="shared" si="176"/>
        <v>57</v>
      </c>
      <c r="AA1420" s="36">
        <v>11842.62</v>
      </c>
    </row>
    <row r="1421" spans="1:27" x14ac:dyDescent="0.3">
      <c r="A1421" t="s">
        <v>3801</v>
      </c>
      <c r="B1421" t="str">
        <f t="shared" si="177"/>
        <v>Ms</v>
      </c>
      <c r="C1421" t="str">
        <f t="shared" si="178"/>
        <v>Hartman</v>
      </c>
      <c r="D1421" t="str">
        <f t="shared" si="179"/>
        <v>ndsay M</v>
      </c>
      <c r="F1421">
        <v>1</v>
      </c>
      <c r="G1421">
        <f t="shared" si="180"/>
        <v>1</v>
      </c>
      <c r="J1421" t="str">
        <f>PROPER('Medical Examinations'!D:D)</f>
        <v>Yes</v>
      </c>
      <c r="K1421" t="str">
        <f>PROPER('Medical Examinations'!H:H)</f>
        <v>No</v>
      </c>
      <c r="N1421">
        <v>39.43</v>
      </c>
      <c r="O1421" t="str">
        <f t="shared" si="181"/>
        <v>Obesity</v>
      </c>
      <c r="Q1421">
        <v>6.1</v>
      </c>
      <c r="R1421" t="str">
        <f t="shared" si="182"/>
        <v>Prediabetes</v>
      </c>
      <c r="T1421">
        <v>1964</v>
      </c>
      <c r="U1421" t="s">
        <v>18</v>
      </c>
      <c r="V1421">
        <v>27</v>
      </c>
      <c r="W1421" s="10">
        <f t="shared" si="183"/>
        <v>23555</v>
      </c>
      <c r="X1421" s="10"/>
      <c r="Y1421">
        <f t="shared" si="176"/>
        <v>58</v>
      </c>
      <c r="AA1421" s="36">
        <v>11848.14</v>
      </c>
    </row>
    <row r="1422" spans="1:27" x14ac:dyDescent="0.3">
      <c r="A1422" t="s">
        <v>3802</v>
      </c>
      <c r="B1422" t="str">
        <f t="shared" si="177"/>
        <v>Mrs</v>
      </c>
      <c r="C1422" t="str">
        <f t="shared" si="178"/>
        <v>Fire</v>
      </c>
      <c r="D1422" t="str">
        <f t="shared" si="179"/>
        <v>anda</v>
      </c>
      <c r="F1422">
        <v>1</v>
      </c>
      <c r="G1422">
        <f t="shared" si="180"/>
        <v>1</v>
      </c>
      <c r="J1422" t="str">
        <f>PROPER('Medical Examinations'!D:D)</f>
        <v>Yes</v>
      </c>
      <c r="K1422" t="str">
        <f>PROPER('Medical Examinations'!H:H)</f>
        <v>No</v>
      </c>
      <c r="N1422">
        <v>27.34</v>
      </c>
      <c r="O1422" t="str">
        <f t="shared" si="181"/>
        <v>Overweight</v>
      </c>
      <c r="Q1422">
        <v>5.19</v>
      </c>
      <c r="R1422" t="str">
        <f t="shared" si="182"/>
        <v>Normal</v>
      </c>
      <c r="T1422">
        <v>1964</v>
      </c>
      <c r="U1422" t="s">
        <v>20</v>
      </c>
      <c r="V1422">
        <v>29</v>
      </c>
      <c r="W1422" s="10">
        <f t="shared" si="183"/>
        <v>23649</v>
      </c>
      <c r="X1422" s="10"/>
      <c r="Y1422">
        <f t="shared" si="176"/>
        <v>58</v>
      </c>
      <c r="AA1422" s="36">
        <v>11856.41</v>
      </c>
    </row>
    <row r="1423" spans="1:27" x14ac:dyDescent="0.3">
      <c r="A1423" t="s">
        <v>3803</v>
      </c>
      <c r="B1423" t="str">
        <f t="shared" si="177"/>
        <v>Mr</v>
      </c>
      <c r="C1423" t="str">
        <f t="shared" si="178"/>
        <v>Waliaula</v>
      </c>
      <c r="D1423" t="str">
        <f t="shared" si="179"/>
        <v>.  James</v>
      </c>
      <c r="F1423" t="s">
        <v>2381</v>
      </c>
      <c r="G1423">
        <f t="shared" si="180"/>
        <v>0</v>
      </c>
      <c r="J1423" t="str">
        <f>PROPER('Medical Examinations'!D:D)</f>
        <v>No</v>
      </c>
      <c r="K1423" t="str">
        <f>PROPER('Medical Examinations'!H:H)</f>
        <v>No</v>
      </c>
      <c r="N1423">
        <v>39.01</v>
      </c>
      <c r="O1423" t="str">
        <f t="shared" si="181"/>
        <v>Obesity</v>
      </c>
      <c r="Q1423">
        <v>5.37</v>
      </c>
      <c r="R1423" t="str">
        <f t="shared" si="182"/>
        <v>Normal</v>
      </c>
      <c r="T1423">
        <v>1974</v>
      </c>
      <c r="U1423" t="s">
        <v>10</v>
      </c>
      <c r="V1423">
        <v>7</v>
      </c>
      <c r="W1423" s="10">
        <f t="shared" si="183"/>
        <v>27217</v>
      </c>
      <c r="X1423" s="10"/>
      <c r="Y1423">
        <f t="shared" si="176"/>
        <v>48</v>
      </c>
      <c r="AA1423" s="36">
        <v>11858.56</v>
      </c>
    </row>
    <row r="1424" spans="1:27" x14ac:dyDescent="0.3">
      <c r="A1424" t="s">
        <v>3804</v>
      </c>
      <c r="B1424" t="str">
        <f t="shared" si="177"/>
        <v>Mr</v>
      </c>
      <c r="C1424" t="str">
        <f t="shared" si="178"/>
        <v>Blackshear</v>
      </c>
      <c r="D1424" t="str">
        <f t="shared" si="179"/>
        <v xml:space="preserve"> Samuel H.</v>
      </c>
      <c r="F1424" t="s">
        <v>2381</v>
      </c>
      <c r="G1424">
        <f t="shared" si="180"/>
        <v>0</v>
      </c>
      <c r="J1424" t="str">
        <f>PROPER('Medical Examinations'!D:D)</f>
        <v>No</v>
      </c>
      <c r="K1424" t="str">
        <f>PROPER('Medical Examinations'!H:H)</f>
        <v>No</v>
      </c>
      <c r="N1424">
        <v>18.989999999999998</v>
      </c>
      <c r="O1424" t="str">
        <f t="shared" si="181"/>
        <v>Normal Weight</v>
      </c>
      <c r="Q1424">
        <v>10.82</v>
      </c>
      <c r="R1424" t="str">
        <f t="shared" si="182"/>
        <v>Diabetes</v>
      </c>
      <c r="T1424">
        <v>1967</v>
      </c>
      <c r="U1424" t="s">
        <v>35</v>
      </c>
      <c r="V1424">
        <v>24</v>
      </c>
      <c r="W1424" s="10">
        <f t="shared" si="183"/>
        <v>24708</v>
      </c>
      <c r="X1424" s="10"/>
      <c r="Y1424">
        <f t="shared" si="176"/>
        <v>55</v>
      </c>
      <c r="AA1424" s="36">
        <v>11879.1</v>
      </c>
    </row>
    <row r="1425" spans="1:27" x14ac:dyDescent="0.3">
      <c r="A1425" t="s">
        <v>3805</v>
      </c>
      <c r="B1425" t="str">
        <f t="shared" si="177"/>
        <v>Ms</v>
      </c>
      <c r="C1425" t="str">
        <f t="shared" si="178"/>
        <v>Nettik</v>
      </c>
      <c r="D1425" t="str">
        <f t="shared" si="179"/>
        <v xml:space="preserve"> Jenni</v>
      </c>
      <c r="F1425" t="s">
        <v>2381</v>
      </c>
      <c r="G1425">
        <f t="shared" si="180"/>
        <v>0</v>
      </c>
      <c r="J1425" t="str">
        <f>PROPER('Medical Examinations'!D:D)</f>
        <v>No</v>
      </c>
      <c r="K1425" t="str">
        <f>PROPER('Medical Examinations'!H:H)</f>
        <v>No</v>
      </c>
      <c r="N1425">
        <v>42.3</v>
      </c>
      <c r="O1425" t="str">
        <f t="shared" si="181"/>
        <v>Obesity</v>
      </c>
      <c r="Q1425">
        <v>6.06</v>
      </c>
      <c r="R1425" t="str">
        <f t="shared" si="182"/>
        <v>Prediabetes</v>
      </c>
      <c r="T1425">
        <v>1967</v>
      </c>
      <c r="U1425" t="s">
        <v>10</v>
      </c>
      <c r="V1425">
        <v>14</v>
      </c>
      <c r="W1425" s="10">
        <f t="shared" si="183"/>
        <v>24667</v>
      </c>
      <c r="X1425" s="10"/>
      <c r="Y1425">
        <f t="shared" si="176"/>
        <v>55</v>
      </c>
      <c r="AA1425" s="36">
        <v>11881.36</v>
      </c>
    </row>
    <row r="1426" spans="1:27" x14ac:dyDescent="0.3">
      <c r="A1426" t="s">
        <v>3806</v>
      </c>
      <c r="B1426" t="str">
        <f t="shared" si="177"/>
        <v>Mr</v>
      </c>
      <c r="C1426" t="str">
        <f t="shared" si="178"/>
        <v>Novales</v>
      </c>
      <c r="D1426" t="str">
        <f t="shared" si="179"/>
        <v>uardo F</v>
      </c>
      <c r="F1426" t="s">
        <v>2381</v>
      </c>
      <c r="G1426">
        <f t="shared" si="180"/>
        <v>0</v>
      </c>
      <c r="J1426" t="str">
        <f>PROPER('Medical Examinations'!D:D)</f>
        <v>No</v>
      </c>
      <c r="K1426" t="str">
        <f>PROPER('Medical Examinations'!H:H)</f>
        <v>No</v>
      </c>
      <c r="N1426">
        <v>39.805</v>
      </c>
      <c r="O1426" t="str">
        <f t="shared" si="181"/>
        <v>Obesity</v>
      </c>
      <c r="Q1426">
        <v>5.91</v>
      </c>
      <c r="R1426" t="str">
        <f t="shared" si="182"/>
        <v>Prediabetes</v>
      </c>
      <c r="T1426">
        <v>1967</v>
      </c>
      <c r="U1426" t="s">
        <v>37</v>
      </c>
      <c r="V1426">
        <v>29</v>
      </c>
      <c r="W1426" s="10">
        <f t="shared" si="183"/>
        <v>24774</v>
      </c>
      <c r="X1426" s="10"/>
      <c r="Y1426">
        <f t="shared" si="176"/>
        <v>55</v>
      </c>
      <c r="AA1426" s="36">
        <v>11881.97</v>
      </c>
    </row>
    <row r="1427" spans="1:27" x14ac:dyDescent="0.3">
      <c r="A1427" t="s">
        <v>3807</v>
      </c>
      <c r="B1427" t="str">
        <f t="shared" si="177"/>
        <v>Mr</v>
      </c>
      <c r="C1427" t="str">
        <f t="shared" si="178"/>
        <v>Rosauer</v>
      </c>
      <c r="D1427" t="str">
        <f t="shared" si="179"/>
        <v xml:space="preserve">  Brett</v>
      </c>
      <c r="F1427" t="s">
        <v>2381</v>
      </c>
      <c r="G1427">
        <f t="shared" si="180"/>
        <v>0</v>
      </c>
      <c r="J1427" t="str">
        <f>PROPER('Medical Examinations'!D:D)</f>
        <v>No</v>
      </c>
      <c r="K1427" t="str">
        <f>PROPER('Medical Examinations'!H:H)</f>
        <v>No</v>
      </c>
      <c r="N1427">
        <v>33.700000000000003</v>
      </c>
      <c r="O1427" t="str">
        <f t="shared" si="181"/>
        <v>Obesity</v>
      </c>
      <c r="Q1427">
        <v>5.87</v>
      </c>
      <c r="R1427" t="str">
        <f t="shared" si="182"/>
        <v>Prediabetes</v>
      </c>
      <c r="T1427">
        <v>2004</v>
      </c>
      <c r="U1427" t="s">
        <v>18</v>
      </c>
      <c r="V1427">
        <v>2</v>
      </c>
      <c r="W1427" s="10">
        <f t="shared" si="183"/>
        <v>38140</v>
      </c>
      <c r="X1427" s="10"/>
      <c r="Y1427">
        <f t="shared" si="176"/>
        <v>19</v>
      </c>
      <c r="AA1427" s="36">
        <v>11884.05</v>
      </c>
    </row>
    <row r="1428" spans="1:27" x14ac:dyDescent="0.3">
      <c r="A1428" t="s">
        <v>3808</v>
      </c>
      <c r="B1428" t="str">
        <f t="shared" si="177"/>
        <v>Ms</v>
      </c>
      <c r="C1428" t="str">
        <f t="shared" si="178"/>
        <v>Ryder</v>
      </c>
      <c r="D1428" t="str">
        <f t="shared" si="179"/>
        <v>on E.</v>
      </c>
      <c r="F1428" t="s">
        <v>2381</v>
      </c>
      <c r="G1428">
        <f t="shared" si="180"/>
        <v>0</v>
      </c>
      <c r="J1428" t="str">
        <f>PROPER('Medical Examinations'!D:D)</f>
        <v>No</v>
      </c>
      <c r="K1428" t="str">
        <f>PROPER('Medical Examinations'!H:H)</f>
        <v>No</v>
      </c>
      <c r="N1428">
        <v>36.195</v>
      </c>
      <c r="O1428" t="str">
        <f t="shared" si="181"/>
        <v>Obesity</v>
      </c>
      <c r="Q1428">
        <v>6.22</v>
      </c>
      <c r="R1428" t="str">
        <f t="shared" si="182"/>
        <v>Prediabetes</v>
      </c>
      <c r="T1428">
        <v>1964</v>
      </c>
      <c r="U1428" t="s">
        <v>15</v>
      </c>
      <c r="V1428">
        <v>19</v>
      </c>
      <c r="W1428" s="10">
        <f t="shared" si="183"/>
        <v>23700</v>
      </c>
      <c r="X1428" s="10"/>
      <c r="Y1428">
        <f t="shared" si="176"/>
        <v>58</v>
      </c>
      <c r="AA1428" s="36">
        <v>11918.2</v>
      </c>
    </row>
    <row r="1429" spans="1:27" x14ac:dyDescent="0.3">
      <c r="A1429" t="s">
        <v>3809</v>
      </c>
      <c r="B1429" t="str">
        <f t="shared" si="177"/>
        <v>Mr</v>
      </c>
      <c r="C1429" t="str">
        <f t="shared" si="178"/>
        <v>Larsen</v>
      </c>
      <c r="D1429" t="str">
        <f t="shared" si="179"/>
        <v>W√¶ver</v>
      </c>
      <c r="F1429">
        <v>1</v>
      </c>
      <c r="G1429">
        <f t="shared" si="180"/>
        <v>1</v>
      </c>
      <c r="J1429" t="str">
        <f>PROPER('Medical Examinations'!D:D)</f>
        <v>No</v>
      </c>
      <c r="K1429" t="str">
        <f>PROPER('Medical Examinations'!H:H)</f>
        <v>No</v>
      </c>
      <c r="N1429">
        <v>32.6</v>
      </c>
      <c r="O1429" t="str">
        <f t="shared" si="181"/>
        <v>Obesity</v>
      </c>
      <c r="Q1429">
        <v>5.73</v>
      </c>
      <c r="R1429" t="str">
        <f t="shared" si="182"/>
        <v>Prediabetes</v>
      </c>
      <c r="T1429">
        <v>1964</v>
      </c>
      <c r="U1429" t="s">
        <v>30</v>
      </c>
      <c r="V1429">
        <v>20</v>
      </c>
      <c r="W1429" s="10">
        <f t="shared" si="183"/>
        <v>23731</v>
      </c>
      <c r="X1429" s="10"/>
      <c r="Y1429">
        <f t="shared" si="176"/>
        <v>58</v>
      </c>
      <c r="AA1429" s="36">
        <v>11931.13</v>
      </c>
    </row>
    <row r="1430" spans="1:27" x14ac:dyDescent="0.3">
      <c r="A1430" t="s">
        <v>3810</v>
      </c>
      <c r="B1430" t="str">
        <f t="shared" si="177"/>
        <v>Mr</v>
      </c>
      <c r="C1430" t="str">
        <f t="shared" si="178"/>
        <v>Keate</v>
      </c>
      <c r="D1430" t="str">
        <f t="shared" si="179"/>
        <v>Scott</v>
      </c>
      <c r="F1430" t="s">
        <v>2381</v>
      </c>
      <c r="G1430">
        <f t="shared" si="180"/>
        <v>0</v>
      </c>
      <c r="J1430" t="str">
        <f>PROPER('Medical Examinations'!D:D)</f>
        <v>Yes</v>
      </c>
      <c r="K1430" t="str">
        <f>PROPER('Medical Examinations'!H:H)</f>
        <v>No</v>
      </c>
      <c r="N1430">
        <v>30.2</v>
      </c>
      <c r="O1430" t="str">
        <f t="shared" si="181"/>
        <v>Obesity</v>
      </c>
      <c r="Q1430">
        <v>5.7</v>
      </c>
      <c r="R1430" t="str">
        <f t="shared" si="182"/>
        <v>Prediabetes</v>
      </c>
      <c r="T1430">
        <v>1964</v>
      </c>
      <c r="U1430" t="s">
        <v>35</v>
      </c>
      <c r="V1430">
        <v>2</v>
      </c>
      <c r="W1430" s="10">
        <f t="shared" si="183"/>
        <v>23591</v>
      </c>
      <c r="X1430" s="10"/>
      <c r="Y1430">
        <f t="shared" si="176"/>
        <v>58</v>
      </c>
      <c r="AA1430" s="36">
        <v>11938.26</v>
      </c>
    </row>
    <row r="1431" spans="1:27" x14ac:dyDescent="0.3">
      <c r="A1431" t="s">
        <v>3811</v>
      </c>
      <c r="B1431" t="str">
        <f t="shared" si="177"/>
        <v>Ms</v>
      </c>
      <c r="C1431" t="str">
        <f t="shared" si="178"/>
        <v>Williams</v>
      </c>
      <c r="D1431" t="str">
        <f t="shared" si="179"/>
        <v>rooke S.</v>
      </c>
      <c r="F1431" t="s">
        <v>2381</v>
      </c>
      <c r="G1431">
        <f t="shared" si="180"/>
        <v>0</v>
      </c>
      <c r="J1431" t="str">
        <f>PROPER('Medical Examinations'!D:D)</f>
        <v>No</v>
      </c>
      <c r="K1431" t="str">
        <f>PROPER('Medical Examinations'!H:H)</f>
        <v>No</v>
      </c>
      <c r="N1431">
        <v>27.645</v>
      </c>
      <c r="O1431" t="str">
        <f t="shared" si="181"/>
        <v>Overweight</v>
      </c>
      <c r="Q1431">
        <v>9.91</v>
      </c>
      <c r="R1431" t="str">
        <f t="shared" si="182"/>
        <v>Diabetes</v>
      </c>
      <c r="T1431">
        <v>1991</v>
      </c>
      <c r="U1431" t="s">
        <v>37</v>
      </c>
      <c r="V1431">
        <v>19</v>
      </c>
      <c r="W1431" s="10">
        <f t="shared" si="183"/>
        <v>33530</v>
      </c>
      <c r="X1431" s="10"/>
      <c r="Y1431">
        <f t="shared" si="176"/>
        <v>31</v>
      </c>
      <c r="AA1431" s="36">
        <v>11941.83</v>
      </c>
    </row>
    <row r="1432" spans="1:27" x14ac:dyDescent="0.3">
      <c r="A1432" t="s">
        <v>3812</v>
      </c>
      <c r="B1432" t="str">
        <f t="shared" si="177"/>
        <v>Ms</v>
      </c>
      <c r="C1432" t="str">
        <f t="shared" si="178"/>
        <v>Starosciak</v>
      </c>
      <c r="D1432" t="str">
        <f t="shared" si="179"/>
        <v>.  Kaye A.</v>
      </c>
      <c r="F1432" t="s">
        <v>2381</v>
      </c>
      <c r="G1432">
        <f t="shared" si="180"/>
        <v>0</v>
      </c>
      <c r="J1432" t="str">
        <f>PROPER('Medical Examinations'!D:D)</f>
        <v>No</v>
      </c>
      <c r="K1432" t="str">
        <f>PROPER('Medical Examinations'!H:H)</f>
        <v>No</v>
      </c>
      <c r="N1432">
        <v>26.41</v>
      </c>
      <c r="O1432" t="str">
        <f t="shared" si="181"/>
        <v>Overweight</v>
      </c>
      <c r="Q1432">
        <v>11.4</v>
      </c>
      <c r="R1432" t="str">
        <f t="shared" si="182"/>
        <v>Diabetes</v>
      </c>
      <c r="T1432">
        <v>1964</v>
      </c>
      <c r="U1432" t="s">
        <v>30</v>
      </c>
      <c r="V1432">
        <v>25</v>
      </c>
      <c r="W1432" s="10">
        <f t="shared" si="183"/>
        <v>23736</v>
      </c>
      <c r="X1432" s="10"/>
      <c r="Y1432">
        <f t="shared" si="176"/>
        <v>58</v>
      </c>
      <c r="AA1432" s="36">
        <v>11944.59</v>
      </c>
    </row>
    <row r="1433" spans="1:27" x14ac:dyDescent="0.3">
      <c r="A1433" t="s">
        <v>3813</v>
      </c>
      <c r="B1433" t="str">
        <f t="shared" si="177"/>
        <v>Ms</v>
      </c>
      <c r="C1433" t="str">
        <f t="shared" si="178"/>
        <v>Smith</v>
      </c>
      <c r="D1433" t="str">
        <f t="shared" si="179"/>
        <v>rolyn</v>
      </c>
      <c r="F1433">
        <v>1</v>
      </c>
      <c r="G1433">
        <f t="shared" si="180"/>
        <v>1</v>
      </c>
      <c r="J1433" t="str">
        <f>PROPER('Medical Examinations'!D:D)</f>
        <v>Yes</v>
      </c>
      <c r="K1433" t="str">
        <f>PROPER('Medical Examinations'!H:H)</f>
        <v>No</v>
      </c>
      <c r="N1433">
        <v>34.1</v>
      </c>
      <c r="O1433" t="str">
        <f t="shared" si="181"/>
        <v>Obesity</v>
      </c>
      <c r="Q1433">
        <v>6.29</v>
      </c>
      <c r="R1433" t="str">
        <f t="shared" si="182"/>
        <v>Prediabetes</v>
      </c>
      <c r="T1433">
        <v>1965</v>
      </c>
      <c r="U1433" t="s">
        <v>15</v>
      </c>
      <c r="V1433">
        <v>1</v>
      </c>
      <c r="W1433" s="10">
        <f t="shared" si="183"/>
        <v>24047</v>
      </c>
      <c r="X1433" s="10"/>
      <c r="Y1433">
        <f t="shared" si="176"/>
        <v>57</v>
      </c>
      <c r="AA1433" s="36">
        <v>11945.13</v>
      </c>
    </row>
    <row r="1434" spans="1:27" x14ac:dyDescent="0.3">
      <c r="A1434" t="s">
        <v>3814</v>
      </c>
      <c r="B1434" t="str">
        <f t="shared" si="177"/>
        <v>Mr</v>
      </c>
      <c r="C1434" t="str">
        <f t="shared" si="178"/>
        <v>Henderson</v>
      </c>
      <c r="D1434" t="str">
        <f t="shared" si="179"/>
        <v>Daniel C.</v>
      </c>
      <c r="F1434" t="s">
        <v>2381</v>
      </c>
      <c r="G1434">
        <f t="shared" si="180"/>
        <v>0</v>
      </c>
      <c r="J1434" t="str">
        <f>PROPER('Medical Examinations'!D:D)</f>
        <v>No</v>
      </c>
      <c r="K1434" t="str">
        <f>PROPER('Medical Examinations'!H:H)</f>
        <v>No</v>
      </c>
      <c r="N1434">
        <v>17.3</v>
      </c>
      <c r="O1434" t="str">
        <f t="shared" si="181"/>
        <v>Underweight</v>
      </c>
      <c r="Q1434">
        <v>9.2799999999999994</v>
      </c>
      <c r="R1434" t="str">
        <f t="shared" si="182"/>
        <v>Diabetes</v>
      </c>
      <c r="T1434">
        <v>1964</v>
      </c>
      <c r="U1434" t="s">
        <v>20</v>
      </c>
      <c r="V1434">
        <v>29</v>
      </c>
      <c r="W1434" s="10">
        <f t="shared" si="183"/>
        <v>23649</v>
      </c>
      <c r="X1434" s="10"/>
      <c r="Y1434">
        <f t="shared" ref="Y1434:Y1497" si="184">DATEDIF(W1434,DATE(2023,6,8),"Y")</f>
        <v>58</v>
      </c>
      <c r="AA1434" s="36">
        <v>11946.63</v>
      </c>
    </row>
    <row r="1435" spans="1:27" x14ac:dyDescent="0.3">
      <c r="A1435" t="s">
        <v>3815</v>
      </c>
      <c r="B1435" t="str">
        <f t="shared" si="177"/>
        <v>Mrs</v>
      </c>
      <c r="C1435" t="str">
        <f t="shared" si="178"/>
        <v>Winkelman</v>
      </c>
      <c r="D1435" t="str">
        <f t="shared" si="179"/>
        <v xml:space="preserve"> Laurie A</v>
      </c>
      <c r="F1435">
        <v>1</v>
      </c>
      <c r="G1435">
        <f t="shared" si="180"/>
        <v>1</v>
      </c>
      <c r="J1435" t="str">
        <f>PROPER('Medical Examinations'!D:D)</f>
        <v>Yes</v>
      </c>
      <c r="K1435" t="str">
        <f>PROPER('Medical Examinations'!H:H)</f>
        <v>No</v>
      </c>
      <c r="N1435">
        <v>35.020000000000003</v>
      </c>
      <c r="O1435" t="str">
        <f t="shared" si="181"/>
        <v>Obesity</v>
      </c>
      <c r="Q1435">
        <v>4.78</v>
      </c>
      <c r="R1435" t="str">
        <f t="shared" si="182"/>
        <v>Normal</v>
      </c>
      <c r="T1435">
        <v>1967</v>
      </c>
      <c r="U1435" t="s">
        <v>30</v>
      </c>
      <c r="V1435">
        <v>22</v>
      </c>
      <c r="W1435" s="10">
        <f t="shared" si="183"/>
        <v>24828</v>
      </c>
      <c r="X1435" s="10"/>
      <c r="Y1435">
        <f t="shared" si="184"/>
        <v>55</v>
      </c>
      <c r="AA1435" s="36">
        <v>11987.17</v>
      </c>
    </row>
    <row r="1436" spans="1:27" x14ac:dyDescent="0.3">
      <c r="A1436" t="s">
        <v>3816</v>
      </c>
      <c r="B1436" t="str">
        <f t="shared" si="177"/>
        <v>Ms</v>
      </c>
      <c r="C1436" t="str">
        <f t="shared" si="178"/>
        <v>Monette</v>
      </c>
      <c r="D1436" t="str">
        <f t="shared" si="179"/>
        <v xml:space="preserve"> Nicole</v>
      </c>
      <c r="F1436" t="s">
        <v>2381</v>
      </c>
      <c r="G1436">
        <f t="shared" si="180"/>
        <v>0</v>
      </c>
      <c r="J1436" t="str">
        <f>PROPER('Medical Examinations'!D:D)</f>
        <v>Yes</v>
      </c>
      <c r="K1436" t="str">
        <f>PROPER('Medical Examinations'!H:H)</f>
        <v>No</v>
      </c>
      <c r="N1436">
        <v>37.1</v>
      </c>
      <c r="O1436" t="str">
        <f t="shared" si="181"/>
        <v>Obesity</v>
      </c>
      <c r="Q1436">
        <v>8.8699999999999992</v>
      </c>
      <c r="R1436" t="str">
        <f t="shared" si="182"/>
        <v>Diabetes</v>
      </c>
      <c r="T1436">
        <v>1983</v>
      </c>
      <c r="U1436" t="s">
        <v>10</v>
      </c>
      <c r="V1436">
        <v>4</v>
      </c>
      <c r="W1436" s="10">
        <f t="shared" si="183"/>
        <v>30501</v>
      </c>
      <c r="X1436" s="10"/>
      <c r="Y1436">
        <f t="shared" si="184"/>
        <v>39</v>
      </c>
      <c r="AA1436" s="36">
        <v>11987.68</v>
      </c>
    </row>
    <row r="1437" spans="1:27" x14ac:dyDescent="0.3">
      <c r="A1437" t="s">
        <v>3817</v>
      </c>
      <c r="B1437" t="str">
        <f t="shared" si="177"/>
        <v>Ms</v>
      </c>
      <c r="C1437" t="str">
        <f t="shared" si="178"/>
        <v>Kramer</v>
      </c>
      <c r="D1437" t="str">
        <f t="shared" si="179"/>
        <v>Shelby</v>
      </c>
      <c r="F1437" t="s">
        <v>2381</v>
      </c>
      <c r="G1437">
        <f t="shared" si="180"/>
        <v>0</v>
      </c>
      <c r="J1437" t="str">
        <f>PROPER('Medical Examinations'!D:D)</f>
        <v>No</v>
      </c>
      <c r="K1437" t="str">
        <f>PROPER('Medical Examinations'!H:H)</f>
        <v>No</v>
      </c>
      <c r="N1437">
        <v>16.79</v>
      </c>
      <c r="O1437" t="str">
        <f t="shared" si="181"/>
        <v>Underweight</v>
      </c>
      <c r="Q1437">
        <v>11.4</v>
      </c>
      <c r="R1437" t="str">
        <f t="shared" si="182"/>
        <v>Diabetes</v>
      </c>
      <c r="T1437">
        <v>1993</v>
      </c>
      <c r="U1437" t="s">
        <v>30</v>
      </c>
      <c r="V1437">
        <v>12</v>
      </c>
      <c r="W1437" s="10">
        <f t="shared" si="183"/>
        <v>34315</v>
      </c>
      <c r="X1437" s="10"/>
      <c r="Y1437">
        <f t="shared" si="184"/>
        <v>29</v>
      </c>
      <c r="AA1437" s="36">
        <v>11994.89</v>
      </c>
    </row>
    <row r="1438" spans="1:27" x14ac:dyDescent="0.3">
      <c r="A1438" t="s">
        <v>3818</v>
      </c>
      <c r="B1438" t="str">
        <f t="shared" si="177"/>
        <v>Ms</v>
      </c>
      <c r="C1438" t="str">
        <f t="shared" si="178"/>
        <v>Goldstein</v>
      </c>
      <c r="D1438" t="str">
        <f t="shared" si="179"/>
        <v xml:space="preserve">  Allison</v>
      </c>
      <c r="F1438" t="s">
        <v>2381</v>
      </c>
      <c r="G1438">
        <f t="shared" si="180"/>
        <v>0</v>
      </c>
      <c r="J1438" t="str">
        <f>PROPER('Medical Examinations'!D:D)</f>
        <v>No</v>
      </c>
      <c r="K1438" t="str">
        <f>PROPER('Medical Examinations'!H:H)</f>
        <v>No</v>
      </c>
      <c r="N1438">
        <v>31.635000000000002</v>
      </c>
      <c r="O1438" t="str">
        <f t="shared" si="181"/>
        <v>Obesity</v>
      </c>
      <c r="Q1438">
        <v>9.1300000000000008</v>
      </c>
      <c r="R1438" t="str">
        <f t="shared" si="182"/>
        <v>Diabetes</v>
      </c>
      <c r="T1438">
        <v>1982</v>
      </c>
      <c r="U1438" t="s">
        <v>37</v>
      </c>
      <c r="V1438">
        <v>17</v>
      </c>
      <c r="W1438" s="10">
        <f t="shared" si="183"/>
        <v>30241</v>
      </c>
      <c r="X1438" s="10"/>
      <c r="Y1438">
        <f t="shared" si="184"/>
        <v>40</v>
      </c>
      <c r="AA1438" s="36">
        <v>12001.29</v>
      </c>
    </row>
    <row r="1439" spans="1:27" x14ac:dyDescent="0.3">
      <c r="A1439" t="s">
        <v>3819</v>
      </c>
      <c r="B1439" t="str">
        <f t="shared" si="177"/>
        <v>Ms</v>
      </c>
      <c r="C1439" t="str">
        <f t="shared" si="178"/>
        <v>Gonzalez</v>
      </c>
      <c r="D1439" t="str">
        <f t="shared" si="179"/>
        <v xml:space="preserve"> Leticia</v>
      </c>
      <c r="F1439">
        <v>1</v>
      </c>
      <c r="G1439">
        <f t="shared" si="180"/>
        <v>1</v>
      </c>
      <c r="J1439" t="str">
        <f>PROPER('Medical Examinations'!D:D)</f>
        <v>No</v>
      </c>
      <c r="K1439" t="str">
        <f>PROPER('Medical Examinations'!H:H)</f>
        <v>No</v>
      </c>
      <c r="N1439">
        <v>24.19</v>
      </c>
      <c r="O1439" t="str">
        <f t="shared" si="181"/>
        <v>Normal Weight</v>
      </c>
      <c r="Q1439">
        <v>6.22</v>
      </c>
      <c r="R1439" t="str">
        <f t="shared" si="182"/>
        <v>Prediabetes</v>
      </c>
      <c r="T1439">
        <v>1965</v>
      </c>
      <c r="U1439" t="s">
        <v>18</v>
      </c>
      <c r="V1439">
        <v>9</v>
      </c>
      <c r="W1439" s="10">
        <f t="shared" si="183"/>
        <v>23902</v>
      </c>
      <c r="X1439" s="10"/>
      <c r="Y1439">
        <f t="shared" si="184"/>
        <v>57</v>
      </c>
      <c r="AA1439" s="36">
        <v>12029.29</v>
      </c>
    </row>
    <row r="1440" spans="1:27" x14ac:dyDescent="0.3">
      <c r="A1440" t="s">
        <v>3820</v>
      </c>
      <c r="B1440" t="str">
        <f t="shared" si="177"/>
        <v>Mr</v>
      </c>
      <c r="C1440" t="str">
        <f t="shared" si="178"/>
        <v>Barrett</v>
      </c>
      <c r="D1440" t="str">
        <f t="shared" si="179"/>
        <v>John S.</v>
      </c>
      <c r="F1440">
        <v>1</v>
      </c>
      <c r="G1440">
        <f t="shared" si="180"/>
        <v>1</v>
      </c>
      <c r="J1440" t="str">
        <f>PROPER('Medical Examinations'!D:D)</f>
        <v>No</v>
      </c>
      <c r="K1440" t="str">
        <f>PROPER('Medical Examinations'!H:H)</f>
        <v>No</v>
      </c>
      <c r="N1440">
        <v>35.29</v>
      </c>
      <c r="O1440" t="str">
        <f t="shared" si="181"/>
        <v>Obesity</v>
      </c>
      <c r="Q1440">
        <v>5.9</v>
      </c>
      <c r="R1440" t="str">
        <f t="shared" si="182"/>
        <v>Prediabetes</v>
      </c>
      <c r="T1440">
        <v>1965</v>
      </c>
      <c r="U1440" t="s">
        <v>37</v>
      </c>
      <c r="V1440">
        <v>29</v>
      </c>
      <c r="W1440" s="10">
        <f t="shared" si="183"/>
        <v>24044</v>
      </c>
      <c r="X1440" s="10"/>
      <c r="Y1440">
        <f t="shared" si="184"/>
        <v>57</v>
      </c>
      <c r="AA1440" s="36">
        <v>12032.33</v>
      </c>
    </row>
    <row r="1441" spans="1:27" x14ac:dyDescent="0.3">
      <c r="A1441" t="s">
        <v>3821</v>
      </c>
      <c r="B1441" t="str">
        <f t="shared" si="177"/>
        <v>Ms</v>
      </c>
      <c r="C1441" t="str">
        <f t="shared" si="178"/>
        <v>Irwin</v>
      </c>
      <c r="D1441" t="str">
        <f t="shared" si="179"/>
        <v>April</v>
      </c>
      <c r="F1441" t="s">
        <v>2381</v>
      </c>
      <c r="G1441">
        <f t="shared" si="180"/>
        <v>0</v>
      </c>
      <c r="J1441" t="str">
        <f>PROPER('Medical Examinations'!D:D)</f>
        <v>Yes</v>
      </c>
      <c r="K1441" t="str">
        <f>PROPER('Medical Examinations'!H:H)</f>
        <v>No</v>
      </c>
      <c r="N1441">
        <v>35.299999999999997</v>
      </c>
      <c r="O1441" t="str">
        <f t="shared" si="181"/>
        <v>Obesity</v>
      </c>
      <c r="Q1441">
        <v>4.45</v>
      </c>
      <c r="R1441" t="str">
        <f t="shared" si="182"/>
        <v>Normal</v>
      </c>
      <c r="T1441">
        <v>1979</v>
      </c>
      <c r="U1441" t="s">
        <v>37</v>
      </c>
      <c r="V1441">
        <v>16</v>
      </c>
      <c r="W1441" s="10">
        <f t="shared" si="183"/>
        <v>29144</v>
      </c>
      <c r="X1441" s="10"/>
      <c r="Y1441">
        <f t="shared" si="184"/>
        <v>43</v>
      </c>
      <c r="AA1441" s="36">
        <v>12035.18</v>
      </c>
    </row>
    <row r="1442" spans="1:27" x14ac:dyDescent="0.3">
      <c r="A1442" t="s">
        <v>3822</v>
      </c>
      <c r="B1442" t="str">
        <f t="shared" si="177"/>
        <v>Ms</v>
      </c>
      <c r="C1442" t="str">
        <f t="shared" si="178"/>
        <v>Glenn</v>
      </c>
      <c r="D1442" t="str">
        <f t="shared" si="179"/>
        <v>ey N.</v>
      </c>
      <c r="F1442">
        <v>1</v>
      </c>
      <c r="G1442">
        <f t="shared" si="180"/>
        <v>1</v>
      </c>
      <c r="J1442" t="str">
        <f>PROPER('Medical Examinations'!D:D)</f>
        <v>No</v>
      </c>
      <c r="K1442" t="str">
        <f>PROPER('Medical Examinations'!H:H)</f>
        <v>No</v>
      </c>
      <c r="N1442">
        <v>35.64</v>
      </c>
      <c r="O1442" t="str">
        <f t="shared" si="181"/>
        <v>Obesity</v>
      </c>
      <c r="Q1442">
        <v>6.17</v>
      </c>
      <c r="R1442" t="str">
        <f t="shared" si="182"/>
        <v>Prediabetes</v>
      </c>
      <c r="T1442">
        <v>1966</v>
      </c>
      <c r="U1442" t="s">
        <v>15</v>
      </c>
      <c r="V1442">
        <v>24</v>
      </c>
      <c r="W1442" s="10">
        <f t="shared" si="183"/>
        <v>24435</v>
      </c>
      <c r="X1442" s="10"/>
      <c r="Y1442">
        <f t="shared" si="184"/>
        <v>56</v>
      </c>
      <c r="AA1442" s="36">
        <v>12044.34</v>
      </c>
    </row>
    <row r="1443" spans="1:27" x14ac:dyDescent="0.3">
      <c r="A1443" t="s">
        <v>3823</v>
      </c>
      <c r="B1443" t="str">
        <f t="shared" si="177"/>
        <v>Ms</v>
      </c>
      <c r="C1443" t="str">
        <f t="shared" si="178"/>
        <v>O'Meara</v>
      </c>
      <c r="D1443" t="str">
        <f t="shared" si="179"/>
        <v>deleine</v>
      </c>
      <c r="F1443" t="s">
        <v>2381</v>
      </c>
      <c r="G1443">
        <f t="shared" si="180"/>
        <v>0</v>
      </c>
      <c r="J1443" t="str">
        <f>PROPER('Medical Examinations'!D:D)</f>
        <v>No</v>
      </c>
      <c r="K1443" t="str">
        <f>PROPER('Medical Examinations'!H:H)</f>
        <v>No</v>
      </c>
      <c r="N1443">
        <v>33.1</v>
      </c>
      <c r="O1443" t="str">
        <f t="shared" si="181"/>
        <v>Obesity</v>
      </c>
      <c r="Q1443">
        <v>4.93</v>
      </c>
      <c r="R1443" t="str">
        <f t="shared" si="182"/>
        <v>Normal</v>
      </c>
      <c r="T1443">
        <v>1986</v>
      </c>
      <c r="U1443" t="s">
        <v>20</v>
      </c>
      <c r="V1443">
        <v>7</v>
      </c>
      <c r="W1443" s="10">
        <f t="shared" si="183"/>
        <v>31662</v>
      </c>
      <c r="X1443" s="10"/>
      <c r="Y1443">
        <f t="shared" si="184"/>
        <v>36</v>
      </c>
      <c r="AA1443" s="36">
        <v>12048.13</v>
      </c>
    </row>
    <row r="1444" spans="1:27" x14ac:dyDescent="0.3">
      <c r="A1444" t="s">
        <v>3824</v>
      </c>
      <c r="B1444" t="str">
        <f t="shared" si="177"/>
        <v>Ms</v>
      </c>
      <c r="C1444" t="str">
        <f t="shared" si="178"/>
        <v>Budrow</v>
      </c>
      <c r="D1444" t="str">
        <f t="shared" si="179"/>
        <v>elly S</v>
      </c>
      <c r="F1444">
        <v>1</v>
      </c>
      <c r="G1444">
        <f t="shared" si="180"/>
        <v>1</v>
      </c>
      <c r="J1444" t="str">
        <f>PROPER('Medical Examinations'!D:D)</f>
        <v>No</v>
      </c>
      <c r="K1444" t="str">
        <f>PROPER('Medical Examinations'!H:H)</f>
        <v>No</v>
      </c>
      <c r="N1444">
        <v>26.41</v>
      </c>
      <c r="O1444" t="str">
        <f t="shared" si="181"/>
        <v>Overweight</v>
      </c>
      <c r="Q1444">
        <v>7.32</v>
      </c>
      <c r="R1444" t="str">
        <f t="shared" si="182"/>
        <v>Diabetes</v>
      </c>
      <c r="T1444">
        <v>1984</v>
      </c>
      <c r="U1444" t="s">
        <v>20</v>
      </c>
      <c r="V1444">
        <v>2</v>
      </c>
      <c r="W1444" s="10">
        <f t="shared" si="183"/>
        <v>30927</v>
      </c>
      <c r="X1444" s="10"/>
      <c r="Y1444">
        <f t="shared" si="184"/>
        <v>38</v>
      </c>
      <c r="AA1444" s="36">
        <v>12091.34</v>
      </c>
    </row>
    <row r="1445" spans="1:27" x14ac:dyDescent="0.3">
      <c r="A1445" t="s">
        <v>3825</v>
      </c>
      <c r="B1445" t="str">
        <f t="shared" si="177"/>
        <v>Ms</v>
      </c>
      <c r="C1445" t="str">
        <f t="shared" si="178"/>
        <v>Anderson</v>
      </c>
      <c r="D1445" t="str">
        <f t="shared" si="179"/>
        <v>redith S</v>
      </c>
      <c r="F1445">
        <v>1</v>
      </c>
      <c r="G1445">
        <f t="shared" si="180"/>
        <v>1</v>
      </c>
      <c r="J1445" t="str">
        <f>PROPER('Medical Examinations'!D:D)</f>
        <v>No</v>
      </c>
      <c r="K1445" t="str">
        <f>PROPER('Medical Examinations'!H:H)</f>
        <v>No</v>
      </c>
      <c r="N1445">
        <v>29.9</v>
      </c>
      <c r="O1445" t="str">
        <f t="shared" si="181"/>
        <v>Overweight</v>
      </c>
      <c r="Q1445">
        <v>5.27</v>
      </c>
      <c r="R1445" t="str">
        <f t="shared" si="182"/>
        <v>Normal</v>
      </c>
      <c r="T1445">
        <v>1968</v>
      </c>
      <c r="U1445" t="s">
        <v>18</v>
      </c>
      <c r="V1445">
        <v>21</v>
      </c>
      <c r="W1445" s="10">
        <f t="shared" si="183"/>
        <v>25010</v>
      </c>
      <c r="X1445" s="10"/>
      <c r="Y1445">
        <f t="shared" si="184"/>
        <v>54</v>
      </c>
      <c r="AA1445" s="36">
        <v>12094.48</v>
      </c>
    </row>
    <row r="1446" spans="1:27" x14ac:dyDescent="0.3">
      <c r="A1446" t="s">
        <v>3826</v>
      </c>
      <c r="B1446" t="str">
        <f t="shared" si="177"/>
        <v>Mr</v>
      </c>
      <c r="C1446" t="str">
        <f t="shared" si="178"/>
        <v>Douglas</v>
      </c>
      <c r="D1446" t="str">
        <f t="shared" si="179"/>
        <v xml:space="preserve">  Kevin</v>
      </c>
      <c r="F1446">
        <v>1</v>
      </c>
      <c r="G1446">
        <f t="shared" si="180"/>
        <v>1</v>
      </c>
      <c r="J1446" t="str">
        <f>PROPER('Medical Examinations'!D:D)</f>
        <v>No</v>
      </c>
      <c r="K1446" t="str">
        <f>PROPER('Medical Examinations'!H:H)</f>
        <v>No</v>
      </c>
      <c r="N1446">
        <v>25.24</v>
      </c>
      <c r="O1446" t="str">
        <f t="shared" si="181"/>
        <v>Overweight</v>
      </c>
      <c r="Q1446">
        <v>5.82</v>
      </c>
      <c r="R1446" t="str">
        <f t="shared" si="182"/>
        <v>Prediabetes</v>
      </c>
      <c r="T1446">
        <v>1968</v>
      </c>
      <c r="U1446" t="s">
        <v>30</v>
      </c>
      <c r="V1446">
        <v>9</v>
      </c>
      <c r="W1446" s="10">
        <f t="shared" si="183"/>
        <v>25181</v>
      </c>
      <c r="X1446" s="10"/>
      <c r="Y1446">
        <f t="shared" si="184"/>
        <v>54</v>
      </c>
      <c r="AA1446" s="36">
        <v>12096.65</v>
      </c>
    </row>
    <row r="1447" spans="1:27" x14ac:dyDescent="0.3">
      <c r="A1447" t="s">
        <v>3827</v>
      </c>
      <c r="B1447" t="str">
        <f t="shared" si="177"/>
        <v>Ms</v>
      </c>
      <c r="C1447" t="str">
        <f t="shared" si="178"/>
        <v>Tecklenburg</v>
      </c>
      <c r="D1447" t="str">
        <f t="shared" si="179"/>
        <v>, Ms.  Lisa</v>
      </c>
      <c r="F1447">
        <v>1</v>
      </c>
      <c r="G1447">
        <f t="shared" si="180"/>
        <v>1</v>
      </c>
      <c r="J1447" t="str">
        <f>PROPER('Medical Examinations'!D:D)</f>
        <v>No</v>
      </c>
      <c r="K1447" t="str">
        <f>PROPER('Medical Examinations'!H:H)</f>
        <v>No</v>
      </c>
      <c r="N1447">
        <v>25.08</v>
      </c>
      <c r="O1447" t="str">
        <f t="shared" si="181"/>
        <v>Overweight</v>
      </c>
      <c r="Q1447">
        <v>5.8</v>
      </c>
      <c r="R1447" t="str">
        <f t="shared" si="182"/>
        <v>Prediabetes</v>
      </c>
      <c r="T1447">
        <v>1968</v>
      </c>
      <c r="U1447" t="s">
        <v>37</v>
      </c>
      <c r="V1447">
        <v>25</v>
      </c>
      <c r="W1447" s="10">
        <f t="shared" si="183"/>
        <v>25136</v>
      </c>
      <c r="X1447" s="10"/>
      <c r="Y1447">
        <f t="shared" si="184"/>
        <v>54</v>
      </c>
      <c r="AA1447" s="36">
        <v>12105.32</v>
      </c>
    </row>
    <row r="1448" spans="1:27" x14ac:dyDescent="0.3">
      <c r="A1448" t="s">
        <v>3828</v>
      </c>
      <c r="B1448" t="str">
        <f t="shared" si="177"/>
        <v>Ms</v>
      </c>
      <c r="C1448" t="str">
        <f t="shared" si="178"/>
        <v>Baker</v>
      </c>
      <c r="D1448" t="str">
        <f t="shared" si="179"/>
        <v>ine A</v>
      </c>
      <c r="F1448">
        <v>1</v>
      </c>
      <c r="G1448">
        <f t="shared" si="180"/>
        <v>1</v>
      </c>
      <c r="J1448" t="str">
        <f>PROPER('Medical Examinations'!D:D)</f>
        <v>No</v>
      </c>
      <c r="K1448" t="str">
        <f>PROPER('Medical Examinations'!H:H)</f>
        <v>No</v>
      </c>
      <c r="N1448">
        <v>29.164999999999999</v>
      </c>
      <c r="O1448" t="str">
        <f t="shared" si="181"/>
        <v>Overweight</v>
      </c>
      <c r="Q1448">
        <v>4.87</v>
      </c>
      <c r="R1448" t="str">
        <f t="shared" si="182"/>
        <v>Normal</v>
      </c>
      <c r="T1448">
        <v>1963</v>
      </c>
      <c r="U1448" t="s">
        <v>10</v>
      </c>
      <c r="V1448">
        <v>20</v>
      </c>
      <c r="W1448" s="10">
        <f t="shared" si="183"/>
        <v>23212</v>
      </c>
      <c r="X1448" s="10"/>
      <c r="Y1448">
        <f t="shared" si="184"/>
        <v>59</v>
      </c>
      <c r="AA1448" s="36">
        <v>12124.99</v>
      </c>
    </row>
    <row r="1449" spans="1:27" x14ac:dyDescent="0.3">
      <c r="A1449" t="s">
        <v>3829</v>
      </c>
      <c r="B1449" t="str">
        <f t="shared" si="177"/>
        <v>Mr</v>
      </c>
      <c r="C1449" t="str">
        <f t="shared" si="178"/>
        <v>Schenck</v>
      </c>
      <c r="D1449" t="str">
        <f t="shared" si="179"/>
        <v xml:space="preserve">  Steve</v>
      </c>
      <c r="F1449" t="s">
        <v>2381</v>
      </c>
      <c r="G1449">
        <f t="shared" si="180"/>
        <v>0</v>
      </c>
      <c r="J1449" t="str">
        <f>PROPER('Medical Examinations'!D:D)</f>
        <v>No</v>
      </c>
      <c r="K1449" t="str">
        <f>PROPER('Medical Examinations'!H:H)</f>
        <v>No</v>
      </c>
      <c r="N1449">
        <v>15.05</v>
      </c>
      <c r="O1449" t="str">
        <f t="shared" si="181"/>
        <v>Underweight</v>
      </c>
      <c r="Q1449">
        <v>8.1199999999999992</v>
      </c>
      <c r="R1449" t="str">
        <f t="shared" si="182"/>
        <v>Diabetes</v>
      </c>
      <c r="T1449">
        <v>1963</v>
      </c>
      <c r="U1449" t="s">
        <v>18</v>
      </c>
      <c r="V1449">
        <v>4</v>
      </c>
      <c r="W1449" s="10">
        <f t="shared" si="183"/>
        <v>23166</v>
      </c>
      <c r="X1449" s="10"/>
      <c r="Y1449">
        <f t="shared" si="184"/>
        <v>60</v>
      </c>
      <c r="AA1449" s="36">
        <v>12129.61</v>
      </c>
    </row>
    <row r="1450" spans="1:27" x14ac:dyDescent="0.3">
      <c r="A1450" t="s">
        <v>3830</v>
      </c>
      <c r="B1450" t="str">
        <f t="shared" si="177"/>
        <v>Ms</v>
      </c>
      <c r="C1450" t="str">
        <f t="shared" si="178"/>
        <v>Johnson</v>
      </c>
      <c r="D1450" t="str">
        <f t="shared" si="179"/>
        <v>Kate L.</v>
      </c>
      <c r="F1450">
        <v>2</v>
      </c>
      <c r="G1450">
        <f t="shared" si="180"/>
        <v>2</v>
      </c>
      <c r="J1450" t="str">
        <f>PROPER('Medical Examinations'!D:D)</f>
        <v>Yes</v>
      </c>
      <c r="K1450" t="str">
        <f>PROPER('Medical Examinations'!H:H)</f>
        <v>No</v>
      </c>
      <c r="N1450">
        <v>19.95</v>
      </c>
      <c r="O1450" t="str">
        <f t="shared" si="181"/>
        <v>Normal Weight</v>
      </c>
      <c r="Q1450">
        <v>4.3600000000000003</v>
      </c>
      <c r="R1450" t="str">
        <f t="shared" si="182"/>
        <v>Normal</v>
      </c>
      <c r="T1450">
        <v>1991</v>
      </c>
      <c r="U1450" t="s">
        <v>15</v>
      </c>
      <c r="V1450">
        <v>6</v>
      </c>
      <c r="W1450" s="10">
        <f t="shared" si="183"/>
        <v>33548</v>
      </c>
      <c r="X1450" s="10"/>
      <c r="Y1450">
        <f t="shared" si="184"/>
        <v>31</v>
      </c>
      <c r="AA1450" s="36">
        <v>12130.8</v>
      </c>
    </row>
    <row r="1451" spans="1:27" x14ac:dyDescent="0.3">
      <c r="A1451" t="s">
        <v>3831</v>
      </c>
      <c r="B1451" t="str">
        <f t="shared" si="177"/>
        <v>Ms</v>
      </c>
      <c r="C1451" t="str">
        <f t="shared" si="178"/>
        <v>Blendell</v>
      </c>
      <c r="D1451" t="str">
        <f t="shared" si="179"/>
        <v>s.  Beth</v>
      </c>
      <c r="F1451" t="s">
        <v>2381</v>
      </c>
      <c r="G1451">
        <f t="shared" si="180"/>
        <v>0</v>
      </c>
      <c r="J1451" t="str">
        <f>PROPER('Medical Examinations'!D:D)</f>
        <v>Yes</v>
      </c>
      <c r="K1451" t="str">
        <f>PROPER('Medical Examinations'!H:H)</f>
        <v>No</v>
      </c>
      <c r="N1451">
        <v>16.66</v>
      </c>
      <c r="O1451" t="str">
        <f t="shared" si="181"/>
        <v>Underweight</v>
      </c>
      <c r="Q1451">
        <v>9.16</v>
      </c>
      <c r="R1451" t="str">
        <f t="shared" si="182"/>
        <v>Diabetes</v>
      </c>
      <c r="T1451">
        <v>1974</v>
      </c>
      <c r="U1451" t="s">
        <v>20</v>
      </c>
      <c r="V1451">
        <v>16</v>
      </c>
      <c r="W1451" s="10">
        <f t="shared" si="183"/>
        <v>27288</v>
      </c>
      <c r="X1451" s="10"/>
      <c r="Y1451">
        <f t="shared" si="184"/>
        <v>48</v>
      </c>
      <c r="AA1451" s="36">
        <v>12137.6</v>
      </c>
    </row>
    <row r="1452" spans="1:27" x14ac:dyDescent="0.3">
      <c r="A1452" t="s">
        <v>3832</v>
      </c>
      <c r="B1452" t="str">
        <f t="shared" si="177"/>
        <v>Ms</v>
      </c>
      <c r="C1452" t="str">
        <f t="shared" si="178"/>
        <v>Parodi</v>
      </c>
      <c r="D1452" t="str">
        <f t="shared" si="179"/>
        <v>harine</v>
      </c>
      <c r="F1452" t="s">
        <v>2381</v>
      </c>
      <c r="G1452">
        <f t="shared" si="180"/>
        <v>0</v>
      </c>
      <c r="J1452" t="str">
        <f>PROPER('Medical Examinations'!D:D)</f>
        <v>Yes</v>
      </c>
      <c r="K1452" t="str">
        <f>PROPER('Medical Examinations'!H:H)</f>
        <v>No</v>
      </c>
      <c r="N1452">
        <v>16.62</v>
      </c>
      <c r="O1452" t="str">
        <f t="shared" si="181"/>
        <v>Underweight</v>
      </c>
      <c r="Q1452">
        <v>9.14</v>
      </c>
      <c r="R1452" t="str">
        <f t="shared" si="182"/>
        <v>Diabetes</v>
      </c>
      <c r="T1452">
        <v>1962</v>
      </c>
      <c r="U1452" t="s">
        <v>15</v>
      </c>
      <c r="V1452">
        <v>4</v>
      </c>
      <c r="W1452" s="10">
        <f t="shared" si="183"/>
        <v>22954</v>
      </c>
      <c r="X1452" s="10"/>
      <c r="Y1452">
        <f t="shared" si="184"/>
        <v>60</v>
      </c>
      <c r="AA1452" s="36">
        <v>12142.58</v>
      </c>
    </row>
    <row r="1453" spans="1:27" x14ac:dyDescent="0.3">
      <c r="A1453" t="s">
        <v>3833</v>
      </c>
      <c r="B1453" t="str">
        <f t="shared" si="177"/>
        <v>Ms</v>
      </c>
      <c r="C1453" t="str">
        <f t="shared" si="178"/>
        <v>Morgan</v>
      </c>
      <c r="D1453" t="str">
        <f t="shared" si="179"/>
        <v>ther L</v>
      </c>
      <c r="F1453">
        <v>2</v>
      </c>
      <c r="G1453">
        <f t="shared" si="180"/>
        <v>2</v>
      </c>
      <c r="J1453" t="str">
        <f>PROPER('Medical Examinations'!D:D)</f>
        <v>Yes</v>
      </c>
      <c r="K1453" t="str">
        <f>PROPER('Medical Examinations'!H:H)</f>
        <v>No</v>
      </c>
      <c r="N1453">
        <v>15.36</v>
      </c>
      <c r="O1453" t="str">
        <f t="shared" si="181"/>
        <v>Underweight</v>
      </c>
      <c r="Q1453">
        <v>5.49</v>
      </c>
      <c r="R1453" t="str">
        <f t="shared" si="182"/>
        <v>Normal</v>
      </c>
      <c r="T1453">
        <v>1962</v>
      </c>
      <c r="U1453" t="s">
        <v>20</v>
      </c>
      <c r="V1453">
        <v>15</v>
      </c>
      <c r="W1453" s="10">
        <f t="shared" si="183"/>
        <v>22904</v>
      </c>
      <c r="X1453" s="10"/>
      <c r="Y1453">
        <f t="shared" si="184"/>
        <v>60</v>
      </c>
      <c r="AA1453" s="36">
        <v>12146.97</v>
      </c>
    </row>
    <row r="1454" spans="1:27" x14ac:dyDescent="0.3">
      <c r="A1454" t="s">
        <v>3834</v>
      </c>
      <c r="B1454" t="str">
        <f t="shared" si="177"/>
        <v>Ms</v>
      </c>
      <c r="C1454" t="str">
        <f t="shared" si="178"/>
        <v>Linden</v>
      </c>
      <c r="D1454" t="str">
        <f t="shared" si="179"/>
        <v>esiree</v>
      </c>
      <c r="F1454" t="s">
        <v>2381</v>
      </c>
      <c r="G1454">
        <f t="shared" si="180"/>
        <v>0</v>
      </c>
      <c r="J1454" t="str">
        <f>PROPER('Medical Examinations'!D:D)</f>
        <v>No</v>
      </c>
      <c r="K1454" t="str">
        <f>PROPER('Medical Examinations'!H:H)</f>
        <v>No</v>
      </c>
      <c r="N1454">
        <v>27.74</v>
      </c>
      <c r="O1454" t="str">
        <f t="shared" si="181"/>
        <v>Overweight</v>
      </c>
      <c r="Q1454">
        <v>5.96</v>
      </c>
      <c r="R1454" t="str">
        <f t="shared" si="182"/>
        <v>Prediabetes</v>
      </c>
      <c r="T1454">
        <v>1987</v>
      </c>
      <c r="U1454" t="s">
        <v>37</v>
      </c>
      <c r="V1454">
        <v>5</v>
      </c>
      <c r="W1454" s="10">
        <f t="shared" si="183"/>
        <v>32055</v>
      </c>
      <c r="X1454" s="10"/>
      <c r="Y1454">
        <f t="shared" si="184"/>
        <v>35</v>
      </c>
      <c r="AA1454" s="36">
        <v>12148.2</v>
      </c>
    </row>
    <row r="1455" spans="1:27" x14ac:dyDescent="0.3">
      <c r="A1455" t="s">
        <v>3835</v>
      </c>
      <c r="B1455" t="str">
        <f t="shared" si="177"/>
        <v>Mr</v>
      </c>
      <c r="C1455" t="str">
        <f t="shared" si="178"/>
        <v>Horning</v>
      </c>
      <c r="D1455" t="str">
        <f t="shared" si="179"/>
        <v>eter B.</v>
      </c>
      <c r="F1455" t="s">
        <v>2381</v>
      </c>
      <c r="G1455">
        <f t="shared" si="180"/>
        <v>0</v>
      </c>
      <c r="J1455" t="str">
        <f>PROPER('Medical Examinations'!D:D)</f>
        <v>Yes</v>
      </c>
      <c r="K1455" t="str">
        <f>PROPER('Medical Examinations'!H:H)</f>
        <v>No</v>
      </c>
      <c r="N1455">
        <v>22.44</v>
      </c>
      <c r="O1455" t="str">
        <f t="shared" si="181"/>
        <v>Normal Weight</v>
      </c>
      <c r="Q1455">
        <v>4.62</v>
      </c>
      <c r="R1455" t="str">
        <f t="shared" si="182"/>
        <v>Normal</v>
      </c>
      <c r="T1455">
        <v>1991</v>
      </c>
      <c r="U1455" t="s">
        <v>35</v>
      </c>
      <c r="V1455">
        <v>29</v>
      </c>
      <c r="W1455" s="10">
        <f t="shared" si="183"/>
        <v>33479</v>
      </c>
      <c r="X1455" s="10"/>
      <c r="Y1455">
        <f t="shared" si="184"/>
        <v>31</v>
      </c>
      <c r="AA1455" s="36">
        <v>12198.64</v>
      </c>
    </row>
    <row r="1456" spans="1:27" x14ac:dyDescent="0.3">
      <c r="A1456" t="s">
        <v>3836</v>
      </c>
      <c r="B1456" t="str">
        <f t="shared" si="177"/>
        <v>Mr</v>
      </c>
      <c r="C1456" t="str">
        <f t="shared" si="178"/>
        <v>Goode</v>
      </c>
      <c r="D1456" t="str">
        <f t="shared" si="179"/>
        <v xml:space="preserve"> Adam</v>
      </c>
      <c r="F1456" t="s">
        <v>2381</v>
      </c>
      <c r="G1456">
        <f t="shared" si="180"/>
        <v>0</v>
      </c>
      <c r="J1456" t="str">
        <f>PROPER('Medical Examinations'!D:D)</f>
        <v>Yes</v>
      </c>
      <c r="K1456" t="str">
        <f>PROPER('Medical Examinations'!H:H)</f>
        <v>No</v>
      </c>
      <c r="N1456">
        <v>37.049999999999997</v>
      </c>
      <c r="O1456" t="str">
        <f t="shared" si="181"/>
        <v>Obesity</v>
      </c>
      <c r="Q1456">
        <v>9.9600000000000009</v>
      </c>
      <c r="R1456" t="str">
        <f t="shared" si="182"/>
        <v>Diabetes</v>
      </c>
      <c r="T1456">
        <v>1977</v>
      </c>
      <c r="U1456" t="s">
        <v>35</v>
      </c>
      <c r="V1456">
        <v>14</v>
      </c>
      <c r="W1456" s="10">
        <f t="shared" si="183"/>
        <v>28351</v>
      </c>
      <c r="X1456" s="10"/>
      <c r="Y1456">
        <f t="shared" si="184"/>
        <v>45</v>
      </c>
      <c r="AA1456" s="36">
        <v>12218.7</v>
      </c>
    </row>
    <row r="1457" spans="1:27" x14ac:dyDescent="0.3">
      <c r="A1457" t="s">
        <v>3837</v>
      </c>
      <c r="B1457" t="str">
        <f t="shared" si="177"/>
        <v>Mr</v>
      </c>
      <c r="C1457" t="str">
        <f t="shared" si="178"/>
        <v>Doden</v>
      </c>
      <c r="D1457" t="str">
        <f t="shared" si="179"/>
        <v>emy J</v>
      </c>
      <c r="F1457">
        <v>2</v>
      </c>
      <c r="G1457">
        <f t="shared" si="180"/>
        <v>2</v>
      </c>
      <c r="J1457" t="str">
        <f>PROPER('Medical Examinations'!D:D)</f>
        <v>No</v>
      </c>
      <c r="K1457" t="str">
        <f>PROPER('Medical Examinations'!H:H)</f>
        <v>No</v>
      </c>
      <c r="N1457">
        <v>22.95</v>
      </c>
      <c r="O1457" t="str">
        <f t="shared" si="181"/>
        <v>Normal Weight</v>
      </c>
      <c r="Q1457">
        <v>10.53</v>
      </c>
      <c r="R1457" t="str">
        <f t="shared" si="182"/>
        <v>Diabetes</v>
      </c>
      <c r="T1457">
        <v>1964</v>
      </c>
      <c r="U1457" t="s">
        <v>10</v>
      </c>
      <c r="V1457">
        <v>20</v>
      </c>
      <c r="W1457" s="10">
        <f t="shared" si="183"/>
        <v>23578</v>
      </c>
      <c r="X1457" s="10"/>
      <c r="Y1457">
        <f t="shared" si="184"/>
        <v>58</v>
      </c>
      <c r="AA1457" s="36">
        <v>12222.9</v>
      </c>
    </row>
    <row r="1458" spans="1:27" x14ac:dyDescent="0.3">
      <c r="A1458" t="s">
        <v>3838</v>
      </c>
      <c r="B1458" t="str">
        <f t="shared" si="177"/>
        <v>Mr</v>
      </c>
      <c r="C1458" t="str">
        <f t="shared" si="178"/>
        <v>Groff</v>
      </c>
      <c r="D1458" t="str">
        <f t="shared" si="179"/>
        <v>dam C</v>
      </c>
      <c r="F1458" t="s">
        <v>2381</v>
      </c>
      <c r="G1458">
        <f t="shared" si="180"/>
        <v>0</v>
      </c>
      <c r="J1458" t="str">
        <f>PROPER('Medical Examinations'!D:D)</f>
        <v>Yes</v>
      </c>
      <c r="K1458" t="str">
        <f>PROPER('Medical Examinations'!H:H)</f>
        <v>No</v>
      </c>
      <c r="N1458">
        <v>34.200000000000003</v>
      </c>
      <c r="O1458" t="str">
        <f t="shared" si="181"/>
        <v>Obesity</v>
      </c>
      <c r="Q1458">
        <v>6.69</v>
      </c>
      <c r="R1458" t="str">
        <f t="shared" si="182"/>
        <v>Diabetes</v>
      </c>
      <c r="T1458">
        <v>1964</v>
      </c>
      <c r="U1458" t="s">
        <v>10</v>
      </c>
      <c r="V1458">
        <v>2</v>
      </c>
      <c r="W1458" s="10">
        <f t="shared" si="183"/>
        <v>23560</v>
      </c>
      <c r="X1458" s="10"/>
      <c r="Y1458">
        <f t="shared" si="184"/>
        <v>58</v>
      </c>
      <c r="AA1458" s="36">
        <v>12224.35</v>
      </c>
    </row>
    <row r="1459" spans="1:27" x14ac:dyDescent="0.3">
      <c r="A1459" t="s">
        <v>3839</v>
      </c>
      <c r="B1459" t="str">
        <f t="shared" si="177"/>
        <v>Mr</v>
      </c>
      <c r="C1459" t="str">
        <f t="shared" si="178"/>
        <v>Kuehler</v>
      </c>
      <c r="D1459" t="str">
        <f t="shared" si="179"/>
        <v>r.  Jon</v>
      </c>
      <c r="F1459" t="s">
        <v>2381</v>
      </c>
      <c r="G1459">
        <f t="shared" si="180"/>
        <v>0</v>
      </c>
      <c r="J1459" t="str">
        <f>PROPER('Medical Examinations'!D:D)</f>
        <v>Yes</v>
      </c>
      <c r="K1459" t="str">
        <f>PROPER('Medical Examinations'!H:H)</f>
        <v>No</v>
      </c>
      <c r="N1459">
        <v>30.59</v>
      </c>
      <c r="O1459" t="str">
        <f t="shared" si="181"/>
        <v>Obesity</v>
      </c>
      <c r="Q1459">
        <v>9.5500000000000007</v>
      </c>
      <c r="R1459" t="str">
        <f t="shared" si="182"/>
        <v>Diabetes</v>
      </c>
      <c r="T1459">
        <v>1964</v>
      </c>
      <c r="U1459" t="s">
        <v>18</v>
      </c>
      <c r="V1459">
        <v>24</v>
      </c>
      <c r="W1459" s="10">
        <f t="shared" si="183"/>
        <v>23552</v>
      </c>
      <c r="X1459" s="10"/>
      <c r="Y1459">
        <f t="shared" si="184"/>
        <v>58</v>
      </c>
      <c r="AA1459" s="36">
        <v>12231.61</v>
      </c>
    </row>
    <row r="1460" spans="1:27" x14ac:dyDescent="0.3">
      <c r="A1460" t="s">
        <v>3840</v>
      </c>
      <c r="B1460" t="str">
        <f t="shared" si="177"/>
        <v>Mr</v>
      </c>
      <c r="C1460" t="str">
        <f t="shared" si="178"/>
        <v>Daniels</v>
      </c>
      <c r="D1460" t="str">
        <f t="shared" si="179"/>
        <v>teven J</v>
      </c>
      <c r="F1460" t="s">
        <v>2381</v>
      </c>
      <c r="G1460">
        <f t="shared" si="180"/>
        <v>0</v>
      </c>
      <c r="J1460" t="str">
        <f>PROPER('Medical Examinations'!D:D)</f>
        <v>No</v>
      </c>
      <c r="K1460" t="str">
        <f>PROPER('Medical Examinations'!H:H)</f>
        <v>No</v>
      </c>
      <c r="N1460">
        <v>25.51</v>
      </c>
      <c r="O1460" t="str">
        <f t="shared" si="181"/>
        <v>Overweight</v>
      </c>
      <c r="Q1460">
        <v>6.05</v>
      </c>
      <c r="R1460" t="str">
        <f t="shared" si="182"/>
        <v>Prediabetes</v>
      </c>
      <c r="T1460">
        <v>1963</v>
      </c>
      <c r="U1460" t="s">
        <v>10</v>
      </c>
      <c r="V1460">
        <v>19</v>
      </c>
      <c r="W1460" s="10">
        <f t="shared" si="183"/>
        <v>23211</v>
      </c>
      <c r="X1460" s="10"/>
      <c r="Y1460">
        <f t="shared" si="184"/>
        <v>59</v>
      </c>
      <c r="AA1460" s="36">
        <v>12233.83</v>
      </c>
    </row>
    <row r="1461" spans="1:27" x14ac:dyDescent="0.3">
      <c r="A1461" t="s">
        <v>3841</v>
      </c>
      <c r="B1461" t="str">
        <f t="shared" si="177"/>
        <v>Ms</v>
      </c>
      <c r="C1461" t="str">
        <f t="shared" si="178"/>
        <v>Gibby</v>
      </c>
      <c r="D1461" t="str">
        <f t="shared" si="179"/>
        <v>ca P.</v>
      </c>
      <c r="F1461">
        <v>1</v>
      </c>
      <c r="G1461">
        <f t="shared" si="180"/>
        <v>1</v>
      </c>
      <c r="J1461" t="str">
        <f>PROPER('Medical Examinations'!D:D)</f>
        <v>No</v>
      </c>
      <c r="K1461" t="str">
        <f>PROPER('Medical Examinations'!H:H)</f>
        <v>No</v>
      </c>
      <c r="N1461">
        <v>29.04</v>
      </c>
      <c r="O1461" t="str">
        <f t="shared" si="181"/>
        <v>Overweight</v>
      </c>
      <c r="Q1461">
        <v>10.56</v>
      </c>
      <c r="R1461" t="str">
        <f t="shared" si="182"/>
        <v>Diabetes</v>
      </c>
      <c r="T1461">
        <v>1964</v>
      </c>
      <c r="U1461" t="s">
        <v>37</v>
      </c>
      <c r="V1461">
        <v>15</v>
      </c>
      <c r="W1461" s="10">
        <f t="shared" si="183"/>
        <v>23665</v>
      </c>
      <c r="X1461" s="10"/>
      <c r="Y1461">
        <f t="shared" si="184"/>
        <v>58</v>
      </c>
      <c r="AA1461" s="36">
        <v>12235.84</v>
      </c>
    </row>
    <row r="1462" spans="1:27" x14ac:dyDescent="0.3">
      <c r="A1462" t="s">
        <v>3842</v>
      </c>
      <c r="B1462" t="str">
        <f t="shared" si="177"/>
        <v>Ms</v>
      </c>
      <c r="C1462" t="str">
        <f t="shared" si="178"/>
        <v>Busa</v>
      </c>
      <c r="D1462" t="str">
        <f t="shared" si="179"/>
        <v>hley</v>
      </c>
      <c r="F1462">
        <v>1</v>
      </c>
      <c r="G1462">
        <f t="shared" si="180"/>
        <v>1</v>
      </c>
      <c r="J1462" t="str">
        <f>PROPER('Medical Examinations'!D:D)</f>
        <v>Yes</v>
      </c>
      <c r="K1462" t="str">
        <f>PROPER('Medical Examinations'!H:H)</f>
        <v>No</v>
      </c>
      <c r="N1462">
        <v>22.135000000000002</v>
      </c>
      <c r="O1462" t="str">
        <f t="shared" si="181"/>
        <v>Normal Weight</v>
      </c>
      <c r="Q1462">
        <v>10.81</v>
      </c>
      <c r="R1462" t="str">
        <f t="shared" si="182"/>
        <v>Diabetes</v>
      </c>
      <c r="T1462">
        <v>1966</v>
      </c>
      <c r="U1462" t="s">
        <v>10</v>
      </c>
      <c r="V1462">
        <v>29</v>
      </c>
      <c r="W1462" s="10">
        <f t="shared" si="183"/>
        <v>24317</v>
      </c>
      <c r="X1462" s="10"/>
      <c r="Y1462">
        <f t="shared" si="184"/>
        <v>56</v>
      </c>
      <c r="AA1462" s="36">
        <v>12237.73</v>
      </c>
    </row>
    <row r="1463" spans="1:27" x14ac:dyDescent="0.3">
      <c r="A1463" t="s">
        <v>3843</v>
      </c>
      <c r="B1463" t="str">
        <f t="shared" si="177"/>
        <v>Mr</v>
      </c>
      <c r="C1463" t="str">
        <f t="shared" si="178"/>
        <v>Moyo</v>
      </c>
      <c r="D1463" t="str">
        <f t="shared" si="179"/>
        <v>o H.</v>
      </c>
      <c r="F1463" t="s">
        <v>2381</v>
      </c>
      <c r="G1463">
        <f t="shared" si="180"/>
        <v>0</v>
      </c>
      <c r="J1463" t="str">
        <f>PROPER('Medical Examinations'!D:D)</f>
        <v>Yes</v>
      </c>
      <c r="K1463" t="str">
        <f>PROPER('Medical Examinations'!H:H)</f>
        <v>No</v>
      </c>
      <c r="N1463">
        <v>21.375</v>
      </c>
      <c r="O1463" t="str">
        <f t="shared" si="181"/>
        <v>Normal Weight</v>
      </c>
      <c r="Q1463">
        <v>4.32</v>
      </c>
      <c r="R1463" t="str">
        <f t="shared" si="182"/>
        <v>Normal</v>
      </c>
      <c r="T1463">
        <v>1963</v>
      </c>
      <c r="U1463" t="s">
        <v>10</v>
      </c>
      <c r="V1463">
        <v>17</v>
      </c>
      <c r="W1463" s="10">
        <f t="shared" si="183"/>
        <v>23209</v>
      </c>
      <c r="X1463" s="10"/>
      <c r="Y1463">
        <f t="shared" si="184"/>
        <v>59</v>
      </c>
      <c r="AA1463" s="36">
        <v>12244.53</v>
      </c>
    </row>
    <row r="1464" spans="1:27" x14ac:dyDescent="0.3">
      <c r="A1464" t="s">
        <v>3844</v>
      </c>
      <c r="B1464" t="str">
        <f t="shared" si="177"/>
        <v>Mr</v>
      </c>
      <c r="C1464" t="str">
        <f t="shared" si="178"/>
        <v>Horn</v>
      </c>
      <c r="D1464" t="str">
        <f t="shared" si="179"/>
        <v>etil</v>
      </c>
      <c r="F1464" t="s">
        <v>2381</v>
      </c>
      <c r="G1464">
        <f t="shared" si="180"/>
        <v>0</v>
      </c>
      <c r="J1464" t="str">
        <f>PROPER('Medical Examinations'!D:D)</f>
        <v>No</v>
      </c>
      <c r="K1464" t="str">
        <f>PROPER('Medical Examinations'!H:H)</f>
        <v>No</v>
      </c>
      <c r="N1464">
        <v>29.19</v>
      </c>
      <c r="O1464" t="str">
        <f t="shared" si="181"/>
        <v>Overweight</v>
      </c>
      <c r="Q1464">
        <v>4.37</v>
      </c>
      <c r="R1464" t="str">
        <f t="shared" si="182"/>
        <v>Normal</v>
      </c>
      <c r="T1464">
        <v>1974</v>
      </c>
      <c r="U1464" t="s">
        <v>18</v>
      </c>
      <c r="V1464">
        <v>23</v>
      </c>
      <c r="W1464" s="10">
        <f t="shared" si="183"/>
        <v>27203</v>
      </c>
      <c r="X1464" s="10"/>
      <c r="Y1464">
        <f t="shared" si="184"/>
        <v>48</v>
      </c>
      <c r="AA1464" s="36">
        <v>12245.17</v>
      </c>
    </row>
    <row r="1465" spans="1:27" x14ac:dyDescent="0.3">
      <c r="A1465" t="s">
        <v>3845</v>
      </c>
      <c r="B1465" t="str">
        <f t="shared" si="177"/>
        <v>Ms</v>
      </c>
      <c r="C1465" t="str">
        <f t="shared" si="178"/>
        <v>Bien</v>
      </c>
      <c r="D1465" t="str">
        <f t="shared" si="179"/>
        <v>atie</v>
      </c>
      <c r="F1465">
        <v>1</v>
      </c>
      <c r="G1465">
        <f t="shared" si="180"/>
        <v>1</v>
      </c>
      <c r="J1465" t="str">
        <f>PROPER('Medical Examinations'!D:D)</f>
        <v>No</v>
      </c>
      <c r="K1465" t="str">
        <f>PROPER('Medical Examinations'!H:H)</f>
        <v>No</v>
      </c>
      <c r="N1465">
        <v>31.92</v>
      </c>
      <c r="O1465" t="str">
        <f t="shared" si="181"/>
        <v>Obesity</v>
      </c>
      <c r="Q1465">
        <v>4.8099999999999996</v>
      </c>
      <c r="R1465" t="str">
        <f t="shared" si="182"/>
        <v>Normal</v>
      </c>
      <c r="T1465">
        <v>1989</v>
      </c>
      <c r="U1465" t="s">
        <v>15</v>
      </c>
      <c r="V1465">
        <v>23</v>
      </c>
      <c r="W1465" s="10">
        <f t="shared" si="183"/>
        <v>32835</v>
      </c>
      <c r="X1465" s="10"/>
      <c r="Y1465">
        <f t="shared" si="184"/>
        <v>33</v>
      </c>
      <c r="AA1465" s="36">
        <v>12254.44</v>
      </c>
    </row>
    <row r="1466" spans="1:27" x14ac:dyDescent="0.3">
      <c r="A1466" t="s">
        <v>3846</v>
      </c>
      <c r="B1466" t="str">
        <f t="shared" si="177"/>
        <v>Ms</v>
      </c>
      <c r="C1466" t="str">
        <f t="shared" si="178"/>
        <v>O'Connor</v>
      </c>
      <c r="D1466" t="str">
        <f t="shared" si="179"/>
        <v xml:space="preserve"> Christi</v>
      </c>
      <c r="F1466">
        <v>1</v>
      </c>
      <c r="G1466">
        <f t="shared" si="180"/>
        <v>1</v>
      </c>
      <c r="J1466" t="str">
        <f>PROPER('Medical Examinations'!D:D)</f>
        <v>Yes</v>
      </c>
      <c r="K1466" t="str">
        <f>PROPER('Medical Examinations'!H:H)</f>
        <v>No</v>
      </c>
      <c r="N1466">
        <v>26.315000000000001</v>
      </c>
      <c r="O1466" t="str">
        <f t="shared" si="181"/>
        <v>Overweight</v>
      </c>
      <c r="Q1466">
        <v>4.5599999999999996</v>
      </c>
      <c r="R1466" t="str">
        <f t="shared" si="182"/>
        <v>Normal</v>
      </c>
      <c r="T1466">
        <v>1986</v>
      </c>
      <c r="U1466" t="s">
        <v>35</v>
      </c>
      <c r="V1466">
        <v>13</v>
      </c>
      <c r="W1466" s="10">
        <f t="shared" si="183"/>
        <v>31637</v>
      </c>
      <c r="X1466" s="10"/>
      <c r="Y1466">
        <f t="shared" si="184"/>
        <v>36</v>
      </c>
      <c r="AA1466" s="36">
        <v>12255.04</v>
      </c>
    </row>
    <row r="1467" spans="1:27" x14ac:dyDescent="0.3">
      <c r="A1467" t="s">
        <v>3847</v>
      </c>
      <c r="B1467" t="str">
        <f t="shared" si="177"/>
        <v>Mr</v>
      </c>
      <c r="C1467" t="str">
        <f t="shared" si="178"/>
        <v>Ash</v>
      </c>
      <c r="D1467" t="str">
        <f t="shared" si="179"/>
        <v>lan</v>
      </c>
      <c r="F1467" t="s">
        <v>2381</v>
      </c>
      <c r="G1467">
        <f t="shared" si="180"/>
        <v>0</v>
      </c>
      <c r="J1467" t="str">
        <f>PROPER('Medical Examinations'!D:D)</f>
        <v>No</v>
      </c>
      <c r="K1467" t="str">
        <f>PROPER('Medical Examinations'!H:H)</f>
        <v>No</v>
      </c>
      <c r="N1467">
        <v>35.299999999999997</v>
      </c>
      <c r="O1467" t="str">
        <f t="shared" si="181"/>
        <v>Obesity</v>
      </c>
      <c r="Q1467">
        <v>4.3899999999999997</v>
      </c>
      <c r="R1467" t="str">
        <f t="shared" si="182"/>
        <v>Normal</v>
      </c>
      <c r="T1467">
        <v>1966</v>
      </c>
      <c r="U1467" t="s">
        <v>30</v>
      </c>
      <c r="V1467">
        <v>6</v>
      </c>
      <c r="W1467" s="10">
        <f t="shared" si="183"/>
        <v>24447</v>
      </c>
      <c r="X1467" s="10"/>
      <c r="Y1467">
        <f t="shared" si="184"/>
        <v>56</v>
      </c>
      <c r="AA1467" s="36">
        <v>12265.51</v>
      </c>
    </row>
    <row r="1468" spans="1:27" x14ac:dyDescent="0.3">
      <c r="A1468" t="s">
        <v>3848</v>
      </c>
      <c r="B1468" t="str">
        <f t="shared" si="177"/>
        <v>Mr</v>
      </c>
      <c r="C1468" t="str">
        <f t="shared" si="178"/>
        <v>Do Prado</v>
      </c>
      <c r="D1468" t="str">
        <f t="shared" si="179"/>
        <v>o B. Sr.</v>
      </c>
      <c r="F1468" t="s">
        <v>2381</v>
      </c>
      <c r="G1468">
        <f t="shared" si="180"/>
        <v>0</v>
      </c>
      <c r="J1468" t="str">
        <f>PROPER('Medical Examinations'!D:D)</f>
        <v>No</v>
      </c>
      <c r="K1468" t="str">
        <f>PROPER('Medical Examinations'!H:H)</f>
        <v>No</v>
      </c>
      <c r="N1468">
        <v>18.91</v>
      </c>
      <c r="O1468" t="str">
        <f t="shared" si="181"/>
        <v>Normal Weight</v>
      </c>
      <c r="Q1468">
        <v>11.44</v>
      </c>
      <c r="R1468" t="str">
        <f t="shared" si="182"/>
        <v>Diabetes</v>
      </c>
      <c r="T1468">
        <v>1967</v>
      </c>
      <c r="U1468" t="s">
        <v>30</v>
      </c>
      <c r="V1468">
        <v>30</v>
      </c>
      <c r="W1468" s="10">
        <f t="shared" si="183"/>
        <v>24836</v>
      </c>
      <c r="X1468" s="10"/>
      <c r="Y1468">
        <f t="shared" si="184"/>
        <v>55</v>
      </c>
      <c r="AA1468" s="36">
        <v>12268.63</v>
      </c>
    </row>
    <row r="1469" spans="1:27" x14ac:dyDescent="0.3">
      <c r="A1469" t="s">
        <v>3849</v>
      </c>
      <c r="B1469" t="str">
        <f t="shared" si="177"/>
        <v>Ms</v>
      </c>
      <c r="C1469" t="str">
        <f t="shared" si="178"/>
        <v>Phillips</v>
      </c>
      <c r="D1469" t="str">
        <f t="shared" si="179"/>
        <v>Ms.  Eve</v>
      </c>
      <c r="F1469">
        <v>1</v>
      </c>
      <c r="G1469">
        <f t="shared" si="180"/>
        <v>1</v>
      </c>
      <c r="J1469" t="str">
        <f>PROPER('Medical Examinations'!D:D)</f>
        <v>No</v>
      </c>
      <c r="K1469" t="str">
        <f>PROPER('Medical Examinations'!H:H)</f>
        <v>No</v>
      </c>
      <c r="N1469">
        <v>22.41</v>
      </c>
      <c r="O1469" t="str">
        <f t="shared" si="181"/>
        <v>Normal Weight</v>
      </c>
      <c r="Q1469">
        <v>11.37</v>
      </c>
      <c r="R1469" t="str">
        <f t="shared" si="182"/>
        <v>Diabetes</v>
      </c>
      <c r="T1469">
        <v>1967</v>
      </c>
      <c r="U1469" t="s">
        <v>35</v>
      </c>
      <c r="V1469">
        <v>28</v>
      </c>
      <c r="W1469" s="10">
        <f t="shared" si="183"/>
        <v>24712</v>
      </c>
      <c r="X1469" s="10"/>
      <c r="Y1469">
        <f t="shared" si="184"/>
        <v>55</v>
      </c>
      <c r="AA1469" s="36">
        <v>12269.69</v>
      </c>
    </row>
    <row r="1470" spans="1:27" x14ac:dyDescent="0.3">
      <c r="A1470" t="s">
        <v>3850</v>
      </c>
      <c r="B1470" t="str">
        <f t="shared" si="177"/>
        <v>Mr</v>
      </c>
      <c r="C1470" t="str">
        <f t="shared" si="178"/>
        <v>Kelly</v>
      </c>
      <c r="D1470" t="str">
        <f t="shared" si="179"/>
        <v>Devin</v>
      </c>
      <c r="F1470" t="s">
        <v>2381</v>
      </c>
      <c r="G1470">
        <f t="shared" si="180"/>
        <v>0</v>
      </c>
      <c r="J1470" t="str">
        <f>PROPER('Medical Examinations'!D:D)</f>
        <v>No</v>
      </c>
      <c r="K1470" t="str">
        <f>PROPER('Medical Examinations'!H:H)</f>
        <v>No</v>
      </c>
      <c r="N1470">
        <v>22.704999999999998</v>
      </c>
      <c r="O1470" t="str">
        <f t="shared" si="181"/>
        <v>Normal Weight</v>
      </c>
      <c r="Q1470">
        <v>6.14</v>
      </c>
      <c r="R1470" t="str">
        <f t="shared" si="182"/>
        <v>Prediabetes</v>
      </c>
      <c r="T1470">
        <v>1966</v>
      </c>
      <c r="U1470" t="s">
        <v>15</v>
      </c>
      <c r="V1470">
        <v>16</v>
      </c>
      <c r="W1470" s="10">
        <f t="shared" si="183"/>
        <v>24427</v>
      </c>
      <c r="X1470" s="10"/>
      <c r="Y1470">
        <f t="shared" si="184"/>
        <v>56</v>
      </c>
      <c r="AA1470" s="36">
        <v>12282.03</v>
      </c>
    </row>
    <row r="1471" spans="1:27" x14ac:dyDescent="0.3">
      <c r="A1471" t="s">
        <v>3851</v>
      </c>
      <c r="B1471" t="str">
        <f t="shared" si="177"/>
        <v>Mr</v>
      </c>
      <c r="C1471" t="str">
        <f t="shared" si="178"/>
        <v>Dever</v>
      </c>
      <c r="D1471" t="str">
        <f t="shared" si="179"/>
        <v>aun R</v>
      </c>
      <c r="F1471" t="s">
        <v>2381</v>
      </c>
      <c r="G1471">
        <f t="shared" si="180"/>
        <v>0</v>
      </c>
      <c r="J1471" t="str">
        <f>PROPER('Medical Examinations'!D:D)</f>
        <v>Yes</v>
      </c>
      <c r="K1471" t="str">
        <f>PROPER('Medical Examinations'!H:H)</f>
        <v>No</v>
      </c>
      <c r="N1471">
        <v>37.18</v>
      </c>
      <c r="O1471" t="str">
        <f t="shared" si="181"/>
        <v>Obesity</v>
      </c>
      <c r="Q1471">
        <v>4.8899999999999997</v>
      </c>
      <c r="R1471" t="str">
        <f t="shared" si="182"/>
        <v>Normal</v>
      </c>
      <c r="T1471">
        <v>1990</v>
      </c>
      <c r="U1471" t="s">
        <v>37</v>
      </c>
      <c r="V1471">
        <v>29</v>
      </c>
      <c r="W1471" s="10">
        <f t="shared" si="183"/>
        <v>33175</v>
      </c>
      <c r="X1471" s="10"/>
      <c r="Y1471">
        <f t="shared" si="184"/>
        <v>32</v>
      </c>
      <c r="AA1471" s="36">
        <v>12282.38</v>
      </c>
    </row>
    <row r="1472" spans="1:27" x14ac:dyDescent="0.3">
      <c r="A1472" t="s">
        <v>3852</v>
      </c>
      <c r="B1472" t="str">
        <f t="shared" si="177"/>
        <v>Mr</v>
      </c>
      <c r="C1472" t="str">
        <f t="shared" si="178"/>
        <v>Horvath</v>
      </c>
      <c r="D1472" t="str">
        <f t="shared" si="179"/>
        <v xml:space="preserve"> Adrian</v>
      </c>
      <c r="F1472" t="s">
        <v>2381</v>
      </c>
      <c r="G1472">
        <f t="shared" si="180"/>
        <v>0</v>
      </c>
      <c r="J1472" t="str">
        <f>PROPER('Medical Examinations'!D:D)</f>
        <v>No</v>
      </c>
      <c r="K1472" t="str">
        <f>PROPER('Medical Examinations'!H:H)</f>
        <v>No</v>
      </c>
      <c r="N1472">
        <v>35.97</v>
      </c>
      <c r="O1472" t="str">
        <f t="shared" si="181"/>
        <v>Obesity</v>
      </c>
      <c r="Q1472">
        <v>4.5999999999999996</v>
      </c>
      <c r="R1472" t="str">
        <f t="shared" si="182"/>
        <v>Normal</v>
      </c>
      <c r="T1472">
        <v>1963</v>
      </c>
      <c r="U1472" t="s">
        <v>37</v>
      </c>
      <c r="V1472">
        <v>28</v>
      </c>
      <c r="W1472" s="10">
        <f t="shared" si="183"/>
        <v>23312</v>
      </c>
      <c r="X1472" s="10"/>
      <c r="Y1472">
        <f t="shared" si="184"/>
        <v>59</v>
      </c>
      <c r="AA1472" s="36">
        <v>12299.59</v>
      </c>
    </row>
    <row r="1473" spans="1:27" x14ac:dyDescent="0.3">
      <c r="A1473" t="s">
        <v>3853</v>
      </c>
      <c r="B1473" t="str">
        <f t="shared" si="177"/>
        <v>Mr</v>
      </c>
      <c r="C1473" t="str">
        <f t="shared" si="178"/>
        <v>Danner</v>
      </c>
      <c r="D1473" t="str">
        <f t="shared" si="179"/>
        <v>Andrew</v>
      </c>
      <c r="F1473" t="s">
        <v>2381</v>
      </c>
      <c r="G1473">
        <f t="shared" si="180"/>
        <v>0</v>
      </c>
      <c r="J1473" t="str">
        <f>PROPER('Medical Examinations'!D:D)</f>
        <v>No</v>
      </c>
      <c r="K1473" t="str">
        <f>PROPER('Medical Examinations'!H:H)</f>
        <v>No</v>
      </c>
      <c r="N1473">
        <v>35.799999999999997</v>
      </c>
      <c r="O1473" t="str">
        <f t="shared" si="181"/>
        <v>Obesity</v>
      </c>
      <c r="Q1473">
        <v>4.42</v>
      </c>
      <c r="R1473" t="str">
        <f t="shared" si="182"/>
        <v>Normal</v>
      </c>
      <c r="T1473">
        <v>1963</v>
      </c>
      <c r="U1473" t="s">
        <v>35</v>
      </c>
      <c r="V1473">
        <v>29</v>
      </c>
      <c r="W1473" s="10">
        <f t="shared" si="183"/>
        <v>23252</v>
      </c>
      <c r="X1473" s="10"/>
      <c r="Y1473">
        <f t="shared" si="184"/>
        <v>59</v>
      </c>
      <c r="AA1473" s="36">
        <v>12323.94</v>
      </c>
    </row>
    <row r="1474" spans="1:27" x14ac:dyDescent="0.3">
      <c r="A1474" t="s">
        <v>3854</v>
      </c>
      <c r="B1474" t="str">
        <f t="shared" si="177"/>
        <v>Ms</v>
      </c>
      <c r="C1474" t="str">
        <f t="shared" si="178"/>
        <v>Weiss</v>
      </c>
      <c r="D1474" t="str">
        <f t="shared" si="179"/>
        <v>llory</v>
      </c>
      <c r="F1474" t="s">
        <v>2381</v>
      </c>
      <c r="G1474">
        <f t="shared" si="180"/>
        <v>0</v>
      </c>
      <c r="J1474" t="str">
        <f>PROPER('Medical Examinations'!D:D)</f>
        <v>No</v>
      </c>
      <c r="K1474" t="str">
        <f>PROPER('Medical Examinations'!H:H)</f>
        <v>No</v>
      </c>
      <c r="N1474">
        <v>28.31</v>
      </c>
      <c r="O1474" t="str">
        <f t="shared" si="181"/>
        <v>Overweight</v>
      </c>
      <c r="Q1474">
        <v>7.48</v>
      </c>
      <c r="R1474" t="str">
        <f t="shared" si="182"/>
        <v>Diabetes</v>
      </c>
      <c r="T1474">
        <v>1963</v>
      </c>
      <c r="U1474" t="s">
        <v>35</v>
      </c>
      <c r="V1474">
        <v>2</v>
      </c>
      <c r="W1474" s="10">
        <f t="shared" si="183"/>
        <v>23225</v>
      </c>
      <c r="X1474" s="10"/>
      <c r="Y1474">
        <f t="shared" si="184"/>
        <v>59</v>
      </c>
      <c r="AA1474" s="36">
        <v>12333.83</v>
      </c>
    </row>
    <row r="1475" spans="1:27" x14ac:dyDescent="0.3">
      <c r="A1475" t="s">
        <v>3855</v>
      </c>
      <c r="B1475" t="str">
        <f t="shared" si="177"/>
        <v>Mr</v>
      </c>
      <c r="C1475" t="str">
        <f t="shared" si="178"/>
        <v>D'Andrea</v>
      </c>
      <c r="D1475" t="str">
        <f t="shared" si="179"/>
        <v xml:space="preserve"> Shawn E</v>
      </c>
      <c r="F1475" t="s">
        <v>2381</v>
      </c>
      <c r="G1475">
        <f t="shared" si="180"/>
        <v>0</v>
      </c>
      <c r="J1475" t="str">
        <f>PROPER('Medical Examinations'!D:D)</f>
        <v>Yes</v>
      </c>
      <c r="K1475" t="str">
        <f>PROPER('Medical Examinations'!H:H)</f>
        <v>No</v>
      </c>
      <c r="N1475">
        <v>38.06</v>
      </c>
      <c r="O1475" t="str">
        <f t="shared" si="181"/>
        <v>Obesity</v>
      </c>
      <c r="Q1475">
        <v>10.74</v>
      </c>
      <c r="R1475" t="str">
        <f t="shared" si="182"/>
        <v>Diabetes</v>
      </c>
      <c r="T1475">
        <v>1963</v>
      </c>
      <c r="U1475" t="s">
        <v>20</v>
      </c>
      <c r="V1475">
        <v>22</v>
      </c>
      <c r="W1475" s="10">
        <f t="shared" si="183"/>
        <v>23276</v>
      </c>
      <c r="X1475" s="10"/>
      <c r="Y1475">
        <f t="shared" si="184"/>
        <v>59</v>
      </c>
      <c r="AA1475" s="36">
        <v>12347.17</v>
      </c>
    </row>
    <row r="1476" spans="1:27" x14ac:dyDescent="0.3">
      <c r="A1476" t="s">
        <v>3856</v>
      </c>
      <c r="B1476" t="str">
        <f t="shared" si="177"/>
        <v>Ms</v>
      </c>
      <c r="C1476" t="str">
        <f t="shared" si="178"/>
        <v>Olesky</v>
      </c>
      <c r="D1476" t="str">
        <f t="shared" si="179"/>
        <v>arah E</v>
      </c>
      <c r="F1476">
        <v>1</v>
      </c>
      <c r="G1476">
        <f t="shared" si="180"/>
        <v>1</v>
      </c>
      <c r="J1476" t="str">
        <f>PROPER('Medical Examinations'!D:D)</f>
        <v>No</v>
      </c>
      <c r="K1476" t="str">
        <f>PROPER('Medical Examinations'!H:H)</f>
        <v>No</v>
      </c>
      <c r="N1476">
        <v>28</v>
      </c>
      <c r="O1476" t="str">
        <f t="shared" si="181"/>
        <v>Overweight</v>
      </c>
      <c r="Q1476">
        <v>5.19</v>
      </c>
      <c r="R1476" t="str">
        <f t="shared" si="182"/>
        <v>Normal</v>
      </c>
      <c r="T1476">
        <v>1966</v>
      </c>
      <c r="U1476" t="s">
        <v>30</v>
      </c>
      <c r="V1476">
        <v>29</v>
      </c>
      <c r="W1476" s="10">
        <f t="shared" si="183"/>
        <v>24470</v>
      </c>
      <c r="X1476" s="10"/>
      <c r="Y1476">
        <f t="shared" si="184"/>
        <v>56</v>
      </c>
      <c r="AA1476" s="36">
        <v>12363.55</v>
      </c>
    </row>
    <row r="1477" spans="1:27" x14ac:dyDescent="0.3">
      <c r="A1477" t="s">
        <v>3857</v>
      </c>
      <c r="B1477" t="str">
        <f t="shared" si="177"/>
        <v>Mr</v>
      </c>
      <c r="C1477" t="str">
        <f t="shared" si="178"/>
        <v>Whitcraft</v>
      </c>
      <c r="D1477" t="str">
        <f t="shared" si="179"/>
        <v>Mr.  Josh</v>
      </c>
      <c r="F1477" t="s">
        <v>2381</v>
      </c>
      <c r="G1477">
        <f t="shared" si="180"/>
        <v>0</v>
      </c>
      <c r="J1477" t="str">
        <f>PROPER('Medical Examinations'!D:D)</f>
        <v>No</v>
      </c>
      <c r="K1477" t="str">
        <f>PROPER('Medical Examinations'!H:H)</f>
        <v>No</v>
      </c>
      <c r="N1477">
        <v>34.32</v>
      </c>
      <c r="O1477" t="str">
        <f t="shared" si="181"/>
        <v>Obesity</v>
      </c>
      <c r="Q1477">
        <v>9.17</v>
      </c>
      <c r="R1477" t="str">
        <f t="shared" si="182"/>
        <v>Diabetes</v>
      </c>
      <c r="T1477">
        <v>1962</v>
      </c>
      <c r="U1477" t="s">
        <v>20</v>
      </c>
      <c r="V1477">
        <v>26</v>
      </c>
      <c r="W1477" s="10">
        <f t="shared" si="183"/>
        <v>22915</v>
      </c>
      <c r="X1477" s="10"/>
      <c r="Y1477">
        <f t="shared" si="184"/>
        <v>60</v>
      </c>
      <c r="AA1477" s="36">
        <v>12369.89</v>
      </c>
    </row>
    <row r="1478" spans="1:27" x14ac:dyDescent="0.3">
      <c r="A1478" t="s">
        <v>3858</v>
      </c>
      <c r="B1478" t="str">
        <f t="shared" ref="B1478:B1541" si="185">TRIM(MID(A1478,FIND(",",A1478)+1,FIND(".",A1478)-FIND(",",A1478)-1))</f>
        <v>Mr</v>
      </c>
      <c r="C1478" t="str">
        <f t="shared" ref="C1478:C1541" si="186">LEFT(A1478,FIND(",",A1478)-1)</f>
        <v>Salazar</v>
      </c>
      <c r="D1478" t="str">
        <f t="shared" ref="D1478:D1541" si="187">RIGHT(A1478,FIND(",",A1478)-1)</f>
        <v>ohann A</v>
      </c>
      <c r="F1478" t="s">
        <v>2381</v>
      </c>
      <c r="G1478">
        <f t="shared" ref="G1478:G1541" si="188">IF(F1478="No major surgery",0,F1478)</f>
        <v>0</v>
      </c>
      <c r="J1478" t="str">
        <f>PROPER('Medical Examinations'!D:D)</f>
        <v>No</v>
      </c>
      <c r="K1478" t="str">
        <f>PROPER('Medical Examinations'!H:H)</f>
        <v>No</v>
      </c>
      <c r="N1478">
        <v>22.3</v>
      </c>
      <c r="O1478" t="str">
        <f t="shared" ref="O1478:O1541" si="189">IF(N1478&lt;18.5,"Underweight",
IF(N1478&lt;25,"Normal Weight",
IF(N1478&lt;30,"Overweight",
"Obesity")))</f>
        <v>Normal Weight</v>
      </c>
      <c r="Q1478">
        <v>4.95</v>
      </c>
      <c r="R1478" t="str">
        <f t="shared" ref="R1478:R1541" si="190">IF(Q1478&lt;5.7,"Normal",
IF(Q1478&lt;=6.4,"Prediabetes",
"Diabetes"))</f>
        <v>Normal</v>
      </c>
      <c r="T1478">
        <v>1989</v>
      </c>
      <c r="U1478" t="s">
        <v>30</v>
      </c>
      <c r="V1478">
        <v>29</v>
      </c>
      <c r="W1478" s="10">
        <f t="shared" ref="W1478:W1541" si="191">DATE(T1478,MONTH(1&amp;U1478),V1478)</f>
        <v>32871</v>
      </c>
      <c r="X1478" s="10"/>
      <c r="Y1478">
        <f t="shared" si="184"/>
        <v>33</v>
      </c>
      <c r="AA1478" s="36">
        <v>12404.88</v>
      </c>
    </row>
    <row r="1479" spans="1:27" x14ac:dyDescent="0.3">
      <c r="A1479" t="s">
        <v>3859</v>
      </c>
      <c r="B1479" t="str">
        <f t="shared" si="185"/>
        <v>Ms</v>
      </c>
      <c r="C1479" t="str">
        <f t="shared" si="186"/>
        <v>Todd</v>
      </c>
      <c r="D1479" t="str">
        <f t="shared" si="187"/>
        <v>n M.</v>
      </c>
      <c r="F1479">
        <v>1</v>
      </c>
      <c r="G1479">
        <f t="shared" si="188"/>
        <v>1</v>
      </c>
      <c r="J1479" t="str">
        <f>PROPER('Medical Examinations'!D:D)</f>
        <v>No</v>
      </c>
      <c r="K1479" t="str">
        <f>PROPER('Medical Examinations'!H:H)</f>
        <v>No</v>
      </c>
      <c r="N1479">
        <v>27.835000000000001</v>
      </c>
      <c r="O1479" t="str">
        <f t="shared" si="189"/>
        <v>Overweight</v>
      </c>
      <c r="Q1479">
        <v>6.03</v>
      </c>
      <c r="R1479" t="str">
        <f t="shared" si="190"/>
        <v>Prediabetes</v>
      </c>
      <c r="T1479">
        <v>1972</v>
      </c>
      <c r="U1479" t="s">
        <v>35</v>
      </c>
      <c r="V1479">
        <v>21</v>
      </c>
      <c r="W1479" s="10">
        <f t="shared" si="191"/>
        <v>26532</v>
      </c>
      <c r="X1479" s="10"/>
      <c r="Y1479">
        <f t="shared" si="184"/>
        <v>50</v>
      </c>
      <c r="AA1479" s="36">
        <v>12407.3</v>
      </c>
    </row>
    <row r="1480" spans="1:27" x14ac:dyDescent="0.3">
      <c r="A1480" t="s">
        <v>3860</v>
      </c>
      <c r="B1480" t="str">
        <f t="shared" si="185"/>
        <v>Mr</v>
      </c>
      <c r="C1480" t="str">
        <f t="shared" si="186"/>
        <v>Pond</v>
      </c>
      <c r="D1480" t="str">
        <f t="shared" si="187"/>
        <v>le K</v>
      </c>
      <c r="F1480" t="s">
        <v>2381</v>
      </c>
      <c r="G1480">
        <f t="shared" si="188"/>
        <v>0</v>
      </c>
      <c r="J1480" t="str">
        <f>PROPER('Medical Examinations'!D:D)</f>
        <v>No</v>
      </c>
      <c r="K1480" t="str">
        <f>PROPER('Medical Examinations'!H:H)</f>
        <v>No</v>
      </c>
      <c r="N1480">
        <v>39.229999999999997</v>
      </c>
      <c r="O1480" t="str">
        <f t="shared" si="189"/>
        <v>Obesity</v>
      </c>
      <c r="Q1480">
        <v>5.36</v>
      </c>
      <c r="R1480" t="str">
        <f t="shared" si="190"/>
        <v>Normal</v>
      </c>
      <c r="T1480">
        <v>1979</v>
      </c>
      <c r="U1480" t="s">
        <v>10</v>
      </c>
      <c r="V1480">
        <v>14</v>
      </c>
      <c r="W1480" s="10">
        <f t="shared" si="191"/>
        <v>29050</v>
      </c>
      <c r="X1480" s="10"/>
      <c r="Y1480">
        <f t="shared" si="184"/>
        <v>43</v>
      </c>
      <c r="AA1480" s="36">
        <v>12408.29</v>
      </c>
    </row>
    <row r="1481" spans="1:27" x14ac:dyDescent="0.3">
      <c r="A1481" t="s">
        <v>3861</v>
      </c>
      <c r="B1481" t="str">
        <f t="shared" si="185"/>
        <v>Ms</v>
      </c>
      <c r="C1481" t="str">
        <f t="shared" si="186"/>
        <v>Egan</v>
      </c>
      <c r="D1481" t="str">
        <f t="shared" si="187"/>
        <v>ison</v>
      </c>
      <c r="F1481">
        <v>1</v>
      </c>
      <c r="G1481">
        <f t="shared" si="188"/>
        <v>1</v>
      </c>
      <c r="J1481" t="str">
        <f>PROPER('Medical Examinations'!D:D)</f>
        <v>No</v>
      </c>
      <c r="K1481" t="str">
        <f>PROPER('Medical Examinations'!H:H)</f>
        <v>No</v>
      </c>
      <c r="N1481">
        <v>19.95</v>
      </c>
      <c r="O1481" t="str">
        <f t="shared" si="189"/>
        <v>Normal Weight</v>
      </c>
      <c r="Q1481">
        <v>6.11</v>
      </c>
      <c r="R1481" t="str">
        <f t="shared" si="190"/>
        <v>Prediabetes</v>
      </c>
      <c r="T1481">
        <v>1964</v>
      </c>
      <c r="U1481" t="s">
        <v>35</v>
      </c>
      <c r="V1481">
        <v>4</v>
      </c>
      <c r="W1481" s="10">
        <f t="shared" si="191"/>
        <v>23593</v>
      </c>
      <c r="X1481" s="10"/>
      <c r="Y1481">
        <f t="shared" si="184"/>
        <v>58</v>
      </c>
      <c r="AA1481" s="36">
        <v>12430.95</v>
      </c>
    </row>
    <row r="1482" spans="1:27" x14ac:dyDescent="0.3">
      <c r="A1482" t="s">
        <v>3862</v>
      </c>
      <c r="B1482" t="str">
        <f t="shared" si="185"/>
        <v>Mr</v>
      </c>
      <c r="C1482" t="str">
        <f t="shared" si="186"/>
        <v>Bersani</v>
      </c>
      <c r="D1482" t="str">
        <f t="shared" si="187"/>
        <v>hael A.</v>
      </c>
      <c r="F1482">
        <v>1</v>
      </c>
      <c r="G1482">
        <f t="shared" si="188"/>
        <v>1</v>
      </c>
      <c r="J1482" t="str">
        <f>PROPER('Medical Examinations'!D:D)</f>
        <v>No</v>
      </c>
      <c r="K1482" t="str">
        <f>PROPER('Medical Examinations'!H:H)</f>
        <v>No</v>
      </c>
      <c r="N1482">
        <v>34.64</v>
      </c>
      <c r="O1482" t="str">
        <f t="shared" si="189"/>
        <v>Obesity</v>
      </c>
      <c r="Q1482">
        <v>4.88</v>
      </c>
      <c r="R1482" t="str">
        <f t="shared" si="190"/>
        <v>Normal</v>
      </c>
      <c r="T1482">
        <v>1995</v>
      </c>
      <c r="U1482" t="s">
        <v>35</v>
      </c>
      <c r="V1482">
        <v>9</v>
      </c>
      <c r="W1482" s="10">
        <f t="shared" si="191"/>
        <v>34920</v>
      </c>
      <c r="X1482" s="10"/>
      <c r="Y1482">
        <f t="shared" si="184"/>
        <v>27</v>
      </c>
      <c r="AA1482" s="36">
        <v>12452.25</v>
      </c>
    </row>
    <row r="1483" spans="1:27" x14ac:dyDescent="0.3">
      <c r="A1483" t="s">
        <v>3863</v>
      </c>
      <c r="B1483" t="str">
        <f t="shared" si="185"/>
        <v>Mr</v>
      </c>
      <c r="C1483" t="str">
        <f t="shared" si="186"/>
        <v>Creech</v>
      </c>
      <c r="D1483" t="str">
        <f t="shared" si="187"/>
        <v>yron A</v>
      </c>
      <c r="F1483" t="s">
        <v>2381</v>
      </c>
      <c r="G1483">
        <f t="shared" si="188"/>
        <v>0</v>
      </c>
      <c r="J1483" t="str">
        <f>PROPER('Medical Examinations'!D:D)</f>
        <v>No</v>
      </c>
      <c r="K1483" t="str">
        <f>PROPER('Medical Examinations'!H:H)</f>
        <v>No</v>
      </c>
      <c r="N1483">
        <v>18.75</v>
      </c>
      <c r="O1483" t="str">
        <f t="shared" si="189"/>
        <v>Normal Weight</v>
      </c>
      <c r="Q1483">
        <v>6.72</v>
      </c>
      <c r="R1483" t="str">
        <f t="shared" si="190"/>
        <v>Diabetes</v>
      </c>
      <c r="T1483">
        <v>1968</v>
      </c>
      <c r="U1483" t="s">
        <v>15</v>
      </c>
      <c r="V1483">
        <v>26</v>
      </c>
      <c r="W1483" s="10">
        <f t="shared" si="191"/>
        <v>25168</v>
      </c>
      <c r="X1483" s="10"/>
      <c r="Y1483">
        <f t="shared" si="184"/>
        <v>54</v>
      </c>
      <c r="AA1483" s="36">
        <v>12475.35</v>
      </c>
    </row>
    <row r="1484" spans="1:27" x14ac:dyDescent="0.3">
      <c r="A1484" t="s">
        <v>3864</v>
      </c>
      <c r="B1484" t="str">
        <f t="shared" si="185"/>
        <v>Ms</v>
      </c>
      <c r="C1484" t="str">
        <f t="shared" si="186"/>
        <v>Sudres</v>
      </c>
      <c r="D1484" t="str">
        <f t="shared" si="187"/>
        <v>rine A</v>
      </c>
      <c r="F1484">
        <v>1</v>
      </c>
      <c r="G1484">
        <f t="shared" si="188"/>
        <v>1</v>
      </c>
      <c r="J1484" t="str">
        <f>PROPER('Medical Examinations'!D:D)</f>
        <v>No</v>
      </c>
      <c r="K1484" t="str">
        <f>PROPER('Medical Examinations'!H:H)</f>
        <v>No</v>
      </c>
      <c r="N1484">
        <v>26.48</v>
      </c>
      <c r="O1484" t="str">
        <f t="shared" si="189"/>
        <v>Overweight</v>
      </c>
      <c r="Q1484">
        <v>4.2</v>
      </c>
      <c r="R1484" t="str">
        <f t="shared" si="190"/>
        <v>Normal</v>
      </c>
      <c r="T1484">
        <v>1968</v>
      </c>
      <c r="U1484" t="s">
        <v>15</v>
      </c>
      <c r="V1484">
        <v>12</v>
      </c>
      <c r="W1484" s="10">
        <f t="shared" si="191"/>
        <v>25154</v>
      </c>
      <c r="X1484" s="10"/>
      <c r="Y1484">
        <f t="shared" si="184"/>
        <v>54</v>
      </c>
      <c r="AA1484" s="36">
        <v>12479.71</v>
      </c>
    </row>
    <row r="1485" spans="1:27" x14ac:dyDescent="0.3">
      <c r="A1485" t="s">
        <v>3865</v>
      </c>
      <c r="B1485" t="str">
        <f t="shared" si="185"/>
        <v>Mr</v>
      </c>
      <c r="C1485" t="str">
        <f t="shared" si="186"/>
        <v>Couture</v>
      </c>
      <c r="D1485" t="str">
        <f t="shared" si="187"/>
        <v>thaniel</v>
      </c>
      <c r="F1485">
        <v>1</v>
      </c>
      <c r="G1485">
        <f t="shared" si="188"/>
        <v>1</v>
      </c>
      <c r="J1485" t="str">
        <f>PROPER('Medical Examinations'!D:D)</f>
        <v>No</v>
      </c>
      <c r="K1485" t="str">
        <f>PROPER('Medical Examinations'!H:H)</f>
        <v>No</v>
      </c>
      <c r="N1485">
        <v>34.83</v>
      </c>
      <c r="O1485" t="str">
        <f t="shared" si="189"/>
        <v>Obesity</v>
      </c>
      <c r="Q1485">
        <v>5.79</v>
      </c>
      <c r="R1485" t="str">
        <f t="shared" si="190"/>
        <v>Prediabetes</v>
      </c>
      <c r="T1485">
        <v>1967</v>
      </c>
      <c r="U1485" t="s">
        <v>20</v>
      </c>
      <c r="V1485">
        <v>1</v>
      </c>
      <c r="W1485" s="10">
        <f t="shared" si="191"/>
        <v>24716</v>
      </c>
      <c r="X1485" s="10"/>
      <c r="Y1485">
        <f t="shared" si="184"/>
        <v>55</v>
      </c>
      <c r="AA1485" s="36">
        <v>12485.8</v>
      </c>
    </row>
    <row r="1486" spans="1:27" x14ac:dyDescent="0.3">
      <c r="A1486" t="s">
        <v>3866</v>
      </c>
      <c r="B1486" t="str">
        <f t="shared" si="185"/>
        <v>Ms</v>
      </c>
      <c r="C1486" t="str">
        <f t="shared" si="186"/>
        <v>Willard</v>
      </c>
      <c r="D1486" t="str">
        <f t="shared" si="187"/>
        <v>dsay A.</v>
      </c>
      <c r="F1486" t="s">
        <v>2381</v>
      </c>
      <c r="G1486">
        <f t="shared" si="188"/>
        <v>0</v>
      </c>
      <c r="J1486" t="str">
        <f>PROPER('Medical Examinations'!D:D)</f>
        <v>No</v>
      </c>
      <c r="K1486" t="str">
        <f>PROPER('Medical Examinations'!H:H)</f>
        <v>No</v>
      </c>
      <c r="N1486">
        <v>25.46</v>
      </c>
      <c r="O1486" t="str">
        <f t="shared" si="189"/>
        <v>Overweight</v>
      </c>
      <c r="Q1486">
        <v>4.29</v>
      </c>
      <c r="R1486" t="str">
        <f t="shared" si="190"/>
        <v>Normal</v>
      </c>
      <c r="T1486">
        <v>1968</v>
      </c>
      <c r="U1486" t="s">
        <v>30</v>
      </c>
      <c r="V1486">
        <v>3</v>
      </c>
      <c r="W1486" s="10">
        <f t="shared" si="191"/>
        <v>25175</v>
      </c>
      <c r="X1486" s="10"/>
      <c r="Y1486">
        <f t="shared" si="184"/>
        <v>54</v>
      </c>
      <c r="AA1486" s="36">
        <v>12495.29</v>
      </c>
    </row>
    <row r="1487" spans="1:27" x14ac:dyDescent="0.3">
      <c r="A1487" t="s">
        <v>3867</v>
      </c>
      <c r="B1487" t="str">
        <f t="shared" si="185"/>
        <v>Mr</v>
      </c>
      <c r="C1487" t="str">
        <f t="shared" si="186"/>
        <v>Patronick</v>
      </c>
      <c r="D1487" t="str">
        <f t="shared" si="187"/>
        <v xml:space="preserve"> Justin R</v>
      </c>
      <c r="F1487" t="s">
        <v>2381</v>
      </c>
      <c r="G1487">
        <f t="shared" si="188"/>
        <v>0</v>
      </c>
      <c r="J1487" t="str">
        <f>PROPER('Medical Examinations'!D:D)</f>
        <v>No</v>
      </c>
      <c r="K1487" t="str">
        <f>PROPER('Medical Examinations'!H:H)</f>
        <v>No</v>
      </c>
      <c r="N1487">
        <v>23.31</v>
      </c>
      <c r="O1487" t="str">
        <f t="shared" si="189"/>
        <v>Normal Weight</v>
      </c>
      <c r="Q1487">
        <v>8.27</v>
      </c>
      <c r="R1487" t="str">
        <f t="shared" si="190"/>
        <v>Diabetes</v>
      </c>
      <c r="T1487">
        <v>1966</v>
      </c>
      <c r="U1487" t="s">
        <v>10</v>
      </c>
      <c r="V1487">
        <v>12</v>
      </c>
      <c r="W1487" s="10">
        <f t="shared" si="191"/>
        <v>24300</v>
      </c>
      <c r="X1487" s="10"/>
      <c r="Y1487">
        <f t="shared" si="184"/>
        <v>56</v>
      </c>
      <c r="AA1487" s="36">
        <v>12499.88</v>
      </c>
    </row>
    <row r="1488" spans="1:27" x14ac:dyDescent="0.3">
      <c r="A1488" t="s">
        <v>3868</v>
      </c>
      <c r="B1488" t="str">
        <f t="shared" si="185"/>
        <v>Ms</v>
      </c>
      <c r="C1488" t="str">
        <f t="shared" si="186"/>
        <v>Depasquale</v>
      </c>
      <c r="D1488" t="str">
        <f t="shared" si="187"/>
        <v>Ms.  Casey</v>
      </c>
      <c r="F1488" t="s">
        <v>2381</v>
      </c>
      <c r="G1488">
        <f t="shared" si="188"/>
        <v>0</v>
      </c>
      <c r="J1488" t="str">
        <f>PROPER('Medical Examinations'!D:D)</f>
        <v>No</v>
      </c>
      <c r="K1488" t="str">
        <f>PROPER('Medical Examinations'!H:H)</f>
        <v>No</v>
      </c>
      <c r="N1488">
        <v>29</v>
      </c>
      <c r="O1488" t="str">
        <f t="shared" si="189"/>
        <v>Overweight</v>
      </c>
      <c r="Q1488">
        <v>4.5599999999999996</v>
      </c>
      <c r="R1488" t="str">
        <f t="shared" si="190"/>
        <v>Normal</v>
      </c>
      <c r="T1488">
        <v>1962</v>
      </c>
      <c r="U1488" t="s">
        <v>37</v>
      </c>
      <c r="V1488">
        <v>16</v>
      </c>
      <c r="W1488" s="10">
        <f t="shared" si="191"/>
        <v>22935</v>
      </c>
      <c r="X1488" s="10"/>
      <c r="Y1488">
        <f t="shared" si="184"/>
        <v>60</v>
      </c>
      <c r="AA1488" s="36">
        <v>12523.6</v>
      </c>
    </row>
    <row r="1489" spans="1:27" x14ac:dyDescent="0.3">
      <c r="A1489" t="s">
        <v>3869</v>
      </c>
      <c r="B1489" t="str">
        <f t="shared" si="185"/>
        <v>Ms</v>
      </c>
      <c r="C1489" t="str">
        <f t="shared" si="186"/>
        <v>Lavergne</v>
      </c>
      <c r="D1489" t="str">
        <f t="shared" si="187"/>
        <v>Amanda L</v>
      </c>
      <c r="F1489" t="s">
        <v>2381</v>
      </c>
      <c r="G1489">
        <f t="shared" si="188"/>
        <v>0</v>
      </c>
      <c r="J1489" t="str">
        <f>PROPER('Medical Examinations'!D:D)</f>
        <v>Yes</v>
      </c>
      <c r="K1489" t="str">
        <f>PROPER('Medical Examinations'!H:H)</f>
        <v>No</v>
      </c>
      <c r="N1489">
        <v>32.869999999999997</v>
      </c>
      <c r="O1489" t="str">
        <f t="shared" si="189"/>
        <v>Obesity</v>
      </c>
      <c r="Q1489">
        <v>5.33</v>
      </c>
      <c r="R1489" t="str">
        <f t="shared" si="190"/>
        <v>Normal</v>
      </c>
      <c r="T1489">
        <v>1961</v>
      </c>
      <c r="U1489" t="s">
        <v>15</v>
      </c>
      <c r="V1489">
        <v>28</v>
      </c>
      <c r="W1489" s="10">
        <f t="shared" si="191"/>
        <v>22613</v>
      </c>
      <c r="X1489" s="10"/>
      <c r="Y1489">
        <f t="shared" si="184"/>
        <v>61</v>
      </c>
      <c r="AA1489" s="36">
        <v>12557.61</v>
      </c>
    </row>
    <row r="1490" spans="1:27" x14ac:dyDescent="0.3">
      <c r="A1490" t="s">
        <v>3870</v>
      </c>
      <c r="B1490" t="str">
        <f t="shared" si="185"/>
        <v>Ms</v>
      </c>
      <c r="C1490" t="str">
        <f t="shared" si="186"/>
        <v>Kawakami</v>
      </c>
      <c r="D1490" t="str">
        <f t="shared" si="187"/>
        <v>Ayako N.</v>
      </c>
      <c r="F1490" t="s">
        <v>2381</v>
      </c>
      <c r="G1490">
        <f t="shared" si="188"/>
        <v>0</v>
      </c>
      <c r="J1490" t="str">
        <f>PROPER('Medical Examinations'!D:D)</f>
        <v>No</v>
      </c>
      <c r="K1490" t="str">
        <f>PROPER('Medical Examinations'!H:H)</f>
        <v>No</v>
      </c>
      <c r="N1490">
        <v>26.18</v>
      </c>
      <c r="O1490" t="str">
        <f t="shared" si="189"/>
        <v>Overweight</v>
      </c>
      <c r="Q1490">
        <v>5.63</v>
      </c>
      <c r="R1490" t="str">
        <f t="shared" si="190"/>
        <v>Normal</v>
      </c>
      <c r="T1490">
        <v>1961</v>
      </c>
      <c r="U1490" t="s">
        <v>15</v>
      </c>
      <c r="V1490">
        <v>28</v>
      </c>
      <c r="W1490" s="10">
        <f t="shared" si="191"/>
        <v>22613</v>
      </c>
      <c r="X1490" s="10"/>
      <c r="Y1490">
        <f t="shared" si="184"/>
        <v>61</v>
      </c>
      <c r="AA1490" s="36">
        <v>12574.05</v>
      </c>
    </row>
    <row r="1491" spans="1:27" x14ac:dyDescent="0.3">
      <c r="A1491" t="s">
        <v>3871</v>
      </c>
      <c r="B1491" t="str">
        <f t="shared" si="185"/>
        <v>Ms</v>
      </c>
      <c r="C1491" t="str">
        <f t="shared" si="186"/>
        <v>Gonsalves</v>
      </c>
      <c r="D1491" t="str">
        <f t="shared" si="187"/>
        <v>.  Emilee</v>
      </c>
      <c r="F1491" t="s">
        <v>2381</v>
      </c>
      <c r="G1491">
        <f t="shared" si="188"/>
        <v>0</v>
      </c>
      <c r="J1491" t="str">
        <f>PROPER('Medical Examinations'!D:D)</f>
        <v>Yes</v>
      </c>
      <c r="K1491" t="str">
        <f>PROPER('Medical Examinations'!H:H)</f>
        <v>No</v>
      </c>
      <c r="N1491">
        <v>25.3</v>
      </c>
      <c r="O1491" t="str">
        <f t="shared" si="189"/>
        <v>Overweight</v>
      </c>
      <c r="Q1491">
        <v>5.12</v>
      </c>
      <c r="R1491" t="str">
        <f t="shared" si="190"/>
        <v>Normal</v>
      </c>
      <c r="T1491">
        <v>1969</v>
      </c>
      <c r="U1491" t="s">
        <v>15</v>
      </c>
      <c r="V1491">
        <v>26</v>
      </c>
      <c r="W1491" s="10">
        <f t="shared" si="191"/>
        <v>25533</v>
      </c>
      <c r="X1491" s="10"/>
      <c r="Y1491">
        <f t="shared" si="184"/>
        <v>53</v>
      </c>
      <c r="AA1491" s="36">
        <v>12579.92</v>
      </c>
    </row>
    <row r="1492" spans="1:27" x14ac:dyDescent="0.3">
      <c r="A1492" t="s">
        <v>3872</v>
      </c>
      <c r="B1492" t="str">
        <f t="shared" si="185"/>
        <v>Mr</v>
      </c>
      <c r="C1492" t="str">
        <f t="shared" si="186"/>
        <v>Peck</v>
      </c>
      <c r="D1492" t="str">
        <f t="shared" si="187"/>
        <v>en M</v>
      </c>
      <c r="F1492">
        <v>1</v>
      </c>
      <c r="G1492">
        <f t="shared" si="188"/>
        <v>1</v>
      </c>
      <c r="J1492" t="str">
        <f>PROPER('Medical Examinations'!D:D)</f>
        <v>No</v>
      </c>
      <c r="K1492" t="str">
        <f>PROPER('Medical Examinations'!H:H)</f>
        <v>No</v>
      </c>
      <c r="N1492">
        <v>36.94</v>
      </c>
      <c r="O1492" t="str">
        <f t="shared" si="189"/>
        <v>Obesity</v>
      </c>
      <c r="Q1492">
        <v>5.15</v>
      </c>
      <c r="R1492" t="str">
        <f t="shared" si="190"/>
        <v>Normal</v>
      </c>
      <c r="T1492">
        <v>1970</v>
      </c>
      <c r="U1492" t="s">
        <v>18</v>
      </c>
      <c r="V1492">
        <v>18</v>
      </c>
      <c r="W1492" s="10">
        <f t="shared" si="191"/>
        <v>25737</v>
      </c>
      <c r="X1492" s="10"/>
      <c r="Y1492">
        <f t="shared" si="184"/>
        <v>52</v>
      </c>
      <c r="AA1492" s="36">
        <v>12592.53</v>
      </c>
    </row>
    <row r="1493" spans="1:27" x14ac:dyDescent="0.3">
      <c r="A1493" t="s">
        <v>3873</v>
      </c>
      <c r="B1493" t="str">
        <f t="shared" si="185"/>
        <v>Ms</v>
      </c>
      <c r="C1493" t="str">
        <f t="shared" si="186"/>
        <v>Aure</v>
      </c>
      <c r="D1493" t="str">
        <f t="shared" si="187"/>
        <v>ie A</v>
      </c>
      <c r="F1493" t="s">
        <v>2381</v>
      </c>
      <c r="G1493">
        <f t="shared" si="188"/>
        <v>0</v>
      </c>
      <c r="J1493" t="str">
        <f>PROPER('Medical Examinations'!D:D)</f>
        <v>No</v>
      </c>
      <c r="K1493" t="str">
        <f>PROPER('Medical Examinations'!H:H)</f>
        <v>No</v>
      </c>
      <c r="N1493">
        <v>22.86</v>
      </c>
      <c r="O1493" t="str">
        <f t="shared" si="189"/>
        <v>Normal Weight</v>
      </c>
      <c r="Q1493">
        <v>7.5</v>
      </c>
      <c r="R1493" t="str">
        <f t="shared" si="190"/>
        <v>Diabetes</v>
      </c>
      <c r="T1493">
        <v>1988</v>
      </c>
      <c r="U1493" t="s">
        <v>35</v>
      </c>
      <c r="V1493">
        <v>11</v>
      </c>
      <c r="W1493" s="10">
        <f t="shared" si="191"/>
        <v>32366</v>
      </c>
      <c r="X1493" s="10"/>
      <c r="Y1493">
        <f t="shared" si="184"/>
        <v>34</v>
      </c>
      <c r="AA1493" s="36">
        <v>12600.46</v>
      </c>
    </row>
    <row r="1494" spans="1:27" x14ac:dyDescent="0.3">
      <c r="A1494" t="s">
        <v>3874</v>
      </c>
      <c r="B1494" t="str">
        <f t="shared" si="185"/>
        <v>Ms</v>
      </c>
      <c r="C1494" t="str">
        <f t="shared" si="186"/>
        <v>Mattingly</v>
      </c>
      <c r="D1494" t="str">
        <f t="shared" si="187"/>
        <v xml:space="preserve"> Ashley R</v>
      </c>
      <c r="F1494">
        <v>1</v>
      </c>
      <c r="G1494">
        <f t="shared" si="188"/>
        <v>1</v>
      </c>
      <c r="J1494" t="str">
        <f>PROPER('Medical Examinations'!D:D)</f>
        <v>Yes</v>
      </c>
      <c r="K1494" t="str">
        <f>PROPER('Medical Examinations'!H:H)</f>
        <v>No</v>
      </c>
      <c r="N1494">
        <v>18.760000000000002</v>
      </c>
      <c r="O1494" t="str">
        <f t="shared" si="189"/>
        <v>Normal Weight</v>
      </c>
      <c r="Q1494">
        <v>4.88</v>
      </c>
      <c r="R1494" t="str">
        <f t="shared" si="190"/>
        <v>Normal</v>
      </c>
      <c r="T1494">
        <v>1998</v>
      </c>
      <c r="U1494" t="s">
        <v>15</v>
      </c>
      <c r="V1494">
        <v>18</v>
      </c>
      <c r="W1494" s="10">
        <f t="shared" si="191"/>
        <v>36117</v>
      </c>
      <c r="X1494" s="10"/>
      <c r="Y1494">
        <f t="shared" si="184"/>
        <v>24</v>
      </c>
      <c r="AA1494" s="36">
        <v>12609.89</v>
      </c>
    </row>
    <row r="1495" spans="1:27" x14ac:dyDescent="0.3">
      <c r="A1495" t="s">
        <v>3875</v>
      </c>
      <c r="B1495" t="str">
        <f t="shared" si="185"/>
        <v>Ms</v>
      </c>
      <c r="C1495" t="str">
        <f t="shared" si="186"/>
        <v>Stelpflug</v>
      </c>
      <c r="D1495" t="str">
        <f t="shared" si="187"/>
        <v xml:space="preserve"> Leslie A</v>
      </c>
      <c r="F1495" t="s">
        <v>2381</v>
      </c>
      <c r="G1495">
        <f t="shared" si="188"/>
        <v>0</v>
      </c>
      <c r="J1495" t="str">
        <f>PROPER('Medical Examinations'!D:D)</f>
        <v>Yes</v>
      </c>
      <c r="K1495" t="str">
        <f>PROPER('Medical Examinations'!H:H)</f>
        <v>No</v>
      </c>
      <c r="N1495">
        <v>24.36</v>
      </c>
      <c r="O1495" t="str">
        <f t="shared" si="189"/>
        <v>Normal Weight</v>
      </c>
      <c r="Q1495">
        <v>5.57</v>
      </c>
      <c r="R1495" t="str">
        <f t="shared" si="190"/>
        <v>Normal</v>
      </c>
      <c r="T1495">
        <v>1963</v>
      </c>
      <c r="U1495" t="s">
        <v>35</v>
      </c>
      <c r="V1495">
        <v>19</v>
      </c>
      <c r="W1495" s="10">
        <f t="shared" si="191"/>
        <v>23242</v>
      </c>
      <c r="X1495" s="10"/>
      <c r="Y1495">
        <f t="shared" si="184"/>
        <v>59</v>
      </c>
      <c r="AA1495" s="36">
        <v>12622.18</v>
      </c>
    </row>
    <row r="1496" spans="1:27" x14ac:dyDescent="0.3">
      <c r="A1496" t="s">
        <v>3876</v>
      </c>
      <c r="B1496" t="str">
        <f t="shared" si="185"/>
        <v>Mr</v>
      </c>
      <c r="C1496" t="str">
        <f t="shared" si="186"/>
        <v>Sanchez Antognini</v>
      </c>
      <c r="D1496" t="str">
        <f t="shared" si="187"/>
        <v xml:space="preserve">  Mauricio J. Sr.</v>
      </c>
      <c r="F1496" t="s">
        <v>2381</v>
      </c>
      <c r="G1496">
        <f t="shared" si="188"/>
        <v>0</v>
      </c>
      <c r="J1496" t="str">
        <f>PROPER('Medical Examinations'!D:D)</f>
        <v>No</v>
      </c>
      <c r="K1496" t="str">
        <f>PROPER('Medical Examinations'!H:H)</f>
        <v>No</v>
      </c>
      <c r="N1496">
        <v>32.299999999999997</v>
      </c>
      <c r="O1496" t="str">
        <f t="shared" si="189"/>
        <v>Obesity</v>
      </c>
      <c r="Q1496">
        <v>5.31</v>
      </c>
      <c r="R1496" t="str">
        <f t="shared" si="190"/>
        <v>Normal</v>
      </c>
      <c r="T1496">
        <v>1970</v>
      </c>
      <c r="U1496" t="s">
        <v>30</v>
      </c>
      <c r="V1496">
        <v>28</v>
      </c>
      <c r="W1496" s="10">
        <f t="shared" si="191"/>
        <v>25930</v>
      </c>
      <c r="X1496" s="10"/>
      <c r="Y1496">
        <f t="shared" si="184"/>
        <v>52</v>
      </c>
      <c r="AA1496" s="36">
        <v>12624.74</v>
      </c>
    </row>
    <row r="1497" spans="1:27" x14ac:dyDescent="0.3">
      <c r="A1497" t="s">
        <v>3877</v>
      </c>
      <c r="B1497" t="str">
        <f t="shared" si="185"/>
        <v>Mr</v>
      </c>
      <c r="C1497" t="str">
        <f t="shared" si="186"/>
        <v>Condon</v>
      </c>
      <c r="D1497" t="str">
        <f t="shared" si="187"/>
        <v>Kieran</v>
      </c>
      <c r="F1497" t="s">
        <v>2381</v>
      </c>
      <c r="G1497">
        <f t="shared" si="188"/>
        <v>0</v>
      </c>
      <c r="J1497" t="str">
        <f>PROPER('Medical Examinations'!D:D)</f>
        <v>No</v>
      </c>
      <c r="K1497" t="str">
        <f>PROPER('Medical Examinations'!H:H)</f>
        <v>No</v>
      </c>
      <c r="N1497">
        <v>22.704999999999998</v>
      </c>
      <c r="O1497" t="str">
        <f t="shared" si="189"/>
        <v>Normal Weight</v>
      </c>
      <c r="Q1497">
        <v>4.57</v>
      </c>
      <c r="R1497" t="str">
        <f t="shared" si="190"/>
        <v>Normal</v>
      </c>
      <c r="T1497">
        <v>1965</v>
      </c>
      <c r="U1497" t="s">
        <v>37</v>
      </c>
      <c r="V1497">
        <v>4</v>
      </c>
      <c r="W1497" s="10">
        <f t="shared" si="191"/>
        <v>24019</v>
      </c>
      <c r="X1497" s="10"/>
      <c r="Y1497">
        <f t="shared" si="184"/>
        <v>57</v>
      </c>
      <c r="AA1497" s="36">
        <v>12629.17</v>
      </c>
    </row>
    <row r="1498" spans="1:27" x14ac:dyDescent="0.3">
      <c r="A1498" t="s">
        <v>3878</v>
      </c>
      <c r="B1498" t="str">
        <f t="shared" si="185"/>
        <v>Ms</v>
      </c>
      <c r="C1498" t="str">
        <f t="shared" si="186"/>
        <v>Magato</v>
      </c>
      <c r="D1498" t="str">
        <f t="shared" si="187"/>
        <v>beth A</v>
      </c>
      <c r="F1498">
        <v>1</v>
      </c>
      <c r="G1498">
        <f t="shared" si="188"/>
        <v>1</v>
      </c>
      <c r="J1498" t="str">
        <f>PROPER('Medical Examinations'!D:D)</f>
        <v>No</v>
      </c>
      <c r="K1498" t="str">
        <f>PROPER('Medical Examinations'!H:H)</f>
        <v>No</v>
      </c>
      <c r="N1498">
        <v>21.79</v>
      </c>
      <c r="O1498" t="str">
        <f t="shared" si="189"/>
        <v>Normal Weight</v>
      </c>
      <c r="Q1498">
        <v>8.6999999999999993</v>
      </c>
      <c r="R1498" t="str">
        <f t="shared" si="190"/>
        <v>Diabetes</v>
      </c>
      <c r="T1498">
        <v>1962</v>
      </c>
      <c r="U1498" t="s">
        <v>15</v>
      </c>
      <c r="V1498">
        <v>22</v>
      </c>
      <c r="W1498" s="10">
        <f t="shared" si="191"/>
        <v>22972</v>
      </c>
      <c r="X1498" s="10"/>
      <c r="Y1498">
        <f t="shared" ref="Y1498:Y1561" si="192">DATEDIF(W1498,DATE(2023,6,8),"Y")</f>
        <v>60</v>
      </c>
      <c r="AA1498" s="36">
        <v>12629.9</v>
      </c>
    </row>
    <row r="1499" spans="1:27" x14ac:dyDescent="0.3">
      <c r="A1499" t="s">
        <v>3879</v>
      </c>
      <c r="B1499" t="str">
        <f t="shared" si="185"/>
        <v>Mr</v>
      </c>
      <c r="C1499" t="str">
        <f t="shared" si="186"/>
        <v>Dombrowski</v>
      </c>
      <c r="D1499" t="str">
        <f t="shared" si="187"/>
        <v>.  Zeke M.</v>
      </c>
      <c r="F1499" t="s">
        <v>2381</v>
      </c>
      <c r="G1499">
        <f t="shared" si="188"/>
        <v>0</v>
      </c>
      <c r="J1499" t="str">
        <f>PROPER('Medical Examinations'!D:D)</f>
        <v>No</v>
      </c>
      <c r="K1499" t="str">
        <f>PROPER('Medical Examinations'!H:H)</f>
        <v>No</v>
      </c>
      <c r="N1499">
        <v>24.52</v>
      </c>
      <c r="O1499" t="str">
        <f t="shared" si="189"/>
        <v>Normal Weight</v>
      </c>
      <c r="Q1499">
        <v>4.76</v>
      </c>
      <c r="R1499" t="str">
        <f t="shared" si="190"/>
        <v>Normal</v>
      </c>
      <c r="T1499">
        <v>1962</v>
      </c>
      <c r="U1499" t="s">
        <v>10</v>
      </c>
      <c r="V1499">
        <v>22</v>
      </c>
      <c r="W1499" s="10">
        <f t="shared" si="191"/>
        <v>22849</v>
      </c>
      <c r="X1499" s="10"/>
      <c r="Y1499">
        <f t="shared" si="192"/>
        <v>60</v>
      </c>
      <c r="AA1499" s="36">
        <v>12638.2</v>
      </c>
    </row>
    <row r="1500" spans="1:27" x14ac:dyDescent="0.3">
      <c r="A1500" t="s">
        <v>3880</v>
      </c>
      <c r="B1500" t="str">
        <f t="shared" si="185"/>
        <v>Mr</v>
      </c>
      <c r="C1500" t="str">
        <f t="shared" si="186"/>
        <v>Ohara</v>
      </c>
      <c r="D1500" t="str">
        <f t="shared" si="187"/>
        <v xml:space="preserve"> Chip</v>
      </c>
      <c r="F1500" t="s">
        <v>2381</v>
      </c>
      <c r="G1500">
        <f t="shared" si="188"/>
        <v>0</v>
      </c>
      <c r="J1500" t="str">
        <f>PROPER('Medical Examinations'!D:D)</f>
        <v>No</v>
      </c>
      <c r="K1500" t="str">
        <f>PROPER('Medical Examinations'!H:H)</f>
        <v>No</v>
      </c>
      <c r="N1500">
        <v>39.520000000000003</v>
      </c>
      <c r="O1500" t="str">
        <f t="shared" si="189"/>
        <v>Obesity</v>
      </c>
      <c r="Q1500">
        <v>11.81</v>
      </c>
      <c r="R1500" t="str">
        <f t="shared" si="190"/>
        <v>Diabetes</v>
      </c>
      <c r="T1500">
        <v>1972</v>
      </c>
      <c r="U1500" t="s">
        <v>20</v>
      </c>
      <c r="V1500">
        <v>5</v>
      </c>
      <c r="W1500" s="10">
        <f t="shared" si="191"/>
        <v>26547</v>
      </c>
      <c r="X1500" s="10"/>
      <c r="Y1500">
        <f t="shared" si="192"/>
        <v>50</v>
      </c>
      <c r="AA1500" s="36">
        <v>12640.24</v>
      </c>
    </row>
    <row r="1501" spans="1:27" x14ac:dyDescent="0.3">
      <c r="A1501" t="s">
        <v>3881</v>
      </c>
      <c r="B1501" t="str">
        <f t="shared" si="185"/>
        <v>Mr</v>
      </c>
      <c r="C1501" t="str">
        <f t="shared" si="186"/>
        <v>Cifuentes Fetiva</v>
      </c>
      <c r="D1501" t="str">
        <f t="shared" si="187"/>
        <v>Miguel Angel Sr.</v>
      </c>
      <c r="F1501" t="s">
        <v>2381</v>
      </c>
      <c r="G1501">
        <f t="shared" si="188"/>
        <v>0</v>
      </c>
      <c r="J1501" t="str">
        <f>PROPER('Medical Examinations'!D:D)</f>
        <v>No</v>
      </c>
      <c r="K1501" t="str">
        <f>PROPER('Medical Examinations'!H:H)</f>
        <v>No</v>
      </c>
      <c r="N1501">
        <v>24.49</v>
      </c>
      <c r="O1501" t="str">
        <f t="shared" si="189"/>
        <v>Normal Weight</v>
      </c>
      <c r="Q1501">
        <v>4.67</v>
      </c>
      <c r="R1501" t="str">
        <f t="shared" si="190"/>
        <v>Normal</v>
      </c>
      <c r="T1501">
        <v>1966</v>
      </c>
      <c r="U1501" t="s">
        <v>30</v>
      </c>
      <c r="V1501">
        <v>17</v>
      </c>
      <c r="W1501" s="10">
        <f t="shared" si="191"/>
        <v>24458</v>
      </c>
      <c r="X1501" s="10"/>
      <c r="Y1501">
        <f t="shared" si="192"/>
        <v>56</v>
      </c>
      <c r="AA1501" s="36">
        <v>12643.38</v>
      </c>
    </row>
    <row r="1502" spans="1:27" x14ac:dyDescent="0.3">
      <c r="A1502" t="s">
        <v>3882</v>
      </c>
      <c r="B1502" t="str">
        <f t="shared" si="185"/>
        <v>Mr</v>
      </c>
      <c r="C1502" t="str">
        <f t="shared" si="186"/>
        <v>Keno</v>
      </c>
      <c r="D1502" t="str">
        <f t="shared" si="187"/>
        <v>rian</v>
      </c>
      <c r="F1502" t="s">
        <v>2381</v>
      </c>
      <c r="G1502">
        <f t="shared" si="188"/>
        <v>0</v>
      </c>
      <c r="J1502" t="str">
        <f>PROPER('Medical Examinations'!D:D)</f>
        <v>No</v>
      </c>
      <c r="K1502" t="str">
        <f>PROPER('Medical Examinations'!H:H)</f>
        <v>No</v>
      </c>
      <c r="N1502">
        <v>26.315000000000001</v>
      </c>
      <c r="O1502" t="str">
        <f t="shared" si="189"/>
        <v>Overweight</v>
      </c>
      <c r="Q1502">
        <v>6.02</v>
      </c>
      <c r="R1502" t="str">
        <f t="shared" si="190"/>
        <v>Prediabetes</v>
      </c>
      <c r="T1502">
        <v>1962</v>
      </c>
      <c r="U1502" t="s">
        <v>10</v>
      </c>
      <c r="V1502">
        <v>11</v>
      </c>
      <c r="W1502" s="10">
        <f t="shared" si="191"/>
        <v>22838</v>
      </c>
      <c r="X1502" s="10"/>
      <c r="Y1502">
        <f t="shared" si="192"/>
        <v>60</v>
      </c>
      <c r="AA1502" s="36">
        <v>12644.59</v>
      </c>
    </row>
    <row r="1503" spans="1:27" x14ac:dyDescent="0.3">
      <c r="A1503" t="s">
        <v>3883</v>
      </c>
      <c r="B1503" t="str">
        <f t="shared" si="185"/>
        <v>Ms</v>
      </c>
      <c r="C1503" t="str">
        <f t="shared" si="186"/>
        <v>Bruce</v>
      </c>
      <c r="D1503" t="str">
        <f t="shared" si="187"/>
        <v>eghan</v>
      </c>
      <c r="F1503" t="s">
        <v>2381</v>
      </c>
      <c r="G1503">
        <f t="shared" si="188"/>
        <v>0</v>
      </c>
      <c r="J1503" t="str">
        <f>PROPER('Medical Examinations'!D:D)</f>
        <v>Yes</v>
      </c>
      <c r="K1503" t="str">
        <f>PROPER('Medical Examinations'!H:H)</f>
        <v>No</v>
      </c>
      <c r="N1503">
        <v>22.58</v>
      </c>
      <c r="O1503" t="str">
        <f t="shared" si="189"/>
        <v>Normal Weight</v>
      </c>
      <c r="Q1503">
        <v>7.46</v>
      </c>
      <c r="R1503" t="str">
        <f t="shared" si="190"/>
        <v>Diabetes</v>
      </c>
      <c r="T1503">
        <v>1965</v>
      </c>
      <c r="U1503" t="s">
        <v>20</v>
      </c>
      <c r="V1503">
        <v>14</v>
      </c>
      <c r="W1503" s="10">
        <f t="shared" si="191"/>
        <v>23999</v>
      </c>
      <c r="X1503" s="10"/>
      <c r="Y1503">
        <f t="shared" si="192"/>
        <v>57</v>
      </c>
      <c r="AA1503" s="36">
        <v>12646.21</v>
      </c>
    </row>
    <row r="1504" spans="1:27" x14ac:dyDescent="0.3">
      <c r="A1504" t="s">
        <v>3884</v>
      </c>
      <c r="B1504" t="str">
        <f t="shared" si="185"/>
        <v>Ms</v>
      </c>
      <c r="C1504" t="str">
        <f t="shared" si="186"/>
        <v>Lorch</v>
      </c>
      <c r="D1504" t="str">
        <f t="shared" si="187"/>
        <v>th L.</v>
      </c>
      <c r="F1504">
        <v>1</v>
      </c>
      <c r="G1504">
        <f t="shared" si="188"/>
        <v>1</v>
      </c>
      <c r="J1504" t="str">
        <f>PROPER('Medical Examinations'!D:D)</f>
        <v>No</v>
      </c>
      <c r="K1504" t="str">
        <f>PROPER('Medical Examinations'!H:H)</f>
        <v>No</v>
      </c>
      <c r="N1504">
        <v>19.475000000000001</v>
      </c>
      <c r="O1504" t="str">
        <f t="shared" si="189"/>
        <v>Normal Weight</v>
      </c>
      <c r="Q1504">
        <v>4.74</v>
      </c>
      <c r="R1504" t="str">
        <f t="shared" si="190"/>
        <v>Normal</v>
      </c>
      <c r="T1504">
        <v>1962</v>
      </c>
      <c r="U1504" t="s">
        <v>35</v>
      </c>
      <c r="V1504">
        <v>27</v>
      </c>
      <c r="W1504" s="10">
        <f t="shared" si="191"/>
        <v>22885</v>
      </c>
      <c r="X1504" s="10"/>
      <c r="Y1504">
        <f t="shared" si="192"/>
        <v>60</v>
      </c>
      <c r="AA1504" s="36">
        <v>12648.7</v>
      </c>
    </row>
    <row r="1505" spans="1:27" x14ac:dyDescent="0.3">
      <c r="A1505" t="s">
        <v>3885</v>
      </c>
      <c r="B1505" t="str">
        <f t="shared" si="185"/>
        <v>Mrs</v>
      </c>
      <c r="C1505" t="str">
        <f t="shared" si="186"/>
        <v>Sullivan</v>
      </c>
      <c r="D1505" t="str">
        <f t="shared" si="187"/>
        <v>licent M</v>
      </c>
      <c r="F1505" t="s">
        <v>2381</v>
      </c>
      <c r="G1505">
        <f t="shared" si="188"/>
        <v>0</v>
      </c>
      <c r="J1505" t="str">
        <f>PROPER('Medical Examinations'!D:D)</f>
        <v>Yes</v>
      </c>
      <c r="K1505" t="str">
        <f>PROPER('Medical Examinations'!H:H)</f>
        <v>No</v>
      </c>
      <c r="N1505">
        <v>26.33</v>
      </c>
      <c r="O1505" t="str">
        <f t="shared" si="189"/>
        <v>Overweight</v>
      </c>
      <c r="Q1505">
        <v>4.79</v>
      </c>
      <c r="R1505" t="str">
        <f t="shared" si="190"/>
        <v>Normal</v>
      </c>
      <c r="T1505">
        <v>1974</v>
      </c>
      <c r="U1505" t="s">
        <v>20</v>
      </c>
      <c r="V1505">
        <v>24</v>
      </c>
      <c r="W1505" s="10">
        <f t="shared" si="191"/>
        <v>27296</v>
      </c>
      <c r="X1505" s="10"/>
      <c r="Y1505">
        <f t="shared" si="192"/>
        <v>48</v>
      </c>
      <c r="AA1505" s="36">
        <v>12697.48</v>
      </c>
    </row>
    <row r="1506" spans="1:27" x14ac:dyDescent="0.3">
      <c r="A1506" t="s">
        <v>3886</v>
      </c>
      <c r="B1506" t="str">
        <f t="shared" si="185"/>
        <v>Ms</v>
      </c>
      <c r="C1506" t="str">
        <f t="shared" si="186"/>
        <v>Cave</v>
      </c>
      <c r="D1506" t="str">
        <f t="shared" si="187"/>
        <v>leen</v>
      </c>
      <c r="F1506" t="s">
        <v>2381</v>
      </c>
      <c r="G1506">
        <f t="shared" si="188"/>
        <v>0</v>
      </c>
      <c r="J1506" t="str">
        <f>PROPER('Medical Examinations'!D:D)</f>
        <v>Yes</v>
      </c>
      <c r="K1506" t="str">
        <f>PROPER('Medical Examinations'!H:H)</f>
        <v>No</v>
      </c>
      <c r="N1506">
        <v>17.29</v>
      </c>
      <c r="O1506" t="str">
        <f t="shared" si="189"/>
        <v>Underweight</v>
      </c>
      <c r="Q1506">
        <v>5.35</v>
      </c>
      <c r="R1506" t="str">
        <f t="shared" si="190"/>
        <v>Normal</v>
      </c>
      <c r="T1506">
        <v>1992</v>
      </c>
      <c r="U1506" t="s">
        <v>10</v>
      </c>
      <c r="V1506">
        <v>7</v>
      </c>
      <c r="W1506" s="10">
        <f t="shared" si="191"/>
        <v>33792</v>
      </c>
      <c r="X1506" s="10"/>
      <c r="Y1506">
        <f t="shared" si="192"/>
        <v>30</v>
      </c>
      <c r="AA1506" s="36">
        <v>12699.56</v>
      </c>
    </row>
    <row r="1507" spans="1:27" x14ac:dyDescent="0.3">
      <c r="A1507" t="s">
        <v>3887</v>
      </c>
      <c r="B1507" t="str">
        <f t="shared" si="185"/>
        <v>Ms</v>
      </c>
      <c r="C1507" t="str">
        <f t="shared" si="186"/>
        <v>Gudenkauf</v>
      </c>
      <c r="D1507" t="str">
        <f t="shared" si="187"/>
        <v>imberly K</v>
      </c>
      <c r="F1507">
        <v>1</v>
      </c>
      <c r="G1507">
        <f t="shared" si="188"/>
        <v>1</v>
      </c>
      <c r="J1507" t="str">
        <f>PROPER('Medical Examinations'!D:D)</f>
        <v>No</v>
      </c>
      <c r="K1507" t="str">
        <f>PROPER('Medical Examinations'!H:H)</f>
        <v>No</v>
      </c>
      <c r="N1507">
        <v>42.88</v>
      </c>
      <c r="O1507" t="str">
        <f t="shared" si="189"/>
        <v>Obesity</v>
      </c>
      <c r="Q1507">
        <v>4.87</v>
      </c>
      <c r="R1507" t="str">
        <f t="shared" si="190"/>
        <v>Normal</v>
      </c>
      <c r="T1507">
        <v>1964</v>
      </c>
      <c r="U1507" t="s">
        <v>15</v>
      </c>
      <c r="V1507">
        <v>28</v>
      </c>
      <c r="W1507" s="10">
        <f t="shared" si="191"/>
        <v>23709</v>
      </c>
      <c r="X1507" s="10"/>
      <c r="Y1507">
        <f t="shared" si="192"/>
        <v>58</v>
      </c>
      <c r="AA1507" s="36">
        <v>12700.63</v>
      </c>
    </row>
    <row r="1508" spans="1:27" x14ac:dyDescent="0.3">
      <c r="A1508" t="s">
        <v>3888</v>
      </c>
      <c r="B1508" t="str">
        <f t="shared" si="185"/>
        <v>Mr</v>
      </c>
      <c r="C1508" t="str">
        <f t="shared" si="186"/>
        <v>Thomas</v>
      </c>
      <c r="D1508" t="str">
        <f t="shared" si="187"/>
        <v>stin C</v>
      </c>
      <c r="F1508" t="s">
        <v>2381</v>
      </c>
      <c r="G1508">
        <f t="shared" si="188"/>
        <v>0</v>
      </c>
      <c r="J1508" t="str">
        <f>PROPER('Medical Examinations'!D:D)</f>
        <v>Yes</v>
      </c>
      <c r="K1508" t="str">
        <f>PROPER('Medical Examinations'!H:H)</f>
        <v>No</v>
      </c>
      <c r="N1508">
        <v>32.200000000000003</v>
      </c>
      <c r="O1508" t="str">
        <f t="shared" si="189"/>
        <v>Obesity</v>
      </c>
      <c r="Q1508">
        <v>10.09</v>
      </c>
      <c r="R1508" t="str">
        <f t="shared" si="190"/>
        <v>Diabetes</v>
      </c>
      <c r="T1508">
        <v>1970</v>
      </c>
      <c r="U1508" t="s">
        <v>10</v>
      </c>
      <c r="V1508">
        <v>8</v>
      </c>
      <c r="W1508" s="10">
        <f t="shared" si="191"/>
        <v>25757</v>
      </c>
      <c r="X1508" s="10"/>
      <c r="Y1508">
        <f t="shared" si="192"/>
        <v>52</v>
      </c>
      <c r="AA1508" s="36">
        <v>12713</v>
      </c>
    </row>
    <row r="1509" spans="1:27" x14ac:dyDescent="0.3">
      <c r="A1509" t="s">
        <v>3889</v>
      </c>
      <c r="B1509" t="str">
        <f t="shared" si="185"/>
        <v>Mr</v>
      </c>
      <c r="C1509" t="str">
        <f t="shared" si="186"/>
        <v>Holley</v>
      </c>
      <c r="D1509" t="str">
        <f t="shared" si="187"/>
        <v>tan P.</v>
      </c>
      <c r="F1509">
        <v>1</v>
      </c>
      <c r="G1509">
        <f t="shared" si="188"/>
        <v>1</v>
      </c>
      <c r="J1509" t="str">
        <f>PROPER('Medical Examinations'!D:D)</f>
        <v>No</v>
      </c>
      <c r="K1509" t="str">
        <f>PROPER('Medical Examinations'!H:H)</f>
        <v>No</v>
      </c>
      <c r="N1509">
        <v>18.75</v>
      </c>
      <c r="O1509" t="str">
        <f t="shared" si="189"/>
        <v>Normal Weight</v>
      </c>
      <c r="Q1509">
        <v>5.47</v>
      </c>
      <c r="R1509" t="str">
        <f t="shared" si="190"/>
        <v>Normal</v>
      </c>
      <c r="T1509">
        <v>1988</v>
      </c>
      <c r="U1509" t="s">
        <v>10</v>
      </c>
      <c r="V1509">
        <v>17</v>
      </c>
      <c r="W1509" s="10">
        <f t="shared" si="191"/>
        <v>32341</v>
      </c>
      <c r="X1509" s="10"/>
      <c r="Y1509">
        <f t="shared" si="192"/>
        <v>34</v>
      </c>
      <c r="AA1509" s="36">
        <v>12718.21</v>
      </c>
    </row>
    <row r="1510" spans="1:27" x14ac:dyDescent="0.3">
      <c r="A1510" t="s">
        <v>3890</v>
      </c>
      <c r="B1510" t="str">
        <f t="shared" si="185"/>
        <v>Ms</v>
      </c>
      <c r="C1510" t="str">
        <f t="shared" si="186"/>
        <v>Kemble</v>
      </c>
      <c r="D1510" t="str">
        <f t="shared" si="187"/>
        <v>raci A</v>
      </c>
      <c r="F1510" t="s">
        <v>2381</v>
      </c>
      <c r="G1510">
        <f t="shared" si="188"/>
        <v>0</v>
      </c>
      <c r="J1510" t="str">
        <f>PROPER('Medical Examinations'!D:D)</f>
        <v>No</v>
      </c>
      <c r="K1510" t="str">
        <f>PROPER('Medical Examinations'!H:H)</f>
        <v>No</v>
      </c>
      <c r="N1510">
        <v>22.36</v>
      </c>
      <c r="O1510" t="str">
        <f t="shared" si="189"/>
        <v>Normal Weight</v>
      </c>
      <c r="Q1510">
        <v>8.6</v>
      </c>
      <c r="R1510" t="str">
        <f t="shared" si="190"/>
        <v>Diabetes</v>
      </c>
      <c r="T1510">
        <v>1962</v>
      </c>
      <c r="U1510" t="s">
        <v>20</v>
      </c>
      <c r="V1510">
        <v>2</v>
      </c>
      <c r="W1510" s="10">
        <f t="shared" si="191"/>
        <v>22891</v>
      </c>
      <c r="X1510" s="10"/>
      <c r="Y1510">
        <f t="shared" si="192"/>
        <v>60</v>
      </c>
      <c r="AA1510" s="36">
        <v>12731</v>
      </c>
    </row>
    <row r="1511" spans="1:27" x14ac:dyDescent="0.3">
      <c r="A1511" t="s">
        <v>3891</v>
      </c>
      <c r="B1511" t="str">
        <f t="shared" si="185"/>
        <v>Mr</v>
      </c>
      <c r="C1511" t="str">
        <f t="shared" si="186"/>
        <v>Bentley</v>
      </c>
      <c r="D1511" t="str">
        <f t="shared" si="187"/>
        <v>ustin P</v>
      </c>
      <c r="F1511" t="s">
        <v>2381</v>
      </c>
      <c r="G1511">
        <f t="shared" si="188"/>
        <v>0</v>
      </c>
      <c r="J1511" t="str">
        <f>PROPER('Medical Examinations'!D:D)</f>
        <v>No</v>
      </c>
      <c r="K1511" t="str">
        <f>PROPER('Medical Examinations'!H:H)</f>
        <v>No</v>
      </c>
      <c r="N1511">
        <v>23.94</v>
      </c>
      <c r="O1511" t="str">
        <f t="shared" si="189"/>
        <v>Normal Weight</v>
      </c>
      <c r="Q1511">
        <v>10.74</v>
      </c>
      <c r="R1511" t="str">
        <f t="shared" si="190"/>
        <v>Diabetes</v>
      </c>
      <c r="T1511">
        <v>1962</v>
      </c>
      <c r="U1511" t="s">
        <v>37</v>
      </c>
      <c r="V1511">
        <v>1</v>
      </c>
      <c r="W1511" s="10">
        <f t="shared" si="191"/>
        <v>22920</v>
      </c>
      <c r="X1511" s="10"/>
      <c r="Y1511">
        <f t="shared" si="192"/>
        <v>60</v>
      </c>
      <c r="AA1511" s="36">
        <v>12741.17</v>
      </c>
    </row>
    <row r="1512" spans="1:27" x14ac:dyDescent="0.3">
      <c r="A1512" t="s">
        <v>3892</v>
      </c>
      <c r="B1512" t="str">
        <f t="shared" si="185"/>
        <v>Mr</v>
      </c>
      <c r="C1512" t="str">
        <f t="shared" si="186"/>
        <v>Jones</v>
      </c>
      <c r="D1512" t="str">
        <f t="shared" si="187"/>
        <v>gan M</v>
      </c>
      <c r="F1512">
        <v>1</v>
      </c>
      <c r="G1512">
        <f t="shared" si="188"/>
        <v>1</v>
      </c>
      <c r="J1512" t="str">
        <f>PROPER('Medical Examinations'!D:D)</f>
        <v>No</v>
      </c>
      <c r="K1512" t="str">
        <f>PROPER('Medical Examinations'!H:H)</f>
        <v>No</v>
      </c>
      <c r="N1512">
        <v>30.1</v>
      </c>
      <c r="O1512" t="str">
        <f t="shared" si="189"/>
        <v>Obesity</v>
      </c>
      <c r="Q1512">
        <v>4.3899999999999997</v>
      </c>
      <c r="R1512" t="str">
        <f t="shared" si="190"/>
        <v>Normal</v>
      </c>
      <c r="T1512">
        <v>1975</v>
      </c>
      <c r="U1512" t="s">
        <v>20</v>
      </c>
      <c r="V1512">
        <v>25</v>
      </c>
      <c r="W1512" s="10">
        <f t="shared" si="191"/>
        <v>27662</v>
      </c>
      <c r="X1512" s="10"/>
      <c r="Y1512">
        <f t="shared" si="192"/>
        <v>47</v>
      </c>
      <c r="AA1512" s="36">
        <v>12770.27</v>
      </c>
    </row>
    <row r="1513" spans="1:27" x14ac:dyDescent="0.3">
      <c r="A1513" t="s">
        <v>3893</v>
      </c>
      <c r="B1513" t="str">
        <f t="shared" si="185"/>
        <v>Mr</v>
      </c>
      <c r="C1513" t="str">
        <f t="shared" si="186"/>
        <v>Tremblay</v>
      </c>
      <c r="D1513" t="str">
        <f t="shared" si="187"/>
        <v>ebastien</v>
      </c>
      <c r="F1513" t="s">
        <v>2381</v>
      </c>
      <c r="G1513">
        <f t="shared" si="188"/>
        <v>0</v>
      </c>
      <c r="J1513" t="str">
        <f>PROPER('Medical Examinations'!D:D)</f>
        <v>No</v>
      </c>
      <c r="K1513" t="str">
        <f>PROPER('Medical Examinations'!H:H)</f>
        <v>No</v>
      </c>
      <c r="N1513">
        <v>21.93</v>
      </c>
      <c r="O1513" t="str">
        <f t="shared" si="189"/>
        <v>Normal Weight</v>
      </c>
      <c r="Q1513">
        <v>6.3</v>
      </c>
      <c r="R1513" t="str">
        <f t="shared" si="190"/>
        <v>Prediabetes</v>
      </c>
      <c r="T1513">
        <v>1972</v>
      </c>
      <c r="U1513" t="s">
        <v>37</v>
      </c>
      <c r="V1513">
        <v>7</v>
      </c>
      <c r="W1513" s="10">
        <f t="shared" si="191"/>
        <v>26579</v>
      </c>
      <c r="X1513" s="10"/>
      <c r="Y1513">
        <f t="shared" si="192"/>
        <v>50</v>
      </c>
      <c r="AA1513" s="36">
        <v>12776.05</v>
      </c>
    </row>
    <row r="1514" spans="1:27" x14ac:dyDescent="0.3">
      <c r="A1514" t="s">
        <v>3894</v>
      </c>
      <c r="B1514" t="str">
        <f t="shared" si="185"/>
        <v>Ms</v>
      </c>
      <c r="C1514" t="str">
        <f t="shared" si="186"/>
        <v>Bellucci</v>
      </c>
      <c r="D1514" t="str">
        <f t="shared" si="187"/>
        <v>iffany A</v>
      </c>
      <c r="F1514">
        <v>1</v>
      </c>
      <c r="G1514">
        <f t="shared" si="188"/>
        <v>1</v>
      </c>
      <c r="J1514" t="str">
        <f>PROPER('Medical Examinations'!D:D)</f>
        <v>Yes</v>
      </c>
      <c r="K1514" t="str">
        <f>PROPER('Medical Examinations'!H:H)</f>
        <v>No</v>
      </c>
      <c r="N1514">
        <v>39.75</v>
      </c>
      <c r="O1514" t="str">
        <f t="shared" si="189"/>
        <v>Obesity</v>
      </c>
      <c r="Q1514">
        <v>5.41</v>
      </c>
      <c r="R1514" t="str">
        <f t="shared" si="190"/>
        <v>Normal</v>
      </c>
      <c r="T1514">
        <v>1963</v>
      </c>
      <c r="U1514" t="s">
        <v>30</v>
      </c>
      <c r="V1514">
        <v>5</v>
      </c>
      <c r="W1514" s="10">
        <f t="shared" si="191"/>
        <v>23350</v>
      </c>
      <c r="X1514" s="10"/>
      <c r="Y1514">
        <f t="shared" si="192"/>
        <v>59</v>
      </c>
      <c r="AA1514" s="36">
        <v>12788.03</v>
      </c>
    </row>
    <row r="1515" spans="1:27" x14ac:dyDescent="0.3">
      <c r="A1515" t="s">
        <v>3895</v>
      </c>
      <c r="B1515" t="str">
        <f t="shared" si="185"/>
        <v>Mr</v>
      </c>
      <c r="C1515" t="str">
        <f t="shared" si="186"/>
        <v>Collins</v>
      </c>
      <c r="D1515" t="str">
        <f t="shared" si="187"/>
        <v>Matthew</v>
      </c>
      <c r="F1515">
        <v>1</v>
      </c>
      <c r="G1515">
        <f t="shared" si="188"/>
        <v>1</v>
      </c>
      <c r="J1515" t="str">
        <f>PROPER('Medical Examinations'!D:D)</f>
        <v>No</v>
      </c>
      <c r="K1515" t="str">
        <f>PROPER('Medical Examinations'!H:H)</f>
        <v>No</v>
      </c>
      <c r="N1515">
        <v>26.03</v>
      </c>
      <c r="O1515" t="str">
        <f t="shared" si="189"/>
        <v>Overweight</v>
      </c>
      <c r="Q1515">
        <v>4.47</v>
      </c>
      <c r="R1515" t="str">
        <f t="shared" si="190"/>
        <v>Normal</v>
      </c>
      <c r="T1515">
        <v>1983</v>
      </c>
      <c r="U1515" t="s">
        <v>37</v>
      </c>
      <c r="V1515">
        <v>29</v>
      </c>
      <c r="W1515" s="10">
        <f t="shared" si="191"/>
        <v>30618</v>
      </c>
      <c r="X1515" s="10"/>
      <c r="Y1515">
        <f t="shared" si="192"/>
        <v>39</v>
      </c>
      <c r="AA1515" s="36">
        <v>12788.18</v>
      </c>
    </row>
    <row r="1516" spans="1:27" x14ac:dyDescent="0.3">
      <c r="A1516" t="s">
        <v>3896</v>
      </c>
      <c r="B1516" t="str">
        <f t="shared" si="185"/>
        <v>Mr</v>
      </c>
      <c r="C1516" t="str">
        <f t="shared" si="186"/>
        <v>Gillman</v>
      </c>
      <c r="D1516" t="str">
        <f t="shared" si="187"/>
        <v>.  Luke</v>
      </c>
      <c r="F1516" t="s">
        <v>2381</v>
      </c>
      <c r="G1516">
        <f t="shared" si="188"/>
        <v>0</v>
      </c>
      <c r="J1516" t="str">
        <f>PROPER('Medical Examinations'!D:D)</f>
        <v>Yes</v>
      </c>
      <c r="K1516" t="str">
        <f>PROPER('Medical Examinations'!H:H)</f>
        <v>No</v>
      </c>
      <c r="N1516">
        <v>34.51</v>
      </c>
      <c r="O1516" t="str">
        <f t="shared" si="189"/>
        <v>Obesity</v>
      </c>
      <c r="Q1516">
        <v>6.26</v>
      </c>
      <c r="R1516" t="str">
        <f t="shared" si="190"/>
        <v>Prediabetes</v>
      </c>
      <c r="T1516">
        <v>1978</v>
      </c>
      <c r="U1516" t="s">
        <v>10</v>
      </c>
      <c r="V1516">
        <v>24</v>
      </c>
      <c r="W1516" s="10">
        <f t="shared" si="191"/>
        <v>28695</v>
      </c>
      <c r="X1516" s="10"/>
      <c r="Y1516">
        <f t="shared" si="192"/>
        <v>44</v>
      </c>
      <c r="AA1516" s="36">
        <v>12797.21</v>
      </c>
    </row>
    <row r="1517" spans="1:27" x14ac:dyDescent="0.3">
      <c r="A1517" t="s">
        <v>3897</v>
      </c>
      <c r="B1517" t="str">
        <f t="shared" si="185"/>
        <v>Ms</v>
      </c>
      <c r="C1517" t="str">
        <f t="shared" si="186"/>
        <v>West</v>
      </c>
      <c r="D1517" t="str">
        <f t="shared" si="187"/>
        <v>eigh</v>
      </c>
      <c r="F1517">
        <v>1</v>
      </c>
      <c r="G1517">
        <f t="shared" si="188"/>
        <v>1</v>
      </c>
      <c r="J1517" t="str">
        <f>PROPER('Medical Examinations'!D:D)</f>
        <v>No</v>
      </c>
      <c r="K1517" t="str">
        <f>PROPER('Medical Examinations'!H:H)</f>
        <v>No</v>
      </c>
      <c r="N1517">
        <v>19.32</v>
      </c>
      <c r="O1517" t="str">
        <f t="shared" si="189"/>
        <v>Normal Weight</v>
      </c>
      <c r="Q1517">
        <v>11.58</v>
      </c>
      <c r="R1517" t="str">
        <f t="shared" si="190"/>
        <v>Diabetes</v>
      </c>
      <c r="T1517">
        <v>1963</v>
      </c>
      <c r="U1517" t="s">
        <v>10</v>
      </c>
      <c r="V1517">
        <v>20</v>
      </c>
      <c r="W1517" s="10">
        <f t="shared" si="191"/>
        <v>23212</v>
      </c>
      <c r="X1517" s="10"/>
      <c r="Y1517">
        <f t="shared" si="192"/>
        <v>59</v>
      </c>
      <c r="AA1517" s="36">
        <v>12815.44</v>
      </c>
    </row>
    <row r="1518" spans="1:27" x14ac:dyDescent="0.3">
      <c r="A1518" t="s">
        <v>3898</v>
      </c>
      <c r="B1518" t="str">
        <f t="shared" si="185"/>
        <v>Mr</v>
      </c>
      <c r="C1518" t="str">
        <f t="shared" si="186"/>
        <v>Chida</v>
      </c>
      <c r="D1518" t="str">
        <f t="shared" si="187"/>
        <v>osuke</v>
      </c>
      <c r="F1518" t="s">
        <v>2381</v>
      </c>
      <c r="G1518">
        <f t="shared" si="188"/>
        <v>0</v>
      </c>
      <c r="J1518" t="str">
        <f>PROPER('Medical Examinations'!D:D)</f>
        <v>Yes</v>
      </c>
      <c r="K1518" t="str">
        <f>PROPER('Medical Examinations'!H:H)</f>
        <v>No</v>
      </c>
      <c r="N1518">
        <v>28.5</v>
      </c>
      <c r="O1518" t="str">
        <f t="shared" si="189"/>
        <v>Overweight</v>
      </c>
      <c r="Q1518">
        <v>4.3600000000000003</v>
      </c>
      <c r="R1518" t="str">
        <f t="shared" si="190"/>
        <v>Normal</v>
      </c>
      <c r="T1518">
        <v>1967</v>
      </c>
      <c r="U1518" t="s">
        <v>20</v>
      </c>
      <c r="V1518">
        <v>25</v>
      </c>
      <c r="W1518" s="10">
        <f t="shared" si="191"/>
        <v>24740</v>
      </c>
      <c r="X1518" s="10"/>
      <c r="Y1518">
        <f t="shared" si="192"/>
        <v>55</v>
      </c>
      <c r="AA1518" s="36">
        <v>12823.25</v>
      </c>
    </row>
    <row r="1519" spans="1:27" x14ac:dyDescent="0.3">
      <c r="A1519" t="s">
        <v>3899</v>
      </c>
      <c r="B1519" t="str">
        <f t="shared" si="185"/>
        <v>Mr</v>
      </c>
      <c r="C1519" t="str">
        <f t="shared" si="186"/>
        <v>Reisenauer</v>
      </c>
      <c r="D1519" t="str">
        <f t="shared" si="187"/>
        <v>.  Matthew</v>
      </c>
      <c r="F1519" t="s">
        <v>2381</v>
      </c>
      <c r="G1519">
        <f t="shared" si="188"/>
        <v>0</v>
      </c>
      <c r="J1519" t="str">
        <f>PROPER('Medical Examinations'!D:D)</f>
        <v>Yes</v>
      </c>
      <c r="K1519" t="str">
        <f>PROPER('Medical Examinations'!H:H)</f>
        <v>No</v>
      </c>
      <c r="N1519">
        <v>30.875</v>
      </c>
      <c r="O1519" t="str">
        <f t="shared" si="189"/>
        <v>Obesity</v>
      </c>
      <c r="Q1519">
        <v>4.1399999999999997</v>
      </c>
      <c r="R1519" t="str">
        <f t="shared" si="190"/>
        <v>Normal</v>
      </c>
      <c r="T1519">
        <v>2004</v>
      </c>
      <c r="U1519" t="s">
        <v>15</v>
      </c>
      <c r="V1519">
        <v>9</v>
      </c>
      <c r="W1519" s="10">
        <f t="shared" si="191"/>
        <v>38300</v>
      </c>
      <c r="X1519" s="10"/>
      <c r="Y1519">
        <f t="shared" si="192"/>
        <v>18</v>
      </c>
      <c r="AA1519" s="36">
        <v>12829.46</v>
      </c>
    </row>
    <row r="1520" spans="1:27" x14ac:dyDescent="0.3">
      <c r="A1520" t="s">
        <v>3900</v>
      </c>
      <c r="B1520" t="str">
        <f t="shared" si="185"/>
        <v>Mr</v>
      </c>
      <c r="C1520" t="str">
        <f t="shared" si="186"/>
        <v>Rosenberg-Wohl</v>
      </c>
      <c r="D1520" t="str">
        <f t="shared" si="187"/>
        <v>hl, Mr.  Jacob</v>
      </c>
      <c r="F1520" t="s">
        <v>2381</v>
      </c>
      <c r="G1520">
        <f t="shared" si="188"/>
        <v>0</v>
      </c>
      <c r="J1520" t="str">
        <f>PROPER('Medical Examinations'!D:D)</f>
        <v>Yes</v>
      </c>
      <c r="K1520" t="str">
        <f>PROPER('Medical Examinations'!H:H)</f>
        <v>No</v>
      </c>
      <c r="N1520">
        <v>24.02</v>
      </c>
      <c r="O1520" t="str">
        <f t="shared" si="189"/>
        <v>Normal Weight</v>
      </c>
      <c r="Q1520">
        <v>4.38</v>
      </c>
      <c r="R1520" t="str">
        <f t="shared" si="190"/>
        <v>Normal</v>
      </c>
      <c r="T1520">
        <v>1993</v>
      </c>
      <c r="U1520" t="s">
        <v>20</v>
      </c>
      <c r="V1520">
        <v>27</v>
      </c>
      <c r="W1520" s="10">
        <f t="shared" si="191"/>
        <v>34239</v>
      </c>
      <c r="X1520" s="10"/>
      <c r="Y1520">
        <f t="shared" si="192"/>
        <v>29</v>
      </c>
      <c r="AA1520" s="36">
        <v>12847.24</v>
      </c>
    </row>
    <row r="1521" spans="1:27" x14ac:dyDescent="0.3">
      <c r="A1521" t="s">
        <v>3901</v>
      </c>
      <c r="B1521" t="str">
        <f t="shared" si="185"/>
        <v>Ms</v>
      </c>
      <c r="C1521" t="str">
        <f t="shared" si="186"/>
        <v>Theriault</v>
      </c>
      <c r="D1521" t="str">
        <f t="shared" si="187"/>
        <v>Ms.  Jodi</v>
      </c>
      <c r="F1521" t="s">
        <v>2381</v>
      </c>
      <c r="G1521">
        <f t="shared" si="188"/>
        <v>0</v>
      </c>
      <c r="J1521" t="str">
        <f>PROPER('Medical Examinations'!D:D)</f>
        <v>Yes</v>
      </c>
      <c r="K1521" t="str">
        <f>PROPER('Medical Examinations'!H:H)</f>
        <v>No</v>
      </c>
      <c r="N1521">
        <v>36.08</v>
      </c>
      <c r="O1521" t="str">
        <f t="shared" si="189"/>
        <v>Obesity</v>
      </c>
      <c r="Q1521">
        <v>11.61</v>
      </c>
      <c r="R1521" t="str">
        <f t="shared" si="190"/>
        <v>Diabetes</v>
      </c>
      <c r="T1521">
        <v>1973</v>
      </c>
      <c r="U1521" t="s">
        <v>20</v>
      </c>
      <c r="V1521">
        <v>22</v>
      </c>
      <c r="W1521" s="10">
        <f t="shared" si="191"/>
        <v>26929</v>
      </c>
      <c r="X1521" s="10"/>
      <c r="Y1521">
        <f t="shared" si="192"/>
        <v>49</v>
      </c>
      <c r="AA1521" s="36">
        <v>12852.37</v>
      </c>
    </row>
    <row r="1522" spans="1:27" x14ac:dyDescent="0.3">
      <c r="A1522" t="s">
        <v>3902</v>
      </c>
      <c r="B1522" t="str">
        <f t="shared" si="185"/>
        <v>Ms</v>
      </c>
      <c r="C1522" t="str">
        <f t="shared" si="186"/>
        <v>Manuel</v>
      </c>
      <c r="D1522" t="str">
        <f t="shared" si="187"/>
        <v>Lauren</v>
      </c>
      <c r="F1522" t="s">
        <v>2381</v>
      </c>
      <c r="G1522">
        <f t="shared" si="188"/>
        <v>0</v>
      </c>
      <c r="J1522" t="str">
        <f>PROPER('Medical Examinations'!D:D)</f>
        <v>Yes</v>
      </c>
      <c r="K1522" t="str">
        <f>PROPER('Medical Examinations'!H:H)</f>
        <v>No</v>
      </c>
      <c r="N1522">
        <v>32.200000000000003</v>
      </c>
      <c r="O1522" t="str">
        <f t="shared" si="189"/>
        <v>Obesity</v>
      </c>
      <c r="Q1522">
        <v>10.59</v>
      </c>
      <c r="R1522" t="str">
        <f t="shared" si="190"/>
        <v>Diabetes</v>
      </c>
      <c r="T1522">
        <v>1963</v>
      </c>
      <c r="U1522" t="s">
        <v>20</v>
      </c>
      <c r="V1522">
        <v>27</v>
      </c>
      <c r="W1522" s="10">
        <f t="shared" si="191"/>
        <v>23281</v>
      </c>
      <c r="X1522" s="10"/>
      <c r="Y1522">
        <f t="shared" si="192"/>
        <v>59</v>
      </c>
      <c r="AA1522" s="36">
        <v>12856.84</v>
      </c>
    </row>
    <row r="1523" spans="1:27" x14ac:dyDescent="0.3">
      <c r="A1523" t="s">
        <v>3903</v>
      </c>
      <c r="B1523" t="str">
        <f t="shared" si="185"/>
        <v>Ms</v>
      </c>
      <c r="C1523" t="str">
        <f t="shared" si="186"/>
        <v>Demko</v>
      </c>
      <c r="D1523" t="str">
        <f t="shared" si="187"/>
        <v>sti C</v>
      </c>
      <c r="F1523" t="s">
        <v>2381</v>
      </c>
      <c r="G1523">
        <f t="shared" si="188"/>
        <v>0</v>
      </c>
      <c r="J1523" t="str">
        <f>PROPER('Medical Examinations'!D:D)</f>
        <v>Yes</v>
      </c>
      <c r="K1523" t="str">
        <f>PROPER('Medical Examinations'!H:H)</f>
        <v>No</v>
      </c>
      <c r="N1523">
        <v>28.05</v>
      </c>
      <c r="O1523" t="str">
        <f t="shared" si="189"/>
        <v>Overweight</v>
      </c>
      <c r="Q1523">
        <v>11.85</v>
      </c>
      <c r="R1523" t="str">
        <f t="shared" si="190"/>
        <v>Diabetes</v>
      </c>
      <c r="T1523">
        <v>1984</v>
      </c>
      <c r="U1523" t="s">
        <v>35</v>
      </c>
      <c r="V1523">
        <v>6</v>
      </c>
      <c r="W1523" s="10">
        <f t="shared" si="191"/>
        <v>30900</v>
      </c>
      <c r="X1523" s="10"/>
      <c r="Y1523">
        <f t="shared" si="192"/>
        <v>38</v>
      </c>
      <c r="AA1523" s="36">
        <v>12870.31</v>
      </c>
    </row>
    <row r="1524" spans="1:27" x14ac:dyDescent="0.3">
      <c r="A1524" t="s">
        <v>3904</v>
      </c>
      <c r="B1524" t="str">
        <f t="shared" si="185"/>
        <v>Ms</v>
      </c>
      <c r="C1524" t="str">
        <f t="shared" si="186"/>
        <v>Battaglia</v>
      </c>
      <c r="D1524" t="str">
        <f t="shared" si="187"/>
        <v xml:space="preserve"> Angela J</v>
      </c>
      <c r="F1524">
        <v>1</v>
      </c>
      <c r="G1524">
        <f t="shared" si="188"/>
        <v>1</v>
      </c>
      <c r="J1524" t="str">
        <f>PROPER('Medical Examinations'!D:D)</f>
        <v>Yes</v>
      </c>
      <c r="K1524" t="str">
        <f>PROPER('Medical Examinations'!H:H)</f>
        <v>No</v>
      </c>
      <c r="N1524">
        <v>19</v>
      </c>
      <c r="O1524" t="str">
        <f t="shared" si="189"/>
        <v>Normal Weight</v>
      </c>
      <c r="Q1524">
        <v>5.46</v>
      </c>
      <c r="R1524" t="str">
        <f t="shared" si="190"/>
        <v>Normal</v>
      </c>
      <c r="T1524">
        <v>2004</v>
      </c>
      <c r="U1524" t="s">
        <v>10</v>
      </c>
      <c r="V1524">
        <v>9</v>
      </c>
      <c r="W1524" s="10">
        <f t="shared" si="191"/>
        <v>38177</v>
      </c>
      <c r="X1524" s="10"/>
      <c r="Y1524">
        <f t="shared" si="192"/>
        <v>18</v>
      </c>
      <c r="AA1524" s="36">
        <v>12890.06</v>
      </c>
    </row>
    <row r="1525" spans="1:27" x14ac:dyDescent="0.3">
      <c r="A1525" t="s">
        <v>3905</v>
      </c>
      <c r="B1525" t="str">
        <f t="shared" si="185"/>
        <v>Mr</v>
      </c>
      <c r="C1525" t="str">
        <f t="shared" si="186"/>
        <v>Follo</v>
      </c>
      <c r="D1525" t="str">
        <f t="shared" si="187"/>
        <v>an D.</v>
      </c>
      <c r="F1525">
        <v>2</v>
      </c>
      <c r="G1525">
        <f t="shared" si="188"/>
        <v>2</v>
      </c>
      <c r="J1525" t="str">
        <f>PROPER('Medical Examinations'!D:D)</f>
        <v>Yes</v>
      </c>
      <c r="K1525" t="str">
        <f>PROPER('Medical Examinations'!H:H)</f>
        <v>No</v>
      </c>
      <c r="N1525">
        <v>16.13</v>
      </c>
      <c r="O1525" t="str">
        <f t="shared" si="189"/>
        <v>Underweight</v>
      </c>
      <c r="Q1525">
        <v>4.54</v>
      </c>
      <c r="R1525" t="str">
        <f t="shared" si="190"/>
        <v>Normal</v>
      </c>
      <c r="T1525">
        <v>1963</v>
      </c>
      <c r="U1525" t="s">
        <v>35</v>
      </c>
      <c r="V1525">
        <v>16</v>
      </c>
      <c r="W1525" s="10">
        <f t="shared" si="191"/>
        <v>23239</v>
      </c>
      <c r="X1525" s="10"/>
      <c r="Y1525">
        <f t="shared" si="192"/>
        <v>59</v>
      </c>
      <c r="AA1525" s="36">
        <v>12913.99</v>
      </c>
    </row>
    <row r="1526" spans="1:27" x14ac:dyDescent="0.3">
      <c r="A1526" t="s">
        <v>3906</v>
      </c>
      <c r="B1526" t="str">
        <f t="shared" si="185"/>
        <v>Ms</v>
      </c>
      <c r="C1526" t="str">
        <f t="shared" si="186"/>
        <v>Barana</v>
      </c>
      <c r="D1526" t="str">
        <f t="shared" si="187"/>
        <v>ctoria</v>
      </c>
      <c r="F1526">
        <v>2</v>
      </c>
      <c r="G1526">
        <f t="shared" si="188"/>
        <v>2</v>
      </c>
      <c r="J1526" t="str">
        <f>PROPER('Medical Examinations'!D:D)</f>
        <v>No</v>
      </c>
      <c r="K1526" t="str">
        <f>PROPER('Medical Examinations'!H:H)</f>
        <v>No</v>
      </c>
      <c r="N1526">
        <v>18.77</v>
      </c>
      <c r="O1526" t="str">
        <f t="shared" si="189"/>
        <v>Normal Weight</v>
      </c>
      <c r="Q1526">
        <v>11.98</v>
      </c>
      <c r="R1526" t="str">
        <f t="shared" si="190"/>
        <v>Diabetes</v>
      </c>
      <c r="T1526">
        <v>1963</v>
      </c>
      <c r="U1526" t="s">
        <v>20</v>
      </c>
      <c r="V1526">
        <v>1</v>
      </c>
      <c r="W1526" s="10">
        <f t="shared" si="191"/>
        <v>23255</v>
      </c>
      <c r="X1526" s="10"/>
      <c r="Y1526">
        <f t="shared" si="192"/>
        <v>59</v>
      </c>
      <c r="AA1526" s="36">
        <v>12925.89</v>
      </c>
    </row>
    <row r="1527" spans="1:27" x14ac:dyDescent="0.3">
      <c r="A1527" t="s">
        <v>3907</v>
      </c>
      <c r="B1527" t="str">
        <f t="shared" si="185"/>
        <v>Mr</v>
      </c>
      <c r="C1527" t="str">
        <f t="shared" si="186"/>
        <v>Lysaght</v>
      </c>
      <c r="D1527" t="str">
        <f t="shared" si="187"/>
        <v>rian R.</v>
      </c>
      <c r="F1527">
        <v>1</v>
      </c>
      <c r="G1527">
        <f t="shared" si="188"/>
        <v>1</v>
      </c>
      <c r="J1527" t="str">
        <f>PROPER('Medical Examinations'!D:D)</f>
        <v>No</v>
      </c>
      <c r="K1527" t="str">
        <f>PROPER('Medical Examinations'!H:H)</f>
        <v>No</v>
      </c>
      <c r="N1527">
        <v>28.88</v>
      </c>
      <c r="O1527" t="str">
        <f t="shared" si="189"/>
        <v>Overweight</v>
      </c>
      <c r="Q1527">
        <v>6.59</v>
      </c>
      <c r="R1527" t="str">
        <f t="shared" si="190"/>
        <v>Diabetes</v>
      </c>
      <c r="T1527">
        <v>1963</v>
      </c>
      <c r="U1527" t="s">
        <v>35</v>
      </c>
      <c r="V1527">
        <v>14</v>
      </c>
      <c r="W1527" s="10">
        <f t="shared" si="191"/>
        <v>23237</v>
      </c>
      <c r="X1527" s="10"/>
      <c r="Y1527">
        <f t="shared" si="192"/>
        <v>59</v>
      </c>
      <c r="AA1527" s="36">
        <v>12928.79</v>
      </c>
    </row>
    <row r="1528" spans="1:27" x14ac:dyDescent="0.3">
      <c r="A1528" t="s">
        <v>3908</v>
      </c>
      <c r="B1528" t="str">
        <f t="shared" si="185"/>
        <v>Mr</v>
      </c>
      <c r="C1528" t="str">
        <f t="shared" si="186"/>
        <v>Chalmers</v>
      </c>
      <c r="D1528" t="str">
        <f t="shared" si="187"/>
        <v xml:space="preserve">  Andrew</v>
      </c>
      <c r="F1528">
        <v>1</v>
      </c>
      <c r="G1528">
        <f t="shared" si="188"/>
        <v>1</v>
      </c>
      <c r="J1528" t="str">
        <f>PROPER('Medical Examinations'!D:D)</f>
        <v>No</v>
      </c>
      <c r="K1528" t="str">
        <f>PROPER('Medical Examinations'!H:H)</f>
        <v>No</v>
      </c>
      <c r="N1528">
        <v>27.55</v>
      </c>
      <c r="O1528" t="str">
        <f t="shared" si="189"/>
        <v>Overweight</v>
      </c>
      <c r="Q1528">
        <v>10.83</v>
      </c>
      <c r="R1528" t="str">
        <f t="shared" si="190"/>
        <v>Diabetes</v>
      </c>
      <c r="T1528">
        <v>1966</v>
      </c>
      <c r="U1528" t="s">
        <v>30</v>
      </c>
      <c r="V1528">
        <v>22</v>
      </c>
      <c r="W1528" s="10">
        <f t="shared" si="191"/>
        <v>24463</v>
      </c>
      <c r="X1528" s="10"/>
      <c r="Y1528">
        <f t="shared" si="192"/>
        <v>56</v>
      </c>
      <c r="AA1528" s="36">
        <v>12949.16</v>
      </c>
    </row>
    <row r="1529" spans="1:27" x14ac:dyDescent="0.3">
      <c r="A1529" t="s">
        <v>3909</v>
      </c>
      <c r="B1529" t="str">
        <f t="shared" si="185"/>
        <v>Mr</v>
      </c>
      <c r="C1529" t="str">
        <f t="shared" si="186"/>
        <v>Phillippi</v>
      </c>
      <c r="D1529" t="str">
        <f t="shared" si="187"/>
        <v xml:space="preserve"> Jason A.</v>
      </c>
      <c r="F1529" t="s">
        <v>2381</v>
      </c>
      <c r="G1529">
        <f t="shared" si="188"/>
        <v>0</v>
      </c>
      <c r="J1529" t="str">
        <f>PROPER('Medical Examinations'!D:D)</f>
        <v>Yes</v>
      </c>
      <c r="K1529" t="str">
        <f>PROPER('Medical Examinations'!H:H)</f>
        <v>No</v>
      </c>
      <c r="N1529">
        <v>15.6</v>
      </c>
      <c r="O1529" t="str">
        <f t="shared" si="189"/>
        <v>Underweight</v>
      </c>
      <c r="Q1529">
        <v>8.6</v>
      </c>
      <c r="R1529" t="str">
        <f t="shared" si="190"/>
        <v>Diabetes</v>
      </c>
      <c r="T1529">
        <v>1961</v>
      </c>
      <c r="U1529" t="s">
        <v>35</v>
      </c>
      <c r="V1529">
        <v>20</v>
      </c>
      <c r="W1529" s="10">
        <f t="shared" si="191"/>
        <v>22513</v>
      </c>
      <c r="X1529" s="10"/>
      <c r="Y1529">
        <f t="shared" si="192"/>
        <v>61</v>
      </c>
      <c r="AA1529" s="36">
        <v>12950.07</v>
      </c>
    </row>
    <row r="1530" spans="1:27" x14ac:dyDescent="0.3">
      <c r="A1530" t="s">
        <v>3910</v>
      </c>
      <c r="B1530" t="str">
        <f t="shared" si="185"/>
        <v>Ms</v>
      </c>
      <c r="C1530" t="str">
        <f t="shared" si="186"/>
        <v>MacPherson</v>
      </c>
      <c r="D1530" t="str">
        <f t="shared" si="187"/>
        <v>s.  Rachel</v>
      </c>
      <c r="F1530" t="s">
        <v>2381</v>
      </c>
      <c r="G1530">
        <f t="shared" si="188"/>
        <v>0</v>
      </c>
      <c r="J1530" t="str">
        <f>PROPER('Medical Examinations'!D:D)</f>
        <v>No</v>
      </c>
      <c r="K1530" t="str">
        <f>PROPER('Medical Examinations'!H:H)</f>
        <v>No</v>
      </c>
      <c r="N1530">
        <v>21.99</v>
      </c>
      <c r="O1530" t="str">
        <f t="shared" si="189"/>
        <v>Normal Weight</v>
      </c>
      <c r="Q1530">
        <v>11.17</v>
      </c>
      <c r="R1530" t="str">
        <f t="shared" si="190"/>
        <v>Diabetes</v>
      </c>
      <c r="T1530">
        <v>1960</v>
      </c>
      <c r="U1530" t="s">
        <v>15</v>
      </c>
      <c r="V1530">
        <v>4</v>
      </c>
      <c r="W1530" s="10">
        <f t="shared" si="191"/>
        <v>22224</v>
      </c>
      <c r="X1530" s="10"/>
      <c r="Y1530">
        <f t="shared" si="192"/>
        <v>62</v>
      </c>
      <c r="AA1530" s="36">
        <v>12957.12</v>
      </c>
    </row>
    <row r="1531" spans="1:27" x14ac:dyDescent="0.3">
      <c r="A1531" t="s">
        <v>3911</v>
      </c>
      <c r="B1531" t="str">
        <f t="shared" si="185"/>
        <v>Ms</v>
      </c>
      <c r="C1531" t="str">
        <f t="shared" si="186"/>
        <v>Delfidio</v>
      </c>
      <c r="D1531" t="str">
        <f t="shared" si="187"/>
        <v>.  Susan</v>
      </c>
      <c r="F1531" t="s">
        <v>2381</v>
      </c>
      <c r="G1531">
        <f t="shared" si="188"/>
        <v>0</v>
      </c>
      <c r="J1531" t="str">
        <f>PROPER('Medical Examinations'!D:D)</f>
        <v>No</v>
      </c>
      <c r="K1531" t="str">
        <f>PROPER('Medical Examinations'!H:H)</f>
        <v>No</v>
      </c>
      <c r="N1531">
        <v>34.85</v>
      </c>
      <c r="O1531" t="str">
        <f t="shared" si="189"/>
        <v>Obesity</v>
      </c>
      <c r="Q1531">
        <v>5.75</v>
      </c>
      <c r="R1531" t="str">
        <f t="shared" si="190"/>
        <v>Prediabetes</v>
      </c>
      <c r="T1531">
        <v>1960</v>
      </c>
      <c r="U1531" t="s">
        <v>18</v>
      </c>
      <c r="V1531">
        <v>22</v>
      </c>
      <c r="W1531" s="10">
        <f t="shared" si="191"/>
        <v>22089</v>
      </c>
      <c r="X1531" s="10"/>
      <c r="Y1531">
        <f t="shared" si="192"/>
        <v>62</v>
      </c>
      <c r="AA1531" s="36">
        <v>12979.36</v>
      </c>
    </row>
    <row r="1532" spans="1:27" x14ac:dyDescent="0.3">
      <c r="A1532" t="s">
        <v>3912</v>
      </c>
      <c r="B1532" t="str">
        <f t="shared" si="185"/>
        <v>Mr</v>
      </c>
      <c r="C1532" t="str">
        <f t="shared" si="186"/>
        <v>Cummings</v>
      </c>
      <c r="D1532" t="str">
        <f t="shared" si="187"/>
        <v>meron M.</v>
      </c>
      <c r="F1532">
        <v>1</v>
      </c>
      <c r="G1532">
        <f t="shared" si="188"/>
        <v>1</v>
      </c>
      <c r="J1532" t="str">
        <f>PROPER('Medical Examinations'!D:D)</f>
        <v>Yes</v>
      </c>
      <c r="K1532" t="str">
        <f>PROPER('Medical Examinations'!H:H)</f>
        <v>No</v>
      </c>
      <c r="N1532">
        <v>24.51</v>
      </c>
      <c r="O1532" t="str">
        <f t="shared" si="189"/>
        <v>Normal Weight</v>
      </c>
      <c r="Q1532">
        <v>4.83</v>
      </c>
      <c r="R1532" t="str">
        <f t="shared" si="190"/>
        <v>Normal</v>
      </c>
      <c r="T1532">
        <v>1960</v>
      </c>
      <c r="U1532" t="s">
        <v>20</v>
      </c>
      <c r="V1532">
        <v>23</v>
      </c>
      <c r="W1532" s="10">
        <f t="shared" si="191"/>
        <v>22182</v>
      </c>
      <c r="X1532" s="10"/>
      <c r="Y1532">
        <f t="shared" si="192"/>
        <v>62</v>
      </c>
      <c r="AA1532" s="36">
        <v>12981.35</v>
      </c>
    </row>
    <row r="1533" spans="1:27" x14ac:dyDescent="0.3">
      <c r="A1533" t="s">
        <v>3913</v>
      </c>
      <c r="B1533" t="str">
        <f t="shared" si="185"/>
        <v>Ms</v>
      </c>
      <c r="C1533" t="str">
        <f t="shared" si="186"/>
        <v>Schroegel</v>
      </c>
      <c r="D1533" t="str">
        <f t="shared" si="187"/>
        <v>laudia A.</v>
      </c>
      <c r="F1533" t="s">
        <v>2381</v>
      </c>
      <c r="G1533">
        <f t="shared" si="188"/>
        <v>0</v>
      </c>
      <c r="J1533" t="str">
        <f>PROPER('Medical Examinations'!D:D)</f>
        <v>No</v>
      </c>
      <c r="K1533" t="str">
        <f>PROPER('Medical Examinations'!H:H)</f>
        <v>No</v>
      </c>
      <c r="N1533">
        <v>19.399999999999999</v>
      </c>
      <c r="O1533" t="str">
        <f t="shared" si="189"/>
        <v>Normal Weight</v>
      </c>
      <c r="Q1533">
        <v>11.93</v>
      </c>
      <c r="R1533" t="str">
        <f t="shared" si="190"/>
        <v>Diabetes</v>
      </c>
      <c r="T1533">
        <v>1960</v>
      </c>
      <c r="U1533" t="s">
        <v>15</v>
      </c>
      <c r="V1533">
        <v>28</v>
      </c>
      <c r="W1533" s="10">
        <f t="shared" si="191"/>
        <v>22248</v>
      </c>
      <c r="X1533" s="10"/>
      <c r="Y1533">
        <f t="shared" si="192"/>
        <v>62</v>
      </c>
      <c r="AA1533" s="36">
        <v>12982.87</v>
      </c>
    </row>
    <row r="1534" spans="1:27" x14ac:dyDescent="0.3">
      <c r="A1534" t="s">
        <v>3914</v>
      </c>
      <c r="B1534" t="str">
        <f t="shared" si="185"/>
        <v>Ms</v>
      </c>
      <c r="C1534" t="str">
        <f t="shared" si="186"/>
        <v>Williams</v>
      </c>
      <c r="D1534" t="str">
        <f t="shared" si="187"/>
        <v>s.  Kate</v>
      </c>
      <c r="F1534" t="s">
        <v>2381</v>
      </c>
      <c r="G1534">
        <f t="shared" si="188"/>
        <v>0</v>
      </c>
      <c r="J1534" t="str">
        <f>PROPER('Medical Examinations'!D:D)</f>
        <v>Yes</v>
      </c>
      <c r="K1534" t="str">
        <f>PROPER('Medical Examinations'!H:H)</f>
        <v>No</v>
      </c>
      <c r="N1534">
        <v>15.1</v>
      </c>
      <c r="O1534" t="str">
        <f t="shared" si="189"/>
        <v>Underweight</v>
      </c>
      <c r="Q1534">
        <v>8.41</v>
      </c>
      <c r="R1534" t="str">
        <f t="shared" si="190"/>
        <v>Diabetes</v>
      </c>
      <c r="T1534">
        <v>1979</v>
      </c>
      <c r="U1534" t="s">
        <v>15</v>
      </c>
      <c r="V1534">
        <v>27</v>
      </c>
      <c r="W1534" s="10">
        <f t="shared" si="191"/>
        <v>29186</v>
      </c>
      <c r="X1534" s="10"/>
      <c r="Y1534">
        <f t="shared" si="192"/>
        <v>43</v>
      </c>
      <c r="AA1534" s="36">
        <v>12994.12</v>
      </c>
    </row>
    <row r="1535" spans="1:27" x14ac:dyDescent="0.3">
      <c r="A1535" t="s">
        <v>3915</v>
      </c>
      <c r="B1535" t="str">
        <f t="shared" si="185"/>
        <v>Ms</v>
      </c>
      <c r="C1535" t="str">
        <f t="shared" si="186"/>
        <v>Casey</v>
      </c>
      <c r="D1535" t="str">
        <f t="shared" si="187"/>
        <v>le M.</v>
      </c>
      <c r="F1535" t="s">
        <v>2381</v>
      </c>
      <c r="G1535">
        <f t="shared" si="188"/>
        <v>0</v>
      </c>
      <c r="J1535" t="str">
        <f>PROPER('Medical Examinations'!D:D)</f>
        <v>No</v>
      </c>
      <c r="K1535" t="str">
        <f>PROPER('Medical Examinations'!H:H)</f>
        <v>No</v>
      </c>
      <c r="N1535">
        <v>23.37</v>
      </c>
      <c r="O1535" t="str">
        <f t="shared" si="189"/>
        <v>Normal Weight</v>
      </c>
      <c r="Q1535">
        <v>5.59</v>
      </c>
      <c r="R1535" t="str">
        <f t="shared" si="190"/>
        <v>Normal</v>
      </c>
      <c r="T1535">
        <v>1981</v>
      </c>
      <c r="U1535" t="s">
        <v>37</v>
      </c>
      <c r="V1535">
        <v>30</v>
      </c>
      <c r="W1535" s="10">
        <f t="shared" si="191"/>
        <v>29889</v>
      </c>
      <c r="X1535" s="10"/>
      <c r="Y1535">
        <f t="shared" si="192"/>
        <v>41</v>
      </c>
      <c r="AA1535" s="36">
        <v>13002.91</v>
      </c>
    </row>
    <row r="1536" spans="1:27" x14ac:dyDescent="0.3">
      <c r="A1536" t="s">
        <v>3916</v>
      </c>
      <c r="B1536" t="str">
        <f t="shared" si="185"/>
        <v>Mr</v>
      </c>
      <c r="C1536" t="str">
        <f t="shared" si="186"/>
        <v>Randall</v>
      </c>
      <c r="D1536" t="str">
        <f t="shared" si="187"/>
        <v>.  Jack</v>
      </c>
      <c r="F1536" t="s">
        <v>2381</v>
      </c>
      <c r="G1536">
        <f t="shared" si="188"/>
        <v>0</v>
      </c>
      <c r="J1536" t="str">
        <f>PROPER('Medical Examinations'!D:D)</f>
        <v>No</v>
      </c>
      <c r="K1536" t="str">
        <f>PROPER('Medical Examinations'!H:H)</f>
        <v>No</v>
      </c>
      <c r="N1536">
        <v>42.4</v>
      </c>
      <c r="O1536" t="str">
        <f t="shared" si="189"/>
        <v>Obesity</v>
      </c>
      <c r="Q1536">
        <v>4.0599999999999996</v>
      </c>
      <c r="R1536" t="str">
        <f t="shared" si="190"/>
        <v>Normal</v>
      </c>
      <c r="T1536">
        <v>1962</v>
      </c>
      <c r="U1536" t="s">
        <v>18</v>
      </c>
      <c r="V1536">
        <v>24</v>
      </c>
      <c r="W1536" s="10">
        <f t="shared" si="191"/>
        <v>22821</v>
      </c>
      <c r="X1536" s="10"/>
      <c r="Y1536">
        <f t="shared" si="192"/>
        <v>60</v>
      </c>
      <c r="AA1536" s="36">
        <v>13004.95</v>
      </c>
    </row>
    <row r="1537" spans="1:27" x14ac:dyDescent="0.3">
      <c r="A1537" t="s">
        <v>3917</v>
      </c>
      <c r="B1537" t="str">
        <f t="shared" si="185"/>
        <v>Mr</v>
      </c>
      <c r="C1537" t="str">
        <f t="shared" si="186"/>
        <v>Doyon</v>
      </c>
      <c r="D1537" t="str">
        <f t="shared" si="187"/>
        <v>egory</v>
      </c>
      <c r="F1537" t="s">
        <v>2381</v>
      </c>
      <c r="G1537">
        <f t="shared" si="188"/>
        <v>0</v>
      </c>
      <c r="J1537" t="str">
        <f>PROPER('Medical Examinations'!D:D)</f>
        <v>No</v>
      </c>
      <c r="K1537" t="str">
        <f>PROPER('Medical Examinations'!H:H)</f>
        <v>No</v>
      </c>
      <c r="N1537">
        <v>28.405000000000001</v>
      </c>
      <c r="O1537" t="str">
        <f t="shared" si="189"/>
        <v>Overweight</v>
      </c>
      <c r="Q1537">
        <v>7.02</v>
      </c>
      <c r="R1537" t="str">
        <f t="shared" si="190"/>
        <v>Diabetes</v>
      </c>
      <c r="T1537">
        <v>1969</v>
      </c>
      <c r="U1537" t="s">
        <v>30</v>
      </c>
      <c r="V1537">
        <v>13</v>
      </c>
      <c r="W1537" s="10">
        <f t="shared" si="191"/>
        <v>25550</v>
      </c>
      <c r="X1537" s="10"/>
      <c r="Y1537">
        <f t="shared" si="192"/>
        <v>53</v>
      </c>
      <c r="AA1537" s="36">
        <v>13008.07</v>
      </c>
    </row>
    <row r="1538" spans="1:27" x14ac:dyDescent="0.3">
      <c r="A1538" t="s">
        <v>3918</v>
      </c>
      <c r="B1538" t="str">
        <f t="shared" si="185"/>
        <v>Ms</v>
      </c>
      <c r="C1538" t="str">
        <f t="shared" si="186"/>
        <v>Sankey</v>
      </c>
      <c r="D1538" t="str">
        <f t="shared" si="187"/>
        <v>ebecca</v>
      </c>
      <c r="F1538" t="s">
        <v>2381</v>
      </c>
      <c r="G1538">
        <f t="shared" si="188"/>
        <v>0</v>
      </c>
      <c r="J1538" t="str">
        <f>PROPER('Medical Examinations'!D:D)</f>
        <v>Yes</v>
      </c>
      <c r="K1538" t="str">
        <f>PROPER('Medical Examinations'!H:H)</f>
        <v>No</v>
      </c>
      <c r="N1538">
        <v>23.4</v>
      </c>
      <c r="O1538" t="str">
        <f t="shared" si="189"/>
        <v>Normal Weight</v>
      </c>
      <c r="Q1538">
        <v>4.47</v>
      </c>
      <c r="R1538" t="str">
        <f t="shared" si="190"/>
        <v>Normal</v>
      </c>
      <c r="T1538">
        <v>1972</v>
      </c>
      <c r="U1538" t="s">
        <v>20</v>
      </c>
      <c r="V1538">
        <v>27</v>
      </c>
      <c r="W1538" s="10">
        <f t="shared" si="191"/>
        <v>26569</v>
      </c>
      <c r="X1538" s="10"/>
      <c r="Y1538">
        <f t="shared" si="192"/>
        <v>50</v>
      </c>
      <c r="AA1538" s="36">
        <v>13010.86</v>
      </c>
    </row>
    <row r="1539" spans="1:27" x14ac:dyDescent="0.3">
      <c r="A1539" t="s">
        <v>3919</v>
      </c>
      <c r="B1539" t="str">
        <f t="shared" si="185"/>
        <v>Mr</v>
      </c>
      <c r="C1539" t="str">
        <f t="shared" si="186"/>
        <v>Stilgenbauer</v>
      </c>
      <c r="D1539" t="str">
        <f t="shared" si="187"/>
        <v>r, Mr.  Adam</v>
      </c>
      <c r="F1539" t="s">
        <v>2381</v>
      </c>
      <c r="G1539">
        <f t="shared" si="188"/>
        <v>0</v>
      </c>
      <c r="J1539" t="str">
        <f>PROPER('Medical Examinations'!D:D)</f>
        <v>No</v>
      </c>
      <c r="K1539" t="str">
        <f>PROPER('Medical Examinations'!H:H)</f>
        <v>No</v>
      </c>
      <c r="N1539">
        <v>33.44</v>
      </c>
      <c r="O1539" t="str">
        <f t="shared" si="189"/>
        <v>Obesity</v>
      </c>
      <c r="Q1539">
        <v>4.54</v>
      </c>
      <c r="R1539" t="str">
        <f t="shared" si="190"/>
        <v>Normal</v>
      </c>
      <c r="T1539">
        <v>1962</v>
      </c>
      <c r="U1539" t="s">
        <v>10</v>
      </c>
      <c r="V1539">
        <v>20</v>
      </c>
      <c r="W1539" s="10">
        <f t="shared" si="191"/>
        <v>22847</v>
      </c>
      <c r="X1539" s="10"/>
      <c r="Y1539">
        <f t="shared" si="192"/>
        <v>60</v>
      </c>
      <c r="AA1539" s="36">
        <v>13012.21</v>
      </c>
    </row>
    <row r="1540" spans="1:27" x14ac:dyDescent="0.3">
      <c r="A1540" t="s">
        <v>3920</v>
      </c>
      <c r="B1540" t="str">
        <f t="shared" si="185"/>
        <v>Mr</v>
      </c>
      <c r="C1540" t="str">
        <f t="shared" si="186"/>
        <v>Jaskiewicz</v>
      </c>
      <c r="D1540" t="str">
        <f t="shared" si="187"/>
        <v xml:space="preserve"> Mr.  Ryan</v>
      </c>
      <c r="F1540">
        <v>1</v>
      </c>
      <c r="G1540">
        <f t="shared" si="188"/>
        <v>1</v>
      </c>
      <c r="J1540" t="str">
        <f>PROPER('Medical Examinations'!D:D)</f>
        <v>No</v>
      </c>
      <c r="K1540" t="str">
        <f>PROPER('Medical Examinations'!H:H)</f>
        <v>No</v>
      </c>
      <c r="N1540">
        <v>21.12</v>
      </c>
      <c r="O1540" t="str">
        <f t="shared" si="189"/>
        <v>Normal Weight</v>
      </c>
      <c r="Q1540">
        <v>4.99</v>
      </c>
      <c r="R1540" t="str">
        <f t="shared" si="190"/>
        <v>Normal</v>
      </c>
      <c r="T1540">
        <v>1964</v>
      </c>
      <c r="U1540" t="s">
        <v>20</v>
      </c>
      <c r="V1540">
        <v>23</v>
      </c>
      <c r="W1540" s="10">
        <f t="shared" si="191"/>
        <v>23643</v>
      </c>
      <c r="X1540" s="10"/>
      <c r="Y1540">
        <f t="shared" si="192"/>
        <v>58</v>
      </c>
      <c r="AA1540" s="36">
        <v>13019.16</v>
      </c>
    </row>
    <row r="1541" spans="1:27" x14ac:dyDescent="0.3">
      <c r="A1541" t="s">
        <v>3921</v>
      </c>
      <c r="B1541" t="str">
        <f t="shared" si="185"/>
        <v>Ms</v>
      </c>
      <c r="C1541" t="str">
        <f t="shared" si="186"/>
        <v>Deppen</v>
      </c>
      <c r="D1541" t="str">
        <f t="shared" si="187"/>
        <v>kie K.</v>
      </c>
      <c r="F1541">
        <v>2</v>
      </c>
      <c r="G1541">
        <f t="shared" si="188"/>
        <v>2</v>
      </c>
      <c r="J1541" t="str">
        <f>PROPER('Medical Examinations'!D:D)</f>
        <v>No</v>
      </c>
      <c r="K1541" t="str">
        <f>PROPER('Medical Examinations'!H:H)</f>
        <v>No</v>
      </c>
      <c r="N1541">
        <v>18.48</v>
      </c>
      <c r="O1541" t="str">
        <f t="shared" si="189"/>
        <v>Underweight</v>
      </c>
      <c r="Q1541">
        <v>10.84</v>
      </c>
      <c r="R1541" t="str">
        <f t="shared" si="190"/>
        <v>Diabetes</v>
      </c>
      <c r="T1541">
        <v>1965</v>
      </c>
      <c r="U1541" t="s">
        <v>15</v>
      </c>
      <c r="V1541">
        <v>4</v>
      </c>
      <c r="W1541" s="10">
        <f t="shared" si="191"/>
        <v>24050</v>
      </c>
      <c r="X1541" s="10"/>
      <c r="Y1541">
        <f t="shared" si="192"/>
        <v>57</v>
      </c>
      <c r="AA1541" s="36">
        <v>13023.93</v>
      </c>
    </row>
    <row r="1542" spans="1:27" x14ac:dyDescent="0.3">
      <c r="A1542" t="s">
        <v>3922</v>
      </c>
      <c r="B1542" t="str">
        <f t="shared" ref="B1542:B1605" si="193">TRIM(MID(A1542,FIND(",",A1542)+1,FIND(".",A1542)-FIND(",",A1542)-1))</f>
        <v>Mr</v>
      </c>
      <c r="C1542" t="str">
        <f t="shared" ref="C1542:C1605" si="194">LEFT(A1542,FIND(",",A1542)-1)</f>
        <v>Hine</v>
      </c>
      <c r="D1542" t="str">
        <f t="shared" ref="D1542:D1605" si="195">RIGHT(A1542,FIND(",",A1542)-1)</f>
        <v>hris</v>
      </c>
      <c r="F1542">
        <v>1</v>
      </c>
      <c r="G1542">
        <f t="shared" ref="G1542:G1605" si="196">IF(F1542="No major surgery",0,F1542)</f>
        <v>1</v>
      </c>
      <c r="J1542" t="str">
        <f>PROPER('Medical Examinations'!D:D)</f>
        <v>No</v>
      </c>
      <c r="K1542" t="str">
        <f>PROPER('Medical Examinations'!H:H)</f>
        <v>No</v>
      </c>
      <c r="N1542">
        <v>16.815000000000001</v>
      </c>
      <c r="O1542" t="str">
        <f t="shared" ref="O1542:O1605" si="197">IF(N1542&lt;18.5,"Underweight",
IF(N1542&lt;25,"Normal Weight",
IF(N1542&lt;30,"Overweight",
"Obesity")))</f>
        <v>Underweight</v>
      </c>
      <c r="Q1542">
        <v>5.63</v>
      </c>
      <c r="R1542" t="str">
        <f t="shared" ref="R1542:R1605" si="198">IF(Q1542&lt;5.7,"Normal",
IF(Q1542&lt;=6.4,"Prediabetes",
"Diabetes"))</f>
        <v>Normal</v>
      </c>
      <c r="T1542">
        <v>1961</v>
      </c>
      <c r="U1542" t="s">
        <v>15</v>
      </c>
      <c r="V1542">
        <v>9</v>
      </c>
      <c r="W1542" s="10">
        <f t="shared" ref="W1542:W1605" si="199">DATE(T1542,MONTH(1&amp;U1542),V1542)</f>
        <v>22594</v>
      </c>
      <c r="X1542" s="10"/>
      <c r="Y1542">
        <f t="shared" si="192"/>
        <v>61</v>
      </c>
      <c r="AA1542" s="36">
        <v>13041.92</v>
      </c>
    </row>
    <row r="1543" spans="1:27" x14ac:dyDescent="0.3">
      <c r="A1543" t="s">
        <v>3923</v>
      </c>
      <c r="B1543" t="str">
        <f t="shared" si="193"/>
        <v>Mr</v>
      </c>
      <c r="C1543" t="str">
        <f t="shared" si="194"/>
        <v>Mathews</v>
      </c>
      <c r="D1543" t="str">
        <f t="shared" si="195"/>
        <v>Tyler C</v>
      </c>
      <c r="F1543" t="s">
        <v>2381</v>
      </c>
      <c r="G1543">
        <f t="shared" si="196"/>
        <v>0</v>
      </c>
      <c r="J1543" t="str">
        <f>PROPER('Medical Examinations'!D:D)</f>
        <v>No</v>
      </c>
      <c r="K1543" t="str">
        <f>PROPER('Medical Examinations'!H:H)</f>
        <v>No</v>
      </c>
      <c r="N1543">
        <v>26.72</v>
      </c>
      <c r="O1543" t="str">
        <f t="shared" si="197"/>
        <v>Overweight</v>
      </c>
      <c r="Q1543">
        <v>4.1399999999999997</v>
      </c>
      <c r="R1543" t="str">
        <f t="shared" si="198"/>
        <v>Normal</v>
      </c>
      <c r="T1543">
        <v>1969</v>
      </c>
      <c r="U1543" t="s">
        <v>20</v>
      </c>
      <c r="V1543">
        <v>23</v>
      </c>
      <c r="W1543" s="10">
        <f t="shared" si="199"/>
        <v>25469</v>
      </c>
      <c r="X1543" s="10"/>
      <c r="Y1543">
        <f t="shared" si="192"/>
        <v>53</v>
      </c>
      <c r="AA1543" s="36">
        <v>13044.41</v>
      </c>
    </row>
    <row r="1544" spans="1:27" x14ac:dyDescent="0.3">
      <c r="A1544" t="s">
        <v>3924</v>
      </c>
      <c r="B1544" t="str">
        <f t="shared" si="193"/>
        <v>Ms</v>
      </c>
      <c r="C1544" t="str">
        <f t="shared" si="194"/>
        <v>Yabu</v>
      </c>
      <c r="D1544" t="str">
        <f t="shared" si="195"/>
        <v>shie</v>
      </c>
      <c r="F1544">
        <v>1</v>
      </c>
      <c r="G1544">
        <f t="shared" si="196"/>
        <v>1</v>
      </c>
      <c r="J1544" t="str">
        <f>PROPER('Medical Examinations'!D:D)</f>
        <v>No</v>
      </c>
      <c r="K1544" t="str">
        <f>PROPER('Medical Examinations'!H:H)</f>
        <v>No</v>
      </c>
      <c r="N1544">
        <v>41.42</v>
      </c>
      <c r="O1544" t="str">
        <f t="shared" si="197"/>
        <v>Obesity</v>
      </c>
      <c r="Q1544">
        <v>5.17</v>
      </c>
      <c r="R1544" t="str">
        <f t="shared" si="198"/>
        <v>Normal</v>
      </c>
      <c r="T1544">
        <v>1967</v>
      </c>
      <c r="U1544" t="s">
        <v>35</v>
      </c>
      <c r="V1544">
        <v>6</v>
      </c>
      <c r="W1544" s="10">
        <f t="shared" si="199"/>
        <v>24690</v>
      </c>
      <c r="X1544" s="10"/>
      <c r="Y1544">
        <f t="shared" si="192"/>
        <v>55</v>
      </c>
      <c r="AA1544" s="36">
        <v>13047.33</v>
      </c>
    </row>
    <row r="1545" spans="1:27" x14ac:dyDescent="0.3">
      <c r="A1545" t="s">
        <v>3925</v>
      </c>
      <c r="B1545" t="str">
        <f t="shared" si="193"/>
        <v>Ms</v>
      </c>
      <c r="C1545" t="str">
        <f t="shared" si="194"/>
        <v>Strang</v>
      </c>
      <c r="D1545" t="str">
        <f t="shared" si="195"/>
        <v>uren A</v>
      </c>
      <c r="F1545">
        <v>2</v>
      </c>
      <c r="G1545">
        <f t="shared" si="196"/>
        <v>2</v>
      </c>
      <c r="J1545" t="str">
        <f>PROPER('Medical Examinations'!D:D)</f>
        <v>No</v>
      </c>
      <c r="K1545" t="str">
        <f>PROPER('Medical Examinations'!H:H)</f>
        <v>No</v>
      </c>
      <c r="N1545">
        <v>20.69</v>
      </c>
      <c r="O1545" t="str">
        <f t="shared" si="197"/>
        <v>Normal Weight</v>
      </c>
      <c r="Q1545">
        <v>6.93</v>
      </c>
      <c r="R1545" t="str">
        <f t="shared" si="198"/>
        <v>Diabetes</v>
      </c>
      <c r="T1545">
        <v>1985</v>
      </c>
      <c r="U1545" t="s">
        <v>37</v>
      </c>
      <c r="V1545">
        <v>26</v>
      </c>
      <c r="W1545" s="10">
        <f t="shared" si="199"/>
        <v>31346</v>
      </c>
      <c r="X1545" s="10"/>
      <c r="Y1545">
        <f t="shared" si="192"/>
        <v>37</v>
      </c>
      <c r="AA1545" s="36">
        <v>13051.22</v>
      </c>
    </row>
    <row r="1546" spans="1:27" x14ac:dyDescent="0.3">
      <c r="A1546" t="s">
        <v>3926</v>
      </c>
      <c r="B1546" t="str">
        <f t="shared" si="193"/>
        <v>Mr</v>
      </c>
      <c r="C1546" t="str">
        <f t="shared" si="194"/>
        <v>Frank</v>
      </c>
      <c r="D1546" t="str">
        <f t="shared" si="195"/>
        <v>on D.</v>
      </c>
      <c r="F1546" t="s">
        <v>2381</v>
      </c>
      <c r="G1546">
        <f t="shared" si="196"/>
        <v>0</v>
      </c>
      <c r="J1546" t="str">
        <f>PROPER('Medical Examinations'!D:D)</f>
        <v>No</v>
      </c>
      <c r="K1546" t="str">
        <f>PROPER('Medical Examinations'!H:H)</f>
        <v>No</v>
      </c>
      <c r="N1546">
        <v>41.23</v>
      </c>
      <c r="O1546" t="str">
        <f t="shared" si="197"/>
        <v>Obesity</v>
      </c>
      <c r="Q1546">
        <v>4.24</v>
      </c>
      <c r="R1546" t="str">
        <f t="shared" si="198"/>
        <v>Normal</v>
      </c>
      <c r="T1546">
        <v>1961</v>
      </c>
      <c r="U1546" t="s">
        <v>15</v>
      </c>
      <c r="V1546">
        <v>6</v>
      </c>
      <c r="W1546" s="10">
        <f t="shared" si="199"/>
        <v>22591</v>
      </c>
      <c r="X1546" s="10"/>
      <c r="Y1546">
        <f t="shared" si="192"/>
        <v>61</v>
      </c>
      <c r="AA1546" s="36">
        <v>13063.88</v>
      </c>
    </row>
    <row r="1547" spans="1:27" x14ac:dyDescent="0.3">
      <c r="A1547" t="s">
        <v>3927</v>
      </c>
      <c r="B1547" t="str">
        <f t="shared" si="193"/>
        <v>Mr</v>
      </c>
      <c r="C1547" t="str">
        <f t="shared" si="194"/>
        <v>Shanley</v>
      </c>
      <c r="D1547" t="str">
        <f t="shared" si="195"/>
        <v>.  Ryan</v>
      </c>
      <c r="F1547" t="s">
        <v>2381</v>
      </c>
      <c r="G1547">
        <f t="shared" si="196"/>
        <v>0</v>
      </c>
      <c r="J1547" t="str">
        <f>PROPER('Medical Examinations'!D:D)</f>
        <v>No</v>
      </c>
      <c r="K1547" t="str">
        <f>PROPER('Medical Examinations'!H:H)</f>
        <v>No</v>
      </c>
      <c r="N1547">
        <v>29.9</v>
      </c>
      <c r="O1547" t="str">
        <f t="shared" si="197"/>
        <v>Overweight</v>
      </c>
      <c r="Q1547">
        <v>5.91</v>
      </c>
      <c r="R1547" t="str">
        <f t="shared" si="198"/>
        <v>Prediabetes</v>
      </c>
      <c r="T1547">
        <v>1978</v>
      </c>
      <c r="U1547" t="s">
        <v>10</v>
      </c>
      <c r="V1547">
        <v>17</v>
      </c>
      <c r="W1547" s="10">
        <f t="shared" si="199"/>
        <v>28688</v>
      </c>
      <c r="X1547" s="10"/>
      <c r="Y1547">
        <f t="shared" si="192"/>
        <v>44</v>
      </c>
      <c r="AA1547" s="36">
        <v>13101.74</v>
      </c>
    </row>
    <row r="1548" spans="1:27" x14ac:dyDescent="0.3">
      <c r="A1548" t="s">
        <v>3928</v>
      </c>
      <c r="B1548" t="str">
        <f t="shared" si="193"/>
        <v>Mr</v>
      </c>
      <c r="C1548" t="str">
        <f t="shared" si="194"/>
        <v>Mancebo Garcia</v>
      </c>
      <c r="D1548" t="str">
        <f t="shared" si="195"/>
        <v>a, Mr.  Arturo</v>
      </c>
      <c r="F1548" t="s">
        <v>2381</v>
      </c>
      <c r="G1548">
        <f t="shared" si="196"/>
        <v>0</v>
      </c>
      <c r="J1548" t="str">
        <f>PROPER('Medical Examinations'!D:D)</f>
        <v>Yes</v>
      </c>
      <c r="K1548" t="str">
        <f>PROPER('Medical Examinations'!H:H)</f>
        <v>No</v>
      </c>
      <c r="N1548">
        <v>34.104999999999997</v>
      </c>
      <c r="O1548" t="str">
        <f t="shared" si="197"/>
        <v>Obesity</v>
      </c>
      <c r="Q1548">
        <v>5.93</v>
      </c>
      <c r="R1548" t="str">
        <f t="shared" si="198"/>
        <v>Prediabetes</v>
      </c>
      <c r="T1548">
        <v>1971</v>
      </c>
      <c r="U1548" t="s">
        <v>37</v>
      </c>
      <c r="V1548">
        <v>30</v>
      </c>
      <c r="W1548" s="10">
        <f t="shared" si="199"/>
        <v>26236</v>
      </c>
      <c r="X1548" s="10"/>
      <c r="Y1548">
        <f t="shared" si="192"/>
        <v>51</v>
      </c>
      <c r="AA1548" s="36">
        <v>13110.79</v>
      </c>
    </row>
    <row r="1549" spans="1:27" x14ac:dyDescent="0.3">
      <c r="A1549" t="s">
        <v>3929</v>
      </c>
      <c r="B1549" t="str">
        <f t="shared" si="193"/>
        <v>Mr</v>
      </c>
      <c r="C1549" t="str">
        <f t="shared" si="194"/>
        <v>Keehan</v>
      </c>
      <c r="D1549" t="str">
        <f t="shared" si="195"/>
        <v xml:space="preserve">  Jake</v>
      </c>
      <c r="F1549" t="s">
        <v>2381</v>
      </c>
      <c r="G1549">
        <f t="shared" si="196"/>
        <v>0</v>
      </c>
      <c r="J1549" t="str">
        <f>PROPER('Medical Examinations'!D:D)</f>
        <v>No</v>
      </c>
      <c r="K1549" t="str">
        <f>PROPER('Medical Examinations'!H:H)</f>
        <v>No</v>
      </c>
      <c r="N1549">
        <v>24.97</v>
      </c>
      <c r="O1549" t="str">
        <f t="shared" si="197"/>
        <v>Normal Weight</v>
      </c>
      <c r="Q1549">
        <v>5.66</v>
      </c>
      <c r="R1549" t="str">
        <f t="shared" si="198"/>
        <v>Normal</v>
      </c>
      <c r="T1549">
        <v>1962</v>
      </c>
      <c r="U1549" t="s">
        <v>35</v>
      </c>
      <c r="V1549">
        <v>2</v>
      </c>
      <c r="W1549" s="10">
        <f t="shared" si="199"/>
        <v>22860</v>
      </c>
      <c r="X1549" s="10"/>
      <c r="Y1549">
        <f t="shared" si="192"/>
        <v>60</v>
      </c>
      <c r="AA1549" s="36">
        <v>13112.6</v>
      </c>
    </row>
    <row r="1550" spans="1:27" x14ac:dyDescent="0.3">
      <c r="A1550" t="s">
        <v>3930</v>
      </c>
      <c r="B1550" t="str">
        <f t="shared" si="193"/>
        <v>Ms</v>
      </c>
      <c r="C1550" t="str">
        <f t="shared" si="194"/>
        <v>Mahaney</v>
      </c>
      <c r="D1550" t="str">
        <f t="shared" si="195"/>
        <v>Sarah E</v>
      </c>
      <c r="F1550">
        <v>1</v>
      </c>
      <c r="G1550">
        <f t="shared" si="196"/>
        <v>1</v>
      </c>
      <c r="J1550" t="str">
        <f>PROPER('Medical Examinations'!D:D)</f>
        <v>No</v>
      </c>
      <c r="K1550" t="str">
        <f>PROPER('Medical Examinations'!H:H)</f>
        <v>No</v>
      </c>
      <c r="N1550">
        <v>34.799999999999997</v>
      </c>
      <c r="O1550" t="str">
        <f t="shared" si="197"/>
        <v>Obesity</v>
      </c>
      <c r="Q1550">
        <v>4.1900000000000004</v>
      </c>
      <c r="R1550" t="str">
        <f t="shared" si="198"/>
        <v>Normal</v>
      </c>
      <c r="T1550">
        <v>1992</v>
      </c>
      <c r="U1550" t="s">
        <v>35</v>
      </c>
      <c r="V1550">
        <v>12</v>
      </c>
      <c r="W1550" s="10">
        <f t="shared" si="199"/>
        <v>33828</v>
      </c>
      <c r="X1550" s="10"/>
      <c r="Y1550">
        <f t="shared" si="192"/>
        <v>30</v>
      </c>
      <c r="AA1550" s="36">
        <v>13113.51</v>
      </c>
    </row>
    <row r="1551" spans="1:27" x14ac:dyDescent="0.3">
      <c r="A1551" t="s">
        <v>3931</v>
      </c>
      <c r="B1551" t="str">
        <f t="shared" si="193"/>
        <v>Ms</v>
      </c>
      <c r="C1551" t="str">
        <f t="shared" si="194"/>
        <v>Nolan</v>
      </c>
      <c r="D1551" t="str">
        <f t="shared" si="195"/>
        <v>on L.</v>
      </c>
      <c r="F1551" t="s">
        <v>2381</v>
      </c>
      <c r="G1551">
        <f t="shared" si="196"/>
        <v>0</v>
      </c>
      <c r="J1551" t="str">
        <f>PROPER('Medical Examinations'!D:D)</f>
        <v>No</v>
      </c>
      <c r="K1551" t="str">
        <f>PROPER('Medical Examinations'!H:H)</f>
        <v>No</v>
      </c>
      <c r="N1551">
        <v>32.965000000000003</v>
      </c>
      <c r="O1551" t="str">
        <f t="shared" si="197"/>
        <v>Obesity</v>
      </c>
      <c r="Q1551">
        <v>9.2100000000000009</v>
      </c>
      <c r="R1551" t="str">
        <f t="shared" si="198"/>
        <v>Diabetes</v>
      </c>
      <c r="T1551">
        <v>1963</v>
      </c>
      <c r="U1551" t="s">
        <v>20</v>
      </c>
      <c r="V1551">
        <v>14</v>
      </c>
      <c r="W1551" s="10">
        <f t="shared" si="199"/>
        <v>23268</v>
      </c>
      <c r="X1551" s="10"/>
      <c r="Y1551">
        <f t="shared" si="192"/>
        <v>59</v>
      </c>
      <c r="AA1551" s="36">
        <v>13116.84</v>
      </c>
    </row>
    <row r="1552" spans="1:27" x14ac:dyDescent="0.3">
      <c r="A1552" t="s">
        <v>3932</v>
      </c>
      <c r="B1552" t="str">
        <f t="shared" si="193"/>
        <v>Ms</v>
      </c>
      <c r="C1552" t="str">
        <f t="shared" si="194"/>
        <v>Sobrino</v>
      </c>
      <c r="D1552" t="str">
        <f t="shared" si="195"/>
        <v>aren A.</v>
      </c>
      <c r="F1552">
        <v>1</v>
      </c>
      <c r="G1552">
        <f t="shared" si="196"/>
        <v>1</v>
      </c>
      <c r="J1552" t="str">
        <f>PROPER('Medical Examinations'!D:D)</f>
        <v>Yes</v>
      </c>
      <c r="K1552" t="str">
        <f>PROPER('Medical Examinations'!H:H)</f>
        <v>No</v>
      </c>
      <c r="N1552">
        <v>27.265000000000001</v>
      </c>
      <c r="O1552" t="str">
        <f t="shared" si="197"/>
        <v>Overweight</v>
      </c>
      <c r="Q1552">
        <v>5.51</v>
      </c>
      <c r="R1552" t="str">
        <f t="shared" si="198"/>
        <v>Normal</v>
      </c>
      <c r="T1552">
        <v>1999</v>
      </c>
      <c r="U1552" t="s">
        <v>35</v>
      </c>
      <c r="V1552">
        <v>16</v>
      </c>
      <c r="W1552" s="10">
        <f t="shared" si="199"/>
        <v>36388</v>
      </c>
      <c r="X1552" s="10"/>
      <c r="Y1552">
        <f t="shared" si="192"/>
        <v>23</v>
      </c>
      <c r="AA1552" s="36">
        <v>13126.68</v>
      </c>
    </row>
    <row r="1553" spans="1:27" x14ac:dyDescent="0.3">
      <c r="A1553" t="s">
        <v>3933</v>
      </c>
      <c r="B1553" t="str">
        <f t="shared" si="193"/>
        <v>Mr</v>
      </c>
      <c r="C1553" t="str">
        <f t="shared" si="194"/>
        <v>Gennaro</v>
      </c>
      <c r="D1553" t="str">
        <f t="shared" si="195"/>
        <v xml:space="preserve"> R. Jr.</v>
      </c>
      <c r="F1553" t="s">
        <v>2381</v>
      </c>
      <c r="G1553">
        <f t="shared" si="196"/>
        <v>0</v>
      </c>
      <c r="J1553" t="str">
        <f>PROPER('Medical Examinations'!D:D)</f>
        <v>Yes</v>
      </c>
      <c r="K1553" t="str">
        <f>PROPER('Medical Examinations'!H:H)</f>
        <v>No</v>
      </c>
      <c r="N1553">
        <v>17.059999999999999</v>
      </c>
      <c r="O1553" t="str">
        <f t="shared" si="197"/>
        <v>Underweight</v>
      </c>
      <c r="Q1553">
        <v>8.5</v>
      </c>
      <c r="R1553" t="str">
        <f t="shared" si="198"/>
        <v>Diabetes</v>
      </c>
      <c r="T1553">
        <v>1961</v>
      </c>
      <c r="U1553" t="s">
        <v>20</v>
      </c>
      <c r="V1553">
        <v>7</v>
      </c>
      <c r="W1553" s="10">
        <f t="shared" si="199"/>
        <v>22531</v>
      </c>
      <c r="X1553" s="10"/>
      <c r="Y1553">
        <f t="shared" si="192"/>
        <v>61</v>
      </c>
      <c r="AA1553" s="36">
        <v>13129.6</v>
      </c>
    </row>
    <row r="1554" spans="1:27" x14ac:dyDescent="0.3">
      <c r="A1554" t="s">
        <v>3934</v>
      </c>
      <c r="B1554" t="str">
        <f t="shared" si="193"/>
        <v>Ms</v>
      </c>
      <c r="C1554" t="str">
        <f t="shared" si="194"/>
        <v>Mayer</v>
      </c>
      <c r="D1554" t="str">
        <f t="shared" si="195"/>
        <v>ie W.</v>
      </c>
      <c r="F1554" t="s">
        <v>2381</v>
      </c>
      <c r="G1554">
        <f t="shared" si="196"/>
        <v>0</v>
      </c>
      <c r="J1554" t="str">
        <f>PROPER('Medical Examinations'!D:D)</f>
        <v>No</v>
      </c>
      <c r="K1554" t="str">
        <f>PROPER('Medical Examinations'!H:H)</f>
        <v>No</v>
      </c>
      <c r="N1554">
        <v>36.29</v>
      </c>
      <c r="O1554" t="str">
        <f t="shared" si="197"/>
        <v>Obesity</v>
      </c>
      <c r="Q1554">
        <v>6.23</v>
      </c>
      <c r="R1554" t="str">
        <f t="shared" si="198"/>
        <v>Prediabetes</v>
      </c>
      <c r="T1554">
        <v>1961</v>
      </c>
      <c r="U1554" t="s">
        <v>30</v>
      </c>
      <c r="V1554">
        <v>6</v>
      </c>
      <c r="W1554" s="10">
        <f t="shared" si="199"/>
        <v>22621</v>
      </c>
      <c r="X1554" s="10"/>
      <c r="Y1554">
        <f t="shared" si="192"/>
        <v>61</v>
      </c>
      <c r="AA1554" s="36">
        <v>13143.34</v>
      </c>
    </row>
    <row r="1555" spans="1:27" x14ac:dyDescent="0.3">
      <c r="A1555" t="s">
        <v>3935</v>
      </c>
      <c r="B1555" t="str">
        <f t="shared" si="193"/>
        <v>Mr</v>
      </c>
      <c r="C1555" t="str">
        <f t="shared" si="194"/>
        <v>Becker</v>
      </c>
      <c r="D1555" t="str">
        <f t="shared" si="195"/>
        <v xml:space="preserve">  Ezra</v>
      </c>
      <c r="F1555">
        <v>1</v>
      </c>
      <c r="G1555">
        <f t="shared" si="196"/>
        <v>1</v>
      </c>
      <c r="J1555" t="str">
        <f>PROPER('Medical Examinations'!D:D)</f>
        <v>No</v>
      </c>
      <c r="K1555" t="str">
        <f>PROPER('Medical Examinations'!H:H)</f>
        <v>No</v>
      </c>
      <c r="N1555">
        <v>28.594999999999999</v>
      </c>
      <c r="O1555" t="str">
        <f t="shared" si="197"/>
        <v>Overweight</v>
      </c>
      <c r="Q1555">
        <v>8.5299999999999994</v>
      </c>
      <c r="R1555" t="str">
        <f t="shared" si="198"/>
        <v>Diabetes</v>
      </c>
      <c r="T1555">
        <v>1961</v>
      </c>
      <c r="U1555" t="s">
        <v>30</v>
      </c>
      <c r="V1555">
        <v>6</v>
      </c>
      <c r="W1555" s="10">
        <f t="shared" si="199"/>
        <v>22621</v>
      </c>
      <c r="X1555" s="10"/>
      <c r="Y1555">
        <f t="shared" si="192"/>
        <v>61</v>
      </c>
      <c r="AA1555" s="36">
        <v>13143.86</v>
      </c>
    </row>
    <row r="1556" spans="1:27" x14ac:dyDescent="0.3">
      <c r="A1556" t="s">
        <v>3936</v>
      </c>
      <c r="B1556" t="str">
        <f t="shared" si="193"/>
        <v>Mr</v>
      </c>
      <c r="C1556" t="str">
        <f t="shared" si="194"/>
        <v>Moore</v>
      </c>
      <c r="D1556" t="str">
        <f t="shared" si="195"/>
        <v xml:space="preserve">  Jim</v>
      </c>
      <c r="F1556">
        <v>1</v>
      </c>
      <c r="G1556">
        <f t="shared" si="196"/>
        <v>1</v>
      </c>
      <c r="J1556" t="str">
        <f>PROPER('Medical Examinations'!D:D)</f>
        <v>Yes</v>
      </c>
      <c r="K1556" t="str">
        <f>PROPER('Medical Examinations'!H:H)</f>
        <v>No</v>
      </c>
      <c r="N1556">
        <v>17.8</v>
      </c>
      <c r="O1556" t="str">
        <f t="shared" si="197"/>
        <v>Underweight</v>
      </c>
      <c r="Q1556">
        <v>5.75</v>
      </c>
      <c r="R1556" t="str">
        <f t="shared" si="198"/>
        <v>Prediabetes</v>
      </c>
      <c r="T1556">
        <v>1962</v>
      </c>
      <c r="U1556" t="s">
        <v>35</v>
      </c>
      <c r="V1556">
        <v>5</v>
      </c>
      <c r="W1556" s="10">
        <f t="shared" si="199"/>
        <v>22863</v>
      </c>
      <c r="X1556" s="10"/>
      <c r="Y1556">
        <f t="shared" si="192"/>
        <v>60</v>
      </c>
      <c r="AA1556" s="36">
        <v>13204.29</v>
      </c>
    </row>
    <row r="1557" spans="1:27" x14ac:dyDescent="0.3">
      <c r="A1557" t="s">
        <v>3937</v>
      </c>
      <c r="B1557" t="str">
        <f t="shared" si="193"/>
        <v>Mr</v>
      </c>
      <c r="C1557" t="str">
        <f t="shared" si="194"/>
        <v>Platt</v>
      </c>
      <c r="D1557" t="str">
        <f t="shared" si="195"/>
        <v>ri L.</v>
      </c>
      <c r="F1557" t="s">
        <v>2381</v>
      </c>
      <c r="G1557">
        <f t="shared" si="196"/>
        <v>0</v>
      </c>
      <c r="J1557" t="str">
        <f>PROPER('Medical Examinations'!D:D)</f>
        <v>No</v>
      </c>
      <c r="K1557" t="str">
        <f>PROPER('Medical Examinations'!H:H)</f>
        <v>No</v>
      </c>
      <c r="N1557">
        <v>21.4</v>
      </c>
      <c r="O1557" t="str">
        <f t="shared" si="197"/>
        <v>Normal Weight</v>
      </c>
      <c r="Q1557">
        <v>5.6</v>
      </c>
      <c r="R1557" t="str">
        <f t="shared" si="198"/>
        <v>Normal</v>
      </c>
      <c r="T1557">
        <v>1982</v>
      </c>
      <c r="U1557" t="s">
        <v>37</v>
      </c>
      <c r="V1557">
        <v>15</v>
      </c>
      <c r="W1557" s="10">
        <f t="shared" si="199"/>
        <v>30239</v>
      </c>
      <c r="X1557" s="10"/>
      <c r="Y1557">
        <f t="shared" si="192"/>
        <v>40</v>
      </c>
      <c r="AA1557" s="36">
        <v>13214.43</v>
      </c>
    </row>
    <row r="1558" spans="1:27" x14ac:dyDescent="0.3">
      <c r="A1558" t="s">
        <v>3938</v>
      </c>
      <c r="B1558" t="str">
        <f t="shared" si="193"/>
        <v>Ms</v>
      </c>
      <c r="C1558" t="str">
        <f t="shared" si="194"/>
        <v>Brodeur</v>
      </c>
      <c r="D1558" t="str">
        <f t="shared" si="195"/>
        <v xml:space="preserve">  Fanny</v>
      </c>
      <c r="F1558" t="s">
        <v>2381</v>
      </c>
      <c r="G1558">
        <f t="shared" si="196"/>
        <v>0</v>
      </c>
      <c r="J1558" t="str">
        <f>PROPER('Medical Examinations'!D:D)</f>
        <v>No</v>
      </c>
      <c r="K1558" t="str">
        <f>PROPER('Medical Examinations'!H:H)</f>
        <v>No</v>
      </c>
      <c r="N1558">
        <v>23.01</v>
      </c>
      <c r="O1558" t="str">
        <f t="shared" si="197"/>
        <v>Normal Weight</v>
      </c>
      <c r="Q1558">
        <v>4.68</v>
      </c>
      <c r="R1558" t="str">
        <f t="shared" si="198"/>
        <v>Normal</v>
      </c>
      <c r="T1558">
        <v>1962</v>
      </c>
      <c r="U1558" t="s">
        <v>30</v>
      </c>
      <c r="V1558">
        <v>7</v>
      </c>
      <c r="W1558" s="10">
        <f t="shared" si="199"/>
        <v>22987</v>
      </c>
      <c r="X1558" s="10"/>
      <c r="Y1558">
        <f t="shared" si="192"/>
        <v>60</v>
      </c>
      <c r="AA1558" s="36">
        <v>13217.09</v>
      </c>
    </row>
    <row r="1559" spans="1:27" x14ac:dyDescent="0.3">
      <c r="A1559" t="s">
        <v>3939</v>
      </c>
      <c r="B1559" t="str">
        <f t="shared" si="193"/>
        <v>Ms</v>
      </c>
      <c r="C1559" t="str">
        <f t="shared" si="194"/>
        <v>Knight Pech</v>
      </c>
      <c r="D1559" t="str">
        <f t="shared" si="195"/>
        <v>s.  Heather</v>
      </c>
      <c r="F1559" t="s">
        <v>2381</v>
      </c>
      <c r="G1559">
        <f t="shared" si="196"/>
        <v>0</v>
      </c>
      <c r="J1559" t="str">
        <f>PROPER('Medical Examinations'!D:D)</f>
        <v>No</v>
      </c>
      <c r="K1559" t="str">
        <f>PROPER('Medical Examinations'!H:H)</f>
        <v>No</v>
      </c>
      <c r="N1559">
        <v>19.86</v>
      </c>
      <c r="O1559" t="str">
        <f t="shared" si="197"/>
        <v>Normal Weight</v>
      </c>
      <c r="Q1559">
        <v>5.62</v>
      </c>
      <c r="R1559" t="str">
        <f t="shared" si="198"/>
        <v>Normal</v>
      </c>
      <c r="T1559">
        <v>1965</v>
      </c>
      <c r="U1559" t="s">
        <v>15</v>
      </c>
      <c r="V1559">
        <v>13</v>
      </c>
      <c r="W1559" s="10">
        <f t="shared" si="199"/>
        <v>24059</v>
      </c>
      <c r="X1559" s="10"/>
      <c r="Y1559">
        <f t="shared" si="192"/>
        <v>57</v>
      </c>
      <c r="AA1559" s="36">
        <v>13224.06</v>
      </c>
    </row>
    <row r="1560" spans="1:27" x14ac:dyDescent="0.3">
      <c r="A1560" t="s">
        <v>3940</v>
      </c>
      <c r="B1560" t="str">
        <f t="shared" si="193"/>
        <v>Mr</v>
      </c>
      <c r="C1560" t="str">
        <f t="shared" si="194"/>
        <v>Richter</v>
      </c>
      <c r="D1560" t="str">
        <f t="shared" si="195"/>
        <v xml:space="preserve"> W. Sr.</v>
      </c>
      <c r="F1560" t="s">
        <v>2381</v>
      </c>
      <c r="G1560">
        <f t="shared" si="196"/>
        <v>0</v>
      </c>
      <c r="J1560" t="str">
        <f>PROPER('Medical Examinations'!D:D)</f>
        <v>Yes</v>
      </c>
      <c r="K1560" t="str">
        <f>PROPER('Medical Examinations'!H:H)</f>
        <v>No</v>
      </c>
      <c r="N1560">
        <v>33.58</v>
      </c>
      <c r="O1560" t="str">
        <f t="shared" si="197"/>
        <v>Obesity</v>
      </c>
      <c r="Q1560">
        <v>5.08</v>
      </c>
      <c r="R1560" t="str">
        <f t="shared" si="198"/>
        <v>Normal</v>
      </c>
      <c r="T1560">
        <v>1962</v>
      </c>
      <c r="U1560" t="s">
        <v>15</v>
      </c>
      <c r="V1560">
        <v>24</v>
      </c>
      <c r="W1560" s="10">
        <f t="shared" si="199"/>
        <v>22974</v>
      </c>
      <c r="X1560" s="10"/>
      <c r="Y1560">
        <f t="shared" si="192"/>
        <v>60</v>
      </c>
      <c r="AA1560" s="36">
        <v>13224.69</v>
      </c>
    </row>
    <row r="1561" spans="1:27" x14ac:dyDescent="0.3">
      <c r="A1561" t="s">
        <v>3941</v>
      </c>
      <c r="B1561" t="str">
        <f t="shared" si="193"/>
        <v>Ms</v>
      </c>
      <c r="C1561" t="str">
        <f t="shared" si="194"/>
        <v>Jubinski</v>
      </c>
      <c r="D1561" t="str">
        <f t="shared" si="195"/>
        <v>herine A</v>
      </c>
      <c r="F1561" t="s">
        <v>2381</v>
      </c>
      <c r="G1561">
        <f t="shared" si="196"/>
        <v>0</v>
      </c>
      <c r="J1561" t="str">
        <f>PROPER('Medical Examinations'!D:D)</f>
        <v>No</v>
      </c>
      <c r="K1561" t="str">
        <f>PROPER('Medical Examinations'!H:H)</f>
        <v>No</v>
      </c>
      <c r="N1561">
        <v>29.81</v>
      </c>
      <c r="O1561" t="str">
        <f t="shared" si="197"/>
        <v>Overweight</v>
      </c>
      <c r="Q1561">
        <v>5.28</v>
      </c>
      <c r="R1561" t="str">
        <f t="shared" si="198"/>
        <v>Normal</v>
      </c>
      <c r="T1561">
        <v>1962</v>
      </c>
      <c r="U1561" t="s">
        <v>37</v>
      </c>
      <c r="V1561">
        <v>11</v>
      </c>
      <c r="W1561" s="10">
        <f t="shared" si="199"/>
        <v>22930</v>
      </c>
      <c r="X1561" s="10"/>
      <c r="Y1561">
        <f t="shared" si="192"/>
        <v>60</v>
      </c>
      <c r="AA1561" s="36">
        <v>13228.85</v>
      </c>
    </row>
    <row r="1562" spans="1:27" x14ac:dyDescent="0.3">
      <c r="A1562" t="s">
        <v>3942</v>
      </c>
      <c r="B1562" t="str">
        <f t="shared" si="193"/>
        <v>Ms</v>
      </c>
      <c r="C1562" t="str">
        <f t="shared" si="194"/>
        <v>Wall</v>
      </c>
      <c r="D1562" t="str">
        <f t="shared" si="195"/>
        <v>ly A</v>
      </c>
      <c r="F1562" t="s">
        <v>2381</v>
      </c>
      <c r="G1562">
        <f t="shared" si="196"/>
        <v>0</v>
      </c>
      <c r="J1562" t="str">
        <f>PROPER('Medical Examinations'!D:D)</f>
        <v>Yes</v>
      </c>
      <c r="K1562" t="str">
        <f>PROPER('Medical Examinations'!H:H)</f>
        <v>No</v>
      </c>
      <c r="N1562">
        <v>27.4</v>
      </c>
      <c r="O1562" t="str">
        <f t="shared" si="197"/>
        <v>Overweight</v>
      </c>
      <c r="Q1562">
        <v>4.6100000000000003</v>
      </c>
      <c r="R1562" t="str">
        <f t="shared" si="198"/>
        <v>Normal</v>
      </c>
      <c r="T1562">
        <v>1994</v>
      </c>
      <c r="U1562" t="s">
        <v>10</v>
      </c>
      <c r="V1562">
        <v>1</v>
      </c>
      <c r="W1562" s="10">
        <f t="shared" si="199"/>
        <v>34516</v>
      </c>
      <c r="X1562" s="10"/>
      <c r="Y1562">
        <f t="shared" ref="Y1562:Y1625" si="200">DATEDIF(W1562,DATE(2023,6,8),"Y")</f>
        <v>28</v>
      </c>
      <c r="AA1562" s="36">
        <v>13292.52</v>
      </c>
    </row>
    <row r="1563" spans="1:27" x14ac:dyDescent="0.3">
      <c r="A1563" t="s">
        <v>3943</v>
      </c>
      <c r="B1563" t="str">
        <f t="shared" si="193"/>
        <v>Ms</v>
      </c>
      <c r="C1563" t="str">
        <f t="shared" si="194"/>
        <v>McKay</v>
      </c>
      <c r="D1563" t="str">
        <f t="shared" si="195"/>
        <v>el N.</v>
      </c>
      <c r="F1563">
        <v>2</v>
      </c>
      <c r="G1563">
        <f t="shared" si="196"/>
        <v>2</v>
      </c>
      <c r="J1563" t="str">
        <f>PROPER('Medical Examinations'!D:D)</f>
        <v>No</v>
      </c>
      <c r="K1563" t="str">
        <f>PROPER('Medical Examinations'!H:H)</f>
        <v>No</v>
      </c>
      <c r="N1563">
        <v>17.98</v>
      </c>
      <c r="O1563" t="str">
        <f t="shared" si="197"/>
        <v>Underweight</v>
      </c>
      <c r="Q1563">
        <v>6.57</v>
      </c>
      <c r="R1563" t="str">
        <f t="shared" si="198"/>
        <v>Diabetes</v>
      </c>
      <c r="T1563">
        <v>1976</v>
      </c>
      <c r="U1563" t="s">
        <v>35</v>
      </c>
      <c r="V1563">
        <v>23</v>
      </c>
      <c r="W1563" s="10">
        <f t="shared" si="199"/>
        <v>27995</v>
      </c>
      <c r="X1563" s="10"/>
      <c r="Y1563">
        <f t="shared" si="200"/>
        <v>46</v>
      </c>
      <c r="AA1563" s="36">
        <v>13333.71</v>
      </c>
    </row>
    <row r="1564" spans="1:27" x14ac:dyDescent="0.3">
      <c r="A1564" t="s">
        <v>3944</v>
      </c>
      <c r="B1564" t="str">
        <f t="shared" si="193"/>
        <v>Ms</v>
      </c>
      <c r="C1564" t="str">
        <f t="shared" si="194"/>
        <v>Oh</v>
      </c>
      <c r="D1564" t="str">
        <f t="shared" si="195"/>
        <v>ai</v>
      </c>
      <c r="F1564" t="s">
        <v>2381</v>
      </c>
      <c r="G1564">
        <f t="shared" si="196"/>
        <v>0</v>
      </c>
      <c r="J1564" t="str">
        <f>PROPER('Medical Examinations'!D:D)</f>
        <v>No</v>
      </c>
      <c r="K1564" t="str">
        <f>PROPER('Medical Examinations'!H:H)</f>
        <v>No</v>
      </c>
      <c r="N1564">
        <v>37.9</v>
      </c>
      <c r="O1564" t="str">
        <f t="shared" si="197"/>
        <v>Obesity</v>
      </c>
      <c r="Q1564">
        <v>5.83</v>
      </c>
      <c r="R1564" t="str">
        <f t="shared" si="198"/>
        <v>Prediabetes</v>
      </c>
      <c r="T1564">
        <v>1960</v>
      </c>
      <c r="U1564" t="s">
        <v>15</v>
      </c>
      <c r="V1564">
        <v>11</v>
      </c>
      <c r="W1564" s="10">
        <f t="shared" si="199"/>
        <v>22231</v>
      </c>
      <c r="X1564" s="10"/>
      <c r="Y1564">
        <f t="shared" si="200"/>
        <v>62</v>
      </c>
      <c r="AA1564" s="36">
        <v>13352.1</v>
      </c>
    </row>
    <row r="1565" spans="1:27" x14ac:dyDescent="0.3">
      <c r="A1565" t="s">
        <v>3945</v>
      </c>
      <c r="B1565" t="str">
        <f t="shared" si="193"/>
        <v>Mr</v>
      </c>
      <c r="C1565" t="str">
        <f t="shared" si="194"/>
        <v>Kessell</v>
      </c>
      <c r="D1565" t="str">
        <f t="shared" si="195"/>
        <v>hary R.</v>
      </c>
      <c r="F1565" t="s">
        <v>2381</v>
      </c>
      <c r="G1565">
        <f t="shared" si="196"/>
        <v>0</v>
      </c>
      <c r="J1565" t="str">
        <f>PROPER('Medical Examinations'!D:D)</f>
        <v>Yes</v>
      </c>
      <c r="K1565" t="str">
        <f>PROPER('Medical Examinations'!H:H)</f>
        <v>No</v>
      </c>
      <c r="N1565">
        <v>25.27</v>
      </c>
      <c r="O1565" t="str">
        <f t="shared" si="197"/>
        <v>Overweight</v>
      </c>
      <c r="Q1565">
        <v>6.98</v>
      </c>
      <c r="R1565" t="str">
        <f t="shared" si="198"/>
        <v>Diabetes</v>
      </c>
      <c r="T1565">
        <v>1990</v>
      </c>
      <c r="U1565" t="s">
        <v>37</v>
      </c>
      <c r="V1565">
        <v>2</v>
      </c>
      <c r="W1565" s="10">
        <f t="shared" si="199"/>
        <v>33148</v>
      </c>
      <c r="X1565" s="10"/>
      <c r="Y1565">
        <f t="shared" si="200"/>
        <v>32</v>
      </c>
      <c r="AA1565" s="36">
        <v>13360.94</v>
      </c>
    </row>
    <row r="1566" spans="1:27" x14ac:dyDescent="0.3">
      <c r="A1566" t="s">
        <v>3946</v>
      </c>
      <c r="B1566" t="str">
        <f t="shared" si="193"/>
        <v>Mr</v>
      </c>
      <c r="C1566" t="str">
        <f t="shared" si="194"/>
        <v>Hidalgo Zambrano</v>
      </c>
      <c r="D1566" t="str">
        <f t="shared" si="195"/>
        <v>.  Alejandro Sr.</v>
      </c>
      <c r="F1566">
        <v>1</v>
      </c>
      <c r="G1566">
        <f t="shared" si="196"/>
        <v>1</v>
      </c>
      <c r="J1566" t="str">
        <f>PROPER('Medical Examinations'!D:D)</f>
        <v>Yes</v>
      </c>
      <c r="K1566" t="str">
        <f>PROPER('Medical Examinations'!H:H)</f>
        <v>No</v>
      </c>
      <c r="N1566">
        <v>29.26</v>
      </c>
      <c r="O1566" t="str">
        <f t="shared" si="197"/>
        <v>Overweight</v>
      </c>
      <c r="Q1566">
        <v>4.03</v>
      </c>
      <c r="R1566" t="str">
        <f t="shared" si="198"/>
        <v>Normal</v>
      </c>
      <c r="T1566">
        <v>1964</v>
      </c>
      <c r="U1566" t="s">
        <v>20</v>
      </c>
      <c r="V1566">
        <v>24</v>
      </c>
      <c r="W1566" s="10">
        <f t="shared" si="199"/>
        <v>23644</v>
      </c>
      <c r="X1566" s="10"/>
      <c r="Y1566">
        <f t="shared" si="200"/>
        <v>58</v>
      </c>
      <c r="AA1566" s="36">
        <v>13375.76</v>
      </c>
    </row>
    <row r="1567" spans="1:27" x14ac:dyDescent="0.3">
      <c r="A1567" t="s">
        <v>3947</v>
      </c>
      <c r="B1567" t="str">
        <f t="shared" si="193"/>
        <v>Mr</v>
      </c>
      <c r="C1567" t="str">
        <f t="shared" si="194"/>
        <v>Caprario</v>
      </c>
      <c r="D1567" t="str">
        <f t="shared" si="195"/>
        <v>holas R.</v>
      </c>
      <c r="F1567">
        <v>1</v>
      </c>
      <c r="G1567">
        <f t="shared" si="196"/>
        <v>1</v>
      </c>
      <c r="J1567" t="str">
        <f>PROPER('Medical Examinations'!D:D)</f>
        <v>Yes</v>
      </c>
      <c r="K1567" t="str">
        <f>PROPER('Medical Examinations'!H:H)</f>
        <v>No</v>
      </c>
      <c r="N1567">
        <v>27.835000000000001</v>
      </c>
      <c r="O1567" t="str">
        <f t="shared" si="197"/>
        <v>Overweight</v>
      </c>
      <c r="Q1567">
        <v>4.5599999999999996</v>
      </c>
      <c r="R1567" t="str">
        <f t="shared" si="198"/>
        <v>Normal</v>
      </c>
      <c r="T1567">
        <v>1979</v>
      </c>
      <c r="U1567" t="s">
        <v>20</v>
      </c>
      <c r="V1567">
        <v>30</v>
      </c>
      <c r="W1567" s="10">
        <f t="shared" si="199"/>
        <v>29128</v>
      </c>
      <c r="X1567" s="10"/>
      <c r="Y1567">
        <f t="shared" si="200"/>
        <v>43</v>
      </c>
      <c r="AA1567" s="36">
        <v>13377.41</v>
      </c>
    </row>
    <row r="1568" spans="1:27" x14ac:dyDescent="0.3">
      <c r="A1568" t="s">
        <v>3948</v>
      </c>
      <c r="B1568" t="str">
        <f t="shared" si="193"/>
        <v>Mr</v>
      </c>
      <c r="C1568" t="str">
        <f t="shared" si="194"/>
        <v>Ryan</v>
      </c>
      <c r="D1568" t="str">
        <f t="shared" si="195"/>
        <v>Paul</v>
      </c>
      <c r="F1568" t="s">
        <v>2381</v>
      </c>
      <c r="G1568">
        <f t="shared" si="196"/>
        <v>0</v>
      </c>
      <c r="J1568" t="str">
        <f>PROPER('Medical Examinations'!D:D)</f>
        <v>No</v>
      </c>
      <c r="K1568" t="str">
        <f>PROPER('Medical Examinations'!H:H)</f>
        <v>No</v>
      </c>
      <c r="N1568">
        <v>46.53</v>
      </c>
      <c r="O1568" t="str">
        <f t="shared" si="197"/>
        <v>Obesity</v>
      </c>
      <c r="Q1568">
        <v>5.38</v>
      </c>
      <c r="R1568" t="str">
        <f t="shared" si="198"/>
        <v>Normal</v>
      </c>
      <c r="T1568">
        <v>1984</v>
      </c>
      <c r="U1568" t="s">
        <v>18</v>
      </c>
      <c r="V1568">
        <v>6</v>
      </c>
      <c r="W1568" s="10">
        <f t="shared" si="199"/>
        <v>30839</v>
      </c>
      <c r="X1568" s="10"/>
      <c r="Y1568">
        <f t="shared" si="200"/>
        <v>39</v>
      </c>
      <c r="AA1568" s="36">
        <v>13383.67</v>
      </c>
    </row>
    <row r="1569" spans="1:27" x14ac:dyDescent="0.3">
      <c r="A1569" t="s">
        <v>3949</v>
      </c>
      <c r="B1569" t="str">
        <f t="shared" si="193"/>
        <v>Mr</v>
      </c>
      <c r="C1569" t="str">
        <f t="shared" si="194"/>
        <v>Hoffman</v>
      </c>
      <c r="D1569" t="str">
        <f t="shared" si="195"/>
        <v>chael D</v>
      </c>
      <c r="F1569">
        <v>1</v>
      </c>
      <c r="G1569">
        <f t="shared" si="196"/>
        <v>1</v>
      </c>
      <c r="J1569" t="str">
        <f>PROPER('Medical Examinations'!D:D)</f>
        <v>No</v>
      </c>
      <c r="K1569" t="str">
        <f>PROPER('Medical Examinations'!H:H)</f>
        <v>No</v>
      </c>
      <c r="N1569">
        <v>20.58</v>
      </c>
      <c r="O1569" t="str">
        <f t="shared" si="197"/>
        <v>Normal Weight</v>
      </c>
      <c r="Q1569">
        <v>11.04</v>
      </c>
      <c r="R1569" t="str">
        <f t="shared" si="198"/>
        <v>Diabetes</v>
      </c>
      <c r="T1569">
        <v>1959</v>
      </c>
      <c r="U1569" t="s">
        <v>30</v>
      </c>
      <c r="V1569">
        <v>9</v>
      </c>
      <c r="W1569" s="10">
        <f t="shared" si="199"/>
        <v>21893</v>
      </c>
      <c r="X1569" s="10"/>
      <c r="Y1569">
        <f t="shared" si="200"/>
        <v>63</v>
      </c>
      <c r="AA1569" s="36">
        <v>13390.56</v>
      </c>
    </row>
    <row r="1570" spans="1:27" x14ac:dyDescent="0.3">
      <c r="A1570" t="s">
        <v>3950</v>
      </c>
      <c r="B1570" t="str">
        <f t="shared" si="193"/>
        <v>Ms</v>
      </c>
      <c r="C1570" t="str">
        <f t="shared" si="194"/>
        <v>Wong</v>
      </c>
      <c r="D1570" t="str">
        <f t="shared" si="195"/>
        <v>rina</v>
      </c>
      <c r="F1570" t="s">
        <v>2381</v>
      </c>
      <c r="G1570">
        <f t="shared" si="196"/>
        <v>0</v>
      </c>
      <c r="J1570" t="str">
        <f>PROPER('Medical Examinations'!D:D)</f>
        <v>Yes</v>
      </c>
      <c r="K1570" t="str">
        <f>PROPER('Medical Examinations'!H:H)</f>
        <v>No</v>
      </c>
      <c r="N1570">
        <v>19.53</v>
      </c>
      <c r="O1570" t="str">
        <f t="shared" si="197"/>
        <v>Normal Weight</v>
      </c>
      <c r="Q1570">
        <v>6.09</v>
      </c>
      <c r="R1570" t="str">
        <f t="shared" si="198"/>
        <v>Prediabetes</v>
      </c>
      <c r="T1570">
        <v>1959</v>
      </c>
      <c r="U1570" t="s">
        <v>15</v>
      </c>
      <c r="V1570">
        <v>25</v>
      </c>
      <c r="W1570" s="10">
        <f t="shared" si="199"/>
        <v>21879</v>
      </c>
      <c r="X1570" s="10"/>
      <c r="Y1570">
        <f t="shared" si="200"/>
        <v>63</v>
      </c>
      <c r="AA1570" s="36">
        <v>13393.76</v>
      </c>
    </row>
    <row r="1571" spans="1:27" x14ac:dyDescent="0.3">
      <c r="A1571" t="s">
        <v>3951</v>
      </c>
      <c r="B1571" t="str">
        <f t="shared" si="193"/>
        <v>Ms</v>
      </c>
      <c r="C1571" t="str">
        <f t="shared" si="194"/>
        <v>Lea</v>
      </c>
      <c r="D1571" t="str">
        <f t="shared" si="195"/>
        <v>ine</v>
      </c>
      <c r="F1571">
        <v>1</v>
      </c>
      <c r="G1571">
        <f t="shared" si="196"/>
        <v>1</v>
      </c>
      <c r="J1571" t="str">
        <f>PROPER('Medical Examinations'!D:D)</f>
        <v>Yes</v>
      </c>
      <c r="K1571" t="str">
        <f>PROPER('Medical Examinations'!H:H)</f>
        <v>No</v>
      </c>
      <c r="N1571">
        <v>27.7</v>
      </c>
      <c r="O1571" t="str">
        <f t="shared" si="197"/>
        <v>Overweight</v>
      </c>
      <c r="Q1571">
        <v>4.71</v>
      </c>
      <c r="R1571" t="str">
        <f t="shared" si="198"/>
        <v>Normal</v>
      </c>
      <c r="T1571">
        <v>1959</v>
      </c>
      <c r="U1571" t="s">
        <v>30</v>
      </c>
      <c r="V1571">
        <v>20</v>
      </c>
      <c r="W1571" s="10">
        <f t="shared" si="199"/>
        <v>21904</v>
      </c>
      <c r="X1571" s="10"/>
      <c r="Y1571">
        <f t="shared" si="200"/>
        <v>63</v>
      </c>
      <c r="AA1571" s="36">
        <v>13405.39</v>
      </c>
    </row>
    <row r="1572" spans="1:27" x14ac:dyDescent="0.3">
      <c r="A1572" t="s">
        <v>3952</v>
      </c>
      <c r="B1572" t="str">
        <f t="shared" si="193"/>
        <v>Mr</v>
      </c>
      <c r="C1572" t="str">
        <f t="shared" si="194"/>
        <v>Patterson</v>
      </c>
      <c r="D1572" t="str">
        <f t="shared" si="195"/>
        <v>.  Ross P</v>
      </c>
      <c r="F1572" t="s">
        <v>2381</v>
      </c>
      <c r="G1572">
        <f t="shared" si="196"/>
        <v>0</v>
      </c>
      <c r="J1572" t="str">
        <f>PROPER('Medical Examinations'!D:D)</f>
        <v>No</v>
      </c>
      <c r="K1572" t="str">
        <f>PROPER('Medical Examinations'!H:H)</f>
        <v>No</v>
      </c>
      <c r="N1572">
        <v>18.920000000000002</v>
      </c>
      <c r="O1572" t="str">
        <f t="shared" si="197"/>
        <v>Normal Weight</v>
      </c>
      <c r="Q1572">
        <v>8.18</v>
      </c>
      <c r="R1572" t="str">
        <f t="shared" si="198"/>
        <v>Diabetes</v>
      </c>
      <c r="T1572">
        <v>1992</v>
      </c>
      <c r="U1572" t="s">
        <v>30</v>
      </c>
      <c r="V1572">
        <v>19</v>
      </c>
      <c r="W1572" s="10">
        <f t="shared" si="199"/>
        <v>33957</v>
      </c>
      <c r="X1572" s="10"/>
      <c r="Y1572">
        <f t="shared" si="200"/>
        <v>30</v>
      </c>
      <c r="AA1572" s="36">
        <v>13412.97</v>
      </c>
    </row>
    <row r="1573" spans="1:27" x14ac:dyDescent="0.3">
      <c r="A1573" t="s">
        <v>3953</v>
      </c>
      <c r="B1573" t="str">
        <f t="shared" si="193"/>
        <v>Ms</v>
      </c>
      <c r="C1573" t="str">
        <f t="shared" si="194"/>
        <v>Quigley</v>
      </c>
      <c r="D1573" t="str">
        <f t="shared" si="195"/>
        <v xml:space="preserve">  Aoife</v>
      </c>
      <c r="F1573">
        <v>2</v>
      </c>
      <c r="G1573">
        <f t="shared" si="196"/>
        <v>2</v>
      </c>
      <c r="J1573" t="str">
        <f>PROPER('Medical Examinations'!D:D)</f>
        <v>No</v>
      </c>
      <c r="K1573" t="str">
        <f>PROPER('Medical Examinations'!H:H)</f>
        <v>No</v>
      </c>
      <c r="N1573">
        <v>17.760000000000002</v>
      </c>
      <c r="O1573" t="str">
        <f t="shared" si="197"/>
        <v>Underweight</v>
      </c>
      <c r="Q1573">
        <v>11.18</v>
      </c>
      <c r="R1573" t="str">
        <f t="shared" si="198"/>
        <v>Diabetes</v>
      </c>
      <c r="T1573">
        <v>1961</v>
      </c>
      <c r="U1573" t="s">
        <v>10</v>
      </c>
      <c r="V1573">
        <v>22</v>
      </c>
      <c r="W1573" s="10">
        <f t="shared" si="199"/>
        <v>22484</v>
      </c>
      <c r="X1573" s="10"/>
      <c r="Y1573">
        <f t="shared" si="200"/>
        <v>61</v>
      </c>
      <c r="AA1573" s="36">
        <v>13415.04</v>
      </c>
    </row>
    <row r="1574" spans="1:27" x14ac:dyDescent="0.3">
      <c r="A1574" t="s">
        <v>3954</v>
      </c>
      <c r="B1574" t="str">
        <f t="shared" si="193"/>
        <v>Mr</v>
      </c>
      <c r="C1574" t="str">
        <f t="shared" si="194"/>
        <v>Korir</v>
      </c>
      <c r="D1574" t="str">
        <f t="shared" si="195"/>
        <v>esley</v>
      </c>
      <c r="F1574" t="s">
        <v>2381</v>
      </c>
      <c r="G1574">
        <f t="shared" si="196"/>
        <v>0</v>
      </c>
      <c r="J1574" t="str">
        <f>PROPER('Medical Examinations'!D:D)</f>
        <v>Yes</v>
      </c>
      <c r="K1574" t="str">
        <f>PROPER('Medical Examinations'!H:H)</f>
        <v>No</v>
      </c>
      <c r="N1574">
        <v>29.83</v>
      </c>
      <c r="O1574" t="str">
        <f t="shared" si="197"/>
        <v>Overweight</v>
      </c>
      <c r="Q1574">
        <v>5.03</v>
      </c>
      <c r="R1574" t="str">
        <f t="shared" si="198"/>
        <v>Normal</v>
      </c>
      <c r="T1574">
        <v>1994</v>
      </c>
      <c r="U1574" t="s">
        <v>18</v>
      </c>
      <c r="V1574">
        <v>17</v>
      </c>
      <c r="W1574" s="10">
        <f t="shared" si="199"/>
        <v>34502</v>
      </c>
      <c r="X1574" s="10"/>
      <c r="Y1574">
        <f t="shared" si="200"/>
        <v>28</v>
      </c>
      <c r="AA1574" s="36">
        <v>13417.05</v>
      </c>
    </row>
    <row r="1575" spans="1:27" x14ac:dyDescent="0.3">
      <c r="A1575" t="s">
        <v>3955</v>
      </c>
      <c r="B1575" t="str">
        <f t="shared" si="193"/>
        <v>Ms</v>
      </c>
      <c r="C1575" t="str">
        <f t="shared" si="194"/>
        <v>Downs</v>
      </c>
      <c r="D1575" t="str">
        <f t="shared" si="195"/>
        <v>cca J</v>
      </c>
      <c r="F1575">
        <v>1</v>
      </c>
      <c r="G1575">
        <f t="shared" si="196"/>
        <v>1</v>
      </c>
      <c r="J1575" t="str">
        <f>PROPER('Medical Examinations'!D:D)</f>
        <v>No</v>
      </c>
      <c r="K1575" t="str">
        <f>PROPER('Medical Examinations'!H:H)</f>
        <v>No</v>
      </c>
      <c r="N1575">
        <v>23.465</v>
      </c>
      <c r="O1575" t="str">
        <f t="shared" si="197"/>
        <v>Normal Weight</v>
      </c>
      <c r="Q1575">
        <v>5.56</v>
      </c>
      <c r="R1575" t="str">
        <f t="shared" si="198"/>
        <v>Normal</v>
      </c>
      <c r="T1575">
        <v>1961</v>
      </c>
      <c r="U1575" t="s">
        <v>15</v>
      </c>
      <c r="V1575">
        <v>3</v>
      </c>
      <c r="W1575" s="10">
        <f t="shared" si="199"/>
        <v>22588</v>
      </c>
      <c r="X1575" s="10"/>
      <c r="Y1575">
        <f t="shared" si="200"/>
        <v>61</v>
      </c>
      <c r="AA1575" s="36">
        <v>13429.04</v>
      </c>
    </row>
    <row r="1576" spans="1:27" x14ac:dyDescent="0.3">
      <c r="A1576" t="s">
        <v>3956</v>
      </c>
      <c r="B1576" t="str">
        <f t="shared" si="193"/>
        <v>Mr</v>
      </c>
      <c r="C1576" t="str">
        <f t="shared" si="194"/>
        <v>Young</v>
      </c>
      <c r="D1576" t="str">
        <f t="shared" si="195"/>
        <v>ry P.</v>
      </c>
      <c r="F1576" t="s">
        <v>2381</v>
      </c>
      <c r="G1576">
        <f t="shared" si="196"/>
        <v>0</v>
      </c>
      <c r="J1576" t="str">
        <f>PROPER('Medical Examinations'!D:D)</f>
        <v>Yes</v>
      </c>
      <c r="K1576" t="str">
        <f>PROPER('Medical Examinations'!H:H)</f>
        <v>No</v>
      </c>
      <c r="N1576">
        <v>29.355</v>
      </c>
      <c r="O1576" t="str">
        <f t="shared" si="197"/>
        <v>Overweight</v>
      </c>
      <c r="Q1576">
        <v>4.33</v>
      </c>
      <c r="R1576" t="str">
        <f t="shared" si="198"/>
        <v>Normal</v>
      </c>
      <c r="T1576">
        <v>1966</v>
      </c>
      <c r="U1576" t="s">
        <v>15</v>
      </c>
      <c r="V1576">
        <v>14</v>
      </c>
      <c r="W1576" s="10">
        <f t="shared" si="199"/>
        <v>24425</v>
      </c>
      <c r="X1576" s="10"/>
      <c r="Y1576">
        <f t="shared" si="200"/>
        <v>56</v>
      </c>
      <c r="AA1576" s="36">
        <v>13430.27</v>
      </c>
    </row>
    <row r="1577" spans="1:27" x14ac:dyDescent="0.3">
      <c r="A1577" t="s">
        <v>3957</v>
      </c>
      <c r="B1577" t="str">
        <f t="shared" si="193"/>
        <v>Mr</v>
      </c>
      <c r="C1577" t="str">
        <f t="shared" si="194"/>
        <v>Zywek</v>
      </c>
      <c r="D1577" t="str">
        <f t="shared" si="195"/>
        <v>aciej</v>
      </c>
      <c r="F1577">
        <v>1</v>
      </c>
      <c r="G1577">
        <f t="shared" si="196"/>
        <v>1</v>
      </c>
      <c r="J1577" t="str">
        <f>PROPER('Medical Examinations'!D:D)</f>
        <v>No</v>
      </c>
      <c r="K1577" t="str">
        <f>PROPER('Medical Examinations'!H:H)</f>
        <v>No</v>
      </c>
      <c r="N1577">
        <v>35.49</v>
      </c>
      <c r="O1577" t="str">
        <f t="shared" si="197"/>
        <v>Obesity</v>
      </c>
      <c r="Q1577">
        <v>5.21</v>
      </c>
      <c r="R1577" t="str">
        <f t="shared" si="198"/>
        <v>Normal</v>
      </c>
      <c r="T1577">
        <v>1975</v>
      </c>
      <c r="U1577" t="s">
        <v>18</v>
      </c>
      <c r="V1577">
        <v>29</v>
      </c>
      <c r="W1577" s="10">
        <f t="shared" si="199"/>
        <v>27574</v>
      </c>
      <c r="X1577" s="10"/>
      <c r="Y1577">
        <f t="shared" si="200"/>
        <v>47</v>
      </c>
      <c r="AA1577" s="36">
        <v>13440.7</v>
      </c>
    </row>
    <row r="1578" spans="1:27" x14ac:dyDescent="0.3">
      <c r="A1578" t="s">
        <v>3958</v>
      </c>
      <c r="B1578" t="str">
        <f t="shared" si="193"/>
        <v>Mr</v>
      </c>
      <c r="C1578" t="str">
        <f t="shared" si="194"/>
        <v>Faulkner</v>
      </c>
      <c r="D1578" t="str">
        <f t="shared" si="195"/>
        <v>Jerry D.</v>
      </c>
      <c r="F1578" t="s">
        <v>2381</v>
      </c>
      <c r="G1578">
        <f t="shared" si="196"/>
        <v>0</v>
      </c>
      <c r="J1578" t="str">
        <f>PROPER('Medical Examinations'!D:D)</f>
        <v>Yes</v>
      </c>
      <c r="K1578" t="str">
        <f>PROPER('Medical Examinations'!H:H)</f>
        <v>No</v>
      </c>
      <c r="N1578">
        <v>26.315000000000001</v>
      </c>
      <c r="O1578" t="str">
        <f t="shared" si="197"/>
        <v>Overweight</v>
      </c>
      <c r="Q1578">
        <v>5.89</v>
      </c>
      <c r="R1578" t="str">
        <f t="shared" si="198"/>
        <v>Prediabetes</v>
      </c>
      <c r="T1578">
        <v>1960</v>
      </c>
      <c r="U1578" t="s">
        <v>35</v>
      </c>
      <c r="V1578">
        <v>13</v>
      </c>
      <c r="W1578" s="10">
        <f t="shared" si="199"/>
        <v>22141</v>
      </c>
      <c r="X1578" s="10"/>
      <c r="Y1578">
        <f t="shared" si="200"/>
        <v>62</v>
      </c>
      <c r="AA1578" s="36">
        <v>13451.12</v>
      </c>
    </row>
    <row r="1579" spans="1:27" x14ac:dyDescent="0.3">
      <c r="A1579" t="s">
        <v>3959</v>
      </c>
      <c r="B1579" t="str">
        <f t="shared" si="193"/>
        <v>Mr</v>
      </c>
      <c r="C1579" t="str">
        <f t="shared" si="194"/>
        <v>Erspamer</v>
      </c>
      <c r="D1579" t="str">
        <f t="shared" si="195"/>
        <v xml:space="preserve"> Eric A.</v>
      </c>
      <c r="F1579" t="s">
        <v>2381</v>
      </c>
      <c r="G1579">
        <f t="shared" si="196"/>
        <v>0</v>
      </c>
      <c r="J1579" t="str">
        <f>PROPER('Medical Examinations'!D:D)</f>
        <v>Yes</v>
      </c>
      <c r="K1579" t="str">
        <f>PROPER('Medical Examinations'!H:H)</f>
        <v>No</v>
      </c>
      <c r="N1579">
        <v>19.79</v>
      </c>
      <c r="O1579" t="str">
        <f t="shared" si="197"/>
        <v>Normal Weight</v>
      </c>
      <c r="Q1579">
        <v>4.8099999999999996</v>
      </c>
      <c r="R1579" t="str">
        <f t="shared" si="198"/>
        <v>Normal</v>
      </c>
      <c r="T1579">
        <v>1960</v>
      </c>
      <c r="U1579" t="s">
        <v>10</v>
      </c>
      <c r="V1579">
        <v>11</v>
      </c>
      <c r="W1579" s="10">
        <f t="shared" si="199"/>
        <v>22108</v>
      </c>
      <c r="X1579" s="10"/>
      <c r="Y1579">
        <f t="shared" si="200"/>
        <v>62</v>
      </c>
      <c r="AA1579" s="36">
        <v>13457.96</v>
      </c>
    </row>
    <row r="1580" spans="1:27" x14ac:dyDescent="0.3">
      <c r="A1580" t="s">
        <v>3960</v>
      </c>
      <c r="B1580" t="str">
        <f t="shared" si="193"/>
        <v>Ms</v>
      </c>
      <c r="C1580" t="str">
        <f t="shared" si="194"/>
        <v>Campbell</v>
      </c>
      <c r="D1580" t="str">
        <f t="shared" si="195"/>
        <v>.  Cathi</v>
      </c>
      <c r="F1580">
        <v>1</v>
      </c>
      <c r="G1580">
        <f t="shared" si="196"/>
        <v>1</v>
      </c>
      <c r="J1580" t="str">
        <f>PROPER('Medical Examinations'!D:D)</f>
        <v>No</v>
      </c>
      <c r="K1580" t="str">
        <f>PROPER('Medical Examinations'!H:H)</f>
        <v>No</v>
      </c>
      <c r="N1580">
        <v>40.564999999999998</v>
      </c>
      <c r="O1580" t="str">
        <f t="shared" si="197"/>
        <v>Obesity</v>
      </c>
      <c r="Q1580">
        <v>5.66</v>
      </c>
      <c r="R1580" t="str">
        <f t="shared" si="198"/>
        <v>Normal</v>
      </c>
      <c r="T1580">
        <v>1960</v>
      </c>
      <c r="U1580" t="s">
        <v>30</v>
      </c>
      <c r="V1580">
        <v>16</v>
      </c>
      <c r="W1580" s="10">
        <f t="shared" si="199"/>
        <v>22266</v>
      </c>
      <c r="X1580" s="10"/>
      <c r="Y1580">
        <f t="shared" si="200"/>
        <v>62</v>
      </c>
      <c r="AA1580" s="36">
        <v>13462.52</v>
      </c>
    </row>
    <row r="1581" spans="1:27" x14ac:dyDescent="0.3">
      <c r="A1581" t="s">
        <v>3961</v>
      </c>
      <c r="B1581" t="str">
        <f t="shared" si="193"/>
        <v>Mr</v>
      </c>
      <c r="C1581" t="str">
        <f t="shared" si="194"/>
        <v>Addison</v>
      </c>
      <c r="D1581" t="str">
        <f t="shared" si="195"/>
        <v xml:space="preserve"> Alex M</v>
      </c>
      <c r="F1581">
        <v>2</v>
      </c>
      <c r="G1581">
        <f t="shared" si="196"/>
        <v>2</v>
      </c>
      <c r="J1581" t="str">
        <f>PROPER('Medical Examinations'!D:D)</f>
        <v>No</v>
      </c>
      <c r="K1581" t="str">
        <f>PROPER('Medical Examinations'!H:H)</f>
        <v>No</v>
      </c>
      <c r="N1581">
        <v>18.03</v>
      </c>
      <c r="O1581" t="str">
        <f t="shared" si="197"/>
        <v>Underweight</v>
      </c>
      <c r="Q1581">
        <v>10.66</v>
      </c>
      <c r="R1581" t="str">
        <f t="shared" si="198"/>
        <v>Diabetes</v>
      </c>
      <c r="T1581">
        <v>1985</v>
      </c>
      <c r="U1581" t="s">
        <v>35</v>
      </c>
      <c r="V1581">
        <v>19</v>
      </c>
      <c r="W1581" s="10">
        <f t="shared" si="199"/>
        <v>31278</v>
      </c>
      <c r="X1581" s="10"/>
      <c r="Y1581">
        <f t="shared" si="200"/>
        <v>37</v>
      </c>
      <c r="AA1581" s="36">
        <v>13465.8</v>
      </c>
    </row>
    <row r="1582" spans="1:27" x14ac:dyDescent="0.3">
      <c r="A1582" t="s">
        <v>3962</v>
      </c>
      <c r="B1582" t="str">
        <f t="shared" si="193"/>
        <v>Mr</v>
      </c>
      <c r="C1582" t="str">
        <f t="shared" si="194"/>
        <v>Wu</v>
      </c>
      <c r="D1582" t="str">
        <f t="shared" si="195"/>
        <v>ng</v>
      </c>
      <c r="F1582" t="s">
        <v>2381</v>
      </c>
      <c r="G1582">
        <f t="shared" si="196"/>
        <v>0</v>
      </c>
      <c r="J1582" t="str">
        <f>PROPER('Medical Examinations'!D:D)</f>
        <v>Yes</v>
      </c>
      <c r="K1582" t="str">
        <f>PROPER('Medical Examinations'!H:H)</f>
        <v>No</v>
      </c>
      <c r="N1582">
        <v>34.65</v>
      </c>
      <c r="O1582" t="str">
        <f t="shared" si="197"/>
        <v>Obesity</v>
      </c>
      <c r="Q1582">
        <v>5.98</v>
      </c>
      <c r="R1582" t="str">
        <f t="shared" si="198"/>
        <v>Prediabetes</v>
      </c>
      <c r="T1582">
        <v>1960</v>
      </c>
      <c r="U1582" t="s">
        <v>10</v>
      </c>
      <c r="V1582">
        <v>28</v>
      </c>
      <c r="W1582" s="10">
        <f t="shared" si="199"/>
        <v>22125</v>
      </c>
      <c r="X1582" s="10"/>
      <c r="Y1582">
        <f t="shared" si="200"/>
        <v>62</v>
      </c>
      <c r="AA1582" s="36">
        <v>13470.8</v>
      </c>
    </row>
    <row r="1583" spans="1:27" x14ac:dyDescent="0.3">
      <c r="A1583" t="s">
        <v>3963</v>
      </c>
      <c r="B1583" t="str">
        <f t="shared" si="193"/>
        <v>Ms</v>
      </c>
      <c r="C1583" t="str">
        <f t="shared" si="194"/>
        <v>Millett</v>
      </c>
      <c r="D1583" t="str">
        <f t="shared" si="195"/>
        <v>.  Lexy</v>
      </c>
      <c r="F1583" t="s">
        <v>2381</v>
      </c>
      <c r="G1583">
        <f t="shared" si="196"/>
        <v>0</v>
      </c>
      <c r="J1583" t="str">
        <f>PROPER('Medical Examinations'!D:D)</f>
        <v>Yes</v>
      </c>
      <c r="K1583" t="str">
        <f>PROPER('Medical Examinations'!H:H)</f>
        <v>No</v>
      </c>
      <c r="N1583">
        <v>42.94</v>
      </c>
      <c r="O1583" t="str">
        <f t="shared" si="197"/>
        <v>Obesity</v>
      </c>
      <c r="Q1583">
        <v>4.34</v>
      </c>
      <c r="R1583" t="str">
        <f t="shared" si="198"/>
        <v>Normal</v>
      </c>
      <c r="T1583">
        <v>1960</v>
      </c>
      <c r="U1583" t="s">
        <v>10</v>
      </c>
      <c r="V1583">
        <v>24</v>
      </c>
      <c r="W1583" s="10">
        <f t="shared" si="199"/>
        <v>22121</v>
      </c>
      <c r="X1583" s="10"/>
      <c r="Y1583">
        <f t="shared" si="200"/>
        <v>62</v>
      </c>
      <c r="AA1583" s="36">
        <v>13470.86</v>
      </c>
    </row>
    <row r="1584" spans="1:27" x14ac:dyDescent="0.3">
      <c r="A1584" t="s">
        <v>3964</v>
      </c>
      <c r="B1584" t="str">
        <f t="shared" si="193"/>
        <v>Mr</v>
      </c>
      <c r="C1584" t="str">
        <f t="shared" si="194"/>
        <v>Bosl</v>
      </c>
      <c r="D1584" t="str">
        <f t="shared" si="195"/>
        <v>hael</v>
      </c>
      <c r="F1584" t="s">
        <v>2381</v>
      </c>
      <c r="G1584">
        <f t="shared" si="196"/>
        <v>0</v>
      </c>
      <c r="J1584" t="str">
        <f>PROPER('Medical Examinations'!D:D)</f>
        <v>Yes</v>
      </c>
      <c r="K1584" t="str">
        <f>PROPER('Medical Examinations'!H:H)</f>
        <v>No</v>
      </c>
      <c r="N1584">
        <v>31.254999999999999</v>
      </c>
      <c r="O1584" t="str">
        <f t="shared" si="197"/>
        <v>Obesity</v>
      </c>
      <c r="Q1584">
        <v>5.17</v>
      </c>
      <c r="R1584" t="str">
        <f t="shared" si="198"/>
        <v>Normal</v>
      </c>
      <c r="T1584">
        <v>1975</v>
      </c>
      <c r="U1584" t="s">
        <v>35</v>
      </c>
      <c r="V1584">
        <v>7</v>
      </c>
      <c r="W1584" s="10">
        <f t="shared" si="199"/>
        <v>27613</v>
      </c>
      <c r="X1584" s="10"/>
      <c r="Y1584">
        <f t="shared" si="200"/>
        <v>47</v>
      </c>
      <c r="AA1584" s="36">
        <v>13472.19</v>
      </c>
    </row>
    <row r="1585" spans="1:27" x14ac:dyDescent="0.3">
      <c r="A1585" t="s">
        <v>3965</v>
      </c>
      <c r="B1585" t="str">
        <f t="shared" si="193"/>
        <v>Mr</v>
      </c>
      <c r="C1585" t="str">
        <f t="shared" si="194"/>
        <v>Goldberg</v>
      </c>
      <c r="D1585" t="str">
        <f t="shared" si="195"/>
        <v>Samuel L</v>
      </c>
      <c r="F1585">
        <v>1</v>
      </c>
      <c r="G1585">
        <f t="shared" si="196"/>
        <v>1</v>
      </c>
      <c r="J1585" t="str">
        <f>PROPER('Medical Examinations'!D:D)</f>
        <v>No</v>
      </c>
      <c r="K1585" t="str">
        <f>PROPER('Medical Examinations'!H:H)</f>
        <v>No</v>
      </c>
      <c r="N1585">
        <v>45.43</v>
      </c>
      <c r="O1585" t="str">
        <f t="shared" si="197"/>
        <v>Obesity</v>
      </c>
      <c r="Q1585">
        <v>4.2300000000000004</v>
      </c>
      <c r="R1585" t="str">
        <f t="shared" si="198"/>
        <v>Normal</v>
      </c>
      <c r="T1585">
        <v>1990</v>
      </c>
      <c r="U1585" t="s">
        <v>35</v>
      </c>
      <c r="V1585">
        <v>30</v>
      </c>
      <c r="W1585" s="10">
        <f t="shared" si="199"/>
        <v>33115</v>
      </c>
      <c r="X1585" s="10"/>
      <c r="Y1585">
        <f t="shared" si="200"/>
        <v>32</v>
      </c>
      <c r="AA1585" s="36">
        <v>13480.83</v>
      </c>
    </row>
    <row r="1586" spans="1:27" x14ac:dyDescent="0.3">
      <c r="A1586" t="s">
        <v>3966</v>
      </c>
      <c r="B1586" t="str">
        <f t="shared" si="193"/>
        <v>Mr</v>
      </c>
      <c r="C1586" t="str">
        <f t="shared" si="194"/>
        <v>Kelley</v>
      </c>
      <c r="D1586" t="str">
        <f t="shared" si="195"/>
        <v>cer A.</v>
      </c>
      <c r="F1586">
        <v>1</v>
      </c>
      <c r="G1586">
        <f t="shared" si="196"/>
        <v>1</v>
      </c>
      <c r="J1586" t="str">
        <f>PROPER('Medical Examinations'!D:D)</f>
        <v>Yes</v>
      </c>
      <c r="K1586" t="str">
        <f>PROPER('Medical Examinations'!H:H)</f>
        <v>No</v>
      </c>
      <c r="N1586">
        <v>32.340000000000003</v>
      </c>
      <c r="O1586" t="str">
        <f t="shared" si="197"/>
        <v>Obesity</v>
      </c>
      <c r="Q1586">
        <v>4.88</v>
      </c>
      <c r="R1586" t="str">
        <f t="shared" si="198"/>
        <v>Normal</v>
      </c>
      <c r="T1586">
        <v>1963</v>
      </c>
      <c r="U1586" t="s">
        <v>37</v>
      </c>
      <c r="V1586">
        <v>14</v>
      </c>
      <c r="W1586" s="10">
        <f t="shared" si="199"/>
        <v>23298</v>
      </c>
      <c r="X1586" s="10"/>
      <c r="Y1586">
        <f t="shared" si="200"/>
        <v>59</v>
      </c>
      <c r="AA1586" s="36">
        <v>13511.28</v>
      </c>
    </row>
    <row r="1587" spans="1:27" x14ac:dyDescent="0.3">
      <c r="A1587" t="s">
        <v>3967</v>
      </c>
      <c r="B1587" t="str">
        <f t="shared" si="193"/>
        <v>Mrs</v>
      </c>
      <c r="C1587" t="str">
        <f t="shared" si="194"/>
        <v>Johnston</v>
      </c>
      <c r="D1587" t="str">
        <f t="shared" si="195"/>
        <v>Rochelle</v>
      </c>
      <c r="F1587">
        <v>1</v>
      </c>
      <c r="G1587">
        <f t="shared" si="196"/>
        <v>1</v>
      </c>
      <c r="J1587" t="str">
        <f>PROPER('Medical Examinations'!D:D)</f>
        <v>Yes</v>
      </c>
      <c r="K1587" t="str">
        <f>PROPER('Medical Examinations'!H:H)</f>
        <v>No</v>
      </c>
      <c r="N1587">
        <v>25.46</v>
      </c>
      <c r="O1587" t="str">
        <f t="shared" si="197"/>
        <v>Overweight</v>
      </c>
      <c r="Q1587">
        <v>9.7100000000000009</v>
      </c>
      <c r="R1587" t="str">
        <f t="shared" si="198"/>
        <v>Diabetes</v>
      </c>
      <c r="T1587">
        <v>1960</v>
      </c>
      <c r="U1587" t="s">
        <v>10</v>
      </c>
      <c r="V1587">
        <v>11</v>
      </c>
      <c r="W1587" s="10">
        <f t="shared" si="199"/>
        <v>22108</v>
      </c>
      <c r="X1587" s="10"/>
      <c r="Y1587">
        <f t="shared" si="200"/>
        <v>62</v>
      </c>
      <c r="AA1587" s="36">
        <v>13555</v>
      </c>
    </row>
    <row r="1588" spans="1:27" x14ac:dyDescent="0.3">
      <c r="A1588" t="s">
        <v>3968</v>
      </c>
      <c r="B1588" t="str">
        <f t="shared" si="193"/>
        <v>Ms</v>
      </c>
      <c r="C1588" t="str">
        <f t="shared" si="194"/>
        <v>Keating</v>
      </c>
      <c r="D1588" t="str">
        <f t="shared" si="195"/>
        <v xml:space="preserve">  Paula</v>
      </c>
      <c r="F1588" t="s">
        <v>2381</v>
      </c>
      <c r="G1588">
        <f t="shared" si="196"/>
        <v>0</v>
      </c>
      <c r="J1588" t="str">
        <f>PROPER('Medical Examinations'!D:D)</f>
        <v>No</v>
      </c>
      <c r="K1588" t="str">
        <f>PROPER('Medical Examinations'!H:H)</f>
        <v>No</v>
      </c>
      <c r="N1588">
        <v>37.145000000000003</v>
      </c>
      <c r="O1588" t="str">
        <f t="shared" si="197"/>
        <v>Obesity</v>
      </c>
      <c r="Q1588">
        <v>5.32</v>
      </c>
      <c r="R1588" t="str">
        <f t="shared" si="198"/>
        <v>Normal</v>
      </c>
      <c r="T1588">
        <v>1968</v>
      </c>
      <c r="U1588" t="s">
        <v>10</v>
      </c>
      <c r="V1588">
        <v>15</v>
      </c>
      <c r="W1588" s="10">
        <f t="shared" si="199"/>
        <v>25034</v>
      </c>
      <c r="X1588" s="10"/>
      <c r="Y1588">
        <f t="shared" si="200"/>
        <v>54</v>
      </c>
      <c r="AA1588" s="36">
        <v>13566.04</v>
      </c>
    </row>
    <row r="1589" spans="1:27" x14ac:dyDescent="0.3">
      <c r="A1589" t="s">
        <v>3969</v>
      </c>
      <c r="B1589" t="str">
        <f t="shared" si="193"/>
        <v>Mrs</v>
      </c>
      <c r="C1589" t="str">
        <f t="shared" si="194"/>
        <v>Duhon</v>
      </c>
      <c r="D1589" t="str">
        <f t="shared" si="195"/>
        <v>ne E.</v>
      </c>
      <c r="F1589" t="s">
        <v>2381</v>
      </c>
      <c r="G1589">
        <f t="shared" si="196"/>
        <v>0</v>
      </c>
      <c r="J1589" t="str">
        <f>PROPER('Medical Examinations'!D:D)</f>
        <v>Yes</v>
      </c>
      <c r="K1589" t="str">
        <f>PROPER('Medical Examinations'!H:H)</f>
        <v>No</v>
      </c>
      <c r="N1589">
        <v>30.8</v>
      </c>
      <c r="O1589" t="str">
        <f t="shared" si="197"/>
        <v>Obesity</v>
      </c>
      <c r="Q1589">
        <v>5.83</v>
      </c>
      <c r="R1589" t="str">
        <f t="shared" si="198"/>
        <v>Prediabetes</v>
      </c>
      <c r="T1589">
        <v>1992</v>
      </c>
      <c r="U1589" t="s">
        <v>35</v>
      </c>
      <c r="V1589">
        <v>14</v>
      </c>
      <c r="W1589" s="10">
        <f t="shared" si="199"/>
        <v>33830</v>
      </c>
      <c r="X1589" s="10"/>
      <c r="Y1589">
        <f t="shared" si="200"/>
        <v>30</v>
      </c>
      <c r="AA1589" s="36">
        <v>13588.17</v>
      </c>
    </row>
    <row r="1590" spans="1:27" x14ac:dyDescent="0.3">
      <c r="A1590" t="s">
        <v>3970</v>
      </c>
      <c r="B1590" t="str">
        <f t="shared" si="193"/>
        <v>Ms</v>
      </c>
      <c r="C1590" t="str">
        <f t="shared" si="194"/>
        <v>Briseno</v>
      </c>
      <c r="D1590" t="str">
        <f t="shared" si="195"/>
        <v xml:space="preserve"> Isabel</v>
      </c>
      <c r="F1590" t="s">
        <v>2381</v>
      </c>
      <c r="G1590">
        <f t="shared" si="196"/>
        <v>0</v>
      </c>
      <c r="J1590" t="str">
        <f>PROPER('Medical Examinations'!D:D)</f>
        <v>No</v>
      </c>
      <c r="K1590" t="str">
        <f>PROPER('Medical Examinations'!H:H)</f>
        <v>No</v>
      </c>
      <c r="N1590">
        <v>29.5</v>
      </c>
      <c r="O1590" t="str">
        <f t="shared" si="197"/>
        <v>Overweight</v>
      </c>
      <c r="Q1590">
        <v>5.54</v>
      </c>
      <c r="R1590" t="str">
        <f t="shared" si="198"/>
        <v>Normal</v>
      </c>
      <c r="T1590">
        <v>1964</v>
      </c>
      <c r="U1590" t="s">
        <v>20</v>
      </c>
      <c r="V1590">
        <v>10</v>
      </c>
      <c r="W1590" s="10">
        <f t="shared" si="199"/>
        <v>23630</v>
      </c>
      <c r="X1590" s="10"/>
      <c r="Y1590">
        <f t="shared" si="200"/>
        <v>58</v>
      </c>
      <c r="AA1590" s="36">
        <v>13607.37</v>
      </c>
    </row>
    <row r="1591" spans="1:27" x14ac:dyDescent="0.3">
      <c r="A1591" t="s">
        <v>3971</v>
      </c>
      <c r="B1591" t="str">
        <f t="shared" si="193"/>
        <v>Mr</v>
      </c>
      <c r="C1591" t="str">
        <f t="shared" si="194"/>
        <v>Besse</v>
      </c>
      <c r="D1591" t="str">
        <f t="shared" si="195"/>
        <v>ur M.</v>
      </c>
      <c r="F1591">
        <v>1</v>
      </c>
      <c r="G1591">
        <f t="shared" si="196"/>
        <v>1</v>
      </c>
      <c r="J1591" t="str">
        <f>PROPER('Medical Examinations'!D:D)</f>
        <v>Yes</v>
      </c>
      <c r="K1591" t="str">
        <f>PROPER('Medical Examinations'!H:H)</f>
        <v>No</v>
      </c>
      <c r="N1591">
        <v>43.39</v>
      </c>
      <c r="O1591" t="str">
        <f t="shared" si="197"/>
        <v>Obesity</v>
      </c>
      <c r="Q1591">
        <v>5.85</v>
      </c>
      <c r="R1591" t="str">
        <f t="shared" si="198"/>
        <v>Prediabetes</v>
      </c>
      <c r="T1591">
        <v>1961</v>
      </c>
      <c r="U1591" t="s">
        <v>15</v>
      </c>
      <c r="V1591">
        <v>18</v>
      </c>
      <c r="W1591" s="10">
        <f t="shared" si="199"/>
        <v>22603</v>
      </c>
      <c r="X1591" s="10"/>
      <c r="Y1591">
        <f t="shared" si="200"/>
        <v>61</v>
      </c>
      <c r="AA1591" s="36">
        <v>13616.36</v>
      </c>
    </row>
    <row r="1592" spans="1:27" x14ac:dyDescent="0.3">
      <c r="A1592" t="s">
        <v>3972</v>
      </c>
      <c r="B1592" t="str">
        <f t="shared" si="193"/>
        <v>Mr</v>
      </c>
      <c r="C1592" t="str">
        <f t="shared" si="194"/>
        <v>Shillings</v>
      </c>
      <c r="D1592" t="str">
        <f t="shared" si="195"/>
        <v>Joseph R.</v>
      </c>
      <c r="F1592">
        <v>1</v>
      </c>
      <c r="G1592">
        <f t="shared" si="196"/>
        <v>1</v>
      </c>
      <c r="J1592" t="str">
        <f>PROPER('Medical Examinations'!D:D)</f>
        <v>Yes</v>
      </c>
      <c r="K1592" t="str">
        <f>PROPER('Medical Examinations'!H:H)</f>
        <v>No</v>
      </c>
      <c r="N1592">
        <v>15.08</v>
      </c>
      <c r="O1592" t="str">
        <f t="shared" si="197"/>
        <v>Underweight</v>
      </c>
      <c r="Q1592">
        <v>4.8499999999999996</v>
      </c>
      <c r="R1592" t="str">
        <f t="shared" si="198"/>
        <v>Normal</v>
      </c>
      <c r="T1592">
        <v>1969</v>
      </c>
      <c r="U1592" t="s">
        <v>10</v>
      </c>
      <c r="V1592">
        <v>26</v>
      </c>
      <c r="W1592" s="10">
        <f t="shared" si="199"/>
        <v>25410</v>
      </c>
      <c r="X1592" s="10"/>
      <c r="Y1592">
        <f t="shared" si="200"/>
        <v>53</v>
      </c>
      <c r="AA1592" s="36">
        <v>13622.01</v>
      </c>
    </row>
    <row r="1593" spans="1:27" x14ac:dyDescent="0.3">
      <c r="A1593" t="s">
        <v>3973</v>
      </c>
      <c r="B1593" t="str">
        <f t="shared" si="193"/>
        <v>Ms</v>
      </c>
      <c r="C1593" t="str">
        <f t="shared" si="194"/>
        <v>Tate</v>
      </c>
      <c r="D1593" t="str">
        <f t="shared" si="195"/>
        <v>hiko</v>
      </c>
      <c r="F1593" t="s">
        <v>2381</v>
      </c>
      <c r="G1593">
        <f t="shared" si="196"/>
        <v>0</v>
      </c>
      <c r="J1593" t="str">
        <f>PROPER('Medical Examinations'!D:D)</f>
        <v>Yes</v>
      </c>
      <c r="K1593" t="str">
        <f>PROPER('Medical Examinations'!H:H)</f>
        <v>No</v>
      </c>
      <c r="N1593">
        <v>20.48</v>
      </c>
      <c r="O1593" t="str">
        <f t="shared" si="197"/>
        <v>Normal Weight</v>
      </c>
      <c r="Q1593">
        <v>11.09</v>
      </c>
      <c r="R1593" t="str">
        <f t="shared" si="198"/>
        <v>Diabetes</v>
      </c>
      <c r="T1593">
        <v>1961</v>
      </c>
      <c r="U1593" t="s">
        <v>30</v>
      </c>
      <c r="V1593">
        <v>24</v>
      </c>
      <c r="W1593" s="10">
        <f t="shared" si="199"/>
        <v>22639</v>
      </c>
      <c r="X1593" s="10"/>
      <c r="Y1593">
        <f t="shared" si="200"/>
        <v>61</v>
      </c>
      <c r="AA1593" s="36">
        <v>13635.64</v>
      </c>
    </row>
    <row r="1594" spans="1:27" x14ac:dyDescent="0.3">
      <c r="A1594" t="s">
        <v>3974</v>
      </c>
      <c r="B1594" t="str">
        <f t="shared" si="193"/>
        <v>Mr</v>
      </c>
      <c r="C1594" t="str">
        <f t="shared" si="194"/>
        <v>Arsenault</v>
      </c>
      <c r="D1594" t="str">
        <f t="shared" si="195"/>
        <v>ristopher</v>
      </c>
      <c r="F1594" t="s">
        <v>2381</v>
      </c>
      <c r="G1594">
        <f t="shared" si="196"/>
        <v>0</v>
      </c>
      <c r="J1594" t="str">
        <f>PROPER('Medical Examinations'!D:D)</f>
        <v>No</v>
      </c>
      <c r="K1594" t="str">
        <f>PROPER('Medical Examinations'!H:H)</f>
        <v>No</v>
      </c>
      <c r="N1594">
        <v>34.450000000000003</v>
      </c>
      <c r="O1594" t="str">
        <f t="shared" si="197"/>
        <v>Obesity</v>
      </c>
      <c r="Q1594">
        <v>5.58</v>
      </c>
      <c r="R1594" t="str">
        <f t="shared" si="198"/>
        <v>Normal</v>
      </c>
      <c r="T1594">
        <v>1984</v>
      </c>
      <c r="U1594" t="s">
        <v>10</v>
      </c>
      <c r="V1594">
        <v>20</v>
      </c>
      <c r="W1594" s="10">
        <f t="shared" si="199"/>
        <v>30883</v>
      </c>
      <c r="X1594" s="10"/>
      <c r="Y1594">
        <f t="shared" si="200"/>
        <v>38</v>
      </c>
      <c r="AA1594" s="36">
        <v>13638.06</v>
      </c>
    </row>
    <row r="1595" spans="1:27" x14ac:dyDescent="0.3">
      <c r="A1595" t="s">
        <v>3975</v>
      </c>
      <c r="B1595" t="str">
        <f t="shared" si="193"/>
        <v>Mr</v>
      </c>
      <c r="C1595" t="str">
        <f t="shared" si="194"/>
        <v>Hengoed</v>
      </c>
      <c r="D1595" t="str">
        <f t="shared" si="195"/>
        <v xml:space="preserve"> Joseph</v>
      </c>
      <c r="F1595" t="s">
        <v>2381</v>
      </c>
      <c r="G1595">
        <f t="shared" si="196"/>
        <v>0</v>
      </c>
      <c r="J1595" t="str">
        <f>PROPER('Medical Examinations'!D:D)</f>
        <v>Yes</v>
      </c>
      <c r="K1595" t="str">
        <f>PROPER('Medical Examinations'!H:H)</f>
        <v>No</v>
      </c>
      <c r="N1595">
        <v>34.21</v>
      </c>
      <c r="O1595" t="str">
        <f t="shared" si="197"/>
        <v>Obesity</v>
      </c>
      <c r="Q1595">
        <v>9.7200000000000006</v>
      </c>
      <c r="R1595" t="str">
        <f t="shared" si="198"/>
        <v>Diabetes</v>
      </c>
      <c r="T1595">
        <v>1963</v>
      </c>
      <c r="U1595" t="s">
        <v>35</v>
      </c>
      <c r="V1595">
        <v>4</v>
      </c>
      <c r="W1595" s="10">
        <f t="shared" si="199"/>
        <v>23227</v>
      </c>
      <c r="X1595" s="10"/>
      <c r="Y1595">
        <f t="shared" si="200"/>
        <v>59</v>
      </c>
      <c r="AA1595" s="36">
        <v>13677.68</v>
      </c>
    </row>
    <row r="1596" spans="1:27" x14ac:dyDescent="0.3">
      <c r="A1596" t="s">
        <v>3976</v>
      </c>
      <c r="B1596" t="str">
        <f t="shared" si="193"/>
        <v>Mr</v>
      </c>
      <c r="C1596" t="str">
        <f t="shared" si="194"/>
        <v>Aller</v>
      </c>
      <c r="D1596" t="str">
        <f t="shared" si="195"/>
        <v>rence</v>
      </c>
      <c r="F1596" t="s">
        <v>2381</v>
      </c>
      <c r="G1596">
        <f t="shared" si="196"/>
        <v>0</v>
      </c>
      <c r="J1596" t="str">
        <f>PROPER('Medical Examinations'!D:D)</f>
        <v>No</v>
      </c>
      <c r="K1596" t="str">
        <f>PROPER('Medical Examinations'!H:H)</f>
        <v>No</v>
      </c>
      <c r="N1596">
        <v>28.8</v>
      </c>
      <c r="O1596" t="str">
        <f t="shared" si="197"/>
        <v>Overweight</v>
      </c>
      <c r="Q1596">
        <v>11.41</v>
      </c>
      <c r="R1596" t="str">
        <f t="shared" si="198"/>
        <v>Diabetes</v>
      </c>
      <c r="T1596">
        <v>1985</v>
      </c>
      <c r="U1596" t="s">
        <v>20</v>
      </c>
      <c r="V1596">
        <v>14</v>
      </c>
      <c r="W1596" s="10">
        <f t="shared" si="199"/>
        <v>31304</v>
      </c>
      <c r="X1596" s="10"/>
      <c r="Y1596">
        <f t="shared" si="200"/>
        <v>37</v>
      </c>
      <c r="AA1596" s="36">
        <v>13685.51</v>
      </c>
    </row>
    <row r="1597" spans="1:27" x14ac:dyDescent="0.3">
      <c r="A1597" t="s">
        <v>3977</v>
      </c>
      <c r="B1597" t="str">
        <f t="shared" si="193"/>
        <v>Mrs</v>
      </c>
      <c r="C1597" t="str">
        <f t="shared" si="194"/>
        <v>Pisano</v>
      </c>
      <c r="D1597" t="str">
        <f t="shared" si="195"/>
        <v xml:space="preserve"> Katie</v>
      </c>
      <c r="F1597">
        <v>1</v>
      </c>
      <c r="G1597">
        <f t="shared" si="196"/>
        <v>1</v>
      </c>
      <c r="J1597" t="str">
        <f>PROPER('Medical Examinations'!D:D)</f>
        <v>Yes</v>
      </c>
      <c r="K1597" t="str">
        <f>PROPER('Medical Examinations'!H:H)</f>
        <v>No</v>
      </c>
      <c r="N1597">
        <v>31.74</v>
      </c>
      <c r="O1597" t="str">
        <f t="shared" si="197"/>
        <v>Obesity</v>
      </c>
      <c r="Q1597">
        <v>4.46</v>
      </c>
      <c r="R1597" t="str">
        <f t="shared" si="198"/>
        <v>Normal</v>
      </c>
      <c r="T1597">
        <v>1986</v>
      </c>
      <c r="U1597" t="s">
        <v>15</v>
      </c>
      <c r="V1597">
        <v>24</v>
      </c>
      <c r="W1597" s="10">
        <f t="shared" si="199"/>
        <v>31740</v>
      </c>
      <c r="X1597" s="10"/>
      <c r="Y1597">
        <f t="shared" si="200"/>
        <v>36</v>
      </c>
      <c r="AA1597" s="36">
        <v>13714.55</v>
      </c>
    </row>
    <row r="1598" spans="1:27" x14ac:dyDescent="0.3">
      <c r="A1598" t="s">
        <v>3978</v>
      </c>
      <c r="B1598" t="str">
        <f t="shared" si="193"/>
        <v>Mr</v>
      </c>
      <c r="C1598" t="str">
        <f t="shared" si="194"/>
        <v>Sanca</v>
      </c>
      <c r="D1598" t="str">
        <f t="shared" si="195"/>
        <v>Ruben</v>
      </c>
      <c r="F1598" t="s">
        <v>2381</v>
      </c>
      <c r="G1598">
        <f t="shared" si="196"/>
        <v>0</v>
      </c>
      <c r="J1598" t="str">
        <f>PROPER('Medical Examinations'!D:D)</f>
        <v>Yes</v>
      </c>
      <c r="K1598" t="str">
        <f>PROPER('Medical Examinations'!H:H)</f>
        <v>No</v>
      </c>
      <c r="N1598">
        <v>21.78</v>
      </c>
      <c r="O1598" t="str">
        <f t="shared" si="197"/>
        <v>Normal Weight</v>
      </c>
      <c r="Q1598">
        <v>9.31</v>
      </c>
      <c r="R1598" t="str">
        <f t="shared" si="198"/>
        <v>Diabetes</v>
      </c>
      <c r="T1598">
        <v>1981</v>
      </c>
      <c r="U1598" t="s">
        <v>35</v>
      </c>
      <c r="V1598">
        <v>2</v>
      </c>
      <c r="W1598" s="10">
        <f t="shared" si="199"/>
        <v>29800</v>
      </c>
      <c r="X1598" s="10"/>
      <c r="Y1598">
        <f t="shared" si="200"/>
        <v>41</v>
      </c>
      <c r="AA1598" s="36">
        <v>13725.47</v>
      </c>
    </row>
    <row r="1599" spans="1:27" x14ac:dyDescent="0.3">
      <c r="A1599" t="s">
        <v>3979</v>
      </c>
      <c r="B1599" t="str">
        <f t="shared" si="193"/>
        <v>Ms</v>
      </c>
      <c r="C1599" t="str">
        <f t="shared" si="194"/>
        <v>Bond</v>
      </c>
      <c r="D1599" t="str">
        <f t="shared" si="195"/>
        <v>arah</v>
      </c>
      <c r="F1599">
        <v>1</v>
      </c>
      <c r="G1599">
        <f t="shared" si="196"/>
        <v>1</v>
      </c>
      <c r="J1599" t="str">
        <f>PROPER('Medical Examinations'!D:D)</f>
        <v>No</v>
      </c>
      <c r="K1599" t="str">
        <f>PROPER('Medical Examinations'!H:H)</f>
        <v>No</v>
      </c>
      <c r="N1599">
        <v>23.75</v>
      </c>
      <c r="O1599" t="str">
        <f t="shared" si="197"/>
        <v>Normal Weight</v>
      </c>
      <c r="Q1599">
        <v>5.03</v>
      </c>
      <c r="R1599" t="str">
        <f t="shared" si="198"/>
        <v>Normal</v>
      </c>
      <c r="T1599">
        <v>1985</v>
      </c>
      <c r="U1599" t="s">
        <v>35</v>
      </c>
      <c r="V1599">
        <v>29</v>
      </c>
      <c r="W1599" s="10">
        <f t="shared" si="199"/>
        <v>31288</v>
      </c>
      <c r="X1599" s="10"/>
      <c r="Y1599">
        <f t="shared" si="200"/>
        <v>37</v>
      </c>
      <c r="AA1599" s="36">
        <v>13726.21</v>
      </c>
    </row>
    <row r="1600" spans="1:27" x14ac:dyDescent="0.3">
      <c r="A1600" t="s">
        <v>3980</v>
      </c>
      <c r="B1600" t="str">
        <f t="shared" si="193"/>
        <v>Mrs</v>
      </c>
      <c r="C1600" t="str">
        <f t="shared" si="194"/>
        <v>Carron</v>
      </c>
      <c r="D1600" t="str">
        <f t="shared" si="195"/>
        <v>ela R.</v>
      </c>
      <c r="F1600">
        <v>1</v>
      </c>
      <c r="G1600">
        <f t="shared" si="196"/>
        <v>1</v>
      </c>
      <c r="J1600" t="str">
        <f>PROPER('Medical Examinations'!D:D)</f>
        <v>No</v>
      </c>
      <c r="K1600" t="str">
        <f>PROPER('Medical Examinations'!H:H)</f>
        <v>No</v>
      </c>
      <c r="N1600">
        <v>33.21</v>
      </c>
      <c r="O1600" t="str">
        <f t="shared" si="197"/>
        <v>Obesity</v>
      </c>
      <c r="Q1600">
        <v>5.07</v>
      </c>
      <c r="R1600" t="str">
        <f t="shared" si="198"/>
        <v>Normal</v>
      </c>
      <c r="T1600">
        <v>1969</v>
      </c>
      <c r="U1600" t="s">
        <v>37</v>
      </c>
      <c r="V1600">
        <v>23</v>
      </c>
      <c r="W1600" s="10">
        <f t="shared" si="199"/>
        <v>25499</v>
      </c>
      <c r="X1600" s="10"/>
      <c r="Y1600">
        <f t="shared" si="200"/>
        <v>53</v>
      </c>
      <c r="AA1600" s="36">
        <v>13746.74</v>
      </c>
    </row>
    <row r="1601" spans="1:27" x14ac:dyDescent="0.3">
      <c r="A1601" t="s">
        <v>3981</v>
      </c>
      <c r="B1601" t="str">
        <f t="shared" si="193"/>
        <v>Mr</v>
      </c>
      <c r="C1601" t="str">
        <f t="shared" si="194"/>
        <v>Ellwanger</v>
      </c>
      <c r="D1601" t="str">
        <f t="shared" si="195"/>
        <v xml:space="preserve">  Chatham</v>
      </c>
      <c r="F1601">
        <v>2</v>
      </c>
      <c r="G1601">
        <f t="shared" si="196"/>
        <v>2</v>
      </c>
      <c r="J1601" t="str">
        <f>PROPER('Medical Examinations'!D:D)</f>
        <v>No</v>
      </c>
      <c r="K1601" t="str">
        <f>PROPER('Medical Examinations'!H:H)</f>
        <v>No</v>
      </c>
      <c r="N1601">
        <v>17.7</v>
      </c>
      <c r="O1601" t="str">
        <f t="shared" si="197"/>
        <v>Underweight</v>
      </c>
      <c r="Q1601">
        <v>10.42</v>
      </c>
      <c r="R1601" t="str">
        <f t="shared" si="198"/>
        <v>Diabetes</v>
      </c>
      <c r="T1601">
        <v>2004</v>
      </c>
      <c r="U1601" t="s">
        <v>10</v>
      </c>
      <c r="V1601">
        <v>16</v>
      </c>
      <c r="W1601" s="10">
        <f t="shared" si="199"/>
        <v>38184</v>
      </c>
      <c r="X1601" s="10"/>
      <c r="Y1601">
        <f t="shared" si="200"/>
        <v>18</v>
      </c>
      <c r="AA1601" s="36">
        <v>13747.87</v>
      </c>
    </row>
    <row r="1602" spans="1:27" x14ac:dyDescent="0.3">
      <c r="A1602" t="s">
        <v>3982</v>
      </c>
      <c r="B1602" t="str">
        <f t="shared" si="193"/>
        <v>Mr</v>
      </c>
      <c r="C1602" t="str">
        <f t="shared" si="194"/>
        <v>Hanson</v>
      </c>
      <c r="D1602" t="str">
        <f t="shared" si="195"/>
        <v xml:space="preserve"> Derek</v>
      </c>
      <c r="F1602">
        <v>2</v>
      </c>
      <c r="G1602">
        <f t="shared" si="196"/>
        <v>2</v>
      </c>
      <c r="J1602" t="str">
        <f>PROPER('Medical Examinations'!D:D)</f>
        <v>Yes</v>
      </c>
      <c r="K1602" t="str">
        <f>PROPER('Medical Examinations'!H:H)</f>
        <v>No</v>
      </c>
      <c r="N1602">
        <v>17.2</v>
      </c>
      <c r="O1602" t="str">
        <f t="shared" si="197"/>
        <v>Underweight</v>
      </c>
      <c r="Q1602">
        <v>6.45</v>
      </c>
      <c r="R1602" t="str">
        <f t="shared" si="198"/>
        <v>Diabetes</v>
      </c>
      <c r="T1602">
        <v>1959</v>
      </c>
      <c r="U1602" t="s">
        <v>35</v>
      </c>
      <c r="V1602">
        <v>6</v>
      </c>
      <c r="W1602" s="10">
        <f t="shared" si="199"/>
        <v>21768</v>
      </c>
      <c r="X1602" s="10"/>
      <c r="Y1602">
        <f t="shared" si="200"/>
        <v>63</v>
      </c>
      <c r="AA1602" s="36">
        <v>13770.1</v>
      </c>
    </row>
    <row r="1603" spans="1:27" x14ac:dyDescent="0.3">
      <c r="A1603" t="s">
        <v>3983</v>
      </c>
      <c r="B1603" t="str">
        <f t="shared" si="193"/>
        <v>Mr</v>
      </c>
      <c r="C1603" t="str">
        <f t="shared" si="194"/>
        <v>Tucker</v>
      </c>
      <c r="D1603" t="str">
        <f t="shared" si="195"/>
        <v>vin J.</v>
      </c>
      <c r="F1603">
        <v>2</v>
      </c>
      <c r="G1603">
        <f t="shared" si="196"/>
        <v>2</v>
      </c>
      <c r="J1603" t="str">
        <f>PROPER('Medical Examinations'!D:D)</f>
        <v>No</v>
      </c>
      <c r="K1603" t="str">
        <f>PROPER('Medical Examinations'!H:H)</f>
        <v>No</v>
      </c>
      <c r="N1603">
        <v>19.21</v>
      </c>
      <c r="O1603" t="str">
        <f t="shared" si="197"/>
        <v>Normal Weight</v>
      </c>
      <c r="Q1603">
        <v>5.52</v>
      </c>
      <c r="R1603" t="str">
        <f t="shared" si="198"/>
        <v>Normal</v>
      </c>
      <c r="T1603">
        <v>1966</v>
      </c>
      <c r="U1603" t="s">
        <v>15</v>
      </c>
      <c r="V1603">
        <v>10</v>
      </c>
      <c r="W1603" s="10">
        <f t="shared" si="199"/>
        <v>24421</v>
      </c>
      <c r="X1603" s="10"/>
      <c r="Y1603">
        <f t="shared" si="200"/>
        <v>56</v>
      </c>
      <c r="AA1603" s="36">
        <v>13801.61</v>
      </c>
    </row>
    <row r="1604" spans="1:27" x14ac:dyDescent="0.3">
      <c r="A1604" t="s">
        <v>3984</v>
      </c>
      <c r="B1604" t="str">
        <f t="shared" si="193"/>
        <v>Mr</v>
      </c>
      <c r="C1604" t="str">
        <f t="shared" si="194"/>
        <v>Counts</v>
      </c>
      <c r="D1604" t="str">
        <f t="shared" si="195"/>
        <v xml:space="preserve">  Dave</v>
      </c>
      <c r="F1604">
        <v>1</v>
      </c>
      <c r="G1604">
        <f t="shared" si="196"/>
        <v>1</v>
      </c>
      <c r="J1604" t="str">
        <f>PROPER('Medical Examinations'!D:D)</f>
        <v>No</v>
      </c>
      <c r="K1604" t="str">
        <f>PROPER('Medical Examinations'!H:H)</f>
        <v>No</v>
      </c>
      <c r="N1604">
        <v>23.2</v>
      </c>
      <c r="O1604" t="str">
        <f t="shared" si="197"/>
        <v>Normal Weight</v>
      </c>
      <c r="Q1604">
        <v>4.41</v>
      </c>
      <c r="R1604" t="str">
        <f t="shared" si="198"/>
        <v>Normal</v>
      </c>
      <c r="T1604">
        <v>1986</v>
      </c>
      <c r="U1604" t="s">
        <v>30</v>
      </c>
      <c r="V1604">
        <v>8</v>
      </c>
      <c r="W1604" s="10">
        <f t="shared" si="199"/>
        <v>31754</v>
      </c>
      <c r="X1604" s="10"/>
      <c r="Y1604">
        <f t="shared" si="200"/>
        <v>36</v>
      </c>
      <c r="AA1604" s="36">
        <v>13819.49</v>
      </c>
    </row>
    <row r="1605" spans="1:27" x14ac:dyDescent="0.3">
      <c r="A1605" t="s">
        <v>3985</v>
      </c>
      <c r="B1605" t="str">
        <f t="shared" si="193"/>
        <v>Ms</v>
      </c>
      <c r="C1605" t="str">
        <f t="shared" si="194"/>
        <v>Carson</v>
      </c>
      <c r="D1605" t="str">
        <f t="shared" si="195"/>
        <v>ara G.</v>
      </c>
      <c r="F1605">
        <v>1</v>
      </c>
      <c r="G1605">
        <f t="shared" si="196"/>
        <v>1</v>
      </c>
      <c r="J1605" t="str">
        <f>PROPER('Medical Examinations'!D:D)</f>
        <v>No</v>
      </c>
      <c r="K1605" t="str">
        <f>PROPER('Medical Examinations'!H:H)</f>
        <v>No</v>
      </c>
      <c r="N1605">
        <v>32.5</v>
      </c>
      <c r="O1605" t="str">
        <f t="shared" si="197"/>
        <v>Obesity</v>
      </c>
      <c r="Q1605">
        <v>4.6900000000000004</v>
      </c>
      <c r="R1605" t="str">
        <f t="shared" si="198"/>
        <v>Normal</v>
      </c>
      <c r="T1605">
        <v>1958</v>
      </c>
      <c r="U1605" t="s">
        <v>15</v>
      </c>
      <c r="V1605">
        <v>25</v>
      </c>
      <c r="W1605" s="10">
        <f t="shared" si="199"/>
        <v>21514</v>
      </c>
      <c r="X1605" s="10"/>
      <c r="Y1605">
        <f t="shared" si="200"/>
        <v>64</v>
      </c>
      <c r="AA1605" s="36">
        <v>13822.8</v>
      </c>
    </row>
    <row r="1606" spans="1:27" x14ac:dyDescent="0.3">
      <c r="A1606" t="s">
        <v>3986</v>
      </c>
      <c r="B1606" t="str">
        <f t="shared" ref="B1606:B1669" si="201">TRIM(MID(A1606,FIND(",",A1606)+1,FIND(".",A1606)-FIND(",",A1606)-1))</f>
        <v>Mr</v>
      </c>
      <c r="C1606" t="str">
        <f t="shared" ref="C1606:C1669" si="202">LEFT(A1606,FIND(",",A1606)-1)</f>
        <v>Haines</v>
      </c>
      <c r="D1606" t="str">
        <f t="shared" ref="D1606:D1669" si="203">RIGHT(A1606,FIND(",",A1606)-1)</f>
        <v>Skylar</v>
      </c>
      <c r="F1606" t="s">
        <v>2381</v>
      </c>
      <c r="G1606">
        <f t="shared" ref="G1606:G1669" si="204">IF(F1606="No major surgery",0,F1606)</f>
        <v>0</v>
      </c>
      <c r="J1606" t="str">
        <f>PROPER('Medical Examinations'!D:D)</f>
        <v>No</v>
      </c>
      <c r="K1606" t="str">
        <f>PROPER('Medical Examinations'!H:H)</f>
        <v>No</v>
      </c>
      <c r="N1606">
        <v>20.9</v>
      </c>
      <c r="O1606" t="str">
        <f t="shared" ref="O1606:O1669" si="205">IF(N1606&lt;18.5,"Underweight",
IF(N1606&lt;25,"Normal Weight",
IF(N1606&lt;30,"Overweight",
"Obesity")))</f>
        <v>Normal Weight</v>
      </c>
      <c r="Q1606">
        <v>6.94</v>
      </c>
      <c r="R1606" t="str">
        <f t="shared" ref="R1606:R1669" si="206">IF(Q1606&lt;5.7,"Normal",
IF(Q1606&lt;=6.4,"Prediabetes",
"Diabetes"))</f>
        <v>Diabetes</v>
      </c>
      <c r="T1606">
        <v>1958</v>
      </c>
      <c r="U1606" t="s">
        <v>30</v>
      </c>
      <c r="V1606">
        <v>10</v>
      </c>
      <c r="W1606" s="10">
        <f t="shared" ref="W1606:W1669" si="207">DATE(T1606,MONTH(1&amp;U1606),V1606)</f>
        <v>21529</v>
      </c>
      <c r="X1606" s="10"/>
      <c r="Y1606">
        <f t="shared" si="200"/>
        <v>64</v>
      </c>
      <c r="AA1606" s="36">
        <v>13831.12</v>
      </c>
    </row>
    <row r="1607" spans="1:27" x14ac:dyDescent="0.3">
      <c r="A1607" t="s">
        <v>3987</v>
      </c>
      <c r="B1607" t="str">
        <f t="shared" si="201"/>
        <v>Mr</v>
      </c>
      <c r="C1607" t="str">
        <f t="shared" si="202"/>
        <v>Schnabel</v>
      </c>
      <c r="D1607" t="str">
        <f t="shared" si="203"/>
        <v>r.  Nick</v>
      </c>
      <c r="F1607">
        <v>2</v>
      </c>
      <c r="G1607">
        <f t="shared" si="204"/>
        <v>2</v>
      </c>
      <c r="J1607" t="str">
        <f>PROPER('Medical Examinations'!D:D)</f>
        <v>Yes</v>
      </c>
      <c r="K1607" t="str">
        <f>PROPER('Medical Examinations'!H:H)</f>
        <v>No</v>
      </c>
      <c r="N1607">
        <v>19.11</v>
      </c>
      <c r="O1607" t="str">
        <f t="shared" si="205"/>
        <v>Normal Weight</v>
      </c>
      <c r="Q1607">
        <v>4.3499999999999996</v>
      </c>
      <c r="R1607" t="str">
        <f t="shared" si="206"/>
        <v>Normal</v>
      </c>
      <c r="T1607">
        <v>2003</v>
      </c>
      <c r="U1607" t="s">
        <v>18</v>
      </c>
      <c r="V1607">
        <v>7</v>
      </c>
      <c r="W1607" s="10">
        <f t="shared" si="207"/>
        <v>37779</v>
      </c>
      <c r="X1607" s="10"/>
      <c r="Y1607">
        <f t="shared" si="200"/>
        <v>20</v>
      </c>
      <c r="AA1607" s="36">
        <v>13844.51</v>
      </c>
    </row>
    <row r="1608" spans="1:27" x14ac:dyDescent="0.3">
      <c r="A1608" t="s">
        <v>3988</v>
      </c>
      <c r="B1608" t="str">
        <f t="shared" si="201"/>
        <v>Mr</v>
      </c>
      <c r="C1608" t="str">
        <f t="shared" si="202"/>
        <v>Thind</v>
      </c>
      <c r="D1608" t="str">
        <f t="shared" si="203"/>
        <v>nny S</v>
      </c>
      <c r="F1608">
        <v>1</v>
      </c>
      <c r="G1608">
        <f t="shared" si="204"/>
        <v>1</v>
      </c>
      <c r="J1608" t="str">
        <f>PROPER('Medical Examinations'!D:D)</f>
        <v>Yes</v>
      </c>
      <c r="K1608" t="str">
        <f>PROPER('Medical Examinations'!H:H)</f>
        <v>No</v>
      </c>
      <c r="N1608">
        <v>31.17</v>
      </c>
      <c r="O1608" t="str">
        <f t="shared" si="205"/>
        <v>Obesity</v>
      </c>
      <c r="Q1608">
        <v>5.28</v>
      </c>
      <c r="R1608" t="str">
        <f t="shared" si="206"/>
        <v>Normal</v>
      </c>
      <c r="T1608">
        <v>1960</v>
      </c>
      <c r="U1608" t="s">
        <v>10</v>
      </c>
      <c r="V1608">
        <v>21</v>
      </c>
      <c r="W1608" s="10">
        <f t="shared" si="207"/>
        <v>22118</v>
      </c>
      <c r="X1608" s="10"/>
      <c r="Y1608">
        <f t="shared" si="200"/>
        <v>62</v>
      </c>
      <c r="AA1608" s="36">
        <v>13844.8</v>
      </c>
    </row>
    <row r="1609" spans="1:27" x14ac:dyDescent="0.3">
      <c r="A1609" t="s">
        <v>3989</v>
      </c>
      <c r="B1609" t="str">
        <f t="shared" si="201"/>
        <v>Mrs</v>
      </c>
      <c r="C1609" t="str">
        <f t="shared" si="202"/>
        <v>Simon</v>
      </c>
      <c r="D1609" t="str">
        <f t="shared" si="203"/>
        <v>Marie</v>
      </c>
      <c r="F1609" t="s">
        <v>2381</v>
      </c>
      <c r="G1609">
        <f t="shared" si="204"/>
        <v>0</v>
      </c>
      <c r="J1609" t="str">
        <f>PROPER('Medical Examinations'!D:D)</f>
        <v>Yes</v>
      </c>
      <c r="K1609" t="str">
        <f>PROPER('Medical Examinations'!H:H)</f>
        <v>No</v>
      </c>
      <c r="N1609">
        <v>36.08</v>
      </c>
      <c r="O1609" t="str">
        <f t="shared" si="205"/>
        <v>Obesity</v>
      </c>
      <c r="Q1609">
        <v>4.29</v>
      </c>
      <c r="R1609" t="str">
        <f t="shared" si="206"/>
        <v>Normal</v>
      </c>
      <c r="T1609">
        <v>1978</v>
      </c>
      <c r="U1609" t="s">
        <v>30</v>
      </c>
      <c r="V1609">
        <v>19</v>
      </c>
      <c r="W1609" s="10">
        <f t="shared" si="207"/>
        <v>28843</v>
      </c>
      <c r="X1609" s="10"/>
      <c r="Y1609">
        <f t="shared" si="200"/>
        <v>44</v>
      </c>
      <c r="AA1609" s="36">
        <v>13874.89</v>
      </c>
    </row>
    <row r="1610" spans="1:27" x14ac:dyDescent="0.3">
      <c r="A1610" t="s">
        <v>3990</v>
      </c>
      <c r="B1610" t="str">
        <f t="shared" si="201"/>
        <v>Mr</v>
      </c>
      <c r="C1610" t="str">
        <f t="shared" si="202"/>
        <v>Arciniaga</v>
      </c>
      <c r="D1610" t="str">
        <f t="shared" si="203"/>
        <v xml:space="preserve"> Nicholas</v>
      </c>
      <c r="F1610" t="s">
        <v>2381</v>
      </c>
      <c r="G1610">
        <f t="shared" si="204"/>
        <v>0</v>
      </c>
      <c r="J1610" t="str">
        <f>PROPER('Medical Examinations'!D:D)</f>
        <v>Yes</v>
      </c>
      <c r="K1610" t="str">
        <f>PROPER('Medical Examinations'!H:H)</f>
        <v>No</v>
      </c>
      <c r="N1610">
        <v>28.024999999999999</v>
      </c>
      <c r="O1610" t="str">
        <f t="shared" si="205"/>
        <v>Overweight</v>
      </c>
      <c r="Q1610">
        <v>5.69</v>
      </c>
      <c r="R1610" t="str">
        <f t="shared" si="206"/>
        <v>Normal</v>
      </c>
      <c r="T1610">
        <v>1959</v>
      </c>
      <c r="U1610" t="s">
        <v>37</v>
      </c>
      <c r="V1610">
        <v>5</v>
      </c>
      <c r="W1610" s="10">
        <f t="shared" si="207"/>
        <v>21828</v>
      </c>
      <c r="X1610" s="10"/>
      <c r="Y1610">
        <f t="shared" si="200"/>
        <v>63</v>
      </c>
      <c r="AA1610" s="36">
        <v>13880.95</v>
      </c>
    </row>
    <row r="1611" spans="1:27" x14ac:dyDescent="0.3">
      <c r="A1611" t="s">
        <v>3991</v>
      </c>
      <c r="B1611" t="str">
        <f t="shared" si="201"/>
        <v>Mr</v>
      </c>
      <c r="C1611" t="str">
        <f t="shared" si="202"/>
        <v>Ryan</v>
      </c>
      <c r="D1611" t="str">
        <f t="shared" si="203"/>
        <v>t M.</v>
      </c>
      <c r="F1611" t="s">
        <v>2381</v>
      </c>
      <c r="G1611">
        <f t="shared" si="204"/>
        <v>0</v>
      </c>
      <c r="J1611" t="str">
        <f>PROPER('Medical Examinations'!D:D)</f>
        <v>Yes</v>
      </c>
      <c r="K1611" t="str">
        <f>PROPER('Medical Examinations'!H:H)</f>
        <v>No</v>
      </c>
      <c r="N1611">
        <v>24.32</v>
      </c>
      <c r="O1611" t="str">
        <f t="shared" si="205"/>
        <v>Normal Weight</v>
      </c>
      <c r="Q1611">
        <v>5.56</v>
      </c>
      <c r="R1611" t="str">
        <f t="shared" si="206"/>
        <v>Normal</v>
      </c>
      <c r="T1611">
        <v>1985</v>
      </c>
      <c r="U1611" t="s">
        <v>20</v>
      </c>
      <c r="V1611">
        <v>25</v>
      </c>
      <c r="W1611" s="10">
        <f t="shared" si="207"/>
        <v>31315</v>
      </c>
      <c r="X1611" s="10"/>
      <c r="Y1611">
        <f t="shared" si="200"/>
        <v>37</v>
      </c>
      <c r="AA1611" s="36">
        <v>13886.4</v>
      </c>
    </row>
    <row r="1612" spans="1:27" x14ac:dyDescent="0.3">
      <c r="A1612" t="s">
        <v>3992</v>
      </c>
      <c r="B1612" t="str">
        <f t="shared" si="201"/>
        <v>Ms</v>
      </c>
      <c r="C1612" t="str">
        <f t="shared" si="202"/>
        <v>Lizak</v>
      </c>
      <c r="D1612" t="str">
        <f t="shared" si="203"/>
        <v>isa A</v>
      </c>
      <c r="F1612">
        <v>1</v>
      </c>
      <c r="G1612">
        <f t="shared" si="204"/>
        <v>1</v>
      </c>
      <c r="J1612" t="str">
        <f>PROPER('Medical Examinations'!D:D)</f>
        <v>Yes</v>
      </c>
      <c r="K1612" t="str">
        <f>PROPER('Medical Examinations'!H:H)</f>
        <v>No</v>
      </c>
      <c r="N1612">
        <v>38</v>
      </c>
      <c r="O1612" t="str">
        <f t="shared" si="205"/>
        <v>Obesity</v>
      </c>
      <c r="Q1612">
        <v>5.41</v>
      </c>
      <c r="R1612" t="str">
        <f t="shared" si="206"/>
        <v>Normal</v>
      </c>
      <c r="T1612">
        <v>1959</v>
      </c>
      <c r="U1612" t="s">
        <v>30</v>
      </c>
      <c r="V1612">
        <v>29</v>
      </c>
      <c r="W1612" s="10">
        <f t="shared" si="207"/>
        <v>21913</v>
      </c>
      <c r="X1612" s="10"/>
      <c r="Y1612">
        <f t="shared" si="200"/>
        <v>63</v>
      </c>
      <c r="AA1612" s="36">
        <v>13887.2</v>
      </c>
    </row>
    <row r="1613" spans="1:27" x14ac:dyDescent="0.3">
      <c r="A1613" t="s">
        <v>3993</v>
      </c>
      <c r="B1613" t="str">
        <f t="shared" si="201"/>
        <v>Ms</v>
      </c>
      <c r="C1613" t="str">
        <f t="shared" si="202"/>
        <v>Howery</v>
      </c>
      <c r="D1613" t="str">
        <f t="shared" si="203"/>
        <v xml:space="preserve"> Katie</v>
      </c>
      <c r="F1613" t="s">
        <v>2381</v>
      </c>
      <c r="G1613">
        <f t="shared" si="204"/>
        <v>0</v>
      </c>
      <c r="J1613" t="str">
        <f>PROPER('Medical Examinations'!D:D)</f>
        <v>Yes</v>
      </c>
      <c r="K1613" t="str">
        <f>PROPER('Medical Examinations'!H:H)</f>
        <v>No</v>
      </c>
      <c r="N1613">
        <v>31.6</v>
      </c>
      <c r="O1613" t="str">
        <f t="shared" si="205"/>
        <v>Obesity</v>
      </c>
      <c r="Q1613">
        <v>10.85</v>
      </c>
      <c r="R1613" t="str">
        <f t="shared" si="206"/>
        <v>Diabetes</v>
      </c>
      <c r="T1613">
        <v>1959</v>
      </c>
      <c r="U1613" t="s">
        <v>10</v>
      </c>
      <c r="V1613">
        <v>7</v>
      </c>
      <c r="W1613" s="10">
        <f t="shared" si="207"/>
        <v>21738</v>
      </c>
      <c r="X1613" s="10"/>
      <c r="Y1613">
        <f t="shared" si="200"/>
        <v>63</v>
      </c>
      <c r="AA1613" s="36">
        <v>13887.97</v>
      </c>
    </row>
    <row r="1614" spans="1:27" x14ac:dyDescent="0.3">
      <c r="A1614" t="s">
        <v>3994</v>
      </c>
      <c r="B1614" t="str">
        <f t="shared" si="201"/>
        <v>Ms</v>
      </c>
      <c r="C1614" t="str">
        <f t="shared" si="202"/>
        <v>Crain</v>
      </c>
      <c r="D1614" t="str">
        <f t="shared" si="203"/>
        <v>Amy L</v>
      </c>
      <c r="F1614" t="s">
        <v>2381</v>
      </c>
      <c r="G1614">
        <f t="shared" si="204"/>
        <v>0</v>
      </c>
      <c r="J1614" t="str">
        <f>PROPER('Medical Examinations'!D:D)</f>
        <v>Yes</v>
      </c>
      <c r="K1614" t="str">
        <f>PROPER('Medical Examinations'!H:H)</f>
        <v>No</v>
      </c>
      <c r="N1614">
        <v>31.02</v>
      </c>
      <c r="O1614" t="str">
        <f t="shared" si="205"/>
        <v>Obesity</v>
      </c>
      <c r="Q1614">
        <v>11.63</v>
      </c>
      <c r="R1614" t="str">
        <f t="shared" si="206"/>
        <v>Diabetes</v>
      </c>
      <c r="T1614">
        <v>1962</v>
      </c>
      <c r="U1614" t="s">
        <v>10</v>
      </c>
      <c r="V1614">
        <v>27</v>
      </c>
      <c r="W1614" s="10">
        <f t="shared" si="207"/>
        <v>22854</v>
      </c>
      <c r="X1614" s="10"/>
      <c r="Y1614">
        <f t="shared" si="200"/>
        <v>60</v>
      </c>
      <c r="AA1614" s="36">
        <v>13919.82</v>
      </c>
    </row>
    <row r="1615" spans="1:27" x14ac:dyDescent="0.3">
      <c r="A1615" t="s">
        <v>3995</v>
      </c>
      <c r="B1615" t="str">
        <f t="shared" si="201"/>
        <v>Ms</v>
      </c>
      <c r="C1615" t="str">
        <f t="shared" si="202"/>
        <v>Hotze</v>
      </c>
      <c r="D1615" t="str">
        <f t="shared" si="203"/>
        <v>nna M</v>
      </c>
      <c r="F1615">
        <v>1</v>
      </c>
      <c r="G1615">
        <f t="shared" si="204"/>
        <v>1</v>
      </c>
      <c r="J1615" t="str">
        <f>PROPER('Medical Examinations'!D:D)</f>
        <v>No</v>
      </c>
      <c r="K1615" t="str">
        <f>PROPER('Medical Examinations'!H:H)</f>
        <v>No</v>
      </c>
      <c r="N1615">
        <v>29.26</v>
      </c>
      <c r="O1615" t="str">
        <f t="shared" si="205"/>
        <v>Overweight</v>
      </c>
      <c r="Q1615">
        <v>5.68</v>
      </c>
      <c r="R1615" t="str">
        <f t="shared" si="206"/>
        <v>Normal</v>
      </c>
      <c r="T1615">
        <v>1960</v>
      </c>
      <c r="U1615" t="s">
        <v>18</v>
      </c>
      <c r="V1615">
        <v>18</v>
      </c>
      <c r="W1615" s="10">
        <f t="shared" si="207"/>
        <v>22085</v>
      </c>
      <c r="X1615" s="10"/>
      <c r="Y1615">
        <f t="shared" si="200"/>
        <v>62</v>
      </c>
      <c r="AA1615" s="36">
        <v>13937.67</v>
      </c>
    </row>
    <row r="1616" spans="1:27" x14ac:dyDescent="0.3">
      <c r="A1616" t="s">
        <v>3996</v>
      </c>
      <c r="B1616" t="str">
        <f t="shared" si="201"/>
        <v>Ms</v>
      </c>
      <c r="C1616" t="str">
        <f t="shared" si="202"/>
        <v>Chauhan</v>
      </c>
      <c r="D1616" t="str">
        <f t="shared" si="203"/>
        <v>beth M.</v>
      </c>
      <c r="F1616">
        <v>2</v>
      </c>
      <c r="G1616">
        <f t="shared" si="204"/>
        <v>2</v>
      </c>
      <c r="J1616" t="str">
        <f>PROPER('Medical Examinations'!D:D)</f>
        <v>Yes</v>
      </c>
      <c r="K1616" t="str">
        <f>PROPER('Medical Examinations'!H:H)</f>
        <v>No</v>
      </c>
      <c r="N1616">
        <v>15.09</v>
      </c>
      <c r="O1616" t="str">
        <f t="shared" si="205"/>
        <v>Underweight</v>
      </c>
      <c r="Q1616">
        <v>7.59</v>
      </c>
      <c r="R1616" t="str">
        <f t="shared" si="206"/>
        <v>Diabetes</v>
      </c>
      <c r="T1616">
        <v>1959</v>
      </c>
      <c r="U1616" t="s">
        <v>35</v>
      </c>
      <c r="V1616">
        <v>29</v>
      </c>
      <c r="W1616" s="10">
        <f t="shared" si="207"/>
        <v>21791</v>
      </c>
      <c r="X1616" s="10"/>
      <c r="Y1616">
        <f t="shared" si="200"/>
        <v>63</v>
      </c>
      <c r="AA1616" s="36">
        <v>13974.46</v>
      </c>
    </row>
    <row r="1617" spans="1:27" x14ac:dyDescent="0.3">
      <c r="A1617" t="s">
        <v>3997</v>
      </c>
      <c r="B1617" t="str">
        <f t="shared" si="201"/>
        <v>Mr</v>
      </c>
      <c r="C1617" t="str">
        <f t="shared" si="202"/>
        <v>Raab</v>
      </c>
      <c r="D1617" t="str">
        <f t="shared" si="203"/>
        <v>azid</v>
      </c>
      <c r="F1617" t="s">
        <v>2381</v>
      </c>
      <c r="G1617">
        <f t="shared" si="204"/>
        <v>0</v>
      </c>
      <c r="J1617" t="str">
        <f>PROPER('Medical Examinations'!D:D)</f>
        <v>No</v>
      </c>
      <c r="K1617" t="str">
        <f>PROPER('Medical Examinations'!H:H)</f>
        <v>No</v>
      </c>
      <c r="N1617">
        <v>22.63</v>
      </c>
      <c r="O1617" t="str">
        <f t="shared" si="205"/>
        <v>Normal Weight</v>
      </c>
      <c r="Q1617">
        <v>5.09</v>
      </c>
      <c r="R1617" t="str">
        <f t="shared" si="206"/>
        <v>Normal</v>
      </c>
      <c r="T1617">
        <v>1990</v>
      </c>
      <c r="U1617" t="s">
        <v>10</v>
      </c>
      <c r="V1617">
        <v>13</v>
      </c>
      <c r="W1617" s="10">
        <f t="shared" si="207"/>
        <v>33067</v>
      </c>
      <c r="X1617" s="10"/>
      <c r="Y1617">
        <f t="shared" si="200"/>
        <v>32</v>
      </c>
      <c r="AA1617" s="36">
        <v>13979.45</v>
      </c>
    </row>
    <row r="1618" spans="1:27" x14ac:dyDescent="0.3">
      <c r="A1618" t="s">
        <v>3998</v>
      </c>
      <c r="B1618" t="str">
        <f t="shared" si="201"/>
        <v>Ms</v>
      </c>
      <c r="C1618" t="str">
        <f t="shared" si="202"/>
        <v>McKown</v>
      </c>
      <c r="D1618" t="str">
        <f t="shared" si="203"/>
        <v>sey A.</v>
      </c>
      <c r="F1618">
        <v>1</v>
      </c>
      <c r="G1618">
        <f t="shared" si="204"/>
        <v>1</v>
      </c>
      <c r="J1618" t="str">
        <f>PROPER('Medical Examinations'!D:D)</f>
        <v>Yes</v>
      </c>
      <c r="K1618" t="str">
        <f>PROPER('Medical Examinations'!H:H)</f>
        <v>No</v>
      </c>
      <c r="N1618">
        <v>23.46</v>
      </c>
      <c r="O1618" t="str">
        <f t="shared" si="205"/>
        <v>Normal Weight</v>
      </c>
      <c r="Q1618">
        <v>4.21</v>
      </c>
      <c r="R1618" t="str">
        <f t="shared" si="206"/>
        <v>Normal</v>
      </c>
      <c r="T1618">
        <v>1959</v>
      </c>
      <c r="U1618" t="s">
        <v>20</v>
      </c>
      <c r="V1618">
        <v>6</v>
      </c>
      <c r="W1618" s="10">
        <f t="shared" si="207"/>
        <v>21799</v>
      </c>
      <c r="X1618" s="10"/>
      <c r="Y1618">
        <f t="shared" si="200"/>
        <v>63</v>
      </c>
      <c r="AA1618" s="36">
        <v>13981.85</v>
      </c>
    </row>
    <row r="1619" spans="1:27" x14ac:dyDescent="0.3">
      <c r="A1619" t="s">
        <v>3999</v>
      </c>
      <c r="B1619" t="str">
        <f t="shared" si="201"/>
        <v>Mr</v>
      </c>
      <c r="C1619" t="str">
        <f t="shared" si="202"/>
        <v>Schiemann</v>
      </c>
      <c r="D1619" t="str">
        <f t="shared" si="203"/>
        <v>r.  Chris</v>
      </c>
      <c r="F1619" t="s">
        <v>2381</v>
      </c>
      <c r="G1619">
        <f t="shared" si="204"/>
        <v>0</v>
      </c>
      <c r="J1619" t="str">
        <f>PROPER('Medical Examinations'!D:D)</f>
        <v>Yes</v>
      </c>
      <c r="K1619" t="str">
        <f>PROPER('Medical Examinations'!H:H)</f>
        <v>No</v>
      </c>
      <c r="N1619">
        <v>22.56</v>
      </c>
      <c r="O1619" t="str">
        <f t="shared" si="205"/>
        <v>Normal Weight</v>
      </c>
      <c r="Q1619">
        <v>4.34</v>
      </c>
      <c r="R1619" t="str">
        <f t="shared" si="206"/>
        <v>Normal</v>
      </c>
      <c r="T1619">
        <v>1963</v>
      </c>
      <c r="U1619" t="s">
        <v>30</v>
      </c>
      <c r="V1619">
        <v>23</v>
      </c>
      <c r="W1619" s="10">
        <f t="shared" si="207"/>
        <v>23368</v>
      </c>
      <c r="X1619" s="10"/>
      <c r="Y1619">
        <f t="shared" si="200"/>
        <v>59</v>
      </c>
      <c r="AA1619" s="36">
        <v>14001.13</v>
      </c>
    </row>
    <row r="1620" spans="1:27" x14ac:dyDescent="0.3">
      <c r="A1620" t="s">
        <v>4000</v>
      </c>
      <c r="B1620" t="str">
        <f t="shared" si="201"/>
        <v>Ms</v>
      </c>
      <c r="C1620" t="str">
        <f t="shared" si="202"/>
        <v>Cress</v>
      </c>
      <c r="D1620" t="str">
        <f t="shared" si="203"/>
        <v>fer A</v>
      </c>
      <c r="F1620">
        <v>2</v>
      </c>
      <c r="G1620">
        <f t="shared" si="204"/>
        <v>2</v>
      </c>
      <c r="J1620" t="str">
        <f>PROPER('Medical Examinations'!D:D)</f>
        <v>No</v>
      </c>
      <c r="K1620" t="str">
        <f>PROPER('Medical Examinations'!H:H)</f>
        <v>No</v>
      </c>
      <c r="N1620">
        <v>19.28</v>
      </c>
      <c r="O1620" t="str">
        <f t="shared" si="205"/>
        <v>Normal Weight</v>
      </c>
      <c r="Q1620">
        <v>11.85</v>
      </c>
      <c r="R1620" t="str">
        <f t="shared" si="206"/>
        <v>Diabetes</v>
      </c>
      <c r="T1620">
        <v>1963</v>
      </c>
      <c r="U1620" t="s">
        <v>10</v>
      </c>
      <c r="V1620">
        <v>6</v>
      </c>
      <c r="W1620" s="10">
        <f t="shared" si="207"/>
        <v>23198</v>
      </c>
      <c r="X1620" s="10"/>
      <c r="Y1620">
        <f t="shared" si="200"/>
        <v>59</v>
      </c>
      <c r="AA1620" s="36">
        <v>14001.29</v>
      </c>
    </row>
    <row r="1621" spans="1:27" x14ac:dyDescent="0.3">
      <c r="A1621" t="s">
        <v>4001</v>
      </c>
      <c r="B1621" t="str">
        <f t="shared" si="201"/>
        <v>Mr</v>
      </c>
      <c r="C1621" t="str">
        <f t="shared" si="202"/>
        <v>Mawson</v>
      </c>
      <c r="D1621" t="str">
        <f t="shared" si="203"/>
        <v>eif S.</v>
      </c>
      <c r="F1621">
        <v>2</v>
      </c>
      <c r="G1621">
        <f t="shared" si="204"/>
        <v>2</v>
      </c>
      <c r="J1621" t="str">
        <f>PROPER('Medical Examinations'!D:D)</f>
        <v>Yes</v>
      </c>
      <c r="K1621" t="str">
        <f>PROPER('Medical Examinations'!H:H)</f>
        <v>No</v>
      </c>
      <c r="N1621">
        <v>15.37</v>
      </c>
      <c r="O1621" t="str">
        <f t="shared" si="205"/>
        <v>Underweight</v>
      </c>
      <c r="Q1621">
        <v>9.61</v>
      </c>
      <c r="R1621" t="str">
        <f t="shared" si="206"/>
        <v>Diabetes</v>
      </c>
      <c r="T1621">
        <v>1963</v>
      </c>
      <c r="U1621" t="s">
        <v>10</v>
      </c>
      <c r="V1621">
        <v>8</v>
      </c>
      <c r="W1621" s="10">
        <f t="shared" si="207"/>
        <v>23200</v>
      </c>
      <c r="X1621" s="10"/>
      <c r="Y1621">
        <f t="shared" si="200"/>
        <v>59</v>
      </c>
      <c r="AA1621" s="36">
        <v>14007.22</v>
      </c>
    </row>
    <row r="1622" spans="1:27" x14ac:dyDescent="0.3">
      <c r="A1622" t="s">
        <v>4002</v>
      </c>
      <c r="B1622" t="str">
        <f t="shared" si="201"/>
        <v>Ms</v>
      </c>
      <c r="C1622" t="str">
        <f t="shared" si="202"/>
        <v>Wigginton</v>
      </c>
      <c r="D1622" t="str">
        <f t="shared" si="203"/>
        <v>ephanie A</v>
      </c>
      <c r="F1622" t="s">
        <v>2381</v>
      </c>
      <c r="G1622">
        <f t="shared" si="204"/>
        <v>0</v>
      </c>
      <c r="J1622" t="str">
        <f>PROPER('Medical Examinations'!D:D)</f>
        <v>No</v>
      </c>
      <c r="K1622" t="str">
        <f>PROPER('Medical Examinations'!H:H)</f>
        <v>No</v>
      </c>
      <c r="N1622">
        <v>18.71</v>
      </c>
      <c r="O1622" t="str">
        <f t="shared" si="205"/>
        <v>Normal Weight</v>
      </c>
      <c r="Q1622">
        <v>5.29</v>
      </c>
      <c r="R1622" t="str">
        <f t="shared" si="206"/>
        <v>Normal</v>
      </c>
      <c r="T1622">
        <v>1960</v>
      </c>
      <c r="U1622" t="s">
        <v>15</v>
      </c>
      <c r="V1622">
        <v>8</v>
      </c>
      <c r="W1622" s="10">
        <f t="shared" si="207"/>
        <v>22228</v>
      </c>
      <c r="X1622" s="10"/>
      <c r="Y1622">
        <f t="shared" si="200"/>
        <v>62</v>
      </c>
      <c r="AA1622" s="36">
        <v>14043.48</v>
      </c>
    </row>
    <row r="1623" spans="1:27" x14ac:dyDescent="0.3">
      <c r="A1623" t="s">
        <v>4003</v>
      </c>
      <c r="B1623" t="str">
        <f t="shared" si="201"/>
        <v>Mr</v>
      </c>
      <c r="C1623" t="str">
        <f t="shared" si="202"/>
        <v>Wang</v>
      </c>
      <c r="D1623" t="str">
        <f t="shared" si="203"/>
        <v xml:space="preserve">  Bo</v>
      </c>
      <c r="F1623" t="s">
        <v>2381</v>
      </c>
      <c r="G1623">
        <f t="shared" si="204"/>
        <v>0</v>
      </c>
      <c r="J1623" t="str">
        <f>PROPER('Medical Examinations'!D:D)</f>
        <v>Yes</v>
      </c>
      <c r="K1623" t="str">
        <f>PROPER('Medical Examinations'!H:H)</f>
        <v>No</v>
      </c>
      <c r="N1623">
        <v>20.61</v>
      </c>
      <c r="O1623" t="str">
        <f t="shared" si="205"/>
        <v>Normal Weight</v>
      </c>
      <c r="Q1623">
        <v>6.89</v>
      </c>
      <c r="R1623" t="str">
        <f t="shared" si="206"/>
        <v>Diabetes</v>
      </c>
      <c r="T1623">
        <v>1991</v>
      </c>
      <c r="U1623" t="s">
        <v>20</v>
      </c>
      <c r="V1623">
        <v>12</v>
      </c>
      <c r="W1623" s="10">
        <f t="shared" si="207"/>
        <v>33493</v>
      </c>
      <c r="X1623" s="10"/>
      <c r="Y1623">
        <f t="shared" si="200"/>
        <v>31</v>
      </c>
      <c r="AA1623" s="36">
        <v>14081.93</v>
      </c>
    </row>
    <row r="1624" spans="1:27" x14ac:dyDescent="0.3">
      <c r="A1624" t="s">
        <v>4004</v>
      </c>
      <c r="B1624" t="str">
        <f t="shared" si="201"/>
        <v>Ms</v>
      </c>
      <c r="C1624" t="str">
        <f t="shared" si="202"/>
        <v>Schroeder</v>
      </c>
      <c r="D1624" t="str">
        <f t="shared" si="203"/>
        <v>Ms.  Leah</v>
      </c>
      <c r="F1624">
        <v>1</v>
      </c>
      <c r="G1624">
        <f t="shared" si="204"/>
        <v>1</v>
      </c>
      <c r="J1624" t="str">
        <f>PROPER('Medical Examinations'!D:D)</f>
        <v>Yes</v>
      </c>
      <c r="K1624" t="str">
        <f>PROPER('Medical Examinations'!H:H)</f>
        <v>No</v>
      </c>
      <c r="N1624">
        <v>15.99</v>
      </c>
      <c r="O1624" t="str">
        <f t="shared" si="205"/>
        <v>Underweight</v>
      </c>
      <c r="Q1624">
        <v>4.57</v>
      </c>
      <c r="R1624" t="str">
        <f t="shared" si="206"/>
        <v>Normal</v>
      </c>
      <c r="T1624">
        <v>1976</v>
      </c>
      <c r="U1624" t="s">
        <v>20</v>
      </c>
      <c r="V1624">
        <v>26</v>
      </c>
      <c r="W1624" s="10">
        <f t="shared" si="207"/>
        <v>28029</v>
      </c>
      <c r="X1624" s="10"/>
      <c r="Y1624">
        <f t="shared" si="200"/>
        <v>46</v>
      </c>
      <c r="AA1624" s="36">
        <v>14098.07</v>
      </c>
    </row>
    <row r="1625" spans="1:27" x14ac:dyDescent="0.3">
      <c r="A1625" t="s">
        <v>4005</v>
      </c>
      <c r="B1625" t="str">
        <f t="shared" si="201"/>
        <v>Ms</v>
      </c>
      <c r="C1625" t="str">
        <f t="shared" si="202"/>
        <v>Leonard</v>
      </c>
      <c r="D1625" t="str">
        <f t="shared" si="203"/>
        <v>a Lynne</v>
      </c>
      <c r="F1625" t="s">
        <v>2381</v>
      </c>
      <c r="G1625">
        <f t="shared" si="204"/>
        <v>0</v>
      </c>
      <c r="J1625" t="str">
        <f>PROPER('Medical Examinations'!D:D)</f>
        <v>No</v>
      </c>
      <c r="K1625" t="str">
        <f>PROPER('Medical Examinations'!H:H)</f>
        <v>No</v>
      </c>
      <c r="N1625">
        <v>33.155000000000001</v>
      </c>
      <c r="O1625" t="str">
        <f t="shared" si="205"/>
        <v>Obesity</v>
      </c>
      <c r="Q1625">
        <v>4.32</v>
      </c>
      <c r="R1625" t="str">
        <f t="shared" si="206"/>
        <v>Normal</v>
      </c>
      <c r="T1625">
        <v>1961</v>
      </c>
      <c r="U1625" t="s">
        <v>18</v>
      </c>
      <c r="V1625">
        <v>14</v>
      </c>
      <c r="W1625" s="10">
        <f t="shared" si="207"/>
        <v>22446</v>
      </c>
      <c r="X1625" s="10"/>
      <c r="Y1625">
        <f t="shared" si="200"/>
        <v>61</v>
      </c>
      <c r="AA1625" s="36">
        <v>14119.62</v>
      </c>
    </row>
    <row r="1626" spans="1:27" x14ac:dyDescent="0.3">
      <c r="A1626" t="s">
        <v>4006</v>
      </c>
      <c r="B1626" t="str">
        <f t="shared" si="201"/>
        <v>Mr</v>
      </c>
      <c r="C1626" t="str">
        <f t="shared" si="202"/>
        <v>Tissue</v>
      </c>
      <c r="D1626" t="str">
        <f t="shared" si="203"/>
        <v>effrey</v>
      </c>
      <c r="F1626">
        <v>1</v>
      </c>
      <c r="G1626">
        <f t="shared" si="204"/>
        <v>1</v>
      </c>
      <c r="J1626" t="str">
        <f>PROPER('Medical Examinations'!D:D)</f>
        <v>Yes</v>
      </c>
      <c r="K1626" t="str">
        <f>PROPER('Medical Examinations'!H:H)</f>
        <v>No</v>
      </c>
      <c r="N1626">
        <v>26.22</v>
      </c>
      <c r="O1626" t="str">
        <f t="shared" si="205"/>
        <v>Overweight</v>
      </c>
      <c r="Q1626">
        <v>5.57</v>
      </c>
      <c r="R1626" t="str">
        <f t="shared" si="206"/>
        <v>Normal</v>
      </c>
      <c r="T1626">
        <v>2004</v>
      </c>
      <c r="U1626" t="s">
        <v>10</v>
      </c>
      <c r="V1626">
        <v>6</v>
      </c>
      <c r="W1626" s="10">
        <f t="shared" si="207"/>
        <v>38174</v>
      </c>
      <c r="X1626" s="10"/>
      <c r="Y1626">
        <f t="shared" ref="Y1626:Y1689" si="208">DATEDIF(W1626,DATE(2023,6,8),"Y")</f>
        <v>18</v>
      </c>
      <c r="AA1626" s="36">
        <v>14133.04</v>
      </c>
    </row>
    <row r="1627" spans="1:27" x14ac:dyDescent="0.3">
      <c r="A1627" t="s">
        <v>4007</v>
      </c>
      <c r="B1627" t="str">
        <f t="shared" si="201"/>
        <v>Mr</v>
      </c>
      <c r="C1627" t="str">
        <f t="shared" si="202"/>
        <v>Wood</v>
      </c>
      <c r="D1627" t="str">
        <f t="shared" si="203"/>
        <v>stin</v>
      </c>
      <c r="F1627">
        <v>1</v>
      </c>
      <c r="G1627">
        <f t="shared" si="204"/>
        <v>1</v>
      </c>
      <c r="J1627" t="str">
        <f>PROPER('Medical Examinations'!D:D)</f>
        <v>Yes</v>
      </c>
      <c r="K1627" t="str">
        <f>PROPER('Medical Examinations'!H:H)</f>
        <v>No</v>
      </c>
      <c r="N1627">
        <v>21.85</v>
      </c>
      <c r="O1627" t="str">
        <f t="shared" si="205"/>
        <v>Normal Weight</v>
      </c>
      <c r="Q1627">
        <v>5.26</v>
      </c>
      <c r="R1627" t="str">
        <f t="shared" si="206"/>
        <v>Normal</v>
      </c>
      <c r="T1627">
        <v>1984</v>
      </c>
      <c r="U1627" t="s">
        <v>10</v>
      </c>
      <c r="V1627">
        <v>7</v>
      </c>
      <c r="W1627" s="10">
        <f t="shared" si="207"/>
        <v>30870</v>
      </c>
      <c r="X1627" s="10"/>
      <c r="Y1627">
        <f t="shared" si="208"/>
        <v>38</v>
      </c>
      <c r="AA1627" s="36">
        <v>14152.46</v>
      </c>
    </row>
    <row r="1628" spans="1:27" x14ac:dyDescent="0.3">
      <c r="A1628" t="s">
        <v>4008</v>
      </c>
      <c r="B1628" t="str">
        <f t="shared" si="201"/>
        <v>Ms</v>
      </c>
      <c r="C1628" t="str">
        <f t="shared" si="202"/>
        <v>Denny</v>
      </c>
      <c r="D1628" t="str">
        <f t="shared" si="203"/>
        <v>Emily</v>
      </c>
      <c r="F1628" t="s">
        <v>2381</v>
      </c>
      <c r="G1628">
        <f t="shared" si="204"/>
        <v>0</v>
      </c>
      <c r="J1628" t="str">
        <f>PROPER('Medical Examinations'!D:D)</f>
        <v>Yes</v>
      </c>
      <c r="K1628" t="str">
        <f>PROPER('Medical Examinations'!H:H)</f>
        <v>No</v>
      </c>
      <c r="N1628">
        <v>30.495000000000001</v>
      </c>
      <c r="O1628" t="str">
        <f t="shared" si="205"/>
        <v>Obesity</v>
      </c>
      <c r="Q1628">
        <v>6.25</v>
      </c>
      <c r="R1628" t="str">
        <f t="shared" si="206"/>
        <v>Prediabetes</v>
      </c>
      <c r="T1628">
        <v>1968</v>
      </c>
      <c r="U1628" t="s">
        <v>30</v>
      </c>
      <c r="V1628">
        <v>25</v>
      </c>
      <c r="W1628" s="10">
        <f t="shared" si="207"/>
        <v>25197</v>
      </c>
      <c r="X1628" s="10"/>
      <c r="Y1628">
        <f t="shared" si="208"/>
        <v>54</v>
      </c>
      <c r="AA1628" s="36">
        <v>14193.55</v>
      </c>
    </row>
    <row r="1629" spans="1:27" x14ac:dyDescent="0.3">
      <c r="A1629" t="s">
        <v>4009</v>
      </c>
      <c r="B1629" t="str">
        <f t="shared" si="201"/>
        <v>Ms</v>
      </c>
      <c r="C1629" t="str">
        <f t="shared" si="202"/>
        <v>Testa</v>
      </c>
      <c r="D1629" t="str">
        <f t="shared" si="203"/>
        <v>becca</v>
      </c>
      <c r="F1629" t="s">
        <v>2381</v>
      </c>
      <c r="G1629">
        <f t="shared" si="204"/>
        <v>0</v>
      </c>
      <c r="J1629" t="str">
        <f>PROPER('Medical Examinations'!D:D)</f>
        <v>No</v>
      </c>
      <c r="K1629" t="str">
        <f>PROPER('Medical Examinations'!H:H)</f>
        <v>No</v>
      </c>
      <c r="N1629">
        <v>34.104999999999997</v>
      </c>
      <c r="O1629" t="str">
        <f t="shared" si="205"/>
        <v>Obesity</v>
      </c>
      <c r="Q1629">
        <v>5.67</v>
      </c>
      <c r="R1629" t="str">
        <f t="shared" si="206"/>
        <v>Normal</v>
      </c>
      <c r="T1629">
        <v>1983</v>
      </c>
      <c r="U1629" t="s">
        <v>15</v>
      </c>
      <c r="V1629">
        <v>17</v>
      </c>
      <c r="W1629" s="10">
        <f t="shared" si="207"/>
        <v>30637</v>
      </c>
      <c r="X1629" s="10"/>
      <c r="Y1629">
        <f t="shared" si="208"/>
        <v>39</v>
      </c>
      <c r="AA1629" s="36">
        <v>14209.4</v>
      </c>
    </row>
    <row r="1630" spans="1:27" x14ac:dyDescent="0.3">
      <c r="A1630" t="s">
        <v>4010</v>
      </c>
      <c r="B1630" t="str">
        <f t="shared" si="201"/>
        <v>Mrs</v>
      </c>
      <c r="C1630" t="str">
        <f t="shared" si="202"/>
        <v>Mooney</v>
      </c>
      <c r="D1630" t="str">
        <f t="shared" si="203"/>
        <v xml:space="preserve"> Allie</v>
      </c>
      <c r="F1630">
        <v>1</v>
      </c>
      <c r="G1630">
        <f t="shared" si="204"/>
        <v>1</v>
      </c>
      <c r="J1630" t="str">
        <f>PROPER('Medical Examinations'!D:D)</f>
        <v>No</v>
      </c>
      <c r="K1630" t="str">
        <f>PROPER('Medical Examinations'!H:H)</f>
        <v>No</v>
      </c>
      <c r="N1630">
        <v>32.770000000000003</v>
      </c>
      <c r="O1630" t="str">
        <f t="shared" si="205"/>
        <v>Obesity</v>
      </c>
      <c r="Q1630">
        <v>4.42</v>
      </c>
      <c r="R1630" t="str">
        <f t="shared" si="206"/>
        <v>Normal</v>
      </c>
      <c r="T1630">
        <v>1958</v>
      </c>
      <c r="U1630" t="s">
        <v>20</v>
      </c>
      <c r="V1630">
        <v>21</v>
      </c>
      <c r="W1630" s="10">
        <f t="shared" si="207"/>
        <v>21449</v>
      </c>
      <c r="X1630" s="10"/>
      <c r="Y1630">
        <f t="shared" si="208"/>
        <v>64</v>
      </c>
      <c r="AA1630" s="36">
        <v>14210.54</v>
      </c>
    </row>
    <row r="1631" spans="1:27" x14ac:dyDescent="0.3">
      <c r="A1631" t="s">
        <v>4011</v>
      </c>
      <c r="B1631" t="str">
        <f t="shared" si="201"/>
        <v>Ms</v>
      </c>
      <c r="C1631" t="str">
        <f t="shared" si="202"/>
        <v>Buchholtz</v>
      </c>
      <c r="D1631" t="str">
        <f t="shared" si="203"/>
        <v>s.  Trasi</v>
      </c>
      <c r="F1631">
        <v>2</v>
      </c>
      <c r="G1631">
        <f t="shared" si="204"/>
        <v>2</v>
      </c>
      <c r="J1631" t="str">
        <f>PROPER('Medical Examinations'!D:D)</f>
        <v>No</v>
      </c>
      <c r="K1631" t="str">
        <f>PROPER('Medical Examinations'!H:H)</f>
        <v>No</v>
      </c>
      <c r="N1631">
        <v>16.850000000000001</v>
      </c>
      <c r="O1631" t="str">
        <f t="shared" si="205"/>
        <v>Underweight</v>
      </c>
      <c r="Q1631">
        <v>11.75</v>
      </c>
      <c r="R1631" t="str">
        <f t="shared" si="206"/>
        <v>Diabetes</v>
      </c>
      <c r="T1631">
        <v>1961</v>
      </c>
      <c r="U1631" t="s">
        <v>20</v>
      </c>
      <c r="V1631">
        <v>25</v>
      </c>
      <c r="W1631" s="10">
        <f t="shared" si="207"/>
        <v>22549</v>
      </c>
      <c r="X1631" s="10"/>
      <c r="Y1631">
        <f t="shared" si="208"/>
        <v>61</v>
      </c>
      <c r="AA1631" s="36">
        <v>14235.07</v>
      </c>
    </row>
    <row r="1632" spans="1:27" x14ac:dyDescent="0.3">
      <c r="A1632" t="s">
        <v>4012</v>
      </c>
      <c r="B1632" t="str">
        <f t="shared" si="201"/>
        <v>Mr</v>
      </c>
      <c r="C1632" t="str">
        <f t="shared" si="202"/>
        <v>Hoyt</v>
      </c>
      <c r="D1632" t="str">
        <f t="shared" si="203"/>
        <v>evin</v>
      </c>
      <c r="F1632">
        <v>1</v>
      </c>
      <c r="G1632">
        <f t="shared" si="204"/>
        <v>1</v>
      </c>
      <c r="J1632" t="str">
        <f>PROPER('Medical Examinations'!D:D)</f>
        <v>No</v>
      </c>
      <c r="K1632" t="str">
        <f>PROPER('Medical Examinations'!H:H)</f>
        <v>No</v>
      </c>
      <c r="N1632">
        <v>34.700000000000003</v>
      </c>
      <c r="O1632" t="str">
        <f t="shared" si="205"/>
        <v>Obesity</v>
      </c>
      <c r="Q1632">
        <v>6.06</v>
      </c>
      <c r="R1632" t="str">
        <f t="shared" si="206"/>
        <v>Prediabetes</v>
      </c>
      <c r="T1632">
        <v>1959</v>
      </c>
      <c r="U1632" t="s">
        <v>37</v>
      </c>
      <c r="V1632">
        <v>10</v>
      </c>
      <c r="W1632" s="10">
        <f t="shared" si="207"/>
        <v>21833</v>
      </c>
      <c r="X1632" s="10"/>
      <c r="Y1632">
        <f t="shared" si="208"/>
        <v>63</v>
      </c>
      <c r="AA1632" s="36">
        <v>14254.61</v>
      </c>
    </row>
    <row r="1633" spans="1:27" x14ac:dyDescent="0.3">
      <c r="A1633" t="s">
        <v>4013</v>
      </c>
      <c r="B1633" t="str">
        <f t="shared" si="201"/>
        <v>Mr</v>
      </c>
      <c r="C1633" t="str">
        <f t="shared" si="202"/>
        <v>Cabada</v>
      </c>
      <c r="D1633" t="str">
        <f t="shared" si="203"/>
        <v>rnando</v>
      </c>
      <c r="F1633">
        <v>1</v>
      </c>
      <c r="G1633">
        <f t="shared" si="204"/>
        <v>1</v>
      </c>
      <c r="J1633" t="str">
        <f>PROPER('Medical Examinations'!D:D)</f>
        <v>No</v>
      </c>
      <c r="K1633" t="str">
        <f>PROPER('Medical Examinations'!H:H)</f>
        <v>No</v>
      </c>
      <c r="N1633">
        <v>37.049999999999997</v>
      </c>
      <c r="O1633" t="str">
        <f t="shared" si="205"/>
        <v>Obesity</v>
      </c>
      <c r="Q1633">
        <v>5.48</v>
      </c>
      <c r="R1633" t="str">
        <f t="shared" si="206"/>
        <v>Normal</v>
      </c>
      <c r="T1633">
        <v>1959</v>
      </c>
      <c r="U1633" t="s">
        <v>15</v>
      </c>
      <c r="V1633">
        <v>8</v>
      </c>
      <c r="W1633" s="10">
        <f t="shared" si="207"/>
        <v>21862</v>
      </c>
      <c r="X1633" s="10"/>
      <c r="Y1633">
        <f t="shared" si="208"/>
        <v>63</v>
      </c>
      <c r="AA1633" s="36">
        <v>14256.19</v>
      </c>
    </row>
    <row r="1634" spans="1:27" x14ac:dyDescent="0.3">
      <c r="A1634" t="s">
        <v>4014</v>
      </c>
      <c r="B1634" t="str">
        <f t="shared" si="201"/>
        <v>Ms</v>
      </c>
      <c r="C1634" t="str">
        <f t="shared" si="202"/>
        <v>Lobaciute</v>
      </c>
      <c r="D1634" t="str">
        <f t="shared" si="203"/>
        <v>Ms.  Ieva</v>
      </c>
      <c r="F1634">
        <v>1</v>
      </c>
      <c r="G1634">
        <f t="shared" si="204"/>
        <v>1</v>
      </c>
      <c r="J1634" t="str">
        <f>PROPER('Medical Examinations'!D:D)</f>
        <v>Yes</v>
      </c>
      <c r="K1634" t="str">
        <f>PROPER('Medical Examinations'!H:H)</f>
        <v>No</v>
      </c>
      <c r="N1634">
        <v>18.78</v>
      </c>
      <c r="O1634" t="str">
        <f t="shared" si="205"/>
        <v>Normal Weight</v>
      </c>
      <c r="Q1634">
        <v>4.45</v>
      </c>
      <c r="R1634" t="str">
        <f t="shared" si="206"/>
        <v>Normal</v>
      </c>
      <c r="T1634">
        <v>1974</v>
      </c>
      <c r="U1634" t="s">
        <v>30</v>
      </c>
      <c r="V1634">
        <v>26</v>
      </c>
      <c r="W1634" s="10">
        <f t="shared" si="207"/>
        <v>27389</v>
      </c>
      <c r="X1634" s="10"/>
      <c r="Y1634">
        <f t="shared" si="208"/>
        <v>48</v>
      </c>
      <c r="AA1634" s="36">
        <v>14256.79</v>
      </c>
    </row>
    <row r="1635" spans="1:27" x14ac:dyDescent="0.3">
      <c r="A1635" t="s">
        <v>4015</v>
      </c>
      <c r="B1635" t="str">
        <f t="shared" si="201"/>
        <v>Mr</v>
      </c>
      <c r="C1635" t="str">
        <f t="shared" si="202"/>
        <v>Dawes</v>
      </c>
      <c r="D1635" t="str">
        <f t="shared" si="203"/>
        <v>Chris</v>
      </c>
      <c r="F1635">
        <v>1</v>
      </c>
      <c r="G1635">
        <f t="shared" si="204"/>
        <v>1</v>
      </c>
      <c r="J1635" t="str">
        <f>PROPER('Medical Examinations'!D:D)</f>
        <v>No</v>
      </c>
      <c r="K1635" t="str">
        <f>PROPER('Medical Examinations'!H:H)</f>
        <v>No</v>
      </c>
      <c r="N1635">
        <v>28.024999999999999</v>
      </c>
      <c r="O1635" t="str">
        <f t="shared" si="205"/>
        <v>Overweight</v>
      </c>
      <c r="Q1635">
        <v>5</v>
      </c>
      <c r="R1635" t="str">
        <f t="shared" si="206"/>
        <v>Normal</v>
      </c>
      <c r="T1635">
        <v>1972</v>
      </c>
      <c r="U1635" t="s">
        <v>10</v>
      </c>
      <c r="V1635">
        <v>13</v>
      </c>
      <c r="W1635" s="10">
        <f t="shared" si="207"/>
        <v>26493</v>
      </c>
      <c r="X1635" s="10"/>
      <c r="Y1635">
        <f t="shared" si="208"/>
        <v>50</v>
      </c>
      <c r="AA1635" s="36">
        <v>14258.33</v>
      </c>
    </row>
    <row r="1636" spans="1:27" x14ac:dyDescent="0.3">
      <c r="A1636" t="s">
        <v>4016</v>
      </c>
      <c r="B1636" t="str">
        <f t="shared" si="201"/>
        <v>Mr</v>
      </c>
      <c r="C1636" t="str">
        <f t="shared" si="202"/>
        <v>Deppen</v>
      </c>
      <c r="D1636" t="str">
        <f t="shared" si="203"/>
        <v>rew L.</v>
      </c>
      <c r="F1636" t="s">
        <v>2381</v>
      </c>
      <c r="G1636">
        <f t="shared" si="204"/>
        <v>0</v>
      </c>
      <c r="J1636" t="str">
        <f>PROPER('Medical Examinations'!D:D)</f>
        <v>No</v>
      </c>
      <c r="K1636" t="str">
        <f>PROPER('Medical Examinations'!H:H)</f>
        <v>No</v>
      </c>
      <c r="N1636">
        <v>35.090000000000003</v>
      </c>
      <c r="O1636" t="str">
        <f t="shared" si="205"/>
        <v>Obesity</v>
      </c>
      <c r="Q1636">
        <v>5.84</v>
      </c>
      <c r="R1636" t="str">
        <f t="shared" si="206"/>
        <v>Prediabetes</v>
      </c>
      <c r="T1636">
        <v>2004</v>
      </c>
      <c r="U1636" t="s">
        <v>20</v>
      </c>
      <c r="V1636">
        <v>6</v>
      </c>
      <c r="W1636" s="10">
        <f t="shared" si="207"/>
        <v>38236</v>
      </c>
      <c r="X1636" s="10"/>
      <c r="Y1636">
        <f t="shared" si="208"/>
        <v>18</v>
      </c>
      <c r="AA1636" s="36">
        <v>14283.46</v>
      </c>
    </row>
    <row r="1637" spans="1:27" x14ac:dyDescent="0.3">
      <c r="A1637" t="s">
        <v>4017</v>
      </c>
      <c r="B1637" t="str">
        <f t="shared" si="201"/>
        <v>Ms</v>
      </c>
      <c r="C1637" t="str">
        <f t="shared" si="202"/>
        <v>Oberndorfer</v>
      </c>
      <c r="D1637" t="str">
        <f t="shared" si="203"/>
        <v xml:space="preserve">  Christina</v>
      </c>
      <c r="F1637" t="s">
        <v>2381</v>
      </c>
      <c r="G1637">
        <f t="shared" si="204"/>
        <v>0</v>
      </c>
      <c r="J1637" t="str">
        <f>PROPER('Medical Examinations'!D:D)</f>
        <v>No</v>
      </c>
      <c r="K1637" t="str">
        <f>PROPER('Medical Examinations'!H:H)</f>
        <v>No</v>
      </c>
      <c r="N1637">
        <v>34.42</v>
      </c>
      <c r="O1637" t="str">
        <f t="shared" si="205"/>
        <v>Obesity</v>
      </c>
      <c r="Q1637">
        <v>5.21</v>
      </c>
      <c r="R1637" t="str">
        <f t="shared" si="206"/>
        <v>Normal</v>
      </c>
      <c r="T1637">
        <v>1968</v>
      </c>
      <c r="U1637" t="s">
        <v>30</v>
      </c>
      <c r="V1637">
        <v>15</v>
      </c>
      <c r="W1637" s="10">
        <f t="shared" si="207"/>
        <v>25187</v>
      </c>
      <c r="X1637" s="10"/>
      <c r="Y1637">
        <f t="shared" si="208"/>
        <v>54</v>
      </c>
      <c r="AA1637" s="36">
        <v>14285.9</v>
      </c>
    </row>
    <row r="1638" spans="1:27" x14ac:dyDescent="0.3">
      <c r="A1638" t="s">
        <v>4018</v>
      </c>
      <c r="B1638" t="str">
        <f t="shared" si="201"/>
        <v>Mr</v>
      </c>
      <c r="C1638" t="str">
        <f t="shared" si="202"/>
        <v>Hetherington</v>
      </c>
      <c r="D1638" t="str">
        <f t="shared" si="203"/>
        <v xml:space="preserve"> Alexander G</v>
      </c>
      <c r="F1638" t="s">
        <v>2381</v>
      </c>
      <c r="G1638">
        <f t="shared" si="204"/>
        <v>0</v>
      </c>
      <c r="J1638" t="str">
        <f>PROPER('Medical Examinations'!D:D)</f>
        <v>Yes</v>
      </c>
      <c r="K1638" t="str">
        <f>PROPER('Medical Examinations'!H:H)</f>
        <v>No</v>
      </c>
      <c r="N1638">
        <v>29.4</v>
      </c>
      <c r="O1638" t="str">
        <f t="shared" si="205"/>
        <v>Overweight</v>
      </c>
      <c r="Q1638">
        <v>4.26</v>
      </c>
      <c r="R1638" t="str">
        <f t="shared" si="206"/>
        <v>Normal</v>
      </c>
      <c r="T1638">
        <v>1958</v>
      </c>
      <c r="U1638" t="s">
        <v>37</v>
      </c>
      <c r="V1638">
        <v>15</v>
      </c>
      <c r="W1638" s="10">
        <f t="shared" si="207"/>
        <v>21473</v>
      </c>
      <c r="X1638" s="10"/>
      <c r="Y1638">
        <f t="shared" si="208"/>
        <v>64</v>
      </c>
      <c r="AA1638" s="36">
        <v>14313.85</v>
      </c>
    </row>
    <row r="1639" spans="1:27" x14ac:dyDescent="0.3">
      <c r="A1639" t="s">
        <v>4019</v>
      </c>
      <c r="B1639" t="str">
        <f t="shared" si="201"/>
        <v>Ms</v>
      </c>
      <c r="C1639" t="str">
        <f t="shared" si="202"/>
        <v>Murray</v>
      </c>
      <c r="D1639" t="str">
        <f t="shared" si="203"/>
        <v>eaghan</v>
      </c>
      <c r="F1639" t="s">
        <v>2381</v>
      </c>
      <c r="G1639">
        <f t="shared" si="204"/>
        <v>0</v>
      </c>
      <c r="J1639" t="str">
        <f>PROPER('Medical Examinations'!D:D)</f>
        <v>No</v>
      </c>
      <c r="K1639" t="str">
        <f>PROPER('Medical Examinations'!H:H)</f>
        <v>No</v>
      </c>
      <c r="N1639">
        <v>21.31</v>
      </c>
      <c r="O1639" t="str">
        <f t="shared" si="205"/>
        <v>Normal Weight</v>
      </c>
      <c r="Q1639">
        <v>4.17</v>
      </c>
      <c r="R1639" t="str">
        <f t="shared" si="206"/>
        <v>Normal</v>
      </c>
      <c r="T1639">
        <v>1958</v>
      </c>
      <c r="U1639" t="s">
        <v>10</v>
      </c>
      <c r="V1639">
        <v>10</v>
      </c>
      <c r="W1639" s="10">
        <f t="shared" si="207"/>
        <v>21376</v>
      </c>
      <c r="X1639" s="10"/>
      <c r="Y1639">
        <f t="shared" si="208"/>
        <v>64</v>
      </c>
      <c r="AA1639" s="36">
        <v>14319.03</v>
      </c>
    </row>
    <row r="1640" spans="1:27" x14ac:dyDescent="0.3">
      <c r="A1640" t="s">
        <v>4020</v>
      </c>
      <c r="B1640" t="str">
        <f t="shared" si="201"/>
        <v>Ms</v>
      </c>
      <c r="C1640" t="str">
        <f t="shared" si="202"/>
        <v>Higden</v>
      </c>
      <c r="D1640" t="str">
        <f t="shared" si="203"/>
        <v>ristin</v>
      </c>
      <c r="F1640" t="s">
        <v>2381</v>
      </c>
      <c r="G1640">
        <f t="shared" si="204"/>
        <v>0</v>
      </c>
      <c r="J1640" t="str">
        <f>PROPER('Medical Examinations'!D:D)</f>
        <v>No</v>
      </c>
      <c r="K1640" t="str">
        <f>PROPER('Medical Examinations'!H:H)</f>
        <v>No</v>
      </c>
      <c r="N1640">
        <v>19.559999999999999</v>
      </c>
      <c r="O1640" t="str">
        <f t="shared" si="205"/>
        <v>Normal Weight</v>
      </c>
      <c r="Q1640">
        <v>11.96</v>
      </c>
      <c r="R1640" t="str">
        <f t="shared" si="206"/>
        <v>Diabetes</v>
      </c>
      <c r="T1640">
        <v>1969</v>
      </c>
      <c r="U1640" t="s">
        <v>20</v>
      </c>
      <c r="V1640">
        <v>26</v>
      </c>
      <c r="W1640" s="10">
        <f t="shared" si="207"/>
        <v>25472</v>
      </c>
      <c r="X1640" s="10"/>
      <c r="Y1640">
        <f t="shared" si="208"/>
        <v>53</v>
      </c>
      <c r="AA1640" s="36">
        <v>14337.91</v>
      </c>
    </row>
    <row r="1641" spans="1:27" x14ac:dyDescent="0.3">
      <c r="A1641" t="s">
        <v>4021</v>
      </c>
      <c r="B1641" t="str">
        <f t="shared" si="201"/>
        <v>Ms</v>
      </c>
      <c r="C1641" t="str">
        <f t="shared" si="202"/>
        <v>Rediger</v>
      </c>
      <c r="D1641" t="str">
        <f t="shared" si="203"/>
        <v>drea K.</v>
      </c>
      <c r="F1641">
        <v>1</v>
      </c>
      <c r="G1641">
        <f t="shared" si="204"/>
        <v>1</v>
      </c>
      <c r="J1641" t="str">
        <f>PROPER('Medical Examinations'!D:D)</f>
        <v>Yes</v>
      </c>
      <c r="K1641" t="str">
        <f>PROPER('Medical Examinations'!H:H)</f>
        <v>No</v>
      </c>
      <c r="N1641">
        <v>37.335000000000001</v>
      </c>
      <c r="O1641" t="str">
        <f t="shared" si="205"/>
        <v>Obesity</v>
      </c>
      <c r="Q1641">
        <v>6.26</v>
      </c>
      <c r="R1641" t="str">
        <f t="shared" si="206"/>
        <v>Prediabetes</v>
      </c>
      <c r="T1641">
        <v>1959</v>
      </c>
      <c r="U1641" t="s">
        <v>30</v>
      </c>
      <c r="V1641">
        <v>24</v>
      </c>
      <c r="W1641" s="10">
        <f t="shared" si="207"/>
        <v>21908</v>
      </c>
      <c r="X1641" s="10"/>
      <c r="Y1641">
        <f t="shared" si="208"/>
        <v>63</v>
      </c>
      <c r="AA1641" s="36">
        <v>14349.85</v>
      </c>
    </row>
    <row r="1642" spans="1:27" x14ac:dyDescent="0.3">
      <c r="A1642" t="s">
        <v>4022</v>
      </c>
      <c r="B1642" t="str">
        <f t="shared" si="201"/>
        <v>Ms</v>
      </c>
      <c r="C1642" t="str">
        <f t="shared" si="202"/>
        <v>Huff</v>
      </c>
      <c r="D1642" t="str">
        <f t="shared" si="203"/>
        <v>Kris</v>
      </c>
      <c r="F1642" t="s">
        <v>2381</v>
      </c>
      <c r="G1642">
        <f t="shared" si="204"/>
        <v>0</v>
      </c>
      <c r="J1642" t="str">
        <f>PROPER('Medical Examinations'!D:D)</f>
        <v>No</v>
      </c>
      <c r="K1642" t="str">
        <f>PROPER('Medical Examinations'!H:H)</f>
        <v>No</v>
      </c>
      <c r="N1642">
        <v>19.53</v>
      </c>
      <c r="O1642" t="str">
        <f t="shared" si="205"/>
        <v>Normal Weight</v>
      </c>
      <c r="Q1642">
        <v>11.68</v>
      </c>
      <c r="R1642" t="str">
        <f t="shared" si="206"/>
        <v>Diabetes</v>
      </c>
      <c r="T1642">
        <v>1967</v>
      </c>
      <c r="U1642" t="s">
        <v>37</v>
      </c>
      <c r="V1642">
        <v>10</v>
      </c>
      <c r="W1642" s="10">
        <f t="shared" si="207"/>
        <v>24755</v>
      </c>
      <c r="X1642" s="10"/>
      <c r="Y1642">
        <f t="shared" si="208"/>
        <v>55</v>
      </c>
      <c r="AA1642" s="36">
        <v>14355.43</v>
      </c>
    </row>
    <row r="1643" spans="1:27" x14ac:dyDescent="0.3">
      <c r="A1643" t="s">
        <v>4023</v>
      </c>
      <c r="B1643" t="str">
        <f t="shared" si="201"/>
        <v>Mr</v>
      </c>
      <c r="C1643" t="str">
        <f t="shared" si="202"/>
        <v>Hall</v>
      </c>
      <c r="D1643" t="str">
        <f t="shared" si="203"/>
        <v>en W</v>
      </c>
      <c r="F1643" t="s">
        <v>2381</v>
      </c>
      <c r="G1643">
        <f t="shared" si="204"/>
        <v>0</v>
      </c>
      <c r="J1643" t="str">
        <f>PROPER('Medical Examinations'!D:D)</f>
        <v>No</v>
      </c>
      <c r="K1643" t="str">
        <f>PROPER('Medical Examinations'!H:H)</f>
        <v>No</v>
      </c>
      <c r="N1643">
        <v>34.1</v>
      </c>
      <c r="O1643" t="str">
        <f t="shared" si="205"/>
        <v>Obesity</v>
      </c>
      <c r="Q1643">
        <v>5.16</v>
      </c>
      <c r="R1643" t="str">
        <f t="shared" si="206"/>
        <v>Normal</v>
      </c>
      <c r="T1643">
        <v>1988</v>
      </c>
      <c r="U1643" t="s">
        <v>15</v>
      </c>
      <c r="V1643">
        <v>16</v>
      </c>
      <c r="W1643" s="10">
        <f t="shared" si="207"/>
        <v>32463</v>
      </c>
      <c r="X1643" s="10"/>
      <c r="Y1643">
        <f t="shared" si="208"/>
        <v>34</v>
      </c>
      <c r="AA1643" s="36">
        <v>14358.36</v>
      </c>
    </row>
    <row r="1644" spans="1:27" x14ac:dyDescent="0.3">
      <c r="A1644" t="s">
        <v>4024</v>
      </c>
      <c r="B1644" t="str">
        <f t="shared" si="201"/>
        <v>Ms</v>
      </c>
      <c r="C1644" t="str">
        <f t="shared" si="202"/>
        <v>Grise</v>
      </c>
      <c r="D1644" t="str">
        <f t="shared" si="203"/>
        <v>nne M</v>
      </c>
      <c r="F1644">
        <v>2</v>
      </c>
      <c r="G1644">
        <f t="shared" si="204"/>
        <v>2</v>
      </c>
      <c r="J1644" t="str">
        <f>PROPER('Medical Examinations'!D:D)</f>
        <v>No</v>
      </c>
      <c r="K1644" t="str">
        <f>PROPER('Medical Examinations'!H:H)</f>
        <v>No</v>
      </c>
      <c r="N1644">
        <v>16.5</v>
      </c>
      <c r="O1644" t="str">
        <f t="shared" si="205"/>
        <v>Underweight</v>
      </c>
      <c r="Q1644">
        <v>6.9</v>
      </c>
      <c r="R1644" t="str">
        <f t="shared" si="206"/>
        <v>Diabetes</v>
      </c>
      <c r="T1644">
        <v>1963</v>
      </c>
      <c r="U1644" t="s">
        <v>10</v>
      </c>
      <c r="V1644">
        <v>16</v>
      </c>
      <c r="W1644" s="10">
        <f t="shared" si="207"/>
        <v>23208</v>
      </c>
      <c r="X1644" s="10"/>
      <c r="Y1644">
        <f t="shared" si="208"/>
        <v>59</v>
      </c>
      <c r="AA1644" s="36">
        <v>14382.71</v>
      </c>
    </row>
    <row r="1645" spans="1:27" x14ac:dyDescent="0.3">
      <c r="A1645" t="s">
        <v>4025</v>
      </c>
      <c r="B1645" t="str">
        <f t="shared" si="201"/>
        <v>Ms</v>
      </c>
      <c r="C1645" t="str">
        <f t="shared" si="202"/>
        <v>Skildum</v>
      </c>
      <c r="D1645" t="str">
        <f t="shared" si="203"/>
        <v>eidi Z.</v>
      </c>
      <c r="F1645">
        <v>1</v>
      </c>
      <c r="G1645">
        <f t="shared" si="204"/>
        <v>1</v>
      </c>
      <c r="J1645" t="str">
        <f>PROPER('Medical Examinations'!D:D)</f>
        <v>No</v>
      </c>
      <c r="K1645" t="str">
        <f>PROPER('Medical Examinations'!H:H)</f>
        <v>No</v>
      </c>
      <c r="N1645">
        <v>30.69</v>
      </c>
      <c r="O1645" t="str">
        <f t="shared" si="205"/>
        <v>Obesity</v>
      </c>
      <c r="Q1645">
        <v>4.83</v>
      </c>
      <c r="R1645" t="str">
        <f t="shared" si="206"/>
        <v>Normal</v>
      </c>
      <c r="T1645">
        <v>1965</v>
      </c>
      <c r="U1645" t="s">
        <v>18</v>
      </c>
      <c r="V1645">
        <v>22</v>
      </c>
      <c r="W1645" s="10">
        <f t="shared" si="207"/>
        <v>23915</v>
      </c>
      <c r="X1645" s="10"/>
      <c r="Y1645">
        <f t="shared" si="208"/>
        <v>57</v>
      </c>
      <c r="AA1645" s="36">
        <v>14394.4</v>
      </c>
    </row>
    <row r="1646" spans="1:27" x14ac:dyDescent="0.3">
      <c r="A1646" t="s">
        <v>4026</v>
      </c>
      <c r="B1646" t="str">
        <f t="shared" si="201"/>
        <v>Ms</v>
      </c>
      <c r="C1646" t="str">
        <f t="shared" si="202"/>
        <v>Yang</v>
      </c>
      <c r="D1646" t="str">
        <f t="shared" si="203"/>
        <v>olyn</v>
      </c>
      <c r="F1646">
        <v>1</v>
      </c>
      <c r="G1646">
        <f t="shared" si="204"/>
        <v>1</v>
      </c>
      <c r="J1646" t="str">
        <f>PROPER('Medical Examinations'!D:D)</f>
        <v>No</v>
      </c>
      <c r="K1646" t="str">
        <f>PROPER('Medical Examinations'!H:H)</f>
        <v>No</v>
      </c>
      <c r="N1646">
        <v>28.93</v>
      </c>
      <c r="O1646" t="str">
        <f t="shared" si="205"/>
        <v>Overweight</v>
      </c>
      <c r="Q1646">
        <v>4.87</v>
      </c>
      <c r="R1646" t="str">
        <f t="shared" si="206"/>
        <v>Normal</v>
      </c>
      <c r="T1646">
        <v>1958</v>
      </c>
      <c r="U1646" t="s">
        <v>20</v>
      </c>
      <c r="V1646">
        <v>14</v>
      </c>
      <c r="W1646" s="10">
        <f t="shared" si="207"/>
        <v>21442</v>
      </c>
      <c r="X1646" s="10"/>
      <c r="Y1646">
        <f t="shared" si="208"/>
        <v>64</v>
      </c>
      <c r="AA1646" s="36">
        <v>14394.56</v>
      </c>
    </row>
    <row r="1647" spans="1:27" x14ac:dyDescent="0.3">
      <c r="A1647" t="s">
        <v>4027</v>
      </c>
      <c r="B1647" t="str">
        <f t="shared" si="201"/>
        <v>Ms</v>
      </c>
      <c r="C1647" t="str">
        <f t="shared" si="202"/>
        <v>Fischer-Daly</v>
      </c>
      <c r="D1647" t="str">
        <f t="shared" si="203"/>
        <v xml:space="preserve"> Ms.  Sabine</v>
      </c>
      <c r="F1647" t="s">
        <v>2381</v>
      </c>
      <c r="G1647">
        <f t="shared" si="204"/>
        <v>0</v>
      </c>
      <c r="J1647" t="str">
        <f>PROPER('Medical Examinations'!D:D)</f>
        <v>No</v>
      </c>
      <c r="K1647" t="str">
        <f>PROPER('Medical Examinations'!H:H)</f>
        <v>No</v>
      </c>
      <c r="N1647">
        <v>38.9</v>
      </c>
      <c r="O1647" t="str">
        <f t="shared" si="205"/>
        <v>Obesity</v>
      </c>
      <c r="Q1647">
        <v>4.28</v>
      </c>
      <c r="R1647" t="str">
        <f t="shared" si="206"/>
        <v>Normal</v>
      </c>
      <c r="T1647">
        <v>1958</v>
      </c>
      <c r="U1647" t="s">
        <v>10</v>
      </c>
      <c r="V1647">
        <v>29</v>
      </c>
      <c r="W1647" s="10">
        <f t="shared" si="207"/>
        <v>21395</v>
      </c>
      <c r="X1647" s="10"/>
      <c r="Y1647">
        <f t="shared" si="208"/>
        <v>64</v>
      </c>
      <c r="AA1647" s="36">
        <v>14410.93</v>
      </c>
    </row>
    <row r="1648" spans="1:27" x14ac:dyDescent="0.3">
      <c r="A1648" t="s">
        <v>4028</v>
      </c>
      <c r="B1648" t="str">
        <f t="shared" si="201"/>
        <v>Mr</v>
      </c>
      <c r="C1648" t="str">
        <f t="shared" si="202"/>
        <v>Asher</v>
      </c>
      <c r="D1648" t="str">
        <f t="shared" si="203"/>
        <v>Bobby</v>
      </c>
      <c r="F1648" t="s">
        <v>2381</v>
      </c>
      <c r="G1648">
        <f t="shared" si="204"/>
        <v>0</v>
      </c>
      <c r="J1648" t="str">
        <f>PROPER('Medical Examinations'!D:D)</f>
        <v>No</v>
      </c>
      <c r="K1648" t="str">
        <f>PROPER('Medical Examinations'!H:H)</f>
        <v>No</v>
      </c>
      <c r="N1648">
        <v>26.9</v>
      </c>
      <c r="O1648" t="str">
        <f t="shared" si="205"/>
        <v>Overweight</v>
      </c>
      <c r="Q1648">
        <v>4.07</v>
      </c>
      <c r="R1648" t="str">
        <f t="shared" si="206"/>
        <v>Normal</v>
      </c>
      <c r="T1648">
        <v>1958</v>
      </c>
      <c r="U1648" t="s">
        <v>20</v>
      </c>
      <c r="V1648">
        <v>20</v>
      </c>
      <c r="W1648" s="10">
        <f t="shared" si="207"/>
        <v>21448</v>
      </c>
      <c r="X1648" s="10"/>
      <c r="Y1648">
        <f t="shared" si="208"/>
        <v>64</v>
      </c>
      <c r="AA1648" s="36">
        <v>14418.28</v>
      </c>
    </row>
    <row r="1649" spans="1:27" x14ac:dyDescent="0.3">
      <c r="A1649" t="s">
        <v>4029</v>
      </c>
      <c r="B1649" t="str">
        <f t="shared" si="201"/>
        <v>Mr</v>
      </c>
      <c r="C1649" t="str">
        <f t="shared" si="202"/>
        <v>Zhou</v>
      </c>
      <c r="D1649" t="str">
        <f t="shared" si="203"/>
        <v xml:space="preserve"> Fan</v>
      </c>
      <c r="F1649" t="s">
        <v>2381</v>
      </c>
      <c r="G1649">
        <f t="shared" si="204"/>
        <v>0</v>
      </c>
      <c r="J1649" t="str">
        <f>PROPER('Medical Examinations'!D:D)</f>
        <v>No</v>
      </c>
      <c r="K1649" t="str">
        <f>PROPER('Medical Examinations'!H:H)</f>
        <v>No</v>
      </c>
      <c r="N1649">
        <v>24.86</v>
      </c>
      <c r="O1649" t="str">
        <f t="shared" si="205"/>
        <v>Normal Weight</v>
      </c>
      <c r="Q1649">
        <v>6.23</v>
      </c>
      <c r="R1649" t="str">
        <f t="shared" si="206"/>
        <v>Prediabetes</v>
      </c>
      <c r="T1649">
        <v>1999</v>
      </c>
      <c r="U1649" t="s">
        <v>35</v>
      </c>
      <c r="V1649">
        <v>10</v>
      </c>
      <c r="W1649" s="10">
        <f t="shared" si="207"/>
        <v>36382</v>
      </c>
      <c r="X1649" s="10"/>
      <c r="Y1649">
        <f t="shared" si="208"/>
        <v>23</v>
      </c>
      <c r="AA1649" s="36">
        <v>14426.07</v>
      </c>
    </row>
    <row r="1650" spans="1:27" x14ac:dyDescent="0.3">
      <c r="A1650" t="s">
        <v>4030</v>
      </c>
      <c r="B1650" t="str">
        <f t="shared" si="201"/>
        <v>Mrs</v>
      </c>
      <c r="C1650" t="str">
        <f t="shared" si="202"/>
        <v>Rudder</v>
      </c>
      <c r="D1650" t="str">
        <f t="shared" si="203"/>
        <v>chel M</v>
      </c>
      <c r="F1650">
        <v>1</v>
      </c>
      <c r="G1650">
        <f t="shared" si="204"/>
        <v>1</v>
      </c>
      <c r="J1650" t="str">
        <f>PROPER('Medical Examinations'!D:D)</f>
        <v>No</v>
      </c>
      <c r="K1650" t="str">
        <f>PROPER('Medical Examinations'!H:H)</f>
        <v>No</v>
      </c>
      <c r="N1650">
        <v>39.14</v>
      </c>
      <c r="O1650" t="str">
        <f t="shared" si="205"/>
        <v>Obesity</v>
      </c>
      <c r="Q1650">
        <v>6.24</v>
      </c>
      <c r="R1650" t="str">
        <f t="shared" si="206"/>
        <v>Prediabetes</v>
      </c>
      <c r="T1650">
        <v>1967</v>
      </c>
      <c r="U1650" t="s">
        <v>35</v>
      </c>
      <c r="V1650">
        <v>15</v>
      </c>
      <c r="W1650" s="10">
        <f t="shared" si="207"/>
        <v>24699</v>
      </c>
      <c r="X1650" s="10"/>
      <c r="Y1650">
        <f t="shared" si="208"/>
        <v>55</v>
      </c>
      <c r="AA1650" s="36">
        <v>14426.66</v>
      </c>
    </row>
    <row r="1651" spans="1:27" x14ac:dyDescent="0.3">
      <c r="A1651" t="s">
        <v>4031</v>
      </c>
      <c r="B1651" t="str">
        <f t="shared" si="201"/>
        <v>Mr</v>
      </c>
      <c r="C1651" t="str">
        <f t="shared" si="202"/>
        <v>Cartmell</v>
      </c>
      <c r="D1651" t="str">
        <f t="shared" si="203"/>
        <v>r.  Greg</v>
      </c>
      <c r="F1651">
        <v>1</v>
      </c>
      <c r="G1651">
        <f t="shared" si="204"/>
        <v>1</v>
      </c>
      <c r="J1651" t="str">
        <f>PROPER('Medical Examinations'!D:D)</f>
        <v>No</v>
      </c>
      <c r="K1651" t="str">
        <f>PROPER('Medical Examinations'!H:H)</f>
        <v>No</v>
      </c>
      <c r="N1651">
        <v>39.799999999999997</v>
      </c>
      <c r="O1651" t="str">
        <f t="shared" si="205"/>
        <v>Obesity</v>
      </c>
      <c r="Q1651">
        <v>6.17</v>
      </c>
      <c r="R1651" t="str">
        <f t="shared" si="206"/>
        <v>Prediabetes</v>
      </c>
      <c r="T1651">
        <v>1967</v>
      </c>
      <c r="U1651" t="s">
        <v>15</v>
      </c>
      <c r="V1651">
        <v>4</v>
      </c>
      <c r="W1651" s="10">
        <f t="shared" si="207"/>
        <v>24780</v>
      </c>
      <c r="X1651" s="10"/>
      <c r="Y1651">
        <f t="shared" si="208"/>
        <v>55</v>
      </c>
      <c r="AA1651" s="36">
        <v>14427.63</v>
      </c>
    </row>
    <row r="1652" spans="1:27" x14ac:dyDescent="0.3">
      <c r="A1652" t="s">
        <v>4032</v>
      </c>
      <c r="B1652" t="str">
        <f t="shared" si="201"/>
        <v>Mr</v>
      </c>
      <c r="C1652" t="str">
        <f t="shared" si="202"/>
        <v>Troland</v>
      </c>
      <c r="D1652" t="str">
        <f t="shared" si="203"/>
        <v>r.  Dan</v>
      </c>
      <c r="F1652">
        <v>1</v>
      </c>
      <c r="G1652">
        <f t="shared" si="204"/>
        <v>1</v>
      </c>
      <c r="J1652" t="str">
        <f>PROPER('Medical Examinations'!D:D)</f>
        <v>No</v>
      </c>
      <c r="K1652" t="str">
        <f>PROPER('Medical Examinations'!H:H)</f>
        <v>No</v>
      </c>
      <c r="N1652">
        <v>34.32</v>
      </c>
      <c r="O1652" t="str">
        <f t="shared" si="205"/>
        <v>Obesity</v>
      </c>
      <c r="Q1652">
        <v>5.16</v>
      </c>
      <c r="R1652" t="str">
        <f t="shared" si="206"/>
        <v>Normal</v>
      </c>
      <c r="T1652">
        <v>1959</v>
      </c>
      <c r="U1652" t="s">
        <v>18</v>
      </c>
      <c r="V1652">
        <v>29</v>
      </c>
      <c r="W1652" s="10">
        <f t="shared" si="207"/>
        <v>21730</v>
      </c>
      <c r="X1652" s="10"/>
      <c r="Y1652">
        <f t="shared" si="208"/>
        <v>63</v>
      </c>
      <c r="AA1652" s="36">
        <v>14449.85</v>
      </c>
    </row>
    <row r="1653" spans="1:27" x14ac:dyDescent="0.3">
      <c r="A1653" t="s">
        <v>4033</v>
      </c>
      <c r="B1653" t="str">
        <f t="shared" si="201"/>
        <v>Ms</v>
      </c>
      <c r="C1653" t="str">
        <f t="shared" si="202"/>
        <v>Hall</v>
      </c>
      <c r="D1653" t="str">
        <f t="shared" si="203"/>
        <v>er A</v>
      </c>
      <c r="F1653" t="s">
        <v>2381</v>
      </c>
      <c r="G1653">
        <f t="shared" si="204"/>
        <v>0</v>
      </c>
      <c r="J1653" t="str">
        <f>PROPER('Medical Examinations'!D:D)</f>
        <v>No</v>
      </c>
      <c r="K1653" t="str">
        <f>PROPER('Medical Examinations'!H:H)</f>
        <v>No</v>
      </c>
      <c r="N1653">
        <v>32.51</v>
      </c>
      <c r="O1653" t="str">
        <f t="shared" si="205"/>
        <v>Obesity</v>
      </c>
      <c r="Q1653">
        <v>4.3</v>
      </c>
      <c r="R1653" t="str">
        <f t="shared" si="206"/>
        <v>Normal</v>
      </c>
      <c r="T1653">
        <v>1959</v>
      </c>
      <c r="U1653" t="s">
        <v>35</v>
      </c>
      <c r="V1653">
        <v>3</v>
      </c>
      <c r="W1653" s="10">
        <f t="shared" si="207"/>
        <v>21765</v>
      </c>
      <c r="X1653" s="10"/>
      <c r="Y1653">
        <f t="shared" si="208"/>
        <v>63</v>
      </c>
      <c r="AA1653" s="36">
        <v>14451.84</v>
      </c>
    </row>
    <row r="1654" spans="1:27" x14ac:dyDescent="0.3">
      <c r="A1654" t="s">
        <v>4034</v>
      </c>
      <c r="B1654" t="str">
        <f t="shared" si="201"/>
        <v>Mrs</v>
      </c>
      <c r="C1654" t="str">
        <f t="shared" si="202"/>
        <v>Berg</v>
      </c>
      <c r="D1654" t="str">
        <f t="shared" si="203"/>
        <v>sica</v>
      </c>
      <c r="F1654">
        <v>1</v>
      </c>
      <c r="G1654">
        <f t="shared" si="204"/>
        <v>1</v>
      </c>
      <c r="J1654" t="str">
        <f>PROPER('Medical Examinations'!D:D)</f>
        <v>No</v>
      </c>
      <c r="K1654" t="str">
        <f>PROPER('Medical Examinations'!H:H)</f>
        <v>No</v>
      </c>
      <c r="N1654">
        <v>30.71</v>
      </c>
      <c r="O1654" t="str">
        <f t="shared" si="205"/>
        <v>Obesity</v>
      </c>
      <c r="Q1654">
        <v>6.14</v>
      </c>
      <c r="R1654" t="str">
        <f t="shared" si="206"/>
        <v>Prediabetes</v>
      </c>
      <c r="T1654">
        <v>1996</v>
      </c>
      <c r="U1654" t="s">
        <v>15</v>
      </c>
      <c r="V1654">
        <v>10</v>
      </c>
      <c r="W1654" s="10">
        <f t="shared" si="207"/>
        <v>35379</v>
      </c>
      <c r="X1654" s="10"/>
      <c r="Y1654">
        <f t="shared" si="208"/>
        <v>26</v>
      </c>
      <c r="AA1654" s="36">
        <v>14455.64</v>
      </c>
    </row>
    <row r="1655" spans="1:27" x14ac:dyDescent="0.3">
      <c r="A1655" t="s">
        <v>4035</v>
      </c>
      <c r="B1655" t="str">
        <f t="shared" si="201"/>
        <v>Mr</v>
      </c>
      <c r="C1655" t="str">
        <f t="shared" si="202"/>
        <v>Engtrakul</v>
      </c>
      <c r="D1655" t="str">
        <f t="shared" si="203"/>
        <v xml:space="preserve">  Chaiwat</v>
      </c>
      <c r="F1655">
        <v>1</v>
      </c>
      <c r="G1655">
        <f t="shared" si="204"/>
        <v>1</v>
      </c>
      <c r="J1655" t="str">
        <f>PROPER('Medical Examinations'!D:D)</f>
        <v>No</v>
      </c>
      <c r="K1655" t="str">
        <f>PROPER('Medical Examinations'!H:H)</f>
        <v>No</v>
      </c>
      <c r="N1655">
        <v>28.9</v>
      </c>
      <c r="O1655" t="str">
        <f t="shared" si="205"/>
        <v>Overweight</v>
      </c>
      <c r="Q1655">
        <v>5.36</v>
      </c>
      <c r="R1655" t="str">
        <f t="shared" si="206"/>
        <v>Normal</v>
      </c>
      <c r="T1655">
        <v>1976</v>
      </c>
      <c r="U1655" t="s">
        <v>15</v>
      </c>
      <c r="V1655">
        <v>27</v>
      </c>
      <c r="W1655" s="10">
        <f t="shared" si="207"/>
        <v>28091</v>
      </c>
      <c r="X1655" s="10"/>
      <c r="Y1655">
        <f t="shared" si="208"/>
        <v>46</v>
      </c>
      <c r="AA1655" s="36">
        <v>14470.01</v>
      </c>
    </row>
    <row r="1656" spans="1:27" x14ac:dyDescent="0.3">
      <c r="A1656" t="s">
        <v>4036</v>
      </c>
      <c r="B1656" t="str">
        <f t="shared" si="201"/>
        <v>Ms</v>
      </c>
      <c r="C1656" t="str">
        <f t="shared" si="202"/>
        <v>Leonhardt</v>
      </c>
      <c r="D1656" t="str">
        <f t="shared" si="203"/>
        <v>s.  Kerri</v>
      </c>
      <c r="F1656" t="s">
        <v>2381</v>
      </c>
      <c r="G1656">
        <f t="shared" si="204"/>
        <v>0</v>
      </c>
      <c r="J1656" t="str">
        <f>PROPER('Medical Examinations'!D:D)</f>
        <v>No</v>
      </c>
      <c r="K1656" t="str">
        <f>PROPER('Medical Examinations'!H:H)</f>
        <v>No</v>
      </c>
      <c r="N1656">
        <v>36.19</v>
      </c>
      <c r="O1656" t="str">
        <f t="shared" si="205"/>
        <v>Obesity</v>
      </c>
      <c r="Q1656">
        <v>4.3</v>
      </c>
      <c r="R1656" t="str">
        <f t="shared" si="206"/>
        <v>Normal</v>
      </c>
      <c r="T1656">
        <v>1959</v>
      </c>
      <c r="U1656" t="s">
        <v>15</v>
      </c>
      <c r="V1656">
        <v>20</v>
      </c>
      <c r="W1656" s="10">
        <f t="shared" si="207"/>
        <v>21874</v>
      </c>
      <c r="X1656" s="10"/>
      <c r="Y1656">
        <f t="shared" si="208"/>
        <v>63</v>
      </c>
      <c r="AA1656" s="36">
        <v>14474.68</v>
      </c>
    </row>
    <row r="1657" spans="1:27" x14ac:dyDescent="0.3">
      <c r="A1657" t="s">
        <v>4037</v>
      </c>
      <c r="B1657" t="str">
        <f t="shared" si="201"/>
        <v>Ms</v>
      </c>
      <c r="C1657" t="str">
        <f t="shared" si="202"/>
        <v>Goetz</v>
      </c>
      <c r="D1657" t="str">
        <f t="shared" si="203"/>
        <v xml:space="preserve"> Lisa</v>
      </c>
      <c r="F1657" t="s">
        <v>2381</v>
      </c>
      <c r="G1657">
        <f t="shared" si="204"/>
        <v>0</v>
      </c>
      <c r="J1657" t="str">
        <f>PROPER('Medical Examinations'!D:D)</f>
        <v>Yes</v>
      </c>
      <c r="K1657" t="str">
        <f>PROPER('Medical Examinations'!H:H)</f>
        <v>No</v>
      </c>
      <c r="N1657">
        <v>29.6</v>
      </c>
      <c r="O1657" t="str">
        <f t="shared" si="205"/>
        <v>Overweight</v>
      </c>
      <c r="Q1657">
        <v>4.09</v>
      </c>
      <c r="R1657" t="str">
        <f t="shared" si="206"/>
        <v>Normal</v>
      </c>
      <c r="T1657">
        <v>1979</v>
      </c>
      <c r="U1657" t="s">
        <v>37</v>
      </c>
      <c r="V1657">
        <v>20</v>
      </c>
      <c r="W1657" s="10">
        <f t="shared" si="207"/>
        <v>29148</v>
      </c>
      <c r="X1657" s="10"/>
      <c r="Y1657">
        <f t="shared" si="208"/>
        <v>43</v>
      </c>
      <c r="AA1657" s="36">
        <v>14478.33</v>
      </c>
    </row>
    <row r="1658" spans="1:27" x14ac:dyDescent="0.3">
      <c r="A1658" t="s">
        <v>4038</v>
      </c>
      <c r="B1658" t="str">
        <f t="shared" si="201"/>
        <v>Mr</v>
      </c>
      <c r="C1658" t="str">
        <f t="shared" si="202"/>
        <v>Cacharelis</v>
      </c>
      <c r="D1658" t="str">
        <f t="shared" si="203"/>
        <v>Nicholas G</v>
      </c>
      <c r="F1658">
        <v>1</v>
      </c>
      <c r="G1658">
        <f t="shared" si="204"/>
        <v>1</v>
      </c>
      <c r="J1658" t="str">
        <f>PROPER('Medical Examinations'!D:D)</f>
        <v>No</v>
      </c>
      <c r="K1658" t="str">
        <f>PROPER('Medical Examinations'!H:H)</f>
        <v>No</v>
      </c>
      <c r="N1658">
        <v>30.95</v>
      </c>
      <c r="O1658" t="str">
        <f t="shared" si="205"/>
        <v>Obesity</v>
      </c>
      <c r="Q1658">
        <v>6.27</v>
      </c>
      <c r="R1658" t="str">
        <f t="shared" si="206"/>
        <v>Prediabetes</v>
      </c>
      <c r="T1658">
        <v>1989</v>
      </c>
      <c r="U1658" t="s">
        <v>10</v>
      </c>
      <c r="V1658">
        <v>22</v>
      </c>
      <c r="W1658" s="10">
        <f t="shared" si="207"/>
        <v>32711</v>
      </c>
      <c r="X1658" s="10"/>
      <c r="Y1658">
        <f t="shared" si="208"/>
        <v>33</v>
      </c>
      <c r="AA1658" s="36">
        <v>14507.46</v>
      </c>
    </row>
    <row r="1659" spans="1:27" x14ac:dyDescent="0.3">
      <c r="A1659" t="s">
        <v>4039</v>
      </c>
      <c r="B1659" t="str">
        <f t="shared" si="201"/>
        <v>Mr</v>
      </c>
      <c r="C1659" t="str">
        <f t="shared" si="202"/>
        <v>Kariolis</v>
      </c>
      <c r="D1659" t="str">
        <f t="shared" si="203"/>
        <v>asilis S</v>
      </c>
      <c r="F1659">
        <v>1</v>
      </c>
      <c r="G1659">
        <f t="shared" si="204"/>
        <v>1</v>
      </c>
      <c r="J1659" t="str">
        <f>PROPER('Medical Examinations'!D:D)</f>
        <v>Yes</v>
      </c>
      <c r="K1659" t="str">
        <f>PROPER('Medical Examinations'!H:H)</f>
        <v>No</v>
      </c>
      <c r="N1659">
        <v>19.95</v>
      </c>
      <c r="O1659" t="str">
        <f t="shared" si="205"/>
        <v>Normal Weight</v>
      </c>
      <c r="Q1659">
        <v>5.39</v>
      </c>
      <c r="R1659" t="str">
        <f t="shared" si="206"/>
        <v>Normal</v>
      </c>
      <c r="T1659">
        <v>1989</v>
      </c>
      <c r="U1659" t="s">
        <v>10</v>
      </c>
      <c r="V1659">
        <v>14</v>
      </c>
      <c r="W1659" s="10">
        <f t="shared" si="207"/>
        <v>32703</v>
      </c>
      <c r="X1659" s="10"/>
      <c r="Y1659">
        <f t="shared" si="208"/>
        <v>33</v>
      </c>
      <c r="AA1659" s="36">
        <v>14547.26</v>
      </c>
    </row>
    <row r="1660" spans="1:27" x14ac:dyDescent="0.3">
      <c r="A1660" t="s">
        <v>4040</v>
      </c>
      <c r="B1660" t="str">
        <f t="shared" si="201"/>
        <v>Mr</v>
      </c>
      <c r="C1660" t="str">
        <f t="shared" si="202"/>
        <v>Zelwin</v>
      </c>
      <c r="D1660" t="str">
        <f t="shared" si="203"/>
        <v>hael P</v>
      </c>
      <c r="F1660" t="s">
        <v>2381</v>
      </c>
      <c r="G1660">
        <f t="shared" si="204"/>
        <v>0</v>
      </c>
      <c r="J1660" t="str">
        <f>PROPER('Medical Examinations'!D:D)</f>
        <v>No</v>
      </c>
      <c r="K1660" t="str">
        <f>PROPER('Medical Examinations'!H:H)</f>
        <v>No</v>
      </c>
      <c r="N1660">
        <v>23.65</v>
      </c>
      <c r="O1660" t="str">
        <f t="shared" si="205"/>
        <v>Normal Weight</v>
      </c>
      <c r="Q1660">
        <v>5.75</v>
      </c>
      <c r="R1660" t="str">
        <f t="shared" si="206"/>
        <v>Prediabetes</v>
      </c>
      <c r="T1660">
        <v>1998</v>
      </c>
      <c r="U1660" t="s">
        <v>20</v>
      </c>
      <c r="V1660">
        <v>12</v>
      </c>
      <c r="W1660" s="10">
        <f t="shared" si="207"/>
        <v>36050</v>
      </c>
      <c r="X1660" s="10"/>
      <c r="Y1660">
        <f t="shared" si="208"/>
        <v>24</v>
      </c>
      <c r="AA1660" s="36">
        <v>14571.89</v>
      </c>
    </row>
    <row r="1661" spans="1:27" x14ac:dyDescent="0.3">
      <c r="A1661" t="s">
        <v>4041</v>
      </c>
      <c r="B1661" t="str">
        <f t="shared" si="201"/>
        <v>Ms</v>
      </c>
      <c r="C1661" t="str">
        <f t="shared" si="202"/>
        <v>Barry</v>
      </c>
      <c r="D1661" t="str">
        <f t="shared" si="203"/>
        <v>en C.</v>
      </c>
      <c r="F1661">
        <v>1</v>
      </c>
      <c r="G1661">
        <f t="shared" si="204"/>
        <v>1</v>
      </c>
      <c r="J1661" t="str">
        <f>PROPER('Medical Examinations'!D:D)</f>
        <v>No</v>
      </c>
      <c r="K1661" t="str">
        <f>PROPER('Medical Examinations'!H:H)</f>
        <v>No</v>
      </c>
      <c r="N1661">
        <v>43.34</v>
      </c>
      <c r="O1661" t="str">
        <f t="shared" si="205"/>
        <v>Obesity</v>
      </c>
      <c r="Q1661">
        <v>4.91</v>
      </c>
      <c r="R1661" t="str">
        <f t="shared" si="206"/>
        <v>Normal</v>
      </c>
      <c r="T1661">
        <v>1962</v>
      </c>
      <c r="U1661" t="s">
        <v>30</v>
      </c>
      <c r="V1661">
        <v>3</v>
      </c>
      <c r="W1661" s="10">
        <f t="shared" si="207"/>
        <v>22983</v>
      </c>
      <c r="X1661" s="10"/>
      <c r="Y1661">
        <f t="shared" si="208"/>
        <v>60</v>
      </c>
      <c r="AA1661" s="36">
        <v>14574.64</v>
      </c>
    </row>
    <row r="1662" spans="1:27" x14ac:dyDescent="0.3">
      <c r="A1662" t="s">
        <v>4042</v>
      </c>
      <c r="B1662" t="str">
        <f t="shared" si="201"/>
        <v>Mrs</v>
      </c>
      <c r="C1662" t="str">
        <f t="shared" si="202"/>
        <v>Bannon</v>
      </c>
      <c r="D1662" t="str">
        <f t="shared" si="203"/>
        <v>Annika</v>
      </c>
      <c r="F1662">
        <v>1</v>
      </c>
      <c r="G1662">
        <f t="shared" si="204"/>
        <v>1</v>
      </c>
      <c r="J1662" t="str">
        <f>PROPER('Medical Examinations'!D:D)</f>
        <v>No</v>
      </c>
      <c r="K1662" t="str">
        <f>PROPER('Medical Examinations'!H:H)</f>
        <v>No</v>
      </c>
      <c r="N1662">
        <v>31.98</v>
      </c>
      <c r="O1662" t="str">
        <f t="shared" si="205"/>
        <v>Obesity</v>
      </c>
      <c r="Q1662">
        <v>4.46</v>
      </c>
      <c r="R1662" t="str">
        <f t="shared" si="206"/>
        <v>Normal</v>
      </c>
      <c r="T1662">
        <v>1963</v>
      </c>
      <c r="U1662" t="s">
        <v>37</v>
      </c>
      <c r="V1662">
        <v>14</v>
      </c>
      <c r="W1662" s="10">
        <f t="shared" si="207"/>
        <v>23298</v>
      </c>
      <c r="X1662" s="10"/>
      <c r="Y1662">
        <f t="shared" si="208"/>
        <v>59</v>
      </c>
      <c r="AA1662" s="36">
        <v>14590.63</v>
      </c>
    </row>
    <row r="1663" spans="1:27" x14ac:dyDescent="0.3">
      <c r="A1663" t="s">
        <v>4043</v>
      </c>
      <c r="B1663" t="str">
        <f t="shared" si="201"/>
        <v>Ms</v>
      </c>
      <c r="C1663" t="str">
        <f t="shared" si="202"/>
        <v>Chang</v>
      </c>
      <c r="D1663" t="str">
        <f t="shared" si="203"/>
        <v>Kelly</v>
      </c>
      <c r="F1663">
        <v>1</v>
      </c>
      <c r="G1663">
        <f t="shared" si="204"/>
        <v>1</v>
      </c>
      <c r="J1663" t="str">
        <f>PROPER('Medical Examinations'!D:D)</f>
        <v>No</v>
      </c>
      <c r="K1663" t="str">
        <f>PROPER('Medical Examinations'!H:H)</f>
        <v>No</v>
      </c>
      <c r="N1663">
        <v>35.86</v>
      </c>
      <c r="O1663" t="str">
        <f t="shared" si="205"/>
        <v>Obesity</v>
      </c>
      <c r="Q1663">
        <v>6.22</v>
      </c>
      <c r="R1663" t="str">
        <f t="shared" si="206"/>
        <v>Prediabetes</v>
      </c>
      <c r="T1663">
        <v>1967</v>
      </c>
      <c r="U1663" t="s">
        <v>10</v>
      </c>
      <c r="V1663">
        <v>18</v>
      </c>
      <c r="W1663" s="10">
        <f t="shared" si="207"/>
        <v>24671</v>
      </c>
      <c r="X1663" s="10"/>
      <c r="Y1663">
        <f t="shared" si="208"/>
        <v>55</v>
      </c>
      <c r="AA1663" s="36">
        <v>14600.62</v>
      </c>
    </row>
    <row r="1664" spans="1:27" x14ac:dyDescent="0.3">
      <c r="A1664" t="s">
        <v>4044</v>
      </c>
      <c r="B1664" t="str">
        <f t="shared" si="201"/>
        <v>Mr</v>
      </c>
      <c r="C1664" t="str">
        <f t="shared" si="202"/>
        <v>Vetter</v>
      </c>
      <c r="D1664" t="str">
        <f t="shared" si="203"/>
        <v>las C.</v>
      </c>
      <c r="F1664" t="s">
        <v>2381</v>
      </c>
      <c r="G1664">
        <f t="shared" si="204"/>
        <v>0</v>
      </c>
      <c r="J1664" t="str">
        <f>PROPER('Medical Examinations'!D:D)</f>
        <v>No</v>
      </c>
      <c r="K1664" t="str">
        <f>PROPER('Medical Examinations'!H:H)</f>
        <v>No</v>
      </c>
      <c r="N1664">
        <v>15.2</v>
      </c>
      <c r="O1664" t="str">
        <f t="shared" si="205"/>
        <v>Underweight</v>
      </c>
      <c r="Q1664">
        <v>8.82</v>
      </c>
      <c r="R1664" t="str">
        <f t="shared" si="206"/>
        <v>Diabetes</v>
      </c>
      <c r="T1664">
        <v>1965</v>
      </c>
      <c r="U1664" t="s">
        <v>15</v>
      </c>
      <c r="V1664">
        <v>8</v>
      </c>
      <c r="W1664" s="10">
        <f t="shared" si="207"/>
        <v>24054</v>
      </c>
      <c r="X1664" s="10"/>
      <c r="Y1664">
        <f t="shared" si="208"/>
        <v>57</v>
      </c>
      <c r="AA1664" s="36">
        <v>14612.33</v>
      </c>
    </row>
    <row r="1665" spans="1:27" x14ac:dyDescent="0.3">
      <c r="A1665" t="s">
        <v>4045</v>
      </c>
      <c r="B1665" t="str">
        <f t="shared" si="201"/>
        <v>Mrs</v>
      </c>
      <c r="C1665" t="str">
        <f t="shared" si="202"/>
        <v>Jablonski</v>
      </c>
      <c r="D1665" t="str">
        <f t="shared" si="203"/>
        <v xml:space="preserve">  Kelly K</v>
      </c>
      <c r="F1665" t="s">
        <v>2381</v>
      </c>
      <c r="G1665">
        <f t="shared" si="204"/>
        <v>0</v>
      </c>
      <c r="J1665" t="str">
        <f>PROPER('Medical Examinations'!D:D)</f>
        <v>No</v>
      </c>
      <c r="K1665" t="str">
        <f>PROPER('Medical Examinations'!H:H)</f>
        <v>No</v>
      </c>
      <c r="N1665">
        <v>37.200000000000003</v>
      </c>
      <c r="O1665" t="str">
        <f t="shared" si="205"/>
        <v>Obesity</v>
      </c>
      <c r="Q1665">
        <v>10.14</v>
      </c>
      <c r="R1665" t="str">
        <f t="shared" si="206"/>
        <v>Diabetes</v>
      </c>
      <c r="T1665">
        <v>1991</v>
      </c>
      <c r="U1665" t="s">
        <v>35</v>
      </c>
      <c r="V1665">
        <v>21</v>
      </c>
      <c r="W1665" s="10">
        <f t="shared" si="207"/>
        <v>33471</v>
      </c>
      <c r="X1665" s="10"/>
      <c r="Y1665">
        <f t="shared" si="208"/>
        <v>31</v>
      </c>
      <c r="AA1665" s="36">
        <v>14630.52</v>
      </c>
    </row>
    <row r="1666" spans="1:27" x14ac:dyDescent="0.3">
      <c r="A1666" t="s">
        <v>4046</v>
      </c>
      <c r="B1666" t="str">
        <f t="shared" si="201"/>
        <v>Mr</v>
      </c>
      <c r="C1666" t="str">
        <f t="shared" si="202"/>
        <v>Jakubowitch</v>
      </c>
      <c r="D1666" t="str">
        <f t="shared" si="203"/>
        <v>Mr.  Andrew</v>
      </c>
      <c r="F1666">
        <v>2</v>
      </c>
      <c r="G1666">
        <f t="shared" si="204"/>
        <v>2</v>
      </c>
      <c r="J1666" t="str">
        <f>PROPER('Medical Examinations'!D:D)</f>
        <v>Yes</v>
      </c>
      <c r="K1666" t="str">
        <f>PROPER('Medical Examinations'!H:H)</f>
        <v>No</v>
      </c>
      <c r="N1666">
        <v>17.91</v>
      </c>
      <c r="O1666" t="str">
        <f t="shared" si="205"/>
        <v>Underweight</v>
      </c>
      <c r="Q1666">
        <v>4.66</v>
      </c>
      <c r="R1666" t="str">
        <f t="shared" si="206"/>
        <v>Normal</v>
      </c>
      <c r="T1666">
        <v>1967</v>
      </c>
      <c r="U1666" t="s">
        <v>20</v>
      </c>
      <c r="V1666">
        <v>1</v>
      </c>
      <c r="W1666" s="10">
        <f t="shared" si="207"/>
        <v>24716</v>
      </c>
      <c r="X1666" s="10"/>
      <c r="Y1666">
        <f t="shared" si="208"/>
        <v>55</v>
      </c>
      <c r="AA1666" s="36">
        <v>14640.35</v>
      </c>
    </row>
    <row r="1667" spans="1:27" x14ac:dyDescent="0.3">
      <c r="A1667" t="s">
        <v>4047</v>
      </c>
      <c r="B1667" t="str">
        <f t="shared" si="201"/>
        <v>Ms</v>
      </c>
      <c r="C1667" t="str">
        <f t="shared" si="202"/>
        <v>Altshuler</v>
      </c>
      <c r="D1667" t="str">
        <f t="shared" si="203"/>
        <v>.  Hannah</v>
      </c>
      <c r="F1667" t="s">
        <v>2381</v>
      </c>
      <c r="G1667">
        <f t="shared" si="204"/>
        <v>0</v>
      </c>
      <c r="J1667" t="str">
        <f>PROPER('Medical Examinations'!D:D)</f>
        <v>No</v>
      </c>
      <c r="K1667" t="str">
        <f>PROPER('Medical Examinations'!H:H)</f>
        <v>No</v>
      </c>
      <c r="N1667">
        <v>20.76</v>
      </c>
      <c r="O1667" t="str">
        <f t="shared" si="205"/>
        <v>Normal Weight</v>
      </c>
      <c r="Q1667">
        <v>6.26</v>
      </c>
      <c r="R1667" t="str">
        <f t="shared" si="206"/>
        <v>Prediabetes</v>
      </c>
      <c r="T1667">
        <v>1981</v>
      </c>
      <c r="U1667" t="s">
        <v>15</v>
      </c>
      <c r="V1667">
        <v>13</v>
      </c>
      <c r="W1667" s="10">
        <f t="shared" si="207"/>
        <v>29903</v>
      </c>
      <c r="X1667" s="10"/>
      <c r="Y1667">
        <f t="shared" si="208"/>
        <v>41</v>
      </c>
      <c r="AA1667" s="36">
        <v>14657.2</v>
      </c>
    </row>
    <row r="1668" spans="1:27" x14ac:dyDescent="0.3">
      <c r="A1668" t="s">
        <v>4048</v>
      </c>
      <c r="B1668" t="str">
        <f t="shared" si="201"/>
        <v>Mr</v>
      </c>
      <c r="C1668" t="str">
        <f t="shared" si="202"/>
        <v>Ugarte</v>
      </c>
      <c r="D1668" t="str">
        <f t="shared" si="203"/>
        <v>io Sr.</v>
      </c>
      <c r="F1668">
        <v>1</v>
      </c>
      <c r="G1668">
        <f t="shared" si="204"/>
        <v>1</v>
      </c>
      <c r="J1668" t="str">
        <f>PROPER('Medical Examinations'!D:D)</f>
        <v>No</v>
      </c>
      <c r="K1668" t="str">
        <f>PROPER('Medical Examinations'!H:H)</f>
        <v>No</v>
      </c>
      <c r="N1668">
        <v>38.99</v>
      </c>
      <c r="O1668" t="str">
        <f t="shared" si="205"/>
        <v>Obesity</v>
      </c>
      <c r="Q1668">
        <v>5.21</v>
      </c>
      <c r="R1668" t="str">
        <f t="shared" si="206"/>
        <v>Normal</v>
      </c>
      <c r="T1668">
        <v>1969</v>
      </c>
      <c r="U1668" t="s">
        <v>37</v>
      </c>
      <c r="V1668">
        <v>20</v>
      </c>
      <c r="W1668" s="10">
        <f t="shared" si="207"/>
        <v>25496</v>
      </c>
      <c r="X1668" s="10"/>
      <c r="Y1668">
        <f t="shared" si="208"/>
        <v>53</v>
      </c>
      <c r="AA1668" s="36">
        <v>14665.75</v>
      </c>
    </row>
    <row r="1669" spans="1:27" x14ac:dyDescent="0.3">
      <c r="A1669" t="s">
        <v>4049</v>
      </c>
      <c r="B1669" t="str">
        <f t="shared" si="201"/>
        <v>Mr</v>
      </c>
      <c r="C1669" t="str">
        <f t="shared" si="202"/>
        <v>Tusso</v>
      </c>
      <c r="D1669" t="str">
        <f t="shared" si="203"/>
        <v>ert B</v>
      </c>
      <c r="F1669">
        <v>1</v>
      </c>
      <c r="G1669">
        <f t="shared" si="204"/>
        <v>1</v>
      </c>
      <c r="J1669" t="str">
        <f>PROPER('Medical Examinations'!D:D)</f>
        <v>No</v>
      </c>
      <c r="K1669" t="str">
        <f>PROPER('Medical Examinations'!H:H)</f>
        <v>No</v>
      </c>
      <c r="N1669">
        <v>42.655000000000001</v>
      </c>
      <c r="O1669" t="str">
        <f t="shared" si="205"/>
        <v>Obesity</v>
      </c>
      <c r="Q1669">
        <v>5.94</v>
      </c>
      <c r="R1669" t="str">
        <f t="shared" si="206"/>
        <v>Prediabetes</v>
      </c>
      <c r="T1669">
        <v>1958</v>
      </c>
      <c r="U1669" t="s">
        <v>10</v>
      </c>
      <c r="V1669">
        <v>23</v>
      </c>
      <c r="W1669" s="10">
        <f t="shared" si="207"/>
        <v>21389</v>
      </c>
      <c r="X1669" s="10"/>
      <c r="Y1669">
        <f t="shared" si="208"/>
        <v>64</v>
      </c>
      <c r="AA1669" s="36">
        <v>14692.67</v>
      </c>
    </row>
    <row r="1670" spans="1:27" x14ac:dyDescent="0.3">
      <c r="A1670" t="s">
        <v>4050</v>
      </c>
      <c r="B1670" t="str">
        <f t="shared" ref="B1670:B1733" si="209">TRIM(MID(A1670,FIND(",",A1670)+1,FIND(".",A1670)-FIND(",",A1670)-1))</f>
        <v>Mr</v>
      </c>
      <c r="C1670" t="str">
        <f t="shared" ref="C1670:C1733" si="210">LEFT(A1670,FIND(",",A1670)-1)</f>
        <v>Johnson</v>
      </c>
      <c r="D1670" t="str">
        <f t="shared" ref="D1670:D1733" si="211">RIGHT(A1670,FIND(",",A1670)-1)</f>
        <v>jamin M</v>
      </c>
      <c r="F1670">
        <v>1</v>
      </c>
      <c r="G1670">
        <f t="shared" ref="G1670:G1733" si="212">IF(F1670="No major surgery",0,F1670)</f>
        <v>1</v>
      </c>
      <c r="J1670" t="str">
        <f>PROPER('Medical Examinations'!D:D)</f>
        <v>No</v>
      </c>
      <c r="K1670" t="str">
        <f>PROPER('Medical Examinations'!H:H)</f>
        <v>No</v>
      </c>
      <c r="N1670">
        <v>30.57</v>
      </c>
      <c r="O1670" t="str">
        <f t="shared" ref="O1670:O1733" si="213">IF(N1670&lt;18.5,"Underweight",
IF(N1670&lt;25,"Normal Weight",
IF(N1670&lt;30,"Overweight",
"Obesity")))</f>
        <v>Obesity</v>
      </c>
      <c r="Q1670">
        <v>5.34</v>
      </c>
      <c r="R1670" t="str">
        <f t="shared" ref="R1670:R1733" si="214">IF(Q1670&lt;5.7,"Normal",
IF(Q1670&lt;=6.4,"Prediabetes",
"Diabetes"))</f>
        <v>Normal</v>
      </c>
      <c r="T1670">
        <v>1982</v>
      </c>
      <c r="U1670" t="s">
        <v>20</v>
      </c>
      <c r="V1670">
        <v>4</v>
      </c>
      <c r="W1670" s="10">
        <f t="shared" ref="W1670:W1733" si="215">DATE(T1670,MONTH(1&amp;U1670),V1670)</f>
        <v>30198</v>
      </c>
      <c r="X1670" s="10"/>
      <c r="Y1670">
        <f t="shared" si="208"/>
        <v>40</v>
      </c>
      <c r="AA1670" s="36">
        <v>14696.77</v>
      </c>
    </row>
    <row r="1671" spans="1:27" x14ac:dyDescent="0.3">
      <c r="A1671" t="s">
        <v>4051</v>
      </c>
      <c r="B1671" t="str">
        <f t="shared" si="209"/>
        <v>Mr</v>
      </c>
      <c r="C1671" t="str">
        <f t="shared" si="210"/>
        <v>Landry</v>
      </c>
      <c r="D1671" t="str">
        <f t="shared" si="211"/>
        <v>Robert</v>
      </c>
      <c r="F1671">
        <v>2</v>
      </c>
      <c r="G1671">
        <f t="shared" si="212"/>
        <v>2</v>
      </c>
      <c r="J1671" t="str">
        <f>PROPER('Medical Examinations'!D:D)</f>
        <v>Yes</v>
      </c>
      <c r="K1671" t="str">
        <f>PROPER('Medical Examinations'!H:H)</f>
        <v>No</v>
      </c>
      <c r="N1671">
        <v>17.7</v>
      </c>
      <c r="O1671" t="str">
        <f t="shared" si="213"/>
        <v>Underweight</v>
      </c>
      <c r="Q1671">
        <v>6.38</v>
      </c>
      <c r="R1671" t="str">
        <f t="shared" si="214"/>
        <v>Prediabetes</v>
      </c>
      <c r="T1671">
        <v>2002</v>
      </c>
      <c r="U1671" t="s">
        <v>20</v>
      </c>
      <c r="V1671">
        <v>24</v>
      </c>
      <c r="W1671" s="10">
        <f t="shared" si="215"/>
        <v>37523</v>
      </c>
      <c r="X1671" s="10"/>
      <c r="Y1671">
        <f t="shared" si="208"/>
        <v>20</v>
      </c>
      <c r="AA1671" s="36">
        <v>14711.74</v>
      </c>
    </row>
    <row r="1672" spans="1:27" x14ac:dyDescent="0.3">
      <c r="A1672" t="s">
        <v>4052</v>
      </c>
      <c r="B1672" t="str">
        <f t="shared" si="209"/>
        <v>Mr</v>
      </c>
      <c r="C1672" t="str">
        <f t="shared" si="210"/>
        <v>McDonald</v>
      </c>
      <c r="D1672" t="str">
        <f t="shared" si="211"/>
        <v xml:space="preserve"> Eric R.</v>
      </c>
      <c r="F1672">
        <v>1</v>
      </c>
      <c r="G1672">
        <f t="shared" si="212"/>
        <v>1</v>
      </c>
      <c r="J1672" t="str">
        <f>PROPER('Medical Examinations'!D:D)</f>
        <v>No</v>
      </c>
      <c r="K1672" t="str">
        <f>PROPER('Medical Examinations'!H:H)</f>
        <v>No</v>
      </c>
      <c r="N1672">
        <v>34.770000000000003</v>
      </c>
      <c r="O1672" t="str">
        <f t="shared" si="213"/>
        <v>Obesity</v>
      </c>
      <c r="Q1672">
        <v>4.47</v>
      </c>
      <c r="R1672" t="str">
        <f t="shared" si="214"/>
        <v>Normal</v>
      </c>
      <c r="T1672">
        <v>1962</v>
      </c>
      <c r="U1672" t="s">
        <v>10</v>
      </c>
      <c r="V1672">
        <v>29</v>
      </c>
      <c r="W1672" s="10">
        <f t="shared" si="215"/>
        <v>22856</v>
      </c>
      <c r="X1672" s="10"/>
      <c r="Y1672">
        <f t="shared" si="208"/>
        <v>60</v>
      </c>
      <c r="AA1672" s="36">
        <v>14738.43</v>
      </c>
    </row>
    <row r="1673" spans="1:27" x14ac:dyDescent="0.3">
      <c r="A1673" t="s">
        <v>4053</v>
      </c>
      <c r="B1673" t="str">
        <f t="shared" si="209"/>
        <v>Mr</v>
      </c>
      <c r="C1673" t="str">
        <f t="shared" si="210"/>
        <v>Dunlap</v>
      </c>
      <c r="D1673" t="str">
        <f t="shared" si="211"/>
        <v>atthew</v>
      </c>
      <c r="F1673" t="s">
        <v>2381</v>
      </c>
      <c r="G1673">
        <f t="shared" si="212"/>
        <v>0</v>
      </c>
      <c r="J1673" t="str">
        <f>PROPER('Medical Examinations'!D:D)</f>
        <v>Yes</v>
      </c>
      <c r="K1673" t="str">
        <f>PROPER('Medical Examinations'!H:H)</f>
        <v>No</v>
      </c>
      <c r="N1673">
        <v>16.88</v>
      </c>
      <c r="O1673" t="str">
        <f t="shared" si="213"/>
        <v>Underweight</v>
      </c>
      <c r="Q1673">
        <v>9.9600000000000009</v>
      </c>
      <c r="R1673" t="str">
        <f t="shared" si="214"/>
        <v>Diabetes</v>
      </c>
      <c r="T1673">
        <v>1965</v>
      </c>
      <c r="U1673" t="s">
        <v>10</v>
      </c>
      <c r="V1673">
        <v>27</v>
      </c>
      <c r="W1673" s="10">
        <f t="shared" si="215"/>
        <v>23950</v>
      </c>
      <c r="X1673" s="10"/>
      <c r="Y1673">
        <f t="shared" si="208"/>
        <v>57</v>
      </c>
      <c r="AA1673" s="36">
        <v>14750.42</v>
      </c>
    </row>
    <row r="1674" spans="1:27" x14ac:dyDescent="0.3">
      <c r="A1674" t="s">
        <v>4054</v>
      </c>
      <c r="B1674" t="str">
        <f t="shared" si="209"/>
        <v>Mr</v>
      </c>
      <c r="C1674" t="str">
        <f t="shared" si="210"/>
        <v>Larue</v>
      </c>
      <c r="D1674" t="str">
        <f t="shared" si="211"/>
        <v>Bob R</v>
      </c>
      <c r="F1674" t="s">
        <v>2381</v>
      </c>
      <c r="G1674">
        <f t="shared" si="212"/>
        <v>0</v>
      </c>
      <c r="J1674" t="str">
        <f>PROPER('Medical Examinations'!D:D)</f>
        <v>No</v>
      </c>
      <c r="K1674" t="str">
        <f>PROPER('Medical Examinations'!H:H)</f>
        <v>No</v>
      </c>
      <c r="N1674">
        <v>40.26</v>
      </c>
      <c r="O1674" t="str">
        <f t="shared" si="213"/>
        <v>Obesity</v>
      </c>
      <c r="Q1674">
        <v>9.92</v>
      </c>
      <c r="R1674" t="str">
        <f t="shared" si="214"/>
        <v>Diabetes</v>
      </c>
      <c r="T1674">
        <v>1975</v>
      </c>
      <c r="U1674" t="s">
        <v>30</v>
      </c>
      <c r="V1674">
        <v>10</v>
      </c>
      <c r="W1674" s="10">
        <f t="shared" si="215"/>
        <v>27738</v>
      </c>
      <c r="X1674" s="10"/>
      <c r="Y1674">
        <f t="shared" si="208"/>
        <v>47</v>
      </c>
      <c r="AA1674" s="36">
        <v>14819</v>
      </c>
    </row>
    <row r="1675" spans="1:27" x14ac:dyDescent="0.3">
      <c r="A1675" t="s">
        <v>4055</v>
      </c>
      <c r="B1675" t="str">
        <f t="shared" si="209"/>
        <v>Ms</v>
      </c>
      <c r="C1675" t="str">
        <f t="shared" si="210"/>
        <v>Hodge</v>
      </c>
      <c r="D1675" t="str">
        <f t="shared" si="211"/>
        <v>ie J.</v>
      </c>
      <c r="F1675">
        <v>1</v>
      </c>
      <c r="G1675">
        <f t="shared" si="212"/>
        <v>1</v>
      </c>
      <c r="J1675" t="str">
        <f>PROPER('Medical Examinations'!D:D)</f>
        <v>No</v>
      </c>
      <c r="K1675" t="str">
        <f>PROPER('Medical Examinations'!H:H)</f>
        <v>No</v>
      </c>
      <c r="N1675">
        <v>25.6</v>
      </c>
      <c r="O1675" t="str">
        <f t="shared" si="213"/>
        <v>Overweight</v>
      </c>
      <c r="Q1675">
        <v>6.03</v>
      </c>
      <c r="R1675" t="str">
        <f t="shared" si="214"/>
        <v>Prediabetes</v>
      </c>
      <c r="T1675">
        <v>1979</v>
      </c>
      <c r="U1675" t="s">
        <v>37</v>
      </c>
      <c r="V1675">
        <v>18</v>
      </c>
      <c r="W1675" s="10">
        <f t="shared" si="215"/>
        <v>29146</v>
      </c>
      <c r="X1675" s="10"/>
      <c r="Y1675">
        <f t="shared" si="208"/>
        <v>43</v>
      </c>
      <c r="AA1675" s="36">
        <v>14839.34</v>
      </c>
    </row>
    <row r="1676" spans="1:27" x14ac:dyDescent="0.3">
      <c r="A1676" t="s">
        <v>4056</v>
      </c>
      <c r="B1676" t="str">
        <f t="shared" si="209"/>
        <v>Mr</v>
      </c>
      <c r="C1676" t="str">
        <f t="shared" si="210"/>
        <v>Marcus</v>
      </c>
      <c r="D1676" t="str">
        <f t="shared" si="211"/>
        <v xml:space="preserve">  Jake</v>
      </c>
      <c r="F1676" t="s">
        <v>2381</v>
      </c>
      <c r="G1676">
        <f t="shared" si="212"/>
        <v>0</v>
      </c>
      <c r="J1676" t="str">
        <f>PROPER('Medical Examinations'!D:D)</f>
        <v>No</v>
      </c>
      <c r="K1676" t="str">
        <f>PROPER('Medical Examinations'!H:H)</f>
        <v>No</v>
      </c>
      <c r="N1676">
        <v>33.549999999999997</v>
      </c>
      <c r="O1676" t="str">
        <f t="shared" si="213"/>
        <v>Obesity</v>
      </c>
      <c r="Q1676">
        <v>10.9</v>
      </c>
      <c r="R1676" t="str">
        <f t="shared" si="214"/>
        <v>Diabetes</v>
      </c>
      <c r="T1676">
        <v>1981</v>
      </c>
      <c r="U1676" t="s">
        <v>18</v>
      </c>
      <c r="V1676">
        <v>5</v>
      </c>
      <c r="W1676" s="10">
        <f t="shared" si="215"/>
        <v>29742</v>
      </c>
      <c r="X1676" s="10"/>
      <c r="Y1676">
        <f t="shared" si="208"/>
        <v>42</v>
      </c>
      <c r="AA1676" s="36">
        <v>14843.96</v>
      </c>
    </row>
    <row r="1677" spans="1:27" x14ac:dyDescent="0.3">
      <c r="A1677" t="s">
        <v>4057</v>
      </c>
      <c r="B1677" t="str">
        <f t="shared" si="209"/>
        <v>Ms</v>
      </c>
      <c r="C1677" t="str">
        <f t="shared" si="210"/>
        <v>Daubert</v>
      </c>
      <c r="D1677" t="str">
        <f t="shared" si="211"/>
        <v>ison L.</v>
      </c>
      <c r="F1677" t="s">
        <v>2381</v>
      </c>
      <c r="G1677">
        <f t="shared" si="212"/>
        <v>0</v>
      </c>
      <c r="J1677" t="str">
        <f>PROPER('Medical Examinations'!D:D)</f>
        <v>No</v>
      </c>
      <c r="K1677" t="str">
        <f>PROPER('Medical Examinations'!H:H)</f>
        <v>No</v>
      </c>
      <c r="N1677">
        <v>16.690000000000001</v>
      </c>
      <c r="O1677" t="str">
        <f t="shared" si="213"/>
        <v>Underweight</v>
      </c>
      <c r="Q1677">
        <v>10.66</v>
      </c>
      <c r="R1677" t="str">
        <f t="shared" si="214"/>
        <v>Diabetes</v>
      </c>
      <c r="T1677">
        <v>1970</v>
      </c>
      <c r="U1677" t="s">
        <v>15</v>
      </c>
      <c r="V1677">
        <v>11</v>
      </c>
      <c r="W1677" s="10">
        <f t="shared" si="215"/>
        <v>25883</v>
      </c>
      <c r="X1677" s="10"/>
      <c r="Y1677">
        <f t="shared" si="208"/>
        <v>52</v>
      </c>
      <c r="AA1677" s="36">
        <v>14847.63</v>
      </c>
    </row>
    <row r="1678" spans="1:27" x14ac:dyDescent="0.3">
      <c r="A1678" t="s">
        <v>4058</v>
      </c>
      <c r="B1678" t="str">
        <f t="shared" si="209"/>
        <v>Ms</v>
      </c>
      <c r="C1678" t="str">
        <f t="shared" si="210"/>
        <v>Close</v>
      </c>
      <c r="D1678" t="str">
        <f t="shared" si="211"/>
        <v>say M</v>
      </c>
      <c r="F1678">
        <v>1</v>
      </c>
      <c r="G1678">
        <f t="shared" si="212"/>
        <v>1</v>
      </c>
      <c r="J1678" t="str">
        <f>PROPER('Medical Examinations'!D:D)</f>
        <v>Yes</v>
      </c>
      <c r="K1678" t="str">
        <f>PROPER('Medical Examinations'!H:H)</f>
        <v>No</v>
      </c>
      <c r="N1678">
        <v>19.95</v>
      </c>
      <c r="O1678" t="str">
        <f t="shared" si="213"/>
        <v>Normal Weight</v>
      </c>
      <c r="Q1678">
        <v>4.05</v>
      </c>
      <c r="R1678" t="str">
        <f t="shared" si="214"/>
        <v>Normal</v>
      </c>
      <c r="T1678">
        <v>1958</v>
      </c>
      <c r="U1678" t="s">
        <v>37</v>
      </c>
      <c r="V1678">
        <v>17</v>
      </c>
      <c r="W1678" s="10">
        <f t="shared" si="215"/>
        <v>21475</v>
      </c>
      <c r="X1678" s="10"/>
      <c r="Y1678">
        <f t="shared" si="208"/>
        <v>64</v>
      </c>
      <c r="AA1678" s="36">
        <v>14901.52</v>
      </c>
    </row>
    <row r="1679" spans="1:27" x14ac:dyDescent="0.3">
      <c r="A1679" t="s">
        <v>4059</v>
      </c>
      <c r="B1679" t="str">
        <f t="shared" si="209"/>
        <v>Mr</v>
      </c>
      <c r="C1679" t="str">
        <f t="shared" si="210"/>
        <v>Roels</v>
      </c>
      <c r="D1679" t="str">
        <f t="shared" si="211"/>
        <v>laume</v>
      </c>
      <c r="F1679">
        <v>2</v>
      </c>
      <c r="G1679">
        <f t="shared" si="212"/>
        <v>2</v>
      </c>
      <c r="J1679" t="str">
        <f>PROPER('Medical Examinations'!D:D)</f>
        <v>No</v>
      </c>
      <c r="K1679" t="str">
        <f>PROPER('Medical Examinations'!H:H)</f>
        <v>No</v>
      </c>
      <c r="N1679">
        <v>17.55</v>
      </c>
      <c r="O1679" t="str">
        <f t="shared" si="213"/>
        <v>Underweight</v>
      </c>
      <c r="Q1679">
        <v>4.2300000000000004</v>
      </c>
      <c r="R1679" t="str">
        <f t="shared" si="214"/>
        <v>Normal</v>
      </c>
      <c r="T1679">
        <v>1981</v>
      </c>
      <c r="U1679" t="s">
        <v>10</v>
      </c>
      <c r="V1679">
        <v>4</v>
      </c>
      <c r="W1679" s="10">
        <f t="shared" si="215"/>
        <v>29771</v>
      </c>
      <c r="X1679" s="10"/>
      <c r="Y1679">
        <f t="shared" si="208"/>
        <v>41</v>
      </c>
      <c r="AA1679" s="36">
        <v>14908.27</v>
      </c>
    </row>
    <row r="1680" spans="1:27" x14ac:dyDescent="0.3">
      <c r="A1680" t="s">
        <v>4060</v>
      </c>
      <c r="B1680" t="str">
        <f t="shared" si="209"/>
        <v>Ms</v>
      </c>
      <c r="C1680" t="str">
        <f t="shared" si="210"/>
        <v>Venosky</v>
      </c>
      <c r="D1680" t="str">
        <f t="shared" si="211"/>
        <v xml:space="preserve"> Kaylee</v>
      </c>
      <c r="F1680">
        <v>1</v>
      </c>
      <c r="G1680">
        <f t="shared" si="212"/>
        <v>1</v>
      </c>
      <c r="J1680" t="str">
        <f>PROPER('Medical Examinations'!D:D)</f>
        <v>Yes</v>
      </c>
      <c r="K1680" t="str">
        <f>PROPER('Medical Examinations'!H:H)</f>
        <v>No</v>
      </c>
      <c r="N1680">
        <v>22.01</v>
      </c>
      <c r="O1680" t="str">
        <f t="shared" si="213"/>
        <v>Normal Weight</v>
      </c>
      <c r="Q1680">
        <v>5.01</v>
      </c>
      <c r="R1680" t="str">
        <f t="shared" si="214"/>
        <v>Normal</v>
      </c>
      <c r="T1680">
        <v>1968</v>
      </c>
      <c r="U1680" t="s">
        <v>15</v>
      </c>
      <c r="V1680">
        <v>8</v>
      </c>
      <c r="W1680" s="10">
        <f t="shared" si="215"/>
        <v>25150</v>
      </c>
      <c r="X1680" s="10"/>
      <c r="Y1680">
        <f t="shared" si="208"/>
        <v>54</v>
      </c>
      <c r="AA1680" s="36">
        <v>14926.97</v>
      </c>
    </row>
    <row r="1681" spans="1:27" x14ac:dyDescent="0.3">
      <c r="A1681" t="s">
        <v>4061</v>
      </c>
      <c r="B1681" t="str">
        <f t="shared" si="209"/>
        <v>Ms</v>
      </c>
      <c r="C1681" t="str">
        <f t="shared" si="210"/>
        <v>Gosnell</v>
      </c>
      <c r="D1681" t="str">
        <f t="shared" si="211"/>
        <v>Theresa</v>
      </c>
      <c r="F1681">
        <v>1</v>
      </c>
      <c r="G1681">
        <f t="shared" si="212"/>
        <v>1</v>
      </c>
      <c r="J1681" t="str">
        <f>PROPER('Medical Examinations'!D:D)</f>
        <v>No</v>
      </c>
      <c r="K1681" t="str">
        <f>PROPER('Medical Examinations'!H:H)</f>
        <v>No</v>
      </c>
      <c r="N1681">
        <v>41.8</v>
      </c>
      <c r="O1681" t="str">
        <f t="shared" si="213"/>
        <v>Obesity</v>
      </c>
      <c r="Q1681">
        <v>5.82</v>
      </c>
      <c r="R1681" t="str">
        <f t="shared" si="214"/>
        <v>Prediabetes</v>
      </c>
      <c r="T1681">
        <v>1962</v>
      </c>
      <c r="U1681" t="s">
        <v>15</v>
      </c>
      <c r="V1681">
        <v>29</v>
      </c>
      <c r="W1681" s="10">
        <f t="shared" si="215"/>
        <v>22979</v>
      </c>
      <c r="X1681" s="10"/>
      <c r="Y1681">
        <f t="shared" si="208"/>
        <v>60</v>
      </c>
      <c r="AA1681" s="36">
        <v>14945.34</v>
      </c>
    </row>
    <row r="1682" spans="1:27" x14ac:dyDescent="0.3">
      <c r="A1682" t="s">
        <v>4062</v>
      </c>
      <c r="B1682" t="str">
        <f t="shared" si="209"/>
        <v>Mr</v>
      </c>
      <c r="C1682" t="str">
        <f t="shared" si="210"/>
        <v>Chewning-Kulick</v>
      </c>
      <c r="D1682" t="str">
        <f t="shared" si="211"/>
        <v xml:space="preserve"> Mr.  Travis G.</v>
      </c>
      <c r="F1682" t="s">
        <v>2381</v>
      </c>
      <c r="G1682">
        <f t="shared" si="212"/>
        <v>0</v>
      </c>
      <c r="J1682" t="str">
        <f>PROPER('Medical Examinations'!D:D)</f>
        <v>No</v>
      </c>
      <c r="K1682" t="str">
        <f>PROPER('Medical Examinations'!H:H)</f>
        <v>No</v>
      </c>
      <c r="N1682">
        <v>19.170000000000002</v>
      </c>
      <c r="O1682" t="str">
        <f t="shared" si="213"/>
        <v>Normal Weight</v>
      </c>
      <c r="Q1682">
        <v>7.94</v>
      </c>
      <c r="R1682" t="str">
        <f t="shared" si="214"/>
        <v>Diabetes</v>
      </c>
      <c r="T1682">
        <v>1958</v>
      </c>
      <c r="U1682" t="s">
        <v>10</v>
      </c>
      <c r="V1682">
        <v>29</v>
      </c>
      <c r="W1682" s="10">
        <f t="shared" si="215"/>
        <v>21395</v>
      </c>
      <c r="X1682" s="10"/>
      <c r="Y1682">
        <f t="shared" si="208"/>
        <v>64</v>
      </c>
      <c r="AA1682" s="36">
        <v>14988.43</v>
      </c>
    </row>
    <row r="1683" spans="1:27" x14ac:dyDescent="0.3">
      <c r="A1683" t="s">
        <v>4063</v>
      </c>
      <c r="B1683" t="str">
        <f t="shared" si="209"/>
        <v>Ms</v>
      </c>
      <c r="C1683" t="str">
        <f t="shared" si="210"/>
        <v>McCarron</v>
      </c>
      <c r="D1683" t="str">
        <f t="shared" si="211"/>
        <v xml:space="preserve"> Emma L.</v>
      </c>
      <c r="F1683">
        <v>1</v>
      </c>
      <c r="G1683">
        <f t="shared" si="212"/>
        <v>1</v>
      </c>
      <c r="J1683" t="str">
        <f>PROPER('Medical Examinations'!D:D)</f>
        <v>No</v>
      </c>
      <c r="K1683" t="str">
        <f>PROPER('Medical Examinations'!H:H)</f>
        <v>No</v>
      </c>
      <c r="N1683">
        <v>32.799999999999997</v>
      </c>
      <c r="O1683" t="str">
        <f t="shared" si="213"/>
        <v>Obesity</v>
      </c>
      <c r="Q1683">
        <v>6.16</v>
      </c>
      <c r="R1683" t="str">
        <f t="shared" si="214"/>
        <v>Prediabetes</v>
      </c>
      <c r="T1683">
        <v>1995</v>
      </c>
      <c r="U1683" t="s">
        <v>35</v>
      </c>
      <c r="V1683">
        <v>2</v>
      </c>
      <c r="W1683" s="10">
        <f t="shared" si="215"/>
        <v>34913</v>
      </c>
      <c r="X1683" s="10"/>
      <c r="Y1683">
        <f t="shared" si="208"/>
        <v>27</v>
      </c>
      <c r="AA1683" s="36">
        <v>15006.58</v>
      </c>
    </row>
    <row r="1684" spans="1:27" x14ac:dyDescent="0.3">
      <c r="A1684" t="s">
        <v>4064</v>
      </c>
      <c r="B1684" t="str">
        <f t="shared" si="209"/>
        <v>Ms</v>
      </c>
      <c r="C1684" t="str">
        <f t="shared" si="210"/>
        <v>Manion</v>
      </c>
      <c r="D1684" t="str">
        <f t="shared" si="211"/>
        <v xml:space="preserve"> Linda</v>
      </c>
      <c r="F1684">
        <v>1</v>
      </c>
      <c r="G1684">
        <f t="shared" si="212"/>
        <v>1</v>
      </c>
      <c r="J1684" t="str">
        <f>PROPER('Medical Examinations'!D:D)</f>
        <v>Yes</v>
      </c>
      <c r="K1684" t="str">
        <f>PROPER('Medical Examinations'!H:H)</f>
        <v>No</v>
      </c>
      <c r="N1684">
        <v>35.814999999999998</v>
      </c>
      <c r="O1684" t="str">
        <f t="shared" si="213"/>
        <v>Obesity</v>
      </c>
      <c r="Q1684">
        <v>4.1500000000000004</v>
      </c>
      <c r="R1684" t="str">
        <f t="shared" si="214"/>
        <v>Normal</v>
      </c>
      <c r="T1684">
        <v>1960</v>
      </c>
      <c r="U1684" t="s">
        <v>35</v>
      </c>
      <c r="V1684">
        <v>8</v>
      </c>
      <c r="W1684" s="10">
        <f t="shared" si="215"/>
        <v>22136</v>
      </c>
      <c r="X1684" s="10"/>
      <c r="Y1684">
        <f t="shared" si="208"/>
        <v>62</v>
      </c>
      <c r="AA1684" s="36">
        <v>15019.76</v>
      </c>
    </row>
    <row r="1685" spans="1:27" x14ac:dyDescent="0.3">
      <c r="A1685" t="s">
        <v>4065</v>
      </c>
      <c r="B1685" t="str">
        <f t="shared" si="209"/>
        <v>Mr</v>
      </c>
      <c r="C1685" t="str">
        <f t="shared" si="210"/>
        <v>Strong</v>
      </c>
      <c r="D1685" t="str">
        <f t="shared" si="211"/>
        <v>Owen R</v>
      </c>
      <c r="F1685" t="s">
        <v>2381</v>
      </c>
      <c r="G1685">
        <f t="shared" si="212"/>
        <v>0</v>
      </c>
      <c r="J1685" t="str">
        <f>PROPER('Medical Examinations'!D:D)</f>
        <v>Yes</v>
      </c>
      <c r="K1685" t="str">
        <f>PROPER('Medical Examinations'!H:H)</f>
        <v>No</v>
      </c>
      <c r="N1685">
        <v>24.3</v>
      </c>
      <c r="O1685" t="str">
        <f t="shared" si="213"/>
        <v>Normal Weight</v>
      </c>
      <c r="Q1685">
        <v>6.23</v>
      </c>
      <c r="R1685" t="str">
        <f t="shared" si="214"/>
        <v>Prediabetes</v>
      </c>
      <c r="T1685">
        <v>1979</v>
      </c>
      <c r="U1685" t="s">
        <v>15</v>
      </c>
      <c r="V1685">
        <v>25</v>
      </c>
      <c r="W1685" s="10">
        <f t="shared" si="215"/>
        <v>29184</v>
      </c>
      <c r="X1685" s="10"/>
      <c r="Y1685">
        <f t="shared" si="208"/>
        <v>43</v>
      </c>
      <c r="AA1685" s="36">
        <v>15025.76</v>
      </c>
    </row>
    <row r="1686" spans="1:27" x14ac:dyDescent="0.3">
      <c r="A1686" t="s">
        <v>4066</v>
      </c>
      <c r="B1686" t="str">
        <f t="shared" si="209"/>
        <v>Mr</v>
      </c>
      <c r="C1686" t="str">
        <f t="shared" si="210"/>
        <v>Leblanc</v>
      </c>
      <c r="D1686" t="str">
        <f t="shared" si="211"/>
        <v xml:space="preserve">  Jacob</v>
      </c>
      <c r="F1686" t="s">
        <v>2381</v>
      </c>
      <c r="G1686">
        <f t="shared" si="212"/>
        <v>0</v>
      </c>
      <c r="J1686" t="str">
        <f>PROPER('Medical Examinations'!D:D)</f>
        <v>Yes</v>
      </c>
      <c r="K1686" t="str">
        <f>PROPER('Medical Examinations'!H:H)</f>
        <v>No</v>
      </c>
      <c r="N1686">
        <v>19.059999999999999</v>
      </c>
      <c r="O1686" t="str">
        <f t="shared" si="213"/>
        <v>Normal Weight</v>
      </c>
      <c r="Q1686">
        <v>7.41</v>
      </c>
      <c r="R1686" t="str">
        <f t="shared" si="214"/>
        <v>Diabetes</v>
      </c>
      <c r="T1686">
        <v>1970</v>
      </c>
      <c r="U1686" t="s">
        <v>20</v>
      </c>
      <c r="V1686">
        <v>11</v>
      </c>
      <c r="W1686" s="10">
        <f t="shared" si="215"/>
        <v>25822</v>
      </c>
      <c r="X1686" s="10"/>
      <c r="Y1686">
        <f t="shared" si="208"/>
        <v>52</v>
      </c>
      <c r="AA1686" s="36">
        <v>15026.3</v>
      </c>
    </row>
    <row r="1687" spans="1:27" x14ac:dyDescent="0.3">
      <c r="A1687" t="s">
        <v>4067</v>
      </c>
      <c r="B1687" t="str">
        <f t="shared" si="209"/>
        <v>Ms</v>
      </c>
      <c r="C1687" t="str">
        <f t="shared" si="210"/>
        <v>Palmer</v>
      </c>
      <c r="D1687" t="str">
        <f t="shared" si="211"/>
        <v>ueline</v>
      </c>
      <c r="F1687">
        <v>1</v>
      </c>
      <c r="G1687">
        <f t="shared" si="212"/>
        <v>1</v>
      </c>
      <c r="J1687" t="str">
        <f>PROPER('Medical Examinations'!D:D)</f>
        <v>Yes</v>
      </c>
      <c r="K1687" t="str">
        <f>PROPER('Medical Examinations'!H:H)</f>
        <v>No</v>
      </c>
      <c r="N1687">
        <v>33.25</v>
      </c>
      <c r="O1687" t="str">
        <f t="shared" si="213"/>
        <v>Obesity</v>
      </c>
      <c r="Q1687">
        <v>5.62</v>
      </c>
      <c r="R1687" t="str">
        <f t="shared" si="214"/>
        <v>Normal</v>
      </c>
      <c r="T1687">
        <v>1971</v>
      </c>
      <c r="U1687" t="s">
        <v>35</v>
      </c>
      <c r="V1687">
        <v>15</v>
      </c>
      <c r="W1687" s="10">
        <f t="shared" si="215"/>
        <v>26160</v>
      </c>
      <c r="X1687" s="10"/>
      <c r="Y1687">
        <f t="shared" si="208"/>
        <v>51</v>
      </c>
      <c r="AA1687" s="36">
        <v>15038.51</v>
      </c>
    </row>
    <row r="1688" spans="1:27" x14ac:dyDescent="0.3">
      <c r="A1688" t="s">
        <v>4068</v>
      </c>
      <c r="B1688" t="str">
        <f t="shared" si="209"/>
        <v>Mr</v>
      </c>
      <c r="C1688" t="str">
        <f t="shared" si="210"/>
        <v>Shen</v>
      </c>
      <c r="D1688" t="str">
        <f t="shared" si="211"/>
        <v>feng</v>
      </c>
      <c r="F1688">
        <v>1</v>
      </c>
      <c r="G1688">
        <f t="shared" si="212"/>
        <v>1</v>
      </c>
      <c r="J1688" t="str">
        <f>PROPER('Medical Examinations'!D:D)</f>
        <v>No</v>
      </c>
      <c r="K1688" t="str">
        <f>PROPER('Medical Examinations'!H:H)</f>
        <v>No</v>
      </c>
      <c r="N1688">
        <v>21.37</v>
      </c>
      <c r="O1688" t="str">
        <f t="shared" si="213"/>
        <v>Normal Weight</v>
      </c>
      <c r="Q1688">
        <v>4.54</v>
      </c>
      <c r="R1688" t="str">
        <f t="shared" si="214"/>
        <v>Normal</v>
      </c>
      <c r="T1688">
        <v>1968</v>
      </c>
      <c r="U1688" t="s">
        <v>18</v>
      </c>
      <c r="V1688">
        <v>12</v>
      </c>
      <c r="W1688" s="10">
        <f t="shared" si="215"/>
        <v>25001</v>
      </c>
      <c r="X1688" s="10"/>
      <c r="Y1688">
        <f t="shared" si="208"/>
        <v>54</v>
      </c>
      <c r="AA1688" s="36">
        <v>15052.68</v>
      </c>
    </row>
    <row r="1689" spans="1:27" x14ac:dyDescent="0.3">
      <c r="A1689" t="s">
        <v>4069</v>
      </c>
      <c r="B1689" t="str">
        <f t="shared" si="209"/>
        <v>Mr</v>
      </c>
      <c r="C1689" t="str">
        <f t="shared" si="210"/>
        <v>Goldsby</v>
      </c>
      <c r="D1689" t="str">
        <f t="shared" si="211"/>
        <v>homas J</v>
      </c>
      <c r="F1689">
        <v>1</v>
      </c>
      <c r="G1689">
        <f t="shared" si="212"/>
        <v>1</v>
      </c>
      <c r="J1689" t="str">
        <f>PROPER('Medical Examinations'!D:D)</f>
        <v>No</v>
      </c>
      <c r="K1689" t="str">
        <f>PROPER('Medical Examinations'!H:H)</f>
        <v>No</v>
      </c>
      <c r="N1689">
        <v>34.43</v>
      </c>
      <c r="O1689" t="str">
        <f t="shared" si="213"/>
        <v>Obesity</v>
      </c>
      <c r="Q1689">
        <v>8.6199999999999992</v>
      </c>
      <c r="R1689" t="str">
        <f t="shared" si="214"/>
        <v>Diabetes</v>
      </c>
      <c r="T1689">
        <v>1975</v>
      </c>
      <c r="U1689" t="s">
        <v>37</v>
      </c>
      <c r="V1689">
        <v>26</v>
      </c>
      <c r="W1689" s="10">
        <f t="shared" si="215"/>
        <v>27693</v>
      </c>
      <c r="X1689" s="10"/>
      <c r="Y1689">
        <f t="shared" si="208"/>
        <v>47</v>
      </c>
      <c r="AA1689" s="36">
        <v>15090.35</v>
      </c>
    </row>
    <row r="1690" spans="1:27" x14ac:dyDescent="0.3">
      <c r="A1690" t="s">
        <v>4070</v>
      </c>
      <c r="B1690" t="str">
        <f t="shared" si="209"/>
        <v>Mr</v>
      </c>
      <c r="C1690" t="str">
        <f t="shared" si="210"/>
        <v>Whitney</v>
      </c>
      <c r="D1690" t="str">
        <f t="shared" si="211"/>
        <v>r.  Ken</v>
      </c>
      <c r="F1690" t="s">
        <v>2381</v>
      </c>
      <c r="G1690">
        <f t="shared" si="212"/>
        <v>0</v>
      </c>
      <c r="J1690" t="str">
        <f>PROPER('Medical Examinations'!D:D)</f>
        <v>No</v>
      </c>
      <c r="K1690" t="str">
        <f>PROPER('Medical Examinations'!H:H)</f>
        <v>No</v>
      </c>
      <c r="N1690">
        <v>20.86</v>
      </c>
      <c r="O1690" t="str">
        <f t="shared" si="213"/>
        <v>Normal Weight</v>
      </c>
      <c r="Q1690">
        <v>4.3600000000000003</v>
      </c>
      <c r="R1690" t="str">
        <f t="shared" si="214"/>
        <v>Normal</v>
      </c>
      <c r="T1690">
        <v>1972</v>
      </c>
      <c r="U1690" t="s">
        <v>15</v>
      </c>
      <c r="V1690">
        <v>7</v>
      </c>
      <c r="W1690" s="10">
        <f t="shared" si="215"/>
        <v>26610</v>
      </c>
      <c r="X1690" s="10"/>
      <c r="Y1690">
        <f t="shared" ref="Y1690:Y1753" si="216">DATEDIF(W1690,DATE(2023,6,8),"Y")</f>
        <v>50</v>
      </c>
      <c r="AA1690" s="36">
        <v>15103.69</v>
      </c>
    </row>
    <row r="1691" spans="1:27" x14ac:dyDescent="0.3">
      <c r="A1691" t="s">
        <v>4071</v>
      </c>
      <c r="B1691" t="str">
        <f t="shared" si="209"/>
        <v>Ms</v>
      </c>
      <c r="C1691" t="str">
        <f t="shared" si="210"/>
        <v>Mahoney</v>
      </c>
      <c r="D1691" t="str">
        <f t="shared" si="211"/>
        <v>Annie E</v>
      </c>
      <c r="F1691" t="s">
        <v>2381</v>
      </c>
      <c r="G1691">
        <f t="shared" si="212"/>
        <v>0</v>
      </c>
      <c r="J1691" t="str">
        <f>PROPER('Medical Examinations'!D:D)</f>
        <v>Yes</v>
      </c>
      <c r="K1691" t="str">
        <f>PROPER('Medical Examinations'!H:H)</f>
        <v>No</v>
      </c>
      <c r="N1691">
        <v>18.34</v>
      </c>
      <c r="O1691" t="str">
        <f t="shared" si="213"/>
        <v>Underweight</v>
      </c>
      <c r="Q1691">
        <v>10.01</v>
      </c>
      <c r="R1691" t="str">
        <f t="shared" si="214"/>
        <v>Diabetes</v>
      </c>
      <c r="T1691">
        <v>1978</v>
      </c>
      <c r="U1691" t="s">
        <v>20</v>
      </c>
      <c r="V1691">
        <v>5</v>
      </c>
      <c r="W1691" s="10">
        <f t="shared" si="215"/>
        <v>28738</v>
      </c>
      <c r="X1691" s="10"/>
      <c r="Y1691">
        <f t="shared" si="216"/>
        <v>44</v>
      </c>
      <c r="AA1691" s="36">
        <v>15123.19</v>
      </c>
    </row>
    <row r="1692" spans="1:27" x14ac:dyDescent="0.3">
      <c r="A1692" t="s">
        <v>4072</v>
      </c>
      <c r="B1692" t="str">
        <f t="shared" si="209"/>
        <v>Mrs</v>
      </c>
      <c r="C1692" t="str">
        <f t="shared" si="210"/>
        <v>McCracken</v>
      </c>
      <c r="D1692" t="str">
        <f t="shared" si="211"/>
        <v xml:space="preserve">  Noel K.</v>
      </c>
      <c r="F1692" t="s">
        <v>2381</v>
      </c>
      <c r="G1692">
        <f t="shared" si="212"/>
        <v>0</v>
      </c>
      <c r="J1692" t="str">
        <f>PROPER('Medical Examinations'!D:D)</f>
        <v>Yes</v>
      </c>
      <c r="K1692" t="str">
        <f>PROPER('Medical Examinations'!H:H)</f>
        <v>No</v>
      </c>
      <c r="N1692">
        <v>34.15</v>
      </c>
      <c r="O1692" t="str">
        <f t="shared" si="213"/>
        <v>Obesity</v>
      </c>
      <c r="Q1692">
        <v>5.42</v>
      </c>
      <c r="R1692" t="str">
        <f t="shared" si="214"/>
        <v>Normal</v>
      </c>
      <c r="T1692">
        <v>1971</v>
      </c>
      <c r="U1692" t="s">
        <v>15</v>
      </c>
      <c r="V1692">
        <v>25</v>
      </c>
      <c r="W1692" s="10">
        <f t="shared" si="215"/>
        <v>26262</v>
      </c>
      <c r="X1692" s="10"/>
      <c r="Y1692">
        <f t="shared" si="216"/>
        <v>51</v>
      </c>
      <c r="AA1692" s="36">
        <v>15150.44</v>
      </c>
    </row>
    <row r="1693" spans="1:27" x14ac:dyDescent="0.3">
      <c r="A1693" t="s">
        <v>4073</v>
      </c>
      <c r="B1693" t="str">
        <f t="shared" si="209"/>
        <v>Mr</v>
      </c>
      <c r="C1693" t="str">
        <f t="shared" si="210"/>
        <v>Spewak</v>
      </c>
      <c r="D1693" t="str">
        <f t="shared" si="211"/>
        <v>Mark S</v>
      </c>
      <c r="F1693" t="s">
        <v>2381</v>
      </c>
      <c r="G1693">
        <f t="shared" si="212"/>
        <v>0</v>
      </c>
      <c r="J1693" t="str">
        <f>PROPER('Medical Examinations'!D:D)</f>
        <v>No</v>
      </c>
      <c r="K1693" t="str">
        <f>PROPER('Medical Examinations'!H:H)</f>
        <v>No</v>
      </c>
      <c r="N1693">
        <v>18.350000000000001</v>
      </c>
      <c r="O1693" t="str">
        <f t="shared" si="213"/>
        <v>Underweight</v>
      </c>
      <c r="Q1693">
        <v>5.12</v>
      </c>
      <c r="R1693" t="str">
        <f t="shared" si="214"/>
        <v>Normal</v>
      </c>
      <c r="T1693">
        <v>1962</v>
      </c>
      <c r="U1693" t="s">
        <v>37</v>
      </c>
      <c r="V1693">
        <v>25</v>
      </c>
      <c r="W1693" s="10">
        <f t="shared" si="215"/>
        <v>22944</v>
      </c>
      <c r="X1693" s="10"/>
      <c r="Y1693">
        <f t="shared" si="216"/>
        <v>60</v>
      </c>
      <c r="AA1693" s="36">
        <v>15161.25</v>
      </c>
    </row>
    <row r="1694" spans="1:27" x14ac:dyDescent="0.3">
      <c r="A1694" t="s">
        <v>4074</v>
      </c>
      <c r="B1694" t="str">
        <f t="shared" si="209"/>
        <v>Ms</v>
      </c>
      <c r="C1694" t="str">
        <f t="shared" si="210"/>
        <v>Cottini</v>
      </c>
      <c r="D1694" t="str">
        <f t="shared" si="211"/>
        <v>ederica</v>
      </c>
      <c r="F1694" t="s">
        <v>2381</v>
      </c>
      <c r="G1694">
        <f t="shared" si="212"/>
        <v>0</v>
      </c>
      <c r="J1694" t="str">
        <f>PROPER('Medical Examinations'!D:D)</f>
        <v>No</v>
      </c>
      <c r="K1694" t="str">
        <f>PROPER('Medical Examinations'!H:H)</f>
        <v>No</v>
      </c>
      <c r="N1694">
        <v>22.13</v>
      </c>
      <c r="O1694" t="str">
        <f t="shared" si="213"/>
        <v>Normal Weight</v>
      </c>
      <c r="Q1694">
        <v>9.1999999999999993</v>
      </c>
      <c r="R1694" t="str">
        <f t="shared" si="214"/>
        <v>Diabetes</v>
      </c>
      <c r="T1694">
        <v>1959</v>
      </c>
      <c r="U1694" t="s">
        <v>18</v>
      </c>
      <c r="V1694">
        <v>4</v>
      </c>
      <c r="W1694" s="10">
        <f t="shared" si="215"/>
        <v>21705</v>
      </c>
      <c r="X1694" s="10"/>
      <c r="Y1694">
        <f t="shared" si="216"/>
        <v>64</v>
      </c>
      <c r="AA1694" s="36">
        <v>15161.53</v>
      </c>
    </row>
    <row r="1695" spans="1:27" x14ac:dyDescent="0.3">
      <c r="A1695" t="s">
        <v>4075</v>
      </c>
      <c r="B1695" t="str">
        <f t="shared" si="209"/>
        <v>Ms</v>
      </c>
      <c r="C1695" t="str">
        <f t="shared" si="210"/>
        <v>Findlay</v>
      </c>
      <c r="D1695" t="str">
        <f t="shared" si="211"/>
        <v>amela L</v>
      </c>
      <c r="F1695">
        <v>1</v>
      </c>
      <c r="G1695">
        <f t="shared" si="212"/>
        <v>1</v>
      </c>
      <c r="J1695" t="str">
        <f>PROPER('Medical Examinations'!D:D)</f>
        <v>Yes</v>
      </c>
      <c r="K1695" t="str">
        <f>PROPER('Medical Examinations'!H:H)</f>
        <v>No</v>
      </c>
      <c r="N1695">
        <v>22.51</v>
      </c>
      <c r="O1695" t="str">
        <f t="shared" si="213"/>
        <v>Normal Weight</v>
      </c>
      <c r="Q1695">
        <v>6.08</v>
      </c>
      <c r="R1695" t="str">
        <f t="shared" si="214"/>
        <v>Prediabetes</v>
      </c>
      <c r="T1695">
        <v>1959</v>
      </c>
      <c r="U1695" t="s">
        <v>30</v>
      </c>
      <c r="V1695">
        <v>3</v>
      </c>
      <c r="W1695" s="10">
        <f t="shared" si="215"/>
        <v>21887</v>
      </c>
      <c r="X1695" s="10"/>
      <c r="Y1695">
        <f t="shared" si="216"/>
        <v>63</v>
      </c>
      <c r="AA1695" s="36">
        <v>15170.07</v>
      </c>
    </row>
    <row r="1696" spans="1:27" x14ac:dyDescent="0.3">
      <c r="A1696" t="s">
        <v>4076</v>
      </c>
      <c r="B1696" t="str">
        <f t="shared" si="209"/>
        <v>Mr</v>
      </c>
      <c r="C1696" t="str">
        <f t="shared" si="210"/>
        <v>Strasburg</v>
      </c>
      <c r="D1696" t="str">
        <f t="shared" si="211"/>
        <v>Andrew W.</v>
      </c>
      <c r="F1696">
        <v>1</v>
      </c>
      <c r="G1696">
        <f t="shared" si="212"/>
        <v>1</v>
      </c>
      <c r="J1696" t="str">
        <f>PROPER('Medical Examinations'!D:D)</f>
        <v>Yes</v>
      </c>
      <c r="K1696" t="str">
        <f>PROPER('Medical Examinations'!H:H)</f>
        <v>No</v>
      </c>
      <c r="N1696">
        <v>31</v>
      </c>
      <c r="O1696" t="str">
        <f t="shared" si="213"/>
        <v>Obesity</v>
      </c>
      <c r="Q1696">
        <v>4.7699999999999996</v>
      </c>
      <c r="R1696" t="str">
        <f t="shared" si="214"/>
        <v>Normal</v>
      </c>
      <c r="T1696">
        <v>1962</v>
      </c>
      <c r="U1696" t="s">
        <v>18</v>
      </c>
      <c r="V1696">
        <v>17</v>
      </c>
      <c r="W1696" s="10">
        <f t="shared" si="215"/>
        <v>22814</v>
      </c>
      <c r="X1696" s="10"/>
      <c r="Y1696">
        <f t="shared" si="216"/>
        <v>60</v>
      </c>
      <c r="AA1696" s="36">
        <v>15174.81</v>
      </c>
    </row>
    <row r="1697" spans="1:27" x14ac:dyDescent="0.3">
      <c r="A1697" t="s">
        <v>4077</v>
      </c>
      <c r="B1697" t="str">
        <f t="shared" si="209"/>
        <v>Mr</v>
      </c>
      <c r="C1697" t="str">
        <f t="shared" si="210"/>
        <v>Adams</v>
      </c>
      <c r="D1697" t="str">
        <f t="shared" si="211"/>
        <v>ndall</v>
      </c>
      <c r="F1697">
        <v>1</v>
      </c>
      <c r="G1697">
        <f t="shared" si="212"/>
        <v>1</v>
      </c>
      <c r="J1697" t="str">
        <f>PROPER('Medical Examinations'!D:D)</f>
        <v>Yes</v>
      </c>
      <c r="K1697" t="str">
        <f>PROPER('Medical Examinations'!H:H)</f>
        <v>No</v>
      </c>
      <c r="N1697">
        <v>28.27</v>
      </c>
      <c r="O1697" t="str">
        <f t="shared" si="213"/>
        <v>Overweight</v>
      </c>
      <c r="Q1697">
        <v>4.62</v>
      </c>
      <c r="R1697" t="str">
        <f t="shared" si="214"/>
        <v>Normal</v>
      </c>
      <c r="T1697">
        <v>1978</v>
      </c>
      <c r="U1697" t="s">
        <v>15</v>
      </c>
      <c r="V1697">
        <v>23</v>
      </c>
      <c r="W1697" s="10">
        <f t="shared" si="215"/>
        <v>28817</v>
      </c>
      <c r="X1697" s="10"/>
      <c r="Y1697">
        <f t="shared" si="216"/>
        <v>44</v>
      </c>
      <c r="AA1697" s="36">
        <v>15207.92</v>
      </c>
    </row>
    <row r="1698" spans="1:27" x14ac:dyDescent="0.3">
      <c r="A1698" t="s">
        <v>4078</v>
      </c>
      <c r="B1698" t="str">
        <f t="shared" si="209"/>
        <v>Ms</v>
      </c>
      <c r="C1698" t="str">
        <f t="shared" si="210"/>
        <v>Deeter</v>
      </c>
      <c r="D1698" t="str">
        <f t="shared" si="211"/>
        <v>racy L</v>
      </c>
      <c r="F1698">
        <v>1</v>
      </c>
      <c r="G1698">
        <f t="shared" si="212"/>
        <v>1</v>
      </c>
      <c r="J1698" t="str">
        <f>PROPER('Medical Examinations'!D:D)</f>
        <v>No</v>
      </c>
      <c r="K1698" t="str">
        <f>PROPER('Medical Examinations'!H:H)</f>
        <v>No</v>
      </c>
      <c r="N1698">
        <v>29.92</v>
      </c>
      <c r="O1698" t="str">
        <f t="shared" si="213"/>
        <v>Overweight</v>
      </c>
      <c r="Q1698">
        <v>9.07</v>
      </c>
      <c r="R1698" t="str">
        <f t="shared" si="214"/>
        <v>Diabetes</v>
      </c>
      <c r="T1698">
        <v>1960</v>
      </c>
      <c r="U1698" t="s">
        <v>10</v>
      </c>
      <c r="V1698">
        <v>25</v>
      </c>
      <c r="W1698" s="10">
        <f t="shared" si="215"/>
        <v>22122</v>
      </c>
      <c r="X1698" s="10"/>
      <c r="Y1698">
        <f t="shared" si="216"/>
        <v>62</v>
      </c>
      <c r="AA1698" s="36">
        <v>15230.32</v>
      </c>
    </row>
    <row r="1699" spans="1:27" x14ac:dyDescent="0.3">
      <c r="A1699" t="s">
        <v>4079</v>
      </c>
      <c r="B1699" t="str">
        <f t="shared" si="209"/>
        <v>Ms</v>
      </c>
      <c r="C1699" t="str">
        <f t="shared" si="210"/>
        <v>Arpin</v>
      </c>
      <c r="D1699" t="str">
        <f t="shared" si="211"/>
        <v>zelie</v>
      </c>
      <c r="F1699">
        <v>1</v>
      </c>
      <c r="G1699">
        <f t="shared" si="212"/>
        <v>1</v>
      </c>
      <c r="J1699" t="str">
        <f>PROPER('Medical Examinations'!D:D)</f>
        <v>Yes</v>
      </c>
      <c r="K1699" t="str">
        <f>PROPER('Medical Examinations'!H:H)</f>
        <v>No</v>
      </c>
      <c r="N1699">
        <v>25.9</v>
      </c>
      <c r="O1699" t="str">
        <f t="shared" si="213"/>
        <v>Overweight</v>
      </c>
      <c r="Q1699">
        <v>9.1199999999999992</v>
      </c>
      <c r="R1699" t="str">
        <f t="shared" si="214"/>
        <v>Diabetes</v>
      </c>
      <c r="T1699">
        <v>1969</v>
      </c>
      <c r="U1699" t="s">
        <v>20</v>
      </c>
      <c r="V1699">
        <v>16</v>
      </c>
      <c r="W1699" s="10">
        <f t="shared" si="215"/>
        <v>25462</v>
      </c>
      <c r="X1699" s="10"/>
      <c r="Y1699">
        <f t="shared" si="216"/>
        <v>53</v>
      </c>
      <c r="AA1699" s="36">
        <v>15260.52</v>
      </c>
    </row>
    <row r="1700" spans="1:27" x14ac:dyDescent="0.3">
      <c r="A1700" t="s">
        <v>4080</v>
      </c>
      <c r="B1700" t="str">
        <f t="shared" si="209"/>
        <v>Ms</v>
      </c>
      <c r="C1700" t="str">
        <f t="shared" si="210"/>
        <v>Schoeneck</v>
      </c>
      <c r="D1700" t="str">
        <f t="shared" si="211"/>
        <v>Monica M.</v>
      </c>
      <c r="F1700">
        <v>1</v>
      </c>
      <c r="G1700">
        <f t="shared" si="212"/>
        <v>1</v>
      </c>
      <c r="J1700" t="str">
        <f>PROPER('Medical Examinations'!D:D)</f>
        <v>No</v>
      </c>
      <c r="K1700" t="str">
        <f>PROPER('Medical Examinations'!H:H)</f>
        <v>No</v>
      </c>
      <c r="N1700">
        <v>27.74</v>
      </c>
      <c r="O1700" t="str">
        <f t="shared" si="213"/>
        <v>Overweight</v>
      </c>
      <c r="Q1700">
        <v>7.32</v>
      </c>
      <c r="R1700" t="str">
        <f t="shared" si="214"/>
        <v>Diabetes</v>
      </c>
      <c r="T1700">
        <v>1963</v>
      </c>
      <c r="U1700" t="s">
        <v>30</v>
      </c>
      <c r="V1700">
        <v>13</v>
      </c>
      <c r="W1700" s="10">
        <f t="shared" si="215"/>
        <v>23358</v>
      </c>
      <c r="X1700" s="10"/>
      <c r="Y1700">
        <f t="shared" si="216"/>
        <v>59</v>
      </c>
      <c r="AA1700" s="36">
        <v>15322.77</v>
      </c>
    </row>
    <row r="1701" spans="1:27" x14ac:dyDescent="0.3">
      <c r="A1701" t="s">
        <v>4081</v>
      </c>
      <c r="B1701" t="str">
        <f t="shared" si="209"/>
        <v>Ms</v>
      </c>
      <c r="C1701" t="str">
        <f t="shared" si="210"/>
        <v>Mueller</v>
      </c>
      <c r="D1701" t="str">
        <f t="shared" si="211"/>
        <v>rina K.</v>
      </c>
      <c r="F1701">
        <v>2</v>
      </c>
      <c r="G1701">
        <f t="shared" si="212"/>
        <v>2</v>
      </c>
      <c r="J1701" t="str">
        <f>PROPER('Medical Examinations'!D:D)</f>
        <v>No</v>
      </c>
      <c r="K1701" t="str">
        <f>PROPER('Medical Examinations'!H:H)</f>
        <v>No</v>
      </c>
      <c r="N1701">
        <v>17.260000000000002</v>
      </c>
      <c r="O1701" t="str">
        <f t="shared" si="213"/>
        <v>Underweight</v>
      </c>
      <c r="Q1701">
        <v>11.73</v>
      </c>
      <c r="R1701" t="str">
        <f t="shared" si="214"/>
        <v>Diabetes</v>
      </c>
      <c r="T1701">
        <v>2001</v>
      </c>
      <c r="U1701" t="s">
        <v>10</v>
      </c>
      <c r="V1701">
        <v>14</v>
      </c>
      <c r="W1701" s="10">
        <f t="shared" si="215"/>
        <v>37086</v>
      </c>
      <c r="X1701" s="10"/>
      <c r="Y1701">
        <f t="shared" si="216"/>
        <v>21</v>
      </c>
      <c r="AA1701" s="36">
        <v>15359.1</v>
      </c>
    </row>
    <row r="1702" spans="1:27" x14ac:dyDescent="0.3">
      <c r="A1702" t="s">
        <v>4082</v>
      </c>
      <c r="B1702" t="str">
        <f t="shared" si="209"/>
        <v>Ms</v>
      </c>
      <c r="C1702" t="str">
        <f t="shared" si="210"/>
        <v>Willits</v>
      </c>
      <c r="D1702" t="str">
        <f t="shared" si="211"/>
        <v>amie L.</v>
      </c>
      <c r="F1702">
        <v>1</v>
      </c>
      <c r="G1702">
        <f t="shared" si="212"/>
        <v>1</v>
      </c>
      <c r="J1702" t="str">
        <f>PROPER('Medical Examinations'!D:D)</f>
        <v>No</v>
      </c>
      <c r="K1702" t="str">
        <f>PROPER('Medical Examinations'!H:H)</f>
        <v>No</v>
      </c>
      <c r="N1702">
        <v>19.855</v>
      </c>
      <c r="O1702" t="str">
        <f t="shared" si="213"/>
        <v>Normal Weight</v>
      </c>
      <c r="Q1702">
        <v>6.64</v>
      </c>
      <c r="R1702" t="str">
        <f t="shared" si="214"/>
        <v>Diabetes</v>
      </c>
      <c r="T1702">
        <v>1988</v>
      </c>
      <c r="U1702" t="s">
        <v>30</v>
      </c>
      <c r="V1702">
        <v>17</v>
      </c>
      <c r="W1702" s="10">
        <f t="shared" si="215"/>
        <v>32494</v>
      </c>
      <c r="X1702" s="10"/>
      <c r="Y1702">
        <f t="shared" si="216"/>
        <v>34</v>
      </c>
      <c r="AA1702" s="36">
        <v>15361.5</v>
      </c>
    </row>
    <row r="1703" spans="1:27" x14ac:dyDescent="0.3">
      <c r="A1703" t="s">
        <v>4083</v>
      </c>
      <c r="B1703" t="str">
        <f t="shared" si="209"/>
        <v>Mr</v>
      </c>
      <c r="C1703" t="str">
        <f t="shared" si="210"/>
        <v>Syring</v>
      </c>
      <c r="D1703" t="str">
        <f t="shared" si="211"/>
        <v xml:space="preserve"> Brian</v>
      </c>
      <c r="F1703" t="s">
        <v>2381</v>
      </c>
      <c r="G1703">
        <f t="shared" si="212"/>
        <v>0</v>
      </c>
      <c r="J1703" t="str">
        <f>PROPER('Medical Examinations'!D:D)</f>
        <v>No</v>
      </c>
      <c r="K1703" t="str">
        <f>PROPER('Medical Examinations'!H:H)</f>
        <v>No</v>
      </c>
      <c r="N1703">
        <v>41.69</v>
      </c>
      <c r="O1703" t="str">
        <f t="shared" si="213"/>
        <v>Obesity</v>
      </c>
      <c r="Q1703">
        <v>5.78</v>
      </c>
      <c r="R1703" t="str">
        <f t="shared" si="214"/>
        <v>Prediabetes</v>
      </c>
      <c r="T1703">
        <v>1968</v>
      </c>
      <c r="U1703" t="s">
        <v>10</v>
      </c>
      <c r="V1703">
        <v>18</v>
      </c>
      <c r="W1703" s="10">
        <f t="shared" si="215"/>
        <v>25037</v>
      </c>
      <c r="X1703" s="10"/>
      <c r="Y1703">
        <f t="shared" si="216"/>
        <v>54</v>
      </c>
      <c r="AA1703" s="36">
        <v>15363.77</v>
      </c>
    </row>
    <row r="1704" spans="1:27" x14ac:dyDescent="0.3">
      <c r="A1704" t="s">
        <v>4084</v>
      </c>
      <c r="B1704" t="str">
        <f t="shared" si="209"/>
        <v>Ms</v>
      </c>
      <c r="C1704" t="str">
        <f t="shared" si="210"/>
        <v>Strike</v>
      </c>
      <c r="D1704" t="str">
        <f t="shared" si="211"/>
        <v>cey L.</v>
      </c>
      <c r="F1704" t="s">
        <v>2381</v>
      </c>
      <c r="G1704">
        <f t="shared" si="212"/>
        <v>0</v>
      </c>
      <c r="J1704" t="str">
        <f>PROPER('Medical Examinations'!D:D)</f>
        <v>No</v>
      </c>
      <c r="K1704" t="str">
        <f>PROPER('Medical Examinations'!H:H)</f>
        <v>No</v>
      </c>
      <c r="N1704">
        <v>16.12</v>
      </c>
      <c r="O1704" t="str">
        <f t="shared" si="213"/>
        <v>Underweight</v>
      </c>
      <c r="Q1704">
        <v>10.45</v>
      </c>
      <c r="R1704" t="str">
        <f t="shared" si="214"/>
        <v>Diabetes</v>
      </c>
      <c r="T1704">
        <v>1962</v>
      </c>
      <c r="U1704" t="s">
        <v>20</v>
      </c>
      <c r="V1704">
        <v>6</v>
      </c>
      <c r="W1704" s="10">
        <f t="shared" si="215"/>
        <v>22895</v>
      </c>
      <c r="X1704" s="10"/>
      <c r="Y1704">
        <f t="shared" si="216"/>
        <v>60</v>
      </c>
      <c r="AA1704" s="36">
        <v>15368.22</v>
      </c>
    </row>
    <row r="1705" spans="1:27" x14ac:dyDescent="0.3">
      <c r="A1705" t="s">
        <v>4085</v>
      </c>
      <c r="B1705" t="str">
        <f t="shared" si="209"/>
        <v>Mr</v>
      </c>
      <c r="C1705" t="str">
        <f t="shared" si="210"/>
        <v>Hennigar</v>
      </c>
      <c r="D1705" t="str">
        <f t="shared" si="211"/>
        <v xml:space="preserve"> Stephen</v>
      </c>
      <c r="F1705">
        <v>1</v>
      </c>
      <c r="G1705">
        <f t="shared" si="212"/>
        <v>1</v>
      </c>
      <c r="J1705" t="str">
        <f>PROPER('Medical Examinations'!D:D)</f>
        <v>Yes</v>
      </c>
      <c r="K1705" t="str">
        <f>PROPER('Medical Examinations'!H:H)</f>
        <v>No</v>
      </c>
      <c r="N1705">
        <v>37.43</v>
      </c>
      <c r="O1705" t="str">
        <f t="shared" si="213"/>
        <v>Obesity</v>
      </c>
      <c r="Q1705">
        <v>4.5199999999999996</v>
      </c>
      <c r="R1705" t="str">
        <f t="shared" si="214"/>
        <v>Normal</v>
      </c>
      <c r="T1705">
        <v>1964</v>
      </c>
      <c r="U1705" t="s">
        <v>20</v>
      </c>
      <c r="V1705">
        <v>4</v>
      </c>
      <c r="W1705" s="10">
        <f t="shared" si="215"/>
        <v>23624</v>
      </c>
      <c r="X1705" s="10"/>
      <c r="Y1705">
        <f t="shared" si="216"/>
        <v>58</v>
      </c>
      <c r="AA1705" s="36">
        <v>15377.77</v>
      </c>
    </row>
    <row r="1706" spans="1:27" x14ac:dyDescent="0.3">
      <c r="A1706" t="s">
        <v>4086</v>
      </c>
      <c r="B1706" t="str">
        <f t="shared" si="209"/>
        <v>Mr</v>
      </c>
      <c r="C1706" t="str">
        <f t="shared" si="210"/>
        <v>May</v>
      </c>
      <c r="D1706" t="str">
        <f t="shared" si="211"/>
        <v>hua</v>
      </c>
      <c r="F1706" t="s">
        <v>2381</v>
      </c>
      <c r="G1706">
        <f t="shared" si="212"/>
        <v>0</v>
      </c>
      <c r="J1706" t="str">
        <f>PROPER('Medical Examinations'!D:D)</f>
        <v>Yes</v>
      </c>
      <c r="K1706" t="str">
        <f>PROPER('Medical Examinations'!H:H)</f>
        <v>No</v>
      </c>
      <c r="N1706">
        <v>31.065000000000001</v>
      </c>
      <c r="O1706" t="str">
        <f t="shared" si="213"/>
        <v>Obesity</v>
      </c>
      <c r="Q1706">
        <v>5.71</v>
      </c>
      <c r="R1706" t="str">
        <f t="shared" si="214"/>
        <v>Prediabetes</v>
      </c>
      <c r="T1706">
        <v>1990</v>
      </c>
      <c r="U1706" t="s">
        <v>37</v>
      </c>
      <c r="V1706">
        <v>25</v>
      </c>
      <c r="W1706" s="10">
        <f t="shared" si="215"/>
        <v>33171</v>
      </c>
      <c r="X1706" s="10"/>
      <c r="Y1706">
        <f t="shared" si="216"/>
        <v>32</v>
      </c>
      <c r="AA1706" s="36">
        <v>15440.2</v>
      </c>
    </row>
    <row r="1707" spans="1:27" x14ac:dyDescent="0.3">
      <c r="A1707" t="s">
        <v>4087</v>
      </c>
      <c r="B1707" t="str">
        <f t="shared" si="209"/>
        <v>Mr</v>
      </c>
      <c r="C1707" t="str">
        <f t="shared" si="210"/>
        <v>Metcalf</v>
      </c>
      <c r="D1707" t="str">
        <f t="shared" si="211"/>
        <v>.  Josh</v>
      </c>
      <c r="F1707" t="s">
        <v>2381</v>
      </c>
      <c r="G1707">
        <f t="shared" si="212"/>
        <v>0</v>
      </c>
      <c r="J1707" t="str">
        <f>PROPER('Medical Examinations'!D:D)</f>
        <v>No</v>
      </c>
      <c r="K1707" t="str">
        <f>PROPER('Medical Examinations'!H:H)</f>
        <v>No</v>
      </c>
      <c r="N1707">
        <v>25.08</v>
      </c>
      <c r="O1707" t="str">
        <f t="shared" si="213"/>
        <v>Overweight</v>
      </c>
      <c r="Q1707">
        <v>4.7699999999999996</v>
      </c>
      <c r="R1707" t="str">
        <f t="shared" si="214"/>
        <v>Normal</v>
      </c>
      <c r="T1707">
        <v>1976</v>
      </c>
      <c r="U1707" t="s">
        <v>10</v>
      </c>
      <c r="V1707">
        <v>20</v>
      </c>
      <c r="W1707" s="10">
        <f t="shared" si="215"/>
        <v>27961</v>
      </c>
      <c r="X1707" s="10"/>
      <c r="Y1707">
        <f t="shared" si="216"/>
        <v>46</v>
      </c>
      <c r="AA1707" s="36">
        <v>15450.48</v>
      </c>
    </row>
    <row r="1708" spans="1:27" x14ac:dyDescent="0.3">
      <c r="A1708" t="s">
        <v>4088</v>
      </c>
      <c r="B1708" t="str">
        <f t="shared" si="209"/>
        <v>Ms</v>
      </c>
      <c r="C1708" t="str">
        <f t="shared" si="210"/>
        <v>Tiska</v>
      </c>
      <c r="D1708" t="str">
        <f t="shared" si="211"/>
        <v>ather</v>
      </c>
      <c r="F1708">
        <v>1</v>
      </c>
      <c r="G1708">
        <f t="shared" si="212"/>
        <v>1</v>
      </c>
      <c r="J1708" t="str">
        <f>PROPER('Medical Examinations'!D:D)</f>
        <v>No</v>
      </c>
      <c r="K1708" t="str">
        <f>PROPER('Medical Examinations'!H:H)</f>
        <v>No</v>
      </c>
      <c r="N1708">
        <v>15.2</v>
      </c>
      <c r="O1708" t="str">
        <f t="shared" si="213"/>
        <v>Underweight</v>
      </c>
      <c r="Q1708">
        <v>7.81</v>
      </c>
      <c r="R1708" t="str">
        <f t="shared" si="214"/>
        <v>Diabetes</v>
      </c>
      <c r="T1708">
        <v>2004</v>
      </c>
      <c r="U1708" t="s">
        <v>10</v>
      </c>
      <c r="V1708">
        <v>17</v>
      </c>
      <c r="W1708" s="10">
        <f t="shared" si="215"/>
        <v>38185</v>
      </c>
      <c r="X1708" s="10"/>
      <c r="Y1708">
        <f t="shared" si="216"/>
        <v>18</v>
      </c>
      <c r="AA1708" s="36">
        <v>15518.18</v>
      </c>
    </row>
    <row r="1709" spans="1:27" x14ac:dyDescent="0.3">
      <c r="A1709" t="s">
        <v>4089</v>
      </c>
      <c r="B1709" t="str">
        <f t="shared" si="209"/>
        <v>Mr</v>
      </c>
      <c r="C1709" t="str">
        <f t="shared" si="210"/>
        <v>McDonough</v>
      </c>
      <c r="D1709" t="str">
        <f t="shared" si="211"/>
        <v xml:space="preserve"> James C.</v>
      </c>
      <c r="F1709" t="s">
        <v>2381</v>
      </c>
      <c r="G1709">
        <f t="shared" si="212"/>
        <v>0</v>
      </c>
      <c r="J1709" t="str">
        <f>PROPER('Medical Examinations'!D:D)</f>
        <v>No</v>
      </c>
      <c r="K1709" t="str">
        <f>PROPER('Medical Examinations'!H:H)</f>
        <v>No</v>
      </c>
      <c r="N1709">
        <v>22.34</v>
      </c>
      <c r="O1709" t="str">
        <f t="shared" si="213"/>
        <v>Normal Weight</v>
      </c>
      <c r="Q1709">
        <v>5.19</v>
      </c>
      <c r="R1709" t="str">
        <f t="shared" si="214"/>
        <v>Normal</v>
      </c>
      <c r="T1709">
        <v>1974</v>
      </c>
      <c r="U1709" t="s">
        <v>18</v>
      </c>
      <c r="V1709">
        <v>28</v>
      </c>
      <c r="W1709" s="10">
        <f t="shared" si="215"/>
        <v>27208</v>
      </c>
      <c r="X1709" s="10"/>
      <c r="Y1709">
        <f t="shared" si="216"/>
        <v>48</v>
      </c>
      <c r="AA1709" s="36">
        <v>15532.16</v>
      </c>
    </row>
    <row r="1710" spans="1:27" x14ac:dyDescent="0.3">
      <c r="A1710" t="s">
        <v>4090</v>
      </c>
      <c r="B1710" t="str">
        <f t="shared" si="209"/>
        <v>Ms</v>
      </c>
      <c r="C1710" t="str">
        <f t="shared" si="210"/>
        <v>Fairley</v>
      </c>
      <c r="D1710" t="str">
        <f t="shared" si="211"/>
        <v>s.  Kim</v>
      </c>
      <c r="F1710">
        <v>1</v>
      </c>
      <c r="G1710">
        <f t="shared" si="212"/>
        <v>1</v>
      </c>
      <c r="J1710" t="str">
        <f>PROPER('Medical Examinations'!D:D)</f>
        <v>Yes</v>
      </c>
      <c r="K1710" t="str">
        <f>PROPER('Medical Examinations'!H:H)</f>
        <v>No</v>
      </c>
      <c r="N1710">
        <v>40.15</v>
      </c>
      <c r="O1710" t="str">
        <f t="shared" si="213"/>
        <v>Obesity</v>
      </c>
      <c r="Q1710">
        <v>5.93</v>
      </c>
      <c r="R1710" t="str">
        <f t="shared" si="214"/>
        <v>Prediabetes</v>
      </c>
      <c r="T1710">
        <v>1959</v>
      </c>
      <c r="U1710" t="s">
        <v>37</v>
      </c>
      <c r="V1710">
        <v>2</v>
      </c>
      <c r="W1710" s="10">
        <f t="shared" si="215"/>
        <v>21825</v>
      </c>
      <c r="X1710" s="10"/>
      <c r="Y1710">
        <f t="shared" si="216"/>
        <v>63</v>
      </c>
      <c r="AA1710" s="36">
        <v>15555.19</v>
      </c>
    </row>
    <row r="1711" spans="1:27" x14ac:dyDescent="0.3">
      <c r="A1711" t="s">
        <v>4091</v>
      </c>
      <c r="B1711" t="str">
        <f t="shared" si="209"/>
        <v>Ms</v>
      </c>
      <c r="C1711" t="str">
        <f t="shared" si="210"/>
        <v>Barnett</v>
      </c>
      <c r="D1711" t="str">
        <f t="shared" si="211"/>
        <v>arie E.</v>
      </c>
      <c r="F1711">
        <v>1</v>
      </c>
      <c r="G1711">
        <f t="shared" si="212"/>
        <v>1</v>
      </c>
      <c r="J1711" t="str">
        <f>PROPER('Medical Examinations'!D:D)</f>
        <v>No</v>
      </c>
      <c r="K1711" t="str">
        <f>PROPER('Medical Examinations'!H:H)</f>
        <v>No</v>
      </c>
      <c r="N1711">
        <v>37.729999999999997</v>
      </c>
      <c r="O1711" t="str">
        <f t="shared" si="213"/>
        <v>Obesity</v>
      </c>
      <c r="Q1711">
        <v>6.29</v>
      </c>
      <c r="R1711" t="str">
        <f t="shared" si="214"/>
        <v>Prediabetes</v>
      </c>
      <c r="T1711">
        <v>1974</v>
      </c>
      <c r="U1711" t="s">
        <v>10</v>
      </c>
      <c r="V1711">
        <v>30</v>
      </c>
      <c r="W1711" s="10">
        <f t="shared" si="215"/>
        <v>27240</v>
      </c>
      <c r="X1711" s="10"/>
      <c r="Y1711">
        <f t="shared" si="216"/>
        <v>48</v>
      </c>
      <c r="AA1711" s="36">
        <v>15556.67</v>
      </c>
    </row>
    <row r="1712" spans="1:27" x14ac:dyDescent="0.3">
      <c r="A1712" t="s">
        <v>4092</v>
      </c>
      <c r="B1712" t="str">
        <f t="shared" si="209"/>
        <v>Mr</v>
      </c>
      <c r="C1712" t="str">
        <f t="shared" si="210"/>
        <v>Piasta</v>
      </c>
      <c r="D1712" t="str">
        <f t="shared" si="211"/>
        <v>ariusz</v>
      </c>
      <c r="F1712" t="s">
        <v>2381</v>
      </c>
      <c r="G1712">
        <f t="shared" si="212"/>
        <v>0</v>
      </c>
      <c r="J1712" t="str">
        <f>PROPER('Medical Examinations'!D:D)</f>
        <v>Yes</v>
      </c>
      <c r="K1712" t="str">
        <f>PROPER('Medical Examinations'!H:H)</f>
        <v>No</v>
      </c>
      <c r="N1712">
        <v>25.35</v>
      </c>
      <c r="O1712" t="str">
        <f t="shared" si="213"/>
        <v>Overweight</v>
      </c>
      <c r="Q1712">
        <v>4.9000000000000004</v>
      </c>
      <c r="R1712" t="str">
        <f t="shared" si="214"/>
        <v>Normal</v>
      </c>
      <c r="T1712">
        <v>1965</v>
      </c>
      <c r="U1712" t="s">
        <v>37</v>
      </c>
      <c r="V1712">
        <v>28</v>
      </c>
      <c r="W1712" s="10">
        <f t="shared" si="215"/>
        <v>24043</v>
      </c>
      <c r="X1712" s="10"/>
      <c r="Y1712">
        <f t="shared" si="216"/>
        <v>57</v>
      </c>
      <c r="AA1712" s="36">
        <v>15608.58</v>
      </c>
    </row>
    <row r="1713" spans="1:27" x14ac:dyDescent="0.3">
      <c r="A1713" t="s">
        <v>4093</v>
      </c>
      <c r="B1713" t="str">
        <f t="shared" si="209"/>
        <v>Ms</v>
      </c>
      <c r="C1713" t="str">
        <f t="shared" si="210"/>
        <v>Mueller</v>
      </c>
      <c r="D1713" t="str">
        <f t="shared" si="211"/>
        <v>sica E.</v>
      </c>
      <c r="F1713">
        <v>1</v>
      </c>
      <c r="G1713">
        <f t="shared" si="212"/>
        <v>1</v>
      </c>
      <c r="J1713" t="str">
        <f>PROPER('Medical Examinations'!D:D)</f>
        <v>No</v>
      </c>
      <c r="K1713" t="str">
        <f>PROPER('Medical Examinations'!H:H)</f>
        <v>No</v>
      </c>
      <c r="N1713">
        <v>26.41</v>
      </c>
      <c r="O1713" t="str">
        <f t="shared" si="213"/>
        <v>Overweight</v>
      </c>
      <c r="Q1713">
        <v>5.07</v>
      </c>
      <c r="R1713" t="str">
        <f t="shared" si="214"/>
        <v>Normal</v>
      </c>
      <c r="T1713">
        <v>1960</v>
      </c>
      <c r="U1713" t="s">
        <v>18</v>
      </c>
      <c r="V1713">
        <v>6</v>
      </c>
      <c r="W1713" s="10">
        <f t="shared" si="215"/>
        <v>22073</v>
      </c>
      <c r="X1713" s="10"/>
      <c r="Y1713">
        <f t="shared" si="216"/>
        <v>63</v>
      </c>
      <c r="AA1713" s="36">
        <v>15612.19</v>
      </c>
    </row>
    <row r="1714" spans="1:27" x14ac:dyDescent="0.3">
      <c r="A1714" t="s">
        <v>4094</v>
      </c>
      <c r="B1714" t="str">
        <f t="shared" si="209"/>
        <v>Ms</v>
      </c>
      <c r="C1714" t="str">
        <f t="shared" si="210"/>
        <v>Olsen</v>
      </c>
      <c r="D1714" t="str">
        <f t="shared" si="211"/>
        <v>isten</v>
      </c>
      <c r="F1714">
        <v>1</v>
      </c>
      <c r="G1714">
        <f t="shared" si="212"/>
        <v>1</v>
      </c>
      <c r="J1714" t="str">
        <f>PROPER('Medical Examinations'!D:D)</f>
        <v>Yes</v>
      </c>
      <c r="K1714" t="str">
        <f>PROPER('Medical Examinations'!H:H)</f>
        <v>No</v>
      </c>
      <c r="N1714">
        <v>27.6</v>
      </c>
      <c r="O1714" t="str">
        <f t="shared" si="213"/>
        <v>Overweight</v>
      </c>
      <c r="Q1714">
        <v>5.33</v>
      </c>
      <c r="R1714" t="str">
        <f t="shared" si="214"/>
        <v>Normal</v>
      </c>
      <c r="T1714">
        <v>1988</v>
      </c>
      <c r="U1714" t="s">
        <v>30</v>
      </c>
      <c r="V1714">
        <v>22</v>
      </c>
      <c r="W1714" s="10">
        <f t="shared" si="215"/>
        <v>32499</v>
      </c>
      <c r="X1714" s="10"/>
      <c r="Y1714">
        <f t="shared" si="216"/>
        <v>34</v>
      </c>
      <c r="AA1714" s="36">
        <v>15646.28</v>
      </c>
    </row>
    <row r="1715" spans="1:27" x14ac:dyDescent="0.3">
      <c r="A1715" t="s">
        <v>4095</v>
      </c>
      <c r="B1715" t="str">
        <f t="shared" si="209"/>
        <v>Mr</v>
      </c>
      <c r="C1715" t="str">
        <f t="shared" si="210"/>
        <v>De Jesus</v>
      </c>
      <c r="D1715" t="str">
        <f t="shared" si="211"/>
        <v>e P. Sr.</v>
      </c>
      <c r="F1715">
        <v>1</v>
      </c>
      <c r="G1715">
        <f t="shared" si="212"/>
        <v>1</v>
      </c>
      <c r="J1715" t="str">
        <f>PROPER('Medical Examinations'!D:D)</f>
        <v>No</v>
      </c>
      <c r="K1715" t="str">
        <f>PROPER('Medical Examinations'!H:H)</f>
        <v>No</v>
      </c>
      <c r="N1715">
        <v>33.82</v>
      </c>
      <c r="O1715" t="str">
        <f t="shared" si="213"/>
        <v>Obesity</v>
      </c>
      <c r="Q1715">
        <v>8.93</v>
      </c>
      <c r="R1715" t="str">
        <f t="shared" si="214"/>
        <v>Diabetes</v>
      </c>
      <c r="T1715">
        <v>1973</v>
      </c>
      <c r="U1715" t="s">
        <v>18</v>
      </c>
      <c r="V1715">
        <v>26</v>
      </c>
      <c r="W1715" s="10">
        <f t="shared" si="215"/>
        <v>26841</v>
      </c>
      <c r="X1715" s="10"/>
      <c r="Y1715">
        <f t="shared" si="216"/>
        <v>49</v>
      </c>
      <c r="AA1715" s="36">
        <v>15670.3</v>
      </c>
    </row>
    <row r="1716" spans="1:27" x14ac:dyDescent="0.3">
      <c r="A1716" t="s">
        <v>4096</v>
      </c>
      <c r="B1716" t="str">
        <f t="shared" si="209"/>
        <v>Ms</v>
      </c>
      <c r="C1716" t="str">
        <f t="shared" si="210"/>
        <v>Bartus</v>
      </c>
      <c r="D1716" t="str">
        <f t="shared" si="211"/>
        <v>ynthia</v>
      </c>
      <c r="F1716" t="s">
        <v>2381</v>
      </c>
      <c r="G1716">
        <f t="shared" si="212"/>
        <v>0</v>
      </c>
      <c r="J1716" t="str">
        <f>PROPER('Medical Examinations'!D:D)</f>
        <v>No</v>
      </c>
      <c r="K1716" t="str">
        <f>PROPER('Medical Examinations'!H:H)</f>
        <v>No</v>
      </c>
      <c r="N1716">
        <v>32.9</v>
      </c>
      <c r="O1716" t="str">
        <f t="shared" si="213"/>
        <v>Obesity</v>
      </c>
      <c r="Q1716">
        <v>4.3499999999999996</v>
      </c>
      <c r="R1716" t="str">
        <f t="shared" si="214"/>
        <v>Normal</v>
      </c>
      <c r="T1716">
        <v>1976</v>
      </c>
      <c r="U1716" t="s">
        <v>20</v>
      </c>
      <c r="V1716">
        <v>20</v>
      </c>
      <c r="W1716" s="10">
        <f t="shared" si="215"/>
        <v>28023</v>
      </c>
      <c r="X1716" s="10"/>
      <c r="Y1716">
        <f t="shared" si="216"/>
        <v>46</v>
      </c>
      <c r="AA1716" s="36">
        <v>15698.86</v>
      </c>
    </row>
    <row r="1717" spans="1:27" x14ac:dyDescent="0.3">
      <c r="A1717" t="s">
        <v>4097</v>
      </c>
      <c r="B1717" t="str">
        <f t="shared" si="209"/>
        <v>Mr</v>
      </c>
      <c r="C1717" t="str">
        <f t="shared" si="210"/>
        <v>Stevens</v>
      </c>
      <c r="D1717" t="str">
        <f t="shared" si="211"/>
        <v xml:space="preserve">  Tyler</v>
      </c>
      <c r="F1717">
        <v>1</v>
      </c>
      <c r="G1717">
        <f t="shared" si="212"/>
        <v>1</v>
      </c>
      <c r="J1717" t="str">
        <f>PROPER('Medical Examinations'!D:D)</f>
        <v>No</v>
      </c>
      <c r="K1717" t="str">
        <f>PROPER('Medical Examinations'!H:H)</f>
        <v>No</v>
      </c>
      <c r="N1717">
        <v>30.875</v>
      </c>
      <c r="O1717" t="str">
        <f t="shared" si="213"/>
        <v>Obesity</v>
      </c>
      <c r="Q1717">
        <v>9.5399999999999991</v>
      </c>
      <c r="R1717" t="str">
        <f t="shared" si="214"/>
        <v>Diabetes</v>
      </c>
      <c r="T1717">
        <v>1974</v>
      </c>
      <c r="U1717" t="s">
        <v>35</v>
      </c>
      <c r="V1717">
        <v>29</v>
      </c>
      <c r="W1717" s="10">
        <f t="shared" si="215"/>
        <v>27270</v>
      </c>
      <c r="X1717" s="10"/>
      <c r="Y1717">
        <f t="shared" si="216"/>
        <v>48</v>
      </c>
      <c r="AA1717" s="36">
        <v>15746.62</v>
      </c>
    </row>
    <row r="1718" spans="1:27" x14ac:dyDescent="0.3">
      <c r="A1718" t="s">
        <v>4098</v>
      </c>
      <c r="B1718" t="str">
        <f t="shared" si="209"/>
        <v>Ms</v>
      </c>
      <c r="C1718" t="str">
        <f t="shared" si="210"/>
        <v>Rich</v>
      </c>
      <c r="D1718" t="str">
        <f t="shared" si="211"/>
        <v>ly J</v>
      </c>
      <c r="F1718" t="s">
        <v>2381</v>
      </c>
      <c r="G1718">
        <f t="shared" si="212"/>
        <v>0</v>
      </c>
      <c r="J1718" t="str">
        <f>PROPER('Medical Examinations'!D:D)</f>
        <v>No</v>
      </c>
      <c r="K1718" t="str">
        <f>PROPER('Medical Examinations'!H:H)</f>
        <v>No</v>
      </c>
      <c r="N1718">
        <v>32.64</v>
      </c>
      <c r="O1718" t="str">
        <f t="shared" si="213"/>
        <v>Obesity</v>
      </c>
      <c r="Q1718">
        <v>5.91</v>
      </c>
      <c r="R1718" t="str">
        <f t="shared" si="214"/>
        <v>Prediabetes</v>
      </c>
      <c r="T1718">
        <v>1997</v>
      </c>
      <c r="U1718" t="s">
        <v>37</v>
      </c>
      <c r="V1718">
        <v>9</v>
      </c>
      <c r="W1718" s="10">
        <f t="shared" si="215"/>
        <v>35712</v>
      </c>
      <c r="X1718" s="10"/>
      <c r="Y1718">
        <f t="shared" si="216"/>
        <v>25</v>
      </c>
      <c r="AA1718" s="36">
        <v>15817.99</v>
      </c>
    </row>
    <row r="1719" spans="1:27" x14ac:dyDescent="0.3">
      <c r="A1719" t="s">
        <v>4099</v>
      </c>
      <c r="B1719" t="str">
        <f t="shared" si="209"/>
        <v>Ms</v>
      </c>
      <c r="C1719" t="str">
        <f t="shared" si="210"/>
        <v>Fayter</v>
      </c>
      <c r="D1719" t="str">
        <f t="shared" si="211"/>
        <v>risten</v>
      </c>
      <c r="F1719" t="s">
        <v>2381</v>
      </c>
      <c r="G1719">
        <f t="shared" si="212"/>
        <v>0</v>
      </c>
      <c r="J1719" t="str">
        <f>PROPER('Medical Examinations'!D:D)</f>
        <v>No</v>
      </c>
      <c r="K1719" t="str">
        <f>PROPER('Medical Examinations'!H:H)</f>
        <v>No</v>
      </c>
      <c r="N1719">
        <v>22.135000000000002</v>
      </c>
      <c r="O1719" t="str">
        <f t="shared" si="213"/>
        <v>Normal Weight</v>
      </c>
      <c r="Q1719">
        <v>5.0999999999999996</v>
      </c>
      <c r="R1719" t="str">
        <f t="shared" si="214"/>
        <v>Normal</v>
      </c>
      <c r="T1719">
        <v>1984</v>
      </c>
      <c r="U1719" t="s">
        <v>18</v>
      </c>
      <c r="V1719">
        <v>26</v>
      </c>
      <c r="W1719" s="10">
        <f t="shared" si="215"/>
        <v>30859</v>
      </c>
      <c r="X1719" s="10"/>
      <c r="Y1719">
        <f t="shared" si="216"/>
        <v>38</v>
      </c>
      <c r="AA1719" s="36">
        <v>15820.7</v>
      </c>
    </row>
    <row r="1720" spans="1:27" x14ac:dyDescent="0.3">
      <c r="A1720" t="s">
        <v>4100</v>
      </c>
      <c r="B1720" t="str">
        <f t="shared" si="209"/>
        <v>Mr</v>
      </c>
      <c r="C1720" t="str">
        <f t="shared" si="210"/>
        <v>Parise</v>
      </c>
      <c r="D1720" t="str">
        <f t="shared" si="211"/>
        <v>Thomas</v>
      </c>
      <c r="F1720">
        <v>2</v>
      </c>
      <c r="G1720">
        <f t="shared" si="212"/>
        <v>2</v>
      </c>
      <c r="J1720" t="str">
        <f>PROPER('Medical Examinations'!D:D)</f>
        <v>No</v>
      </c>
      <c r="K1720" t="str">
        <f>PROPER('Medical Examinations'!H:H)</f>
        <v>No</v>
      </c>
      <c r="N1720">
        <v>16.53</v>
      </c>
      <c r="O1720" t="str">
        <f t="shared" si="213"/>
        <v>Underweight</v>
      </c>
      <c r="Q1720">
        <v>5.08</v>
      </c>
      <c r="R1720" t="str">
        <f t="shared" si="214"/>
        <v>Normal</v>
      </c>
      <c r="T1720">
        <v>1982</v>
      </c>
      <c r="U1720" t="s">
        <v>15</v>
      </c>
      <c r="V1720">
        <v>11</v>
      </c>
      <c r="W1720" s="10">
        <f t="shared" si="215"/>
        <v>30266</v>
      </c>
      <c r="X1720" s="10"/>
      <c r="Y1720">
        <f t="shared" si="216"/>
        <v>40</v>
      </c>
      <c r="AA1720" s="36">
        <v>15828.82</v>
      </c>
    </row>
    <row r="1721" spans="1:27" x14ac:dyDescent="0.3">
      <c r="A1721" t="s">
        <v>4101</v>
      </c>
      <c r="B1721" t="str">
        <f t="shared" si="209"/>
        <v>Ms</v>
      </c>
      <c r="C1721" t="str">
        <f t="shared" si="210"/>
        <v>Andrew</v>
      </c>
      <c r="D1721" t="str">
        <f t="shared" si="211"/>
        <v>city M</v>
      </c>
      <c r="F1721" t="s">
        <v>2381</v>
      </c>
      <c r="G1721">
        <f t="shared" si="212"/>
        <v>0</v>
      </c>
      <c r="J1721" t="str">
        <f>PROPER('Medical Examinations'!D:D)</f>
        <v>No</v>
      </c>
      <c r="K1721" t="str">
        <f>PROPER('Medical Examinations'!H:H)</f>
        <v>No</v>
      </c>
      <c r="N1721">
        <v>32.774999999999999</v>
      </c>
      <c r="O1721" t="str">
        <f t="shared" si="213"/>
        <v>Obesity</v>
      </c>
      <c r="Q1721">
        <v>4.75</v>
      </c>
      <c r="R1721" t="str">
        <f t="shared" si="214"/>
        <v>Normal</v>
      </c>
      <c r="T1721">
        <v>1962</v>
      </c>
      <c r="U1721" t="s">
        <v>30</v>
      </c>
      <c r="V1721">
        <v>25</v>
      </c>
      <c r="W1721" s="10">
        <f t="shared" si="215"/>
        <v>23005</v>
      </c>
      <c r="X1721" s="10"/>
      <c r="Y1721">
        <f t="shared" si="216"/>
        <v>60</v>
      </c>
      <c r="AA1721" s="36">
        <v>15840.81</v>
      </c>
    </row>
    <row r="1722" spans="1:27" x14ac:dyDescent="0.3">
      <c r="A1722" t="s">
        <v>4102</v>
      </c>
      <c r="B1722" t="str">
        <f t="shared" si="209"/>
        <v>Ms</v>
      </c>
      <c r="C1722" t="str">
        <f t="shared" si="210"/>
        <v>Gryniewicz</v>
      </c>
      <c r="D1722" t="str">
        <f t="shared" si="211"/>
        <v>.  Sarah A</v>
      </c>
      <c r="F1722">
        <v>1</v>
      </c>
      <c r="G1722">
        <f t="shared" si="212"/>
        <v>1</v>
      </c>
      <c r="J1722" t="str">
        <f>PROPER('Medical Examinations'!D:D)</f>
        <v>No</v>
      </c>
      <c r="K1722" t="str">
        <f>PROPER('Medical Examinations'!H:H)</f>
        <v>No</v>
      </c>
      <c r="N1722">
        <v>30.9</v>
      </c>
      <c r="O1722" t="str">
        <f t="shared" si="213"/>
        <v>Obesity</v>
      </c>
      <c r="Q1722">
        <v>6.05</v>
      </c>
      <c r="R1722" t="str">
        <f t="shared" si="214"/>
        <v>Prediabetes</v>
      </c>
      <c r="T1722">
        <v>1980</v>
      </c>
      <c r="U1722" t="s">
        <v>37</v>
      </c>
      <c r="V1722">
        <v>12</v>
      </c>
      <c r="W1722" s="10">
        <f t="shared" si="215"/>
        <v>29506</v>
      </c>
      <c r="X1722" s="10"/>
      <c r="Y1722">
        <f t="shared" si="216"/>
        <v>42</v>
      </c>
      <c r="AA1722" s="36">
        <v>15922.29</v>
      </c>
    </row>
    <row r="1723" spans="1:27" x14ac:dyDescent="0.3">
      <c r="A1723" t="s">
        <v>4103</v>
      </c>
      <c r="B1723" t="str">
        <f t="shared" si="209"/>
        <v>Ms</v>
      </c>
      <c r="C1723" t="str">
        <f t="shared" si="210"/>
        <v>Panora</v>
      </c>
      <c r="D1723" t="str">
        <f t="shared" si="211"/>
        <v>isa M.</v>
      </c>
      <c r="F1723" t="s">
        <v>2381</v>
      </c>
      <c r="G1723">
        <f t="shared" si="212"/>
        <v>0</v>
      </c>
      <c r="J1723" t="str">
        <f>PROPER('Medical Examinations'!D:D)</f>
        <v>No</v>
      </c>
      <c r="K1723" t="str">
        <f>PROPER('Medical Examinations'!H:H)</f>
        <v>No</v>
      </c>
      <c r="N1723">
        <v>15.58</v>
      </c>
      <c r="O1723" t="str">
        <f t="shared" si="213"/>
        <v>Underweight</v>
      </c>
      <c r="Q1723">
        <v>11.56</v>
      </c>
      <c r="R1723" t="str">
        <f t="shared" si="214"/>
        <v>Diabetes</v>
      </c>
      <c r="T1723">
        <v>1982</v>
      </c>
      <c r="U1723" t="s">
        <v>10</v>
      </c>
      <c r="V1723">
        <v>24</v>
      </c>
      <c r="W1723" s="10">
        <f t="shared" si="215"/>
        <v>30156</v>
      </c>
      <c r="X1723" s="10"/>
      <c r="Y1723">
        <f t="shared" si="216"/>
        <v>40</v>
      </c>
      <c r="AA1723" s="36">
        <v>15965.29</v>
      </c>
    </row>
    <row r="1724" spans="1:27" x14ac:dyDescent="0.3">
      <c r="A1724" t="s">
        <v>4104</v>
      </c>
      <c r="B1724" t="str">
        <f t="shared" si="209"/>
        <v>Ms</v>
      </c>
      <c r="C1724" t="str">
        <f t="shared" si="210"/>
        <v>Woodward</v>
      </c>
      <c r="D1724" t="str">
        <f t="shared" si="211"/>
        <v>Tracy A.</v>
      </c>
      <c r="F1724" t="s">
        <v>2381</v>
      </c>
      <c r="G1724">
        <f t="shared" si="212"/>
        <v>0</v>
      </c>
      <c r="J1724" t="str">
        <f>PROPER('Medical Examinations'!D:D)</f>
        <v>No</v>
      </c>
      <c r="K1724" t="str">
        <f>PROPER('Medical Examinations'!H:H)</f>
        <v>No</v>
      </c>
      <c r="N1724">
        <v>26.315000000000001</v>
      </c>
      <c r="O1724" t="str">
        <f t="shared" si="213"/>
        <v>Overweight</v>
      </c>
      <c r="Q1724">
        <v>5.76</v>
      </c>
      <c r="R1724" t="str">
        <f t="shared" si="214"/>
        <v>Prediabetes</v>
      </c>
      <c r="T1724">
        <v>1980</v>
      </c>
      <c r="U1724" t="s">
        <v>20</v>
      </c>
      <c r="V1724">
        <v>19</v>
      </c>
      <c r="W1724" s="10">
        <f t="shared" si="215"/>
        <v>29483</v>
      </c>
      <c r="X1724" s="10"/>
      <c r="Y1724">
        <f t="shared" si="216"/>
        <v>42</v>
      </c>
      <c r="AA1724" s="36">
        <v>15966.19</v>
      </c>
    </row>
    <row r="1725" spans="1:27" x14ac:dyDescent="0.3">
      <c r="A1725" t="s">
        <v>4105</v>
      </c>
      <c r="B1725" t="str">
        <f t="shared" si="209"/>
        <v>Mr</v>
      </c>
      <c r="C1725" t="str">
        <f t="shared" si="210"/>
        <v>Lambe</v>
      </c>
      <c r="D1725" t="str">
        <f t="shared" si="211"/>
        <v>trick</v>
      </c>
      <c r="F1725">
        <v>1</v>
      </c>
      <c r="G1725">
        <f t="shared" si="212"/>
        <v>1</v>
      </c>
      <c r="J1725" t="str">
        <f>PROPER('Medical Examinations'!D:D)</f>
        <v>No</v>
      </c>
      <c r="K1725" t="str">
        <f>PROPER('Medical Examinations'!H:H)</f>
        <v>No</v>
      </c>
      <c r="N1725">
        <v>35.61</v>
      </c>
      <c r="O1725" t="str">
        <f t="shared" si="213"/>
        <v>Obesity</v>
      </c>
      <c r="Q1725">
        <v>5.65</v>
      </c>
      <c r="R1725" t="str">
        <f t="shared" si="214"/>
        <v>Normal</v>
      </c>
      <c r="T1725">
        <v>1988</v>
      </c>
      <c r="U1725" t="s">
        <v>30</v>
      </c>
      <c r="V1725">
        <v>5</v>
      </c>
      <c r="W1725" s="10">
        <f t="shared" si="215"/>
        <v>32482</v>
      </c>
      <c r="X1725" s="10"/>
      <c r="Y1725">
        <f t="shared" si="216"/>
        <v>34</v>
      </c>
      <c r="AA1725" s="36">
        <v>16059.06</v>
      </c>
    </row>
    <row r="1726" spans="1:27" x14ac:dyDescent="0.3">
      <c r="A1726" t="s">
        <v>4106</v>
      </c>
      <c r="B1726" t="str">
        <f t="shared" si="209"/>
        <v>Mr</v>
      </c>
      <c r="C1726" t="str">
        <f t="shared" si="210"/>
        <v>Casto</v>
      </c>
      <c r="D1726" t="str">
        <f t="shared" si="211"/>
        <v>Trent</v>
      </c>
      <c r="F1726">
        <v>1</v>
      </c>
      <c r="G1726">
        <f t="shared" si="212"/>
        <v>1</v>
      </c>
      <c r="J1726" t="str">
        <f>PROPER('Medical Examinations'!D:D)</f>
        <v>Yes</v>
      </c>
      <c r="K1726" t="str">
        <f>PROPER('Medical Examinations'!H:H)</f>
        <v>No</v>
      </c>
      <c r="N1726">
        <v>37.56</v>
      </c>
      <c r="O1726" t="str">
        <f t="shared" si="213"/>
        <v>Obesity</v>
      </c>
      <c r="Q1726">
        <v>5.88</v>
      </c>
      <c r="R1726" t="str">
        <f t="shared" si="214"/>
        <v>Prediabetes</v>
      </c>
      <c r="T1726">
        <v>1978</v>
      </c>
      <c r="U1726" t="s">
        <v>20</v>
      </c>
      <c r="V1726">
        <v>16</v>
      </c>
      <c r="W1726" s="10">
        <f t="shared" si="215"/>
        <v>28749</v>
      </c>
      <c r="X1726" s="10"/>
      <c r="Y1726">
        <f t="shared" si="216"/>
        <v>44</v>
      </c>
      <c r="AA1726" s="36">
        <v>16062.89</v>
      </c>
    </row>
    <row r="1727" spans="1:27" x14ac:dyDescent="0.3">
      <c r="A1727" t="s">
        <v>4107</v>
      </c>
      <c r="B1727" t="str">
        <f t="shared" si="209"/>
        <v>Ms</v>
      </c>
      <c r="C1727" t="str">
        <f t="shared" si="210"/>
        <v>Martelli</v>
      </c>
      <c r="D1727" t="str">
        <f t="shared" si="211"/>
        <v>.  Julie</v>
      </c>
      <c r="F1727" t="s">
        <v>2381</v>
      </c>
      <c r="G1727">
        <f t="shared" si="212"/>
        <v>0</v>
      </c>
      <c r="J1727" t="str">
        <f>PROPER('Medical Examinations'!D:D)</f>
        <v>Yes</v>
      </c>
      <c r="K1727" t="str">
        <f>PROPER('Medical Examinations'!H:H)</f>
        <v>No</v>
      </c>
      <c r="N1727">
        <v>15.49</v>
      </c>
      <c r="O1727" t="str">
        <f t="shared" si="213"/>
        <v>Underweight</v>
      </c>
      <c r="Q1727">
        <v>9.6</v>
      </c>
      <c r="R1727" t="str">
        <f t="shared" si="214"/>
        <v>Diabetes</v>
      </c>
      <c r="T1727">
        <v>1958</v>
      </c>
      <c r="U1727" t="s">
        <v>37</v>
      </c>
      <c r="V1727">
        <v>22</v>
      </c>
      <c r="W1727" s="10">
        <f t="shared" si="215"/>
        <v>21480</v>
      </c>
      <c r="X1727" s="10"/>
      <c r="Y1727">
        <f t="shared" si="216"/>
        <v>64</v>
      </c>
      <c r="AA1727" s="36">
        <v>16069.08</v>
      </c>
    </row>
    <row r="1728" spans="1:27" x14ac:dyDescent="0.3">
      <c r="A1728" t="s">
        <v>4108</v>
      </c>
      <c r="B1728" t="str">
        <f t="shared" si="209"/>
        <v>Mr</v>
      </c>
      <c r="C1728" t="str">
        <f t="shared" si="210"/>
        <v>Naskret</v>
      </c>
      <c r="D1728" t="str">
        <f t="shared" si="211"/>
        <v>Sawomir</v>
      </c>
      <c r="F1728">
        <v>1</v>
      </c>
      <c r="G1728">
        <f t="shared" si="212"/>
        <v>1</v>
      </c>
      <c r="J1728" t="str">
        <f>PROPER('Medical Examinations'!D:D)</f>
        <v>Yes</v>
      </c>
      <c r="K1728" t="str">
        <f>PROPER('Medical Examinations'!H:H)</f>
        <v>No</v>
      </c>
      <c r="N1728">
        <v>23.48</v>
      </c>
      <c r="O1728" t="str">
        <f t="shared" si="213"/>
        <v>Normal Weight</v>
      </c>
      <c r="Q1728">
        <v>6.24</v>
      </c>
      <c r="R1728" t="str">
        <f t="shared" si="214"/>
        <v>Prediabetes</v>
      </c>
      <c r="T1728">
        <v>1958</v>
      </c>
      <c r="U1728" t="s">
        <v>18</v>
      </c>
      <c r="V1728">
        <v>21</v>
      </c>
      <c r="W1728" s="10">
        <f t="shared" si="215"/>
        <v>21357</v>
      </c>
      <c r="X1728" s="10"/>
      <c r="Y1728">
        <f t="shared" si="216"/>
        <v>64</v>
      </c>
      <c r="AA1728" s="36">
        <v>16085.13</v>
      </c>
    </row>
    <row r="1729" spans="1:27" x14ac:dyDescent="0.3">
      <c r="A1729" t="s">
        <v>4109</v>
      </c>
      <c r="B1729" t="str">
        <f t="shared" si="209"/>
        <v>Ms</v>
      </c>
      <c r="C1729" t="str">
        <f t="shared" si="210"/>
        <v>Morgan</v>
      </c>
      <c r="D1729" t="str">
        <f t="shared" si="211"/>
        <v xml:space="preserve"> Micah</v>
      </c>
      <c r="F1729">
        <v>1</v>
      </c>
      <c r="G1729">
        <f t="shared" si="212"/>
        <v>1</v>
      </c>
      <c r="J1729" t="str">
        <f>PROPER('Medical Examinations'!D:D)</f>
        <v>No</v>
      </c>
      <c r="K1729" t="str">
        <f>PROPER('Medical Examinations'!H:H)</f>
        <v>No</v>
      </c>
      <c r="N1729">
        <v>30.02</v>
      </c>
      <c r="O1729" t="str">
        <f t="shared" si="213"/>
        <v>Obesity</v>
      </c>
      <c r="Q1729">
        <v>7.63</v>
      </c>
      <c r="R1729" t="str">
        <f t="shared" si="214"/>
        <v>Diabetes</v>
      </c>
      <c r="T1729">
        <v>1985</v>
      </c>
      <c r="U1729" t="s">
        <v>35</v>
      </c>
      <c r="V1729">
        <v>27</v>
      </c>
      <c r="W1729" s="10">
        <f t="shared" si="215"/>
        <v>31286</v>
      </c>
      <c r="X1729" s="10"/>
      <c r="Y1729">
        <f t="shared" si="216"/>
        <v>37</v>
      </c>
      <c r="AA1729" s="36">
        <v>16097.94</v>
      </c>
    </row>
    <row r="1730" spans="1:27" x14ac:dyDescent="0.3">
      <c r="A1730" t="s">
        <v>4110</v>
      </c>
      <c r="B1730" t="str">
        <f t="shared" si="209"/>
        <v>Ms</v>
      </c>
      <c r="C1730" t="str">
        <f t="shared" si="210"/>
        <v>Maloney</v>
      </c>
      <c r="D1730" t="str">
        <f t="shared" si="211"/>
        <v>elly H.</v>
      </c>
      <c r="F1730">
        <v>1</v>
      </c>
      <c r="G1730">
        <f t="shared" si="212"/>
        <v>1</v>
      </c>
      <c r="J1730" t="str">
        <f>PROPER('Medical Examinations'!D:D)</f>
        <v>No</v>
      </c>
      <c r="K1730" t="str">
        <f>PROPER('Medical Examinations'!H:H)</f>
        <v>No</v>
      </c>
      <c r="N1730">
        <v>26.885000000000002</v>
      </c>
      <c r="O1730" t="str">
        <f t="shared" si="213"/>
        <v>Overweight</v>
      </c>
      <c r="Q1730">
        <v>8.66</v>
      </c>
      <c r="R1730" t="str">
        <f t="shared" si="214"/>
        <v>Diabetes</v>
      </c>
      <c r="T1730">
        <v>1993</v>
      </c>
      <c r="U1730" t="s">
        <v>35</v>
      </c>
      <c r="V1730">
        <v>8</v>
      </c>
      <c r="W1730" s="10">
        <f t="shared" si="215"/>
        <v>34189</v>
      </c>
      <c r="X1730" s="10"/>
      <c r="Y1730">
        <f t="shared" si="216"/>
        <v>29</v>
      </c>
      <c r="AA1730" s="36">
        <v>16115.3</v>
      </c>
    </row>
    <row r="1731" spans="1:27" x14ac:dyDescent="0.3">
      <c r="A1731" t="s">
        <v>4111</v>
      </c>
      <c r="B1731" t="str">
        <f t="shared" si="209"/>
        <v>Ms</v>
      </c>
      <c r="C1731" t="str">
        <f t="shared" si="210"/>
        <v>Amherst</v>
      </c>
      <c r="D1731" t="str">
        <f t="shared" si="211"/>
        <v>dsay M.</v>
      </c>
      <c r="F1731">
        <v>1</v>
      </c>
      <c r="G1731">
        <f t="shared" si="212"/>
        <v>1</v>
      </c>
      <c r="J1731" t="str">
        <f>PROPER('Medical Examinations'!D:D)</f>
        <v>No</v>
      </c>
      <c r="K1731" t="str">
        <f>PROPER('Medical Examinations'!H:H)</f>
        <v>No</v>
      </c>
      <c r="N1731">
        <v>25.84</v>
      </c>
      <c r="O1731" t="str">
        <f t="shared" si="213"/>
        <v>Overweight</v>
      </c>
      <c r="Q1731">
        <v>8.5500000000000007</v>
      </c>
      <c r="R1731" t="str">
        <f t="shared" si="214"/>
        <v>Diabetes</v>
      </c>
      <c r="T1731">
        <v>1987</v>
      </c>
      <c r="U1731" t="s">
        <v>37</v>
      </c>
      <c r="V1731">
        <v>6</v>
      </c>
      <c r="W1731" s="10">
        <f t="shared" si="215"/>
        <v>32056</v>
      </c>
      <c r="X1731" s="10"/>
      <c r="Y1731">
        <f t="shared" si="216"/>
        <v>35</v>
      </c>
      <c r="AA1731" s="36">
        <v>16122.65</v>
      </c>
    </row>
    <row r="1732" spans="1:27" x14ac:dyDescent="0.3">
      <c r="A1732" t="s">
        <v>4112</v>
      </c>
      <c r="B1732" t="str">
        <f t="shared" si="209"/>
        <v>Mr</v>
      </c>
      <c r="C1732" t="str">
        <f t="shared" si="210"/>
        <v>Davenport</v>
      </c>
      <c r="D1732" t="str">
        <f t="shared" si="211"/>
        <v xml:space="preserve"> Austen G</v>
      </c>
      <c r="F1732" t="s">
        <v>2381</v>
      </c>
      <c r="G1732">
        <f t="shared" si="212"/>
        <v>0</v>
      </c>
      <c r="J1732" t="str">
        <f>PROPER('Medical Examinations'!D:D)</f>
        <v>No</v>
      </c>
      <c r="K1732" t="str">
        <f>PROPER('Medical Examinations'!H:H)</f>
        <v>No</v>
      </c>
      <c r="N1732">
        <v>27.454999999999998</v>
      </c>
      <c r="O1732" t="str">
        <f t="shared" si="213"/>
        <v>Overweight</v>
      </c>
      <c r="Q1732">
        <v>4.54</v>
      </c>
      <c r="R1732" t="str">
        <f t="shared" si="214"/>
        <v>Normal</v>
      </c>
      <c r="T1732">
        <v>1993</v>
      </c>
      <c r="U1732" t="s">
        <v>30</v>
      </c>
      <c r="V1732">
        <v>12</v>
      </c>
      <c r="W1732" s="10">
        <f t="shared" si="215"/>
        <v>34315</v>
      </c>
      <c r="X1732" s="10"/>
      <c r="Y1732">
        <f t="shared" si="216"/>
        <v>29</v>
      </c>
      <c r="AA1732" s="36">
        <v>16138.76</v>
      </c>
    </row>
    <row r="1733" spans="1:27" x14ac:dyDescent="0.3">
      <c r="A1733" t="s">
        <v>4113</v>
      </c>
      <c r="B1733" t="str">
        <f t="shared" si="209"/>
        <v>Mr</v>
      </c>
      <c r="C1733" t="str">
        <f t="shared" si="210"/>
        <v>Johansen</v>
      </c>
      <c r="D1733" t="str">
        <f t="shared" si="211"/>
        <v xml:space="preserve"> Tory J.</v>
      </c>
      <c r="F1733" t="s">
        <v>2381</v>
      </c>
      <c r="G1733">
        <f t="shared" si="212"/>
        <v>0</v>
      </c>
      <c r="J1733" t="str">
        <f>PROPER('Medical Examinations'!D:D)</f>
        <v>No</v>
      </c>
      <c r="K1733" t="str">
        <f>PROPER('Medical Examinations'!H:H)</f>
        <v>No</v>
      </c>
      <c r="N1733">
        <v>24.605</v>
      </c>
      <c r="O1733" t="str">
        <f t="shared" si="213"/>
        <v>Normal Weight</v>
      </c>
      <c r="Q1733">
        <v>5.7</v>
      </c>
      <c r="R1733" t="str">
        <f t="shared" si="214"/>
        <v>Prediabetes</v>
      </c>
      <c r="T1733">
        <v>1982</v>
      </c>
      <c r="U1733" t="s">
        <v>10</v>
      </c>
      <c r="V1733">
        <v>6</v>
      </c>
      <c r="W1733" s="10">
        <f t="shared" si="215"/>
        <v>30138</v>
      </c>
      <c r="X1733" s="10"/>
      <c r="Y1733">
        <f t="shared" si="216"/>
        <v>40</v>
      </c>
      <c r="AA1733" s="36">
        <v>16152.04</v>
      </c>
    </row>
    <row r="1734" spans="1:27" x14ac:dyDescent="0.3">
      <c r="A1734" t="s">
        <v>4114</v>
      </c>
      <c r="B1734" t="str">
        <f t="shared" ref="B1734:B1797" si="217">TRIM(MID(A1734,FIND(",",A1734)+1,FIND(".",A1734)-FIND(",",A1734)-1))</f>
        <v>Mr</v>
      </c>
      <c r="C1734" t="str">
        <f t="shared" ref="C1734:C1797" si="218">LEFT(A1734,FIND(",",A1734)-1)</f>
        <v>Bond</v>
      </c>
      <c r="D1734" t="str">
        <f t="shared" ref="D1734:D1797" si="219">RIGHT(A1734,FIND(",",A1734)-1)</f>
        <v>t J.</v>
      </c>
      <c r="F1734" t="s">
        <v>2381</v>
      </c>
      <c r="G1734">
        <f t="shared" ref="G1734:G1797" si="220">IF(F1734="No major surgery",0,F1734)</f>
        <v>0</v>
      </c>
      <c r="J1734" t="str">
        <f>PROPER('Medical Examinations'!D:D)</f>
        <v>No</v>
      </c>
      <c r="K1734" t="str">
        <f>PROPER('Medical Examinations'!H:H)</f>
        <v>No</v>
      </c>
      <c r="N1734">
        <v>30.8</v>
      </c>
      <c r="O1734" t="str">
        <f t="shared" ref="O1734:O1797" si="221">IF(N1734&lt;18.5,"Underweight",
IF(N1734&lt;25,"Normal Weight",
IF(N1734&lt;30,"Overweight",
"Obesity")))</f>
        <v>Obesity</v>
      </c>
      <c r="Q1734">
        <v>5.07</v>
      </c>
      <c r="R1734" t="str">
        <f t="shared" ref="R1734:R1797" si="222">IF(Q1734&lt;5.7,"Normal",
IF(Q1734&lt;=6.4,"Prediabetes",
"Diabetes"))</f>
        <v>Normal</v>
      </c>
      <c r="T1734">
        <v>1974</v>
      </c>
      <c r="U1734" t="s">
        <v>20</v>
      </c>
      <c r="V1734">
        <v>11</v>
      </c>
      <c r="W1734" s="10">
        <f t="shared" ref="W1734:W1797" si="223">DATE(T1734,MONTH(1&amp;U1734),V1734)</f>
        <v>27283</v>
      </c>
      <c r="X1734" s="10"/>
      <c r="Y1734">
        <f t="shared" si="216"/>
        <v>48</v>
      </c>
      <c r="AA1734" s="36">
        <v>16190.97</v>
      </c>
    </row>
    <row r="1735" spans="1:27" x14ac:dyDescent="0.3">
      <c r="A1735" t="s">
        <v>4115</v>
      </c>
      <c r="B1735" t="str">
        <f t="shared" si="217"/>
        <v>Ms</v>
      </c>
      <c r="C1735" t="str">
        <f t="shared" si="218"/>
        <v>Reilly</v>
      </c>
      <c r="D1735" t="str">
        <f t="shared" si="219"/>
        <v xml:space="preserve"> Steph</v>
      </c>
      <c r="F1735">
        <v>1</v>
      </c>
      <c r="G1735">
        <f t="shared" si="220"/>
        <v>1</v>
      </c>
      <c r="J1735" t="str">
        <f>PROPER('Medical Examinations'!D:D)</f>
        <v>No</v>
      </c>
      <c r="K1735" t="str">
        <f>PROPER('Medical Examinations'!H:H)</f>
        <v>No</v>
      </c>
      <c r="N1735">
        <v>34.799999999999997</v>
      </c>
      <c r="O1735" t="str">
        <f t="shared" si="221"/>
        <v>Obesity</v>
      </c>
      <c r="Q1735">
        <v>4.38</v>
      </c>
      <c r="R1735" t="str">
        <f t="shared" si="222"/>
        <v>Normal</v>
      </c>
      <c r="T1735">
        <v>1988</v>
      </c>
      <c r="U1735" t="s">
        <v>35</v>
      </c>
      <c r="V1735">
        <v>6</v>
      </c>
      <c r="W1735" s="10">
        <f t="shared" si="223"/>
        <v>32361</v>
      </c>
      <c r="X1735" s="10"/>
      <c r="Y1735">
        <f t="shared" si="216"/>
        <v>34</v>
      </c>
      <c r="AA1735" s="36">
        <v>16199.1</v>
      </c>
    </row>
    <row r="1736" spans="1:27" x14ac:dyDescent="0.3">
      <c r="A1736" t="s">
        <v>4116</v>
      </c>
      <c r="B1736" t="str">
        <f t="shared" si="217"/>
        <v>Ms</v>
      </c>
      <c r="C1736" t="str">
        <f t="shared" si="218"/>
        <v>Chandler</v>
      </c>
      <c r="D1736" t="str">
        <f t="shared" si="219"/>
        <v>s.  Kate</v>
      </c>
      <c r="F1736">
        <v>1</v>
      </c>
      <c r="G1736">
        <f t="shared" si="220"/>
        <v>1</v>
      </c>
      <c r="J1736" t="str">
        <f>PROPER('Medical Examinations'!D:D)</f>
        <v>Yes</v>
      </c>
      <c r="K1736" t="str">
        <f>PROPER('Medical Examinations'!H:H)</f>
        <v>No</v>
      </c>
      <c r="N1736">
        <v>34.21</v>
      </c>
      <c r="O1736" t="str">
        <f t="shared" si="221"/>
        <v>Obesity</v>
      </c>
      <c r="Q1736">
        <v>4.54</v>
      </c>
      <c r="R1736" t="str">
        <f t="shared" si="222"/>
        <v>Normal</v>
      </c>
      <c r="T1736">
        <v>1988</v>
      </c>
      <c r="U1736" t="s">
        <v>35</v>
      </c>
      <c r="V1736">
        <v>21</v>
      </c>
      <c r="W1736" s="10">
        <f t="shared" si="223"/>
        <v>32376</v>
      </c>
      <c r="X1736" s="10"/>
      <c r="Y1736">
        <f t="shared" si="216"/>
        <v>34</v>
      </c>
      <c r="AA1736" s="36">
        <v>16205.88</v>
      </c>
    </row>
    <row r="1737" spans="1:27" x14ac:dyDescent="0.3">
      <c r="A1737" t="s">
        <v>4117</v>
      </c>
      <c r="B1737" t="str">
        <f t="shared" si="217"/>
        <v>Ms</v>
      </c>
      <c r="C1737" t="str">
        <f t="shared" si="218"/>
        <v>Kaufmann</v>
      </c>
      <c r="D1737" t="str">
        <f t="shared" si="219"/>
        <v>Kristina</v>
      </c>
      <c r="F1737">
        <v>1</v>
      </c>
      <c r="G1737">
        <f t="shared" si="220"/>
        <v>1</v>
      </c>
      <c r="J1737" t="str">
        <f>PROPER('Medical Examinations'!D:D)</f>
        <v>No</v>
      </c>
      <c r="K1737" t="str">
        <f>PROPER('Medical Examinations'!H:H)</f>
        <v>No</v>
      </c>
      <c r="N1737">
        <v>31</v>
      </c>
      <c r="O1737" t="str">
        <f t="shared" si="221"/>
        <v>Obesity</v>
      </c>
      <c r="Q1737">
        <v>5.38</v>
      </c>
      <c r="R1737" t="str">
        <f t="shared" si="222"/>
        <v>Normal</v>
      </c>
      <c r="T1737">
        <v>2002</v>
      </c>
      <c r="U1737" t="s">
        <v>20</v>
      </c>
      <c r="V1737">
        <v>8</v>
      </c>
      <c r="W1737" s="10">
        <f t="shared" si="223"/>
        <v>37507</v>
      </c>
      <c r="X1737" s="10"/>
      <c r="Y1737">
        <f t="shared" si="216"/>
        <v>20</v>
      </c>
      <c r="AA1737" s="36">
        <v>16232.85</v>
      </c>
    </row>
    <row r="1738" spans="1:27" x14ac:dyDescent="0.3">
      <c r="A1738" t="s">
        <v>4118</v>
      </c>
      <c r="B1738" t="str">
        <f t="shared" si="217"/>
        <v>Ms</v>
      </c>
      <c r="C1738" t="str">
        <f t="shared" si="218"/>
        <v>Barnes-Zurkinden</v>
      </c>
      <c r="D1738" t="str">
        <f t="shared" si="219"/>
        <v>kinden, Ms.  Flo</v>
      </c>
      <c r="F1738">
        <v>1</v>
      </c>
      <c r="G1738">
        <f t="shared" si="220"/>
        <v>1</v>
      </c>
      <c r="J1738" t="str">
        <f>PROPER('Medical Examinations'!D:D)</f>
        <v>No</v>
      </c>
      <c r="K1738" t="str">
        <f>PROPER('Medical Examinations'!H:H)</f>
        <v>No</v>
      </c>
      <c r="N1738">
        <v>26.125</v>
      </c>
      <c r="O1738" t="str">
        <f t="shared" si="221"/>
        <v>Overweight</v>
      </c>
      <c r="Q1738">
        <v>5.55</v>
      </c>
      <c r="R1738" t="str">
        <f t="shared" si="222"/>
        <v>Normal</v>
      </c>
      <c r="T1738">
        <v>1972</v>
      </c>
      <c r="U1738" t="s">
        <v>10</v>
      </c>
      <c r="V1738">
        <v>30</v>
      </c>
      <c r="W1738" s="10">
        <f t="shared" si="223"/>
        <v>26510</v>
      </c>
      <c r="X1738" s="10"/>
      <c r="Y1738">
        <f t="shared" si="216"/>
        <v>50</v>
      </c>
      <c r="AA1738" s="36">
        <v>16267.32</v>
      </c>
    </row>
    <row r="1739" spans="1:27" x14ac:dyDescent="0.3">
      <c r="A1739" t="s">
        <v>4119</v>
      </c>
      <c r="B1739" t="str">
        <f t="shared" si="217"/>
        <v>Mrs</v>
      </c>
      <c r="C1739" t="str">
        <f t="shared" si="218"/>
        <v>Wolter</v>
      </c>
      <c r="D1739" t="str">
        <f t="shared" si="219"/>
        <v>rah P.</v>
      </c>
      <c r="F1739">
        <v>1</v>
      </c>
      <c r="G1739">
        <f t="shared" si="220"/>
        <v>1</v>
      </c>
      <c r="J1739" t="str">
        <f>PROPER('Medical Examinations'!D:D)</f>
        <v>Yes</v>
      </c>
      <c r="K1739" t="str">
        <f>PROPER('Medical Examinations'!H:H)</f>
        <v>No</v>
      </c>
      <c r="N1739">
        <v>30.13</v>
      </c>
      <c r="O1739" t="str">
        <f t="shared" si="221"/>
        <v>Obesity</v>
      </c>
      <c r="Q1739">
        <v>4.03</v>
      </c>
      <c r="R1739" t="str">
        <f t="shared" si="222"/>
        <v>Normal</v>
      </c>
      <c r="T1739">
        <v>2003</v>
      </c>
      <c r="U1739" t="s">
        <v>35</v>
      </c>
      <c r="V1739">
        <v>24</v>
      </c>
      <c r="W1739" s="10">
        <f t="shared" si="223"/>
        <v>37857</v>
      </c>
      <c r="X1739" s="10"/>
      <c r="Y1739">
        <f t="shared" si="216"/>
        <v>19</v>
      </c>
      <c r="AA1739" s="36">
        <v>16297.85</v>
      </c>
    </row>
    <row r="1740" spans="1:27" x14ac:dyDescent="0.3">
      <c r="A1740" t="s">
        <v>4120</v>
      </c>
      <c r="B1740" t="str">
        <f t="shared" si="217"/>
        <v>Ms</v>
      </c>
      <c r="C1740" t="str">
        <f t="shared" si="218"/>
        <v>Pearson</v>
      </c>
      <c r="D1740" t="str">
        <f t="shared" si="219"/>
        <v xml:space="preserve"> Anabel</v>
      </c>
      <c r="F1740" t="s">
        <v>2381</v>
      </c>
      <c r="G1740">
        <f t="shared" si="220"/>
        <v>0</v>
      </c>
      <c r="J1740" t="str">
        <f>PROPER('Medical Examinations'!D:D)</f>
        <v>No</v>
      </c>
      <c r="K1740" t="str">
        <f>PROPER('Medical Examinations'!H:H)</f>
        <v>No</v>
      </c>
      <c r="N1740">
        <v>34.19</v>
      </c>
      <c r="O1740" t="str">
        <f t="shared" si="221"/>
        <v>Obesity</v>
      </c>
      <c r="Q1740">
        <v>4.1900000000000004</v>
      </c>
      <c r="R1740" t="str">
        <f t="shared" si="222"/>
        <v>Normal</v>
      </c>
      <c r="T1740">
        <v>1969</v>
      </c>
      <c r="U1740" t="s">
        <v>35</v>
      </c>
      <c r="V1740">
        <v>8</v>
      </c>
      <c r="W1740" s="10">
        <f t="shared" si="223"/>
        <v>25423</v>
      </c>
      <c r="X1740" s="10"/>
      <c r="Y1740">
        <f t="shared" si="216"/>
        <v>53</v>
      </c>
      <c r="AA1740" s="36">
        <v>16311.05</v>
      </c>
    </row>
    <row r="1741" spans="1:27" x14ac:dyDescent="0.3">
      <c r="A1741" t="s">
        <v>4121</v>
      </c>
      <c r="B1741" t="str">
        <f t="shared" si="217"/>
        <v>Mr</v>
      </c>
      <c r="C1741" t="str">
        <f t="shared" si="218"/>
        <v>Thomas</v>
      </c>
      <c r="D1741" t="str">
        <f t="shared" si="219"/>
        <v>.  Ian</v>
      </c>
      <c r="F1741">
        <v>1</v>
      </c>
      <c r="G1741">
        <f t="shared" si="220"/>
        <v>1</v>
      </c>
      <c r="J1741" t="str">
        <f>PROPER('Medical Examinations'!D:D)</f>
        <v>No</v>
      </c>
      <c r="K1741" t="str">
        <f>PROPER('Medical Examinations'!H:H)</f>
        <v>No</v>
      </c>
      <c r="N1741">
        <v>22.515000000000001</v>
      </c>
      <c r="O1741" t="str">
        <f t="shared" si="221"/>
        <v>Normal Weight</v>
      </c>
      <c r="Q1741">
        <v>4.37</v>
      </c>
      <c r="R1741" t="str">
        <f t="shared" si="222"/>
        <v>Normal</v>
      </c>
      <c r="T1741">
        <v>1965</v>
      </c>
      <c r="U1741" t="s">
        <v>30</v>
      </c>
      <c r="V1741">
        <v>5</v>
      </c>
      <c r="W1741" s="10">
        <f t="shared" si="223"/>
        <v>24081</v>
      </c>
      <c r="X1741" s="10"/>
      <c r="Y1741">
        <f t="shared" si="216"/>
        <v>57</v>
      </c>
      <c r="AA1741" s="36">
        <v>16351.42</v>
      </c>
    </row>
    <row r="1742" spans="1:27" x14ac:dyDescent="0.3">
      <c r="A1742" t="s">
        <v>4122</v>
      </c>
      <c r="B1742" t="str">
        <f t="shared" si="217"/>
        <v>Mr</v>
      </c>
      <c r="C1742" t="str">
        <f t="shared" si="218"/>
        <v>Leon</v>
      </c>
      <c r="D1742" t="str">
        <f t="shared" si="219"/>
        <v>Alex</v>
      </c>
      <c r="F1742">
        <v>1</v>
      </c>
      <c r="G1742">
        <f t="shared" si="220"/>
        <v>1</v>
      </c>
      <c r="J1742" t="str">
        <f>PROPER('Medical Examinations'!D:D)</f>
        <v>No</v>
      </c>
      <c r="K1742" t="str">
        <f>PROPER('Medical Examinations'!H:H)</f>
        <v>No</v>
      </c>
      <c r="N1742">
        <v>18.239999999999998</v>
      </c>
      <c r="O1742" t="str">
        <f t="shared" si="221"/>
        <v>Underweight</v>
      </c>
      <c r="Q1742">
        <v>5.31</v>
      </c>
      <c r="R1742" t="str">
        <f t="shared" si="222"/>
        <v>Normal</v>
      </c>
      <c r="T1742">
        <v>1995</v>
      </c>
      <c r="U1742" t="s">
        <v>20</v>
      </c>
      <c r="V1742">
        <v>28</v>
      </c>
      <c r="W1742" s="10">
        <f t="shared" si="223"/>
        <v>34970</v>
      </c>
      <c r="X1742" s="10"/>
      <c r="Y1742">
        <f t="shared" si="216"/>
        <v>27</v>
      </c>
      <c r="AA1742" s="36">
        <v>16420.490000000002</v>
      </c>
    </row>
    <row r="1743" spans="1:27" x14ac:dyDescent="0.3">
      <c r="A1743" t="s">
        <v>4123</v>
      </c>
      <c r="B1743" t="str">
        <f t="shared" si="217"/>
        <v>Mr</v>
      </c>
      <c r="C1743" t="str">
        <f t="shared" si="218"/>
        <v>Marriott</v>
      </c>
      <c r="D1743" t="str">
        <f t="shared" si="219"/>
        <v>ichard J</v>
      </c>
      <c r="F1743">
        <v>1</v>
      </c>
      <c r="G1743">
        <f t="shared" si="220"/>
        <v>1</v>
      </c>
      <c r="J1743" t="str">
        <f>PROPER('Medical Examinations'!D:D)</f>
        <v>No</v>
      </c>
      <c r="K1743" t="str">
        <f>PROPER('Medical Examinations'!H:H)</f>
        <v>No</v>
      </c>
      <c r="N1743">
        <v>37.28</v>
      </c>
      <c r="O1743" t="str">
        <f t="shared" si="221"/>
        <v>Obesity</v>
      </c>
      <c r="Q1743">
        <v>4.66</v>
      </c>
      <c r="R1743" t="str">
        <f t="shared" si="222"/>
        <v>Normal</v>
      </c>
      <c r="T1743">
        <v>2003</v>
      </c>
      <c r="U1743" t="s">
        <v>30</v>
      </c>
      <c r="V1743">
        <v>20</v>
      </c>
      <c r="W1743" s="10">
        <f t="shared" si="223"/>
        <v>37975</v>
      </c>
      <c r="X1743" s="10"/>
      <c r="Y1743">
        <f t="shared" si="216"/>
        <v>19</v>
      </c>
      <c r="AA1743" s="36">
        <v>16450.89</v>
      </c>
    </row>
    <row r="1744" spans="1:27" x14ac:dyDescent="0.3">
      <c r="A1744" t="s">
        <v>4124</v>
      </c>
      <c r="B1744" t="str">
        <f t="shared" si="217"/>
        <v>Ms</v>
      </c>
      <c r="C1744" t="str">
        <f t="shared" si="218"/>
        <v>Wilkins</v>
      </c>
      <c r="D1744" t="str">
        <f t="shared" si="219"/>
        <v>line N.</v>
      </c>
      <c r="F1744">
        <v>1</v>
      </c>
      <c r="G1744">
        <f t="shared" si="220"/>
        <v>1</v>
      </c>
      <c r="J1744" t="str">
        <f>PROPER('Medical Examinations'!D:D)</f>
        <v>No</v>
      </c>
      <c r="K1744" t="str">
        <f>PROPER('Medical Examinations'!H:H)</f>
        <v>No</v>
      </c>
      <c r="N1744">
        <v>18.2</v>
      </c>
      <c r="O1744" t="str">
        <f t="shared" si="221"/>
        <v>Underweight</v>
      </c>
      <c r="Q1744">
        <v>6.19</v>
      </c>
      <c r="R1744" t="str">
        <f t="shared" si="222"/>
        <v>Prediabetes</v>
      </c>
      <c r="T1744">
        <v>1958</v>
      </c>
      <c r="U1744" t="s">
        <v>37</v>
      </c>
      <c r="V1744">
        <v>10</v>
      </c>
      <c r="W1744" s="10">
        <f t="shared" si="223"/>
        <v>21468</v>
      </c>
      <c r="X1744" s="10"/>
      <c r="Y1744">
        <f t="shared" si="216"/>
        <v>64</v>
      </c>
      <c r="AA1744" s="36">
        <v>16455.71</v>
      </c>
    </row>
    <row r="1745" spans="1:27" x14ac:dyDescent="0.3">
      <c r="A1745" t="s">
        <v>4125</v>
      </c>
      <c r="B1745" t="str">
        <f t="shared" si="217"/>
        <v>Ms</v>
      </c>
      <c r="C1745" t="str">
        <f t="shared" si="218"/>
        <v>Saiter</v>
      </c>
      <c r="D1745" t="str">
        <f t="shared" si="219"/>
        <v xml:space="preserve"> Cindy</v>
      </c>
      <c r="F1745">
        <v>1</v>
      </c>
      <c r="G1745">
        <f t="shared" si="220"/>
        <v>1</v>
      </c>
      <c r="J1745" t="str">
        <f>PROPER('Medical Examinations'!D:D)</f>
        <v>No</v>
      </c>
      <c r="K1745" t="str">
        <f>PROPER('Medical Examinations'!H:H)</f>
        <v>No</v>
      </c>
      <c r="N1745">
        <v>20.53</v>
      </c>
      <c r="O1745" t="str">
        <f t="shared" si="221"/>
        <v>Normal Weight</v>
      </c>
      <c r="Q1745">
        <v>4.8600000000000003</v>
      </c>
      <c r="R1745" t="str">
        <f t="shared" si="222"/>
        <v>Normal</v>
      </c>
      <c r="T1745">
        <v>1995</v>
      </c>
      <c r="U1745" t="s">
        <v>30</v>
      </c>
      <c r="V1745">
        <v>23</v>
      </c>
      <c r="W1745" s="10">
        <f t="shared" si="223"/>
        <v>35056</v>
      </c>
      <c r="X1745" s="10"/>
      <c r="Y1745">
        <f t="shared" si="216"/>
        <v>27</v>
      </c>
      <c r="AA1745" s="36">
        <v>16577.78</v>
      </c>
    </row>
    <row r="1746" spans="1:27" x14ac:dyDescent="0.3">
      <c r="A1746" t="s">
        <v>4126</v>
      </c>
      <c r="B1746" t="str">
        <f t="shared" si="217"/>
        <v>Ms</v>
      </c>
      <c r="C1746" t="str">
        <f t="shared" si="218"/>
        <v>Winrow</v>
      </c>
      <c r="D1746" t="str">
        <f t="shared" si="219"/>
        <v>Marcia</v>
      </c>
      <c r="F1746" t="s">
        <v>2381</v>
      </c>
      <c r="G1746">
        <f t="shared" si="220"/>
        <v>0</v>
      </c>
      <c r="J1746" t="str">
        <f>PROPER('Medical Examinations'!D:D)</f>
        <v>No</v>
      </c>
      <c r="K1746" t="str">
        <f>PROPER('Medical Examinations'!H:H)</f>
        <v>No</v>
      </c>
      <c r="N1746">
        <v>23.79</v>
      </c>
      <c r="O1746" t="str">
        <f t="shared" si="221"/>
        <v>Normal Weight</v>
      </c>
      <c r="Q1746">
        <v>4.74</v>
      </c>
      <c r="R1746" t="str">
        <f t="shared" si="222"/>
        <v>Normal</v>
      </c>
      <c r="T1746">
        <v>2001</v>
      </c>
      <c r="U1746" t="s">
        <v>18</v>
      </c>
      <c r="V1746">
        <v>25</v>
      </c>
      <c r="W1746" s="10">
        <f t="shared" si="223"/>
        <v>37067</v>
      </c>
      <c r="X1746" s="10"/>
      <c r="Y1746">
        <f t="shared" si="216"/>
        <v>21</v>
      </c>
      <c r="AA1746" s="36">
        <v>16586.5</v>
      </c>
    </row>
    <row r="1747" spans="1:27" x14ac:dyDescent="0.3">
      <c r="A1747" t="s">
        <v>4127</v>
      </c>
      <c r="B1747" t="str">
        <f t="shared" si="217"/>
        <v>Ms</v>
      </c>
      <c r="C1747" t="str">
        <f t="shared" si="218"/>
        <v>Gries</v>
      </c>
      <c r="D1747" t="str">
        <f t="shared" si="219"/>
        <v>ha R.</v>
      </c>
      <c r="F1747" t="s">
        <v>2381</v>
      </c>
      <c r="G1747">
        <f t="shared" si="220"/>
        <v>0</v>
      </c>
      <c r="J1747" t="str">
        <f>PROPER('Medical Examinations'!D:D)</f>
        <v>No</v>
      </c>
      <c r="K1747" t="str">
        <f>PROPER('Medical Examinations'!H:H)</f>
        <v>No</v>
      </c>
      <c r="N1747">
        <v>29.8</v>
      </c>
      <c r="O1747" t="str">
        <f t="shared" si="221"/>
        <v>Overweight</v>
      </c>
      <c r="Q1747">
        <v>6.03</v>
      </c>
      <c r="R1747" t="str">
        <f t="shared" si="222"/>
        <v>Prediabetes</v>
      </c>
      <c r="T1747">
        <v>1963</v>
      </c>
      <c r="U1747" t="s">
        <v>18</v>
      </c>
      <c r="V1747">
        <v>25</v>
      </c>
      <c r="W1747" s="10">
        <f t="shared" si="223"/>
        <v>23187</v>
      </c>
      <c r="X1747" s="10"/>
      <c r="Y1747">
        <f t="shared" si="216"/>
        <v>59</v>
      </c>
      <c r="AA1747" s="36">
        <v>16587.96</v>
      </c>
    </row>
    <row r="1748" spans="1:27" x14ac:dyDescent="0.3">
      <c r="A1748" t="s">
        <v>4128</v>
      </c>
      <c r="B1748" t="str">
        <f t="shared" si="217"/>
        <v>Ms</v>
      </c>
      <c r="C1748" t="str">
        <f t="shared" si="218"/>
        <v>Strohschein</v>
      </c>
      <c r="D1748" t="str">
        <f t="shared" si="219"/>
        <v xml:space="preserve"> Ms.  Katie</v>
      </c>
      <c r="F1748" t="s">
        <v>2381</v>
      </c>
      <c r="G1748">
        <f t="shared" si="220"/>
        <v>0</v>
      </c>
      <c r="J1748" t="str">
        <f>PROPER('Medical Examinations'!D:D)</f>
        <v>Yes</v>
      </c>
      <c r="K1748" t="str">
        <f>PROPER('Medical Examinations'!H:H)</f>
        <v>No</v>
      </c>
      <c r="N1748">
        <v>31.54</v>
      </c>
      <c r="O1748" t="str">
        <f t="shared" si="221"/>
        <v>Obesity</v>
      </c>
      <c r="Q1748">
        <v>4.71</v>
      </c>
      <c r="R1748" t="str">
        <f t="shared" si="222"/>
        <v>Normal</v>
      </c>
      <c r="T1748">
        <v>1970</v>
      </c>
      <c r="U1748" t="s">
        <v>10</v>
      </c>
      <c r="V1748">
        <v>10</v>
      </c>
      <c r="W1748" s="10">
        <f t="shared" si="223"/>
        <v>25759</v>
      </c>
      <c r="X1748" s="10"/>
      <c r="Y1748">
        <f t="shared" si="216"/>
        <v>52</v>
      </c>
      <c r="AA1748" s="36">
        <v>16600.16</v>
      </c>
    </row>
    <row r="1749" spans="1:27" x14ac:dyDescent="0.3">
      <c r="A1749" t="s">
        <v>4129</v>
      </c>
      <c r="B1749" t="str">
        <f t="shared" si="217"/>
        <v>Mr</v>
      </c>
      <c r="C1749" t="str">
        <f t="shared" si="218"/>
        <v>Berger</v>
      </c>
      <c r="D1749" t="str">
        <f t="shared" si="219"/>
        <v>John P</v>
      </c>
      <c r="F1749">
        <v>1</v>
      </c>
      <c r="G1749">
        <f t="shared" si="220"/>
        <v>1</v>
      </c>
      <c r="J1749" t="str">
        <f>PROPER('Medical Examinations'!D:D)</f>
        <v>No</v>
      </c>
      <c r="K1749" t="str">
        <f>PROPER('Medical Examinations'!H:H)</f>
        <v>No</v>
      </c>
      <c r="N1749">
        <v>20.82</v>
      </c>
      <c r="O1749" t="str">
        <f t="shared" si="221"/>
        <v>Normal Weight</v>
      </c>
      <c r="Q1749">
        <v>5.55</v>
      </c>
      <c r="R1749" t="str">
        <f t="shared" si="222"/>
        <v>Normal</v>
      </c>
      <c r="T1749">
        <v>1975</v>
      </c>
      <c r="U1749" t="s">
        <v>10</v>
      </c>
      <c r="V1749">
        <v>24</v>
      </c>
      <c r="W1749" s="10">
        <f t="shared" si="223"/>
        <v>27599</v>
      </c>
      <c r="X1749" s="10"/>
      <c r="Y1749">
        <f t="shared" si="216"/>
        <v>47</v>
      </c>
      <c r="AA1749" s="36">
        <v>16602.18</v>
      </c>
    </row>
    <row r="1750" spans="1:27" x14ac:dyDescent="0.3">
      <c r="A1750" t="s">
        <v>4130</v>
      </c>
      <c r="B1750" t="str">
        <f t="shared" si="217"/>
        <v>Ms</v>
      </c>
      <c r="C1750" t="str">
        <f t="shared" si="218"/>
        <v>Coogan</v>
      </c>
      <c r="D1750" t="str">
        <f t="shared" si="219"/>
        <v>Rachel</v>
      </c>
      <c r="F1750">
        <v>1</v>
      </c>
      <c r="G1750">
        <f t="shared" si="220"/>
        <v>1</v>
      </c>
      <c r="J1750" t="str">
        <f>PROPER('Medical Examinations'!D:D)</f>
        <v>Yes</v>
      </c>
      <c r="K1750" t="str">
        <f>PROPER('Medical Examinations'!H:H)</f>
        <v>No</v>
      </c>
      <c r="N1750">
        <v>38.83</v>
      </c>
      <c r="O1750" t="str">
        <f t="shared" si="221"/>
        <v>Obesity</v>
      </c>
      <c r="Q1750">
        <v>4.78</v>
      </c>
      <c r="R1750" t="str">
        <f t="shared" si="222"/>
        <v>Normal</v>
      </c>
      <c r="T1750">
        <v>1977</v>
      </c>
      <c r="U1750" t="s">
        <v>20</v>
      </c>
      <c r="V1750">
        <v>25</v>
      </c>
      <c r="W1750" s="10">
        <f t="shared" si="223"/>
        <v>28393</v>
      </c>
      <c r="X1750" s="10"/>
      <c r="Y1750">
        <f t="shared" si="216"/>
        <v>45</v>
      </c>
      <c r="AA1750" s="36">
        <v>16631.61</v>
      </c>
    </row>
    <row r="1751" spans="1:27" x14ac:dyDescent="0.3">
      <c r="A1751" t="s">
        <v>4131</v>
      </c>
      <c r="B1751" t="str">
        <f t="shared" si="217"/>
        <v>Ms</v>
      </c>
      <c r="C1751" t="str">
        <f t="shared" si="218"/>
        <v>Gagnon</v>
      </c>
      <c r="D1751" t="str">
        <f t="shared" si="219"/>
        <v>abelle</v>
      </c>
      <c r="F1751">
        <v>1</v>
      </c>
      <c r="G1751">
        <f t="shared" si="220"/>
        <v>1</v>
      </c>
      <c r="J1751" t="str">
        <f>PROPER('Medical Examinations'!D:D)</f>
        <v>No</v>
      </c>
      <c r="K1751" t="str">
        <f>PROPER('Medical Examinations'!H:H)</f>
        <v>No</v>
      </c>
      <c r="N1751">
        <v>23.44</v>
      </c>
      <c r="O1751" t="str">
        <f t="shared" si="221"/>
        <v>Normal Weight</v>
      </c>
      <c r="Q1751">
        <v>4.6500000000000004</v>
      </c>
      <c r="R1751" t="str">
        <f t="shared" si="222"/>
        <v>Normal</v>
      </c>
      <c r="T1751">
        <v>1993</v>
      </c>
      <c r="U1751" t="s">
        <v>15</v>
      </c>
      <c r="V1751">
        <v>5</v>
      </c>
      <c r="W1751" s="10">
        <f t="shared" si="223"/>
        <v>34278</v>
      </c>
      <c r="X1751" s="10"/>
      <c r="Y1751">
        <f t="shared" si="216"/>
        <v>29</v>
      </c>
      <c r="AA1751" s="36">
        <v>16657.72</v>
      </c>
    </row>
    <row r="1752" spans="1:27" x14ac:dyDescent="0.3">
      <c r="A1752" t="s">
        <v>4132</v>
      </c>
      <c r="B1752" t="str">
        <f t="shared" si="217"/>
        <v>Mr</v>
      </c>
      <c r="C1752" t="str">
        <f t="shared" si="218"/>
        <v>Pearson</v>
      </c>
      <c r="D1752" t="str">
        <f t="shared" si="219"/>
        <v>.  Neil</v>
      </c>
      <c r="F1752">
        <v>1</v>
      </c>
      <c r="G1752">
        <f t="shared" si="220"/>
        <v>1</v>
      </c>
      <c r="J1752" t="str">
        <f>PROPER('Medical Examinations'!D:D)</f>
        <v>No</v>
      </c>
      <c r="K1752" t="str">
        <f>PROPER('Medical Examinations'!H:H)</f>
        <v>No</v>
      </c>
      <c r="N1752">
        <v>24.13</v>
      </c>
      <c r="O1752" t="str">
        <f t="shared" si="221"/>
        <v>Normal Weight</v>
      </c>
      <c r="Q1752">
        <v>5.2</v>
      </c>
      <c r="R1752" t="str">
        <f t="shared" si="222"/>
        <v>Normal</v>
      </c>
      <c r="T1752">
        <v>1974</v>
      </c>
      <c r="U1752" t="s">
        <v>35</v>
      </c>
      <c r="V1752">
        <v>28</v>
      </c>
      <c r="W1752" s="10">
        <f t="shared" si="223"/>
        <v>27269</v>
      </c>
      <c r="X1752" s="10"/>
      <c r="Y1752">
        <f t="shared" si="216"/>
        <v>48</v>
      </c>
      <c r="AA1752" s="36">
        <v>16770.990000000002</v>
      </c>
    </row>
    <row r="1753" spans="1:27" x14ac:dyDescent="0.3">
      <c r="A1753" t="s">
        <v>4133</v>
      </c>
      <c r="B1753" t="str">
        <f t="shared" si="217"/>
        <v>Mr</v>
      </c>
      <c r="C1753" t="str">
        <f t="shared" si="218"/>
        <v>Brian</v>
      </c>
      <c r="D1753" t="str">
        <f t="shared" si="219"/>
        <v xml:space="preserve">  Tom</v>
      </c>
      <c r="F1753">
        <v>1</v>
      </c>
      <c r="G1753">
        <f t="shared" si="220"/>
        <v>1</v>
      </c>
      <c r="J1753" t="str">
        <f>PROPER('Medical Examinations'!D:D)</f>
        <v>Yes</v>
      </c>
      <c r="K1753" t="str">
        <f>PROPER('Medical Examinations'!H:H)</f>
        <v>No</v>
      </c>
      <c r="N1753">
        <v>42.13</v>
      </c>
      <c r="O1753" t="str">
        <f t="shared" si="221"/>
        <v>Obesity</v>
      </c>
      <c r="Q1753">
        <v>4.54</v>
      </c>
      <c r="R1753" t="str">
        <f t="shared" si="222"/>
        <v>Normal</v>
      </c>
      <c r="T1753">
        <v>1989</v>
      </c>
      <c r="U1753" t="s">
        <v>20</v>
      </c>
      <c r="V1753">
        <v>23</v>
      </c>
      <c r="W1753" s="10">
        <f t="shared" si="223"/>
        <v>32774</v>
      </c>
      <c r="X1753" s="10"/>
      <c r="Y1753">
        <f t="shared" si="216"/>
        <v>33</v>
      </c>
      <c r="AA1753" s="36">
        <v>16776.3</v>
      </c>
    </row>
    <row r="1754" spans="1:27" x14ac:dyDescent="0.3">
      <c r="A1754" t="s">
        <v>4134</v>
      </c>
      <c r="B1754" t="str">
        <f t="shared" si="217"/>
        <v>Mr</v>
      </c>
      <c r="C1754" t="str">
        <f t="shared" si="218"/>
        <v>Brown</v>
      </c>
      <c r="D1754" t="str">
        <f t="shared" si="219"/>
        <v>athan</v>
      </c>
      <c r="F1754">
        <v>1</v>
      </c>
      <c r="G1754">
        <f t="shared" si="220"/>
        <v>1</v>
      </c>
      <c r="J1754" t="str">
        <f>PROPER('Medical Examinations'!D:D)</f>
        <v>No</v>
      </c>
      <c r="K1754" t="str">
        <f>PROPER('Medical Examinations'!H:H)</f>
        <v>No</v>
      </c>
      <c r="N1754">
        <v>17.86</v>
      </c>
      <c r="O1754" t="str">
        <f t="shared" si="221"/>
        <v>Underweight</v>
      </c>
      <c r="Q1754">
        <v>4.1100000000000003</v>
      </c>
      <c r="R1754" t="str">
        <f t="shared" si="222"/>
        <v>Normal</v>
      </c>
      <c r="T1754">
        <v>1962</v>
      </c>
      <c r="U1754" t="s">
        <v>10</v>
      </c>
      <c r="V1754">
        <v>29</v>
      </c>
      <c r="W1754" s="10">
        <f t="shared" si="223"/>
        <v>22856</v>
      </c>
      <c r="X1754" s="10"/>
      <c r="Y1754">
        <f t="shared" ref="Y1754:Y1817" si="224">DATEDIF(W1754,DATE(2023,6,8),"Y")</f>
        <v>60</v>
      </c>
      <c r="AA1754" s="36">
        <v>16779.400000000001</v>
      </c>
    </row>
    <row r="1755" spans="1:27" x14ac:dyDescent="0.3">
      <c r="A1755" t="s">
        <v>4135</v>
      </c>
      <c r="B1755" t="str">
        <f t="shared" si="217"/>
        <v>Mrs</v>
      </c>
      <c r="C1755" t="str">
        <f t="shared" si="218"/>
        <v>Fox</v>
      </c>
      <c r="D1755" t="str">
        <f t="shared" si="219"/>
        <v>i N</v>
      </c>
      <c r="F1755" t="s">
        <v>2381</v>
      </c>
      <c r="G1755">
        <f t="shared" si="220"/>
        <v>0</v>
      </c>
      <c r="J1755" t="str">
        <f>PROPER('Medical Examinations'!D:D)</f>
        <v>No</v>
      </c>
      <c r="K1755" t="str">
        <f>PROPER('Medical Examinations'!H:H)</f>
        <v>No</v>
      </c>
      <c r="N1755">
        <v>32.78</v>
      </c>
      <c r="O1755" t="str">
        <f t="shared" si="221"/>
        <v>Obesity</v>
      </c>
      <c r="Q1755">
        <v>4.63</v>
      </c>
      <c r="R1755" t="str">
        <f t="shared" si="222"/>
        <v>Normal</v>
      </c>
      <c r="T1755">
        <v>1995</v>
      </c>
      <c r="U1755" t="s">
        <v>37</v>
      </c>
      <c r="V1755">
        <v>19</v>
      </c>
      <c r="W1755" s="10">
        <f t="shared" si="223"/>
        <v>34991</v>
      </c>
      <c r="X1755" s="10"/>
      <c r="Y1755">
        <f t="shared" si="224"/>
        <v>27</v>
      </c>
      <c r="AA1755" s="36">
        <v>16796.41</v>
      </c>
    </row>
    <row r="1756" spans="1:27" x14ac:dyDescent="0.3">
      <c r="A1756" t="s">
        <v>4136</v>
      </c>
      <c r="B1756" t="str">
        <f t="shared" si="217"/>
        <v>Mr</v>
      </c>
      <c r="C1756" t="str">
        <f t="shared" si="218"/>
        <v>Traver</v>
      </c>
      <c r="D1756" t="str">
        <f t="shared" si="219"/>
        <v>ott M.</v>
      </c>
      <c r="F1756">
        <v>1</v>
      </c>
      <c r="G1756">
        <f t="shared" si="220"/>
        <v>1</v>
      </c>
      <c r="J1756" t="str">
        <f>PROPER('Medical Examinations'!D:D)</f>
        <v>No</v>
      </c>
      <c r="K1756" t="str">
        <f>PROPER('Medical Examinations'!H:H)</f>
        <v>No</v>
      </c>
      <c r="N1756">
        <v>23.9</v>
      </c>
      <c r="O1756" t="str">
        <f t="shared" si="221"/>
        <v>Normal Weight</v>
      </c>
      <c r="Q1756">
        <v>6.06</v>
      </c>
      <c r="R1756" t="str">
        <f t="shared" si="222"/>
        <v>Prediabetes</v>
      </c>
      <c r="T1756">
        <v>1974</v>
      </c>
      <c r="U1756" t="s">
        <v>35</v>
      </c>
      <c r="V1756">
        <v>8</v>
      </c>
      <c r="W1756" s="10">
        <f t="shared" si="223"/>
        <v>27249</v>
      </c>
      <c r="X1756" s="10"/>
      <c r="Y1756">
        <f t="shared" si="224"/>
        <v>48</v>
      </c>
      <c r="AA1756" s="36">
        <v>16841.32</v>
      </c>
    </row>
    <row r="1757" spans="1:27" x14ac:dyDescent="0.3">
      <c r="A1757" t="s">
        <v>4137</v>
      </c>
      <c r="B1757" t="str">
        <f t="shared" si="217"/>
        <v>Mr</v>
      </c>
      <c r="C1757" t="str">
        <f t="shared" si="218"/>
        <v>Quick</v>
      </c>
      <c r="D1757" t="str">
        <f t="shared" si="219"/>
        <v>ant A</v>
      </c>
      <c r="F1757" t="s">
        <v>2381</v>
      </c>
      <c r="G1757">
        <f t="shared" si="220"/>
        <v>0</v>
      </c>
      <c r="J1757" t="str">
        <f>PROPER('Medical Examinations'!D:D)</f>
        <v>Yes</v>
      </c>
      <c r="K1757" t="str">
        <f>PROPER('Medical Examinations'!H:H)</f>
        <v>No</v>
      </c>
      <c r="N1757">
        <v>15.47</v>
      </c>
      <c r="O1757" t="str">
        <f t="shared" si="221"/>
        <v>Underweight</v>
      </c>
      <c r="Q1757">
        <v>8.43</v>
      </c>
      <c r="R1757" t="str">
        <f t="shared" si="222"/>
        <v>Diabetes</v>
      </c>
      <c r="T1757">
        <v>2003</v>
      </c>
      <c r="U1757" t="s">
        <v>20</v>
      </c>
      <c r="V1757">
        <v>10</v>
      </c>
      <c r="W1757" s="10">
        <f t="shared" si="223"/>
        <v>37874</v>
      </c>
      <c r="X1757" s="10"/>
      <c r="Y1757">
        <f t="shared" si="224"/>
        <v>19</v>
      </c>
      <c r="AA1757" s="36">
        <v>16884.919999999998</v>
      </c>
    </row>
    <row r="1758" spans="1:27" x14ac:dyDescent="0.3">
      <c r="A1758" t="s">
        <v>4138</v>
      </c>
      <c r="B1758" t="str">
        <f t="shared" si="217"/>
        <v>Mr</v>
      </c>
      <c r="C1758" t="str">
        <f t="shared" si="218"/>
        <v>Scott</v>
      </c>
      <c r="D1758" t="str">
        <f t="shared" si="219"/>
        <v>han C</v>
      </c>
      <c r="F1758">
        <v>1</v>
      </c>
      <c r="G1758">
        <f t="shared" si="220"/>
        <v>1</v>
      </c>
      <c r="J1758" t="str">
        <f>PROPER('Medical Examinations'!D:D)</f>
        <v>Yes</v>
      </c>
      <c r="K1758" t="str">
        <f>PROPER('Medical Examinations'!H:H)</f>
        <v>No</v>
      </c>
      <c r="N1758">
        <v>28.54</v>
      </c>
      <c r="O1758" t="str">
        <f t="shared" si="221"/>
        <v>Overweight</v>
      </c>
      <c r="Q1758">
        <v>5.51</v>
      </c>
      <c r="R1758" t="str">
        <f t="shared" si="222"/>
        <v>Normal</v>
      </c>
      <c r="T1758">
        <v>1968</v>
      </c>
      <c r="U1758" t="s">
        <v>37</v>
      </c>
      <c r="V1758">
        <v>21</v>
      </c>
      <c r="W1758" s="10">
        <f t="shared" si="223"/>
        <v>25132</v>
      </c>
      <c r="X1758" s="10"/>
      <c r="Y1758">
        <f t="shared" si="224"/>
        <v>54</v>
      </c>
      <c r="AA1758" s="36">
        <v>16903.5</v>
      </c>
    </row>
    <row r="1759" spans="1:27" x14ac:dyDescent="0.3">
      <c r="A1759" t="s">
        <v>4139</v>
      </c>
      <c r="B1759" t="str">
        <f t="shared" si="217"/>
        <v>Ms</v>
      </c>
      <c r="C1759" t="str">
        <f t="shared" si="218"/>
        <v>Theriot</v>
      </c>
      <c r="D1759" t="str">
        <f t="shared" si="219"/>
        <v>hael M.</v>
      </c>
      <c r="F1759" t="s">
        <v>2381</v>
      </c>
      <c r="G1759">
        <f t="shared" si="220"/>
        <v>0</v>
      </c>
      <c r="J1759" t="str">
        <f>PROPER('Medical Examinations'!D:D)</f>
        <v>Yes</v>
      </c>
      <c r="K1759" t="str">
        <f>PROPER('Medical Examinations'!H:H)</f>
        <v>No</v>
      </c>
      <c r="N1759">
        <v>18.54</v>
      </c>
      <c r="O1759" t="str">
        <f t="shared" si="221"/>
        <v>Normal Weight</v>
      </c>
      <c r="Q1759">
        <v>4.95</v>
      </c>
      <c r="R1759" t="str">
        <f t="shared" si="222"/>
        <v>Normal</v>
      </c>
      <c r="T1759">
        <v>1977</v>
      </c>
      <c r="U1759" t="s">
        <v>35</v>
      </c>
      <c r="V1759">
        <v>25</v>
      </c>
      <c r="W1759" s="10">
        <f t="shared" si="223"/>
        <v>28362</v>
      </c>
      <c r="X1759" s="10"/>
      <c r="Y1759">
        <f t="shared" si="224"/>
        <v>45</v>
      </c>
      <c r="AA1759" s="36">
        <v>16921.09</v>
      </c>
    </row>
    <row r="1760" spans="1:27" x14ac:dyDescent="0.3">
      <c r="A1760" t="s">
        <v>4140</v>
      </c>
      <c r="B1760" t="str">
        <f t="shared" si="217"/>
        <v>Ms</v>
      </c>
      <c r="C1760" t="str">
        <f t="shared" si="218"/>
        <v>Michalis</v>
      </c>
      <c r="D1760" t="str">
        <f t="shared" si="219"/>
        <v>.  Pilar</v>
      </c>
      <c r="F1760">
        <v>1</v>
      </c>
      <c r="G1760">
        <f t="shared" si="220"/>
        <v>1</v>
      </c>
      <c r="J1760" t="str">
        <f>PROPER('Medical Examinations'!D:D)</f>
        <v>Yes</v>
      </c>
      <c r="K1760" t="str">
        <f>PROPER('Medical Examinations'!H:H)</f>
        <v>No</v>
      </c>
      <c r="N1760">
        <v>32.18</v>
      </c>
      <c r="O1760" t="str">
        <f t="shared" si="221"/>
        <v>Obesity</v>
      </c>
      <c r="Q1760">
        <v>6.44</v>
      </c>
      <c r="R1760" t="str">
        <f t="shared" si="222"/>
        <v>Diabetes</v>
      </c>
      <c r="T1760">
        <v>1980</v>
      </c>
      <c r="U1760" t="s">
        <v>10</v>
      </c>
      <c r="V1760">
        <v>16</v>
      </c>
      <c r="W1760" s="10">
        <f t="shared" si="223"/>
        <v>29418</v>
      </c>
      <c r="X1760" s="10"/>
      <c r="Y1760">
        <f t="shared" si="224"/>
        <v>42</v>
      </c>
      <c r="AA1760" s="36">
        <v>16990.55</v>
      </c>
    </row>
    <row r="1761" spans="1:27" x14ac:dyDescent="0.3">
      <c r="A1761" t="s">
        <v>4141</v>
      </c>
      <c r="B1761" t="str">
        <f t="shared" si="217"/>
        <v>Mr</v>
      </c>
      <c r="C1761" t="str">
        <f t="shared" si="218"/>
        <v>Hall</v>
      </c>
      <c r="D1761" t="str">
        <f t="shared" si="219"/>
        <v>le M</v>
      </c>
      <c r="F1761" t="s">
        <v>2381</v>
      </c>
      <c r="G1761">
        <f t="shared" si="220"/>
        <v>0</v>
      </c>
      <c r="J1761" t="str">
        <f>PROPER('Medical Examinations'!D:D)</f>
        <v>No</v>
      </c>
      <c r="K1761" t="str">
        <f>PROPER('Medical Examinations'!H:H)</f>
        <v>No</v>
      </c>
      <c r="N1761">
        <v>37.380000000000003</v>
      </c>
      <c r="O1761" t="str">
        <f t="shared" si="221"/>
        <v>Obesity</v>
      </c>
      <c r="Q1761">
        <v>6.05</v>
      </c>
      <c r="R1761" t="str">
        <f t="shared" si="222"/>
        <v>Prediabetes</v>
      </c>
      <c r="T1761">
        <v>1971</v>
      </c>
      <c r="U1761" t="s">
        <v>35</v>
      </c>
      <c r="V1761">
        <v>22</v>
      </c>
      <c r="W1761" s="10">
        <f t="shared" si="223"/>
        <v>26167</v>
      </c>
      <c r="X1761" s="10"/>
      <c r="Y1761">
        <f t="shared" si="224"/>
        <v>51</v>
      </c>
      <c r="AA1761" s="36">
        <v>17016.009999999998</v>
      </c>
    </row>
    <row r="1762" spans="1:27" x14ac:dyDescent="0.3">
      <c r="A1762" t="s">
        <v>4142</v>
      </c>
      <c r="B1762" t="str">
        <f t="shared" si="217"/>
        <v>Mrs</v>
      </c>
      <c r="C1762" t="str">
        <f t="shared" si="218"/>
        <v>Tjong Clemons</v>
      </c>
      <c r="D1762" t="str">
        <f t="shared" si="219"/>
        <v>rs.  Christie</v>
      </c>
      <c r="F1762">
        <v>1</v>
      </c>
      <c r="G1762">
        <f t="shared" si="220"/>
        <v>1</v>
      </c>
      <c r="J1762" t="str">
        <f>PROPER('Medical Examinations'!D:D)</f>
        <v>Yes</v>
      </c>
      <c r="K1762" t="str">
        <f>PROPER('Medical Examinations'!H:H)</f>
        <v>No</v>
      </c>
      <c r="N1762">
        <v>31.12</v>
      </c>
      <c r="O1762" t="str">
        <f t="shared" si="221"/>
        <v>Obesity</v>
      </c>
      <c r="Q1762">
        <v>4.76</v>
      </c>
      <c r="R1762" t="str">
        <f t="shared" si="222"/>
        <v>Normal</v>
      </c>
      <c r="T1762">
        <v>1996</v>
      </c>
      <c r="U1762" t="s">
        <v>18</v>
      </c>
      <c r="V1762">
        <v>10</v>
      </c>
      <c r="W1762" s="10">
        <f t="shared" si="223"/>
        <v>35226</v>
      </c>
      <c r="X1762" s="10"/>
      <c r="Y1762">
        <f t="shared" si="224"/>
        <v>26</v>
      </c>
      <c r="AA1762" s="36">
        <v>17043.34</v>
      </c>
    </row>
    <row r="1763" spans="1:27" x14ac:dyDescent="0.3">
      <c r="A1763" t="s">
        <v>4143</v>
      </c>
      <c r="B1763" t="str">
        <f t="shared" si="217"/>
        <v>Mr</v>
      </c>
      <c r="C1763" t="str">
        <f t="shared" si="218"/>
        <v>Palma</v>
      </c>
      <c r="D1763" t="str">
        <f t="shared" si="219"/>
        <v>id A.</v>
      </c>
      <c r="F1763">
        <v>1</v>
      </c>
      <c r="G1763">
        <f t="shared" si="220"/>
        <v>1</v>
      </c>
      <c r="J1763" t="str">
        <f>PROPER('Medical Examinations'!D:D)</f>
        <v>Yes</v>
      </c>
      <c r="K1763" t="str">
        <f>PROPER('Medical Examinations'!H:H)</f>
        <v>No</v>
      </c>
      <c r="N1763">
        <v>22.01</v>
      </c>
      <c r="O1763" t="str">
        <f t="shared" si="221"/>
        <v>Normal Weight</v>
      </c>
      <c r="Q1763">
        <v>6.72</v>
      </c>
      <c r="R1763" t="str">
        <f t="shared" si="222"/>
        <v>Diabetes</v>
      </c>
      <c r="T1763">
        <v>2003</v>
      </c>
      <c r="U1763" t="s">
        <v>30</v>
      </c>
      <c r="V1763">
        <v>26</v>
      </c>
      <c r="W1763" s="10">
        <f t="shared" si="223"/>
        <v>37981</v>
      </c>
      <c r="X1763" s="10"/>
      <c r="Y1763">
        <f t="shared" si="224"/>
        <v>19</v>
      </c>
      <c r="AA1763" s="36">
        <v>17081.080000000002</v>
      </c>
    </row>
    <row r="1764" spans="1:27" x14ac:dyDescent="0.3">
      <c r="A1764" t="s">
        <v>4144</v>
      </c>
      <c r="B1764" t="str">
        <f t="shared" si="217"/>
        <v>Mr</v>
      </c>
      <c r="C1764" t="str">
        <f t="shared" si="218"/>
        <v>Takaoka</v>
      </c>
      <c r="D1764" t="str">
        <f t="shared" si="219"/>
        <v>asahiro</v>
      </c>
      <c r="F1764" t="s">
        <v>2381</v>
      </c>
      <c r="G1764">
        <f t="shared" si="220"/>
        <v>0</v>
      </c>
      <c r="J1764" t="str">
        <f>PROPER('Medical Examinations'!D:D)</f>
        <v>Yes</v>
      </c>
      <c r="K1764" t="str">
        <f>PROPER('Medical Examinations'!H:H)</f>
        <v>No</v>
      </c>
      <c r="N1764">
        <v>27.645</v>
      </c>
      <c r="O1764" t="str">
        <f t="shared" si="221"/>
        <v>Overweight</v>
      </c>
      <c r="Q1764">
        <v>5.7</v>
      </c>
      <c r="R1764" t="str">
        <f t="shared" si="222"/>
        <v>Prediabetes</v>
      </c>
      <c r="T1764">
        <v>2002</v>
      </c>
      <c r="U1764" t="s">
        <v>18</v>
      </c>
      <c r="V1764">
        <v>28</v>
      </c>
      <c r="W1764" s="10">
        <f t="shared" si="223"/>
        <v>37435</v>
      </c>
      <c r="X1764" s="10"/>
      <c r="Y1764">
        <f t="shared" si="224"/>
        <v>20</v>
      </c>
      <c r="AA1764" s="36">
        <v>17085.27</v>
      </c>
    </row>
    <row r="1765" spans="1:27" x14ac:dyDescent="0.3">
      <c r="A1765" t="s">
        <v>4145</v>
      </c>
      <c r="B1765" t="str">
        <f t="shared" si="217"/>
        <v>Mr</v>
      </c>
      <c r="C1765" t="str">
        <f t="shared" si="218"/>
        <v>Sherman</v>
      </c>
      <c r="D1765" t="str">
        <f t="shared" si="219"/>
        <v>ogan B.</v>
      </c>
      <c r="F1765" t="s">
        <v>2381</v>
      </c>
      <c r="G1765">
        <f t="shared" si="220"/>
        <v>0</v>
      </c>
      <c r="J1765" t="str">
        <f>PROPER('Medical Examinations'!D:D)</f>
        <v>No</v>
      </c>
      <c r="K1765" t="str">
        <f>PROPER('Medical Examinations'!H:H)</f>
        <v>No</v>
      </c>
      <c r="N1765">
        <v>29.64</v>
      </c>
      <c r="O1765" t="str">
        <f t="shared" si="221"/>
        <v>Overweight</v>
      </c>
      <c r="Q1765">
        <v>5.31</v>
      </c>
      <c r="R1765" t="str">
        <f t="shared" si="222"/>
        <v>Normal</v>
      </c>
      <c r="T1765">
        <v>1998</v>
      </c>
      <c r="U1765" t="s">
        <v>18</v>
      </c>
      <c r="V1765">
        <v>3</v>
      </c>
      <c r="W1765" s="10">
        <f t="shared" si="223"/>
        <v>35949</v>
      </c>
      <c r="X1765" s="10"/>
      <c r="Y1765">
        <f t="shared" si="224"/>
        <v>25</v>
      </c>
      <c r="AA1765" s="36">
        <v>17128.43</v>
      </c>
    </row>
    <row r="1766" spans="1:27" x14ac:dyDescent="0.3">
      <c r="A1766" t="s">
        <v>4146</v>
      </c>
      <c r="B1766" t="str">
        <f t="shared" si="217"/>
        <v>Ms</v>
      </c>
      <c r="C1766" t="str">
        <f t="shared" si="218"/>
        <v>Andre</v>
      </c>
      <c r="D1766" t="str">
        <f t="shared" si="219"/>
        <v>ie L.</v>
      </c>
      <c r="F1766">
        <v>1</v>
      </c>
      <c r="G1766">
        <f t="shared" si="220"/>
        <v>1</v>
      </c>
      <c r="J1766" t="str">
        <f>PROPER('Medical Examinations'!D:D)</f>
        <v>Yes</v>
      </c>
      <c r="K1766" t="str">
        <f>PROPER('Medical Examinations'!H:H)</f>
        <v>No</v>
      </c>
      <c r="N1766">
        <v>33.700000000000003</v>
      </c>
      <c r="O1766" t="str">
        <f t="shared" si="221"/>
        <v>Obesity</v>
      </c>
      <c r="Q1766">
        <v>4.32</v>
      </c>
      <c r="R1766" t="str">
        <f t="shared" si="222"/>
        <v>Normal</v>
      </c>
      <c r="T1766">
        <v>1965</v>
      </c>
      <c r="U1766" t="s">
        <v>20</v>
      </c>
      <c r="V1766">
        <v>16</v>
      </c>
      <c r="W1766" s="10">
        <f t="shared" si="223"/>
        <v>24001</v>
      </c>
      <c r="X1766" s="10"/>
      <c r="Y1766">
        <f t="shared" si="224"/>
        <v>57</v>
      </c>
      <c r="AA1766" s="36">
        <v>17172.27</v>
      </c>
    </row>
    <row r="1767" spans="1:27" x14ac:dyDescent="0.3">
      <c r="A1767" t="s">
        <v>4147</v>
      </c>
      <c r="B1767" t="str">
        <f t="shared" si="217"/>
        <v>Ms</v>
      </c>
      <c r="C1767" t="str">
        <f t="shared" si="218"/>
        <v>Switt</v>
      </c>
      <c r="D1767" t="str">
        <f t="shared" si="219"/>
        <v>ela H</v>
      </c>
      <c r="F1767">
        <v>1</v>
      </c>
      <c r="G1767">
        <f t="shared" si="220"/>
        <v>1</v>
      </c>
      <c r="J1767" t="str">
        <f>PROPER('Medical Examinations'!D:D)</f>
        <v>Yes</v>
      </c>
      <c r="K1767" t="str">
        <f>PROPER('Medical Examinations'!H:H)</f>
        <v>No</v>
      </c>
      <c r="N1767">
        <v>27.5</v>
      </c>
      <c r="O1767" t="str">
        <f t="shared" si="221"/>
        <v>Overweight</v>
      </c>
      <c r="Q1767">
        <v>4.2300000000000004</v>
      </c>
      <c r="R1767" t="str">
        <f t="shared" si="222"/>
        <v>Normal</v>
      </c>
      <c r="T1767">
        <v>1964</v>
      </c>
      <c r="U1767" t="s">
        <v>18</v>
      </c>
      <c r="V1767">
        <v>7</v>
      </c>
      <c r="W1767" s="10">
        <f t="shared" si="223"/>
        <v>23535</v>
      </c>
      <c r="X1767" s="10"/>
      <c r="Y1767">
        <f t="shared" si="224"/>
        <v>59</v>
      </c>
      <c r="AA1767" s="36">
        <v>17174.52</v>
      </c>
    </row>
    <row r="1768" spans="1:27" x14ac:dyDescent="0.3">
      <c r="A1768" t="s">
        <v>4148</v>
      </c>
      <c r="B1768" t="str">
        <f t="shared" si="217"/>
        <v>Ms</v>
      </c>
      <c r="C1768" t="str">
        <f t="shared" si="218"/>
        <v>Erickson</v>
      </c>
      <c r="D1768" t="str">
        <f t="shared" si="219"/>
        <v xml:space="preserve"> Britt K</v>
      </c>
      <c r="F1768" t="s">
        <v>2381</v>
      </c>
      <c r="G1768">
        <f t="shared" si="220"/>
        <v>0</v>
      </c>
      <c r="J1768" t="str">
        <f>PROPER('Medical Examinations'!D:D)</f>
        <v>Yes</v>
      </c>
      <c r="K1768" t="str">
        <f>PROPER('Medical Examinations'!H:H)</f>
        <v>No</v>
      </c>
      <c r="N1768">
        <v>16.12</v>
      </c>
      <c r="O1768" t="str">
        <f t="shared" si="221"/>
        <v>Underweight</v>
      </c>
      <c r="Q1768">
        <v>6.09</v>
      </c>
      <c r="R1768" t="str">
        <f t="shared" si="222"/>
        <v>Prediabetes</v>
      </c>
      <c r="T1768">
        <v>2004</v>
      </c>
      <c r="U1768" t="s">
        <v>35</v>
      </c>
      <c r="V1768">
        <v>18</v>
      </c>
      <c r="W1768" s="10">
        <f t="shared" si="223"/>
        <v>38217</v>
      </c>
      <c r="X1768" s="10"/>
      <c r="Y1768">
        <f t="shared" si="224"/>
        <v>18</v>
      </c>
      <c r="AA1768" s="36">
        <v>17178.68</v>
      </c>
    </row>
    <row r="1769" spans="1:27" x14ac:dyDescent="0.3">
      <c r="A1769" t="s">
        <v>4149</v>
      </c>
      <c r="B1769" t="str">
        <f t="shared" si="217"/>
        <v>Ms</v>
      </c>
      <c r="C1769" t="str">
        <f t="shared" si="218"/>
        <v>Miller</v>
      </c>
      <c r="D1769" t="str">
        <f t="shared" si="219"/>
        <v>yce R.</v>
      </c>
      <c r="F1769">
        <v>1</v>
      </c>
      <c r="G1769">
        <f t="shared" si="220"/>
        <v>1</v>
      </c>
      <c r="J1769" t="str">
        <f>PROPER('Medical Examinations'!D:D)</f>
        <v>No</v>
      </c>
      <c r="K1769" t="str">
        <f>PROPER('Medical Examinations'!H:H)</f>
        <v>No</v>
      </c>
      <c r="N1769">
        <v>26.73</v>
      </c>
      <c r="O1769" t="str">
        <f t="shared" si="221"/>
        <v>Overweight</v>
      </c>
      <c r="Q1769">
        <v>4.74</v>
      </c>
      <c r="R1769" t="str">
        <f t="shared" si="222"/>
        <v>Normal</v>
      </c>
      <c r="T1769">
        <v>1982</v>
      </c>
      <c r="U1769" t="s">
        <v>37</v>
      </c>
      <c r="V1769">
        <v>22</v>
      </c>
      <c r="W1769" s="10">
        <f t="shared" si="223"/>
        <v>30246</v>
      </c>
      <c r="X1769" s="10"/>
      <c r="Y1769">
        <f t="shared" si="224"/>
        <v>40</v>
      </c>
      <c r="AA1769" s="36">
        <v>17179.52</v>
      </c>
    </row>
    <row r="1770" spans="1:27" x14ac:dyDescent="0.3">
      <c r="A1770" t="s">
        <v>4150</v>
      </c>
      <c r="B1770" t="str">
        <f t="shared" si="217"/>
        <v>Mr</v>
      </c>
      <c r="C1770" t="str">
        <f t="shared" si="218"/>
        <v>Whitbeck</v>
      </c>
      <c r="D1770" t="str">
        <f t="shared" si="219"/>
        <v>Mr.  Ben</v>
      </c>
      <c r="F1770" t="s">
        <v>2381</v>
      </c>
      <c r="G1770">
        <f t="shared" si="220"/>
        <v>0</v>
      </c>
      <c r="J1770" t="str">
        <f>PROPER('Medical Examinations'!D:D)</f>
        <v>No</v>
      </c>
      <c r="K1770" t="str">
        <f>PROPER('Medical Examinations'!H:H)</f>
        <v>No</v>
      </c>
      <c r="N1770">
        <v>37.25</v>
      </c>
      <c r="O1770" t="str">
        <f t="shared" si="221"/>
        <v>Obesity</v>
      </c>
      <c r="Q1770">
        <v>6.23</v>
      </c>
      <c r="R1770" t="str">
        <f t="shared" si="222"/>
        <v>Prediabetes</v>
      </c>
      <c r="T1770">
        <v>1975</v>
      </c>
      <c r="U1770" t="s">
        <v>35</v>
      </c>
      <c r="V1770">
        <v>25</v>
      </c>
      <c r="W1770" s="10">
        <f t="shared" si="223"/>
        <v>27631</v>
      </c>
      <c r="X1770" s="10"/>
      <c r="Y1770">
        <f t="shared" si="224"/>
        <v>47</v>
      </c>
      <c r="AA1770" s="36">
        <v>17253.43</v>
      </c>
    </row>
    <row r="1771" spans="1:27" x14ac:dyDescent="0.3">
      <c r="A1771" t="s">
        <v>4151</v>
      </c>
      <c r="B1771" t="str">
        <f t="shared" si="217"/>
        <v>Ms</v>
      </c>
      <c r="C1771" t="str">
        <f t="shared" si="218"/>
        <v>Auer</v>
      </c>
      <c r="D1771" t="str">
        <f t="shared" si="219"/>
        <v>h M.</v>
      </c>
      <c r="F1771">
        <v>1</v>
      </c>
      <c r="G1771">
        <f t="shared" si="220"/>
        <v>1</v>
      </c>
      <c r="J1771" t="str">
        <f>PROPER('Medical Examinations'!D:D)</f>
        <v>No</v>
      </c>
      <c r="K1771" t="str">
        <f>PROPER('Medical Examinations'!H:H)</f>
        <v>No</v>
      </c>
      <c r="N1771">
        <v>23.56</v>
      </c>
      <c r="O1771" t="str">
        <f t="shared" si="221"/>
        <v>Normal Weight</v>
      </c>
      <c r="Q1771">
        <v>5.45</v>
      </c>
      <c r="R1771" t="str">
        <f t="shared" si="222"/>
        <v>Normal</v>
      </c>
      <c r="T1771">
        <v>1963</v>
      </c>
      <c r="U1771" t="s">
        <v>10</v>
      </c>
      <c r="V1771">
        <v>12</v>
      </c>
      <c r="W1771" s="10">
        <f t="shared" si="223"/>
        <v>23204</v>
      </c>
      <c r="X1771" s="10"/>
      <c r="Y1771">
        <f t="shared" si="224"/>
        <v>59</v>
      </c>
      <c r="AA1771" s="36">
        <v>17337.580000000002</v>
      </c>
    </row>
    <row r="1772" spans="1:27" x14ac:dyDescent="0.3">
      <c r="A1772" t="s">
        <v>4152</v>
      </c>
      <c r="B1772" t="str">
        <f t="shared" si="217"/>
        <v>Ms</v>
      </c>
      <c r="C1772" t="str">
        <f t="shared" si="218"/>
        <v>Attar</v>
      </c>
      <c r="D1772" t="str">
        <f t="shared" si="219"/>
        <v>Sarah</v>
      </c>
      <c r="F1772">
        <v>2</v>
      </c>
      <c r="G1772">
        <f t="shared" si="220"/>
        <v>2</v>
      </c>
      <c r="J1772" t="str">
        <f>PROPER('Medical Examinations'!D:D)</f>
        <v>No</v>
      </c>
      <c r="K1772" t="str">
        <f>PROPER('Medical Examinations'!H:H)</f>
        <v>No</v>
      </c>
      <c r="N1772">
        <v>15.84</v>
      </c>
      <c r="O1772" t="str">
        <f t="shared" si="221"/>
        <v>Underweight</v>
      </c>
      <c r="Q1772">
        <v>10.34</v>
      </c>
      <c r="R1772" t="str">
        <f t="shared" si="222"/>
        <v>Diabetes</v>
      </c>
      <c r="T1772">
        <v>2003</v>
      </c>
      <c r="U1772" t="s">
        <v>15</v>
      </c>
      <c r="V1772">
        <v>1</v>
      </c>
      <c r="W1772" s="10">
        <f t="shared" si="223"/>
        <v>37926</v>
      </c>
      <c r="X1772" s="10"/>
      <c r="Y1772">
        <f t="shared" si="224"/>
        <v>19</v>
      </c>
      <c r="AA1772" s="36">
        <v>17352.68</v>
      </c>
    </row>
    <row r="1773" spans="1:27" x14ac:dyDescent="0.3">
      <c r="A1773" t="s">
        <v>4153</v>
      </c>
      <c r="B1773" t="str">
        <f t="shared" si="217"/>
        <v>Ms</v>
      </c>
      <c r="C1773" t="str">
        <f t="shared" si="218"/>
        <v>Misuraca</v>
      </c>
      <c r="D1773" t="str">
        <f t="shared" si="219"/>
        <v>.  Katie</v>
      </c>
      <c r="F1773" t="s">
        <v>2381</v>
      </c>
      <c r="G1773">
        <f t="shared" si="220"/>
        <v>0</v>
      </c>
      <c r="J1773" t="str">
        <f>PROPER('Medical Examinations'!D:D)</f>
        <v>No</v>
      </c>
      <c r="K1773" t="str">
        <f>PROPER('Medical Examinations'!H:H)</f>
        <v>No</v>
      </c>
      <c r="N1773">
        <v>36.630000000000003</v>
      </c>
      <c r="O1773" t="str">
        <f t="shared" si="221"/>
        <v>Obesity</v>
      </c>
      <c r="Q1773">
        <v>5.15</v>
      </c>
      <c r="R1773" t="str">
        <f t="shared" si="222"/>
        <v>Normal</v>
      </c>
      <c r="T1773">
        <v>1992</v>
      </c>
      <c r="U1773" t="s">
        <v>37</v>
      </c>
      <c r="V1773">
        <v>18</v>
      </c>
      <c r="W1773" s="10">
        <f t="shared" si="223"/>
        <v>33895</v>
      </c>
      <c r="X1773" s="10"/>
      <c r="Y1773">
        <f t="shared" si="224"/>
        <v>30</v>
      </c>
      <c r="AA1773" s="36">
        <v>17361.77</v>
      </c>
    </row>
    <row r="1774" spans="1:27" x14ac:dyDescent="0.3">
      <c r="A1774" t="s">
        <v>4154</v>
      </c>
      <c r="B1774" t="str">
        <f t="shared" si="217"/>
        <v>Ms</v>
      </c>
      <c r="C1774" t="str">
        <f t="shared" si="218"/>
        <v>Spannaus</v>
      </c>
      <c r="D1774" t="str">
        <f t="shared" si="219"/>
        <v>chaela L</v>
      </c>
      <c r="F1774" t="s">
        <v>2381</v>
      </c>
      <c r="G1774">
        <f t="shared" si="220"/>
        <v>0</v>
      </c>
      <c r="J1774" t="str">
        <f>PROPER('Medical Examinations'!D:D)</f>
        <v>No</v>
      </c>
      <c r="K1774" t="str">
        <f>PROPER('Medical Examinations'!H:H)</f>
        <v>No</v>
      </c>
      <c r="N1774">
        <v>16.47</v>
      </c>
      <c r="O1774" t="str">
        <f t="shared" si="221"/>
        <v>Underweight</v>
      </c>
      <c r="Q1774">
        <v>11.72</v>
      </c>
      <c r="R1774" t="str">
        <f t="shared" si="222"/>
        <v>Diabetes</v>
      </c>
      <c r="T1774">
        <v>2003</v>
      </c>
      <c r="U1774" t="s">
        <v>15</v>
      </c>
      <c r="V1774">
        <v>2</v>
      </c>
      <c r="W1774" s="10">
        <f t="shared" si="223"/>
        <v>37927</v>
      </c>
      <c r="X1774" s="10"/>
      <c r="Y1774">
        <f t="shared" si="224"/>
        <v>19</v>
      </c>
      <c r="AA1774" s="36">
        <v>17468.98</v>
      </c>
    </row>
    <row r="1775" spans="1:27" x14ac:dyDescent="0.3">
      <c r="A1775" t="s">
        <v>4155</v>
      </c>
      <c r="B1775" t="str">
        <f t="shared" si="217"/>
        <v>Ms</v>
      </c>
      <c r="C1775" t="str">
        <f t="shared" si="218"/>
        <v>Tarbiat</v>
      </c>
      <c r="D1775" t="str">
        <f t="shared" si="219"/>
        <v>halaleh</v>
      </c>
      <c r="F1775" t="s">
        <v>2381</v>
      </c>
      <c r="G1775">
        <f t="shared" si="220"/>
        <v>0</v>
      </c>
      <c r="J1775" t="str">
        <f>PROPER('Medical Examinations'!D:D)</f>
        <v>No</v>
      </c>
      <c r="K1775" t="str">
        <f>PROPER('Medical Examinations'!H:H)</f>
        <v>No</v>
      </c>
      <c r="N1775">
        <v>25.8</v>
      </c>
      <c r="O1775" t="str">
        <f t="shared" si="221"/>
        <v>Overweight</v>
      </c>
      <c r="Q1775">
        <v>5.29</v>
      </c>
      <c r="R1775" t="str">
        <f t="shared" si="222"/>
        <v>Normal</v>
      </c>
      <c r="T1775">
        <v>1971</v>
      </c>
      <c r="U1775" t="s">
        <v>18</v>
      </c>
      <c r="V1775">
        <v>8</v>
      </c>
      <c r="W1775" s="10">
        <f t="shared" si="223"/>
        <v>26092</v>
      </c>
      <c r="X1775" s="10"/>
      <c r="Y1775">
        <f t="shared" si="224"/>
        <v>52</v>
      </c>
      <c r="AA1775" s="36">
        <v>17479.53</v>
      </c>
    </row>
    <row r="1776" spans="1:27" x14ac:dyDescent="0.3">
      <c r="A1776" t="s">
        <v>4156</v>
      </c>
      <c r="B1776" t="str">
        <f t="shared" si="217"/>
        <v>Ms</v>
      </c>
      <c r="C1776" t="str">
        <f t="shared" si="218"/>
        <v>Pulkkinen</v>
      </c>
      <c r="D1776" t="str">
        <f t="shared" si="219"/>
        <v>s.  Karen</v>
      </c>
      <c r="F1776" t="s">
        <v>2381</v>
      </c>
      <c r="G1776">
        <f t="shared" si="220"/>
        <v>0</v>
      </c>
      <c r="J1776" t="str">
        <f>PROPER('Medical Examinations'!D:D)</f>
        <v>Yes</v>
      </c>
      <c r="K1776" t="str">
        <f>PROPER('Medical Examinations'!H:H)</f>
        <v>No</v>
      </c>
      <c r="N1776">
        <v>23.6</v>
      </c>
      <c r="O1776" t="str">
        <f t="shared" si="221"/>
        <v>Normal Weight</v>
      </c>
      <c r="Q1776">
        <v>4.33</v>
      </c>
      <c r="R1776" t="str">
        <f t="shared" si="222"/>
        <v>Normal</v>
      </c>
      <c r="T1776">
        <v>1990</v>
      </c>
      <c r="U1776" t="s">
        <v>30</v>
      </c>
      <c r="V1776">
        <v>29</v>
      </c>
      <c r="W1776" s="10">
        <f t="shared" si="223"/>
        <v>33236</v>
      </c>
      <c r="X1776" s="10"/>
      <c r="Y1776">
        <f t="shared" si="224"/>
        <v>32</v>
      </c>
      <c r="AA1776" s="36">
        <v>17496.310000000001</v>
      </c>
    </row>
    <row r="1777" spans="1:27" x14ac:dyDescent="0.3">
      <c r="A1777" t="s">
        <v>4157</v>
      </c>
      <c r="B1777" t="str">
        <f t="shared" si="217"/>
        <v>Ms</v>
      </c>
      <c r="C1777" t="str">
        <f t="shared" si="218"/>
        <v>Trnovcova</v>
      </c>
      <c r="D1777" t="str">
        <f t="shared" si="219"/>
        <v>.  Zuzana</v>
      </c>
      <c r="F1777">
        <v>1</v>
      </c>
      <c r="G1777">
        <f t="shared" si="220"/>
        <v>1</v>
      </c>
      <c r="J1777" t="str">
        <f>PROPER('Medical Examinations'!D:D)</f>
        <v>No</v>
      </c>
      <c r="K1777" t="str">
        <f>PROPER('Medical Examinations'!H:H)</f>
        <v>No</v>
      </c>
      <c r="N1777">
        <v>32.11</v>
      </c>
      <c r="O1777" t="str">
        <f t="shared" si="221"/>
        <v>Obesity</v>
      </c>
      <c r="Q1777">
        <v>6.24</v>
      </c>
      <c r="R1777" t="str">
        <f t="shared" si="222"/>
        <v>Prediabetes</v>
      </c>
      <c r="T1777">
        <v>1965</v>
      </c>
      <c r="U1777" t="s">
        <v>18</v>
      </c>
      <c r="V1777">
        <v>16</v>
      </c>
      <c r="W1777" s="10">
        <f t="shared" si="223"/>
        <v>23909</v>
      </c>
      <c r="X1777" s="10"/>
      <c r="Y1777">
        <f t="shared" si="224"/>
        <v>57</v>
      </c>
      <c r="AA1777" s="36">
        <v>17505.650000000001</v>
      </c>
    </row>
    <row r="1778" spans="1:27" x14ac:dyDescent="0.3">
      <c r="A1778" t="s">
        <v>4158</v>
      </c>
      <c r="B1778" t="str">
        <f t="shared" si="217"/>
        <v>Mr</v>
      </c>
      <c r="C1778" t="str">
        <f t="shared" si="218"/>
        <v>Anthony</v>
      </c>
      <c r="D1778" t="str">
        <f t="shared" si="219"/>
        <v>niel J.</v>
      </c>
      <c r="F1778" t="s">
        <v>2381</v>
      </c>
      <c r="G1778">
        <f t="shared" si="220"/>
        <v>0</v>
      </c>
      <c r="J1778" t="str">
        <f>PROPER('Medical Examinations'!D:D)</f>
        <v>Yes</v>
      </c>
      <c r="K1778" t="str">
        <f>PROPER('Medical Examinations'!H:H)</f>
        <v>No</v>
      </c>
      <c r="N1778">
        <v>30.114999999999998</v>
      </c>
      <c r="O1778" t="str">
        <f t="shared" si="221"/>
        <v>Obesity</v>
      </c>
      <c r="Q1778">
        <v>11.61</v>
      </c>
      <c r="R1778" t="str">
        <f t="shared" si="222"/>
        <v>Diabetes</v>
      </c>
      <c r="T1778">
        <v>1968</v>
      </c>
      <c r="U1778" t="s">
        <v>10</v>
      </c>
      <c r="V1778">
        <v>12</v>
      </c>
      <c r="W1778" s="10">
        <f t="shared" si="223"/>
        <v>25031</v>
      </c>
      <c r="X1778" s="10"/>
      <c r="Y1778">
        <f t="shared" si="224"/>
        <v>54</v>
      </c>
      <c r="AA1778" s="36">
        <v>17507.47</v>
      </c>
    </row>
    <row r="1779" spans="1:27" x14ac:dyDescent="0.3">
      <c r="A1779" t="s">
        <v>4159</v>
      </c>
      <c r="B1779" t="str">
        <f t="shared" si="217"/>
        <v>Ms</v>
      </c>
      <c r="C1779" t="str">
        <f t="shared" si="218"/>
        <v>Hetrick</v>
      </c>
      <c r="D1779" t="str">
        <f t="shared" si="219"/>
        <v>exandra</v>
      </c>
      <c r="F1779" t="s">
        <v>2381</v>
      </c>
      <c r="G1779">
        <f t="shared" si="220"/>
        <v>0</v>
      </c>
      <c r="J1779" t="str">
        <f>PROPER('Medical Examinations'!D:D)</f>
        <v>No</v>
      </c>
      <c r="K1779" t="str">
        <f>PROPER('Medical Examinations'!H:H)</f>
        <v>No</v>
      </c>
      <c r="N1779">
        <v>20.28</v>
      </c>
      <c r="O1779" t="str">
        <f t="shared" si="221"/>
        <v>Normal Weight</v>
      </c>
      <c r="Q1779">
        <v>11.07</v>
      </c>
      <c r="R1779" t="str">
        <f t="shared" si="222"/>
        <v>Diabetes</v>
      </c>
      <c r="T1779">
        <v>1963</v>
      </c>
      <c r="U1779" t="s">
        <v>15</v>
      </c>
      <c r="V1779">
        <v>16</v>
      </c>
      <c r="W1779" s="10">
        <f t="shared" si="223"/>
        <v>23331</v>
      </c>
      <c r="X1779" s="10"/>
      <c r="Y1779">
        <f t="shared" si="224"/>
        <v>59</v>
      </c>
      <c r="AA1779" s="36">
        <v>17556.88</v>
      </c>
    </row>
    <row r="1780" spans="1:27" x14ac:dyDescent="0.3">
      <c r="A1780" t="s">
        <v>4160</v>
      </c>
      <c r="B1780" t="str">
        <f t="shared" si="217"/>
        <v>Ms</v>
      </c>
      <c r="C1780" t="str">
        <f t="shared" si="218"/>
        <v>Stern</v>
      </c>
      <c r="D1780" t="str">
        <f t="shared" si="219"/>
        <v>ssica</v>
      </c>
      <c r="F1780">
        <v>1</v>
      </c>
      <c r="G1780">
        <f t="shared" si="220"/>
        <v>1</v>
      </c>
      <c r="J1780" t="str">
        <f>PROPER('Medical Examinations'!D:D)</f>
        <v>No</v>
      </c>
      <c r="K1780" t="str">
        <f>PROPER('Medical Examinations'!H:H)</f>
        <v>No</v>
      </c>
      <c r="N1780">
        <v>20.234999999999999</v>
      </c>
      <c r="O1780" t="str">
        <f t="shared" si="221"/>
        <v>Normal Weight</v>
      </c>
      <c r="Q1780">
        <v>5.19</v>
      </c>
      <c r="R1780" t="str">
        <f t="shared" si="222"/>
        <v>Normal</v>
      </c>
      <c r="T1780">
        <v>2002</v>
      </c>
      <c r="U1780" t="s">
        <v>35</v>
      </c>
      <c r="V1780">
        <v>25</v>
      </c>
      <c r="W1780" s="10">
        <f t="shared" si="223"/>
        <v>37493</v>
      </c>
      <c r="X1780" s="10"/>
      <c r="Y1780">
        <f t="shared" si="224"/>
        <v>20</v>
      </c>
      <c r="AA1780" s="36">
        <v>17560.38</v>
      </c>
    </row>
    <row r="1781" spans="1:27" x14ac:dyDescent="0.3">
      <c r="A1781" t="s">
        <v>4161</v>
      </c>
      <c r="B1781" t="str">
        <f t="shared" si="217"/>
        <v>Mr</v>
      </c>
      <c r="C1781" t="str">
        <f t="shared" si="218"/>
        <v>Newman</v>
      </c>
      <c r="D1781" t="str">
        <f t="shared" si="219"/>
        <v>thew M</v>
      </c>
      <c r="F1781">
        <v>1</v>
      </c>
      <c r="G1781">
        <f t="shared" si="220"/>
        <v>1</v>
      </c>
      <c r="J1781" t="str">
        <f>PROPER('Medical Examinations'!D:D)</f>
        <v>Yes</v>
      </c>
      <c r="K1781" t="str">
        <f>PROPER('Medical Examinations'!H:H)</f>
        <v>No</v>
      </c>
      <c r="N1781">
        <v>25.27</v>
      </c>
      <c r="O1781" t="str">
        <f t="shared" si="221"/>
        <v>Overweight</v>
      </c>
      <c r="Q1781">
        <v>5.7</v>
      </c>
      <c r="R1781" t="str">
        <f t="shared" si="222"/>
        <v>Prediabetes</v>
      </c>
      <c r="T1781">
        <v>1970</v>
      </c>
      <c r="U1781" t="s">
        <v>10</v>
      </c>
      <c r="V1781">
        <v>26</v>
      </c>
      <c r="W1781" s="10">
        <f t="shared" si="223"/>
        <v>25775</v>
      </c>
      <c r="X1781" s="10"/>
      <c r="Y1781">
        <f t="shared" si="224"/>
        <v>52</v>
      </c>
      <c r="AA1781" s="36">
        <v>17584.72</v>
      </c>
    </row>
    <row r="1782" spans="1:27" x14ac:dyDescent="0.3">
      <c r="A1782" t="s">
        <v>4162</v>
      </c>
      <c r="B1782" t="str">
        <f t="shared" si="217"/>
        <v>Ms</v>
      </c>
      <c r="C1782" t="str">
        <f t="shared" si="218"/>
        <v>Reasoner</v>
      </c>
      <c r="D1782" t="str">
        <f t="shared" si="219"/>
        <v>adine A.</v>
      </c>
      <c r="F1782" t="s">
        <v>2381</v>
      </c>
      <c r="G1782">
        <f t="shared" si="220"/>
        <v>0</v>
      </c>
      <c r="J1782" t="str">
        <f>PROPER('Medical Examinations'!D:D)</f>
        <v>Yes</v>
      </c>
      <c r="K1782" t="str">
        <f>PROPER('Medical Examinations'!H:H)</f>
        <v>No</v>
      </c>
      <c r="N1782">
        <v>24.24</v>
      </c>
      <c r="O1782" t="str">
        <f t="shared" si="221"/>
        <v>Normal Weight</v>
      </c>
      <c r="Q1782">
        <v>6.15</v>
      </c>
      <c r="R1782" t="str">
        <f t="shared" si="222"/>
        <v>Prediabetes</v>
      </c>
      <c r="T1782">
        <v>1990</v>
      </c>
      <c r="U1782" t="s">
        <v>37</v>
      </c>
      <c r="V1782">
        <v>25</v>
      </c>
      <c r="W1782" s="10">
        <f t="shared" si="223"/>
        <v>33171</v>
      </c>
      <c r="X1782" s="10"/>
      <c r="Y1782">
        <f t="shared" si="224"/>
        <v>32</v>
      </c>
      <c r="AA1782" s="36">
        <v>17626.240000000002</v>
      </c>
    </row>
    <row r="1783" spans="1:27" x14ac:dyDescent="0.3">
      <c r="A1783" t="s">
        <v>4163</v>
      </c>
      <c r="B1783" t="str">
        <f t="shared" si="217"/>
        <v>Mr</v>
      </c>
      <c r="C1783" t="str">
        <f t="shared" si="218"/>
        <v>Mone</v>
      </c>
      <c r="D1783" t="str">
        <f t="shared" si="219"/>
        <v xml:space="preserve"> Jr.</v>
      </c>
      <c r="F1783" t="s">
        <v>2381</v>
      </c>
      <c r="G1783">
        <f t="shared" si="220"/>
        <v>0</v>
      </c>
      <c r="J1783" t="str">
        <f>PROPER('Medical Examinations'!D:D)</f>
        <v>Yes</v>
      </c>
      <c r="K1783" t="str">
        <f>PROPER('Medical Examinations'!H:H)</f>
        <v>No</v>
      </c>
      <c r="N1783">
        <v>35.75</v>
      </c>
      <c r="O1783" t="str">
        <f t="shared" si="221"/>
        <v>Obesity</v>
      </c>
      <c r="Q1783">
        <v>5.07</v>
      </c>
      <c r="R1783" t="str">
        <f t="shared" si="222"/>
        <v>Normal</v>
      </c>
      <c r="T1783">
        <v>1994</v>
      </c>
      <c r="U1783" t="s">
        <v>10</v>
      </c>
      <c r="V1783">
        <v>1</v>
      </c>
      <c r="W1783" s="10">
        <f t="shared" si="223"/>
        <v>34516</v>
      </c>
      <c r="X1783" s="10"/>
      <c r="Y1783">
        <f t="shared" si="224"/>
        <v>28</v>
      </c>
      <c r="AA1783" s="36">
        <v>17663.14</v>
      </c>
    </row>
    <row r="1784" spans="1:27" x14ac:dyDescent="0.3">
      <c r="A1784" t="s">
        <v>4164</v>
      </c>
      <c r="B1784" t="str">
        <f t="shared" si="217"/>
        <v>Ms</v>
      </c>
      <c r="C1784" t="str">
        <f t="shared" si="218"/>
        <v>Powers</v>
      </c>
      <c r="D1784" t="str">
        <f t="shared" si="219"/>
        <v>leen M</v>
      </c>
      <c r="F1784">
        <v>1</v>
      </c>
      <c r="G1784">
        <f t="shared" si="220"/>
        <v>1</v>
      </c>
      <c r="J1784" t="str">
        <f>PROPER('Medical Examinations'!D:D)</f>
        <v>No</v>
      </c>
      <c r="K1784" t="str">
        <f>PROPER('Medical Examinations'!H:H)</f>
        <v>No</v>
      </c>
      <c r="N1784">
        <v>29.92</v>
      </c>
      <c r="O1784" t="str">
        <f t="shared" si="221"/>
        <v>Overweight</v>
      </c>
      <c r="Q1784">
        <v>10.97</v>
      </c>
      <c r="R1784" t="str">
        <f t="shared" si="222"/>
        <v>Diabetes</v>
      </c>
      <c r="T1784">
        <v>2003</v>
      </c>
      <c r="U1784" t="s">
        <v>10</v>
      </c>
      <c r="V1784">
        <v>14</v>
      </c>
      <c r="W1784" s="10">
        <f t="shared" si="223"/>
        <v>37816</v>
      </c>
      <c r="X1784" s="10"/>
      <c r="Y1784">
        <f t="shared" si="224"/>
        <v>19</v>
      </c>
      <c r="AA1784" s="36">
        <v>17748.509999999998</v>
      </c>
    </row>
    <row r="1785" spans="1:27" x14ac:dyDescent="0.3">
      <c r="A1785" t="s">
        <v>4165</v>
      </c>
      <c r="B1785" t="str">
        <f t="shared" si="217"/>
        <v>Ms</v>
      </c>
      <c r="C1785" t="str">
        <f t="shared" si="218"/>
        <v>Ulery</v>
      </c>
      <c r="D1785" t="str">
        <f t="shared" si="219"/>
        <v>ie A.</v>
      </c>
      <c r="F1785">
        <v>1</v>
      </c>
      <c r="G1785">
        <f t="shared" si="220"/>
        <v>1</v>
      </c>
      <c r="J1785" t="str">
        <f>PROPER('Medical Examinations'!D:D)</f>
        <v>Yes</v>
      </c>
      <c r="K1785" t="str">
        <f>PROPER('Medical Examinations'!H:H)</f>
        <v>No</v>
      </c>
      <c r="N1785">
        <v>26.2</v>
      </c>
      <c r="O1785" t="str">
        <f t="shared" si="221"/>
        <v>Overweight</v>
      </c>
      <c r="Q1785">
        <v>10.93</v>
      </c>
      <c r="R1785" t="str">
        <f t="shared" si="222"/>
        <v>Diabetes</v>
      </c>
      <c r="T1785">
        <v>1966</v>
      </c>
      <c r="U1785" t="s">
        <v>18</v>
      </c>
      <c r="V1785">
        <v>21</v>
      </c>
      <c r="W1785" s="10">
        <f t="shared" si="223"/>
        <v>24279</v>
      </c>
      <c r="X1785" s="10"/>
      <c r="Y1785">
        <f t="shared" si="224"/>
        <v>56</v>
      </c>
      <c r="AA1785" s="36">
        <v>17777.73</v>
      </c>
    </row>
    <row r="1786" spans="1:27" x14ac:dyDescent="0.3">
      <c r="A1786" t="s">
        <v>4166</v>
      </c>
      <c r="B1786" t="str">
        <f t="shared" si="217"/>
        <v>Mr</v>
      </c>
      <c r="C1786" t="str">
        <f t="shared" si="218"/>
        <v>Haines</v>
      </c>
      <c r="D1786" t="str">
        <f t="shared" si="219"/>
        <v>glas W</v>
      </c>
      <c r="F1786">
        <v>1</v>
      </c>
      <c r="G1786">
        <f t="shared" si="220"/>
        <v>1</v>
      </c>
      <c r="J1786" t="str">
        <f>PROPER('Medical Examinations'!D:D)</f>
        <v>Yes</v>
      </c>
      <c r="K1786" t="str">
        <f>PROPER('Medical Examinations'!H:H)</f>
        <v>No</v>
      </c>
      <c r="N1786">
        <v>26.695</v>
      </c>
      <c r="O1786" t="str">
        <f t="shared" si="221"/>
        <v>Overweight</v>
      </c>
      <c r="Q1786">
        <v>4.21</v>
      </c>
      <c r="R1786" t="str">
        <f t="shared" si="222"/>
        <v>Normal</v>
      </c>
      <c r="T1786">
        <v>1979</v>
      </c>
      <c r="U1786" t="s">
        <v>37</v>
      </c>
      <c r="V1786">
        <v>10</v>
      </c>
      <c r="W1786" s="10">
        <f t="shared" si="223"/>
        <v>29138</v>
      </c>
      <c r="X1786" s="10"/>
      <c r="Y1786">
        <f t="shared" si="224"/>
        <v>43</v>
      </c>
      <c r="AA1786" s="36">
        <v>17779.939999999999</v>
      </c>
    </row>
    <row r="1787" spans="1:27" x14ac:dyDescent="0.3">
      <c r="A1787" t="s">
        <v>4167</v>
      </c>
      <c r="B1787" t="str">
        <f t="shared" si="217"/>
        <v>Ms</v>
      </c>
      <c r="C1787" t="str">
        <f t="shared" si="218"/>
        <v>Airoldi</v>
      </c>
      <c r="D1787" t="str">
        <f t="shared" si="219"/>
        <v>therine</v>
      </c>
      <c r="F1787" t="s">
        <v>2381</v>
      </c>
      <c r="G1787">
        <f t="shared" si="220"/>
        <v>0</v>
      </c>
      <c r="J1787" t="str">
        <f>PROPER('Medical Examinations'!D:D)</f>
        <v>No</v>
      </c>
      <c r="K1787" t="str">
        <f>PROPER('Medical Examinations'!H:H)</f>
        <v>No</v>
      </c>
      <c r="N1787">
        <v>23.16</v>
      </c>
      <c r="O1787" t="str">
        <f t="shared" si="221"/>
        <v>Normal Weight</v>
      </c>
      <c r="Q1787">
        <v>5.5</v>
      </c>
      <c r="R1787" t="str">
        <f t="shared" si="222"/>
        <v>Normal</v>
      </c>
      <c r="T1787">
        <v>1963</v>
      </c>
      <c r="U1787" t="s">
        <v>30</v>
      </c>
      <c r="V1787">
        <v>8</v>
      </c>
      <c r="W1787" s="10">
        <f t="shared" si="223"/>
        <v>23353</v>
      </c>
      <c r="X1787" s="10"/>
      <c r="Y1787">
        <f t="shared" si="224"/>
        <v>59</v>
      </c>
      <c r="AA1787" s="36">
        <v>17832.599999999999</v>
      </c>
    </row>
    <row r="1788" spans="1:27" x14ac:dyDescent="0.3">
      <c r="A1788" t="s">
        <v>4168</v>
      </c>
      <c r="B1788" t="str">
        <f t="shared" si="217"/>
        <v>Mr</v>
      </c>
      <c r="C1788" t="str">
        <f t="shared" si="218"/>
        <v>Mattis</v>
      </c>
      <c r="D1788" t="str">
        <f t="shared" si="219"/>
        <v>ames A</v>
      </c>
      <c r="F1788">
        <v>1</v>
      </c>
      <c r="G1788">
        <f t="shared" si="220"/>
        <v>1</v>
      </c>
      <c r="J1788" t="str">
        <f>PROPER('Medical Examinations'!D:D)</f>
        <v>No</v>
      </c>
      <c r="K1788" t="str">
        <f>PROPER('Medical Examinations'!H:H)</f>
        <v>No</v>
      </c>
      <c r="N1788">
        <v>32.585000000000001</v>
      </c>
      <c r="O1788" t="str">
        <f t="shared" si="221"/>
        <v>Obesity</v>
      </c>
      <c r="Q1788">
        <v>4.93</v>
      </c>
      <c r="R1788" t="str">
        <f t="shared" si="222"/>
        <v>Normal</v>
      </c>
      <c r="T1788">
        <v>1976</v>
      </c>
      <c r="U1788" t="s">
        <v>30</v>
      </c>
      <c r="V1788">
        <v>12</v>
      </c>
      <c r="W1788" s="10">
        <f t="shared" si="223"/>
        <v>28106</v>
      </c>
      <c r="X1788" s="10"/>
      <c r="Y1788">
        <f t="shared" si="224"/>
        <v>46</v>
      </c>
      <c r="AA1788" s="36">
        <v>17862.919999999998</v>
      </c>
    </row>
    <row r="1789" spans="1:27" x14ac:dyDescent="0.3">
      <c r="A1789" t="s">
        <v>4169</v>
      </c>
      <c r="B1789" t="str">
        <f t="shared" si="217"/>
        <v>Mr</v>
      </c>
      <c r="C1789" t="str">
        <f t="shared" si="218"/>
        <v>Cho</v>
      </c>
      <c r="D1789" t="str">
        <f t="shared" si="219"/>
        <v>ong</v>
      </c>
      <c r="F1789" t="s">
        <v>2381</v>
      </c>
      <c r="G1789">
        <f t="shared" si="220"/>
        <v>0</v>
      </c>
      <c r="J1789" t="str">
        <f>PROPER('Medical Examinations'!D:D)</f>
        <v>Yes</v>
      </c>
      <c r="K1789" t="str">
        <f>PROPER('Medical Examinations'!H:H)</f>
        <v>No</v>
      </c>
      <c r="N1789">
        <v>33.97</v>
      </c>
      <c r="O1789" t="str">
        <f t="shared" si="221"/>
        <v>Obesity</v>
      </c>
      <c r="Q1789">
        <v>5.6</v>
      </c>
      <c r="R1789" t="str">
        <f t="shared" si="222"/>
        <v>Normal</v>
      </c>
      <c r="T1789">
        <v>1997</v>
      </c>
      <c r="U1789" t="s">
        <v>35</v>
      </c>
      <c r="V1789">
        <v>26</v>
      </c>
      <c r="W1789" s="10">
        <f t="shared" si="223"/>
        <v>35668</v>
      </c>
      <c r="X1789" s="10"/>
      <c r="Y1789">
        <f t="shared" si="224"/>
        <v>25</v>
      </c>
      <c r="AA1789" s="36">
        <v>17878.900000000001</v>
      </c>
    </row>
    <row r="1790" spans="1:27" x14ac:dyDescent="0.3">
      <c r="A1790" t="s">
        <v>4170</v>
      </c>
      <c r="B1790" t="str">
        <f t="shared" si="217"/>
        <v>Mr</v>
      </c>
      <c r="C1790" t="str">
        <f t="shared" si="218"/>
        <v>Reumann</v>
      </c>
      <c r="D1790" t="str">
        <f t="shared" si="219"/>
        <v>.  John</v>
      </c>
      <c r="F1790" t="s">
        <v>2381</v>
      </c>
      <c r="G1790">
        <f t="shared" si="220"/>
        <v>0</v>
      </c>
      <c r="J1790" t="str">
        <f>PROPER('Medical Examinations'!D:D)</f>
        <v>No</v>
      </c>
      <c r="K1790" t="str">
        <f>PROPER('Medical Examinations'!H:H)</f>
        <v>No</v>
      </c>
      <c r="N1790">
        <v>16.57</v>
      </c>
      <c r="O1790" t="str">
        <f t="shared" si="221"/>
        <v>Underweight</v>
      </c>
      <c r="Q1790">
        <v>9.99</v>
      </c>
      <c r="R1790" t="str">
        <f t="shared" si="222"/>
        <v>Diabetes</v>
      </c>
      <c r="T1790">
        <v>1979</v>
      </c>
      <c r="U1790" t="s">
        <v>15</v>
      </c>
      <c r="V1790">
        <v>12</v>
      </c>
      <c r="W1790" s="10">
        <f t="shared" si="223"/>
        <v>29171</v>
      </c>
      <c r="X1790" s="10"/>
      <c r="Y1790">
        <f t="shared" si="224"/>
        <v>43</v>
      </c>
      <c r="AA1790" s="36">
        <v>17882.669999999998</v>
      </c>
    </row>
    <row r="1791" spans="1:27" x14ac:dyDescent="0.3">
      <c r="A1791" t="s">
        <v>4171</v>
      </c>
      <c r="B1791" t="str">
        <f t="shared" si="217"/>
        <v>Mr</v>
      </c>
      <c r="C1791" t="str">
        <f t="shared" si="218"/>
        <v>Cooper</v>
      </c>
      <c r="D1791" t="str">
        <f t="shared" si="219"/>
        <v>don S.</v>
      </c>
      <c r="F1791">
        <v>1</v>
      </c>
      <c r="G1791">
        <f t="shared" si="220"/>
        <v>1</v>
      </c>
      <c r="J1791" t="str">
        <f>PROPER('Medical Examinations'!D:D)</f>
        <v>No</v>
      </c>
      <c r="K1791" t="str">
        <f>PROPER('Medical Examinations'!H:H)</f>
        <v>No</v>
      </c>
      <c r="N1791">
        <v>17.55</v>
      </c>
      <c r="O1791" t="str">
        <f t="shared" si="221"/>
        <v>Underweight</v>
      </c>
      <c r="Q1791">
        <v>5.93</v>
      </c>
      <c r="R1791" t="str">
        <f t="shared" si="222"/>
        <v>Prediabetes</v>
      </c>
      <c r="T1791">
        <v>1989</v>
      </c>
      <c r="U1791" t="s">
        <v>30</v>
      </c>
      <c r="V1791">
        <v>4</v>
      </c>
      <c r="W1791" s="10">
        <f t="shared" si="223"/>
        <v>32846</v>
      </c>
      <c r="X1791" s="10"/>
      <c r="Y1791">
        <f t="shared" si="224"/>
        <v>33</v>
      </c>
      <c r="AA1791" s="36">
        <v>17904.53</v>
      </c>
    </row>
    <row r="1792" spans="1:27" x14ac:dyDescent="0.3">
      <c r="A1792" t="s">
        <v>4172</v>
      </c>
      <c r="B1792" t="str">
        <f t="shared" si="217"/>
        <v>Mr</v>
      </c>
      <c r="C1792" t="str">
        <f t="shared" si="218"/>
        <v>Kennedy</v>
      </c>
      <c r="D1792" t="str">
        <f t="shared" si="219"/>
        <v xml:space="preserve"> Sean P</v>
      </c>
      <c r="F1792">
        <v>1</v>
      </c>
      <c r="G1792">
        <f t="shared" si="220"/>
        <v>1</v>
      </c>
      <c r="J1792" t="str">
        <f>PROPER('Medical Examinations'!D:D)</f>
        <v>No</v>
      </c>
      <c r="K1792" t="str">
        <f>PROPER('Medical Examinations'!H:H)</f>
        <v>No</v>
      </c>
      <c r="N1792">
        <v>29.41</v>
      </c>
      <c r="O1792" t="str">
        <f t="shared" si="221"/>
        <v>Overweight</v>
      </c>
      <c r="Q1792">
        <v>6.29</v>
      </c>
      <c r="R1792" t="str">
        <f t="shared" si="222"/>
        <v>Prediabetes</v>
      </c>
      <c r="T1792">
        <v>1977</v>
      </c>
      <c r="U1792" t="s">
        <v>37</v>
      </c>
      <c r="V1792">
        <v>17</v>
      </c>
      <c r="W1792" s="10">
        <f t="shared" si="223"/>
        <v>28415</v>
      </c>
      <c r="X1792" s="10"/>
      <c r="Y1792">
        <f t="shared" si="224"/>
        <v>45</v>
      </c>
      <c r="AA1792" s="36">
        <v>17929.3</v>
      </c>
    </row>
    <row r="1793" spans="1:27" x14ac:dyDescent="0.3">
      <c r="A1793" t="s">
        <v>4173</v>
      </c>
      <c r="B1793" t="str">
        <f t="shared" si="217"/>
        <v>Mr</v>
      </c>
      <c r="C1793" t="str">
        <f t="shared" si="218"/>
        <v>Cichon</v>
      </c>
      <c r="D1793" t="str">
        <f t="shared" si="219"/>
        <v xml:space="preserve"> Scott</v>
      </c>
      <c r="F1793">
        <v>1</v>
      </c>
      <c r="G1793">
        <f t="shared" si="220"/>
        <v>1</v>
      </c>
      <c r="J1793" t="str">
        <f>PROPER('Medical Examinations'!D:D)</f>
        <v>No</v>
      </c>
      <c r="K1793" t="str">
        <f>PROPER('Medical Examinations'!H:H)</f>
        <v>No</v>
      </c>
      <c r="N1793">
        <v>17.91</v>
      </c>
      <c r="O1793" t="str">
        <f t="shared" si="221"/>
        <v>Underweight</v>
      </c>
      <c r="Q1793">
        <v>5.65</v>
      </c>
      <c r="R1793" t="str">
        <f t="shared" si="222"/>
        <v>Normal</v>
      </c>
      <c r="T1793">
        <v>2001</v>
      </c>
      <c r="U1793" t="s">
        <v>20</v>
      </c>
      <c r="V1793">
        <v>28</v>
      </c>
      <c r="W1793" s="10">
        <f t="shared" si="223"/>
        <v>37162</v>
      </c>
      <c r="X1793" s="10"/>
      <c r="Y1793">
        <f t="shared" si="224"/>
        <v>21</v>
      </c>
      <c r="AA1793" s="36">
        <v>17942.11</v>
      </c>
    </row>
    <row r="1794" spans="1:27" x14ac:dyDescent="0.3">
      <c r="A1794" t="s">
        <v>4174</v>
      </c>
      <c r="B1794" t="str">
        <f t="shared" si="217"/>
        <v>Mr</v>
      </c>
      <c r="C1794" t="str">
        <f t="shared" si="218"/>
        <v>Maroevic</v>
      </c>
      <c r="D1794" t="str">
        <f t="shared" si="219"/>
        <v>.  Janez</v>
      </c>
      <c r="F1794">
        <v>1</v>
      </c>
      <c r="G1794">
        <f t="shared" si="220"/>
        <v>1</v>
      </c>
      <c r="J1794" t="str">
        <f>PROPER('Medical Examinations'!D:D)</f>
        <v>Yes</v>
      </c>
      <c r="K1794" t="str">
        <f>PROPER('Medical Examinations'!H:H)</f>
        <v>No</v>
      </c>
      <c r="N1794">
        <v>31.57</v>
      </c>
      <c r="O1794" t="str">
        <f t="shared" si="221"/>
        <v>Obesity</v>
      </c>
      <c r="Q1794">
        <v>6.15</v>
      </c>
      <c r="R1794" t="str">
        <f t="shared" si="222"/>
        <v>Prediabetes</v>
      </c>
      <c r="T1794">
        <v>1975</v>
      </c>
      <c r="U1794" t="s">
        <v>18</v>
      </c>
      <c r="V1794">
        <v>27</v>
      </c>
      <c r="W1794" s="10">
        <f t="shared" si="223"/>
        <v>27572</v>
      </c>
      <c r="X1794" s="10"/>
      <c r="Y1794">
        <f t="shared" si="224"/>
        <v>47</v>
      </c>
      <c r="AA1794" s="36">
        <v>18031.16</v>
      </c>
    </row>
    <row r="1795" spans="1:27" x14ac:dyDescent="0.3">
      <c r="A1795" t="s">
        <v>4175</v>
      </c>
      <c r="B1795" t="str">
        <f t="shared" si="217"/>
        <v>Mr</v>
      </c>
      <c r="C1795" t="str">
        <f t="shared" si="218"/>
        <v>Martin</v>
      </c>
      <c r="D1795" t="str">
        <f t="shared" si="219"/>
        <v>I. Jr.</v>
      </c>
      <c r="F1795">
        <v>1</v>
      </c>
      <c r="G1795">
        <f t="shared" si="220"/>
        <v>1</v>
      </c>
      <c r="J1795" t="str">
        <f>PROPER('Medical Examinations'!D:D)</f>
        <v>Yes</v>
      </c>
      <c r="K1795" t="str">
        <f>PROPER('Medical Examinations'!H:H)</f>
        <v>No</v>
      </c>
      <c r="N1795">
        <v>33.18</v>
      </c>
      <c r="O1795" t="str">
        <f t="shared" si="221"/>
        <v>Obesity</v>
      </c>
      <c r="Q1795">
        <v>5.22</v>
      </c>
      <c r="R1795" t="str">
        <f t="shared" si="222"/>
        <v>Normal</v>
      </c>
      <c r="T1795">
        <v>1965</v>
      </c>
      <c r="U1795" t="s">
        <v>37</v>
      </c>
      <c r="V1795">
        <v>17</v>
      </c>
      <c r="W1795" s="10">
        <f t="shared" si="223"/>
        <v>24032</v>
      </c>
      <c r="X1795" s="10"/>
      <c r="Y1795">
        <f t="shared" si="224"/>
        <v>57</v>
      </c>
      <c r="AA1795" s="36">
        <v>18031.189999999999</v>
      </c>
    </row>
    <row r="1796" spans="1:27" x14ac:dyDescent="0.3">
      <c r="A1796" t="s">
        <v>4176</v>
      </c>
      <c r="B1796" t="str">
        <f t="shared" si="217"/>
        <v>Ms</v>
      </c>
      <c r="C1796" t="str">
        <f t="shared" si="218"/>
        <v>Schulz</v>
      </c>
      <c r="D1796" t="str">
        <f t="shared" si="219"/>
        <v>eather</v>
      </c>
      <c r="F1796" t="s">
        <v>2381</v>
      </c>
      <c r="G1796">
        <f t="shared" si="220"/>
        <v>0</v>
      </c>
      <c r="J1796" t="str">
        <f>PROPER('Medical Examinations'!D:D)</f>
        <v>No</v>
      </c>
      <c r="K1796" t="str">
        <f>PROPER('Medical Examinations'!H:H)</f>
        <v>No</v>
      </c>
      <c r="N1796">
        <v>37</v>
      </c>
      <c r="O1796" t="str">
        <f t="shared" si="221"/>
        <v>Obesity</v>
      </c>
      <c r="Q1796">
        <v>11.66</v>
      </c>
      <c r="R1796" t="str">
        <f t="shared" si="222"/>
        <v>Diabetes</v>
      </c>
      <c r="T1796">
        <v>1999</v>
      </c>
      <c r="U1796" t="s">
        <v>37</v>
      </c>
      <c r="V1796">
        <v>24</v>
      </c>
      <c r="W1796" s="10">
        <f t="shared" si="223"/>
        <v>36457</v>
      </c>
      <c r="X1796" s="10"/>
      <c r="Y1796">
        <f t="shared" si="224"/>
        <v>23</v>
      </c>
      <c r="AA1796" s="36">
        <v>18033.97</v>
      </c>
    </row>
    <row r="1797" spans="1:27" x14ac:dyDescent="0.3">
      <c r="A1797" t="s">
        <v>4177</v>
      </c>
      <c r="B1797" t="str">
        <f t="shared" si="217"/>
        <v>Mr</v>
      </c>
      <c r="C1797" t="str">
        <f t="shared" si="218"/>
        <v>Capriolo</v>
      </c>
      <c r="D1797" t="str">
        <f t="shared" si="219"/>
        <v xml:space="preserve"> Michael</v>
      </c>
      <c r="F1797">
        <v>1</v>
      </c>
      <c r="G1797">
        <f t="shared" si="220"/>
        <v>1</v>
      </c>
      <c r="J1797" t="str">
        <f>PROPER('Medical Examinations'!D:D)</f>
        <v>No</v>
      </c>
      <c r="K1797" t="str">
        <f>PROPER('Medical Examinations'!H:H)</f>
        <v>No</v>
      </c>
      <c r="N1797">
        <v>18.905000000000001</v>
      </c>
      <c r="O1797" t="str">
        <f t="shared" si="221"/>
        <v>Normal Weight</v>
      </c>
      <c r="Q1797">
        <v>4.91</v>
      </c>
      <c r="R1797" t="str">
        <f t="shared" si="222"/>
        <v>Normal</v>
      </c>
      <c r="T1797">
        <v>1993</v>
      </c>
      <c r="U1797" t="s">
        <v>10</v>
      </c>
      <c r="V1797">
        <v>12</v>
      </c>
      <c r="W1797" s="10">
        <f t="shared" si="223"/>
        <v>34162</v>
      </c>
      <c r="X1797" s="10"/>
      <c r="Y1797">
        <f t="shared" si="224"/>
        <v>29</v>
      </c>
      <c r="AA1797" s="36">
        <v>18157.88</v>
      </c>
    </row>
    <row r="1798" spans="1:27" x14ac:dyDescent="0.3">
      <c r="A1798" t="s">
        <v>4178</v>
      </c>
      <c r="B1798" t="str">
        <f t="shared" ref="B1798:B1861" si="225">TRIM(MID(A1798,FIND(",",A1798)+1,FIND(".",A1798)-FIND(",",A1798)-1))</f>
        <v>Ms</v>
      </c>
      <c r="C1798" t="str">
        <f t="shared" ref="C1798:C1861" si="226">LEFT(A1798,FIND(",",A1798)-1)</f>
        <v>Borleis</v>
      </c>
      <c r="D1798" t="str">
        <f t="shared" ref="D1798:D1861" si="227">RIGHT(A1798,FIND(",",A1798)-1)</f>
        <v>athleen</v>
      </c>
      <c r="F1798" t="s">
        <v>2381</v>
      </c>
      <c r="G1798">
        <f t="shared" ref="G1798:G1861" si="228">IF(F1798="No major surgery",0,F1798)</f>
        <v>0</v>
      </c>
      <c r="J1798" t="str">
        <f>PROPER('Medical Examinations'!D:D)</f>
        <v>No</v>
      </c>
      <c r="K1798" t="str">
        <f>PROPER('Medical Examinations'!H:H)</f>
        <v>No</v>
      </c>
      <c r="N1798">
        <v>20.03</v>
      </c>
      <c r="O1798" t="str">
        <f t="shared" ref="O1798:O1861" si="229">IF(N1798&lt;18.5,"Underweight",
IF(N1798&lt;25,"Normal Weight",
IF(N1798&lt;30,"Overweight",
"Obesity")))</f>
        <v>Normal Weight</v>
      </c>
      <c r="Q1798">
        <v>9.25</v>
      </c>
      <c r="R1798" t="str">
        <f t="shared" ref="R1798:R1861" si="230">IF(Q1798&lt;5.7,"Normal",
IF(Q1798&lt;=6.4,"Prediabetes",
"Diabetes"))</f>
        <v>Diabetes</v>
      </c>
      <c r="T1798">
        <v>1963</v>
      </c>
      <c r="U1798" t="s">
        <v>10</v>
      </c>
      <c r="V1798">
        <v>4</v>
      </c>
      <c r="W1798" s="10">
        <f t="shared" ref="W1798:W1861" si="231">DATE(T1798,MONTH(1&amp;U1798),V1798)</f>
        <v>23196</v>
      </c>
      <c r="X1798" s="10"/>
      <c r="Y1798">
        <f t="shared" si="224"/>
        <v>59</v>
      </c>
      <c r="AA1798" s="36">
        <v>18208.34</v>
      </c>
    </row>
    <row r="1799" spans="1:27" x14ac:dyDescent="0.3">
      <c r="A1799" t="s">
        <v>4179</v>
      </c>
      <c r="B1799" t="str">
        <f t="shared" si="225"/>
        <v>Mr</v>
      </c>
      <c r="C1799" t="str">
        <f t="shared" si="226"/>
        <v>Kramer</v>
      </c>
      <c r="D1799" t="str">
        <f t="shared" si="227"/>
        <v>Ryan M</v>
      </c>
      <c r="F1799" t="s">
        <v>2381</v>
      </c>
      <c r="G1799">
        <f t="shared" si="228"/>
        <v>0</v>
      </c>
      <c r="J1799" t="str">
        <f>PROPER('Medical Examinations'!D:D)</f>
        <v>No</v>
      </c>
      <c r="K1799" t="str">
        <f>PROPER('Medical Examinations'!H:H)</f>
        <v>No</v>
      </c>
      <c r="N1799">
        <v>16.7</v>
      </c>
      <c r="O1799" t="str">
        <f t="shared" si="229"/>
        <v>Underweight</v>
      </c>
      <c r="Q1799">
        <v>11.48</v>
      </c>
      <c r="R1799" t="str">
        <f t="shared" si="230"/>
        <v>Diabetes</v>
      </c>
      <c r="T1799">
        <v>1997</v>
      </c>
      <c r="U1799" t="s">
        <v>18</v>
      </c>
      <c r="V1799">
        <v>15</v>
      </c>
      <c r="W1799" s="10">
        <f t="shared" si="231"/>
        <v>35596</v>
      </c>
      <c r="X1799" s="10"/>
      <c r="Y1799">
        <f t="shared" si="224"/>
        <v>25</v>
      </c>
      <c r="AA1799" s="36">
        <v>18218.16</v>
      </c>
    </row>
    <row r="1800" spans="1:27" x14ac:dyDescent="0.3">
      <c r="A1800" t="s">
        <v>4180</v>
      </c>
      <c r="B1800" t="str">
        <f t="shared" si="225"/>
        <v>Ms</v>
      </c>
      <c r="C1800" t="str">
        <f t="shared" si="226"/>
        <v>Conrad</v>
      </c>
      <c r="D1800" t="str">
        <f t="shared" si="227"/>
        <v xml:space="preserve">  Sara</v>
      </c>
      <c r="F1800" t="s">
        <v>2381</v>
      </c>
      <c r="G1800">
        <f t="shared" si="228"/>
        <v>0</v>
      </c>
      <c r="J1800" t="str">
        <f>PROPER('Medical Examinations'!D:D)</f>
        <v>No</v>
      </c>
      <c r="K1800" t="str">
        <f>PROPER('Medical Examinations'!H:H)</f>
        <v>No</v>
      </c>
      <c r="N1800">
        <v>39.82</v>
      </c>
      <c r="O1800" t="str">
        <f t="shared" si="229"/>
        <v>Obesity</v>
      </c>
      <c r="Q1800">
        <v>6.06</v>
      </c>
      <c r="R1800" t="str">
        <f t="shared" si="230"/>
        <v>Prediabetes</v>
      </c>
      <c r="T1800">
        <v>2004</v>
      </c>
      <c r="U1800" t="s">
        <v>20</v>
      </c>
      <c r="V1800">
        <v>10</v>
      </c>
      <c r="W1800" s="10">
        <f t="shared" si="231"/>
        <v>38240</v>
      </c>
      <c r="X1800" s="10"/>
      <c r="Y1800">
        <f t="shared" si="224"/>
        <v>18</v>
      </c>
      <c r="AA1800" s="36">
        <v>18223.45</v>
      </c>
    </row>
    <row r="1801" spans="1:27" x14ac:dyDescent="0.3">
      <c r="A1801" t="s">
        <v>4181</v>
      </c>
      <c r="B1801" t="str">
        <f t="shared" si="225"/>
        <v>Mr</v>
      </c>
      <c r="C1801" t="str">
        <f t="shared" si="226"/>
        <v>Karakoyunlu</v>
      </c>
      <c r="D1801" t="str">
        <f t="shared" si="227"/>
        <v xml:space="preserve"> Mr.  Deniz</v>
      </c>
      <c r="F1801">
        <v>1</v>
      </c>
      <c r="G1801">
        <f t="shared" si="228"/>
        <v>1</v>
      </c>
      <c r="J1801" t="str">
        <f>PROPER('Medical Examinations'!D:D)</f>
        <v>No</v>
      </c>
      <c r="K1801" t="str">
        <f>PROPER('Medical Examinations'!H:H)</f>
        <v>No</v>
      </c>
      <c r="N1801">
        <v>22.04</v>
      </c>
      <c r="O1801" t="str">
        <f t="shared" si="229"/>
        <v>Normal Weight</v>
      </c>
      <c r="Q1801">
        <v>5.86</v>
      </c>
      <c r="R1801" t="str">
        <f t="shared" si="230"/>
        <v>Prediabetes</v>
      </c>
      <c r="T1801">
        <v>1995</v>
      </c>
      <c r="U1801" t="s">
        <v>35</v>
      </c>
      <c r="V1801">
        <v>3</v>
      </c>
      <c r="W1801" s="10">
        <f t="shared" si="231"/>
        <v>34914</v>
      </c>
      <c r="X1801" s="10"/>
      <c r="Y1801">
        <f t="shared" si="224"/>
        <v>27</v>
      </c>
      <c r="AA1801" s="36">
        <v>18246.5</v>
      </c>
    </row>
    <row r="1802" spans="1:27" x14ac:dyDescent="0.3">
      <c r="A1802" t="s">
        <v>4182</v>
      </c>
      <c r="B1802" t="str">
        <f t="shared" si="225"/>
        <v>Ms</v>
      </c>
      <c r="C1802" t="str">
        <f t="shared" si="226"/>
        <v>Desrosiers</v>
      </c>
      <c r="D1802" t="str">
        <f t="shared" si="227"/>
        <v>Shannon L.</v>
      </c>
      <c r="F1802" t="s">
        <v>2381</v>
      </c>
      <c r="G1802">
        <f t="shared" si="228"/>
        <v>0</v>
      </c>
      <c r="J1802" t="str">
        <f>PROPER('Medical Examinations'!D:D)</f>
        <v>No</v>
      </c>
      <c r="K1802" t="str">
        <f>PROPER('Medical Examinations'!H:H)</f>
        <v>No</v>
      </c>
      <c r="N1802">
        <v>28.27</v>
      </c>
      <c r="O1802" t="str">
        <f t="shared" si="229"/>
        <v>Overweight</v>
      </c>
      <c r="Q1802">
        <v>5.33</v>
      </c>
      <c r="R1802" t="str">
        <f t="shared" si="230"/>
        <v>Normal</v>
      </c>
      <c r="T1802">
        <v>1992</v>
      </c>
      <c r="U1802" t="s">
        <v>30</v>
      </c>
      <c r="V1802">
        <v>25</v>
      </c>
      <c r="W1802" s="10">
        <f t="shared" si="231"/>
        <v>33963</v>
      </c>
      <c r="X1802" s="10"/>
      <c r="Y1802">
        <f t="shared" si="224"/>
        <v>30</v>
      </c>
      <c r="AA1802" s="36">
        <v>18259.22</v>
      </c>
    </row>
    <row r="1803" spans="1:27" x14ac:dyDescent="0.3">
      <c r="A1803" t="s">
        <v>4183</v>
      </c>
      <c r="B1803" t="str">
        <f t="shared" si="225"/>
        <v>Ms</v>
      </c>
      <c r="C1803" t="str">
        <f t="shared" si="226"/>
        <v>O'Mara</v>
      </c>
      <c r="D1803" t="str">
        <f t="shared" si="227"/>
        <v>lin M.</v>
      </c>
      <c r="F1803" t="s">
        <v>2381</v>
      </c>
      <c r="G1803">
        <f t="shared" si="228"/>
        <v>0</v>
      </c>
      <c r="J1803" t="str">
        <f>PROPER('Medical Examinations'!D:D)</f>
        <v>No</v>
      </c>
      <c r="K1803" t="str">
        <f>PROPER('Medical Examinations'!H:H)</f>
        <v>No</v>
      </c>
      <c r="N1803">
        <v>18.5</v>
      </c>
      <c r="O1803" t="str">
        <f t="shared" si="229"/>
        <v>Normal Weight</v>
      </c>
      <c r="Q1803">
        <v>5.33</v>
      </c>
      <c r="R1803" t="str">
        <f t="shared" si="230"/>
        <v>Normal</v>
      </c>
      <c r="T1803">
        <v>1995</v>
      </c>
      <c r="U1803" t="s">
        <v>10</v>
      </c>
      <c r="V1803">
        <v>4</v>
      </c>
      <c r="W1803" s="10">
        <f t="shared" si="231"/>
        <v>34884</v>
      </c>
      <c r="X1803" s="10"/>
      <c r="Y1803">
        <f t="shared" si="224"/>
        <v>27</v>
      </c>
      <c r="AA1803" s="36">
        <v>18310.740000000002</v>
      </c>
    </row>
    <row r="1804" spans="1:27" x14ac:dyDescent="0.3">
      <c r="A1804" t="s">
        <v>4184</v>
      </c>
      <c r="B1804" t="str">
        <f t="shared" si="225"/>
        <v>Mr</v>
      </c>
      <c r="C1804" t="str">
        <f t="shared" si="226"/>
        <v>Shabot Marcos</v>
      </c>
      <c r="D1804" t="str">
        <f t="shared" si="227"/>
        <v xml:space="preserve"> Mr.  Alfredo</v>
      </c>
      <c r="F1804">
        <v>1</v>
      </c>
      <c r="G1804">
        <f t="shared" si="228"/>
        <v>1</v>
      </c>
      <c r="J1804" t="str">
        <f>PROPER('Medical Examinations'!D:D)</f>
        <v>No</v>
      </c>
      <c r="K1804" t="str">
        <f>PROPER('Medical Examinations'!H:H)</f>
        <v>No</v>
      </c>
      <c r="N1804">
        <v>38.6</v>
      </c>
      <c r="O1804" t="str">
        <f t="shared" si="229"/>
        <v>Obesity</v>
      </c>
      <c r="Q1804">
        <v>6.02</v>
      </c>
      <c r="R1804" t="str">
        <f t="shared" si="230"/>
        <v>Prediabetes</v>
      </c>
      <c r="T1804">
        <v>1999</v>
      </c>
      <c r="U1804" t="s">
        <v>30</v>
      </c>
      <c r="V1804">
        <v>15</v>
      </c>
      <c r="W1804" s="10">
        <f t="shared" si="231"/>
        <v>36509</v>
      </c>
      <c r="X1804" s="10"/>
      <c r="Y1804">
        <f t="shared" si="224"/>
        <v>23</v>
      </c>
      <c r="AA1804" s="36">
        <v>18328.240000000002</v>
      </c>
    </row>
    <row r="1805" spans="1:27" x14ac:dyDescent="0.3">
      <c r="A1805" t="s">
        <v>4185</v>
      </c>
      <c r="B1805" t="str">
        <f t="shared" si="225"/>
        <v>Ms</v>
      </c>
      <c r="C1805" t="str">
        <f t="shared" si="226"/>
        <v>Comment</v>
      </c>
      <c r="D1805" t="str">
        <f t="shared" si="227"/>
        <v>Kristen</v>
      </c>
      <c r="F1805">
        <v>1</v>
      </c>
      <c r="G1805">
        <f t="shared" si="228"/>
        <v>1</v>
      </c>
      <c r="J1805" t="str">
        <f>PROPER('Medical Examinations'!D:D)</f>
        <v>No</v>
      </c>
      <c r="K1805" t="str">
        <f>PROPER('Medical Examinations'!H:H)</f>
        <v>No</v>
      </c>
      <c r="N1805">
        <v>43.12</v>
      </c>
      <c r="O1805" t="str">
        <f t="shared" si="229"/>
        <v>Obesity</v>
      </c>
      <c r="Q1805">
        <v>6.25</v>
      </c>
      <c r="R1805" t="str">
        <f t="shared" si="230"/>
        <v>Prediabetes</v>
      </c>
      <c r="T1805">
        <v>1964</v>
      </c>
      <c r="U1805" t="s">
        <v>20</v>
      </c>
      <c r="V1805">
        <v>26</v>
      </c>
      <c r="W1805" s="10">
        <f t="shared" si="231"/>
        <v>23646</v>
      </c>
      <c r="X1805" s="10"/>
      <c r="Y1805">
        <f t="shared" si="224"/>
        <v>58</v>
      </c>
      <c r="AA1805" s="36">
        <v>18443.11</v>
      </c>
    </row>
    <row r="1806" spans="1:27" x14ac:dyDescent="0.3">
      <c r="A1806" t="s">
        <v>4186</v>
      </c>
      <c r="B1806" t="str">
        <f t="shared" si="225"/>
        <v>Mr</v>
      </c>
      <c r="C1806" t="str">
        <f t="shared" si="226"/>
        <v>Moss</v>
      </c>
      <c r="D1806" t="str">
        <f t="shared" si="227"/>
        <v>niel</v>
      </c>
      <c r="F1806">
        <v>1</v>
      </c>
      <c r="G1806">
        <f t="shared" si="228"/>
        <v>1</v>
      </c>
      <c r="J1806" t="str">
        <f>PROPER('Medical Examinations'!D:D)</f>
        <v>No</v>
      </c>
      <c r="K1806" t="str">
        <f>PROPER('Medical Examinations'!H:H)</f>
        <v>No</v>
      </c>
      <c r="N1806">
        <v>30.5</v>
      </c>
      <c r="O1806" t="str">
        <f t="shared" si="229"/>
        <v>Obesity</v>
      </c>
      <c r="Q1806">
        <v>4.8099999999999996</v>
      </c>
      <c r="R1806" t="str">
        <f t="shared" si="230"/>
        <v>Normal</v>
      </c>
      <c r="T1806">
        <v>1986</v>
      </c>
      <c r="U1806" t="s">
        <v>35</v>
      </c>
      <c r="V1806">
        <v>12</v>
      </c>
      <c r="W1806" s="10">
        <f t="shared" si="231"/>
        <v>31636</v>
      </c>
      <c r="X1806" s="10"/>
      <c r="Y1806">
        <f t="shared" si="224"/>
        <v>36</v>
      </c>
      <c r="AA1806" s="36">
        <v>18608.259999999998</v>
      </c>
    </row>
    <row r="1807" spans="1:27" x14ac:dyDescent="0.3">
      <c r="A1807" t="s">
        <v>4187</v>
      </c>
      <c r="B1807" t="str">
        <f t="shared" si="225"/>
        <v>Mr</v>
      </c>
      <c r="C1807" t="str">
        <f t="shared" si="226"/>
        <v>Guzman</v>
      </c>
      <c r="D1807" t="str">
        <f t="shared" si="227"/>
        <v>nathan</v>
      </c>
      <c r="F1807">
        <v>1</v>
      </c>
      <c r="G1807">
        <f t="shared" si="228"/>
        <v>1</v>
      </c>
      <c r="J1807" t="str">
        <f>PROPER('Medical Examinations'!D:D)</f>
        <v>No</v>
      </c>
      <c r="K1807" t="str">
        <f>PROPER('Medical Examinations'!H:H)</f>
        <v>No</v>
      </c>
      <c r="N1807">
        <v>27.61</v>
      </c>
      <c r="O1807" t="str">
        <f t="shared" si="229"/>
        <v>Overweight</v>
      </c>
      <c r="Q1807">
        <v>4.5999999999999996</v>
      </c>
      <c r="R1807" t="str">
        <f t="shared" si="230"/>
        <v>Normal</v>
      </c>
      <c r="T1807">
        <v>1998</v>
      </c>
      <c r="U1807" t="s">
        <v>20</v>
      </c>
      <c r="V1807">
        <v>23</v>
      </c>
      <c r="W1807" s="10">
        <f t="shared" si="231"/>
        <v>36061</v>
      </c>
      <c r="X1807" s="10"/>
      <c r="Y1807">
        <f t="shared" si="224"/>
        <v>24</v>
      </c>
      <c r="AA1807" s="36">
        <v>18648.419999999998</v>
      </c>
    </row>
    <row r="1808" spans="1:27" x14ac:dyDescent="0.3">
      <c r="A1808" t="s">
        <v>4188</v>
      </c>
      <c r="B1808" t="str">
        <f t="shared" si="225"/>
        <v>Mr</v>
      </c>
      <c r="C1808" t="str">
        <f t="shared" si="226"/>
        <v>Cox</v>
      </c>
      <c r="D1808" t="str">
        <f t="shared" si="227"/>
        <v>roy</v>
      </c>
      <c r="F1808">
        <v>1</v>
      </c>
      <c r="G1808">
        <f t="shared" si="228"/>
        <v>1</v>
      </c>
      <c r="J1808" t="str">
        <f>PROPER('Medical Examinations'!D:D)</f>
        <v>Yes</v>
      </c>
      <c r="K1808" t="str">
        <f>PROPER('Medical Examinations'!H:H)</f>
        <v>No</v>
      </c>
      <c r="N1808">
        <v>27.1</v>
      </c>
      <c r="O1808" t="str">
        <f t="shared" si="229"/>
        <v>Overweight</v>
      </c>
      <c r="Q1808">
        <v>5.08</v>
      </c>
      <c r="R1808" t="str">
        <f t="shared" si="230"/>
        <v>Normal</v>
      </c>
      <c r="T1808">
        <v>1970</v>
      </c>
      <c r="U1808" t="s">
        <v>37</v>
      </c>
      <c r="V1808">
        <v>17</v>
      </c>
      <c r="W1808" s="10">
        <f t="shared" si="231"/>
        <v>25858</v>
      </c>
      <c r="X1808" s="10"/>
      <c r="Y1808">
        <f t="shared" si="224"/>
        <v>52</v>
      </c>
      <c r="AA1808" s="36">
        <v>18682.740000000002</v>
      </c>
    </row>
    <row r="1809" spans="1:27" x14ac:dyDescent="0.3">
      <c r="A1809" t="s">
        <v>4189</v>
      </c>
      <c r="B1809" t="str">
        <f t="shared" si="225"/>
        <v>Mr</v>
      </c>
      <c r="C1809" t="str">
        <f t="shared" si="226"/>
        <v>Clash</v>
      </c>
      <c r="D1809" t="str">
        <f t="shared" si="227"/>
        <v>iel C</v>
      </c>
      <c r="F1809">
        <v>1</v>
      </c>
      <c r="G1809">
        <f t="shared" si="228"/>
        <v>1</v>
      </c>
      <c r="J1809" t="str">
        <f>PROPER('Medical Examinations'!D:D)</f>
        <v>No</v>
      </c>
      <c r="K1809" t="str">
        <f>PROPER('Medical Examinations'!H:H)</f>
        <v>No</v>
      </c>
      <c r="N1809">
        <v>35.93</v>
      </c>
      <c r="O1809" t="str">
        <f t="shared" si="229"/>
        <v>Obesity</v>
      </c>
      <c r="Q1809">
        <v>5.43</v>
      </c>
      <c r="R1809" t="str">
        <f t="shared" si="230"/>
        <v>Normal</v>
      </c>
      <c r="T1809">
        <v>1967</v>
      </c>
      <c r="U1809" t="s">
        <v>35</v>
      </c>
      <c r="V1809">
        <v>30</v>
      </c>
      <c r="W1809" s="10">
        <f t="shared" si="231"/>
        <v>24714</v>
      </c>
      <c r="X1809" s="10"/>
      <c r="Y1809">
        <f t="shared" si="224"/>
        <v>55</v>
      </c>
      <c r="AA1809" s="36">
        <v>18694.689999999999</v>
      </c>
    </row>
    <row r="1810" spans="1:27" x14ac:dyDescent="0.3">
      <c r="A1810" t="s">
        <v>4190</v>
      </c>
      <c r="B1810" t="str">
        <f t="shared" si="225"/>
        <v>Ms</v>
      </c>
      <c r="C1810" t="str">
        <f t="shared" si="226"/>
        <v>Blankenship</v>
      </c>
      <c r="D1810" t="str">
        <f t="shared" si="227"/>
        <v>Ms.  Lauren</v>
      </c>
      <c r="F1810" t="s">
        <v>2381</v>
      </c>
      <c r="G1810">
        <f t="shared" si="228"/>
        <v>0</v>
      </c>
      <c r="J1810" t="str">
        <f>PROPER('Medical Examinations'!D:D)</f>
        <v>No</v>
      </c>
      <c r="K1810" t="str">
        <f>PROPER('Medical Examinations'!H:H)</f>
        <v>No</v>
      </c>
      <c r="N1810">
        <v>32.68</v>
      </c>
      <c r="O1810" t="str">
        <f t="shared" si="229"/>
        <v>Obesity</v>
      </c>
      <c r="Q1810">
        <v>5.44</v>
      </c>
      <c r="R1810" t="str">
        <f t="shared" si="230"/>
        <v>Normal</v>
      </c>
      <c r="T1810">
        <v>1992</v>
      </c>
      <c r="U1810" t="s">
        <v>30</v>
      </c>
      <c r="V1810">
        <v>27</v>
      </c>
      <c r="W1810" s="10">
        <f t="shared" si="231"/>
        <v>33965</v>
      </c>
      <c r="X1810" s="10"/>
      <c r="Y1810">
        <f t="shared" si="224"/>
        <v>30</v>
      </c>
      <c r="AA1810" s="36">
        <v>18765.88</v>
      </c>
    </row>
    <row r="1811" spans="1:27" x14ac:dyDescent="0.3">
      <c r="A1811" t="s">
        <v>4191</v>
      </c>
      <c r="B1811" t="str">
        <f t="shared" si="225"/>
        <v>Ms</v>
      </c>
      <c r="C1811" t="str">
        <f t="shared" si="226"/>
        <v>Lloyd</v>
      </c>
      <c r="D1811" t="str">
        <f t="shared" si="227"/>
        <v>nefer</v>
      </c>
      <c r="F1811">
        <v>1</v>
      </c>
      <c r="G1811">
        <f t="shared" si="228"/>
        <v>1</v>
      </c>
      <c r="J1811" t="str">
        <f>PROPER('Medical Examinations'!D:D)</f>
        <v>No</v>
      </c>
      <c r="K1811" t="str">
        <f>PROPER('Medical Examinations'!H:H)</f>
        <v>No</v>
      </c>
      <c r="N1811">
        <v>20.74</v>
      </c>
      <c r="O1811" t="str">
        <f t="shared" si="229"/>
        <v>Normal Weight</v>
      </c>
      <c r="Q1811">
        <v>11.69</v>
      </c>
      <c r="R1811" t="str">
        <f t="shared" si="230"/>
        <v>Diabetes</v>
      </c>
      <c r="T1811">
        <v>1979</v>
      </c>
      <c r="U1811" t="s">
        <v>15</v>
      </c>
      <c r="V1811">
        <v>19</v>
      </c>
      <c r="W1811" s="10">
        <f t="shared" si="231"/>
        <v>29178</v>
      </c>
      <c r="X1811" s="10"/>
      <c r="Y1811">
        <f t="shared" si="224"/>
        <v>43</v>
      </c>
      <c r="AA1811" s="36">
        <v>18767.740000000002</v>
      </c>
    </row>
    <row r="1812" spans="1:27" x14ac:dyDescent="0.3">
      <c r="A1812" t="s">
        <v>4192</v>
      </c>
      <c r="B1812" t="str">
        <f t="shared" si="225"/>
        <v>Ms</v>
      </c>
      <c r="C1812" t="str">
        <f t="shared" si="226"/>
        <v>Kong</v>
      </c>
      <c r="D1812" t="str">
        <f t="shared" si="227"/>
        <v>y L.</v>
      </c>
      <c r="F1812" t="s">
        <v>2381</v>
      </c>
      <c r="G1812">
        <f t="shared" si="228"/>
        <v>0</v>
      </c>
      <c r="J1812" t="str">
        <f>PROPER('Medical Examinations'!D:D)</f>
        <v>No</v>
      </c>
      <c r="K1812" t="str">
        <f>PROPER('Medical Examinations'!H:H)</f>
        <v>No</v>
      </c>
      <c r="N1812">
        <v>15.57</v>
      </c>
      <c r="O1812" t="str">
        <f t="shared" si="229"/>
        <v>Underweight</v>
      </c>
      <c r="Q1812">
        <v>6.07</v>
      </c>
      <c r="R1812" t="str">
        <f t="shared" si="230"/>
        <v>Prediabetes</v>
      </c>
      <c r="T1812">
        <v>1995</v>
      </c>
      <c r="U1812" t="s">
        <v>15</v>
      </c>
      <c r="V1812">
        <v>28</v>
      </c>
      <c r="W1812" s="10">
        <f t="shared" si="231"/>
        <v>35031</v>
      </c>
      <c r="X1812" s="10"/>
      <c r="Y1812">
        <f t="shared" si="224"/>
        <v>27</v>
      </c>
      <c r="AA1812" s="36">
        <v>18804.75</v>
      </c>
    </row>
    <row r="1813" spans="1:27" x14ac:dyDescent="0.3">
      <c r="A1813" t="s">
        <v>4193</v>
      </c>
      <c r="B1813" t="str">
        <f t="shared" si="225"/>
        <v>Ms</v>
      </c>
      <c r="C1813" t="str">
        <f t="shared" si="226"/>
        <v>Benson</v>
      </c>
      <c r="D1813" t="str">
        <f t="shared" si="227"/>
        <v>Ashley</v>
      </c>
      <c r="F1813" t="s">
        <v>2381</v>
      </c>
      <c r="G1813">
        <f t="shared" si="228"/>
        <v>0</v>
      </c>
      <c r="J1813" t="str">
        <f>PROPER('Medical Examinations'!D:D)</f>
        <v>Yes</v>
      </c>
      <c r="K1813" t="str">
        <f>PROPER('Medical Examinations'!H:H)</f>
        <v>No</v>
      </c>
      <c r="N1813">
        <v>23.844999999999999</v>
      </c>
      <c r="O1813" t="str">
        <f t="shared" si="229"/>
        <v>Normal Weight</v>
      </c>
      <c r="Q1813">
        <v>4.3600000000000003</v>
      </c>
      <c r="R1813" t="str">
        <f t="shared" si="230"/>
        <v>Normal</v>
      </c>
      <c r="T1813">
        <v>1979</v>
      </c>
      <c r="U1813" t="s">
        <v>37</v>
      </c>
      <c r="V1813">
        <v>15</v>
      </c>
      <c r="W1813" s="10">
        <f t="shared" si="231"/>
        <v>29143</v>
      </c>
      <c r="X1813" s="10"/>
      <c r="Y1813">
        <f t="shared" si="224"/>
        <v>43</v>
      </c>
      <c r="AA1813" s="36">
        <v>18806.150000000001</v>
      </c>
    </row>
    <row r="1814" spans="1:27" x14ac:dyDescent="0.3">
      <c r="A1814" t="s">
        <v>4194</v>
      </c>
      <c r="B1814" t="str">
        <f t="shared" si="225"/>
        <v>Ms</v>
      </c>
      <c r="C1814" t="str">
        <f t="shared" si="226"/>
        <v>Huntington</v>
      </c>
      <c r="D1814" t="str">
        <f t="shared" si="227"/>
        <v>Ms.  Cindy</v>
      </c>
      <c r="F1814">
        <v>1</v>
      </c>
      <c r="G1814">
        <f t="shared" si="228"/>
        <v>1</v>
      </c>
      <c r="J1814" t="str">
        <f>PROPER('Medical Examinations'!D:D)</f>
        <v>No</v>
      </c>
      <c r="K1814" t="str">
        <f>PROPER('Medical Examinations'!H:H)</f>
        <v>No</v>
      </c>
      <c r="N1814">
        <v>22.895</v>
      </c>
      <c r="O1814" t="str">
        <f t="shared" si="229"/>
        <v>Normal Weight</v>
      </c>
      <c r="Q1814">
        <v>5.24</v>
      </c>
      <c r="R1814" t="str">
        <f t="shared" si="230"/>
        <v>Normal</v>
      </c>
      <c r="T1814">
        <v>1962</v>
      </c>
      <c r="U1814" t="s">
        <v>30</v>
      </c>
      <c r="V1814">
        <v>18</v>
      </c>
      <c r="W1814" s="10">
        <f t="shared" si="231"/>
        <v>22998</v>
      </c>
      <c r="X1814" s="10"/>
      <c r="Y1814">
        <f t="shared" si="224"/>
        <v>60</v>
      </c>
      <c r="AA1814" s="36">
        <v>18815.53</v>
      </c>
    </row>
    <row r="1815" spans="1:27" x14ac:dyDescent="0.3">
      <c r="A1815" t="s">
        <v>4195</v>
      </c>
      <c r="B1815" t="str">
        <f t="shared" si="225"/>
        <v>Ms</v>
      </c>
      <c r="C1815" t="str">
        <f t="shared" si="226"/>
        <v>Kendall</v>
      </c>
      <c r="D1815" t="str">
        <f t="shared" si="227"/>
        <v xml:space="preserve"> Esther</v>
      </c>
      <c r="F1815">
        <v>1</v>
      </c>
      <c r="G1815">
        <f t="shared" si="228"/>
        <v>1</v>
      </c>
      <c r="J1815" t="str">
        <f>PROPER('Medical Examinations'!D:D)</f>
        <v>No</v>
      </c>
      <c r="K1815" t="str">
        <f>PROPER('Medical Examinations'!H:H)</f>
        <v>No</v>
      </c>
      <c r="N1815">
        <v>21.945</v>
      </c>
      <c r="O1815" t="str">
        <f t="shared" si="229"/>
        <v>Normal Weight</v>
      </c>
      <c r="Q1815">
        <v>5.37</v>
      </c>
      <c r="R1815" t="str">
        <f t="shared" si="230"/>
        <v>Normal</v>
      </c>
      <c r="T1815">
        <v>2003</v>
      </c>
      <c r="U1815" t="s">
        <v>10</v>
      </c>
      <c r="V1815">
        <v>24</v>
      </c>
      <c r="W1815" s="10">
        <f t="shared" si="231"/>
        <v>37826</v>
      </c>
      <c r="X1815" s="10"/>
      <c r="Y1815">
        <f t="shared" si="224"/>
        <v>19</v>
      </c>
      <c r="AA1815" s="36">
        <v>18838.7</v>
      </c>
    </row>
    <row r="1816" spans="1:27" x14ac:dyDescent="0.3">
      <c r="A1816" t="s">
        <v>4196</v>
      </c>
      <c r="B1816" t="str">
        <f t="shared" si="225"/>
        <v>Ms</v>
      </c>
      <c r="C1816" t="str">
        <f t="shared" si="226"/>
        <v>Gast</v>
      </c>
      <c r="D1816" t="str">
        <f t="shared" si="227"/>
        <v>ckie</v>
      </c>
      <c r="F1816" t="s">
        <v>2381</v>
      </c>
      <c r="G1816">
        <f t="shared" si="228"/>
        <v>0</v>
      </c>
      <c r="J1816" t="str">
        <f>PROPER('Medical Examinations'!D:D)</f>
        <v>No</v>
      </c>
      <c r="K1816" t="str">
        <f>PROPER('Medical Examinations'!H:H)</f>
        <v>No</v>
      </c>
      <c r="N1816">
        <v>19.47</v>
      </c>
      <c r="O1816" t="str">
        <f t="shared" si="229"/>
        <v>Normal Weight</v>
      </c>
      <c r="Q1816">
        <v>6.6</v>
      </c>
      <c r="R1816" t="str">
        <f t="shared" si="230"/>
        <v>Diabetes</v>
      </c>
      <c r="T1816">
        <v>1963</v>
      </c>
      <c r="U1816" t="s">
        <v>30</v>
      </c>
      <c r="V1816">
        <v>6</v>
      </c>
      <c r="W1816" s="10">
        <f t="shared" si="231"/>
        <v>23351</v>
      </c>
      <c r="X1816" s="10"/>
      <c r="Y1816">
        <f t="shared" si="224"/>
        <v>59</v>
      </c>
      <c r="AA1816" s="36">
        <v>18883.330000000002</v>
      </c>
    </row>
    <row r="1817" spans="1:27" x14ac:dyDescent="0.3">
      <c r="A1817" t="s">
        <v>4197</v>
      </c>
      <c r="B1817" t="str">
        <f t="shared" si="225"/>
        <v>Mr</v>
      </c>
      <c r="C1817" t="str">
        <f t="shared" si="226"/>
        <v>Scanlin</v>
      </c>
      <c r="D1817" t="str">
        <f t="shared" si="227"/>
        <v>othy P.</v>
      </c>
      <c r="F1817" t="s">
        <v>2381</v>
      </c>
      <c r="G1817">
        <f t="shared" si="228"/>
        <v>0</v>
      </c>
      <c r="J1817" t="str">
        <f>PROPER('Medical Examinations'!D:D)</f>
        <v>No</v>
      </c>
      <c r="K1817" t="str">
        <f>PROPER('Medical Examinations'!H:H)</f>
        <v>No</v>
      </c>
      <c r="N1817">
        <v>15.61</v>
      </c>
      <c r="O1817" t="str">
        <f t="shared" si="229"/>
        <v>Underweight</v>
      </c>
      <c r="Q1817">
        <v>5.77</v>
      </c>
      <c r="R1817" t="str">
        <f t="shared" si="230"/>
        <v>Prediabetes</v>
      </c>
      <c r="T1817">
        <v>1995</v>
      </c>
      <c r="U1817" t="s">
        <v>20</v>
      </c>
      <c r="V1817">
        <v>27</v>
      </c>
      <c r="W1817" s="10">
        <f t="shared" si="231"/>
        <v>34969</v>
      </c>
      <c r="X1817" s="10"/>
      <c r="Y1817">
        <f t="shared" si="224"/>
        <v>27</v>
      </c>
      <c r="AA1817" s="36">
        <v>18903.490000000002</v>
      </c>
    </row>
    <row r="1818" spans="1:27" x14ac:dyDescent="0.3">
      <c r="A1818" t="s">
        <v>4198</v>
      </c>
      <c r="B1818" t="str">
        <f t="shared" si="225"/>
        <v>Ms</v>
      </c>
      <c r="C1818" t="str">
        <f t="shared" si="226"/>
        <v>Philbrook</v>
      </c>
      <c r="D1818" t="str">
        <f t="shared" si="227"/>
        <v>.  Lauren</v>
      </c>
      <c r="F1818">
        <v>1</v>
      </c>
      <c r="G1818">
        <f t="shared" si="228"/>
        <v>1</v>
      </c>
      <c r="J1818" t="str">
        <f>PROPER('Medical Examinations'!D:D)</f>
        <v>No</v>
      </c>
      <c r="K1818" t="str">
        <f>PROPER('Medical Examinations'!H:H)</f>
        <v>No</v>
      </c>
      <c r="N1818">
        <v>28.6</v>
      </c>
      <c r="O1818" t="str">
        <f t="shared" si="229"/>
        <v>Overweight</v>
      </c>
      <c r="Q1818">
        <v>6.08</v>
      </c>
      <c r="R1818" t="str">
        <f t="shared" si="230"/>
        <v>Prediabetes</v>
      </c>
      <c r="T1818">
        <v>1969</v>
      </c>
      <c r="U1818" t="s">
        <v>35</v>
      </c>
      <c r="V1818">
        <v>3</v>
      </c>
      <c r="W1818" s="10">
        <f t="shared" si="231"/>
        <v>25418</v>
      </c>
      <c r="X1818" s="10"/>
      <c r="Y1818">
        <f t="shared" ref="Y1818:Y1881" si="232">DATEDIF(W1818,DATE(2023,6,8),"Y")</f>
        <v>53</v>
      </c>
      <c r="AA1818" s="36">
        <v>18932.810000000001</v>
      </c>
    </row>
    <row r="1819" spans="1:27" x14ac:dyDescent="0.3">
      <c r="A1819" t="s">
        <v>4199</v>
      </c>
      <c r="B1819" t="str">
        <f t="shared" si="225"/>
        <v>Mr</v>
      </c>
      <c r="C1819" t="str">
        <f t="shared" si="226"/>
        <v>Cowan</v>
      </c>
      <c r="D1819" t="str">
        <f t="shared" si="227"/>
        <v>jamin</v>
      </c>
      <c r="F1819" t="s">
        <v>2381</v>
      </c>
      <c r="G1819">
        <f t="shared" si="228"/>
        <v>0</v>
      </c>
      <c r="J1819" t="str">
        <f>PROPER('Medical Examinations'!D:D)</f>
        <v>No</v>
      </c>
      <c r="K1819" t="str">
        <f>PROPER('Medical Examinations'!H:H)</f>
        <v>No</v>
      </c>
      <c r="N1819">
        <v>46.53</v>
      </c>
      <c r="O1819" t="str">
        <f t="shared" si="229"/>
        <v>Obesity</v>
      </c>
      <c r="Q1819">
        <v>4.16</v>
      </c>
      <c r="R1819" t="str">
        <f t="shared" si="230"/>
        <v>Normal</v>
      </c>
      <c r="T1819">
        <v>1963</v>
      </c>
      <c r="U1819" t="s">
        <v>37</v>
      </c>
      <c r="V1819">
        <v>20</v>
      </c>
      <c r="W1819" s="10">
        <f t="shared" si="231"/>
        <v>23304</v>
      </c>
      <c r="X1819" s="10"/>
      <c r="Y1819">
        <f t="shared" si="232"/>
        <v>59</v>
      </c>
      <c r="AA1819" s="36">
        <v>18954.560000000001</v>
      </c>
    </row>
    <row r="1820" spans="1:27" x14ac:dyDescent="0.3">
      <c r="A1820" t="s">
        <v>4200</v>
      </c>
      <c r="B1820" t="str">
        <f t="shared" si="225"/>
        <v>Mr</v>
      </c>
      <c r="C1820" t="str">
        <f t="shared" si="226"/>
        <v>Sousa</v>
      </c>
      <c r="D1820" t="str">
        <f t="shared" si="227"/>
        <v>ugo M</v>
      </c>
      <c r="F1820">
        <v>1</v>
      </c>
      <c r="G1820">
        <f t="shared" si="228"/>
        <v>1</v>
      </c>
      <c r="J1820" t="str">
        <f>PROPER('Medical Examinations'!D:D)</f>
        <v>No</v>
      </c>
      <c r="K1820" t="str">
        <f>PROPER('Medical Examinations'!H:H)</f>
        <v>No</v>
      </c>
      <c r="N1820">
        <v>34.99</v>
      </c>
      <c r="O1820" t="str">
        <f t="shared" si="229"/>
        <v>Obesity</v>
      </c>
      <c r="Q1820">
        <v>5.0999999999999996</v>
      </c>
      <c r="R1820" t="str">
        <f t="shared" si="230"/>
        <v>Normal</v>
      </c>
      <c r="T1820">
        <v>1998</v>
      </c>
      <c r="U1820" t="s">
        <v>35</v>
      </c>
      <c r="V1820">
        <v>6</v>
      </c>
      <c r="W1820" s="10">
        <f t="shared" si="231"/>
        <v>36013</v>
      </c>
      <c r="X1820" s="10"/>
      <c r="Y1820">
        <f t="shared" si="232"/>
        <v>24</v>
      </c>
      <c r="AA1820" s="36">
        <v>18955.22</v>
      </c>
    </row>
    <row r="1821" spans="1:27" x14ac:dyDescent="0.3">
      <c r="A1821" t="s">
        <v>4201</v>
      </c>
      <c r="B1821" t="str">
        <f t="shared" si="225"/>
        <v>Mr</v>
      </c>
      <c r="C1821" t="str">
        <f t="shared" si="226"/>
        <v>Stanton</v>
      </c>
      <c r="D1821" t="str">
        <f t="shared" si="227"/>
        <v xml:space="preserve"> J. Jr.</v>
      </c>
      <c r="F1821">
        <v>1</v>
      </c>
      <c r="G1821">
        <f t="shared" si="228"/>
        <v>1</v>
      </c>
      <c r="J1821" t="str">
        <f>PROPER('Medical Examinations'!D:D)</f>
        <v>No</v>
      </c>
      <c r="K1821" t="str">
        <f>PROPER('Medical Examinations'!H:H)</f>
        <v>No</v>
      </c>
      <c r="N1821">
        <v>17.05</v>
      </c>
      <c r="O1821" t="str">
        <f t="shared" si="229"/>
        <v>Underweight</v>
      </c>
      <c r="Q1821">
        <v>5.3</v>
      </c>
      <c r="R1821" t="str">
        <f t="shared" si="230"/>
        <v>Normal</v>
      </c>
      <c r="T1821">
        <v>1992</v>
      </c>
      <c r="U1821" t="s">
        <v>15</v>
      </c>
      <c r="V1821">
        <v>30</v>
      </c>
      <c r="W1821" s="10">
        <f t="shared" si="231"/>
        <v>33938</v>
      </c>
      <c r="X1821" s="10"/>
      <c r="Y1821">
        <f t="shared" si="232"/>
        <v>30</v>
      </c>
      <c r="AA1821" s="36">
        <v>18963.169999999998</v>
      </c>
    </row>
    <row r="1822" spans="1:27" x14ac:dyDescent="0.3">
      <c r="A1822" t="s">
        <v>4202</v>
      </c>
      <c r="B1822" t="str">
        <f t="shared" si="225"/>
        <v>Mr</v>
      </c>
      <c r="C1822" t="str">
        <f t="shared" si="226"/>
        <v>Mollak</v>
      </c>
      <c r="D1822" t="str">
        <f t="shared" si="227"/>
        <v>stin R</v>
      </c>
      <c r="F1822" t="s">
        <v>2381</v>
      </c>
      <c r="G1822">
        <f t="shared" si="228"/>
        <v>0</v>
      </c>
      <c r="J1822" t="str">
        <f>PROPER('Medical Examinations'!D:D)</f>
        <v>Yes</v>
      </c>
      <c r="K1822" t="str">
        <f>PROPER('Medical Examinations'!H:H)</f>
        <v>No</v>
      </c>
      <c r="N1822">
        <v>37.18</v>
      </c>
      <c r="O1822" t="str">
        <f t="shared" si="229"/>
        <v>Obesity</v>
      </c>
      <c r="Q1822">
        <v>4.9000000000000004</v>
      </c>
      <c r="R1822" t="str">
        <f t="shared" si="230"/>
        <v>Normal</v>
      </c>
      <c r="T1822">
        <v>1988</v>
      </c>
      <c r="U1822" t="s">
        <v>37</v>
      </c>
      <c r="V1822">
        <v>24</v>
      </c>
      <c r="W1822" s="10">
        <f t="shared" si="231"/>
        <v>32440</v>
      </c>
      <c r="X1822" s="10"/>
      <c r="Y1822">
        <f t="shared" si="232"/>
        <v>34</v>
      </c>
      <c r="AA1822" s="36">
        <v>18972.5</v>
      </c>
    </row>
    <row r="1823" spans="1:27" x14ac:dyDescent="0.3">
      <c r="A1823" t="s">
        <v>4203</v>
      </c>
      <c r="B1823" t="str">
        <f t="shared" si="225"/>
        <v>Mr</v>
      </c>
      <c r="C1823" t="str">
        <f t="shared" si="226"/>
        <v>Bell</v>
      </c>
      <c r="D1823" t="str">
        <f t="shared" si="227"/>
        <v>olin</v>
      </c>
      <c r="F1823" t="s">
        <v>2381</v>
      </c>
      <c r="G1823">
        <f t="shared" si="228"/>
        <v>0</v>
      </c>
      <c r="J1823" t="str">
        <f>PROPER('Medical Examinations'!D:D)</f>
        <v>Yes</v>
      </c>
      <c r="K1823" t="str">
        <f>PROPER('Medical Examinations'!H:H)</f>
        <v>No</v>
      </c>
      <c r="N1823">
        <v>35.200000000000003</v>
      </c>
      <c r="O1823" t="str">
        <f t="shared" si="229"/>
        <v>Obesity</v>
      </c>
      <c r="Q1823">
        <v>5.55</v>
      </c>
      <c r="R1823" t="str">
        <f t="shared" si="230"/>
        <v>Normal</v>
      </c>
      <c r="T1823">
        <v>1983</v>
      </c>
      <c r="U1823" t="s">
        <v>30</v>
      </c>
      <c r="V1823">
        <v>19</v>
      </c>
      <c r="W1823" s="10">
        <f t="shared" si="231"/>
        <v>30669</v>
      </c>
      <c r="X1823" s="10"/>
      <c r="Y1823">
        <f t="shared" si="232"/>
        <v>39</v>
      </c>
      <c r="AA1823" s="36">
        <v>19023.259999999998</v>
      </c>
    </row>
    <row r="1824" spans="1:27" x14ac:dyDescent="0.3">
      <c r="A1824" t="s">
        <v>4204</v>
      </c>
      <c r="B1824" t="str">
        <f t="shared" si="225"/>
        <v>Mr</v>
      </c>
      <c r="C1824" t="str">
        <f t="shared" si="226"/>
        <v>Weston</v>
      </c>
      <c r="D1824" t="str">
        <f t="shared" si="227"/>
        <v>.  Rob</v>
      </c>
      <c r="F1824" t="s">
        <v>2381</v>
      </c>
      <c r="G1824">
        <f t="shared" si="228"/>
        <v>0</v>
      </c>
      <c r="J1824" t="str">
        <f>PROPER('Medical Examinations'!D:D)</f>
        <v>No</v>
      </c>
      <c r="K1824" t="str">
        <f>PROPER('Medical Examinations'!H:H)</f>
        <v>No</v>
      </c>
      <c r="N1824">
        <v>37.335000000000001</v>
      </c>
      <c r="O1824" t="str">
        <f t="shared" si="229"/>
        <v>Obesity</v>
      </c>
      <c r="Q1824">
        <v>4.95</v>
      </c>
      <c r="R1824" t="str">
        <f t="shared" si="230"/>
        <v>Normal</v>
      </c>
      <c r="T1824">
        <v>1989</v>
      </c>
      <c r="U1824" t="s">
        <v>18</v>
      </c>
      <c r="V1824">
        <v>5</v>
      </c>
      <c r="W1824" s="10">
        <f t="shared" si="231"/>
        <v>32664</v>
      </c>
      <c r="X1824" s="10"/>
      <c r="Y1824">
        <f t="shared" si="232"/>
        <v>34</v>
      </c>
      <c r="AA1824" s="36">
        <v>19040.88</v>
      </c>
    </row>
    <row r="1825" spans="1:27" x14ac:dyDescent="0.3">
      <c r="A1825" t="s">
        <v>4205</v>
      </c>
      <c r="B1825" t="str">
        <f t="shared" si="225"/>
        <v>Mr</v>
      </c>
      <c r="C1825" t="str">
        <f t="shared" si="226"/>
        <v>Rabuzzi</v>
      </c>
      <c r="D1825" t="str">
        <f t="shared" si="227"/>
        <v>Patrick</v>
      </c>
      <c r="F1825" t="s">
        <v>2381</v>
      </c>
      <c r="G1825">
        <f t="shared" si="228"/>
        <v>0</v>
      </c>
      <c r="J1825" t="str">
        <f>PROPER('Medical Examinations'!D:D)</f>
        <v>No</v>
      </c>
      <c r="K1825" t="str">
        <f>PROPER('Medical Examinations'!H:H)</f>
        <v>No</v>
      </c>
      <c r="N1825">
        <v>27.265000000000001</v>
      </c>
      <c r="O1825" t="str">
        <f t="shared" si="229"/>
        <v>Overweight</v>
      </c>
      <c r="Q1825">
        <v>6.46</v>
      </c>
      <c r="R1825" t="str">
        <f t="shared" si="230"/>
        <v>Diabetes</v>
      </c>
      <c r="T1825">
        <v>1993</v>
      </c>
      <c r="U1825" t="s">
        <v>20</v>
      </c>
      <c r="V1825">
        <v>28</v>
      </c>
      <c r="W1825" s="10">
        <f t="shared" si="231"/>
        <v>34240</v>
      </c>
      <c r="X1825" s="10"/>
      <c r="Y1825">
        <f t="shared" si="232"/>
        <v>29</v>
      </c>
      <c r="AA1825" s="36">
        <v>19107.78</v>
      </c>
    </row>
    <row r="1826" spans="1:27" x14ac:dyDescent="0.3">
      <c r="A1826" t="s">
        <v>4206</v>
      </c>
      <c r="B1826" t="str">
        <f t="shared" si="225"/>
        <v>Mr</v>
      </c>
      <c r="C1826" t="str">
        <f t="shared" si="226"/>
        <v>Hendrix</v>
      </c>
      <c r="D1826" t="str">
        <f t="shared" si="227"/>
        <v>ustin D</v>
      </c>
      <c r="F1826" t="s">
        <v>2381</v>
      </c>
      <c r="G1826">
        <f t="shared" si="228"/>
        <v>0</v>
      </c>
      <c r="J1826" t="str">
        <f>PROPER('Medical Examinations'!D:D)</f>
        <v>No</v>
      </c>
      <c r="K1826" t="str">
        <f>PROPER('Medical Examinations'!H:H)</f>
        <v>No</v>
      </c>
      <c r="N1826">
        <v>30.8</v>
      </c>
      <c r="O1826" t="str">
        <f t="shared" si="229"/>
        <v>Obesity</v>
      </c>
      <c r="Q1826">
        <v>4.9000000000000004</v>
      </c>
      <c r="R1826" t="str">
        <f t="shared" si="230"/>
        <v>Normal</v>
      </c>
      <c r="T1826">
        <v>1979</v>
      </c>
      <c r="U1826" t="s">
        <v>10</v>
      </c>
      <c r="V1826">
        <v>2</v>
      </c>
      <c r="W1826" s="10">
        <f t="shared" si="231"/>
        <v>29038</v>
      </c>
      <c r="X1826" s="10"/>
      <c r="Y1826">
        <f t="shared" si="232"/>
        <v>43</v>
      </c>
      <c r="AA1826" s="36">
        <v>19144.580000000002</v>
      </c>
    </row>
    <row r="1827" spans="1:27" x14ac:dyDescent="0.3">
      <c r="A1827" t="s">
        <v>4207</v>
      </c>
      <c r="B1827" t="str">
        <f t="shared" si="225"/>
        <v>Ms</v>
      </c>
      <c r="C1827" t="str">
        <f t="shared" si="226"/>
        <v>Van Nielen</v>
      </c>
      <c r="D1827" t="str">
        <f t="shared" si="227"/>
        <v xml:space="preserve">  Brittany</v>
      </c>
      <c r="F1827">
        <v>1</v>
      </c>
      <c r="G1827">
        <f t="shared" si="228"/>
        <v>1</v>
      </c>
      <c r="J1827" t="str">
        <f>PROPER('Medical Examinations'!D:D)</f>
        <v>Yes</v>
      </c>
      <c r="K1827" t="str">
        <f>PROPER('Medical Examinations'!H:H)</f>
        <v>No</v>
      </c>
      <c r="N1827">
        <v>30.21</v>
      </c>
      <c r="O1827" t="str">
        <f t="shared" si="229"/>
        <v>Obesity</v>
      </c>
      <c r="Q1827">
        <v>5.21</v>
      </c>
      <c r="R1827" t="str">
        <f t="shared" si="230"/>
        <v>Normal</v>
      </c>
      <c r="T1827">
        <v>1991</v>
      </c>
      <c r="U1827" t="s">
        <v>20</v>
      </c>
      <c r="V1827">
        <v>16</v>
      </c>
      <c r="W1827" s="10">
        <f t="shared" si="231"/>
        <v>33497</v>
      </c>
      <c r="X1827" s="10"/>
      <c r="Y1827">
        <f t="shared" si="232"/>
        <v>31</v>
      </c>
      <c r="AA1827" s="36">
        <v>19199.939999999999</v>
      </c>
    </row>
    <row r="1828" spans="1:27" x14ac:dyDescent="0.3">
      <c r="A1828" t="s">
        <v>4208</v>
      </c>
      <c r="B1828" t="str">
        <f t="shared" si="225"/>
        <v>Mr</v>
      </c>
      <c r="C1828" t="str">
        <f t="shared" si="226"/>
        <v>Blanton</v>
      </c>
      <c r="D1828" t="str">
        <f t="shared" si="227"/>
        <v>tthew T</v>
      </c>
      <c r="F1828">
        <v>1</v>
      </c>
      <c r="G1828">
        <f t="shared" si="228"/>
        <v>1</v>
      </c>
      <c r="J1828" t="str">
        <f>PROPER('Medical Examinations'!D:D)</f>
        <v>No</v>
      </c>
      <c r="K1828" t="str">
        <f>PROPER('Medical Examinations'!H:H)</f>
        <v>No</v>
      </c>
      <c r="N1828">
        <v>35.340000000000003</v>
      </c>
      <c r="O1828" t="str">
        <f t="shared" si="229"/>
        <v>Obesity</v>
      </c>
      <c r="Q1828">
        <v>4.13</v>
      </c>
      <c r="R1828" t="str">
        <f t="shared" si="230"/>
        <v>Normal</v>
      </c>
      <c r="T1828">
        <v>1985</v>
      </c>
      <c r="U1828" t="s">
        <v>30</v>
      </c>
      <c r="V1828">
        <v>28</v>
      </c>
      <c r="W1828" s="10">
        <f t="shared" si="231"/>
        <v>31409</v>
      </c>
      <c r="X1828" s="10"/>
      <c r="Y1828">
        <f t="shared" si="232"/>
        <v>37</v>
      </c>
      <c r="AA1828" s="36">
        <v>19214.71</v>
      </c>
    </row>
    <row r="1829" spans="1:27" x14ac:dyDescent="0.3">
      <c r="A1829" t="s">
        <v>4209</v>
      </c>
      <c r="B1829" t="str">
        <f t="shared" si="225"/>
        <v>Ms</v>
      </c>
      <c r="C1829" t="str">
        <f t="shared" si="226"/>
        <v>Schout</v>
      </c>
      <c r="D1829" t="str">
        <f t="shared" si="227"/>
        <v>cky G.</v>
      </c>
      <c r="F1829" t="s">
        <v>2381</v>
      </c>
      <c r="G1829">
        <f t="shared" si="228"/>
        <v>0</v>
      </c>
      <c r="J1829" t="str">
        <f>PROPER('Medical Examinations'!D:D)</f>
        <v>No</v>
      </c>
      <c r="K1829" t="str">
        <f>PROPER('Medical Examinations'!H:H)</f>
        <v>No</v>
      </c>
      <c r="N1829">
        <v>26.695</v>
      </c>
      <c r="O1829" t="str">
        <f t="shared" si="229"/>
        <v>Overweight</v>
      </c>
      <c r="Q1829">
        <v>5.28</v>
      </c>
      <c r="R1829" t="str">
        <f t="shared" si="230"/>
        <v>Normal</v>
      </c>
      <c r="T1829">
        <v>1967</v>
      </c>
      <c r="U1829" t="s">
        <v>10</v>
      </c>
      <c r="V1829">
        <v>29</v>
      </c>
      <c r="W1829" s="10">
        <f t="shared" si="231"/>
        <v>24682</v>
      </c>
      <c r="X1829" s="10"/>
      <c r="Y1829">
        <f t="shared" si="232"/>
        <v>55</v>
      </c>
      <c r="AA1829" s="36">
        <v>19259.96</v>
      </c>
    </row>
    <row r="1830" spans="1:27" x14ac:dyDescent="0.3">
      <c r="A1830" t="s">
        <v>4210</v>
      </c>
      <c r="B1830" t="str">
        <f t="shared" si="225"/>
        <v>Ms</v>
      </c>
      <c r="C1830" t="str">
        <f t="shared" si="226"/>
        <v>Schmaltz</v>
      </c>
      <c r="D1830" t="str">
        <f t="shared" si="227"/>
        <v>Virginie</v>
      </c>
      <c r="F1830" t="s">
        <v>2381</v>
      </c>
      <c r="G1830">
        <f t="shared" si="228"/>
        <v>0</v>
      </c>
      <c r="J1830" t="str">
        <f>PROPER('Medical Examinations'!D:D)</f>
        <v>No</v>
      </c>
      <c r="K1830" t="str">
        <f>PROPER('Medical Examinations'!H:H)</f>
        <v>No</v>
      </c>
      <c r="N1830">
        <v>29.355</v>
      </c>
      <c r="O1830" t="str">
        <f t="shared" si="229"/>
        <v>Overweight</v>
      </c>
      <c r="Q1830">
        <v>4.68</v>
      </c>
      <c r="R1830" t="str">
        <f t="shared" si="230"/>
        <v>Normal</v>
      </c>
      <c r="T1830">
        <v>1966</v>
      </c>
      <c r="U1830" t="s">
        <v>15</v>
      </c>
      <c r="V1830">
        <v>15</v>
      </c>
      <c r="W1830" s="10">
        <f t="shared" si="231"/>
        <v>24426</v>
      </c>
      <c r="X1830" s="10"/>
      <c r="Y1830">
        <f t="shared" si="232"/>
        <v>56</v>
      </c>
      <c r="AA1830" s="36">
        <v>19321.060000000001</v>
      </c>
    </row>
    <row r="1831" spans="1:27" x14ac:dyDescent="0.3">
      <c r="A1831" t="s">
        <v>4211</v>
      </c>
      <c r="B1831" t="str">
        <f t="shared" si="225"/>
        <v>Ms</v>
      </c>
      <c r="C1831" t="str">
        <f t="shared" si="226"/>
        <v>Eagen</v>
      </c>
      <c r="D1831" t="str">
        <f t="shared" si="227"/>
        <v>son A</v>
      </c>
      <c r="F1831" t="s">
        <v>2381</v>
      </c>
      <c r="G1831">
        <f t="shared" si="228"/>
        <v>0</v>
      </c>
      <c r="J1831" t="str">
        <f>PROPER('Medical Examinations'!D:D)</f>
        <v>Yes</v>
      </c>
      <c r="K1831" t="str">
        <f>PROPER('Medical Examinations'!H:H)</f>
        <v>No</v>
      </c>
      <c r="N1831">
        <v>29.59</v>
      </c>
      <c r="O1831" t="str">
        <f t="shared" si="229"/>
        <v>Overweight</v>
      </c>
      <c r="Q1831">
        <v>4.0599999999999996</v>
      </c>
      <c r="R1831" t="str">
        <f t="shared" si="230"/>
        <v>Normal</v>
      </c>
      <c r="T1831">
        <v>1991</v>
      </c>
      <c r="U1831" t="s">
        <v>35</v>
      </c>
      <c r="V1831">
        <v>24</v>
      </c>
      <c r="W1831" s="10">
        <f t="shared" si="231"/>
        <v>33474</v>
      </c>
      <c r="X1831" s="10"/>
      <c r="Y1831">
        <f t="shared" si="232"/>
        <v>31</v>
      </c>
      <c r="AA1831" s="36">
        <v>19350.37</v>
      </c>
    </row>
    <row r="1832" spans="1:27" x14ac:dyDescent="0.3">
      <c r="A1832" t="s">
        <v>4212</v>
      </c>
      <c r="B1832" t="str">
        <f t="shared" si="225"/>
        <v>Ms</v>
      </c>
      <c r="C1832" t="str">
        <f t="shared" si="226"/>
        <v>Rotramel</v>
      </c>
      <c r="D1832" t="str">
        <f t="shared" si="227"/>
        <v>.  Julie</v>
      </c>
      <c r="F1832">
        <v>1</v>
      </c>
      <c r="G1832">
        <f t="shared" si="228"/>
        <v>1</v>
      </c>
      <c r="J1832" t="str">
        <f>PROPER('Medical Examinations'!D:D)</f>
        <v>No</v>
      </c>
      <c r="K1832" t="str">
        <f>PROPER('Medical Examinations'!H:H)</f>
        <v>No</v>
      </c>
      <c r="N1832">
        <v>31.35</v>
      </c>
      <c r="O1832" t="str">
        <f t="shared" si="229"/>
        <v>Obesity</v>
      </c>
      <c r="Q1832">
        <v>4.2</v>
      </c>
      <c r="R1832" t="str">
        <f t="shared" si="230"/>
        <v>Normal</v>
      </c>
      <c r="T1832">
        <v>1987</v>
      </c>
      <c r="U1832" t="s">
        <v>18</v>
      </c>
      <c r="V1832">
        <v>30</v>
      </c>
      <c r="W1832" s="10">
        <f t="shared" si="231"/>
        <v>31958</v>
      </c>
      <c r="X1832" s="10"/>
      <c r="Y1832">
        <f t="shared" si="232"/>
        <v>35</v>
      </c>
      <c r="AA1832" s="36">
        <v>19362</v>
      </c>
    </row>
    <row r="1833" spans="1:27" x14ac:dyDescent="0.3">
      <c r="A1833" t="s">
        <v>4213</v>
      </c>
      <c r="B1833" t="str">
        <f t="shared" si="225"/>
        <v>Ms</v>
      </c>
      <c r="C1833" t="str">
        <f t="shared" si="226"/>
        <v>Prevost</v>
      </c>
      <c r="D1833" t="str">
        <f t="shared" si="227"/>
        <v>therine</v>
      </c>
      <c r="F1833" t="s">
        <v>2381</v>
      </c>
      <c r="G1833">
        <f t="shared" si="228"/>
        <v>0</v>
      </c>
      <c r="J1833" t="str">
        <f>PROPER('Medical Examinations'!D:D)</f>
        <v>No</v>
      </c>
      <c r="K1833" t="str">
        <f>PROPER('Medical Examinations'!H:H)</f>
        <v>No</v>
      </c>
      <c r="N1833">
        <v>20.52</v>
      </c>
      <c r="O1833" t="str">
        <f t="shared" si="229"/>
        <v>Normal Weight</v>
      </c>
      <c r="Q1833">
        <v>4.83</v>
      </c>
      <c r="R1833" t="str">
        <f t="shared" si="230"/>
        <v>Normal</v>
      </c>
      <c r="T1833">
        <v>1993</v>
      </c>
      <c r="U1833" t="s">
        <v>20</v>
      </c>
      <c r="V1833">
        <v>6</v>
      </c>
      <c r="W1833" s="10">
        <f t="shared" si="231"/>
        <v>34218</v>
      </c>
      <c r="X1833" s="10"/>
      <c r="Y1833">
        <f t="shared" si="232"/>
        <v>29</v>
      </c>
      <c r="AA1833" s="36">
        <v>19442.349999999999</v>
      </c>
    </row>
    <row r="1834" spans="1:27" x14ac:dyDescent="0.3">
      <c r="A1834" t="s">
        <v>4214</v>
      </c>
      <c r="B1834" t="str">
        <f t="shared" si="225"/>
        <v>Mr</v>
      </c>
      <c r="C1834" t="str">
        <f t="shared" si="226"/>
        <v>Boyd</v>
      </c>
      <c r="D1834" t="str">
        <f t="shared" si="227"/>
        <v>aleb</v>
      </c>
      <c r="F1834">
        <v>1</v>
      </c>
      <c r="G1834">
        <f t="shared" si="228"/>
        <v>1</v>
      </c>
      <c r="J1834" t="str">
        <f>PROPER('Medical Examinations'!D:D)</f>
        <v>Yes</v>
      </c>
      <c r="K1834" t="str">
        <f>PROPER('Medical Examinations'!H:H)</f>
        <v>No</v>
      </c>
      <c r="N1834">
        <v>42.9</v>
      </c>
      <c r="O1834" t="str">
        <f t="shared" si="229"/>
        <v>Obesity</v>
      </c>
      <c r="Q1834">
        <v>4.87</v>
      </c>
      <c r="R1834" t="str">
        <f t="shared" si="230"/>
        <v>Normal</v>
      </c>
      <c r="T1834">
        <v>1982</v>
      </c>
      <c r="U1834" t="s">
        <v>30</v>
      </c>
      <c r="V1834">
        <v>15</v>
      </c>
      <c r="W1834" s="10">
        <f t="shared" si="231"/>
        <v>30300</v>
      </c>
      <c r="X1834" s="10"/>
      <c r="Y1834">
        <f t="shared" si="232"/>
        <v>40</v>
      </c>
      <c r="AA1834" s="36">
        <v>19444.27</v>
      </c>
    </row>
    <row r="1835" spans="1:27" x14ac:dyDescent="0.3">
      <c r="A1835" t="s">
        <v>4215</v>
      </c>
      <c r="B1835" t="str">
        <f t="shared" si="225"/>
        <v>Ms</v>
      </c>
      <c r="C1835" t="str">
        <f t="shared" si="226"/>
        <v>Dawes</v>
      </c>
      <c r="D1835" t="str">
        <f t="shared" si="227"/>
        <v>Jaime</v>
      </c>
      <c r="F1835">
        <v>1</v>
      </c>
      <c r="G1835">
        <f t="shared" si="228"/>
        <v>1</v>
      </c>
      <c r="J1835" t="str">
        <f>PROPER('Medical Examinations'!D:D)</f>
        <v>No</v>
      </c>
      <c r="K1835" t="str">
        <f>PROPER('Medical Examinations'!H:H)</f>
        <v>No</v>
      </c>
      <c r="N1835">
        <v>24.6</v>
      </c>
      <c r="O1835" t="str">
        <f t="shared" si="229"/>
        <v>Normal Weight</v>
      </c>
      <c r="Q1835">
        <v>5.86</v>
      </c>
      <c r="R1835" t="str">
        <f t="shared" si="230"/>
        <v>Prediabetes</v>
      </c>
      <c r="T1835">
        <v>1987</v>
      </c>
      <c r="U1835" t="s">
        <v>15</v>
      </c>
      <c r="V1835">
        <v>30</v>
      </c>
      <c r="W1835" s="10">
        <f t="shared" si="231"/>
        <v>32111</v>
      </c>
      <c r="X1835" s="10"/>
      <c r="Y1835">
        <f t="shared" si="232"/>
        <v>35</v>
      </c>
      <c r="AA1835" s="36">
        <v>19496.72</v>
      </c>
    </row>
    <row r="1836" spans="1:27" x14ac:dyDescent="0.3">
      <c r="A1836" t="s">
        <v>4216</v>
      </c>
      <c r="B1836" t="str">
        <f t="shared" si="225"/>
        <v>Ms</v>
      </c>
      <c r="C1836" t="str">
        <f t="shared" si="226"/>
        <v>Jennings</v>
      </c>
      <c r="D1836" t="str">
        <f t="shared" si="227"/>
        <v xml:space="preserve">  Hannah</v>
      </c>
      <c r="F1836">
        <v>1</v>
      </c>
      <c r="G1836">
        <f t="shared" si="228"/>
        <v>1</v>
      </c>
      <c r="J1836" t="str">
        <f>PROPER('Medical Examinations'!D:D)</f>
        <v>No</v>
      </c>
      <c r="K1836" t="str">
        <f>PROPER('Medical Examinations'!H:H)</f>
        <v>No</v>
      </c>
      <c r="N1836">
        <v>28.405000000000001</v>
      </c>
      <c r="O1836" t="str">
        <f t="shared" si="229"/>
        <v>Overweight</v>
      </c>
      <c r="Q1836">
        <v>4.12</v>
      </c>
      <c r="R1836" t="str">
        <f t="shared" si="230"/>
        <v>Normal</v>
      </c>
      <c r="T1836">
        <v>1980</v>
      </c>
      <c r="U1836" t="s">
        <v>15</v>
      </c>
      <c r="V1836">
        <v>8</v>
      </c>
      <c r="W1836" s="10">
        <f t="shared" si="231"/>
        <v>29533</v>
      </c>
      <c r="X1836" s="10"/>
      <c r="Y1836">
        <f t="shared" si="232"/>
        <v>42</v>
      </c>
      <c r="AA1836" s="36">
        <v>19515.54</v>
      </c>
    </row>
    <row r="1837" spans="1:27" x14ac:dyDescent="0.3">
      <c r="A1837" t="s">
        <v>4217</v>
      </c>
      <c r="B1837" t="str">
        <f t="shared" si="225"/>
        <v>Mr</v>
      </c>
      <c r="C1837" t="str">
        <f t="shared" si="226"/>
        <v>Nyambaso</v>
      </c>
      <c r="D1837" t="str">
        <f t="shared" si="227"/>
        <v>achariah</v>
      </c>
      <c r="F1837">
        <v>1</v>
      </c>
      <c r="G1837">
        <f t="shared" si="228"/>
        <v>1</v>
      </c>
      <c r="J1837" t="str">
        <f>PROPER('Medical Examinations'!D:D)</f>
        <v>No</v>
      </c>
      <c r="K1837" t="str">
        <f>PROPER('Medical Examinations'!H:H)</f>
        <v>No</v>
      </c>
      <c r="N1837">
        <v>34.674999999999997</v>
      </c>
      <c r="O1837" t="str">
        <f t="shared" si="229"/>
        <v>Obesity</v>
      </c>
      <c r="Q1837">
        <v>5.71</v>
      </c>
      <c r="R1837" t="str">
        <f t="shared" si="230"/>
        <v>Prediabetes</v>
      </c>
      <c r="T1837">
        <v>1992</v>
      </c>
      <c r="U1837" t="s">
        <v>35</v>
      </c>
      <c r="V1837">
        <v>19</v>
      </c>
      <c r="W1837" s="10">
        <f t="shared" si="231"/>
        <v>33835</v>
      </c>
      <c r="X1837" s="10"/>
      <c r="Y1837">
        <f t="shared" si="232"/>
        <v>30</v>
      </c>
      <c r="AA1837" s="36">
        <v>19521.97</v>
      </c>
    </row>
    <row r="1838" spans="1:27" x14ac:dyDescent="0.3">
      <c r="A1838" t="s">
        <v>4218</v>
      </c>
      <c r="B1838" t="str">
        <f t="shared" si="225"/>
        <v>Ms</v>
      </c>
      <c r="C1838" t="str">
        <f t="shared" si="226"/>
        <v>Shaffer</v>
      </c>
      <c r="D1838" t="str">
        <f t="shared" si="227"/>
        <v>ricia A</v>
      </c>
      <c r="F1838">
        <v>1</v>
      </c>
      <c r="G1838">
        <f t="shared" si="228"/>
        <v>1</v>
      </c>
      <c r="J1838" t="str">
        <f>PROPER('Medical Examinations'!D:D)</f>
        <v>No</v>
      </c>
      <c r="K1838" t="str">
        <f>PROPER('Medical Examinations'!H:H)</f>
        <v>No</v>
      </c>
      <c r="N1838">
        <v>18.850000000000001</v>
      </c>
      <c r="O1838" t="str">
        <f t="shared" si="229"/>
        <v>Normal Weight</v>
      </c>
      <c r="Q1838">
        <v>6.03</v>
      </c>
      <c r="R1838" t="str">
        <f t="shared" si="230"/>
        <v>Prediabetes</v>
      </c>
      <c r="T1838">
        <v>1985</v>
      </c>
      <c r="U1838" t="s">
        <v>20</v>
      </c>
      <c r="V1838">
        <v>17</v>
      </c>
      <c r="W1838" s="10">
        <f t="shared" si="231"/>
        <v>31307</v>
      </c>
      <c r="X1838" s="10"/>
      <c r="Y1838">
        <f t="shared" si="232"/>
        <v>37</v>
      </c>
      <c r="AA1838" s="36">
        <v>19539.240000000002</v>
      </c>
    </row>
    <row r="1839" spans="1:27" x14ac:dyDescent="0.3">
      <c r="A1839" t="s">
        <v>4219</v>
      </c>
      <c r="B1839" t="str">
        <f t="shared" si="225"/>
        <v>Mrs</v>
      </c>
      <c r="C1839" t="str">
        <f t="shared" si="226"/>
        <v>Corkum</v>
      </c>
      <c r="D1839" t="str">
        <f t="shared" si="227"/>
        <v>eth A.</v>
      </c>
      <c r="F1839">
        <v>1</v>
      </c>
      <c r="G1839">
        <f t="shared" si="228"/>
        <v>1</v>
      </c>
      <c r="J1839" t="str">
        <f>PROPER('Medical Examinations'!D:D)</f>
        <v>Yes</v>
      </c>
      <c r="K1839" t="str">
        <f>PROPER('Medical Examinations'!H:H)</f>
        <v>No</v>
      </c>
      <c r="N1839">
        <v>34.130000000000003</v>
      </c>
      <c r="O1839" t="str">
        <f t="shared" si="229"/>
        <v>Obesity</v>
      </c>
      <c r="Q1839">
        <v>5.65</v>
      </c>
      <c r="R1839" t="str">
        <f t="shared" si="230"/>
        <v>Normal</v>
      </c>
      <c r="T1839">
        <v>1963</v>
      </c>
      <c r="U1839" t="s">
        <v>10</v>
      </c>
      <c r="V1839">
        <v>14</v>
      </c>
      <c r="W1839" s="10">
        <f t="shared" si="231"/>
        <v>23206</v>
      </c>
      <c r="X1839" s="10"/>
      <c r="Y1839">
        <f t="shared" si="232"/>
        <v>59</v>
      </c>
      <c r="AA1839" s="36">
        <v>19551.34</v>
      </c>
    </row>
    <row r="1840" spans="1:27" x14ac:dyDescent="0.3">
      <c r="A1840" t="s">
        <v>4220</v>
      </c>
      <c r="B1840" t="str">
        <f t="shared" si="225"/>
        <v>Mr</v>
      </c>
      <c r="C1840" t="str">
        <f t="shared" si="226"/>
        <v>Pedersen</v>
      </c>
      <c r="D1840" t="str">
        <f t="shared" si="227"/>
        <v>Benjamin</v>
      </c>
      <c r="F1840" t="s">
        <v>2381</v>
      </c>
      <c r="G1840">
        <f t="shared" si="228"/>
        <v>0</v>
      </c>
      <c r="J1840" t="str">
        <f>PROPER('Medical Examinations'!D:D)</f>
        <v>Yes</v>
      </c>
      <c r="K1840" t="str">
        <f>PROPER('Medical Examinations'!H:H)</f>
        <v>No</v>
      </c>
      <c r="N1840">
        <v>17.34</v>
      </c>
      <c r="O1840" t="str">
        <f t="shared" si="229"/>
        <v>Underweight</v>
      </c>
      <c r="Q1840">
        <v>5.05</v>
      </c>
      <c r="R1840" t="str">
        <f t="shared" si="230"/>
        <v>Normal</v>
      </c>
      <c r="T1840">
        <v>1978</v>
      </c>
      <c r="U1840" t="s">
        <v>20</v>
      </c>
      <c r="V1840">
        <v>24</v>
      </c>
      <c r="W1840" s="10">
        <f t="shared" si="231"/>
        <v>28757</v>
      </c>
      <c r="X1840" s="10"/>
      <c r="Y1840">
        <f t="shared" si="232"/>
        <v>44</v>
      </c>
      <c r="AA1840" s="36">
        <v>19594.810000000001</v>
      </c>
    </row>
    <row r="1841" spans="1:27" x14ac:dyDescent="0.3">
      <c r="A1841" t="s">
        <v>4221</v>
      </c>
      <c r="B1841" t="str">
        <f t="shared" si="225"/>
        <v>Mr</v>
      </c>
      <c r="C1841" t="str">
        <f t="shared" si="226"/>
        <v>Melo</v>
      </c>
      <c r="D1841" t="str">
        <f t="shared" si="227"/>
        <v>reno</v>
      </c>
      <c r="F1841" t="s">
        <v>2381</v>
      </c>
      <c r="G1841">
        <f t="shared" si="228"/>
        <v>0</v>
      </c>
      <c r="J1841" t="str">
        <f>PROPER('Medical Examinations'!D:D)</f>
        <v>No</v>
      </c>
      <c r="K1841" t="str">
        <f>PROPER('Medical Examinations'!H:H)</f>
        <v>No</v>
      </c>
      <c r="N1841">
        <v>17.440000000000001</v>
      </c>
      <c r="O1841" t="str">
        <f t="shared" si="229"/>
        <v>Underweight</v>
      </c>
      <c r="Q1841">
        <v>6.26</v>
      </c>
      <c r="R1841" t="str">
        <f t="shared" si="230"/>
        <v>Prediabetes</v>
      </c>
      <c r="T1841">
        <v>1994</v>
      </c>
      <c r="U1841" t="s">
        <v>35</v>
      </c>
      <c r="V1841">
        <v>27</v>
      </c>
      <c r="W1841" s="10">
        <f t="shared" si="231"/>
        <v>34573</v>
      </c>
      <c r="X1841" s="10"/>
      <c r="Y1841">
        <f t="shared" si="232"/>
        <v>28</v>
      </c>
      <c r="AA1841" s="36">
        <v>19673.34</v>
      </c>
    </row>
    <row r="1842" spans="1:27" x14ac:dyDescent="0.3">
      <c r="A1842" t="s">
        <v>4222</v>
      </c>
      <c r="B1842" t="str">
        <f t="shared" si="225"/>
        <v>Mr</v>
      </c>
      <c r="C1842" t="str">
        <f t="shared" si="226"/>
        <v>Sakamoto</v>
      </c>
      <c r="D1842" t="str">
        <f t="shared" si="227"/>
        <v xml:space="preserve">  Takaya</v>
      </c>
      <c r="F1842">
        <v>1</v>
      </c>
      <c r="G1842">
        <f t="shared" si="228"/>
        <v>1</v>
      </c>
      <c r="J1842" t="str">
        <f>PROPER('Medical Examinations'!D:D)</f>
        <v>No</v>
      </c>
      <c r="K1842" t="str">
        <f>PROPER('Medical Examinations'!H:H)</f>
        <v>No</v>
      </c>
      <c r="N1842">
        <v>33.659999999999997</v>
      </c>
      <c r="O1842" t="str">
        <f t="shared" si="229"/>
        <v>Obesity</v>
      </c>
      <c r="Q1842">
        <v>4.08</v>
      </c>
      <c r="R1842" t="str">
        <f t="shared" si="230"/>
        <v>Normal</v>
      </c>
      <c r="T1842">
        <v>1990</v>
      </c>
      <c r="U1842" t="s">
        <v>35</v>
      </c>
      <c r="V1842">
        <v>8</v>
      </c>
      <c r="W1842" s="10">
        <f t="shared" si="231"/>
        <v>33093</v>
      </c>
      <c r="X1842" s="10"/>
      <c r="Y1842">
        <f t="shared" si="232"/>
        <v>32</v>
      </c>
      <c r="AA1842" s="36">
        <v>19719.689999999999</v>
      </c>
    </row>
    <row r="1843" spans="1:27" x14ac:dyDescent="0.3">
      <c r="A1843" t="s">
        <v>4223</v>
      </c>
      <c r="B1843" t="str">
        <f t="shared" si="225"/>
        <v>Mr</v>
      </c>
      <c r="C1843" t="str">
        <f t="shared" si="226"/>
        <v>McMahon</v>
      </c>
      <c r="D1843" t="str">
        <f t="shared" si="227"/>
        <v>omas IV</v>
      </c>
      <c r="F1843">
        <v>1</v>
      </c>
      <c r="G1843">
        <f t="shared" si="228"/>
        <v>1</v>
      </c>
      <c r="J1843" t="str">
        <f>PROPER('Medical Examinations'!D:D)</f>
        <v>No</v>
      </c>
      <c r="K1843" t="str">
        <f>PROPER('Medical Examinations'!H:H)</f>
        <v>No</v>
      </c>
      <c r="N1843">
        <v>21.375</v>
      </c>
      <c r="O1843" t="str">
        <f t="shared" si="229"/>
        <v>Normal Weight</v>
      </c>
      <c r="Q1843">
        <v>6.19</v>
      </c>
      <c r="R1843" t="str">
        <f t="shared" si="230"/>
        <v>Prediabetes</v>
      </c>
      <c r="T1843">
        <v>1972</v>
      </c>
      <c r="U1843" t="s">
        <v>18</v>
      </c>
      <c r="V1843">
        <v>14</v>
      </c>
      <c r="W1843" s="10">
        <f t="shared" si="231"/>
        <v>26464</v>
      </c>
      <c r="X1843" s="10"/>
      <c r="Y1843">
        <f t="shared" si="232"/>
        <v>50</v>
      </c>
      <c r="AA1843" s="36">
        <v>19749.38</v>
      </c>
    </row>
    <row r="1844" spans="1:27" x14ac:dyDescent="0.3">
      <c r="A1844" t="s">
        <v>4224</v>
      </c>
      <c r="B1844" t="str">
        <f t="shared" si="225"/>
        <v>Mr</v>
      </c>
      <c r="C1844" t="str">
        <f t="shared" si="226"/>
        <v>Harris</v>
      </c>
      <c r="D1844" t="str">
        <f t="shared" si="227"/>
        <v>dley E</v>
      </c>
      <c r="F1844">
        <v>1</v>
      </c>
      <c r="G1844">
        <f t="shared" si="228"/>
        <v>1</v>
      </c>
      <c r="J1844" t="str">
        <f>PROPER('Medical Examinations'!D:D)</f>
        <v>No</v>
      </c>
      <c r="K1844" t="str">
        <f>PROPER('Medical Examinations'!H:H)</f>
        <v>No</v>
      </c>
      <c r="N1844">
        <v>27.14</v>
      </c>
      <c r="O1844" t="str">
        <f t="shared" si="229"/>
        <v>Overweight</v>
      </c>
      <c r="Q1844">
        <v>6.01</v>
      </c>
      <c r="R1844" t="str">
        <f t="shared" si="230"/>
        <v>Prediabetes</v>
      </c>
      <c r="T1844">
        <v>1979</v>
      </c>
      <c r="U1844" t="s">
        <v>37</v>
      </c>
      <c r="V1844">
        <v>30</v>
      </c>
      <c r="W1844" s="10">
        <f t="shared" si="231"/>
        <v>29158</v>
      </c>
      <c r="X1844" s="10"/>
      <c r="Y1844">
        <f t="shared" si="232"/>
        <v>43</v>
      </c>
      <c r="AA1844" s="36">
        <v>19798.05</v>
      </c>
    </row>
    <row r="1845" spans="1:27" x14ac:dyDescent="0.3">
      <c r="A1845" t="s">
        <v>4225</v>
      </c>
      <c r="B1845" t="str">
        <f t="shared" si="225"/>
        <v>Ms</v>
      </c>
      <c r="C1845" t="str">
        <f t="shared" si="226"/>
        <v>Lombardo</v>
      </c>
      <c r="D1845" t="str">
        <f t="shared" si="227"/>
        <v>.  Megan</v>
      </c>
      <c r="F1845">
        <v>1</v>
      </c>
      <c r="G1845">
        <f t="shared" si="228"/>
        <v>1</v>
      </c>
      <c r="J1845" t="str">
        <f>PROPER('Medical Examinations'!D:D)</f>
        <v>No</v>
      </c>
      <c r="K1845" t="str">
        <f>PROPER('Medical Examinations'!H:H)</f>
        <v>No</v>
      </c>
      <c r="N1845">
        <v>35.78</v>
      </c>
      <c r="O1845" t="str">
        <f t="shared" si="229"/>
        <v>Obesity</v>
      </c>
      <c r="Q1845">
        <v>6.07</v>
      </c>
      <c r="R1845" t="str">
        <f t="shared" si="230"/>
        <v>Prediabetes</v>
      </c>
      <c r="T1845">
        <v>1997</v>
      </c>
      <c r="U1845" t="s">
        <v>37</v>
      </c>
      <c r="V1845">
        <v>18</v>
      </c>
      <c r="W1845" s="10">
        <f t="shared" si="231"/>
        <v>35721</v>
      </c>
      <c r="X1845" s="10"/>
      <c r="Y1845">
        <f t="shared" si="232"/>
        <v>25</v>
      </c>
      <c r="AA1845" s="36">
        <v>19933.46</v>
      </c>
    </row>
    <row r="1846" spans="1:27" x14ac:dyDescent="0.3">
      <c r="A1846" t="s">
        <v>4226</v>
      </c>
      <c r="B1846" t="str">
        <f t="shared" si="225"/>
        <v>Ms</v>
      </c>
      <c r="C1846" t="str">
        <f t="shared" si="226"/>
        <v>Bode</v>
      </c>
      <c r="D1846" t="str">
        <f t="shared" si="227"/>
        <v>by J</v>
      </c>
      <c r="F1846" t="s">
        <v>2381</v>
      </c>
      <c r="G1846">
        <f t="shared" si="228"/>
        <v>0</v>
      </c>
      <c r="J1846" t="str">
        <f>PROPER('Medical Examinations'!D:D)</f>
        <v>No</v>
      </c>
      <c r="K1846" t="str">
        <f>PROPER('Medical Examinations'!H:H)</f>
        <v>No</v>
      </c>
      <c r="N1846">
        <v>34.96</v>
      </c>
      <c r="O1846" t="str">
        <f t="shared" si="229"/>
        <v>Obesity</v>
      </c>
      <c r="Q1846">
        <v>5.63</v>
      </c>
      <c r="R1846" t="str">
        <f t="shared" si="230"/>
        <v>Normal</v>
      </c>
      <c r="T1846">
        <v>1980</v>
      </c>
      <c r="U1846" t="s">
        <v>37</v>
      </c>
      <c r="V1846">
        <v>9</v>
      </c>
      <c r="W1846" s="10">
        <f t="shared" si="231"/>
        <v>29503</v>
      </c>
      <c r="X1846" s="10"/>
      <c r="Y1846">
        <f t="shared" si="232"/>
        <v>42</v>
      </c>
      <c r="AA1846" s="36">
        <v>19964.75</v>
      </c>
    </row>
    <row r="1847" spans="1:27" x14ac:dyDescent="0.3">
      <c r="A1847" t="s">
        <v>4227</v>
      </c>
      <c r="B1847" t="str">
        <f t="shared" si="225"/>
        <v>Mr</v>
      </c>
      <c r="C1847" t="str">
        <f t="shared" si="226"/>
        <v>Johnson</v>
      </c>
      <c r="D1847" t="str">
        <f t="shared" si="227"/>
        <v>.  Bart</v>
      </c>
      <c r="F1847" t="s">
        <v>2381</v>
      </c>
      <c r="G1847">
        <f t="shared" si="228"/>
        <v>0</v>
      </c>
      <c r="J1847" t="str">
        <f>PROPER('Medical Examinations'!D:D)</f>
        <v>No</v>
      </c>
      <c r="K1847" t="str">
        <f>PROPER('Medical Examinations'!H:H)</f>
        <v>No</v>
      </c>
      <c r="N1847">
        <v>38.39</v>
      </c>
      <c r="O1847" t="str">
        <f t="shared" si="229"/>
        <v>Obesity</v>
      </c>
      <c r="Q1847">
        <v>6.05</v>
      </c>
      <c r="R1847" t="str">
        <f t="shared" si="230"/>
        <v>Prediabetes</v>
      </c>
      <c r="T1847">
        <v>1966</v>
      </c>
      <c r="U1847" t="s">
        <v>35</v>
      </c>
      <c r="V1847">
        <v>10</v>
      </c>
      <c r="W1847" s="10">
        <f t="shared" si="231"/>
        <v>24329</v>
      </c>
      <c r="X1847" s="10"/>
      <c r="Y1847">
        <f t="shared" si="232"/>
        <v>56</v>
      </c>
      <c r="AA1847" s="36">
        <v>19995.29</v>
      </c>
    </row>
    <row r="1848" spans="1:27" x14ac:dyDescent="0.3">
      <c r="A1848" t="s">
        <v>4228</v>
      </c>
      <c r="B1848" t="str">
        <f t="shared" si="225"/>
        <v>Mr</v>
      </c>
      <c r="C1848" t="str">
        <f t="shared" si="226"/>
        <v>Norcross</v>
      </c>
      <c r="D1848" t="str">
        <f t="shared" si="227"/>
        <v>obert A.</v>
      </c>
      <c r="F1848" t="s">
        <v>2381</v>
      </c>
      <c r="G1848">
        <f t="shared" si="228"/>
        <v>0</v>
      </c>
      <c r="J1848" t="str">
        <f>PROPER('Medical Examinations'!D:D)</f>
        <v>No</v>
      </c>
      <c r="K1848" t="str">
        <f>PROPER('Medical Examinations'!H:H)</f>
        <v>No</v>
      </c>
      <c r="N1848">
        <v>33.82</v>
      </c>
      <c r="O1848" t="str">
        <f t="shared" si="229"/>
        <v>Obesity</v>
      </c>
      <c r="Q1848">
        <v>4.6500000000000004</v>
      </c>
      <c r="R1848" t="str">
        <f t="shared" si="230"/>
        <v>Normal</v>
      </c>
      <c r="T1848">
        <v>1988</v>
      </c>
      <c r="U1848" t="s">
        <v>10</v>
      </c>
      <c r="V1848">
        <v>25</v>
      </c>
      <c r="W1848" s="10">
        <f t="shared" si="231"/>
        <v>32349</v>
      </c>
      <c r="X1848" s="10"/>
      <c r="Y1848">
        <f t="shared" si="232"/>
        <v>34</v>
      </c>
      <c r="AA1848" s="36">
        <v>20009.63</v>
      </c>
    </row>
    <row r="1849" spans="1:27" x14ac:dyDescent="0.3">
      <c r="A1849" t="s">
        <v>4229</v>
      </c>
      <c r="B1849" t="str">
        <f t="shared" si="225"/>
        <v>Mr</v>
      </c>
      <c r="C1849" t="str">
        <f t="shared" si="226"/>
        <v>Lazrus</v>
      </c>
      <c r="D1849" t="str">
        <f t="shared" si="227"/>
        <v xml:space="preserve">  Adam</v>
      </c>
      <c r="F1849" t="s">
        <v>2381</v>
      </c>
      <c r="G1849">
        <f t="shared" si="228"/>
        <v>0</v>
      </c>
      <c r="J1849" t="str">
        <f>PROPER('Medical Examinations'!D:D)</f>
        <v>No</v>
      </c>
      <c r="K1849" t="str">
        <f>PROPER('Medical Examinations'!H:H)</f>
        <v>No</v>
      </c>
      <c r="N1849">
        <v>27.835000000000001</v>
      </c>
      <c r="O1849" t="str">
        <f t="shared" si="229"/>
        <v>Overweight</v>
      </c>
      <c r="Q1849">
        <v>5.37</v>
      </c>
      <c r="R1849" t="str">
        <f t="shared" si="230"/>
        <v>Normal</v>
      </c>
      <c r="T1849">
        <v>1983</v>
      </c>
      <c r="U1849" t="s">
        <v>37</v>
      </c>
      <c r="V1849">
        <v>6</v>
      </c>
      <c r="W1849" s="10">
        <f t="shared" si="231"/>
        <v>30595</v>
      </c>
      <c r="X1849" s="10"/>
      <c r="Y1849">
        <f t="shared" si="232"/>
        <v>39</v>
      </c>
      <c r="AA1849" s="36">
        <v>20149.32</v>
      </c>
    </row>
    <row r="1850" spans="1:27" x14ac:dyDescent="0.3">
      <c r="A1850" t="s">
        <v>4230</v>
      </c>
      <c r="B1850" t="str">
        <f t="shared" si="225"/>
        <v>Mr</v>
      </c>
      <c r="C1850" t="str">
        <f t="shared" si="226"/>
        <v>Tsegay</v>
      </c>
      <c r="D1850" t="str">
        <f t="shared" si="227"/>
        <v>Adhane</v>
      </c>
      <c r="F1850" t="s">
        <v>2381</v>
      </c>
      <c r="G1850">
        <f t="shared" si="228"/>
        <v>0</v>
      </c>
      <c r="J1850" t="str">
        <f>PROPER('Medical Examinations'!D:D)</f>
        <v>No</v>
      </c>
      <c r="K1850" t="str">
        <f>PROPER('Medical Examinations'!H:H)</f>
        <v>No</v>
      </c>
      <c r="N1850">
        <v>33</v>
      </c>
      <c r="O1850" t="str">
        <f t="shared" si="229"/>
        <v>Obesity</v>
      </c>
      <c r="Q1850">
        <v>5.39</v>
      </c>
      <c r="R1850" t="str">
        <f t="shared" si="230"/>
        <v>Normal</v>
      </c>
      <c r="T1850">
        <v>2002</v>
      </c>
      <c r="U1850" t="s">
        <v>10</v>
      </c>
      <c r="V1850">
        <v>9</v>
      </c>
      <c r="W1850" s="10">
        <f t="shared" si="231"/>
        <v>37446</v>
      </c>
      <c r="X1850" s="10"/>
      <c r="Y1850">
        <f t="shared" si="232"/>
        <v>20</v>
      </c>
      <c r="AA1850" s="36">
        <v>20167.34</v>
      </c>
    </row>
    <row r="1851" spans="1:27" x14ac:dyDescent="0.3">
      <c r="A1851" t="s">
        <v>4231</v>
      </c>
      <c r="B1851" t="str">
        <f t="shared" si="225"/>
        <v>Mr</v>
      </c>
      <c r="C1851" t="str">
        <f t="shared" si="226"/>
        <v>Schneider</v>
      </c>
      <c r="D1851" t="str">
        <f t="shared" si="227"/>
        <v xml:space="preserve"> Jesse A.</v>
      </c>
      <c r="F1851" t="s">
        <v>2381</v>
      </c>
      <c r="G1851">
        <f t="shared" si="228"/>
        <v>0</v>
      </c>
      <c r="J1851" t="str">
        <f>PROPER('Medical Examinations'!D:D)</f>
        <v>No</v>
      </c>
      <c r="K1851" t="str">
        <f>PROPER('Medical Examinations'!H:H)</f>
        <v>No</v>
      </c>
      <c r="N1851">
        <v>26.885000000000002</v>
      </c>
      <c r="O1851" t="str">
        <f t="shared" si="229"/>
        <v>Overweight</v>
      </c>
      <c r="Q1851">
        <v>5.86</v>
      </c>
      <c r="R1851" t="str">
        <f t="shared" si="230"/>
        <v>Prediabetes</v>
      </c>
      <c r="T1851">
        <v>1994</v>
      </c>
      <c r="U1851" t="s">
        <v>18</v>
      </c>
      <c r="V1851">
        <v>8</v>
      </c>
      <c r="W1851" s="10">
        <f t="shared" si="231"/>
        <v>34493</v>
      </c>
      <c r="X1851" s="10"/>
      <c r="Y1851">
        <f t="shared" si="232"/>
        <v>29</v>
      </c>
      <c r="AA1851" s="36">
        <v>20177.669999999998</v>
      </c>
    </row>
    <row r="1852" spans="1:27" x14ac:dyDescent="0.3">
      <c r="A1852" t="s">
        <v>4232</v>
      </c>
      <c r="B1852" t="str">
        <f t="shared" si="225"/>
        <v>Mr</v>
      </c>
      <c r="C1852" t="str">
        <f t="shared" si="226"/>
        <v>Loreto</v>
      </c>
      <c r="D1852" t="str">
        <f t="shared" si="227"/>
        <v xml:space="preserve">  Bird</v>
      </c>
      <c r="F1852" t="s">
        <v>2381</v>
      </c>
      <c r="G1852">
        <f t="shared" si="228"/>
        <v>0</v>
      </c>
      <c r="J1852" t="str">
        <f>PROPER('Medical Examinations'!D:D)</f>
        <v>No</v>
      </c>
      <c r="K1852" t="str">
        <f>PROPER('Medical Examinations'!H:H)</f>
        <v>No</v>
      </c>
      <c r="N1852">
        <v>29.26</v>
      </c>
      <c r="O1852" t="str">
        <f t="shared" si="229"/>
        <v>Overweight</v>
      </c>
      <c r="Q1852">
        <v>4.4400000000000004</v>
      </c>
      <c r="R1852" t="str">
        <f t="shared" si="230"/>
        <v>Normal</v>
      </c>
      <c r="T1852">
        <v>1987</v>
      </c>
      <c r="U1852" t="s">
        <v>37</v>
      </c>
      <c r="V1852">
        <v>17</v>
      </c>
      <c r="W1852" s="10">
        <f t="shared" si="231"/>
        <v>32067</v>
      </c>
      <c r="X1852" s="10"/>
      <c r="Y1852">
        <f t="shared" si="232"/>
        <v>35</v>
      </c>
      <c r="AA1852" s="36">
        <v>20234.849999999999</v>
      </c>
    </row>
    <row r="1853" spans="1:27" x14ac:dyDescent="0.3">
      <c r="A1853" t="s">
        <v>4233</v>
      </c>
      <c r="B1853" t="str">
        <f t="shared" si="225"/>
        <v>Mr</v>
      </c>
      <c r="C1853" t="str">
        <f t="shared" si="226"/>
        <v>Callahan</v>
      </c>
      <c r="D1853" t="str">
        <f t="shared" si="227"/>
        <v>trick M.</v>
      </c>
      <c r="F1853" t="s">
        <v>2381</v>
      </c>
      <c r="G1853">
        <f t="shared" si="228"/>
        <v>0</v>
      </c>
      <c r="J1853" t="str">
        <f>PROPER('Medical Examinations'!D:D)</f>
        <v>No</v>
      </c>
      <c r="K1853" t="str">
        <f>PROPER('Medical Examinations'!H:H)</f>
        <v>No</v>
      </c>
      <c r="N1853">
        <v>26.98</v>
      </c>
      <c r="O1853" t="str">
        <f t="shared" si="229"/>
        <v>Overweight</v>
      </c>
      <c r="Q1853">
        <v>4.41</v>
      </c>
      <c r="R1853" t="str">
        <f t="shared" si="230"/>
        <v>Normal</v>
      </c>
      <c r="T1853">
        <v>1966</v>
      </c>
      <c r="U1853" t="s">
        <v>35</v>
      </c>
      <c r="V1853">
        <v>22</v>
      </c>
      <c r="W1853" s="10">
        <f t="shared" si="231"/>
        <v>24341</v>
      </c>
      <c r="X1853" s="10"/>
      <c r="Y1853">
        <f t="shared" si="232"/>
        <v>56</v>
      </c>
      <c r="AA1853" s="36">
        <v>20253.84</v>
      </c>
    </row>
    <row r="1854" spans="1:27" x14ac:dyDescent="0.3">
      <c r="A1854" t="s">
        <v>4234</v>
      </c>
      <c r="B1854" t="str">
        <f t="shared" si="225"/>
        <v>Mr</v>
      </c>
      <c r="C1854" t="str">
        <f t="shared" si="226"/>
        <v>Timko</v>
      </c>
      <c r="D1854" t="str">
        <f t="shared" si="227"/>
        <v xml:space="preserve"> Kyle</v>
      </c>
      <c r="F1854">
        <v>1</v>
      </c>
      <c r="G1854">
        <f t="shared" si="228"/>
        <v>1</v>
      </c>
      <c r="J1854" t="str">
        <f>PROPER('Medical Examinations'!D:D)</f>
        <v>No</v>
      </c>
      <c r="K1854" t="str">
        <f>PROPER('Medical Examinations'!H:H)</f>
        <v>No</v>
      </c>
      <c r="N1854">
        <v>32.11</v>
      </c>
      <c r="O1854" t="str">
        <f t="shared" si="229"/>
        <v>Obesity</v>
      </c>
      <c r="Q1854">
        <v>5.19</v>
      </c>
      <c r="R1854" t="str">
        <f t="shared" si="230"/>
        <v>Normal</v>
      </c>
      <c r="T1854">
        <v>1993</v>
      </c>
      <c r="U1854" t="s">
        <v>20</v>
      </c>
      <c r="V1854">
        <v>7</v>
      </c>
      <c r="W1854" s="10">
        <f t="shared" si="231"/>
        <v>34219</v>
      </c>
      <c r="X1854" s="10"/>
      <c r="Y1854">
        <f t="shared" si="232"/>
        <v>29</v>
      </c>
      <c r="AA1854" s="36">
        <v>20277.810000000001</v>
      </c>
    </row>
    <row r="1855" spans="1:27" x14ac:dyDescent="0.3">
      <c r="A1855" t="s">
        <v>4235</v>
      </c>
      <c r="B1855" t="str">
        <f t="shared" si="225"/>
        <v>Mr</v>
      </c>
      <c r="C1855" t="str">
        <f t="shared" si="226"/>
        <v>Achatz</v>
      </c>
      <c r="D1855" t="str">
        <f t="shared" si="227"/>
        <v xml:space="preserve">  Ryan</v>
      </c>
      <c r="F1855">
        <v>1</v>
      </c>
      <c r="G1855">
        <f t="shared" si="228"/>
        <v>1</v>
      </c>
      <c r="J1855" t="str">
        <f>PROPER('Medical Examinations'!D:D)</f>
        <v>Yes</v>
      </c>
      <c r="K1855" t="str">
        <f>PROPER('Medical Examinations'!H:H)</f>
        <v>No</v>
      </c>
      <c r="N1855">
        <v>31.73</v>
      </c>
      <c r="O1855" t="str">
        <f t="shared" si="229"/>
        <v>Obesity</v>
      </c>
      <c r="Q1855">
        <v>5.16</v>
      </c>
      <c r="R1855" t="str">
        <f t="shared" si="230"/>
        <v>Normal</v>
      </c>
      <c r="T1855">
        <v>1985</v>
      </c>
      <c r="U1855" t="s">
        <v>20</v>
      </c>
      <c r="V1855">
        <v>17</v>
      </c>
      <c r="W1855" s="10">
        <f t="shared" si="231"/>
        <v>31307</v>
      </c>
      <c r="X1855" s="10"/>
      <c r="Y1855">
        <f t="shared" si="232"/>
        <v>37</v>
      </c>
      <c r="AA1855" s="36">
        <v>20296.86</v>
      </c>
    </row>
    <row r="1856" spans="1:27" x14ac:dyDescent="0.3">
      <c r="A1856" t="s">
        <v>4236</v>
      </c>
      <c r="B1856" t="str">
        <f t="shared" si="225"/>
        <v>Mr</v>
      </c>
      <c r="C1856" t="str">
        <f t="shared" si="226"/>
        <v>Horwitz</v>
      </c>
      <c r="D1856" t="str">
        <f t="shared" si="227"/>
        <v>.  Yuri</v>
      </c>
      <c r="F1856" t="s">
        <v>2381</v>
      </c>
      <c r="G1856">
        <f t="shared" si="228"/>
        <v>0</v>
      </c>
      <c r="J1856" t="str">
        <f>PROPER('Medical Examinations'!D:D)</f>
        <v>Yes</v>
      </c>
      <c r="K1856" t="str">
        <f>PROPER('Medical Examinations'!H:H)</f>
        <v>No</v>
      </c>
      <c r="N1856">
        <v>22.515000000000001</v>
      </c>
      <c r="O1856" t="str">
        <f t="shared" si="229"/>
        <v>Normal Weight</v>
      </c>
      <c r="Q1856">
        <v>4.24</v>
      </c>
      <c r="R1856" t="str">
        <f t="shared" si="230"/>
        <v>Normal</v>
      </c>
      <c r="T1856">
        <v>1962</v>
      </c>
      <c r="U1856" t="s">
        <v>10</v>
      </c>
      <c r="V1856">
        <v>2</v>
      </c>
      <c r="W1856" s="10">
        <f t="shared" si="231"/>
        <v>22829</v>
      </c>
      <c r="X1856" s="10"/>
      <c r="Y1856">
        <f t="shared" si="232"/>
        <v>60</v>
      </c>
      <c r="AA1856" s="36">
        <v>20354.5</v>
      </c>
    </row>
    <row r="1857" spans="1:27" x14ac:dyDescent="0.3">
      <c r="A1857" t="s">
        <v>4237</v>
      </c>
      <c r="B1857" t="str">
        <f t="shared" si="225"/>
        <v>Mr</v>
      </c>
      <c r="C1857" t="str">
        <f t="shared" si="226"/>
        <v>Gordyan</v>
      </c>
      <c r="D1857" t="str">
        <f t="shared" si="227"/>
        <v>.  Ryan</v>
      </c>
      <c r="F1857">
        <v>1</v>
      </c>
      <c r="G1857">
        <f t="shared" si="228"/>
        <v>1</v>
      </c>
      <c r="J1857" t="str">
        <f>PROPER('Medical Examinations'!D:D)</f>
        <v>Yes</v>
      </c>
      <c r="K1857" t="str">
        <f>PROPER('Medical Examinations'!H:H)</f>
        <v>No</v>
      </c>
      <c r="N1857">
        <v>25.9</v>
      </c>
      <c r="O1857" t="str">
        <f t="shared" si="229"/>
        <v>Overweight</v>
      </c>
      <c r="Q1857">
        <v>5.45</v>
      </c>
      <c r="R1857" t="str">
        <f t="shared" si="230"/>
        <v>Normal</v>
      </c>
      <c r="T1857">
        <v>1985</v>
      </c>
      <c r="U1857" t="s">
        <v>10</v>
      </c>
      <c r="V1857">
        <v>12</v>
      </c>
      <c r="W1857" s="10">
        <f t="shared" si="231"/>
        <v>31240</v>
      </c>
      <c r="X1857" s="10"/>
      <c r="Y1857">
        <f t="shared" si="232"/>
        <v>37</v>
      </c>
      <c r="AA1857" s="36">
        <v>20420.599999999999</v>
      </c>
    </row>
    <row r="1858" spans="1:27" x14ac:dyDescent="0.3">
      <c r="A1858" t="s">
        <v>4238</v>
      </c>
      <c r="B1858" t="str">
        <f t="shared" si="225"/>
        <v>Ms</v>
      </c>
      <c r="C1858" t="str">
        <f t="shared" si="226"/>
        <v>Hetherington</v>
      </c>
      <c r="D1858" t="str">
        <f t="shared" si="227"/>
        <v xml:space="preserve"> Ms.  Debbie</v>
      </c>
      <c r="F1858">
        <v>1</v>
      </c>
      <c r="G1858">
        <f t="shared" si="228"/>
        <v>1</v>
      </c>
      <c r="J1858" t="str">
        <f>PROPER('Medical Examinations'!D:D)</f>
        <v>Yes</v>
      </c>
      <c r="K1858" t="str">
        <f>PROPER('Medical Examinations'!H:H)</f>
        <v>No</v>
      </c>
      <c r="N1858">
        <v>27.72</v>
      </c>
      <c r="O1858" t="str">
        <f t="shared" si="229"/>
        <v>Overweight</v>
      </c>
      <c r="Q1858">
        <v>5.03</v>
      </c>
      <c r="R1858" t="str">
        <f t="shared" si="230"/>
        <v>Normal</v>
      </c>
      <c r="T1858">
        <v>1962</v>
      </c>
      <c r="U1858" t="s">
        <v>37</v>
      </c>
      <c r="V1858">
        <v>18</v>
      </c>
      <c r="W1858" s="10">
        <f t="shared" si="231"/>
        <v>22937</v>
      </c>
      <c r="X1858" s="10"/>
      <c r="Y1858">
        <f t="shared" si="232"/>
        <v>60</v>
      </c>
      <c r="AA1858" s="36">
        <v>20446.849999999999</v>
      </c>
    </row>
    <row r="1859" spans="1:27" x14ac:dyDescent="0.3">
      <c r="A1859" t="s">
        <v>4239</v>
      </c>
      <c r="B1859" t="str">
        <f t="shared" si="225"/>
        <v>Mr</v>
      </c>
      <c r="C1859" t="str">
        <f t="shared" si="226"/>
        <v>Thompson</v>
      </c>
      <c r="D1859" t="str">
        <f t="shared" si="227"/>
        <v xml:space="preserve">  Mark D</v>
      </c>
      <c r="F1859">
        <v>1</v>
      </c>
      <c r="G1859">
        <f t="shared" si="228"/>
        <v>1</v>
      </c>
      <c r="J1859" t="str">
        <f>PROPER('Medical Examinations'!D:D)</f>
        <v>No</v>
      </c>
      <c r="K1859" t="str">
        <f>PROPER('Medical Examinations'!H:H)</f>
        <v>No</v>
      </c>
      <c r="N1859">
        <v>31.5</v>
      </c>
      <c r="O1859" t="str">
        <f t="shared" si="229"/>
        <v>Obesity</v>
      </c>
      <c r="Q1859">
        <v>9.6199999999999992</v>
      </c>
      <c r="R1859" t="str">
        <f t="shared" si="230"/>
        <v>Diabetes</v>
      </c>
      <c r="T1859">
        <v>1969</v>
      </c>
      <c r="U1859" t="s">
        <v>37</v>
      </c>
      <c r="V1859">
        <v>13</v>
      </c>
      <c r="W1859" s="10">
        <f t="shared" si="231"/>
        <v>25489</v>
      </c>
      <c r="X1859" s="10"/>
      <c r="Y1859">
        <f t="shared" si="232"/>
        <v>53</v>
      </c>
      <c r="AA1859" s="36">
        <v>20463</v>
      </c>
    </row>
    <row r="1860" spans="1:27" x14ac:dyDescent="0.3">
      <c r="A1860" t="s">
        <v>4240</v>
      </c>
      <c r="B1860" t="str">
        <f t="shared" si="225"/>
        <v>Mr</v>
      </c>
      <c r="C1860" t="str">
        <f t="shared" si="226"/>
        <v>Battoo</v>
      </c>
      <c r="D1860" t="str">
        <f t="shared" si="227"/>
        <v>topher</v>
      </c>
      <c r="F1860">
        <v>1</v>
      </c>
      <c r="G1860">
        <f t="shared" si="228"/>
        <v>1</v>
      </c>
      <c r="J1860" t="str">
        <f>PROPER('Medical Examinations'!D:D)</f>
        <v>Yes</v>
      </c>
      <c r="K1860" t="str">
        <f>PROPER('Medical Examinations'!H:H)</f>
        <v>No</v>
      </c>
      <c r="N1860">
        <v>29.7</v>
      </c>
      <c r="O1860" t="str">
        <f t="shared" si="229"/>
        <v>Overweight</v>
      </c>
      <c r="Q1860">
        <v>6.77</v>
      </c>
      <c r="R1860" t="str">
        <f t="shared" si="230"/>
        <v>Diabetes</v>
      </c>
      <c r="T1860">
        <v>1966</v>
      </c>
      <c r="U1860" t="s">
        <v>10</v>
      </c>
      <c r="V1860">
        <v>9</v>
      </c>
      <c r="W1860" s="10">
        <f t="shared" si="231"/>
        <v>24297</v>
      </c>
      <c r="X1860" s="10"/>
      <c r="Y1860">
        <f t="shared" si="232"/>
        <v>56</v>
      </c>
      <c r="AA1860" s="36">
        <v>20568.32</v>
      </c>
    </row>
    <row r="1861" spans="1:27" x14ac:dyDescent="0.3">
      <c r="A1861" t="s">
        <v>4241</v>
      </c>
      <c r="B1861" t="str">
        <f t="shared" si="225"/>
        <v>Ms</v>
      </c>
      <c r="C1861" t="str">
        <f t="shared" si="226"/>
        <v>Barker</v>
      </c>
      <c r="D1861" t="str">
        <f t="shared" si="227"/>
        <v>iell L</v>
      </c>
      <c r="F1861">
        <v>1</v>
      </c>
      <c r="G1861">
        <f t="shared" si="228"/>
        <v>1</v>
      </c>
      <c r="J1861" t="str">
        <f>PROPER('Medical Examinations'!D:D)</f>
        <v>No</v>
      </c>
      <c r="K1861" t="str">
        <f>PROPER('Medical Examinations'!H:H)</f>
        <v>No</v>
      </c>
      <c r="N1861">
        <v>21.26</v>
      </c>
      <c r="O1861" t="str">
        <f t="shared" si="229"/>
        <v>Normal Weight</v>
      </c>
      <c r="Q1861">
        <v>5.36</v>
      </c>
      <c r="R1861" t="str">
        <f t="shared" si="230"/>
        <v>Normal</v>
      </c>
      <c r="T1861">
        <v>1967</v>
      </c>
      <c r="U1861" t="s">
        <v>30</v>
      </c>
      <c r="V1861">
        <v>17</v>
      </c>
      <c r="W1861" s="10">
        <f t="shared" si="231"/>
        <v>24823</v>
      </c>
      <c r="X1861" s="10"/>
      <c r="Y1861">
        <f t="shared" si="232"/>
        <v>55</v>
      </c>
      <c r="AA1861" s="36">
        <v>20630.28</v>
      </c>
    </row>
    <row r="1862" spans="1:27" x14ac:dyDescent="0.3">
      <c r="A1862" t="s">
        <v>4242</v>
      </c>
      <c r="B1862" t="str">
        <f t="shared" ref="B1862:B1925" si="233">TRIM(MID(A1862,FIND(",",A1862)+1,FIND(".",A1862)-FIND(",",A1862)-1))</f>
        <v>Mr</v>
      </c>
      <c r="C1862" t="str">
        <f t="shared" ref="C1862:C1925" si="234">LEFT(A1862,FIND(",",A1862)-1)</f>
        <v>Saarnilehto</v>
      </c>
      <c r="D1862" t="str">
        <f t="shared" ref="D1862:D1925" si="235">RIGHT(A1862,FIND(",",A1862)-1)</f>
        <v xml:space="preserve"> Mr.  Janne</v>
      </c>
      <c r="F1862" t="s">
        <v>2381</v>
      </c>
      <c r="G1862">
        <f t="shared" ref="G1862:G1925" si="236">IF(F1862="No major surgery",0,F1862)</f>
        <v>0</v>
      </c>
      <c r="J1862" t="str">
        <f>PROPER('Medical Examinations'!D:D)</f>
        <v>No</v>
      </c>
      <c r="K1862" t="str">
        <f>PROPER('Medical Examinations'!H:H)</f>
        <v>No</v>
      </c>
      <c r="N1862">
        <v>17.09</v>
      </c>
      <c r="O1862" t="str">
        <f t="shared" ref="O1862:O1925" si="237">IF(N1862&lt;18.5,"Underweight",
IF(N1862&lt;25,"Normal Weight",
IF(N1862&lt;30,"Overweight",
"Obesity")))</f>
        <v>Underweight</v>
      </c>
      <c r="Q1862">
        <v>5.69</v>
      </c>
      <c r="R1862" t="str">
        <f t="shared" ref="R1862:R1925" si="238">IF(Q1862&lt;5.7,"Normal",
IF(Q1862&lt;=6.4,"Prediabetes",
"Diabetes"))</f>
        <v>Normal</v>
      </c>
      <c r="T1862">
        <v>1965</v>
      </c>
      <c r="U1862" t="s">
        <v>35</v>
      </c>
      <c r="V1862">
        <v>1</v>
      </c>
      <c r="W1862" s="10">
        <f t="shared" ref="W1862:W1925" si="239">DATE(T1862,MONTH(1&amp;U1862),V1862)</f>
        <v>23955</v>
      </c>
      <c r="X1862" s="10"/>
      <c r="Y1862">
        <f t="shared" si="232"/>
        <v>57</v>
      </c>
      <c r="AA1862" s="36">
        <v>20709.02</v>
      </c>
    </row>
    <row r="1863" spans="1:27" x14ac:dyDescent="0.3">
      <c r="A1863" t="s">
        <v>4243</v>
      </c>
      <c r="B1863" t="str">
        <f t="shared" si="233"/>
        <v>Ms</v>
      </c>
      <c r="C1863" t="str">
        <f t="shared" si="234"/>
        <v>Morton</v>
      </c>
      <c r="D1863" t="str">
        <f t="shared" si="235"/>
        <v>artina</v>
      </c>
      <c r="F1863">
        <v>1</v>
      </c>
      <c r="G1863">
        <f t="shared" si="236"/>
        <v>1</v>
      </c>
      <c r="J1863" t="str">
        <f>PROPER('Medical Examinations'!D:D)</f>
        <v>No</v>
      </c>
      <c r="K1863" t="str">
        <f>PROPER('Medical Examinations'!H:H)</f>
        <v>No</v>
      </c>
      <c r="N1863">
        <v>24.3</v>
      </c>
      <c r="O1863" t="str">
        <f t="shared" si="237"/>
        <v>Normal Weight</v>
      </c>
      <c r="Q1863">
        <v>4.9000000000000004</v>
      </c>
      <c r="R1863" t="str">
        <f t="shared" si="238"/>
        <v>Normal</v>
      </c>
      <c r="T1863">
        <v>1992</v>
      </c>
      <c r="U1863" t="s">
        <v>20</v>
      </c>
      <c r="V1863">
        <v>14</v>
      </c>
      <c r="W1863" s="10">
        <f t="shared" si="239"/>
        <v>33861</v>
      </c>
      <c r="X1863" s="10"/>
      <c r="Y1863">
        <f t="shared" si="232"/>
        <v>30</v>
      </c>
      <c r="AA1863" s="36">
        <v>20745.990000000002</v>
      </c>
    </row>
    <row r="1864" spans="1:27" x14ac:dyDescent="0.3">
      <c r="A1864" t="s">
        <v>4244</v>
      </c>
      <c r="B1864" t="str">
        <f t="shared" si="233"/>
        <v>Ms</v>
      </c>
      <c r="C1864" t="str">
        <f t="shared" si="234"/>
        <v>Thomas</v>
      </c>
      <c r="D1864" t="str">
        <f t="shared" si="235"/>
        <v>beth L</v>
      </c>
      <c r="F1864" t="s">
        <v>2381</v>
      </c>
      <c r="G1864">
        <f t="shared" si="236"/>
        <v>0</v>
      </c>
      <c r="J1864" t="str">
        <f>PROPER('Medical Examinations'!D:D)</f>
        <v>No</v>
      </c>
      <c r="K1864" t="str">
        <f>PROPER('Medical Examinations'!H:H)</f>
        <v>No</v>
      </c>
      <c r="N1864">
        <v>29.734999999999999</v>
      </c>
      <c r="O1864" t="str">
        <f t="shared" si="237"/>
        <v>Overweight</v>
      </c>
      <c r="Q1864">
        <v>5.78</v>
      </c>
      <c r="R1864" t="str">
        <f t="shared" si="238"/>
        <v>Prediabetes</v>
      </c>
      <c r="T1864">
        <v>1986</v>
      </c>
      <c r="U1864" t="s">
        <v>35</v>
      </c>
      <c r="V1864">
        <v>4</v>
      </c>
      <c r="W1864" s="10">
        <f t="shared" si="239"/>
        <v>31628</v>
      </c>
      <c r="X1864" s="10"/>
      <c r="Y1864">
        <f t="shared" si="232"/>
        <v>36</v>
      </c>
      <c r="AA1864" s="36">
        <v>20773.63</v>
      </c>
    </row>
    <row r="1865" spans="1:27" x14ac:dyDescent="0.3">
      <c r="A1865" t="s">
        <v>4245</v>
      </c>
      <c r="B1865" t="str">
        <f t="shared" si="233"/>
        <v>Ms</v>
      </c>
      <c r="C1865" t="str">
        <f t="shared" si="234"/>
        <v>Hillman</v>
      </c>
      <c r="D1865" t="str">
        <f t="shared" si="235"/>
        <v>anie C.</v>
      </c>
      <c r="F1865" t="s">
        <v>2381</v>
      </c>
      <c r="G1865">
        <f t="shared" si="236"/>
        <v>0</v>
      </c>
      <c r="J1865" t="str">
        <f>PROPER('Medical Examinations'!D:D)</f>
        <v>No</v>
      </c>
      <c r="K1865" t="str">
        <f>PROPER('Medical Examinations'!H:H)</f>
        <v>No</v>
      </c>
      <c r="N1865">
        <v>29.26</v>
      </c>
      <c r="O1865" t="str">
        <f t="shared" si="237"/>
        <v>Overweight</v>
      </c>
      <c r="Q1865">
        <v>4.7</v>
      </c>
      <c r="R1865" t="str">
        <f t="shared" si="238"/>
        <v>Normal</v>
      </c>
      <c r="T1865">
        <v>1967</v>
      </c>
      <c r="U1865" t="s">
        <v>20</v>
      </c>
      <c r="V1865">
        <v>8</v>
      </c>
      <c r="W1865" s="10">
        <f t="shared" si="239"/>
        <v>24723</v>
      </c>
      <c r="X1865" s="10"/>
      <c r="Y1865">
        <f t="shared" si="232"/>
        <v>55</v>
      </c>
      <c r="AA1865" s="36">
        <v>20781.490000000002</v>
      </c>
    </row>
    <row r="1866" spans="1:27" x14ac:dyDescent="0.3">
      <c r="A1866" t="s">
        <v>4246</v>
      </c>
      <c r="B1866" t="str">
        <f t="shared" si="233"/>
        <v>Ms</v>
      </c>
      <c r="C1866" t="str">
        <f t="shared" si="234"/>
        <v>Edwards</v>
      </c>
      <c r="D1866" t="str">
        <f t="shared" si="235"/>
        <v xml:space="preserve">  Katie</v>
      </c>
      <c r="F1866" t="s">
        <v>2381</v>
      </c>
      <c r="G1866">
        <f t="shared" si="236"/>
        <v>0</v>
      </c>
      <c r="J1866" t="str">
        <f>PROPER('Medical Examinations'!D:D)</f>
        <v>No</v>
      </c>
      <c r="K1866" t="str">
        <f>PROPER('Medical Examinations'!H:H)</f>
        <v>No</v>
      </c>
      <c r="N1866">
        <v>33</v>
      </c>
      <c r="O1866" t="str">
        <f t="shared" si="237"/>
        <v>Obesity</v>
      </c>
      <c r="Q1866">
        <v>6.28</v>
      </c>
      <c r="R1866" t="str">
        <f t="shared" si="238"/>
        <v>Prediabetes</v>
      </c>
      <c r="T1866">
        <v>1975</v>
      </c>
      <c r="U1866" t="s">
        <v>30</v>
      </c>
      <c r="V1866">
        <v>8</v>
      </c>
      <c r="W1866" s="10">
        <f t="shared" si="239"/>
        <v>27736</v>
      </c>
      <c r="X1866" s="10"/>
      <c r="Y1866">
        <f t="shared" si="232"/>
        <v>47</v>
      </c>
      <c r="AA1866" s="36">
        <v>20878.78</v>
      </c>
    </row>
    <row r="1867" spans="1:27" x14ac:dyDescent="0.3">
      <c r="A1867" t="s">
        <v>4247</v>
      </c>
      <c r="B1867" t="str">
        <f t="shared" si="233"/>
        <v>Ms</v>
      </c>
      <c r="C1867" t="str">
        <f t="shared" si="234"/>
        <v>Bartel</v>
      </c>
      <c r="D1867" t="str">
        <f t="shared" si="235"/>
        <v>Callie</v>
      </c>
      <c r="F1867" t="s">
        <v>2381</v>
      </c>
      <c r="G1867">
        <f t="shared" si="236"/>
        <v>0</v>
      </c>
      <c r="J1867" t="str">
        <f>PROPER('Medical Examinations'!D:D)</f>
        <v>Yes</v>
      </c>
      <c r="K1867" t="str">
        <f>PROPER('Medical Examinations'!H:H)</f>
        <v>No</v>
      </c>
      <c r="N1867">
        <v>31.065000000000001</v>
      </c>
      <c r="O1867" t="str">
        <f t="shared" si="237"/>
        <v>Obesity</v>
      </c>
      <c r="Q1867">
        <v>4.2300000000000004</v>
      </c>
      <c r="R1867" t="str">
        <f t="shared" si="238"/>
        <v>Normal</v>
      </c>
      <c r="T1867">
        <v>1964</v>
      </c>
      <c r="U1867" t="s">
        <v>15</v>
      </c>
      <c r="V1867">
        <v>19</v>
      </c>
      <c r="W1867" s="10">
        <f t="shared" si="239"/>
        <v>23700</v>
      </c>
      <c r="X1867" s="10"/>
      <c r="Y1867">
        <f t="shared" si="232"/>
        <v>58</v>
      </c>
      <c r="AA1867" s="36">
        <v>20893.060000000001</v>
      </c>
    </row>
    <row r="1868" spans="1:27" x14ac:dyDescent="0.3">
      <c r="A1868" t="s">
        <v>4248</v>
      </c>
      <c r="B1868" t="str">
        <f t="shared" si="233"/>
        <v>Ms</v>
      </c>
      <c r="C1868" t="str">
        <f t="shared" si="234"/>
        <v>Potekhina</v>
      </c>
      <c r="D1868" t="str">
        <f t="shared" si="235"/>
        <v>Ms.  Inna</v>
      </c>
      <c r="F1868" t="s">
        <v>2381</v>
      </c>
      <c r="G1868">
        <f t="shared" si="236"/>
        <v>0</v>
      </c>
      <c r="J1868" t="str">
        <f>PROPER('Medical Examinations'!D:D)</f>
        <v>No</v>
      </c>
      <c r="K1868" t="str">
        <f>PROPER('Medical Examinations'!H:H)</f>
        <v>No</v>
      </c>
      <c r="N1868">
        <v>26.51</v>
      </c>
      <c r="O1868" t="str">
        <f t="shared" si="237"/>
        <v>Overweight</v>
      </c>
      <c r="Q1868">
        <v>6.17</v>
      </c>
      <c r="R1868" t="str">
        <f t="shared" si="238"/>
        <v>Prediabetes</v>
      </c>
      <c r="T1868">
        <v>1987</v>
      </c>
      <c r="U1868" t="s">
        <v>15</v>
      </c>
      <c r="V1868">
        <v>27</v>
      </c>
      <c r="W1868" s="10">
        <f t="shared" si="239"/>
        <v>32108</v>
      </c>
      <c r="X1868" s="10"/>
      <c r="Y1868">
        <f t="shared" si="232"/>
        <v>35</v>
      </c>
      <c r="AA1868" s="36">
        <v>20984.09</v>
      </c>
    </row>
    <row r="1869" spans="1:27" x14ac:dyDescent="0.3">
      <c r="A1869" t="s">
        <v>4249</v>
      </c>
      <c r="B1869" t="str">
        <f t="shared" si="233"/>
        <v>Ms</v>
      </c>
      <c r="C1869" t="str">
        <f t="shared" si="234"/>
        <v>Kelly</v>
      </c>
      <c r="D1869" t="str">
        <f t="shared" si="235"/>
        <v>ry K.</v>
      </c>
      <c r="F1869" t="s">
        <v>2381</v>
      </c>
      <c r="G1869">
        <f t="shared" si="236"/>
        <v>0</v>
      </c>
      <c r="J1869" t="str">
        <f>PROPER('Medical Examinations'!D:D)</f>
        <v>No</v>
      </c>
      <c r="K1869" t="str">
        <f>PROPER('Medical Examinations'!H:H)</f>
        <v>No</v>
      </c>
      <c r="N1869">
        <v>28.88</v>
      </c>
      <c r="O1869" t="str">
        <f t="shared" si="237"/>
        <v>Overweight</v>
      </c>
      <c r="Q1869">
        <v>4.96</v>
      </c>
      <c r="R1869" t="str">
        <f t="shared" si="238"/>
        <v>Normal</v>
      </c>
      <c r="T1869">
        <v>1983</v>
      </c>
      <c r="U1869" t="s">
        <v>10</v>
      </c>
      <c r="V1869">
        <v>2</v>
      </c>
      <c r="W1869" s="10">
        <f t="shared" si="239"/>
        <v>30499</v>
      </c>
      <c r="X1869" s="10"/>
      <c r="Y1869">
        <f t="shared" si="232"/>
        <v>39</v>
      </c>
      <c r="AA1869" s="36">
        <v>21082.16</v>
      </c>
    </row>
    <row r="1870" spans="1:27" x14ac:dyDescent="0.3">
      <c r="A1870" t="s">
        <v>4250</v>
      </c>
      <c r="B1870" t="str">
        <f t="shared" si="233"/>
        <v>Mr</v>
      </c>
      <c r="C1870" t="str">
        <f t="shared" si="234"/>
        <v>Lapp</v>
      </c>
      <c r="D1870" t="str">
        <f t="shared" si="235"/>
        <v>l M.</v>
      </c>
      <c r="F1870">
        <v>1</v>
      </c>
      <c r="G1870">
        <f t="shared" si="236"/>
        <v>1</v>
      </c>
      <c r="J1870" t="str">
        <f>PROPER('Medical Examinations'!D:D)</f>
        <v>No</v>
      </c>
      <c r="K1870" t="str">
        <f>PROPER('Medical Examinations'!H:H)</f>
        <v>No</v>
      </c>
      <c r="N1870">
        <v>35.814999999999998</v>
      </c>
      <c r="O1870" t="str">
        <f t="shared" si="237"/>
        <v>Obesity</v>
      </c>
      <c r="Q1870">
        <v>5.1100000000000003</v>
      </c>
      <c r="R1870" t="str">
        <f t="shared" si="238"/>
        <v>Normal</v>
      </c>
      <c r="T1870">
        <v>1977</v>
      </c>
      <c r="U1870" t="s">
        <v>15</v>
      </c>
      <c r="V1870">
        <v>23</v>
      </c>
      <c r="W1870" s="10">
        <f t="shared" si="239"/>
        <v>28452</v>
      </c>
      <c r="X1870" s="10"/>
      <c r="Y1870">
        <f t="shared" si="232"/>
        <v>45</v>
      </c>
      <c r="AA1870" s="36">
        <v>21098.55</v>
      </c>
    </row>
    <row r="1871" spans="1:27" x14ac:dyDescent="0.3">
      <c r="A1871" t="s">
        <v>4251</v>
      </c>
      <c r="B1871" t="str">
        <f t="shared" si="233"/>
        <v>Ms</v>
      </c>
      <c r="C1871" t="str">
        <f t="shared" si="234"/>
        <v>Burke</v>
      </c>
      <c r="D1871" t="str">
        <f t="shared" si="235"/>
        <v>berly</v>
      </c>
      <c r="F1871">
        <v>1</v>
      </c>
      <c r="G1871">
        <f t="shared" si="236"/>
        <v>1</v>
      </c>
      <c r="J1871" t="str">
        <f>PROPER('Medical Examinations'!D:D)</f>
        <v>Yes</v>
      </c>
      <c r="K1871" t="str">
        <f>PROPER('Medical Examinations'!H:H)</f>
        <v>No</v>
      </c>
      <c r="N1871">
        <v>21.28</v>
      </c>
      <c r="O1871" t="str">
        <f t="shared" si="237"/>
        <v>Normal Weight</v>
      </c>
      <c r="Q1871">
        <v>4.05</v>
      </c>
      <c r="R1871" t="str">
        <f t="shared" si="238"/>
        <v>Normal</v>
      </c>
      <c r="T1871">
        <v>1969</v>
      </c>
      <c r="U1871" t="s">
        <v>35</v>
      </c>
      <c r="V1871">
        <v>26</v>
      </c>
      <c r="W1871" s="10">
        <f t="shared" si="239"/>
        <v>25441</v>
      </c>
      <c r="X1871" s="10"/>
      <c r="Y1871">
        <f t="shared" si="232"/>
        <v>53</v>
      </c>
      <c r="AA1871" s="36">
        <v>21195.82</v>
      </c>
    </row>
    <row r="1872" spans="1:27" x14ac:dyDescent="0.3">
      <c r="A1872" t="s">
        <v>4252</v>
      </c>
      <c r="B1872" t="str">
        <f t="shared" si="233"/>
        <v>Mr</v>
      </c>
      <c r="C1872" t="str">
        <f t="shared" si="234"/>
        <v>Barry</v>
      </c>
      <c r="D1872" t="str">
        <f t="shared" si="235"/>
        <v>om J.</v>
      </c>
      <c r="F1872">
        <v>1</v>
      </c>
      <c r="G1872">
        <f t="shared" si="236"/>
        <v>1</v>
      </c>
      <c r="J1872" t="str">
        <f>PROPER('Medical Examinations'!D:D)</f>
        <v>Yes</v>
      </c>
      <c r="K1872" t="str">
        <f>PROPER('Medical Examinations'!H:H)</f>
        <v>No</v>
      </c>
      <c r="N1872">
        <v>33.81</v>
      </c>
      <c r="O1872" t="str">
        <f t="shared" si="237"/>
        <v>Obesity</v>
      </c>
      <c r="Q1872">
        <v>6.49</v>
      </c>
      <c r="R1872" t="str">
        <f t="shared" si="238"/>
        <v>Diabetes</v>
      </c>
      <c r="T1872">
        <v>1974</v>
      </c>
      <c r="U1872" t="s">
        <v>37</v>
      </c>
      <c r="V1872">
        <v>14</v>
      </c>
      <c r="W1872" s="10">
        <f t="shared" si="239"/>
        <v>27316</v>
      </c>
      <c r="X1872" s="10"/>
      <c r="Y1872">
        <f t="shared" si="232"/>
        <v>48</v>
      </c>
      <c r="AA1872" s="36">
        <v>21223.68</v>
      </c>
    </row>
    <row r="1873" spans="1:27" x14ac:dyDescent="0.3">
      <c r="A1873" t="s">
        <v>4253</v>
      </c>
      <c r="B1873" t="str">
        <f t="shared" si="233"/>
        <v>Mr</v>
      </c>
      <c r="C1873" t="str">
        <f t="shared" si="234"/>
        <v>McCormick</v>
      </c>
      <c r="D1873" t="str">
        <f t="shared" si="235"/>
        <v xml:space="preserve">  Zachary</v>
      </c>
      <c r="F1873">
        <v>1</v>
      </c>
      <c r="G1873">
        <f t="shared" si="236"/>
        <v>1</v>
      </c>
      <c r="J1873" t="str">
        <f>PROPER('Medical Examinations'!D:D)</f>
        <v>No</v>
      </c>
      <c r="K1873" t="str">
        <f>PROPER('Medical Examinations'!H:H)</f>
        <v>No</v>
      </c>
      <c r="N1873">
        <v>44.22</v>
      </c>
      <c r="O1873" t="str">
        <f t="shared" si="237"/>
        <v>Obesity</v>
      </c>
      <c r="Q1873">
        <v>4.1900000000000004</v>
      </c>
      <c r="R1873" t="str">
        <f t="shared" si="238"/>
        <v>Normal</v>
      </c>
      <c r="T1873">
        <v>1974</v>
      </c>
      <c r="U1873" t="s">
        <v>20</v>
      </c>
      <c r="V1873">
        <v>3</v>
      </c>
      <c r="W1873" s="10">
        <f t="shared" si="239"/>
        <v>27275</v>
      </c>
      <c r="X1873" s="10"/>
      <c r="Y1873">
        <f t="shared" si="232"/>
        <v>48</v>
      </c>
      <c r="AA1873" s="36">
        <v>21232.18</v>
      </c>
    </row>
    <row r="1874" spans="1:27" x14ac:dyDescent="0.3">
      <c r="A1874" t="s">
        <v>4254</v>
      </c>
      <c r="B1874" t="str">
        <f t="shared" si="233"/>
        <v>Mr</v>
      </c>
      <c r="C1874" t="str">
        <f t="shared" si="234"/>
        <v>McElroy</v>
      </c>
      <c r="D1874" t="str">
        <f t="shared" si="235"/>
        <v>.  Dane</v>
      </c>
      <c r="F1874">
        <v>1</v>
      </c>
      <c r="G1874">
        <f t="shared" si="236"/>
        <v>1</v>
      </c>
      <c r="J1874" t="str">
        <f>PROPER('Medical Examinations'!D:D)</f>
        <v>No</v>
      </c>
      <c r="K1874" t="str">
        <f>PROPER('Medical Examinations'!H:H)</f>
        <v>No</v>
      </c>
      <c r="N1874">
        <v>15.46</v>
      </c>
      <c r="O1874" t="str">
        <f t="shared" si="237"/>
        <v>Underweight</v>
      </c>
      <c r="Q1874">
        <v>4.99</v>
      </c>
      <c r="R1874" t="str">
        <f t="shared" si="238"/>
        <v>Normal</v>
      </c>
      <c r="T1874">
        <v>1980</v>
      </c>
      <c r="U1874" t="s">
        <v>30</v>
      </c>
      <c r="V1874">
        <v>10</v>
      </c>
      <c r="W1874" s="10">
        <f t="shared" si="239"/>
        <v>29565</v>
      </c>
      <c r="X1874" s="10"/>
      <c r="Y1874">
        <f t="shared" si="232"/>
        <v>42</v>
      </c>
      <c r="AA1874" s="36">
        <v>21259.38</v>
      </c>
    </row>
    <row r="1875" spans="1:27" x14ac:dyDescent="0.3">
      <c r="A1875" t="s">
        <v>4255</v>
      </c>
      <c r="B1875" t="str">
        <f t="shared" si="233"/>
        <v>Mr</v>
      </c>
      <c r="C1875" t="str">
        <f t="shared" si="234"/>
        <v>Coffed</v>
      </c>
      <c r="D1875" t="str">
        <f t="shared" si="235"/>
        <v>ugie J</v>
      </c>
      <c r="F1875">
        <v>1</v>
      </c>
      <c r="G1875">
        <f t="shared" si="236"/>
        <v>1</v>
      </c>
      <c r="J1875" t="str">
        <f>PROPER('Medical Examinations'!D:D)</f>
        <v>No</v>
      </c>
      <c r="K1875" t="str">
        <f>PROPER('Medical Examinations'!H:H)</f>
        <v>No</v>
      </c>
      <c r="N1875">
        <v>30.3</v>
      </c>
      <c r="O1875" t="str">
        <f t="shared" si="237"/>
        <v>Obesity</v>
      </c>
      <c r="Q1875">
        <v>4.7699999999999996</v>
      </c>
      <c r="R1875" t="str">
        <f t="shared" si="238"/>
        <v>Normal</v>
      </c>
      <c r="T1875">
        <v>2004</v>
      </c>
      <c r="U1875" t="s">
        <v>35</v>
      </c>
      <c r="V1875">
        <v>4</v>
      </c>
      <c r="W1875" s="10">
        <f t="shared" si="239"/>
        <v>38203</v>
      </c>
      <c r="X1875" s="10"/>
      <c r="Y1875">
        <f t="shared" si="232"/>
        <v>18</v>
      </c>
      <c r="AA1875" s="36">
        <v>21344.85</v>
      </c>
    </row>
    <row r="1876" spans="1:27" x14ac:dyDescent="0.3">
      <c r="A1876" t="s">
        <v>4256</v>
      </c>
      <c r="B1876" t="str">
        <f t="shared" si="233"/>
        <v>Mr</v>
      </c>
      <c r="C1876" t="str">
        <f t="shared" si="234"/>
        <v>Estes</v>
      </c>
      <c r="D1876" t="str">
        <f t="shared" si="235"/>
        <v>iah H</v>
      </c>
      <c r="F1876" t="s">
        <v>2381</v>
      </c>
      <c r="G1876">
        <f t="shared" si="236"/>
        <v>0</v>
      </c>
      <c r="J1876" t="str">
        <f>PROPER('Medical Examinations'!D:D)</f>
        <v>No</v>
      </c>
      <c r="K1876" t="str">
        <f>PROPER('Medical Examinations'!H:H)</f>
        <v>No</v>
      </c>
      <c r="N1876">
        <v>16.670000000000002</v>
      </c>
      <c r="O1876" t="str">
        <f t="shared" si="237"/>
        <v>Underweight</v>
      </c>
      <c r="Q1876">
        <v>5.46</v>
      </c>
      <c r="R1876" t="str">
        <f t="shared" si="238"/>
        <v>Normal</v>
      </c>
      <c r="T1876">
        <v>1980</v>
      </c>
      <c r="U1876" t="s">
        <v>20</v>
      </c>
      <c r="V1876">
        <v>4</v>
      </c>
      <c r="W1876" s="10">
        <f t="shared" si="239"/>
        <v>29468</v>
      </c>
      <c r="X1876" s="10"/>
      <c r="Y1876">
        <f t="shared" si="232"/>
        <v>42</v>
      </c>
      <c r="AA1876" s="36">
        <v>21348.71</v>
      </c>
    </row>
    <row r="1877" spans="1:27" x14ac:dyDescent="0.3">
      <c r="A1877" t="s">
        <v>4257</v>
      </c>
      <c r="B1877" t="str">
        <f t="shared" si="233"/>
        <v>Mr</v>
      </c>
      <c r="C1877" t="str">
        <f t="shared" si="234"/>
        <v>Miles</v>
      </c>
      <c r="D1877" t="str">
        <f t="shared" si="235"/>
        <v>ey J.</v>
      </c>
      <c r="F1877" t="s">
        <v>2381</v>
      </c>
      <c r="G1877">
        <f t="shared" si="236"/>
        <v>0</v>
      </c>
      <c r="J1877" t="str">
        <f>PROPER('Medical Examinations'!D:D)</f>
        <v>No</v>
      </c>
      <c r="K1877" t="str">
        <f>PROPER('Medical Examinations'!H:H)</f>
        <v>No</v>
      </c>
      <c r="N1877">
        <v>28.594999999999999</v>
      </c>
      <c r="O1877" t="str">
        <f t="shared" si="237"/>
        <v>Overweight</v>
      </c>
      <c r="Q1877">
        <v>5.43</v>
      </c>
      <c r="R1877" t="str">
        <f t="shared" si="238"/>
        <v>Normal</v>
      </c>
      <c r="T1877">
        <v>1990</v>
      </c>
      <c r="U1877" t="s">
        <v>15</v>
      </c>
      <c r="V1877">
        <v>21</v>
      </c>
      <c r="W1877" s="10">
        <f t="shared" si="239"/>
        <v>33198</v>
      </c>
      <c r="X1877" s="10"/>
      <c r="Y1877">
        <f t="shared" si="232"/>
        <v>32</v>
      </c>
      <c r="AA1877" s="36">
        <v>21472.48</v>
      </c>
    </row>
    <row r="1878" spans="1:27" x14ac:dyDescent="0.3">
      <c r="A1878" t="s">
        <v>4258</v>
      </c>
      <c r="B1878" t="str">
        <f t="shared" si="233"/>
        <v>Mr</v>
      </c>
      <c r="C1878" t="str">
        <f t="shared" si="234"/>
        <v>Zamore</v>
      </c>
      <c r="D1878" t="str">
        <f t="shared" si="235"/>
        <v>ner J.</v>
      </c>
      <c r="F1878" t="s">
        <v>2381</v>
      </c>
      <c r="G1878">
        <f t="shared" si="236"/>
        <v>0</v>
      </c>
      <c r="J1878" t="str">
        <f>PROPER('Medical Examinations'!D:D)</f>
        <v>Yes</v>
      </c>
      <c r="K1878" t="str">
        <f>PROPER('Medical Examinations'!H:H)</f>
        <v>No</v>
      </c>
      <c r="N1878">
        <v>25.934999999999999</v>
      </c>
      <c r="O1878" t="str">
        <f t="shared" si="237"/>
        <v>Overweight</v>
      </c>
      <c r="Q1878">
        <v>4.29</v>
      </c>
      <c r="R1878" t="str">
        <f t="shared" si="238"/>
        <v>Normal</v>
      </c>
      <c r="T1878">
        <v>1999</v>
      </c>
      <c r="U1878" t="s">
        <v>18</v>
      </c>
      <c r="V1878">
        <v>12</v>
      </c>
      <c r="W1878" s="10">
        <f t="shared" si="239"/>
        <v>36323</v>
      </c>
      <c r="X1878" s="10"/>
      <c r="Y1878">
        <f t="shared" si="232"/>
        <v>23</v>
      </c>
      <c r="AA1878" s="36">
        <v>21595.38</v>
      </c>
    </row>
    <row r="1879" spans="1:27" x14ac:dyDescent="0.3">
      <c r="A1879" t="s">
        <v>4259</v>
      </c>
      <c r="B1879" t="str">
        <f t="shared" si="233"/>
        <v>Mr</v>
      </c>
      <c r="C1879" t="str">
        <f t="shared" si="234"/>
        <v>Donaghy</v>
      </c>
      <c r="D1879" t="str">
        <f t="shared" si="235"/>
        <v xml:space="preserve">  Roger</v>
      </c>
      <c r="F1879">
        <v>1</v>
      </c>
      <c r="G1879">
        <f t="shared" si="236"/>
        <v>1</v>
      </c>
      <c r="J1879" t="str">
        <f>PROPER('Medical Examinations'!D:D)</f>
        <v>Yes</v>
      </c>
      <c r="K1879" t="str">
        <f>PROPER('Medical Examinations'!H:H)</f>
        <v>No</v>
      </c>
      <c r="N1879">
        <v>27.645</v>
      </c>
      <c r="O1879" t="str">
        <f t="shared" si="237"/>
        <v>Overweight</v>
      </c>
      <c r="Q1879">
        <v>5.25</v>
      </c>
      <c r="R1879" t="str">
        <f t="shared" si="238"/>
        <v>Normal</v>
      </c>
      <c r="T1879">
        <v>1983</v>
      </c>
      <c r="U1879" t="s">
        <v>30</v>
      </c>
      <c r="V1879">
        <v>25</v>
      </c>
      <c r="W1879" s="10">
        <f t="shared" si="239"/>
        <v>30675</v>
      </c>
      <c r="X1879" s="10"/>
      <c r="Y1879">
        <f t="shared" si="232"/>
        <v>39</v>
      </c>
      <c r="AA1879" s="36">
        <v>21659.93</v>
      </c>
    </row>
    <row r="1880" spans="1:27" x14ac:dyDescent="0.3">
      <c r="A1880" t="s">
        <v>4260</v>
      </c>
      <c r="B1880" t="str">
        <f t="shared" si="233"/>
        <v>Ms</v>
      </c>
      <c r="C1880" t="str">
        <f t="shared" si="234"/>
        <v>Kennedy</v>
      </c>
      <c r="D1880" t="str">
        <f t="shared" si="235"/>
        <v xml:space="preserve"> Pamela</v>
      </c>
      <c r="F1880">
        <v>1</v>
      </c>
      <c r="G1880">
        <f t="shared" si="236"/>
        <v>1</v>
      </c>
      <c r="J1880" t="str">
        <f>PROPER('Medical Examinations'!D:D)</f>
        <v>No</v>
      </c>
      <c r="K1880" t="str">
        <f>PROPER('Medical Examinations'!H:H)</f>
        <v>No</v>
      </c>
      <c r="N1880">
        <v>30.1</v>
      </c>
      <c r="O1880" t="str">
        <f t="shared" si="237"/>
        <v>Obesity</v>
      </c>
      <c r="Q1880">
        <v>4.04</v>
      </c>
      <c r="R1880" t="str">
        <f t="shared" si="238"/>
        <v>Normal</v>
      </c>
      <c r="T1880">
        <v>1962</v>
      </c>
      <c r="U1880" t="s">
        <v>15</v>
      </c>
      <c r="V1880">
        <v>16</v>
      </c>
      <c r="W1880" s="10">
        <f t="shared" si="239"/>
        <v>22966</v>
      </c>
      <c r="X1880" s="10"/>
      <c r="Y1880">
        <f t="shared" si="232"/>
        <v>60</v>
      </c>
      <c r="AA1880" s="36">
        <v>21661.16</v>
      </c>
    </row>
    <row r="1881" spans="1:27" x14ac:dyDescent="0.3">
      <c r="A1881" t="s">
        <v>4261</v>
      </c>
      <c r="B1881" t="str">
        <f t="shared" si="233"/>
        <v>Ms</v>
      </c>
      <c r="C1881" t="str">
        <f t="shared" si="234"/>
        <v>Fiorini</v>
      </c>
      <c r="D1881" t="str">
        <f t="shared" si="235"/>
        <v>ison M.</v>
      </c>
      <c r="F1881">
        <v>1</v>
      </c>
      <c r="G1881">
        <f t="shared" si="236"/>
        <v>1</v>
      </c>
      <c r="J1881" t="str">
        <f>PROPER('Medical Examinations'!D:D)</f>
        <v>No</v>
      </c>
      <c r="K1881" t="str">
        <f>PROPER('Medical Examinations'!H:H)</f>
        <v>No</v>
      </c>
      <c r="N1881">
        <v>26.79</v>
      </c>
      <c r="O1881" t="str">
        <f t="shared" si="237"/>
        <v>Overweight</v>
      </c>
      <c r="Q1881">
        <v>5</v>
      </c>
      <c r="R1881" t="str">
        <f t="shared" si="238"/>
        <v>Normal</v>
      </c>
      <c r="T1881">
        <v>1976</v>
      </c>
      <c r="U1881" t="s">
        <v>10</v>
      </c>
      <c r="V1881">
        <v>18</v>
      </c>
      <c r="W1881" s="10">
        <f t="shared" si="239"/>
        <v>27959</v>
      </c>
      <c r="X1881" s="10"/>
      <c r="Y1881">
        <f t="shared" si="232"/>
        <v>46</v>
      </c>
      <c r="AA1881" s="36">
        <v>21677.279999999999</v>
      </c>
    </row>
    <row r="1882" spans="1:27" x14ac:dyDescent="0.3">
      <c r="A1882" t="s">
        <v>4262</v>
      </c>
      <c r="B1882" t="str">
        <f t="shared" si="233"/>
        <v>Mrs</v>
      </c>
      <c r="C1882" t="str">
        <f t="shared" si="234"/>
        <v>Alexander</v>
      </c>
      <c r="D1882" t="str">
        <f t="shared" si="235"/>
        <v>herine H.</v>
      </c>
      <c r="F1882">
        <v>1</v>
      </c>
      <c r="G1882">
        <f t="shared" si="236"/>
        <v>1</v>
      </c>
      <c r="J1882" t="str">
        <f>PROPER('Medical Examinations'!D:D)</f>
        <v>No</v>
      </c>
      <c r="K1882" t="str">
        <f>PROPER('Medical Examinations'!H:H)</f>
        <v>No</v>
      </c>
      <c r="N1882">
        <v>27.1</v>
      </c>
      <c r="O1882" t="str">
        <f t="shared" si="237"/>
        <v>Overweight</v>
      </c>
      <c r="Q1882">
        <v>4.01</v>
      </c>
      <c r="R1882" t="str">
        <f t="shared" si="238"/>
        <v>Normal</v>
      </c>
      <c r="T1882">
        <v>1979</v>
      </c>
      <c r="U1882" t="s">
        <v>20</v>
      </c>
      <c r="V1882">
        <v>20</v>
      </c>
      <c r="W1882" s="10">
        <f t="shared" si="239"/>
        <v>29118</v>
      </c>
      <c r="X1882" s="10"/>
      <c r="Y1882">
        <f t="shared" ref="Y1882:Y1945" si="240">DATEDIF(W1882,DATE(2023,6,8),"Y")</f>
        <v>43</v>
      </c>
      <c r="AA1882" s="36">
        <v>21771.34</v>
      </c>
    </row>
    <row r="1883" spans="1:27" x14ac:dyDescent="0.3">
      <c r="A1883" t="s">
        <v>4263</v>
      </c>
      <c r="B1883" t="str">
        <f t="shared" si="233"/>
        <v>Ms</v>
      </c>
      <c r="C1883" t="str">
        <f t="shared" si="234"/>
        <v>Watkins</v>
      </c>
      <c r="D1883" t="str">
        <f t="shared" si="235"/>
        <v xml:space="preserve">  Robin</v>
      </c>
      <c r="F1883" t="s">
        <v>2381</v>
      </c>
      <c r="G1883">
        <f t="shared" si="236"/>
        <v>0</v>
      </c>
      <c r="J1883" t="str">
        <f>PROPER('Medical Examinations'!D:D)</f>
        <v>No</v>
      </c>
      <c r="K1883" t="str">
        <f>PROPER('Medical Examinations'!H:H)</f>
        <v>No</v>
      </c>
      <c r="N1883">
        <v>24.31</v>
      </c>
      <c r="O1883" t="str">
        <f t="shared" si="237"/>
        <v>Normal Weight</v>
      </c>
      <c r="Q1883">
        <v>5.4</v>
      </c>
      <c r="R1883" t="str">
        <f t="shared" si="238"/>
        <v>Normal</v>
      </c>
      <c r="T1883">
        <v>1979</v>
      </c>
      <c r="U1883" t="s">
        <v>20</v>
      </c>
      <c r="V1883">
        <v>28</v>
      </c>
      <c r="W1883" s="10">
        <f t="shared" si="239"/>
        <v>29126</v>
      </c>
      <c r="X1883" s="10"/>
      <c r="Y1883">
        <f t="shared" si="240"/>
        <v>43</v>
      </c>
      <c r="AA1883" s="36">
        <v>21774.32</v>
      </c>
    </row>
    <row r="1884" spans="1:27" x14ac:dyDescent="0.3">
      <c r="A1884" t="s">
        <v>4264</v>
      </c>
      <c r="B1884" t="str">
        <f t="shared" si="233"/>
        <v>Ms</v>
      </c>
      <c r="C1884" t="str">
        <f t="shared" si="234"/>
        <v>Cassel</v>
      </c>
      <c r="D1884" t="str">
        <f t="shared" si="235"/>
        <v xml:space="preserve"> Terri</v>
      </c>
      <c r="F1884">
        <v>1</v>
      </c>
      <c r="G1884">
        <f t="shared" si="236"/>
        <v>1</v>
      </c>
      <c r="J1884" t="str">
        <f>PROPER('Medical Examinations'!D:D)</f>
        <v>No</v>
      </c>
      <c r="K1884" t="str">
        <f>PROPER('Medical Examinations'!H:H)</f>
        <v>No</v>
      </c>
      <c r="N1884">
        <v>15.53</v>
      </c>
      <c r="O1884" t="str">
        <f t="shared" si="237"/>
        <v>Underweight</v>
      </c>
      <c r="Q1884">
        <v>5.81</v>
      </c>
      <c r="R1884" t="str">
        <f t="shared" si="238"/>
        <v>Prediabetes</v>
      </c>
      <c r="T1884">
        <v>1963</v>
      </c>
      <c r="U1884" t="s">
        <v>35</v>
      </c>
      <c r="V1884">
        <v>27</v>
      </c>
      <c r="W1884" s="10">
        <f t="shared" si="239"/>
        <v>23250</v>
      </c>
      <c r="X1884" s="10"/>
      <c r="Y1884">
        <f t="shared" si="240"/>
        <v>59</v>
      </c>
      <c r="AA1884" s="36">
        <v>21797</v>
      </c>
    </row>
    <row r="1885" spans="1:27" x14ac:dyDescent="0.3">
      <c r="A1885" t="s">
        <v>4265</v>
      </c>
      <c r="B1885" t="str">
        <f t="shared" si="233"/>
        <v>Mr</v>
      </c>
      <c r="C1885" t="str">
        <f t="shared" si="234"/>
        <v>Ferguson</v>
      </c>
      <c r="D1885" t="str">
        <f t="shared" si="235"/>
        <v>.  Eddie</v>
      </c>
      <c r="F1885">
        <v>1</v>
      </c>
      <c r="G1885">
        <f t="shared" si="236"/>
        <v>1</v>
      </c>
      <c r="J1885" t="str">
        <f>PROPER('Medical Examinations'!D:D)</f>
        <v>No</v>
      </c>
      <c r="K1885" t="str">
        <f>PROPER('Medical Examinations'!H:H)</f>
        <v>No</v>
      </c>
      <c r="N1885">
        <v>30.7</v>
      </c>
      <c r="O1885" t="str">
        <f t="shared" si="237"/>
        <v>Obesity</v>
      </c>
      <c r="Q1885">
        <v>5.82</v>
      </c>
      <c r="R1885" t="str">
        <f t="shared" si="238"/>
        <v>Prediabetes</v>
      </c>
      <c r="T1885">
        <v>1979</v>
      </c>
      <c r="U1885" t="s">
        <v>35</v>
      </c>
      <c r="V1885">
        <v>17</v>
      </c>
      <c r="W1885" s="10">
        <f t="shared" si="239"/>
        <v>29084</v>
      </c>
      <c r="X1885" s="10"/>
      <c r="Y1885">
        <f t="shared" si="240"/>
        <v>43</v>
      </c>
      <c r="AA1885" s="36">
        <v>21880.82</v>
      </c>
    </row>
    <row r="1886" spans="1:27" x14ac:dyDescent="0.3">
      <c r="A1886" t="s">
        <v>4266</v>
      </c>
      <c r="B1886" t="str">
        <f t="shared" si="233"/>
        <v>Ms</v>
      </c>
      <c r="C1886" t="str">
        <f t="shared" si="234"/>
        <v>O'Sullivan</v>
      </c>
      <c r="D1886" t="str">
        <f t="shared" si="235"/>
        <v>s.  Pamela</v>
      </c>
      <c r="F1886">
        <v>1</v>
      </c>
      <c r="G1886">
        <f t="shared" si="236"/>
        <v>1</v>
      </c>
      <c r="J1886" t="str">
        <f>PROPER('Medical Examinations'!D:D)</f>
        <v>No</v>
      </c>
      <c r="K1886" t="str">
        <f>PROPER('Medical Examinations'!H:H)</f>
        <v>No</v>
      </c>
      <c r="N1886">
        <v>33.33</v>
      </c>
      <c r="O1886" t="str">
        <f t="shared" si="237"/>
        <v>Obesity</v>
      </c>
      <c r="Q1886">
        <v>4.82</v>
      </c>
      <c r="R1886" t="str">
        <f t="shared" si="238"/>
        <v>Normal</v>
      </c>
      <c r="T1886">
        <v>2003</v>
      </c>
      <c r="U1886" t="s">
        <v>20</v>
      </c>
      <c r="V1886">
        <v>28</v>
      </c>
      <c r="W1886" s="10">
        <f t="shared" si="239"/>
        <v>37892</v>
      </c>
      <c r="X1886" s="10"/>
      <c r="Y1886">
        <f t="shared" si="240"/>
        <v>19</v>
      </c>
      <c r="AA1886" s="36">
        <v>21882.400000000001</v>
      </c>
    </row>
    <row r="1887" spans="1:27" x14ac:dyDescent="0.3">
      <c r="A1887" t="s">
        <v>4267</v>
      </c>
      <c r="B1887" t="str">
        <f t="shared" si="233"/>
        <v>Ms</v>
      </c>
      <c r="C1887" t="str">
        <f t="shared" si="234"/>
        <v>Chepkirui</v>
      </c>
      <c r="D1887" t="str">
        <f t="shared" si="235"/>
        <v>s.  Joyce</v>
      </c>
      <c r="F1887">
        <v>1</v>
      </c>
      <c r="G1887">
        <f t="shared" si="236"/>
        <v>1</v>
      </c>
      <c r="J1887" t="str">
        <f>PROPER('Medical Examinations'!D:D)</f>
        <v>No</v>
      </c>
      <c r="K1887" t="str">
        <f>PROPER('Medical Examinations'!H:H)</f>
        <v>No</v>
      </c>
      <c r="N1887">
        <v>32.4</v>
      </c>
      <c r="O1887" t="str">
        <f t="shared" si="237"/>
        <v>Obesity</v>
      </c>
      <c r="Q1887">
        <v>5.08</v>
      </c>
      <c r="R1887" t="str">
        <f t="shared" si="238"/>
        <v>Normal</v>
      </c>
      <c r="T1887">
        <v>1975</v>
      </c>
      <c r="U1887" t="s">
        <v>30</v>
      </c>
      <c r="V1887">
        <v>19</v>
      </c>
      <c r="W1887" s="10">
        <f t="shared" si="239"/>
        <v>27747</v>
      </c>
      <c r="X1887" s="10"/>
      <c r="Y1887">
        <f t="shared" si="240"/>
        <v>47</v>
      </c>
      <c r="AA1887" s="36">
        <v>21978.68</v>
      </c>
    </row>
    <row r="1888" spans="1:27" x14ac:dyDescent="0.3">
      <c r="A1888" t="s">
        <v>4268</v>
      </c>
      <c r="B1888" t="str">
        <f t="shared" si="233"/>
        <v>Ms</v>
      </c>
      <c r="C1888" t="str">
        <f t="shared" si="234"/>
        <v>Gurney</v>
      </c>
      <c r="D1888" t="str">
        <f t="shared" si="235"/>
        <v>son W.</v>
      </c>
      <c r="F1888">
        <v>1</v>
      </c>
      <c r="G1888">
        <f t="shared" si="236"/>
        <v>1</v>
      </c>
      <c r="J1888" t="str">
        <f>PROPER('Medical Examinations'!D:D)</f>
        <v>No</v>
      </c>
      <c r="K1888" t="str">
        <f>PROPER('Medical Examinations'!H:H)</f>
        <v>No</v>
      </c>
      <c r="N1888">
        <v>27.93</v>
      </c>
      <c r="O1888" t="str">
        <f t="shared" si="237"/>
        <v>Overweight</v>
      </c>
      <c r="Q1888">
        <v>5.59</v>
      </c>
      <c r="R1888" t="str">
        <f t="shared" si="238"/>
        <v>Normal</v>
      </c>
      <c r="T1888">
        <v>1989</v>
      </c>
      <c r="U1888" t="s">
        <v>37</v>
      </c>
      <c r="V1888">
        <v>14</v>
      </c>
      <c r="W1888" s="10">
        <f t="shared" si="239"/>
        <v>32795</v>
      </c>
      <c r="X1888" s="10"/>
      <c r="Y1888">
        <f t="shared" si="240"/>
        <v>33</v>
      </c>
      <c r="AA1888" s="36">
        <v>21984.47</v>
      </c>
    </row>
    <row r="1889" spans="1:27" x14ac:dyDescent="0.3">
      <c r="A1889" t="s">
        <v>4269</v>
      </c>
      <c r="B1889" t="str">
        <f t="shared" si="233"/>
        <v>Ms</v>
      </c>
      <c r="C1889" t="str">
        <f t="shared" si="234"/>
        <v>Francis</v>
      </c>
      <c r="D1889" t="str">
        <f t="shared" si="235"/>
        <v>mmara C</v>
      </c>
      <c r="F1889" t="s">
        <v>2381</v>
      </c>
      <c r="G1889">
        <f t="shared" si="236"/>
        <v>0</v>
      </c>
      <c r="J1889" t="str">
        <f>PROPER('Medical Examinations'!D:D)</f>
        <v>No</v>
      </c>
      <c r="K1889" t="str">
        <f>PROPER('Medical Examinations'!H:H)</f>
        <v>No</v>
      </c>
      <c r="N1889">
        <v>21.754999999999999</v>
      </c>
      <c r="O1889" t="str">
        <f t="shared" si="237"/>
        <v>Normal Weight</v>
      </c>
      <c r="Q1889">
        <v>5.12</v>
      </c>
      <c r="R1889" t="str">
        <f t="shared" si="238"/>
        <v>Normal</v>
      </c>
      <c r="T1889">
        <v>2001</v>
      </c>
      <c r="U1889" t="s">
        <v>35</v>
      </c>
      <c r="V1889">
        <v>28</v>
      </c>
      <c r="W1889" s="10">
        <f t="shared" si="239"/>
        <v>37131</v>
      </c>
      <c r="X1889" s="10"/>
      <c r="Y1889">
        <f t="shared" si="240"/>
        <v>21</v>
      </c>
      <c r="AA1889" s="36">
        <v>22097.62</v>
      </c>
    </row>
    <row r="1890" spans="1:27" x14ac:dyDescent="0.3">
      <c r="A1890" t="s">
        <v>4270</v>
      </c>
      <c r="B1890" t="str">
        <f t="shared" si="233"/>
        <v>Ms</v>
      </c>
      <c r="C1890" t="str">
        <f t="shared" si="234"/>
        <v>Gruca</v>
      </c>
      <c r="D1890" t="str">
        <f t="shared" si="235"/>
        <v>orota</v>
      </c>
      <c r="F1890" t="s">
        <v>2381</v>
      </c>
      <c r="G1890">
        <f t="shared" si="236"/>
        <v>0</v>
      </c>
      <c r="J1890" t="str">
        <f>PROPER('Medical Examinations'!D:D)</f>
        <v>No</v>
      </c>
      <c r="K1890" t="str">
        <f>PROPER('Medical Examinations'!H:H)</f>
        <v>No</v>
      </c>
      <c r="N1890">
        <v>25.934999999999999</v>
      </c>
      <c r="O1890" t="str">
        <f t="shared" si="237"/>
        <v>Overweight</v>
      </c>
      <c r="Q1890">
        <v>4.95</v>
      </c>
      <c r="R1890" t="str">
        <f t="shared" si="238"/>
        <v>Normal</v>
      </c>
      <c r="T1890">
        <v>1980</v>
      </c>
      <c r="U1890" t="s">
        <v>20</v>
      </c>
      <c r="V1890">
        <v>12</v>
      </c>
      <c r="W1890" s="10">
        <f t="shared" si="239"/>
        <v>29476</v>
      </c>
      <c r="X1890" s="10"/>
      <c r="Y1890">
        <f t="shared" si="240"/>
        <v>42</v>
      </c>
      <c r="AA1890" s="36">
        <v>22144.03</v>
      </c>
    </row>
    <row r="1891" spans="1:27" x14ac:dyDescent="0.3">
      <c r="A1891" t="s">
        <v>4271</v>
      </c>
      <c r="B1891" t="str">
        <f t="shared" si="233"/>
        <v>Mr</v>
      </c>
      <c r="C1891" t="str">
        <f t="shared" si="234"/>
        <v>Rojas Alvarez</v>
      </c>
      <c r="D1891" t="str">
        <f t="shared" si="235"/>
        <v xml:space="preserve"> Norberto Sr.</v>
      </c>
      <c r="F1891" t="s">
        <v>2381</v>
      </c>
      <c r="G1891">
        <f t="shared" si="236"/>
        <v>0</v>
      </c>
      <c r="J1891" t="str">
        <f>PROPER('Medical Examinations'!D:D)</f>
        <v>Yes</v>
      </c>
      <c r="K1891" t="str">
        <f>PROPER('Medical Examinations'!H:H)</f>
        <v>No</v>
      </c>
      <c r="N1891">
        <v>31.5</v>
      </c>
      <c r="O1891" t="str">
        <f t="shared" si="237"/>
        <v>Obesity</v>
      </c>
      <c r="Q1891">
        <v>6.16</v>
      </c>
      <c r="R1891" t="str">
        <f t="shared" si="238"/>
        <v>Prediabetes</v>
      </c>
      <c r="T1891">
        <v>1965</v>
      </c>
      <c r="U1891" t="s">
        <v>35</v>
      </c>
      <c r="V1891">
        <v>24</v>
      </c>
      <c r="W1891" s="10">
        <f t="shared" si="239"/>
        <v>23978</v>
      </c>
      <c r="X1891" s="10"/>
      <c r="Y1891">
        <f t="shared" si="240"/>
        <v>57</v>
      </c>
      <c r="AA1891" s="36">
        <v>22192.44</v>
      </c>
    </row>
    <row r="1892" spans="1:27" x14ac:dyDescent="0.3">
      <c r="A1892" t="s">
        <v>4272</v>
      </c>
      <c r="B1892" t="str">
        <f t="shared" si="233"/>
        <v>Mr</v>
      </c>
      <c r="C1892" t="str">
        <f t="shared" si="234"/>
        <v>Denton</v>
      </c>
      <c r="D1892" t="str">
        <f t="shared" si="235"/>
        <v xml:space="preserve"> Peter</v>
      </c>
      <c r="F1892" t="s">
        <v>2381</v>
      </c>
      <c r="G1892">
        <f t="shared" si="236"/>
        <v>0</v>
      </c>
      <c r="J1892" t="str">
        <f>PROPER('Medical Examinations'!D:D)</f>
        <v>Yes</v>
      </c>
      <c r="K1892" t="str">
        <f>PROPER('Medical Examinations'!H:H)</f>
        <v>No</v>
      </c>
      <c r="N1892">
        <v>30.03</v>
      </c>
      <c r="O1892" t="str">
        <f t="shared" si="237"/>
        <v>Obesity</v>
      </c>
      <c r="Q1892">
        <v>6.41</v>
      </c>
      <c r="R1892" t="str">
        <f t="shared" si="238"/>
        <v>Diabetes</v>
      </c>
      <c r="T1892">
        <v>1971</v>
      </c>
      <c r="U1892" t="s">
        <v>18</v>
      </c>
      <c r="V1892">
        <v>16</v>
      </c>
      <c r="W1892" s="10">
        <f t="shared" si="239"/>
        <v>26100</v>
      </c>
      <c r="X1892" s="10"/>
      <c r="Y1892">
        <f t="shared" si="240"/>
        <v>51</v>
      </c>
      <c r="AA1892" s="36">
        <v>22218.11</v>
      </c>
    </row>
    <row r="1893" spans="1:27" x14ac:dyDescent="0.3">
      <c r="A1893" t="s">
        <v>4273</v>
      </c>
      <c r="B1893" t="str">
        <f t="shared" si="233"/>
        <v>Mr</v>
      </c>
      <c r="C1893" t="str">
        <f t="shared" si="234"/>
        <v>Mason</v>
      </c>
      <c r="D1893" t="str">
        <f t="shared" si="235"/>
        <v>ryant</v>
      </c>
      <c r="F1893" t="s">
        <v>2381</v>
      </c>
      <c r="G1893">
        <f t="shared" si="236"/>
        <v>0</v>
      </c>
      <c r="J1893" t="str">
        <f>PROPER('Medical Examinations'!D:D)</f>
        <v>No</v>
      </c>
      <c r="K1893" t="str">
        <f>PROPER('Medical Examinations'!H:H)</f>
        <v>No</v>
      </c>
      <c r="N1893">
        <v>33.479999999999997</v>
      </c>
      <c r="O1893" t="str">
        <f t="shared" si="237"/>
        <v>Obesity</v>
      </c>
      <c r="Q1893">
        <v>8.94</v>
      </c>
      <c r="R1893" t="str">
        <f t="shared" si="238"/>
        <v>Diabetes</v>
      </c>
      <c r="T1893">
        <v>1982</v>
      </c>
      <c r="U1893" t="s">
        <v>30</v>
      </c>
      <c r="V1893">
        <v>27</v>
      </c>
      <c r="W1893" s="10">
        <f t="shared" si="239"/>
        <v>30312</v>
      </c>
      <c r="X1893" s="10"/>
      <c r="Y1893">
        <f t="shared" si="240"/>
        <v>40</v>
      </c>
      <c r="AA1893" s="36">
        <v>22331.57</v>
      </c>
    </row>
    <row r="1894" spans="1:27" x14ac:dyDescent="0.3">
      <c r="A1894" t="s">
        <v>4274</v>
      </c>
      <c r="B1894" t="str">
        <f t="shared" si="233"/>
        <v>Ms</v>
      </c>
      <c r="C1894" t="str">
        <f t="shared" si="234"/>
        <v>Trout</v>
      </c>
      <c r="D1894" t="str">
        <f t="shared" si="235"/>
        <v>stina</v>
      </c>
      <c r="F1894">
        <v>1</v>
      </c>
      <c r="G1894">
        <f t="shared" si="236"/>
        <v>1</v>
      </c>
      <c r="J1894" t="str">
        <f>PROPER('Medical Examinations'!D:D)</f>
        <v>Yes</v>
      </c>
      <c r="K1894" t="str">
        <f>PROPER('Medical Examinations'!H:H)</f>
        <v>No</v>
      </c>
      <c r="N1894">
        <v>16.510000000000002</v>
      </c>
      <c r="O1894" t="str">
        <f t="shared" si="237"/>
        <v>Underweight</v>
      </c>
      <c r="Q1894">
        <v>4.42</v>
      </c>
      <c r="R1894" t="str">
        <f t="shared" si="238"/>
        <v>Normal</v>
      </c>
      <c r="T1894">
        <v>1999</v>
      </c>
      <c r="U1894" t="s">
        <v>35</v>
      </c>
      <c r="V1894">
        <v>26</v>
      </c>
      <c r="W1894" s="10">
        <f t="shared" si="239"/>
        <v>36398</v>
      </c>
      <c r="X1894" s="10"/>
      <c r="Y1894">
        <f t="shared" si="240"/>
        <v>23</v>
      </c>
      <c r="AA1894" s="36">
        <v>22395.74</v>
      </c>
    </row>
    <row r="1895" spans="1:27" x14ac:dyDescent="0.3">
      <c r="A1895" t="s">
        <v>4275</v>
      </c>
      <c r="B1895" t="str">
        <f t="shared" si="233"/>
        <v>Mr</v>
      </c>
      <c r="C1895" t="str">
        <f t="shared" si="234"/>
        <v>Gilbert</v>
      </c>
      <c r="D1895" t="str">
        <f t="shared" si="235"/>
        <v>.  John</v>
      </c>
      <c r="F1895">
        <v>1</v>
      </c>
      <c r="G1895">
        <f t="shared" si="236"/>
        <v>1</v>
      </c>
      <c r="J1895" t="str">
        <f>PROPER('Medical Examinations'!D:D)</f>
        <v>No</v>
      </c>
      <c r="K1895" t="str">
        <f>PROPER('Medical Examinations'!H:H)</f>
        <v>No</v>
      </c>
      <c r="N1895">
        <v>33.155000000000001</v>
      </c>
      <c r="O1895" t="str">
        <f t="shared" si="237"/>
        <v>Obesity</v>
      </c>
      <c r="Q1895">
        <v>5.3</v>
      </c>
      <c r="R1895" t="str">
        <f t="shared" si="238"/>
        <v>Normal</v>
      </c>
      <c r="T1895">
        <v>1966</v>
      </c>
      <c r="U1895" t="s">
        <v>35</v>
      </c>
      <c r="V1895">
        <v>18</v>
      </c>
      <c r="W1895" s="10">
        <f t="shared" si="239"/>
        <v>24337</v>
      </c>
      <c r="X1895" s="10"/>
      <c r="Y1895">
        <f t="shared" si="240"/>
        <v>56</v>
      </c>
      <c r="AA1895" s="36">
        <v>22412.65</v>
      </c>
    </row>
    <row r="1896" spans="1:27" x14ac:dyDescent="0.3">
      <c r="A1896" t="s">
        <v>4276</v>
      </c>
      <c r="B1896" t="str">
        <f t="shared" si="233"/>
        <v>Mr</v>
      </c>
      <c r="C1896" t="str">
        <f t="shared" si="234"/>
        <v>Chong</v>
      </c>
      <c r="D1896" t="str">
        <f t="shared" si="235"/>
        <v>uardo</v>
      </c>
      <c r="F1896">
        <v>1</v>
      </c>
      <c r="G1896">
        <f t="shared" si="236"/>
        <v>1</v>
      </c>
      <c r="J1896" t="str">
        <f>PROPER('Medical Examinations'!D:D)</f>
        <v>Yes</v>
      </c>
      <c r="K1896" t="str">
        <f>PROPER('Medical Examinations'!H:H)</f>
        <v>No</v>
      </c>
      <c r="N1896">
        <v>37.29</v>
      </c>
      <c r="O1896" t="str">
        <f t="shared" si="237"/>
        <v>Obesity</v>
      </c>
      <c r="Q1896">
        <v>4.6399999999999997</v>
      </c>
      <c r="R1896" t="str">
        <f t="shared" si="238"/>
        <v>Normal</v>
      </c>
      <c r="T1896">
        <v>1983</v>
      </c>
      <c r="U1896" t="s">
        <v>30</v>
      </c>
      <c r="V1896">
        <v>21</v>
      </c>
      <c r="W1896" s="10">
        <f t="shared" si="239"/>
        <v>30671</v>
      </c>
      <c r="X1896" s="10"/>
      <c r="Y1896">
        <f t="shared" si="240"/>
        <v>39</v>
      </c>
      <c r="AA1896" s="36">
        <v>22462.04</v>
      </c>
    </row>
    <row r="1897" spans="1:27" x14ac:dyDescent="0.3">
      <c r="A1897" t="s">
        <v>4277</v>
      </c>
      <c r="B1897" t="str">
        <f t="shared" si="233"/>
        <v>Ms</v>
      </c>
      <c r="C1897" t="str">
        <f t="shared" si="234"/>
        <v>Henry</v>
      </c>
      <c r="D1897" t="str">
        <f t="shared" si="235"/>
        <v>ra M.</v>
      </c>
      <c r="F1897">
        <v>1</v>
      </c>
      <c r="G1897">
        <f t="shared" si="236"/>
        <v>1</v>
      </c>
      <c r="J1897" t="str">
        <f>PROPER('Medical Examinations'!D:D)</f>
        <v>No</v>
      </c>
      <c r="K1897" t="str">
        <f>PROPER('Medical Examinations'!H:H)</f>
        <v>No</v>
      </c>
      <c r="N1897">
        <v>20.23</v>
      </c>
      <c r="O1897" t="str">
        <f t="shared" si="237"/>
        <v>Normal Weight</v>
      </c>
      <c r="Q1897">
        <v>6.16</v>
      </c>
      <c r="R1897" t="str">
        <f t="shared" si="238"/>
        <v>Prediabetes</v>
      </c>
      <c r="T1897">
        <v>1979</v>
      </c>
      <c r="U1897" t="s">
        <v>15</v>
      </c>
      <c r="V1897">
        <v>14</v>
      </c>
      <c r="W1897" s="10">
        <f t="shared" si="239"/>
        <v>29173</v>
      </c>
      <c r="X1897" s="10"/>
      <c r="Y1897">
        <f t="shared" si="240"/>
        <v>43</v>
      </c>
      <c r="AA1897" s="36">
        <v>22478.6</v>
      </c>
    </row>
    <row r="1898" spans="1:27" x14ac:dyDescent="0.3">
      <c r="A1898" t="s">
        <v>4278</v>
      </c>
      <c r="B1898" t="str">
        <f t="shared" si="233"/>
        <v>Mr</v>
      </c>
      <c r="C1898" t="str">
        <f t="shared" si="234"/>
        <v>Brenneman</v>
      </c>
      <c r="D1898" t="str">
        <f t="shared" si="235"/>
        <v xml:space="preserve">  Charlie</v>
      </c>
      <c r="F1898">
        <v>1</v>
      </c>
      <c r="G1898">
        <f t="shared" si="236"/>
        <v>1</v>
      </c>
      <c r="J1898" t="str">
        <f>PROPER('Medical Examinations'!D:D)</f>
        <v>No</v>
      </c>
      <c r="K1898" t="str">
        <f>PROPER('Medical Examinations'!H:H)</f>
        <v>No</v>
      </c>
      <c r="N1898">
        <v>28.975000000000001</v>
      </c>
      <c r="O1898" t="str">
        <f t="shared" si="237"/>
        <v>Overweight</v>
      </c>
      <c r="Q1898">
        <v>4.12</v>
      </c>
      <c r="R1898" t="str">
        <f t="shared" si="238"/>
        <v>Normal</v>
      </c>
      <c r="T1898">
        <v>2003</v>
      </c>
      <c r="U1898" t="s">
        <v>10</v>
      </c>
      <c r="V1898">
        <v>25</v>
      </c>
      <c r="W1898" s="10">
        <f t="shared" si="239"/>
        <v>37827</v>
      </c>
      <c r="X1898" s="10"/>
      <c r="Y1898">
        <f t="shared" si="240"/>
        <v>19</v>
      </c>
      <c r="AA1898" s="36">
        <v>22493.66</v>
      </c>
    </row>
    <row r="1899" spans="1:27" x14ac:dyDescent="0.3">
      <c r="A1899" t="s">
        <v>4279</v>
      </c>
      <c r="B1899" t="str">
        <f t="shared" si="233"/>
        <v>Ms</v>
      </c>
      <c r="C1899" t="str">
        <f t="shared" si="234"/>
        <v>Kemp</v>
      </c>
      <c r="D1899" t="str">
        <f t="shared" si="235"/>
        <v>a D.</v>
      </c>
      <c r="F1899">
        <v>1</v>
      </c>
      <c r="G1899">
        <f t="shared" si="236"/>
        <v>1</v>
      </c>
      <c r="J1899" t="str">
        <f>PROPER('Medical Examinations'!D:D)</f>
        <v>No</v>
      </c>
      <c r="K1899" t="str">
        <f>PROPER('Medical Examinations'!H:H)</f>
        <v>No</v>
      </c>
      <c r="N1899">
        <v>16.420000000000002</v>
      </c>
      <c r="O1899" t="str">
        <f t="shared" si="237"/>
        <v>Underweight</v>
      </c>
      <c r="Q1899">
        <v>5.77</v>
      </c>
      <c r="R1899" t="str">
        <f t="shared" si="238"/>
        <v>Prediabetes</v>
      </c>
      <c r="T1899">
        <v>1970</v>
      </c>
      <c r="U1899" t="s">
        <v>15</v>
      </c>
      <c r="V1899">
        <v>9</v>
      </c>
      <c r="W1899" s="10">
        <f t="shared" si="239"/>
        <v>25881</v>
      </c>
      <c r="X1899" s="10"/>
      <c r="Y1899">
        <f t="shared" si="240"/>
        <v>52</v>
      </c>
      <c r="AA1899" s="36">
        <v>23045.57</v>
      </c>
    </row>
    <row r="1900" spans="1:27" x14ac:dyDescent="0.3">
      <c r="A1900" t="s">
        <v>4280</v>
      </c>
      <c r="B1900" t="str">
        <f t="shared" si="233"/>
        <v>Mr</v>
      </c>
      <c r="C1900" t="str">
        <f t="shared" si="234"/>
        <v>Wilson</v>
      </c>
      <c r="D1900" t="str">
        <f t="shared" si="235"/>
        <v>C. Jr.</v>
      </c>
      <c r="F1900">
        <v>1</v>
      </c>
      <c r="G1900">
        <f t="shared" si="236"/>
        <v>1</v>
      </c>
      <c r="J1900" t="str">
        <f>PROPER('Medical Examinations'!D:D)</f>
        <v>No</v>
      </c>
      <c r="K1900" t="str">
        <f>PROPER('Medical Examinations'!H:H)</f>
        <v>No</v>
      </c>
      <c r="N1900">
        <v>17.559999999999999</v>
      </c>
      <c r="O1900" t="str">
        <f t="shared" si="237"/>
        <v>Underweight</v>
      </c>
      <c r="Q1900">
        <v>6.2</v>
      </c>
      <c r="R1900" t="str">
        <f t="shared" si="238"/>
        <v>Prediabetes</v>
      </c>
      <c r="T1900">
        <v>1975</v>
      </c>
      <c r="U1900" t="s">
        <v>20</v>
      </c>
      <c r="V1900">
        <v>9</v>
      </c>
      <c r="W1900" s="10">
        <f t="shared" si="239"/>
        <v>27646</v>
      </c>
      <c r="X1900" s="10"/>
      <c r="Y1900">
        <f t="shared" si="240"/>
        <v>47</v>
      </c>
      <c r="AA1900" s="36">
        <v>23065.42</v>
      </c>
    </row>
    <row r="1901" spans="1:27" x14ac:dyDescent="0.3">
      <c r="A1901" t="s">
        <v>4281</v>
      </c>
      <c r="B1901" t="str">
        <f t="shared" si="233"/>
        <v>Mr</v>
      </c>
      <c r="C1901" t="str">
        <f t="shared" si="234"/>
        <v>Hillyard</v>
      </c>
      <c r="D1901" t="str">
        <f t="shared" si="235"/>
        <v xml:space="preserve"> Matthew</v>
      </c>
      <c r="F1901">
        <v>1</v>
      </c>
      <c r="G1901">
        <f t="shared" si="236"/>
        <v>1</v>
      </c>
      <c r="J1901" t="str">
        <f>PROPER('Medical Examinations'!D:D)</f>
        <v>No</v>
      </c>
      <c r="K1901" t="str">
        <f>PROPER('Medical Examinations'!H:H)</f>
        <v>No</v>
      </c>
      <c r="N1901">
        <v>24.13</v>
      </c>
      <c r="O1901" t="str">
        <f t="shared" si="237"/>
        <v>Normal Weight</v>
      </c>
      <c r="Q1901">
        <v>4.3899999999999997</v>
      </c>
      <c r="R1901" t="str">
        <f t="shared" si="238"/>
        <v>Normal</v>
      </c>
      <c r="T1901">
        <v>2003</v>
      </c>
      <c r="U1901" t="s">
        <v>30</v>
      </c>
      <c r="V1901">
        <v>14</v>
      </c>
      <c r="W1901" s="10">
        <f t="shared" si="239"/>
        <v>37969</v>
      </c>
      <c r="X1901" s="10"/>
      <c r="Y1901">
        <f t="shared" si="240"/>
        <v>19</v>
      </c>
      <c r="AA1901" s="36">
        <v>23082.959999999999</v>
      </c>
    </row>
    <row r="1902" spans="1:27" x14ac:dyDescent="0.3">
      <c r="A1902" t="s">
        <v>4282</v>
      </c>
      <c r="B1902" t="str">
        <f t="shared" si="233"/>
        <v>Mr</v>
      </c>
      <c r="C1902" t="str">
        <f t="shared" si="234"/>
        <v>Turner</v>
      </c>
      <c r="D1902" t="str">
        <f t="shared" si="235"/>
        <v>ley C.</v>
      </c>
      <c r="F1902">
        <v>2</v>
      </c>
      <c r="G1902">
        <f t="shared" si="236"/>
        <v>2</v>
      </c>
      <c r="J1902" t="str">
        <f>PROPER('Medical Examinations'!D:D)</f>
        <v>No</v>
      </c>
      <c r="K1902" t="str">
        <f>PROPER('Medical Examinations'!H:H)</f>
        <v>No</v>
      </c>
      <c r="N1902">
        <v>19.95</v>
      </c>
      <c r="O1902" t="str">
        <f t="shared" si="237"/>
        <v>Normal Weight</v>
      </c>
      <c r="Q1902">
        <v>5.13</v>
      </c>
      <c r="R1902" t="str">
        <f t="shared" si="238"/>
        <v>Normal</v>
      </c>
      <c r="T1902">
        <v>1997</v>
      </c>
      <c r="U1902" t="s">
        <v>35</v>
      </c>
      <c r="V1902">
        <v>7</v>
      </c>
      <c r="W1902" s="10">
        <f t="shared" si="239"/>
        <v>35649</v>
      </c>
      <c r="X1902" s="10"/>
      <c r="Y1902">
        <f t="shared" si="240"/>
        <v>25</v>
      </c>
      <c r="AA1902" s="36">
        <v>23241.47</v>
      </c>
    </row>
    <row r="1903" spans="1:27" x14ac:dyDescent="0.3">
      <c r="A1903" t="s">
        <v>4283</v>
      </c>
      <c r="B1903" t="str">
        <f t="shared" si="233"/>
        <v>Mr</v>
      </c>
      <c r="C1903" t="str">
        <f t="shared" si="234"/>
        <v>Benestad</v>
      </c>
      <c r="D1903" t="str">
        <f t="shared" si="235"/>
        <v>istopher</v>
      </c>
      <c r="F1903" t="s">
        <v>2381</v>
      </c>
      <c r="G1903">
        <f t="shared" si="236"/>
        <v>0</v>
      </c>
      <c r="J1903" t="str">
        <f>PROPER('Medical Examinations'!D:D)</f>
        <v>Yes</v>
      </c>
      <c r="K1903" t="str">
        <f>PROPER('Medical Examinations'!H:H)</f>
        <v>No</v>
      </c>
      <c r="N1903">
        <v>21.24</v>
      </c>
      <c r="O1903" t="str">
        <f t="shared" si="237"/>
        <v>Normal Weight</v>
      </c>
      <c r="Q1903">
        <v>4.49</v>
      </c>
      <c r="R1903" t="str">
        <f t="shared" si="238"/>
        <v>Normal</v>
      </c>
      <c r="T1903">
        <v>1969</v>
      </c>
      <c r="U1903" t="s">
        <v>15</v>
      </c>
      <c r="V1903">
        <v>14</v>
      </c>
      <c r="W1903" s="10">
        <f t="shared" si="239"/>
        <v>25521</v>
      </c>
      <c r="X1903" s="10"/>
      <c r="Y1903">
        <f t="shared" si="240"/>
        <v>53</v>
      </c>
      <c r="AA1903" s="36">
        <v>23244.79</v>
      </c>
    </row>
    <row r="1904" spans="1:27" x14ac:dyDescent="0.3">
      <c r="A1904" t="s">
        <v>4284</v>
      </c>
      <c r="B1904" t="str">
        <f t="shared" si="233"/>
        <v>Ms</v>
      </c>
      <c r="C1904" t="str">
        <f t="shared" si="234"/>
        <v>Gonzales</v>
      </c>
      <c r="D1904" t="str">
        <f t="shared" si="235"/>
        <v xml:space="preserve"> Jessica</v>
      </c>
      <c r="F1904" t="s">
        <v>2381</v>
      </c>
      <c r="G1904">
        <f t="shared" si="236"/>
        <v>0</v>
      </c>
      <c r="J1904" t="str">
        <f>PROPER('Medical Examinations'!D:D)</f>
        <v>Yes</v>
      </c>
      <c r="K1904" t="str">
        <f>PROPER('Medical Examinations'!H:H)</f>
        <v>No</v>
      </c>
      <c r="N1904">
        <v>44.22</v>
      </c>
      <c r="O1904" t="str">
        <f t="shared" si="237"/>
        <v>Obesity</v>
      </c>
      <c r="Q1904">
        <v>6.35</v>
      </c>
      <c r="R1904" t="str">
        <f t="shared" si="238"/>
        <v>Prediabetes</v>
      </c>
      <c r="T1904">
        <v>1994</v>
      </c>
      <c r="U1904" t="s">
        <v>37</v>
      </c>
      <c r="V1904">
        <v>3</v>
      </c>
      <c r="W1904" s="10">
        <f t="shared" si="239"/>
        <v>34610</v>
      </c>
      <c r="X1904" s="10"/>
      <c r="Y1904">
        <f t="shared" si="240"/>
        <v>28</v>
      </c>
      <c r="AA1904" s="36">
        <v>23288.93</v>
      </c>
    </row>
    <row r="1905" spans="1:27" x14ac:dyDescent="0.3">
      <c r="A1905" t="s">
        <v>4285</v>
      </c>
      <c r="B1905" t="str">
        <f t="shared" si="233"/>
        <v>Ms</v>
      </c>
      <c r="C1905" t="str">
        <f t="shared" si="234"/>
        <v>Newman</v>
      </c>
      <c r="D1905" t="str">
        <f t="shared" si="235"/>
        <v>ristin</v>
      </c>
      <c r="F1905" t="s">
        <v>2381</v>
      </c>
      <c r="G1905">
        <f t="shared" si="236"/>
        <v>0</v>
      </c>
      <c r="J1905" t="str">
        <f>PROPER('Medical Examinations'!D:D)</f>
        <v>No</v>
      </c>
      <c r="K1905" t="str">
        <f>PROPER('Medical Examinations'!H:H)</f>
        <v>No</v>
      </c>
      <c r="N1905">
        <v>41.1</v>
      </c>
      <c r="O1905" t="str">
        <f t="shared" si="237"/>
        <v>Obesity</v>
      </c>
      <c r="Q1905">
        <v>5.79</v>
      </c>
      <c r="R1905" t="str">
        <f t="shared" si="238"/>
        <v>Prediabetes</v>
      </c>
      <c r="T1905">
        <v>1973</v>
      </c>
      <c r="U1905" t="s">
        <v>37</v>
      </c>
      <c r="V1905">
        <v>22</v>
      </c>
      <c r="W1905" s="10">
        <f t="shared" si="239"/>
        <v>26959</v>
      </c>
      <c r="X1905" s="10"/>
      <c r="Y1905">
        <f t="shared" si="240"/>
        <v>49</v>
      </c>
      <c r="AA1905" s="36">
        <v>23306.55</v>
      </c>
    </row>
    <row r="1906" spans="1:27" x14ac:dyDescent="0.3">
      <c r="A1906" t="s">
        <v>4286</v>
      </c>
      <c r="B1906" t="str">
        <f t="shared" si="233"/>
        <v>Ms</v>
      </c>
      <c r="C1906" t="str">
        <f t="shared" si="234"/>
        <v>Sayre</v>
      </c>
      <c r="D1906" t="str">
        <f t="shared" si="235"/>
        <v xml:space="preserve"> Sara</v>
      </c>
      <c r="F1906" t="s">
        <v>2381</v>
      </c>
      <c r="G1906">
        <f t="shared" si="236"/>
        <v>0</v>
      </c>
      <c r="J1906" t="str">
        <f>PROPER('Medical Examinations'!D:D)</f>
        <v>Yes</v>
      </c>
      <c r="K1906" t="str">
        <f>PROPER('Medical Examinations'!H:H)</f>
        <v>No</v>
      </c>
      <c r="N1906">
        <v>34.200000000000003</v>
      </c>
      <c r="O1906" t="str">
        <f t="shared" si="237"/>
        <v>Obesity</v>
      </c>
      <c r="Q1906">
        <v>4.78</v>
      </c>
      <c r="R1906" t="str">
        <f t="shared" si="238"/>
        <v>Normal</v>
      </c>
      <c r="T1906">
        <v>1975</v>
      </c>
      <c r="U1906" t="s">
        <v>15</v>
      </c>
      <c r="V1906">
        <v>13</v>
      </c>
      <c r="W1906" s="10">
        <f t="shared" si="239"/>
        <v>27711</v>
      </c>
      <c r="X1906" s="10"/>
      <c r="Y1906">
        <f t="shared" si="240"/>
        <v>47</v>
      </c>
      <c r="AA1906" s="36">
        <v>23401.31</v>
      </c>
    </row>
    <row r="1907" spans="1:27" x14ac:dyDescent="0.3">
      <c r="A1907" t="s">
        <v>4287</v>
      </c>
      <c r="B1907" t="str">
        <f t="shared" si="233"/>
        <v>Ms</v>
      </c>
      <c r="C1907" t="str">
        <f t="shared" si="234"/>
        <v>Panke</v>
      </c>
      <c r="D1907" t="str">
        <f t="shared" si="235"/>
        <v>abeth</v>
      </c>
      <c r="F1907" t="s">
        <v>2381</v>
      </c>
      <c r="G1907">
        <f t="shared" si="236"/>
        <v>0</v>
      </c>
      <c r="J1907" t="str">
        <f>PROPER('Medical Examinations'!D:D)</f>
        <v>No</v>
      </c>
      <c r="K1907" t="str">
        <f>PROPER('Medical Examinations'!H:H)</f>
        <v>No</v>
      </c>
      <c r="N1907">
        <v>29.92</v>
      </c>
      <c r="O1907" t="str">
        <f t="shared" si="237"/>
        <v>Overweight</v>
      </c>
      <c r="Q1907">
        <v>6.02</v>
      </c>
      <c r="R1907" t="str">
        <f t="shared" si="238"/>
        <v>Prediabetes</v>
      </c>
      <c r="T1907">
        <v>1983</v>
      </c>
      <c r="U1907" t="s">
        <v>35</v>
      </c>
      <c r="V1907">
        <v>26</v>
      </c>
      <c r="W1907" s="10">
        <f t="shared" si="239"/>
        <v>30554</v>
      </c>
      <c r="X1907" s="10"/>
      <c r="Y1907">
        <f t="shared" si="240"/>
        <v>39</v>
      </c>
      <c r="AA1907" s="36">
        <v>23563.02</v>
      </c>
    </row>
    <row r="1908" spans="1:27" x14ac:dyDescent="0.3">
      <c r="A1908" t="s">
        <v>4288</v>
      </c>
      <c r="B1908" t="str">
        <f t="shared" si="233"/>
        <v>Ms</v>
      </c>
      <c r="C1908" t="str">
        <f t="shared" si="234"/>
        <v>Brennan</v>
      </c>
      <c r="D1908" t="str">
        <f t="shared" si="235"/>
        <v>aret P.</v>
      </c>
      <c r="F1908" t="s">
        <v>2381</v>
      </c>
      <c r="G1908">
        <f t="shared" si="236"/>
        <v>0</v>
      </c>
      <c r="J1908" t="str">
        <f>PROPER('Medical Examinations'!D:D)</f>
        <v>No</v>
      </c>
      <c r="K1908" t="str">
        <f>PROPER('Medical Examinations'!H:H)</f>
        <v>No</v>
      </c>
      <c r="N1908">
        <v>28.93</v>
      </c>
      <c r="O1908" t="str">
        <f t="shared" si="237"/>
        <v>Overweight</v>
      </c>
      <c r="Q1908">
        <v>4.4400000000000004</v>
      </c>
      <c r="R1908" t="str">
        <f t="shared" si="238"/>
        <v>Normal</v>
      </c>
      <c r="T1908">
        <v>1974</v>
      </c>
      <c r="U1908" t="s">
        <v>18</v>
      </c>
      <c r="V1908">
        <v>2</v>
      </c>
      <c r="W1908" s="10">
        <f t="shared" si="239"/>
        <v>27182</v>
      </c>
      <c r="X1908" s="10"/>
      <c r="Y1908">
        <f t="shared" si="240"/>
        <v>49</v>
      </c>
      <c r="AA1908" s="36">
        <v>23568.27</v>
      </c>
    </row>
    <row r="1909" spans="1:27" x14ac:dyDescent="0.3">
      <c r="A1909" t="s">
        <v>4289</v>
      </c>
      <c r="B1909" t="str">
        <f t="shared" si="233"/>
        <v>Ms</v>
      </c>
      <c r="C1909" t="str">
        <f t="shared" si="234"/>
        <v>Ngo</v>
      </c>
      <c r="D1909" t="str">
        <f t="shared" si="235"/>
        <v>y K</v>
      </c>
      <c r="F1909">
        <v>1</v>
      </c>
      <c r="G1909">
        <f t="shared" si="236"/>
        <v>1</v>
      </c>
      <c r="J1909" t="str">
        <f>PROPER('Medical Examinations'!D:D)</f>
        <v>No</v>
      </c>
      <c r="K1909" t="str">
        <f>PROPER('Medical Examinations'!H:H)</f>
        <v>No</v>
      </c>
      <c r="N1909">
        <v>31.254999999999999</v>
      </c>
      <c r="O1909" t="str">
        <f t="shared" si="237"/>
        <v>Obesity</v>
      </c>
      <c r="Q1909">
        <v>5.84</v>
      </c>
      <c r="R1909" t="str">
        <f t="shared" si="238"/>
        <v>Prediabetes</v>
      </c>
      <c r="T1909">
        <v>1973</v>
      </c>
      <c r="U1909" t="s">
        <v>18</v>
      </c>
      <c r="V1909">
        <v>27</v>
      </c>
      <c r="W1909" s="10">
        <f t="shared" si="239"/>
        <v>26842</v>
      </c>
      <c r="X1909" s="10"/>
      <c r="Y1909">
        <f t="shared" si="240"/>
        <v>49</v>
      </c>
      <c r="AA1909" s="36">
        <v>23807.24</v>
      </c>
    </row>
    <row r="1910" spans="1:27" x14ac:dyDescent="0.3">
      <c r="A1910" t="s">
        <v>4290</v>
      </c>
      <c r="B1910" t="str">
        <f t="shared" si="233"/>
        <v>Mr</v>
      </c>
      <c r="C1910" t="str">
        <f t="shared" si="234"/>
        <v>Guerdan</v>
      </c>
      <c r="D1910" t="str">
        <f t="shared" si="235"/>
        <v>avid M.</v>
      </c>
      <c r="F1910" t="s">
        <v>2381</v>
      </c>
      <c r="G1910">
        <f t="shared" si="236"/>
        <v>0</v>
      </c>
      <c r="J1910" t="str">
        <f>PROPER('Medical Examinations'!D:D)</f>
        <v>Yes</v>
      </c>
      <c r="K1910" t="str">
        <f>PROPER('Medical Examinations'!H:H)</f>
        <v>No</v>
      </c>
      <c r="N1910">
        <v>29.83</v>
      </c>
      <c r="O1910" t="str">
        <f t="shared" si="237"/>
        <v>Overweight</v>
      </c>
      <c r="Q1910">
        <v>5.39</v>
      </c>
      <c r="R1910" t="str">
        <f t="shared" si="238"/>
        <v>Normal</v>
      </c>
      <c r="T1910">
        <v>1970</v>
      </c>
      <c r="U1910" t="s">
        <v>35</v>
      </c>
      <c r="V1910">
        <v>8</v>
      </c>
      <c r="W1910" s="10">
        <f t="shared" si="239"/>
        <v>25788</v>
      </c>
      <c r="X1910" s="10"/>
      <c r="Y1910">
        <f t="shared" si="240"/>
        <v>52</v>
      </c>
      <c r="AA1910" s="36">
        <v>23887.66</v>
      </c>
    </row>
    <row r="1911" spans="1:27" x14ac:dyDescent="0.3">
      <c r="A1911" t="s">
        <v>4291</v>
      </c>
      <c r="B1911" t="str">
        <f t="shared" si="233"/>
        <v>Ms</v>
      </c>
      <c r="C1911" t="str">
        <f t="shared" si="234"/>
        <v>Shaw</v>
      </c>
      <c r="D1911" t="str">
        <f t="shared" si="235"/>
        <v>ne E</v>
      </c>
      <c r="F1911">
        <v>1</v>
      </c>
      <c r="G1911">
        <f t="shared" si="236"/>
        <v>1</v>
      </c>
      <c r="J1911" t="str">
        <f>PROPER('Medical Examinations'!D:D)</f>
        <v>No</v>
      </c>
      <c r="K1911" t="str">
        <f>PROPER('Medical Examinations'!H:H)</f>
        <v>No</v>
      </c>
      <c r="N1911">
        <v>29.59</v>
      </c>
      <c r="O1911" t="str">
        <f t="shared" si="237"/>
        <v>Overweight</v>
      </c>
      <c r="Q1911">
        <v>6.16</v>
      </c>
      <c r="R1911" t="str">
        <f t="shared" si="238"/>
        <v>Prediabetes</v>
      </c>
      <c r="T1911">
        <v>1971</v>
      </c>
      <c r="U1911" t="s">
        <v>10</v>
      </c>
      <c r="V1911">
        <v>10</v>
      </c>
      <c r="W1911" s="10">
        <f t="shared" si="239"/>
        <v>26124</v>
      </c>
      <c r="X1911" s="10"/>
      <c r="Y1911">
        <f t="shared" si="240"/>
        <v>51</v>
      </c>
      <c r="AA1911" s="36">
        <v>23967.38</v>
      </c>
    </row>
    <row r="1912" spans="1:27" x14ac:dyDescent="0.3">
      <c r="A1912" t="s">
        <v>4292</v>
      </c>
      <c r="B1912" t="str">
        <f t="shared" si="233"/>
        <v>Ms</v>
      </c>
      <c r="C1912" t="str">
        <f t="shared" si="234"/>
        <v>Mills-Honarvar</v>
      </c>
      <c r="D1912" t="str">
        <f t="shared" si="235"/>
        <v>ar, Ms.  Donna</v>
      </c>
      <c r="F1912">
        <v>1</v>
      </c>
      <c r="G1912">
        <f t="shared" si="236"/>
        <v>1</v>
      </c>
      <c r="J1912" t="str">
        <f>PROPER('Medical Examinations'!D:D)</f>
        <v>No</v>
      </c>
      <c r="K1912" t="str">
        <f>PROPER('Medical Examinations'!H:H)</f>
        <v>No</v>
      </c>
      <c r="N1912">
        <v>31.16</v>
      </c>
      <c r="O1912" t="str">
        <f t="shared" si="237"/>
        <v>Obesity</v>
      </c>
      <c r="Q1912">
        <v>4.49</v>
      </c>
      <c r="R1912" t="str">
        <f t="shared" si="238"/>
        <v>Normal</v>
      </c>
      <c r="T1912">
        <v>2003</v>
      </c>
      <c r="U1912" t="s">
        <v>30</v>
      </c>
      <c r="V1912">
        <v>30</v>
      </c>
      <c r="W1912" s="10">
        <f t="shared" si="239"/>
        <v>37985</v>
      </c>
      <c r="X1912" s="10"/>
      <c r="Y1912">
        <f t="shared" si="240"/>
        <v>19</v>
      </c>
      <c r="AA1912" s="36">
        <v>24059.68</v>
      </c>
    </row>
    <row r="1913" spans="1:27" x14ac:dyDescent="0.3">
      <c r="A1913" t="s">
        <v>4293</v>
      </c>
      <c r="B1913" t="str">
        <f t="shared" si="233"/>
        <v>Mr</v>
      </c>
      <c r="C1913" t="str">
        <f t="shared" si="234"/>
        <v>Farvard</v>
      </c>
      <c r="D1913" t="str">
        <f t="shared" si="235"/>
        <v>r.  Rod</v>
      </c>
      <c r="F1913">
        <v>1</v>
      </c>
      <c r="G1913">
        <f t="shared" si="236"/>
        <v>1</v>
      </c>
      <c r="J1913" t="str">
        <f>PROPER('Medical Examinations'!D:D)</f>
        <v>Yes</v>
      </c>
      <c r="K1913" t="str">
        <f>PROPER('Medical Examinations'!H:H)</f>
        <v>No</v>
      </c>
      <c r="N1913">
        <v>34.21</v>
      </c>
      <c r="O1913" t="str">
        <f t="shared" si="237"/>
        <v>Obesity</v>
      </c>
      <c r="Q1913">
        <v>4.4800000000000004</v>
      </c>
      <c r="R1913" t="str">
        <f t="shared" si="238"/>
        <v>Normal</v>
      </c>
      <c r="T1913">
        <v>1973</v>
      </c>
      <c r="U1913" t="s">
        <v>18</v>
      </c>
      <c r="V1913">
        <v>13</v>
      </c>
      <c r="W1913" s="10">
        <f t="shared" si="239"/>
        <v>26828</v>
      </c>
      <c r="X1913" s="10"/>
      <c r="Y1913">
        <f t="shared" si="240"/>
        <v>49</v>
      </c>
      <c r="AA1913" s="36">
        <v>24106.91</v>
      </c>
    </row>
    <row r="1914" spans="1:27" x14ac:dyDescent="0.3">
      <c r="A1914" t="s">
        <v>4294</v>
      </c>
      <c r="B1914" t="str">
        <f t="shared" si="233"/>
        <v>Mr</v>
      </c>
      <c r="C1914" t="str">
        <f t="shared" si="234"/>
        <v>Kelly</v>
      </c>
      <c r="D1914" t="str">
        <f t="shared" si="235"/>
        <v xml:space="preserve">  Joe</v>
      </c>
      <c r="F1914" t="s">
        <v>2381</v>
      </c>
      <c r="G1914">
        <f t="shared" si="236"/>
        <v>0</v>
      </c>
      <c r="J1914" t="str">
        <f>PROPER('Medical Examinations'!D:D)</f>
        <v>Yes</v>
      </c>
      <c r="K1914" t="str">
        <f>PROPER('Medical Examinations'!H:H)</f>
        <v>No</v>
      </c>
      <c r="N1914">
        <v>34.86</v>
      </c>
      <c r="O1914" t="str">
        <f t="shared" si="237"/>
        <v>Obesity</v>
      </c>
      <c r="Q1914">
        <v>10.97</v>
      </c>
      <c r="R1914" t="str">
        <f t="shared" si="238"/>
        <v>Diabetes</v>
      </c>
      <c r="T1914">
        <v>1974</v>
      </c>
      <c r="U1914" t="s">
        <v>20</v>
      </c>
      <c r="V1914">
        <v>10</v>
      </c>
      <c r="W1914" s="10">
        <f t="shared" si="239"/>
        <v>27282</v>
      </c>
      <c r="X1914" s="10"/>
      <c r="Y1914">
        <f t="shared" si="240"/>
        <v>48</v>
      </c>
      <c r="AA1914" s="36">
        <v>24180.93</v>
      </c>
    </row>
    <row r="1915" spans="1:27" x14ac:dyDescent="0.3">
      <c r="A1915" t="s">
        <v>4295</v>
      </c>
      <c r="B1915" t="str">
        <f t="shared" si="233"/>
        <v>Ms</v>
      </c>
      <c r="C1915" t="str">
        <f t="shared" si="234"/>
        <v>Skinner</v>
      </c>
      <c r="D1915" t="str">
        <f t="shared" si="235"/>
        <v>ayleigh</v>
      </c>
      <c r="F1915">
        <v>2</v>
      </c>
      <c r="G1915">
        <f t="shared" si="236"/>
        <v>2</v>
      </c>
      <c r="J1915" t="str">
        <f>PROPER('Medical Examinations'!D:D)</f>
        <v>Yes</v>
      </c>
      <c r="K1915" t="str">
        <f>PROPER('Medical Examinations'!H:H)</f>
        <v>No</v>
      </c>
      <c r="N1915">
        <v>34.58</v>
      </c>
      <c r="O1915" t="str">
        <f t="shared" si="237"/>
        <v>Obesity</v>
      </c>
      <c r="Q1915">
        <v>5.14</v>
      </c>
      <c r="R1915" t="str">
        <f t="shared" si="238"/>
        <v>Normal</v>
      </c>
      <c r="T1915">
        <v>1964</v>
      </c>
      <c r="U1915" t="s">
        <v>30</v>
      </c>
      <c r="V1915">
        <v>16</v>
      </c>
      <c r="W1915" s="10">
        <f t="shared" si="239"/>
        <v>23727</v>
      </c>
      <c r="X1915" s="10"/>
      <c r="Y1915">
        <f t="shared" si="240"/>
        <v>58</v>
      </c>
      <c r="AA1915" s="36">
        <v>24227.34</v>
      </c>
    </row>
    <row r="1916" spans="1:27" x14ac:dyDescent="0.3">
      <c r="A1916" t="s">
        <v>4296</v>
      </c>
      <c r="B1916" t="str">
        <f t="shared" si="233"/>
        <v>Mr</v>
      </c>
      <c r="C1916" t="str">
        <f t="shared" si="234"/>
        <v>Murphy</v>
      </c>
      <c r="D1916" t="str">
        <f t="shared" si="235"/>
        <v>can A.</v>
      </c>
      <c r="F1916" t="s">
        <v>2381</v>
      </c>
      <c r="G1916">
        <f t="shared" si="236"/>
        <v>0</v>
      </c>
      <c r="J1916" t="str">
        <f>PROPER('Medical Examinations'!D:D)</f>
        <v>No</v>
      </c>
      <c r="K1916" t="str">
        <f>PROPER('Medical Examinations'!H:H)</f>
        <v>No</v>
      </c>
      <c r="N1916">
        <v>17.940000000000001</v>
      </c>
      <c r="O1916" t="str">
        <f t="shared" si="237"/>
        <v>Underweight</v>
      </c>
      <c r="Q1916">
        <v>5.17</v>
      </c>
      <c r="R1916" t="str">
        <f t="shared" si="238"/>
        <v>Normal</v>
      </c>
      <c r="T1916">
        <v>2004</v>
      </c>
      <c r="U1916" t="s">
        <v>35</v>
      </c>
      <c r="V1916">
        <v>3</v>
      </c>
      <c r="W1916" s="10">
        <f t="shared" si="239"/>
        <v>38202</v>
      </c>
      <c r="X1916" s="10"/>
      <c r="Y1916">
        <f t="shared" si="240"/>
        <v>18</v>
      </c>
      <c r="AA1916" s="36">
        <v>24294.02</v>
      </c>
    </row>
    <row r="1917" spans="1:27" x14ac:dyDescent="0.3">
      <c r="A1917" t="s">
        <v>4297</v>
      </c>
      <c r="B1917" t="str">
        <f t="shared" si="233"/>
        <v>Mr</v>
      </c>
      <c r="C1917" t="str">
        <f t="shared" si="234"/>
        <v>Shue</v>
      </c>
      <c r="D1917" t="str">
        <f t="shared" si="235"/>
        <v>illy</v>
      </c>
      <c r="F1917">
        <v>1</v>
      </c>
      <c r="G1917">
        <f t="shared" si="236"/>
        <v>1</v>
      </c>
      <c r="J1917" t="str">
        <f>PROPER('Medical Examinations'!D:D)</f>
        <v>No</v>
      </c>
      <c r="K1917" t="str">
        <f>PROPER('Medical Examinations'!H:H)</f>
        <v>No</v>
      </c>
      <c r="N1917">
        <v>26.8</v>
      </c>
      <c r="O1917" t="str">
        <f t="shared" si="237"/>
        <v>Overweight</v>
      </c>
      <c r="Q1917">
        <v>6.18</v>
      </c>
      <c r="R1917" t="str">
        <f t="shared" si="238"/>
        <v>Prediabetes</v>
      </c>
      <c r="T1917">
        <v>1999</v>
      </c>
      <c r="U1917" t="s">
        <v>37</v>
      </c>
      <c r="V1917">
        <v>7</v>
      </c>
      <c r="W1917" s="10">
        <f t="shared" si="239"/>
        <v>36440</v>
      </c>
      <c r="X1917" s="10"/>
      <c r="Y1917">
        <f t="shared" si="240"/>
        <v>23</v>
      </c>
      <c r="AA1917" s="36">
        <v>24387.74</v>
      </c>
    </row>
    <row r="1918" spans="1:27" x14ac:dyDescent="0.3">
      <c r="A1918" t="s">
        <v>4298</v>
      </c>
      <c r="B1918" t="str">
        <f t="shared" si="233"/>
        <v>Mr</v>
      </c>
      <c r="C1918" t="str">
        <f t="shared" si="234"/>
        <v>Reilly</v>
      </c>
      <c r="D1918" t="str">
        <f t="shared" si="235"/>
        <v>aul M.</v>
      </c>
      <c r="F1918" t="s">
        <v>2381</v>
      </c>
      <c r="G1918">
        <f t="shared" si="236"/>
        <v>0</v>
      </c>
      <c r="J1918" t="str">
        <f>PROPER('Medical Examinations'!D:D)</f>
        <v>Yes</v>
      </c>
      <c r="K1918" t="str">
        <f>PROPER('Medical Examinations'!H:H)</f>
        <v>No</v>
      </c>
      <c r="N1918">
        <v>17.690000000000001</v>
      </c>
      <c r="O1918" t="str">
        <f t="shared" si="237"/>
        <v>Underweight</v>
      </c>
      <c r="Q1918">
        <v>9.07</v>
      </c>
      <c r="R1918" t="str">
        <f t="shared" si="238"/>
        <v>Diabetes</v>
      </c>
      <c r="T1918">
        <v>1970</v>
      </c>
      <c r="U1918" t="s">
        <v>15</v>
      </c>
      <c r="V1918">
        <v>30</v>
      </c>
      <c r="W1918" s="10">
        <f t="shared" si="239"/>
        <v>25902</v>
      </c>
      <c r="X1918" s="10"/>
      <c r="Y1918">
        <f t="shared" si="240"/>
        <v>52</v>
      </c>
      <c r="AA1918" s="36">
        <v>24393.62</v>
      </c>
    </row>
    <row r="1919" spans="1:27" x14ac:dyDescent="0.3">
      <c r="A1919" t="s">
        <v>4299</v>
      </c>
      <c r="B1919" t="str">
        <f t="shared" si="233"/>
        <v>Ms</v>
      </c>
      <c r="C1919" t="str">
        <f t="shared" si="234"/>
        <v>Blinn</v>
      </c>
      <c r="D1919" t="str">
        <f t="shared" si="235"/>
        <v>da M.</v>
      </c>
      <c r="F1919">
        <v>1</v>
      </c>
      <c r="G1919">
        <f t="shared" si="236"/>
        <v>1</v>
      </c>
      <c r="J1919" t="str">
        <f>PROPER('Medical Examinations'!D:D)</f>
        <v>No</v>
      </c>
      <c r="K1919" t="str">
        <f>PROPER('Medical Examinations'!H:H)</f>
        <v>No</v>
      </c>
      <c r="N1919">
        <v>25.77</v>
      </c>
      <c r="O1919" t="str">
        <f t="shared" si="237"/>
        <v>Overweight</v>
      </c>
      <c r="Q1919">
        <v>4.43</v>
      </c>
      <c r="R1919" t="str">
        <f t="shared" si="238"/>
        <v>Normal</v>
      </c>
      <c r="T1919">
        <v>1968</v>
      </c>
      <c r="U1919" t="s">
        <v>10</v>
      </c>
      <c r="V1919">
        <v>6</v>
      </c>
      <c r="W1919" s="10">
        <f t="shared" si="239"/>
        <v>25025</v>
      </c>
      <c r="X1919" s="10"/>
      <c r="Y1919">
        <f t="shared" si="240"/>
        <v>54</v>
      </c>
      <c r="AA1919" s="36">
        <v>24476.48</v>
      </c>
    </row>
    <row r="1920" spans="1:27" x14ac:dyDescent="0.3">
      <c r="A1920" t="s">
        <v>4300</v>
      </c>
      <c r="B1920" t="str">
        <f t="shared" si="233"/>
        <v>Mr</v>
      </c>
      <c r="C1920" t="str">
        <f t="shared" si="234"/>
        <v>Duyn</v>
      </c>
      <c r="D1920" t="str">
        <f t="shared" si="235"/>
        <v>ff H</v>
      </c>
      <c r="F1920">
        <v>1</v>
      </c>
      <c r="G1920">
        <f t="shared" si="236"/>
        <v>1</v>
      </c>
      <c r="J1920" t="str">
        <f>PROPER('Medical Examinations'!D:D)</f>
        <v>No</v>
      </c>
      <c r="K1920" t="str">
        <f>PROPER('Medical Examinations'!H:H)</f>
        <v>No</v>
      </c>
      <c r="N1920">
        <v>34.46</v>
      </c>
      <c r="O1920" t="str">
        <f t="shared" si="237"/>
        <v>Obesity</v>
      </c>
      <c r="Q1920">
        <v>4.17</v>
      </c>
      <c r="R1920" t="str">
        <f t="shared" si="238"/>
        <v>Normal</v>
      </c>
      <c r="T1920">
        <v>1961</v>
      </c>
      <c r="U1920" t="s">
        <v>37</v>
      </c>
      <c r="V1920">
        <v>21</v>
      </c>
      <c r="W1920" s="10">
        <f t="shared" si="239"/>
        <v>22575</v>
      </c>
      <c r="X1920" s="10"/>
      <c r="Y1920">
        <f t="shared" si="240"/>
        <v>61</v>
      </c>
      <c r="AA1920" s="36">
        <v>24513.09</v>
      </c>
    </row>
    <row r="1921" spans="1:27" x14ac:dyDescent="0.3">
      <c r="A1921" t="s">
        <v>4301</v>
      </c>
      <c r="B1921" t="str">
        <f t="shared" si="233"/>
        <v>Mr</v>
      </c>
      <c r="C1921" t="str">
        <f t="shared" si="234"/>
        <v>Wardian</v>
      </c>
      <c r="D1921" t="str">
        <f t="shared" si="235"/>
        <v>Michael</v>
      </c>
      <c r="F1921" t="s">
        <v>2381</v>
      </c>
      <c r="G1921">
        <f t="shared" si="236"/>
        <v>0</v>
      </c>
      <c r="J1921" t="str">
        <f>PROPER('Medical Examinations'!D:D)</f>
        <v>Yes</v>
      </c>
      <c r="K1921" t="str">
        <f>PROPER('Medical Examinations'!H:H)</f>
        <v>No</v>
      </c>
      <c r="N1921">
        <v>30.875</v>
      </c>
      <c r="O1921" t="str">
        <f t="shared" si="237"/>
        <v>Obesity</v>
      </c>
      <c r="Q1921">
        <v>4.95</v>
      </c>
      <c r="R1921" t="str">
        <f t="shared" si="238"/>
        <v>Normal</v>
      </c>
      <c r="T1921">
        <v>1972</v>
      </c>
      <c r="U1921" t="s">
        <v>20</v>
      </c>
      <c r="V1921">
        <v>14</v>
      </c>
      <c r="W1921" s="10">
        <f t="shared" si="239"/>
        <v>26556</v>
      </c>
      <c r="X1921" s="10"/>
      <c r="Y1921">
        <f t="shared" si="240"/>
        <v>50</v>
      </c>
      <c r="AA1921" s="36">
        <v>24520.26</v>
      </c>
    </row>
    <row r="1922" spans="1:27" x14ac:dyDescent="0.3">
      <c r="A1922" t="s">
        <v>4302</v>
      </c>
      <c r="B1922" t="str">
        <f t="shared" si="233"/>
        <v>Mr</v>
      </c>
      <c r="C1922" t="str">
        <f t="shared" si="234"/>
        <v>Heuninck</v>
      </c>
      <c r="D1922" t="str">
        <f t="shared" si="235"/>
        <v>Mr.  Jan</v>
      </c>
      <c r="F1922" t="s">
        <v>2381</v>
      </c>
      <c r="G1922">
        <f t="shared" si="236"/>
        <v>0</v>
      </c>
      <c r="J1922" t="str">
        <f>PROPER('Medical Examinations'!D:D)</f>
        <v>Yes</v>
      </c>
      <c r="K1922" t="str">
        <f>PROPER('Medical Examinations'!H:H)</f>
        <v>No</v>
      </c>
      <c r="N1922">
        <v>39.49</v>
      </c>
      <c r="O1922" t="str">
        <f t="shared" si="237"/>
        <v>Obesity</v>
      </c>
      <c r="Q1922">
        <v>5.13</v>
      </c>
      <c r="R1922" t="str">
        <f t="shared" si="238"/>
        <v>Normal</v>
      </c>
      <c r="T1922">
        <v>1975</v>
      </c>
      <c r="U1922" t="s">
        <v>18</v>
      </c>
      <c r="V1922">
        <v>13</v>
      </c>
      <c r="W1922" s="10">
        <f t="shared" si="239"/>
        <v>27558</v>
      </c>
      <c r="X1922" s="10"/>
      <c r="Y1922">
        <f t="shared" si="240"/>
        <v>47</v>
      </c>
      <c r="AA1922" s="36">
        <v>24535.7</v>
      </c>
    </row>
    <row r="1923" spans="1:27" x14ac:dyDescent="0.3">
      <c r="A1923" t="s">
        <v>4303</v>
      </c>
      <c r="B1923" t="str">
        <f t="shared" si="233"/>
        <v>Mr</v>
      </c>
      <c r="C1923" t="str">
        <f t="shared" si="234"/>
        <v>Kipyego</v>
      </c>
      <c r="D1923" t="str">
        <f t="shared" si="235"/>
        <v>Bernard</v>
      </c>
      <c r="F1923" t="s">
        <v>2381</v>
      </c>
      <c r="G1923">
        <f t="shared" si="236"/>
        <v>0</v>
      </c>
      <c r="J1923" t="str">
        <f>PROPER('Medical Examinations'!D:D)</f>
        <v>No</v>
      </c>
      <c r="K1923" t="str">
        <f>PROPER('Medical Examinations'!H:H)</f>
        <v>No</v>
      </c>
      <c r="N1923">
        <v>28.88</v>
      </c>
      <c r="O1923" t="str">
        <f t="shared" si="237"/>
        <v>Overweight</v>
      </c>
      <c r="Q1923">
        <v>4.0999999999999996</v>
      </c>
      <c r="R1923" t="str">
        <f t="shared" si="238"/>
        <v>Normal</v>
      </c>
      <c r="T1923">
        <v>1976</v>
      </c>
      <c r="U1923" t="s">
        <v>37</v>
      </c>
      <c r="V1923">
        <v>12</v>
      </c>
      <c r="W1923" s="10">
        <f t="shared" si="239"/>
        <v>28045</v>
      </c>
      <c r="X1923" s="10"/>
      <c r="Y1923">
        <f t="shared" si="240"/>
        <v>46</v>
      </c>
      <c r="AA1923" s="36">
        <v>24603.05</v>
      </c>
    </row>
    <row r="1924" spans="1:27" x14ac:dyDescent="0.3">
      <c r="A1924" t="s">
        <v>4304</v>
      </c>
      <c r="B1924" t="str">
        <f t="shared" si="233"/>
        <v>Mr</v>
      </c>
      <c r="C1924" t="str">
        <f t="shared" si="234"/>
        <v>Kuehl</v>
      </c>
      <c r="D1924" t="str">
        <f t="shared" si="235"/>
        <v>Craig</v>
      </c>
      <c r="F1924" t="s">
        <v>2381</v>
      </c>
      <c r="G1924">
        <f t="shared" si="236"/>
        <v>0</v>
      </c>
      <c r="J1924" t="str">
        <f>PROPER('Medical Examinations'!D:D)</f>
        <v>No</v>
      </c>
      <c r="K1924" t="str">
        <f>PROPER('Medical Examinations'!H:H)</f>
        <v>No</v>
      </c>
      <c r="N1924">
        <v>20.234999999999999</v>
      </c>
      <c r="O1924" t="str">
        <f t="shared" si="237"/>
        <v>Normal Weight</v>
      </c>
      <c r="Q1924">
        <v>5.01</v>
      </c>
      <c r="R1924" t="str">
        <f t="shared" si="238"/>
        <v>Normal</v>
      </c>
      <c r="T1924">
        <v>1970</v>
      </c>
      <c r="U1924" t="s">
        <v>18</v>
      </c>
      <c r="V1924">
        <v>12</v>
      </c>
      <c r="W1924" s="10">
        <f t="shared" si="239"/>
        <v>25731</v>
      </c>
      <c r="X1924" s="10"/>
      <c r="Y1924">
        <f t="shared" si="240"/>
        <v>52</v>
      </c>
      <c r="AA1924" s="36">
        <v>24667.42</v>
      </c>
    </row>
    <row r="1925" spans="1:27" x14ac:dyDescent="0.3">
      <c r="A1925" t="s">
        <v>4305</v>
      </c>
      <c r="B1925" t="str">
        <f t="shared" si="233"/>
        <v>Mrs</v>
      </c>
      <c r="C1925" t="str">
        <f t="shared" si="234"/>
        <v>Burkholder</v>
      </c>
      <c r="D1925" t="str">
        <f t="shared" si="235"/>
        <v>Mrs.  Bryn</v>
      </c>
      <c r="F1925" t="s">
        <v>2381</v>
      </c>
      <c r="G1925">
        <f t="shared" si="236"/>
        <v>0</v>
      </c>
      <c r="J1925" t="str">
        <f>PROPER('Medical Examinations'!D:D)</f>
        <v>Yes</v>
      </c>
      <c r="K1925" t="str">
        <f>PROPER('Medical Examinations'!H:H)</f>
        <v>No</v>
      </c>
      <c r="N1925">
        <v>30.67</v>
      </c>
      <c r="O1925" t="str">
        <f t="shared" si="237"/>
        <v>Obesity</v>
      </c>
      <c r="Q1925">
        <v>5.09</v>
      </c>
      <c r="R1925" t="str">
        <f t="shared" si="238"/>
        <v>Normal</v>
      </c>
      <c r="T1925">
        <v>1996</v>
      </c>
      <c r="U1925" t="s">
        <v>35</v>
      </c>
      <c r="V1925">
        <v>28</v>
      </c>
      <c r="W1925" s="10">
        <f t="shared" si="239"/>
        <v>35305</v>
      </c>
      <c r="X1925" s="10"/>
      <c r="Y1925">
        <f t="shared" si="240"/>
        <v>26</v>
      </c>
      <c r="AA1925" s="36">
        <v>24671.66</v>
      </c>
    </row>
    <row r="1926" spans="1:27" x14ac:dyDescent="0.3">
      <c r="A1926" t="s">
        <v>4306</v>
      </c>
      <c r="B1926" t="str">
        <f t="shared" ref="B1926:B1989" si="241">TRIM(MID(A1926,FIND(",",A1926)+1,FIND(".",A1926)-FIND(",",A1926)-1))</f>
        <v>Mr</v>
      </c>
      <c r="C1926" t="str">
        <f t="shared" ref="C1926:C1989" si="242">LEFT(A1926,FIND(",",A1926)-1)</f>
        <v>Stadolnik</v>
      </c>
      <c r="D1926" t="str">
        <f t="shared" ref="D1926:D1989" si="243">RIGHT(A1926,FIND(",",A1926)-1)</f>
        <v xml:space="preserve">  Michael</v>
      </c>
      <c r="F1926" t="s">
        <v>2381</v>
      </c>
      <c r="G1926">
        <f t="shared" ref="G1926:G1989" si="244">IF(F1926="No major surgery",0,F1926)</f>
        <v>0</v>
      </c>
      <c r="J1926" t="str">
        <f>PROPER('Medical Examinations'!D:D)</f>
        <v>No</v>
      </c>
      <c r="K1926" t="str">
        <f>PROPER('Medical Examinations'!H:H)</f>
        <v>No</v>
      </c>
      <c r="N1926">
        <v>30.875</v>
      </c>
      <c r="O1926" t="str">
        <f t="shared" ref="O1926:O1989" si="245">IF(N1926&lt;18.5,"Underweight",
IF(N1926&lt;25,"Normal Weight",
IF(N1926&lt;30,"Overweight",
"Obesity")))</f>
        <v>Obesity</v>
      </c>
      <c r="Q1926">
        <v>6.49</v>
      </c>
      <c r="R1926" t="str">
        <f t="shared" ref="R1926:R1989" si="246">IF(Q1926&lt;5.7,"Normal",
IF(Q1926&lt;=6.4,"Prediabetes",
"Diabetes"))</f>
        <v>Diabetes</v>
      </c>
      <c r="T1926">
        <v>1992</v>
      </c>
      <c r="U1926" t="s">
        <v>37</v>
      </c>
      <c r="V1926">
        <v>11</v>
      </c>
      <c r="W1926" s="10">
        <f t="shared" ref="W1926:W1989" si="247">DATE(T1926,MONTH(1&amp;U1926),V1926)</f>
        <v>33888</v>
      </c>
      <c r="X1926" s="10"/>
      <c r="Y1926">
        <f t="shared" si="240"/>
        <v>30</v>
      </c>
      <c r="AA1926" s="36">
        <v>24795.040000000001</v>
      </c>
    </row>
    <row r="1927" spans="1:27" x14ac:dyDescent="0.3">
      <c r="A1927" t="s">
        <v>4307</v>
      </c>
      <c r="B1927" t="str">
        <f t="shared" si="241"/>
        <v>Mr</v>
      </c>
      <c r="C1927" t="str">
        <f t="shared" si="242"/>
        <v>Shields</v>
      </c>
      <c r="D1927" t="str">
        <f t="shared" si="243"/>
        <v>enjamin</v>
      </c>
      <c r="F1927" t="s">
        <v>2381</v>
      </c>
      <c r="G1927">
        <f t="shared" si="244"/>
        <v>0</v>
      </c>
      <c r="J1927" t="str">
        <f>PROPER('Medical Examinations'!D:D)</f>
        <v>Yes</v>
      </c>
      <c r="K1927" t="str">
        <f>PROPER('Medical Examinations'!H:H)</f>
        <v>No</v>
      </c>
      <c r="N1927">
        <v>23.8</v>
      </c>
      <c r="O1927" t="str">
        <f t="shared" si="245"/>
        <v>Normal Weight</v>
      </c>
      <c r="Q1927">
        <v>4.08</v>
      </c>
      <c r="R1927" t="str">
        <f t="shared" si="246"/>
        <v>Normal</v>
      </c>
      <c r="T1927">
        <v>1994</v>
      </c>
      <c r="U1927" t="s">
        <v>20</v>
      </c>
      <c r="V1927">
        <v>9</v>
      </c>
      <c r="W1927" s="10">
        <f t="shared" si="247"/>
        <v>34586</v>
      </c>
      <c r="X1927" s="10"/>
      <c r="Y1927">
        <f t="shared" si="240"/>
        <v>28</v>
      </c>
      <c r="AA1927" s="36">
        <v>24817.25</v>
      </c>
    </row>
    <row r="1928" spans="1:27" x14ac:dyDescent="0.3">
      <c r="A1928" t="s">
        <v>4308</v>
      </c>
      <c r="B1928" t="str">
        <f t="shared" si="241"/>
        <v>Mr</v>
      </c>
      <c r="C1928" t="str">
        <f t="shared" si="242"/>
        <v>Margolis</v>
      </c>
      <c r="D1928" t="str">
        <f t="shared" si="243"/>
        <v>Mr.  Jay</v>
      </c>
      <c r="F1928" t="s">
        <v>2381</v>
      </c>
      <c r="G1928">
        <f t="shared" si="244"/>
        <v>0</v>
      </c>
      <c r="J1928" t="str">
        <f>PROPER('Medical Examinations'!D:D)</f>
        <v>Yes</v>
      </c>
      <c r="K1928" t="str">
        <f>PROPER('Medical Examinations'!H:H)</f>
        <v>No</v>
      </c>
      <c r="N1928">
        <v>15.37</v>
      </c>
      <c r="O1928" t="str">
        <f t="shared" si="245"/>
        <v>Underweight</v>
      </c>
      <c r="Q1928">
        <v>8.6300000000000008</v>
      </c>
      <c r="R1928" t="str">
        <f t="shared" si="246"/>
        <v>Diabetes</v>
      </c>
      <c r="T1928">
        <v>1995</v>
      </c>
      <c r="U1928" t="s">
        <v>18</v>
      </c>
      <c r="V1928">
        <v>10</v>
      </c>
      <c r="W1928" s="10">
        <f t="shared" si="247"/>
        <v>34860</v>
      </c>
      <c r="X1928" s="10"/>
      <c r="Y1928">
        <f t="shared" si="240"/>
        <v>27</v>
      </c>
      <c r="AA1928" s="36">
        <v>24863.25</v>
      </c>
    </row>
    <row r="1929" spans="1:27" x14ac:dyDescent="0.3">
      <c r="A1929" t="s">
        <v>4309</v>
      </c>
      <c r="B1929" t="str">
        <f t="shared" si="241"/>
        <v>Mr</v>
      </c>
      <c r="C1929" t="str">
        <f t="shared" si="242"/>
        <v>Uffenbeck</v>
      </c>
      <c r="D1929" t="str">
        <f t="shared" si="243"/>
        <v xml:space="preserve">  William</v>
      </c>
      <c r="F1929" t="s">
        <v>2381</v>
      </c>
      <c r="G1929">
        <f t="shared" si="244"/>
        <v>0</v>
      </c>
      <c r="J1929" t="str">
        <f>PROPER('Medical Examinations'!D:D)</f>
        <v>No</v>
      </c>
      <c r="K1929" t="str">
        <f>PROPER('Medical Examinations'!H:H)</f>
        <v>No</v>
      </c>
      <c r="N1929">
        <v>30.4</v>
      </c>
      <c r="O1929" t="str">
        <f t="shared" si="245"/>
        <v>Obesity</v>
      </c>
      <c r="Q1929">
        <v>5.28</v>
      </c>
      <c r="R1929" t="str">
        <f t="shared" si="246"/>
        <v>Normal</v>
      </c>
      <c r="T1929">
        <v>1970</v>
      </c>
      <c r="U1929" t="s">
        <v>15</v>
      </c>
      <c r="V1929">
        <v>26</v>
      </c>
      <c r="W1929" s="10">
        <f t="shared" si="247"/>
        <v>25898</v>
      </c>
      <c r="X1929" s="10"/>
      <c r="Y1929">
        <f t="shared" si="240"/>
        <v>52</v>
      </c>
      <c r="AA1929" s="36">
        <v>24869.84</v>
      </c>
    </row>
    <row r="1930" spans="1:27" x14ac:dyDescent="0.3">
      <c r="A1930" t="s">
        <v>4310</v>
      </c>
      <c r="B1930" t="str">
        <f t="shared" si="241"/>
        <v>Ms</v>
      </c>
      <c r="C1930" t="str">
        <f t="shared" si="242"/>
        <v>Brake</v>
      </c>
      <c r="D1930" t="str">
        <f t="shared" si="243"/>
        <v>elley</v>
      </c>
      <c r="F1930">
        <v>1</v>
      </c>
      <c r="G1930">
        <f t="shared" si="244"/>
        <v>1</v>
      </c>
      <c r="J1930" t="str">
        <f>PROPER('Medical Examinations'!D:D)</f>
        <v>No</v>
      </c>
      <c r="K1930" t="str">
        <f>PROPER('Medical Examinations'!H:H)</f>
        <v>No</v>
      </c>
      <c r="N1930">
        <v>19.48</v>
      </c>
      <c r="O1930" t="str">
        <f t="shared" si="245"/>
        <v>Normal Weight</v>
      </c>
      <c r="Q1930">
        <v>5.63</v>
      </c>
      <c r="R1930" t="str">
        <f t="shared" si="246"/>
        <v>Normal</v>
      </c>
      <c r="T1930">
        <v>1969</v>
      </c>
      <c r="U1930" t="s">
        <v>10</v>
      </c>
      <c r="V1930">
        <v>23</v>
      </c>
      <c r="W1930" s="10">
        <f t="shared" si="247"/>
        <v>25407</v>
      </c>
      <c r="X1930" s="10"/>
      <c r="Y1930">
        <f t="shared" si="240"/>
        <v>53</v>
      </c>
      <c r="AA1930" s="36">
        <v>24873.38</v>
      </c>
    </row>
    <row r="1931" spans="1:27" x14ac:dyDescent="0.3">
      <c r="A1931" t="s">
        <v>4311</v>
      </c>
      <c r="B1931" t="str">
        <f t="shared" si="241"/>
        <v>Ms</v>
      </c>
      <c r="C1931" t="str">
        <f t="shared" si="242"/>
        <v>Stepanova</v>
      </c>
      <c r="D1931" t="str">
        <f t="shared" si="243"/>
        <v>ekaterina</v>
      </c>
      <c r="F1931" t="s">
        <v>2381</v>
      </c>
      <c r="G1931">
        <f t="shared" si="244"/>
        <v>0</v>
      </c>
      <c r="J1931" t="str">
        <f>PROPER('Medical Examinations'!D:D)</f>
        <v>No</v>
      </c>
      <c r="K1931" t="str">
        <f>PROPER('Medical Examinations'!H:H)</f>
        <v>No</v>
      </c>
      <c r="N1931">
        <v>16.96</v>
      </c>
      <c r="O1931" t="str">
        <f t="shared" si="245"/>
        <v>Underweight</v>
      </c>
      <c r="Q1931">
        <v>11.47</v>
      </c>
      <c r="R1931" t="str">
        <f t="shared" si="246"/>
        <v>Diabetes</v>
      </c>
      <c r="T1931">
        <v>1987</v>
      </c>
      <c r="U1931" t="s">
        <v>18</v>
      </c>
      <c r="V1931">
        <v>14</v>
      </c>
      <c r="W1931" s="10">
        <f t="shared" si="247"/>
        <v>31942</v>
      </c>
      <c r="X1931" s="10"/>
      <c r="Y1931">
        <f t="shared" si="240"/>
        <v>35</v>
      </c>
      <c r="AA1931" s="36">
        <v>24915.05</v>
      </c>
    </row>
    <row r="1932" spans="1:27" x14ac:dyDescent="0.3">
      <c r="A1932" t="s">
        <v>4312</v>
      </c>
      <c r="B1932" t="str">
        <f t="shared" si="241"/>
        <v>Mr</v>
      </c>
      <c r="C1932" t="str">
        <f t="shared" si="242"/>
        <v>Verdi</v>
      </c>
      <c r="D1932" t="str">
        <f t="shared" si="243"/>
        <v>aniel</v>
      </c>
      <c r="F1932">
        <v>1</v>
      </c>
      <c r="G1932">
        <f t="shared" si="244"/>
        <v>1</v>
      </c>
      <c r="J1932" t="str">
        <f>PROPER('Medical Examinations'!D:D)</f>
        <v>No</v>
      </c>
      <c r="K1932" t="str">
        <f>PROPER('Medical Examinations'!H:H)</f>
        <v>No</v>
      </c>
      <c r="N1932">
        <v>19.05</v>
      </c>
      <c r="O1932" t="str">
        <f t="shared" si="245"/>
        <v>Normal Weight</v>
      </c>
      <c r="Q1932">
        <v>4.92</v>
      </c>
      <c r="R1932" t="str">
        <f t="shared" si="246"/>
        <v>Normal</v>
      </c>
      <c r="T1932">
        <v>1975</v>
      </c>
      <c r="U1932" t="s">
        <v>15</v>
      </c>
      <c r="V1932">
        <v>14</v>
      </c>
      <c r="W1932" s="10">
        <f t="shared" si="247"/>
        <v>27712</v>
      </c>
      <c r="X1932" s="10"/>
      <c r="Y1932">
        <f t="shared" si="240"/>
        <v>47</v>
      </c>
      <c r="AA1932" s="36">
        <v>24915.22</v>
      </c>
    </row>
    <row r="1933" spans="1:27" x14ac:dyDescent="0.3">
      <c r="A1933" t="s">
        <v>4313</v>
      </c>
      <c r="B1933" t="str">
        <f t="shared" si="241"/>
        <v>Ms</v>
      </c>
      <c r="C1933" t="str">
        <f t="shared" si="242"/>
        <v>McLean</v>
      </c>
      <c r="D1933" t="str">
        <f t="shared" si="243"/>
        <v>auline</v>
      </c>
      <c r="F1933" t="s">
        <v>2381</v>
      </c>
      <c r="G1933">
        <f t="shared" si="244"/>
        <v>0</v>
      </c>
      <c r="J1933" t="str">
        <f>PROPER('Medical Examinations'!D:D)</f>
        <v>No</v>
      </c>
      <c r="K1933" t="str">
        <f>PROPER('Medical Examinations'!H:H)</f>
        <v>No</v>
      </c>
      <c r="N1933">
        <v>37.619999999999997</v>
      </c>
      <c r="O1933" t="str">
        <f t="shared" si="245"/>
        <v>Obesity</v>
      </c>
      <c r="Q1933">
        <v>4.18</v>
      </c>
      <c r="R1933" t="str">
        <f t="shared" si="246"/>
        <v>Normal</v>
      </c>
      <c r="T1933">
        <v>1995</v>
      </c>
      <c r="U1933" t="s">
        <v>30</v>
      </c>
      <c r="V1933">
        <v>4</v>
      </c>
      <c r="W1933" s="10">
        <f t="shared" si="247"/>
        <v>35037</v>
      </c>
      <c r="X1933" s="10"/>
      <c r="Y1933">
        <f t="shared" si="240"/>
        <v>27</v>
      </c>
      <c r="AA1933" s="36">
        <v>25075.97</v>
      </c>
    </row>
    <row r="1934" spans="1:27" x14ac:dyDescent="0.3">
      <c r="A1934" t="s">
        <v>4314</v>
      </c>
      <c r="B1934" t="str">
        <f t="shared" si="241"/>
        <v>Ms</v>
      </c>
      <c r="C1934" t="str">
        <f t="shared" si="242"/>
        <v>Ryan</v>
      </c>
      <c r="D1934" t="str">
        <f t="shared" si="243"/>
        <v>leen</v>
      </c>
      <c r="F1934" t="s">
        <v>2381</v>
      </c>
      <c r="G1934">
        <f t="shared" si="244"/>
        <v>0</v>
      </c>
      <c r="J1934" t="str">
        <f>PROPER('Medical Examinations'!D:D)</f>
        <v>Yes</v>
      </c>
      <c r="K1934" t="str">
        <f>PROPER('Medical Examinations'!H:H)</f>
        <v>No</v>
      </c>
      <c r="N1934">
        <v>29.1</v>
      </c>
      <c r="O1934" t="str">
        <f t="shared" si="245"/>
        <v>Overweight</v>
      </c>
      <c r="Q1934">
        <v>4.67</v>
      </c>
      <c r="R1934" t="str">
        <f t="shared" si="246"/>
        <v>Normal</v>
      </c>
      <c r="T1934">
        <v>1998</v>
      </c>
      <c r="U1934" t="s">
        <v>18</v>
      </c>
      <c r="V1934">
        <v>14</v>
      </c>
      <c r="W1934" s="10">
        <f t="shared" si="247"/>
        <v>35960</v>
      </c>
      <c r="X1934" s="10"/>
      <c r="Y1934">
        <f t="shared" si="240"/>
        <v>24</v>
      </c>
      <c r="AA1934" s="36">
        <v>25081.77</v>
      </c>
    </row>
    <row r="1935" spans="1:27" x14ac:dyDescent="0.3">
      <c r="A1935" t="s">
        <v>4315</v>
      </c>
      <c r="B1935" t="str">
        <f t="shared" si="241"/>
        <v>Ms</v>
      </c>
      <c r="C1935" t="str">
        <f t="shared" si="242"/>
        <v>Mickelson</v>
      </c>
      <c r="D1935" t="str">
        <f t="shared" si="243"/>
        <v xml:space="preserve">  Aleah K</v>
      </c>
      <c r="F1935" t="s">
        <v>2381</v>
      </c>
      <c r="G1935">
        <f t="shared" si="244"/>
        <v>0</v>
      </c>
      <c r="J1935" t="str">
        <f>PROPER('Medical Examinations'!D:D)</f>
        <v>No</v>
      </c>
      <c r="K1935" t="str">
        <f>PROPER('Medical Examinations'!H:H)</f>
        <v>No</v>
      </c>
      <c r="N1935">
        <v>26.62</v>
      </c>
      <c r="O1935" t="str">
        <f t="shared" si="245"/>
        <v>Overweight</v>
      </c>
      <c r="Q1935">
        <v>6.24</v>
      </c>
      <c r="R1935" t="str">
        <f t="shared" si="246"/>
        <v>Prediabetes</v>
      </c>
      <c r="T1935">
        <v>1998</v>
      </c>
      <c r="U1935" t="s">
        <v>15</v>
      </c>
      <c r="V1935">
        <v>24</v>
      </c>
      <c r="W1935" s="10">
        <f t="shared" si="247"/>
        <v>36123</v>
      </c>
      <c r="X1935" s="10"/>
      <c r="Y1935">
        <f t="shared" si="240"/>
        <v>24</v>
      </c>
      <c r="AA1935" s="36">
        <v>25127.22</v>
      </c>
    </row>
    <row r="1936" spans="1:27" x14ac:dyDescent="0.3">
      <c r="A1936" t="s">
        <v>4316</v>
      </c>
      <c r="B1936" t="str">
        <f t="shared" si="241"/>
        <v>Ms</v>
      </c>
      <c r="C1936" t="str">
        <f t="shared" si="242"/>
        <v>Dibaba</v>
      </c>
      <c r="D1936" t="str">
        <f t="shared" si="243"/>
        <v xml:space="preserve">  Mare</v>
      </c>
      <c r="F1936" t="s">
        <v>2381</v>
      </c>
      <c r="G1936">
        <f t="shared" si="244"/>
        <v>0</v>
      </c>
      <c r="J1936" t="str">
        <f>PROPER('Medical Examinations'!D:D)</f>
        <v>No</v>
      </c>
      <c r="K1936" t="str">
        <f>PROPER('Medical Examinations'!H:H)</f>
        <v>No</v>
      </c>
      <c r="N1936">
        <v>25.74</v>
      </c>
      <c r="O1936" t="str">
        <f t="shared" si="245"/>
        <v>Overweight</v>
      </c>
      <c r="Q1936">
        <v>5.99</v>
      </c>
      <c r="R1936" t="str">
        <f t="shared" si="246"/>
        <v>Prediabetes</v>
      </c>
      <c r="T1936">
        <v>1975</v>
      </c>
      <c r="U1936" t="s">
        <v>30</v>
      </c>
      <c r="V1936">
        <v>14</v>
      </c>
      <c r="W1936" s="10">
        <f t="shared" si="247"/>
        <v>27742</v>
      </c>
      <c r="X1936" s="10"/>
      <c r="Y1936">
        <f t="shared" si="240"/>
        <v>47</v>
      </c>
      <c r="AA1936" s="36">
        <v>25309.49</v>
      </c>
    </row>
    <row r="1937" spans="1:27" x14ac:dyDescent="0.3">
      <c r="A1937" t="s">
        <v>4317</v>
      </c>
      <c r="B1937" t="str">
        <f t="shared" si="241"/>
        <v>Mr</v>
      </c>
      <c r="C1937" t="str">
        <f t="shared" si="242"/>
        <v>Shilling</v>
      </c>
      <c r="D1937" t="str">
        <f t="shared" si="243"/>
        <v>.  Kevin</v>
      </c>
      <c r="F1937">
        <v>1</v>
      </c>
      <c r="G1937">
        <f t="shared" si="244"/>
        <v>1</v>
      </c>
      <c r="J1937" t="str">
        <f>PROPER('Medical Examinations'!D:D)</f>
        <v>Yes</v>
      </c>
      <c r="K1937" t="str">
        <f>PROPER('Medical Examinations'!H:H)</f>
        <v>No</v>
      </c>
      <c r="N1937">
        <v>18.22</v>
      </c>
      <c r="O1937" t="str">
        <f t="shared" si="245"/>
        <v>Underweight</v>
      </c>
      <c r="Q1937">
        <v>10.27</v>
      </c>
      <c r="R1937" t="str">
        <f t="shared" si="246"/>
        <v>Diabetes</v>
      </c>
      <c r="T1937">
        <v>1972</v>
      </c>
      <c r="U1937" t="s">
        <v>20</v>
      </c>
      <c r="V1937">
        <v>26</v>
      </c>
      <c r="W1937" s="10">
        <f t="shared" si="247"/>
        <v>26568</v>
      </c>
      <c r="X1937" s="10"/>
      <c r="Y1937">
        <f t="shared" si="240"/>
        <v>50</v>
      </c>
      <c r="AA1937" s="36">
        <v>25333.33</v>
      </c>
    </row>
    <row r="1938" spans="1:27" x14ac:dyDescent="0.3">
      <c r="A1938" t="s">
        <v>4318</v>
      </c>
      <c r="B1938" t="str">
        <f t="shared" si="241"/>
        <v>Ms</v>
      </c>
      <c r="C1938" t="str">
        <f t="shared" si="242"/>
        <v>Bashaw</v>
      </c>
      <c r="D1938" t="str">
        <f t="shared" si="243"/>
        <v>essica</v>
      </c>
      <c r="F1938">
        <v>1</v>
      </c>
      <c r="G1938">
        <f t="shared" si="244"/>
        <v>1</v>
      </c>
      <c r="J1938" t="str">
        <f>PROPER('Medical Examinations'!D:D)</f>
        <v>No</v>
      </c>
      <c r="K1938" t="str">
        <f>PROPER('Medical Examinations'!H:H)</f>
        <v>No</v>
      </c>
      <c r="N1938">
        <v>26.03</v>
      </c>
      <c r="O1938" t="str">
        <f t="shared" si="245"/>
        <v>Overweight</v>
      </c>
      <c r="Q1938">
        <v>5.97</v>
      </c>
      <c r="R1938" t="str">
        <f t="shared" si="246"/>
        <v>Prediabetes</v>
      </c>
      <c r="T1938">
        <v>1968</v>
      </c>
      <c r="U1938" t="s">
        <v>35</v>
      </c>
      <c r="V1938">
        <v>22</v>
      </c>
      <c r="W1938" s="10">
        <f t="shared" si="247"/>
        <v>25072</v>
      </c>
      <c r="X1938" s="10"/>
      <c r="Y1938">
        <f t="shared" si="240"/>
        <v>54</v>
      </c>
      <c r="AA1938" s="36">
        <v>25382.3</v>
      </c>
    </row>
    <row r="1939" spans="1:27" x14ac:dyDescent="0.3">
      <c r="A1939" t="s">
        <v>4319</v>
      </c>
      <c r="B1939" t="str">
        <f t="shared" si="241"/>
        <v>Ms</v>
      </c>
      <c r="C1939" t="str">
        <f t="shared" si="242"/>
        <v>Jacob</v>
      </c>
      <c r="D1939" t="str">
        <f t="shared" si="243"/>
        <v>nda R</v>
      </c>
      <c r="F1939" t="s">
        <v>2381</v>
      </c>
      <c r="G1939">
        <f t="shared" si="244"/>
        <v>0</v>
      </c>
      <c r="J1939" t="str">
        <f>PROPER('Medical Examinations'!D:D)</f>
        <v>No</v>
      </c>
      <c r="K1939" t="str">
        <f>PROPER('Medical Examinations'!H:H)</f>
        <v>No</v>
      </c>
      <c r="N1939">
        <v>17.29</v>
      </c>
      <c r="O1939" t="str">
        <f t="shared" si="245"/>
        <v>Underweight</v>
      </c>
      <c r="Q1939">
        <v>4.9800000000000004</v>
      </c>
      <c r="R1939" t="str">
        <f t="shared" si="246"/>
        <v>Normal</v>
      </c>
      <c r="T1939">
        <v>1968</v>
      </c>
      <c r="U1939" t="s">
        <v>30</v>
      </c>
      <c r="V1939">
        <v>11</v>
      </c>
      <c r="W1939" s="10">
        <f t="shared" si="247"/>
        <v>25183</v>
      </c>
      <c r="X1939" s="10"/>
      <c r="Y1939">
        <f t="shared" si="240"/>
        <v>54</v>
      </c>
      <c r="AA1939" s="36">
        <v>25517.11</v>
      </c>
    </row>
    <row r="1940" spans="1:27" x14ac:dyDescent="0.3">
      <c r="A1940" t="s">
        <v>4320</v>
      </c>
      <c r="B1940" t="str">
        <f t="shared" si="241"/>
        <v>Mr</v>
      </c>
      <c r="C1940" t="str">
        <f t="shared" si="242"/>
        <v>McCutcheon</v>
      </c>
      <c r="D1940" t="str">
        <f t="shared" si="243"/>
        <v xml:space="preserve"> Murray W.</v>
      </c>
      <c r="F1940">
        <v>1</v>
      </c>
      <c r="G1940">
        <f t="shared" si="244"/>
        <v>1</v>
      </c>
      <c r="J1940" t="str">
        <f>PROPER('Medical Examinations'!D:D)</f>
        <v>Yes</v>
      </c>
      <c r="K1940" t="str">
        <f>PROPER('Medical Examinations'!H:H)</f>
        <v>No</v>
      </c>
      <c r="N1940">
        <v>18.170000000000002</v>
      </c>
      <c r="O1940" t="str">
        <f t="shared" si="245"/>
        <v>Underweight</v>
      </c>
      <c r="Q1940">
        <v>6.91</v>
      </c>
      <c r="R1940" t="str">
        <f t="shared" si="246"/>
        <v>Diabetes</v>
      </c>
      <c r="T1940">
        <v>2001</v>
      </c>
      <c r="U1940" t="s">
        <v>35</v>
      </c>
      <c r="V1940">
        <v>2</v>
      </c>
      <c r="W1940" s="10">
        <f t="shared" si="247"/>
        <v>37105</v>
      </c>
      <c r="X1940" s="10"/>
      <c r="Y1940">
        <f t="shared" si="240"/>
        <v>21</v>
      </c>
      <c r="AA1940" s="36">
        <v>25648.98</v>
      </c>
    </row>
    <row r="1941" spans="1:27" x14ac:dyDescent="0.3">
      <c r="A1941" t="s">
        <v>4321</v>
      </c>
      <c r="B1941" t="str">
        <f t="shared" si="241"/>
        <v>Mrs</v>
      </c>
      <c r="C1941" t="str">
        <f t="shared" si="242"/>
        <v>Connor</v>
      </c>
      <c r="D1941" t="str">
        <f t="shared" si="243"/>
        <v>han P.</v>
      </c>
      <c r="F1941">
        <v>1</v>
      </c>
      <c r="G1941">
        <f t="shared" si="244"/>
        <v>1</v>
      </c>
      <c r="J1941" t="str">
        <f>PROPER('Medical Examinations'!D:D)</f>
        <v>Yes</v>
      </c>
      <c r="K1941" t="str">
        <f>PROPER('Medical Examinations'!H:H)</f>
        <v>No</v>
      </c>
      <c r="N1941">
        <v>32.54</v>
      </c>
      <c r="O1941" t="str">
        <f t="shared" si="245"/>
        <v>Obesity</v>
      </c>
      <c r="Q1941">
        <v>6.38</v>
      </c>
      <c r="R1941" t="str">
        <f t="shared" si="246"/>
        <v>Prediabetes</v>
      </c>
      <c r="T1941">
        <v>1972</v>
      </c>
      <c r="U1941" t="s">
        <v>10</v>
      </c>
      <c r="V1941">
        <v>17</v>
      </c>
      <c r="W1941" s="10">
        <f t="shared" si="247"/>
        <v>26497</v>
      </c>
      <c r="X1941" s="10"/>
      <c r="Y1941">
        <f t="shared" si="240"/>
        <v>50</v>
      </c>
      <c r="AA1941" s="36">
        <v>25656.58</v>
      </c>
    </row>
    <row r="1942" spans="1:27" x14ac:dyDescent="0.3">
      <c r="A1942" t="s">
        <v>4322</v>
      </c>
      <c r="B1942" t="str">
        <f t="shared" si="241"/>
        <v>Mr</v>
      </c>
      <c r="C1942" t="str">
        <f t="shared" si="242"/>
        <v>May</v>
      </c>
      <c r="D1942" t="str">
        <f t="shared" si="243"/>
        <v>vid</v>
      </c>
      <c r="F1942" t="s">
        <v>2381</v>
      </c>
      <c r="G1942">
        <f t="shared" si="244"/>
        <v>0</v>
      </c>
      <c r="J1942" t="str">
        <f>PROPER('Medical Examinations'!D:D)</f>
        <v>Yes</v>
      </c>
      <c r="K1942" t="str">
        <f>PROPER('Medical Examinations'!H:H)</f>
        <v>No</v>
      </c>
      <c r="N1942">
        <v>30.25</v>
      </c>
      <c r="O1942" t="str">
        <f t="shared" si="245"/>
        <v>Obesity</v>
      </c>
      <c r="Q1942">
        <v>4.7699999999999996</v>
      </c>
      <c r="R1942" t="str">
        <f t="shared" si="246"/>
        <v>Normal</v>
      </c>
      <c r="T1942">
        <v>1963</v>
      </c>
      <c r="U1942" t="s">
        <v>35</v>
      </c>
      <c r="V1942">
        <v>21</v>
      </c>
      <c r="W1942" s="10">
        <f t="shared" si="247"/>
        <v>23244</v>
      </c>
      <c r="X1942" s="10"/>
      <c r="Y1942">
        <f t="shared" si="240"/>
        <v>59</v>
      </c>
      <c r="AA1942" s="36">
        <v>25678.78</v>
      </c>
    </row>
    <row r="1943" spans="1:27" x14ac:dyDescent="0.3">
      <c r="A1943" t="s">
        <v>4323</v>
      </c>
      <c r="B1943" t="str">
        <f t="shared" si="241"/>
        <v>Mr</v>
      </c>
      <c r="C1943" t="str">
        <f t="shared" si="242"/>
        <v>Geoghegan</v>
      </c>
      <c r="D1943" t="str">
        <f t="shared" si="243"/>
        <v>Mr.  Seth</v>
      </c>
      <c r="F1943">
        <v>1</v>
      </c>
      <c r="G1943">
        <f t="shared" si="244"/>
        <v>1</v>
      </c>
      <c r="J1943" t="str">
        <f>PROPER('Medical Examinations'!D:D)</f>
        <v>No</v>
      </c>
      <c r="K1943" t="str">
        <f>PROPER('Medical Examinations'!H:H)</f>
        <v>No</v>
      </c>
      <c r="N1943">
        <v>19.59</v>
      </c>
      <c r="O1943" t="str">
        <f t="shared" si="245"/>
        <v>Normal Weight</v>
      </c>
      <c r="Q1943">
        <v>6.04</v>
      </c>
      <c r="R1943" t="str">
        <f t="shared" si="246"/>
        <v>Prediabetes</v>
      </c>
      <c r="T1943">
        <v>1970</v>
      </c>
      <c r="U1943" t="s">
        <v>30</v>
      </c>
      <c r="V1943">
        <v>3</v>
      </c>
      <c r="W1943" s="10">
        <f t="shared" si="247"/>
        <v>25905</v>
      </c>
      <c r="X1943" s="10"/>
      <c r="Y1943">
        <f t="shared" si="240"/>
        <v>52</v>
      </c>
      <c r="AA1943" s="36">
        <v>25992.82</v>
      </c>
    </row>
    <row r="1944" spans="1:27" x14ac:dyDescent="0.3">
      <c r="A1944" t="s">
        <v>4324</v>
      </c>
      <c r="B1944" t="str">
        <f t="shared" si="241"/>
        <v>Mr</v>
      </c>
      <c r="C1944" t="str">
        <f t="shared" si="242"/>
        <v>McGinn</v>
      </c>
      <c r="D1944" t="str">
        <f t="shared" si="243"/>
        <v>ael P.</v>
      </c>
      <c r="F1944">
        <v>1</v>
      </c>
      <c r="G1944">
        <f t="shared" si="244"/>
        <v>1</v>
      </c>
      <c r="J1944" t="str">
        <f>PROPER('Medical Examinations'!D:D)</f>
        <v>No</v>
      </c>
      <c r="K1944" t="str">
        <f>PROPER('Medical Examinations'!H:H)</f>
        <v>No</v>
      </c>
      <c r="N1944">
        <v>45.9</v>
      </c>
      <c r="O1944" t="str">
        <f t="shared" si="245"/>
        <v>Obesity</v>
      </c>
      <c r="Q1944">
        <v>4.3</v>
      </c>
      <c r="R1944" t="str">
        <f t="shared" si="246"/>
        <v>Normal</v>
      </c>
      <c r="T1944">
        <v>2001</v>
      </c>
      <c r="U1944" t="s">
        <v>18</v>
      </c>
      <c r="V1944">
        <v>5</v>
      </c>
      <c r="W1944" s="10">
        <f t="shared" si="247"/>
        <v>37047</v>
      </c>
      <c r="X1944" s="10"/>
      <c r="Y1944">
        <f t="shared" si="240"/>
        <v>22</v>
      </c>
      <c r="AA1944" s="36">
        <v>26018.95</v>
      </c>
    </row>
    <row r="1945" spans="1:27" x14ac:dyDescent="0.3">
      <c r="A1945" t="s">
        <v>4325</v>
      </c>
      <c r="B1945" t="str">
        <f t="shared" si="241"/>
        <v>Mr</v>
      </c>
      <c r="C1945" t="str">
        <f t="shared" si="242"/>
        <v>Jones</v>
      </c>
      <c r="D1945" t="str">
        <f t="shared" si="243"/>
        <v>ell M</v>
      </c>
      <c r="F1945" t="s">
        <v>2381</v>
      </c>
      <c r="G1945">
        <f t="shared" si="244"/>
        <v>0</v>
      </c>
      <c r="J1945" t="str">
        <f>PROPER('Medical Examinations'!D:D)</f>
        <v>No</v>
      </c>
      <c r="K1945" t="str">
        <f>PROPER('Medical Examinations'!H:H)</f>
        <v>No</v>
      </c>
      <c r="N1945">
        <v>17.059999999999999</v>
      </c>
      <c r="O1945" t="str">
        <f t="shared" si="245"/>
        <v>Underweight</v>
      </c>
      <c r="Q1945">
        <v>8.75</v>
      </c>
      <c r="R1945" t="str">
        <f t="shared" si="246"/>
        <v>Diabetes</v>
      </c>
      <c r="T1945">
        <v>2000</v>
      </c>
      <c r="U1945" t="s">
        <v>30</v>
      </c>
      <c r="V1945">
        <v>26</v>
      </c>
      <c r="W1945" s="10">
        <f t="shared" si="247"/>
        <v>36886</v>
      </c>
      <c r="X1945" s="10"/>
      <c r="Y1945">
        <f t="shared" si="240"/>
        <v>22</v>
      </c>
      <c r="AA1945" s="36">
        <v>26026.97</v>
      </c>
    </row>
    <row r="1946" spans="1:27" x14ac:dyDescent="0.3">
      <c r="A1946" t="s">
        <v>4326</v>
      </c>
      <c r="B1946" t="str">
        <f t="shared" si="241"/>
        <v>Mr</v>
      </c>
      <c r="C1946" t="str">
        <f t="shared" si="242"/>
        <v>Quinteros</v>
      </c>
      <c r="D1946" t="str">
        <f t="shared" si="243"/>
        <v>.  Martin</v>
      </c>
      <c r="F1946">
        <v>1</v>
      </c>
      <c r="G1946">
        <f t="shared" si="244"/>
        <v>1</v>
      </c>
      <c r="J1946" t="str">
        <f>PROPER('Medical Examinations'!D:D)</f>
        <v>No</v>
      </c>
      <c r="K1946" t="str">
        <f>PROPER('Medical Examinations'!H:H)</f>
        <v>No</v>
      </c>
      <c r="N1946">
        <v>32.07</v>
      </c>
      <c r="O1946" t="str">
        <f t="shared" si="245"/>
        <v>Obesity</v>
      </c>
      <c r="Q1946">
        <v>5.25</v>
      </c>
      <c r="R1946" t="str">
        <f t="shared" si="246"/>
        <v>Normal</v>
      </c>
      <c r="T1946">
        <v>1966</v>
      </c>
      <c r="U1946" t="s">
        <v>10</v>
      </c>
      <c r="V1946">
        <v>9</v>
      </c>
      <c r="W1946" s="10">
        <f t="shared" si="247"/>
        <v>24297</v>
      </c>
      <c r="X1946" s="10"/>
      <c r="Y1946">
        <f t="shared" ref="Y1946:Y2009" si="248">DATEDIF(W1946,DATE(2023,6,8),"Y")</f>
        <v>56</v>
      </c>
      <c r="AA1946" s="36">
        <v>26109.33</v>
      </c>
    </row>
    <row r="1947" spans="1:27" x14ac:dyDescent="0.3">
      <c r="A1947" t="s">
        <v>4327</v>
      </c>
      <c r="B1947" t="str">
        <f t="shared" si="241"/>
        <v>Mr</v>
      </c>
      <c r="C1947" t="str">
        <f t="shared" si="242"/>
        <v>Loenser</v>
      </c>
      <c r="D1947" t="str">
        <f t="shared" si="243"/>
        <v>Michael</v>
      </c>
      <c r="F1947">
        <v>1</v>
      </c>
      <c r="G1947">
        <f t="shared" si="244"/>
        <v>1</v>
      </c>
      <c r="J1947" t="str">
        <f>PROPER('Medical Examinations'!D:D)</f>
        <v>No</v>
      </c>
      <c r="K1947" t="str">
        <f>PROPER('Medical Examinations'!H:H)</f>
        <v>No</v>
      </c>
      <c r="N1947">
        <v>16.5</v>
      </c>
      <c r="O1947" t="str">
        <f t="shared" si="245"/>
        <v>Underweight</v>
      </c>
      <c r="Q1947">
        <v>5.03</v>
      </c>
      <c r="R1947" t="str">
        <f t="shared" si="246"/>
        <v>Normal</v>
      </c>
      <c r="T1947">
        <v>2002</v>
      </c>
      <c r="U1947" t="s">
        <v>37</v>
      </c>
      <c r="V1947">
        <v>11</v>
      </c>
      <c r="W1947" s="10">
        <f t="shared" si="247"/>
        <v>37540</v>
      </c>
      <c r="X1947" s="10"/>
      <c r="Y1947">
        <f t="shared" si="248"/>
        <v>20</v>
      </c>
      <c r="AA1947" s="36">
        <v>26125.67</v>
      </c>
    </row>
    <row r="1948" spans="1:27" x14ac:dyDescent="0.3">
      <c r="A1948" t="s">
        <v>4328</v>
      </c>
      <c r="B1948" t="str">
        <f t="shared" si="241"/>
        <v>Mr</v>
      </c>
      <c r="C1948" t="str">
        <f t="shared" si="242"/>
        <v>Aitken</v>
      </c>
      <c r="D1948" t="str">
        <f t="shared" si="243"/>
        <v xml:space="preserve"> Miles</v>
      </c>
      <c r="F1948">
        <v>1</v>
      </c>
      <c r="G1948">
        <f t="shared" si="244"/>
        <v>1</v>
      </c>
      <c r="J1948" t="str">
        <f>PROPER('Medical Examinations'!D:D)</f>
        <v>Yes</v>
      </c>
      <c r="K1948" t="str">
        <f>PROPER('Medical Examinations'!H:H)</f>
        <v>No</v>
      </c>
      <c r="N1948">
        <v>31.4</v>
      </c>
      <c r="O1948" t="str">
        <f t="shared" si="245"/>
        <v>Obesity</v>
      </c>
      <c r="Q1948">
        <v>5.88</v>
      </c>
      <c r="R1948" t="str">
        <f t="shared" si="246"/>
        <v>Prediabetes</v>
      </c>
      <c r="T1948">
        <v>1973</v>
      </c>
      <c r="U1948" t="s">
        <v>10</v>
      </c>
      <c r="V1948">
        <v>7</v>
      </c>
      <c r="W1948" s="10">
        <f t="shared" si="247"/>
        <v>26852</v>
      </c>
      <c r="X1948" s="10"/>
      <c r="Y1948">
        <f t="shared" si="248"/>
        <v>49</v>
      </c>
      <c r="AA1948" s="36">
        <v>26140.36</v>
      </c>
    </row>
    <row r="1949" spans="1:27" x14ac:dyDescent="0.3">
      <c r="A1949" t="s">
        <v>4329</v>
      </c>
      <c r="B1949" t="str">
        <f t="shared" si="241"/>
        <v>Ms</v>
      </c>
      <c r="C1949" t="str">
        <f t="shared" si="242"/>
        <v>Furrer</v>
      </c>
      <c r="D1949" t="str">
        <f t="shared" si="243"/>
        <v>Amanda</v>
      </c>
      <c r="F1949" t="s">
        <v>2381</v>
      </c>
      <c r="G1949">
        <f t="shared" si="244"/>
        <v>0</v>
      </c>
      <c r="J1949" t="str">
        <f>PROPER('Medical Examinations'!D:D)</f>
        <v>No</v>
      </c>
      <c r="K1949" t="str">
        <f>PROPER('Medical Examinations'!H:H)</f>
        <v>No</v>
      </c>
      <c r="N1949">
        <v>20.36</v>
      </c>
      <c r="O1949" t="str">
        <f t="shared" si="245"/>
        <v>Normal Weight</v>
      </c>
      <c r="Q1949">
        <v>4.49</v>
      </c>
      <c r="R1949" t="str">
        <f t="shared" si="246"/>
        <v>Normal</v>
      </c>
      <c r="T1949">
        <v>1975</v>
      </c>
      <c r="U1949" t="s">
        <v>18</v>
      </c>
      <c r="V1949">
        <v>4</v>
      </c>
      <c r="W1949" s="10">
        <f t="shared" si="247"/>
        <v>27549</v>
      </c>
      <c r="X1949" s="10"/>
      <c r="Y1949">
        <f t="shared" si="248"/>
        <v>48</v>
      </c>
      <c r="AA1949" s="36">
        <v>26236.58</v>
      </c>
    </row>
    <row r="1950" spans="1:27" x14ac:dyDescent="0.3">
      <c r="A1950" t="s">
        <v>4330</v>
      </c>
      <c r="B1950" t="str">
        <f t="shared" si="241"/>
        <v>Mr</v>
      </c>
      <c r="C1950" t="str">
        <f t="shared" si="242"/>
        <v>Konigs</v>
      </c>
      <c r="D1950" t="str">
        <f t="shared" si="243"/>
        <v xml:space="preserve"> Roger</v>
      </c>
      <c r="F1950">
        <v>1</v>
      </c>
      <c r="G1950">
        <f t="shared" si="244"/>
        <v>1</v>
      </c>
      <c r="J1950" t="str">
        <f>PROPER('Medical Examinations'!D:D)</f>
        <v>Yes</v>
      </c>
      <c r="K1950" t="str">
        <f>PROPER('Medical Examinations'!H:H)</f>
        <v>No</v>
      </c>
      <c r="N1950">
        <v>25.46</v>
      </c>
      <c r="O1950" t="str">
        <f t="shared" si="245"/>
        <v>Overweight</v>
      </c>
      <c r="Q1950">
        <v>4.1399999999999997</v>
      </c>
      <c r="R1950" t="str">
        <f t="shared" si="246"/>
        <v>Normal</v>
      </c>
      <c r="T1950">
        <v>2004</v>
      </c>
      <c r="U1950" t="s">
        <v>30</v>
      </c>
      <c r="V1950">
        <v>5</v>
      </c>
      <c r="W1950" s="10">
        <f t="shared" si="247"/>
        <v>38326</v>
      </c>
      <c r="X1950" s="10"/>
      <c r="Y1950">
        <f t="shared" si="248"/>
        <v>18</v>
      </c>
      <c r="AA1950" s="36">
        <v>26316.59</v>
      </c>
    </row>
    <row r="1951" spans="1:27" x14ac:dyDescent="0.3">
      <c r="A1951" t="s">
        <v>4331</v>
      </c>
      <c r="B1951" t="str">
        <f t="shared" si="241"/>
        <v>Mr</v>
      </c>
      <c r="C1951" t="str">
        <f t="shared" si="242"/>
        <v>Tesdahl</v>
      </c>
      <c r="D1951" t="str">
        <f t="shared" si="243"/>
        <v>Brock J</v>
      </c>
      <c r="F1951" t="s">
        <v>2381</v>
      </c>
      <c r="G1951">
        <f t="shared" si="244"/>
        <v>0</v>
      </c>
      <c r="J1951" t="str">
        <f>PROPER('Medical Examinations'!D:D)</f>
        <v>No</v>
      </c>
      <c r="K1951" t="str">
        <f>PROPER('Medical Examinations'!H:H)</f>
        <v>No</v>
      </c>
      <c r="N1951">
        <v>17.09</v>
      </c>
      <c r="O1951" t="str">
        <f t="shared" si="245"/>
        <v>Underweight</v>
      </c>
      <c r="Q1951">
        <v>5.8</v>
      </c>
      <c r="R1951" t="str">
        <f t="shared" si="246"/>
        <v>Prediabetes</v>
      </c>
      <c r="T1951">
        <v>1974</v>
      </c>
      <c r="U1951" t="s">
        <v>20</v>
      </c>
      <c r="V1951">
        <v>21</v>
      </c>
      <c r="W1951" s="10">
        <f t="shared" si="247"/>
        <v>27293</v>
      </c>
      <c r="X1951" s="10"/>
      <c r="Y1951">
        <f t="shared" si="248"/>
        <v>48</v>
      </c>
      <c r="AA1951" s="36">
        <v>26392.26</v>
      </c>
    </row>
    <row r="1952" spans="1:27" x14ac:dyDescent="0.3">
      <c r="A1952" t="s">
        <v>4332</v>
      </c>
      <c r="B1952" t="str">
        <f t="shared" si="241"/>
        <v>Mr</v>
      </c>
      <c r="C1952" t="str">
        <f t="shared" si="242"/>
        <v>Engel</v>
      </c>
      <c r="D1952" t="str">
        <f t="shared" si="243"/>
        <v>en F.</v>
      </c>
      <c r="F1952" t="s">
        <v>2381</v>
      </c>
      <c r="G1952">
        <f t="shared" si="244"/>
        <v>0</v>
      </c>
      <c r="J1952" t="str">
        <f>PROPER('Medical Examinations'!D:D)</f>
        <v>Yes</v>
      </c>
      <c r="K1952" t="str">
        <f>PROPER('Medical Examinations'!H:H)</f>
        <v>No</v>
      </c>
      <c r="N1952">
        <v>20.83</v>
      </c>
      <c r="O1952" t="str">
        <f t="shared" si="245"/>
        <v>Normal Weight</v>
      </c>
      <c r="Q1952">
        <v>5.12</v>
      </c>
      <c r="R1952" t="str">
        <f t="shared" si="246"/>
        <v>Normal</v>
      </c>
      <c r="T1952">
        <v>1970</v>
      </c>
      <c r="U1952" t="s">
        <v>35</v>
      </c>
      <c r="V1952">
        <v>27</v>
      </c>
      <c r="W1952" s="10">
        <f t="shared" si="247"/>
        <v>25807</v>
      </c>
      <c r="X1952" s="10"/>
      <c r="Y1952">
        <f t="shared" si="248"/>
        <v>52</v>
      </c>
      <c r="AA1952" s="36">
        <v>26467.1</v>
      </c>
    </row>
    <row r="1953" spans="1:27" x14ac:dyDescent="0.3">
      <c r="A1953" t="s">
        <v>4333</v>
      </c>
      <c r="B1953" t="str">
        <f t="shared" si="241"/>
        <v>Ms</v>
      </c>
      <c r="C1953" t="str">
        <f t="shared" si="242"/>
        <v>Kuck</v>
      </c>
      <c r="D1953" t="str">
        <f t="shared" si="243"/>
        <v>issy</v>
      </c>
      <c r="F1953">
        <v>1</v>
      </c>
      <c r="G1953">
        <f t="shared" si="244"/>
        <v>1</v>
      </c>
      <c r="J1953" t="str">
        <f>PROPER('Medical Examinations'!D:D)</f>
        <v>No</v>
      </c>
      <c r="K1953" t="str">
        <f>PROPER('Medical Examinations'!H:H)</f>
        <v>No</v>
      </c>
      <c r="N1953">
        <v>18.920000000000002</v>
      </c>
      <c r="O1953" t="str">
        <f t="shared" si="245"/>
        <v>Normal Weight</v>
      </c>
      <c r="Q1953">
        <v>5.98</v>
      </c>
      <c r="R1953" t="str">
        <f t="shared" si="246"/>
        <v>Prediabetes</v>
      </c>
      <c r="T1953">
        <v>2004</v>
      </c>
      <c r="U1953" t="s">
        <v>20</v>
      </c>
      <c r="V1953">
        <v>5</v>
      </c>
      <c r="W1953" s="10">
        <f t="shared" si="247"/>
        <v>38235</v>
      </c>
      <c r="X1953" s="10"/>
      <c r="Y1953">
        <f t="shared" si="248"/>
        <v>18</v>
      </c>
      <c r="AA1953" s="36">
        <v>26479.4</v>
      </c>
    </row>
    <row r="1954" spans="1:27" x14ac:dyDescent="0.3">
      <c r="A1954" t="s">
        <v>4334</v>
      </c>
      <c r="B1954" t="str">
        <f t="shared" si="241"/>
        <v>Mr</v>
      </c>
      <c r="C1954" t="str">
        <f t="shared" si="242"/>
        <v>Dillon</v>
      </c>
      <c r="D1954" t="str">
        <f t="shared" si="243"/>
        <v>illiam</v>
      </c>
      <c r="F1954" t="s">
        <v>2381</v>
      </c>
      <c r="G1954">
        <f t="shared" si="244"/>
        <v>0</v>
      </c>
      <c r="J1954" t="str">
        <f>PROPER('Medical Examinations'!D:D)</f>
        <v>Yes</v>
      </c>
      <c r="K1954" t="str">
        <f>PROPER('Medical Examinations'!H:H)</f>
        <v>No</v>
      </c>
      <c r="N1954">
        <v>37.1</v>
      </c>
      <c r="O1954" t="str">
        <f t="shared" si="245"/>
        <v>Obesity</v>
      </c>
      <c r="Q1954">
        <v>5.46</v>
      </c>
      <c r="R1954" t="str">
        <f t="shared" si="246"/>
        <v>Normal</v>
      </c>
      <c r="T1954">
        <v>1988</v>
      </c>
      <c r="U1954" t="s">
        <v>10</v>
      </c>
      <c r="V1954">
        <v>22</v>
      </c>
      <c r="W1954" s="10">
        <f t="shared" si="247"/>
        <v>32346</v>
      </c>
      <c r="X1954" s="10"/>
      <c r="Y1954">
        <f t="shared" si="248"/>
        <v>34</v>
      </c>
      <c r="AA1954" s="36">
        <v>26607.89</v>
      </c>
    </row>
    <row r="1955" spans="1:27" x14ac:dyDescent="0.3">
      <c r="A1955" t="s">
        <v>4335</v>
      </c>
      <c r="B1955" t="str">
        <f t="shared" si="241"/>
        <v>Ms</v>
      </c>
      <c r="C1955" t="str">
        <f t="shared" si="242"/>
        <v>Neuschel</v>
      </c>
      <c r="D1955" t="str">
        <f t="shared" si="243"/>
        <v>Lauren M</v>
      </c>
      <c r="F1955">
        <v>1</v>
      </c>
      <c r="G1955">
        <f t="shared" si="244"/>
        <v>1</v>
      </c>
      <c r="J1955" t="str">
        <f>PROPER('Medical Examinations'!D:D)</f>
        <v>Yes</v>
      </c>
      <c r="K1955" t="str">
        <f>PROPER('Medical Examinations'!H:H)</f>
        <v>No</v>
      </c>
      <c r="N1955">
        <v>22.515000000000001</v>
      </c>
      <c r="O1955" t="str">
        <f t="shared" si="245"/>
        <v>Normal Weight</v>
      </c>
      <c r="Q1955">
        <v>4.91</v>
      </c>
      <c r="R1955" t="str">
        <f t="shared" si="246"/>
        <v>Normal</v>
      </c>
      <c r="T1955">
        <v>1991</v>
      </c>
      <c r="U1955" t="s">
        <v>35</v>
      </c>
      <c r="V1955">
        <v>22</v>
      </c>
      <c r="W1955" s="10">
        <f t="shared" si="247"/>
        <v>33472</v>
      </c>
      <c r="X1955" s="10"/>
      <c r="Y1955">
        <f t="shared" si="248"/>
        <v>31</v>
      </c>
      <c r="AA1955" s="36">
        <v>26912.560000000001</v>
      </c>
    </row>
    <row r="1956" spans="1:27" x14ac:dyDescent="0.3">
      <c r="A1956" t="s">
        <v>4336</v>
      </c>
      <c r="B1956" t="str">
        <f t="shared" si="241"/>
        <v>Mr</v>
      </c>
      <c r="C1956" t="str">
        <f t="shared" si="242"/>
        <v>Rosales Ramirez</v>
      </c>
      <c r="D1956" t="str">
        <f t="shared" si="243"/>
        <v>, Mr.  Apolo U.</v>
      </c>
      <c r="F1956" t="s">
        <v>2381</v>
      </c>
      <c r="G1956">
        <f t="shared" si="244"/>
        <v>0</v>
      </c>
      <c r="J1956" t="str">
        <f>PROPER('Medical Examinations'!D:D)</f>
        <v>Yes</v>
      </c>
      <c r="K1956" t="str">
        <f>PROPER('Medical Examinations'!H:H)</f>
        <v>No</v>
      </c>
      <c r="N1956">
        <v>32.700000000000003</v>
      </c>
      <c r="O1956" t="str">
        <f t="shared" si="245"/>
        <v>Obesity</v>
      </c>
      <c r="Q1956">
        <v>4.66</v>
      </c>
      <c r="R1956" t="str">
        <f t="shared" si="246"/>
        <v>Normal</v>
      </c>
      <c r="T1956">
        <v>1958</v>
      </c>
      <c r="U1956" t="s">
        <v>30</v>
      </c>
      <c r="V1956">
        <v>25</v>
      </c>
      <c r="W1956" s="10">
        <f t="shared" si="247"/>
        <v>21544</v>
      </c>
      <c r="X1956" s="10"/>
      <c r="Y1956">
        <f t="shared" si="248"/>
        <v>64</v>
      </c>
      <c r="AA1956" s="36">
        <v>26926.51</v>
      </c>
    </row>
    <row r="1957" spans="1:27" x14ac:dyDescent="0.3">
      <c r="A1957" t="s">
        <v>4337</v>
      </c>
      <c r="B1957" t="str">
        <f t="shared" si="241"/>
        <v>Mr</v>
      </c>
      <c r="C1957" t="str">
        <f t="shared" si="242"/>
        <v>Marquez</v>
      </c>
      <c r="D1957" t="str">
        <f t="shared" si="243"/>
        <v xml:space="preserve"> Alfons</v>
      </c>
      <c r="F1957">
        <v>1</v>
      </c>
      <c r="G1957">
        <f t="shared" si="244"/>
        <v>1</v>
      </c>
      <c r="J1957" t="str">
        <f>PROPER('Medical Examinations'!D:D)</f>
        <v>Yes</v>
      </c>
      <c r="K1957" t="str">
        <f>PROPER('Medical Examinations'!H:H)</f>
        <v>No</v>
      </c>
      <c r="N1957">
        <v>17.75</v>
      </c>
      <c r="O1957" t="str">
        <f t="shared" si="245"/>
        <v>Underweight</v>
      </c>
      <c r="Q1957">
        <v>6.8</v>
      </c>
      <c r="R1957" t="str">
        <f t="shared" si="246"/>
        <v>Diabetes</v>
      </c>
      <c r="T1957">
        <v>2002</v>
      </c>
      <c r="U1957" t="s">
        <v>18</v>
      </c>
      <c r="V1957">
        <v>17</v>
      </c>
      <c r="W1957" s="10">
        <f t="shared" si="247"/>
        <v>37424</v>
      </c>
      <c r="X1957" s="10"/>
      <c r="Y1957">
        <f t="shared" si="248"/>
        <v>20</v>
      </c>
      <c r="AA1957" s="36">
        <v>26927.69</v>
      </c>
    </row>
    <row r="1958" spans="1:27" x14ac:dyDescent="0.3">
      <c r="A1958" t="s">
        <v>4338</v>
      </c>
      <c r="B1958" t="str">
        <f t="shared" si="241"/>
        <v>Ms</v>
      </c>
      <c r="C1958" t="str">
        <f t="shared" si="242"/>
        <v>Green</v>
      </c>
      <c r="D1958" t="str">
        <f t="shared" si="243"/>
        <v>Amber</v>
      </c>
      <c r="F1958" t="s">
        <v>2381</v>
      </c>
      <c r="G1958">
        <f t="shared" si="244"/>
        <v>0</v>
      </c>
      <c r="J1958" t="str">
        <f>PROPER('Medical Examinations'!D:D)</f>
        <v>Yes</v>
      </c>
      <c r="K1958" t="str">
        <f>PROPER('Medical Examinations'!H:H)</f>
        <v>No</v>
      </c>
      <c r="N1958">
        <v>33.630000000000003</v>
      </c>
      <c r="O1958" t="str">
        <f t="shared" si="245"/>
        <v>Obesity</v>
      </c>
      <c r="Q1958">
        <v>4.47</v>
      </c>
      <c r="R1958" t="str">
        <f t="shared" si="246"/>
        <v>Normal</v>
      </c>
      <c r="T1958">
        <v>2000</v>
      </c>
      <c r="U1958" t="s">
        <v>15</v>
      </c>
      <c r="V1958">
        <v>9</v>
      </c>
      <c r="W1958" s="10">
        <f t="shared" si="247"/>
        <v>36839</v>
      </c>
      <c r="X1958" s="10"/>
      <c r="Y1958">
        <f t="shared" si="248"/>
        <v>22</v>
      </c>
      <c r="AA1958" s="36">
        <v>26936.98</v>
      </c>
    </row>
    <row r="1959" spans="1:27" x14ac:dyDescent="0.3">
      <c r="A1959" t="s">
        <v>4339</v>
      </c>
      <c r="B1959" t="str">
        <f t="shared" si="241"/>
        <v>Ms</v>
      </c>
      <c r="C1959" t="str">
        <f t="shared" si="242"/>
        <v>Schubel</v>
      </c>
      <c r="D1959" t="str">
        <f t="shared" si="243"/>
        <v>Leah C.</v>
      </c>
      <c r="F1959">
        <v>1</v>
      </c>
      <c r="G1959">
        <f t="shared" si="244"/>
        <v>1</v>
      </c>
      <c r="J1959" t="str">
        <f>PROPER('Medical Examinations'!D:D)</f>
        <v>Yes</v>
      </c>
      <c r="K1959" t="str">
        <f>PROPER('Medical Examinations'!H:H)</f>
        <v>No</v>
      </c>
      <c r="N1959">
        <v>34.799999999999997</v>
      </c>
      <c r="O1959" t="str">
        <f t="shared" si="245"/>
        <v>Obesity</v>
      </c>
      <c r="Q1959">
        <v>4.08</v>
      </c>
      <c r="R1959" t="str">
        <f t="shared" si="246"/>
        <v>Normal</v>
      </c>
      <c r="T1959">
        <v>1960</v>
      </c>
      <c r="U1959" t="s">
        <v>10</v>
      </c>
      <c r="V1959">
        <v>9</v>
      </c>
      <c r="W1959" s="10">
        <f t="shared" si="247"/>
        <v>22106</v>
      </c>
      <c r="X1959" s="10"/>
      <c r="Y1959">
        <f t="shared" si="248"/>
        <v>62</v>
      </c>
      <c r="AA1959" s="36">
        <v>27000.98</v>
      </c>
    </row>
    <row r="1960" spans="1:27" x14ac:dyDescent="0.3">
      <c r="A1960" t="s">
        <v>4340</v>
      </c>
      <c r="B1960" t="str">
        <f t="shared" si="241"/>
        <v>Ms</v>
      </c>
      <c r="C1960" t="str">
        <f t="shared" si="242"/>
        <v>Jimenez</v>
      </c>
      <c r="D1960" t="str">
        <f t="shared" si="243"/>
        <v xml:space="preserve">  Lilia</v>
      </c>
      <c r="F1960">
        <v>1</v>
      </c>
      <c r="G1960">
        <f t="shared" si="244"/>
        <v>1</v>
      </c>
      <c r="J1960" t="str">
        <f>PROPER('Medical Examinations'!D:D)</f>
        <v>Yes</v>
      </c>
      <c r="K1960" t="str">
        <f>PROPER('Medical Examinations'!H:H)</f>
        <v>No</v>
      </c>
      <c r="N1960">
        <v>16.809999999999999</v>
      </c>
      <c r="O1960" t="str">
        <f t="shared" si="245"/>
        <v>Underweight</v>
      </c>
      <c r="Q1960">
        <v>5.51</v>
      </c>
      <c r="R1960" t="str">
        <f t="shared" si="246"/>
        <v>Normal</v>
      </c>
      <c r="T1960">
        <v>1958</v>
      </c>
      <c r="U1960" t="s">
        <v>18</v>
      </c>
      <c r="V1960">
        <v>30</v>
      </c>
      <c r="W1960" s="10">
        <f t="shared" si="247"/>
        <v>21366</v>
      </c>
      <c r="X1960" s="10"/>
      <c r="Y1960">
        <f t="shared" si="248"/>
        <v>64</v>
      </c>
      <c r="AA1960" s="36">
        <v>27037.91</v>
      </c>
    </row>
    <row r="1961" spans="1:27" x14ac:dyDescent="0.3">
      <c r="A1961" t="s">
        <v>4341</v>
      </c>
      <c r="B1961" t="str">
        <f t="shared" si="241"/>
        <v>Mr</v>
      </c>
      <c r="C1961" t="str">
        <f t="shared" si="242"/>
        <v>Zimny-Schmitt</v>
      </c>
      <c r="D1961" t="str">
        <f t="shared" si="243"/>
        <v>t, Mr.  Danny</v>
      </c>
      <c r="F1961" t="s">
        <v>2381</v>
      </c>
      <c r="G1961">
        <f t="shared" si="244"/>
        <v>0</v>
      </c>
      <c r="J1961" t="str">
        <f>PROPER('Medical Examinations'!D:D)</f>
        <v>No</v>
      </c>
      <c r="K1961" t="str">
        <f>PROPER('Medical Examinations'!H:H)</f>
        <v>No</v>
      </c>
      <c r="N1961">
        <v>16.690000000000001</v>
      </c>
      <c r="O1961" t="str">
        <f t="shared" si="245"/>
        <v>Underweight</v>
      </c>
      <c r="Q1961">
        <v>8.4</v>
      </c>
      <c r="R1961" t="str">
        <f t="shared" si="246"/>
        <v>Diabetes</v>
      </c>
      <c r="T1961">
        <v>1994</v>
      </c>
      <c r="U1961" t="s">
        <v>10</v>
      </c>
      <c r="V1961">
        <v>2</v>
      </c>
      <c r="W1961" s="10">
        <f t="shared" si="247"/>
        <v>34517</v>
      </c>
      <c r="X1961" s="10"/>
      <c r="Y1961">
        <f t="shared" si="248"/>
        <v>28</v>
      </c>
      <c r="AA1961" s="36">
        <v>27080.639999999999</v>
      </c>
    </row>
    <row r="1962" spans="1:27" x14ac:dyDescent="0.3">
      <c r="A1962" t="s">
        <v>4342</v>
      </c>
      <c r="B1962" t="str">
        <f t="shared" si="241"/>
        <v>Ms</v>
      </c>
      <c r="C1962" t="str">
        <f t="shared" si="242"/>
        <v>Hill</v>
      </c>
      <c r="D1962" t="str">
        <f t="shared" si="243"/>
        <v>uren</v>
      </c>
      <c r="F1962">
        <v>1</v>
      </c>
      <c r="G1962">
        <f t="shared" si="244"/>
        <v>1</v>
      </c>
      <c r="J1962" t="str">
        <f>PROPER('Medical Examinations'!D:D)</f>
        <v>No</v>
      </c>
      <c r="K1962" t="str">
        <f>PROPER('Medical Examinations'!H:H)</f>
        <v>No</v>
      </c>
      <c r="N1962">
        <v>23.21</v>
      </c>
      <c r="O1962" t="str">
        <f t="shared" si="245"/>
        <v>Normal Weight</v>
      </c>
      <c r="Q1962">
        <v>5.14</v>
      </c>
      <c r="R1962" t="str">
        <f t="shared" si="246"/>
        <v>Normal</v>
      </c>
      <c r="T1962">
        <v>1990</v>
      </c>
      <c r="U1962" t="s">
        <v>30</v>
      </c>
      <c r="V1962">
        <v>13</v>
      </c>
      <c r="W1962" s="10">
        <f t="shared" si="247"/>
        <v>33220</v>
      </c>
      <c r="X1962" s="10"/>
      <c r="Y1962">
        <f t="shared" si="248"/>
        <v>32</v>
      </c>
      <c r="AA1962" s="36">
        <v>27092.38</v>
      </c>
    </row>
    <row r="1963" spans="1:27" x14ac:dyDescent="0.3">
      <c r="A1963" t="s">
        <v>4343</v>
      </c>
      <c r="B1963" t="str">
        <f t="shared" si="241"/>
        <v>Ms</v>
      </c>
      <c r="C1963" t="str">
        <f t="shared" si="242"/>
        <v>Brohart</v>
      </c>
      <c r="D1963" t="str">
        <f t="shared" si="243"/>
        <v>ourtney</v>
      </c>
      <c r="F1963">
        <v>1</v>
      </c>
      <c r="G1963">
        <f t="shared" si="244"/>
        <v>1</v>
      </c>
      <c r="J1963" t="str">
        <f>PROPER('Medical Examinations'!D:D)</f>
        <v>Yes</v>
      </c>
      <c r="K1963" t="str">
        <f>PROPER('Medical Examinations'!H:H)</f>
        <v>No</v>
      </c>
      <c r="N1963">
        <v>25.175000000000001</v>
      </c>
      <c r="O1963" t="str">
        <f t="shared" si="245"/>
        <v>Overweight</v>
      </c>
      <c r="Q1963">
        <v>5.21</v>
      </c>
      <c r="R1963" t="str">
        <f t="shared" si="246"/>
        <v>Normal</v>
      </c>
      <c r="T1963">
        <v>1970</v>
      </c>
      <c r="U1963" t="s">
        <v>37</v>
      </c>
      <c r="V1963">
        <v>2</v>
      </c>
      <c r="W1963" s="10">
        <f t="shared" si="247"/>
        <v>25843</v>
      </c>
      <c r="X1963" s="10"/>
      <c r="Y1963">
        <f t="shared" si="248"/>
        <v>52</v>
      </c>
      <c r="AA1963" s="36">
        <v>27117.99</v>
      </c>
    </row>
    <row r="1964" spans="1:27" x14ac:dyDescent="0.3">
      <c r="A1964" t="s">
        <v>4344</v>
      </c>
      <c r="B1964" t="str">
        <f t="shared" si="241"/>
        <v>Ms</v>
      </c>
      <c r="C1964" t="str">
        <f t="shared" si="242"/>
        <v>Ryan</v>
      </c>
      <c r="D1964" t="str">
        <f t="shared" si="243"/>
        <v>beth</v>
      </c>
      <c r="F1964" t="s">
        <v>2381</v>
      </c>
      <c r="G1964">
        <f t="shared" si="244"/>
        <v>0</v>
      </c>
      <c r="J1964" t="str">
        <f>PROPER('Medical Examinations'!D:D)</f>
        <v>No</v>
      </c>
      <c r="K1964" t="str">
        <f>PROPER('Medical Examinations'!H:H)</f>
        <v>No</v>
      </c>
      <c r="N1964">
        <v>34.770000000000003</v>
      </c>
      <c r="O1964" t="str">
        <f t="shared" si="245"/>
        <v>Obesity</v>
      </c>
      <c r="Q1964">
        <v>6.23</v>
      </c>
      <c r="R1964" t="str">
        <f t="shared" si="246"/>
        <v>Prediabetes</v>
      </c>
      <c r="T1964">
        <v>1965</v>
      </c>
      <c r="U1964" t="s">
        <v>30</v>
      </c>
      <c r="V1964">
        <v>21</v>
      </c>
      <c r="W1964" s="10">
        <f t="shared" si="247"/>
        <v>24097</v>
      </c>
      <c r="X1964" s="10"/>
      <c r="Y1964">
        <f t="shared" si="248"/>
        <v>57</v>
      </c>
      <c r="AA1964" s="36">
        <v>27218.44</v>
      </c>
    </row>
    <row r="1965" spans="1:27" x14ac:dyDescent="0.3">
      <c r="A1965" t="s">
        <v>4345</v>
      </c>
      <c r="B1965" t="str">
        <f t="shared" si="241"/>
        <v>Ms</v>
      </c>
      <c r="C1965" t="str">
        <f t="shared" si="242"/>
        <v>Oka</v>
      </c>
      <c r="D1965" t="str">
        <f t="shared" si="243"/>
        <v>omi</v>
      </c>
      <c r="F1965">
        <v>1</v>
      </c>
      <c r="G1965">
        <f t="shared" si="244"/>
        <v>1</v>
      </c>
      <c r="J1965" t="str">
        <f>PROPER('Medical Examinations'!D:D)</f>
        <v>No</v>
      </c>
      <c r="K1965" t="str">
        <f>PROPER('Medical Examinations'!H:H)</f>
        <v>No</v>
      </c>
      <c r="N1965">
        <v>27.7</v>
      </c>
      <c r="O1965" t="str">
        <f t="shared" si="245"/>
        <v>Overweight</v>
      </c>
      <c r="Q1965">
        <v>5.6</v>
      </c>
      <c r="R1965" t="str">
        <f t="shared" si="246"/>
        <v>Normal</v>
      </c>
      <c r="T1965">
        <v>1999</v>
      </c>
      <c r="U1965" t="s">
        <v>30</v>
      </c>
      <c r="V1965">
        <v>2</v>
      </c>
      <c r="W1965" s="10">
        <f t="shared" si="247"/>
        <v>36496</v>
      </c>
      <c r="X1965" s="10"/>
      <c r="Y1965">
        <f t="shared" si="248"/>
        <v>23</v>
      </c>
      <c r="AA1965" s="36">
        <v>27236.959999999999</v>
      </c>
    </row>
    <row r="1966" spans="1:27" x14ac:dyDescent="0.3">
      <c r="A1966" t="s">
        <v>4346</v>
      </c>
      <c r="B1966" t="str">
        <f t="shared" si="241"/>
        <v>Mr</v>
      </c>
      <c r="C1966" t="str">
        <f t="shared" si="242"/>
        <v>Newman</v>
      </c>
      <c r="D1966" t="str">
        <f t="shared" si="243"/>
        <v>thew D</v>
      </c>
      <c r="F1966">
        <v>1</v>
      </c>
      <c r="G1966">
        <f t="shared" si="244"/>
        <v>1</v>
      </c>
      <c r="J1966" t="str">
        <f>PROPER('Medical Examinations'!D:D)</f>
        <v>No</v>
      </c>
      <c r="K1966" t="str">
        <f>PROPER('Medical Examinations'!H:H)</f>
        <v>No</v>
      </c>
      <c r="N1966">
        <v>19.12</v>
      </c>
      <c r="O1966" t="str">
        <f t="shared" si="245"/>
        <v>Normal Weight</v>
      </c>
      <c r="Q1966">
        <v>4.72</v>
      </c>
      <c r="R1966" t="str">
        <f t="shared" si="246"/>
        <v>Normal</v>
      </c>
      <c r="T1966">
        <v>1968</v>
      </c>
      <c r="U1966" t="s">
        <v>18</v>
      </c>
      <c r="V1966">
        <v>6</v>
      </c>
      <c r="W1966" s="10">
        <f t="shared" si="247"/>
        <v>24995</v>
      </c>
      <c r="X1966" s="10"/>
      <c r="Y1966">
        <f t="shared" si="248"/>
        <v>55</v>
      </c>
      <c r="AA1966" s="36">
        <v>27322.73</v>
      </c>
    </row>
    <row r="1967" spans="1:27" x14ac:dyDescent="0.3">
      <c r="A1967" t="s">
        <v>4347</v>
      </c>
      <c r="B1967" t="str">
        <f t="shared" si="241"/>
        <v>Mr</v>
      </c>
      <c r="C1967" t="str">
        <f t="shared" si="242"/>
        <v>Metzger</v>
      </c>
      <c r="D1967" t="str">
        <f t="shared" si="243"/>
        <v>er T II</v>
      </c>
      <c r="F1967">
        <v>1</v>
      </c>
      <c r="G1967">
        <f t="shared" si="244"/>
        <v>1</v>
      </c>
      <c r="J1967" t="str">
        <f>PROPER('Medical Examinations'!D:D)</f>
        <v>Yes</v>
      </c>
      <c r="K1967" t="str">
        <f>PROPER('Medical Examinations'!H:H)</f>
        <v>No</v>
      </c>
      <c r="N1967">
        <v>32.67</v>
      </c>
      <c r="O1967" t="str">
        <f t="shared" si="245"/>
        <v>Obesity</v>
      </c>
      <c r="Q1967">
        <v>4.67</v>
      </c>
      <c r="R1967" t="str">
        <f t="shared" si="246"/>
        <v>Normal</v>
      </c>
      <c r="T1967">
        <v>1969</v>
      </c>
      <c r="U1967" t="s">
        <v>37</v>
      </c>
      <c r="V1967">
        <v>16</v>
      </c>
      <c r="W1967" s="10">
        <f t="shared" si="247"/>
        <v>25492</v>
      </c>
      <c r="X1967" s="10"/>
      <c r="Y1967">
        <f t="shared" si="248"/>
        <v>53</v>
      </c>
      <c r="AA1967" s="36">
        <v>27346.04</v>
      </c>
    </row>
    <row r="1968" spans="1:27" x14ac:dyDescent="0.3">
      <c r="A1968" t="s">
        <v>4348</v>
      </c>
      <c r="B1968" t="str">
        <f t="shared" si="241"/>
        <v>Mr</v>
      </c>
      <c r="C1968" t="str">
        <f t="shared" si="242"/>
        <v>Gonzalez</v>
      </c>
      <c r="D1968" t="str">
        <f t="shared" si="243"/>
        <v xml:space="preserve">  Manuel</v>
      </c>
      <c r="F1968">
        <v>1</v>
      </c>
      <c r="G1968">
        <f t="shared" si="244"/>
        <v>1</v>
      </c>
      <c r="J1968" t="str">
        <f>PROPER('Medical Examinations'!D:D)</f>
        <v>Yes</v>
      </c>
      <c r="K1968" t="str">
        <f>PROPER('Medical Examinations'!H:H)</f>
        <v>No</v>
      </c>
      <c r="N1968">
        <v>28.5</v>
      </c>
      <c r="O1968" t="str">
        <f t="shared" si="245"/>
        <v>Overweight</v>
      </c>
      <c r="Q1968">
        <v>6.11</v>
      </c>
      <c r="R1968" t="str">
        <f t="shared" si="246"/>
        <v>Prediabetes</v>
      </c>
      <c r="T1968">
        <v>1988</v>
      </c>
      <c r="U1968" t="s">
        <v>20</v>
      </c>
      <c r="V1968">
        <v>15</v>
      </c>
      <c r="W1968" s="10">
        <f t="shared" si="247"/>
        <v>32401</v>
      </c>
      <c r="X1968" s="10"/>
      <c r="Y1968">
        <f t="shared" si="248"/>
        <v>34</v>
      </c>
      <c r="AA1968" s="36">
        <v>27375.9</v>
      </c>
    </row>
    <row r="1969" spans="1:27" x14ac:dyDescent="0.3">
      <c r="A1969" t="s">
        <v>4349</v>
      </c>
      <c r="B1969" t="str">
        <f t="shared" si="241"/>
        <v>Ms</v>
      </c>
      <c r="C1969" t="str">
        <f t="shared" si="242"/>
        <v>Vaughn</v>
      </c>
      <c r="D1969" t="str">
        <f t="shared" si="243"/>
        <v>sey P.</v>
      </c>
      <c r="F1969" t="s">
        <v>2381</v>
      </c>
      <c r="G1969">
        <f t="shared" si="244"/>
        <v>0</v>
      </c>
      <c r="J1969" t="str">
        <f>PROPER('Medical Examinations'!D:D)</f>
        <v>No</v>
      </c>
      <c r="K1969" t="str">
        <f>PROPER('Medical Examinations'!H:H)</f>
        <v>No</v>
      </c>
      <c r="N1969">
        <v>39.270000000000003</v>
      </c>
      <c r="O1969" t="str">
        <f t="shared" si="245"/>
        <v>Obesity</v>
      </c>
      <c r="Q1969">
        <v>6.25</v>
      </c>
      <c r="R1969" t="str">
        <f t="shared" si="246"/>
        <v>Prediabetes</v>
      </c>
      <c r="T1969">
        <v>1985</v>
      </c>
      <c r="U1969" t="s">
        <v>30</v>
      </c>
      <c r="V1969">
        <v>5</v>
      </c>
      <c r="W1969" s="10">
        <f t="shared" si="247"/>
        <v>31386</v>
      </c>
      <c r="X1969" s="10"/>
      <c r="Y1969">
        <f t="shared" si="248"/>
        <v>37</v>
      </c>
      <c r="AA1969" s="36">
        <v>27432.73</v>
      </c>
    </row>
    <row r="1970" spans="1:27" x14ac:dyDescent="0.3">
      <c r="A1970" t="s">
        <v>4350</v>
      </c>
      <c r="B1970" t="str">
        <f t="shared" si="241"/>
        <v>Mr</v>
      </c>
      <c r="C1970" t="str">
        <f t="shared" si="242"/>
        <v>Clifford</v>
      </c>
      <c r="D1970" t="str">
        <f t="shared" si="243"/>
        <v>homas G.</v>
      </c>
      <c r="F1970" t="s">
        <v>2381</v>
      </c>
      <c r="G1970">
        <f t="shared" si="244"/>
        <v>0</v>
      </c>
      <c r="J1970" t="str">
        <f>PROPER('Medical Examinations'!D:D)</f>
        <v>No</v>
      </c>
      <c r="K1970" t="str">
        <f>PROPER('Medical Examinations'!H:H)</f>
        <v>No</v>
      </c>
      <c r="N1970">
        <v>32.49</v>
      </c>
      <c r="O1970" t="str">
        <f t="shared" si="245"/>
        <v>Obesity</v>
      </c>
      <c r="Q1970">
        <v>4</v>
      </c>
      <c r="R1970" t="str">
        <f t="shared" si="246"/>
        <v>Normal</v>
      </c>
      <c r="T1970">
        <v>1981</v>
      </c>
      <c r="U1970" t="s">
        <v>37</v>
      </c>
      <c r="V1970">
        <v>3</v>
      </c>
      <c r="W1970" s="10">
        <f t="shared" si="247"/>
        <v>29862</v>
      </c>
      <c r="X1970" s="10"/>
      <c r="Y1970">
        <f t="shared" si="248"/>
        <v>41</v>
      </c>
      <c r="AA1970" s="36">
        <v>27495.59</v>
      </c>
    </row>
    <row r="1971" spans="1:27" x14ac:dyDescent="0.3">
      <c r="A1971" t="s">
        <v>4351</v>
      </c>
      <c r="B1971" t="str">
        <f t="shared" si="241"/>
        <v>Mr</v>
      </c>
      <c r="C1971" t="str">
        <f t="shared" si="242"/>
        <v>Petty</v>
      </c>
      <c r="D1971" t="str">
        <f t="shared" si="243"/>
        <v>yle S</v>
      </c>
      <c r="F1971" t="s">
        <v>2381</v>
      </c>
      <c r="G1971">
        <f t="shared" si="244"/>
        <v>0</v>
      </c>
      <c r="J1971" t="str">
        <f>PROPER('Medical Examinations'!D:D)</f>
        <v>No</v>
      </c>
      <c r="K1971" t="str">
        <f>PROPER('Medical Examinations'!H:H)</f>
        <v>No</v>
      </c>
      <c r="N1971">
        <v>23.7</v>
      </c>
      <c r="O1971" t="str">
        <f t="shared" si="245"/>
        <v>Normal Weight</v>
      </c>
      <c r="Q1971">
        <v>5.55</v>
      </c>
      <c r="R1971" t="str">
        <f t="shared" si="246"/>
        <v>Normal</v>
      </c>
      <c r="T1971">
        <v>1965</v>
      </c>
      <c r="U1971" t="s">
        <v>37</v>
      </c>
      <c r="V1971">
        <v>19</v>
      </c>
      <c r="W1971" s="10">
        <f t="shared" si="247"/>
        <v>24034</v>
      </c>
      <c r="X1971" s="10"/>
      <c r="Y1971">
        <f t="shared" si="248"/>
        <v>57</v>
      </c>
      <c r="AA1971" s="36">
        <v>27533.91</v>
      </c>
    </row>
    <row r="1972" spans="1:27" x14ac:dyDescent="0.3">
      <c r="A1972" t="s">
        <v>4352</v>
      </c>
      <c r="B1972" t="str">
        <f t="shared" si="241"/>
        <v>Mr</v>
      </c>
      <c r="C1972" t="str">
        <f t="shared" si="242"/>
        <v>Sanford</v>
      </c>
      <c r="D1972" t="str">
        <f t="shared" si="243"/>
        <v>nder J.</v>
      </c>
      <c r="F1972">
        <v>1</v>
      </c>
      <c r="G1972">
        <f t="shared" si="244"/>
        <v>1</v>
      </c>
      <c r="J1972" t="str">
        <f>PROPER('Medical Examinations'!D:D)</f>
        <v>No</v>
      </c>
      <c r="K1972" t="str">
        <f>PROPER('Medical Examinations'!H:H)</f>
        <v>No</v>
      </c>
      <c r="N1972">
        <v>30.4</v>
      </c>
      <c r="O1972" t="str">
        <f t="shared" si="245"/>
        <v>Obesity</v>
      </c>
      <c r="Q1972">
        <v>5.95</v>
      </c>
      <c r="R1972" t="str">
        <f t="shared" si="246"/>
        <v>Prediabetes</v>
      </c>
      <c r="T1972">
        <v>1984</v>
      </c>
      <c r="U1972" t="s">
        <v>10</v>
      </c>
      <c r="V1972">
        <v>22</v>
      </c>
      <c r="W1972" s="10">
        <f t="shared" si="247"/>
        <v>30885</v>
      </c>
      <c r="X1972" s="10"/>
      <c r="Y1972">
        <f t="shared" si="248"/>
        <v>38</v>
      </c>
      <c r="AA1972" s="36">
        <v>27534.53</v>
      </c>
    </row>
    <row r="1973" spans="1:27" x14ac:dyDescent="0.3">
      <c r="A1973" t="s">
        <v>4353</v>
      </c>
      <c r="B1973" t="str">
        <f t="shared" si="241"/>
        <v>Mr</v>
      </c>
      <c r="C1973" t="str">
        <f t="shared" si="242"/>
        <v>Sprague</v>
      </c>
      <c r="D1973" t="str">
        <f t="shared" si="243"/>
        <v>ustin L</v>
      </c>
      <c r="F1973">
        <v>1</v>
      </c>
      <c r="G1973">
        <f t="shared" si="244"/>
        <v>1</v>
      </c>
      <c r="J1973" t="str">
        <f>PROPER('Medical Examinations'!D:D)</f>
        <v>Yes</v>
      </c>
      <c r="K1973" t="str">
        <f>PROPER('Medical Examinations'!H:H)</f>
        <v>No</v>
      </c>
      <c r="N1973">
        <v>38.94</v>
      </c>
      <c r="O1973" t="str">
        <f t="shared" si="245"/>
        <v>Obesity</v>
      </c>
      <c r="Q1973">
        <v>4.3600000000000003</v>
      </c>
      <c r="R1973" t="str">
        <f t="shared" si="246"/>
        <v>Normal</v>
      </c>
      <c r="T1973">
        <v>1985</v>
      </c>
      <c r="U1973" t="s">
        <v>15</v>
      </c>
      <c r="V1973">
        <v>6</v>
      </c>
      <c r="W1973" s="10">
        <f t="shared" si="247"/>
        <v>31357</v>
      </c>
      <c r="X1973" s="10"/>
      <c r="Y1973">
        <f t="shared" si="248"/>
        <v>37</v>
      </c>
      <c r="AA1973" s="36">
        <v>27598.93</v>
      </c>
    </row>
    <row r="1974" spans="1:27" x14ac:dyDescent="0.3">
      <c r="A1974" t="s">
        <v>4354</v>
      </c>
      <c r="B1974" t="str">
        <f t="shared" si="241"/>
        <v>Mrs</v>
      </c>
      <c r="C1974" t="str">
        <f t="shared" si="242"/>
        <v>Lasseron</v>
      </c>
      <c r="D1974" t="str">
        <f t="shared" si="243"/>
        <v>.  Chloe</v>
      </c>
      <c r="F1974">
        <v>1</v>
      </c>
      <c r="G1974">
        <f t="shared" si="244"/>
        <v>1</v>
      </c>
      <c r="J1974" t="str">
        <f>PROPER('Medical Examinations'!D:D)</f>
        <v>Yes</v>
      </c>
      <c r="K1974" t="str">
        <f>PROPER('Medical Examinations'!H:H)</f>
        <v>No</v>
      </c>
      <c r="N1974">
        <v>31.02</v>
      </c>
      <c r="O1974" t="str">
        <f t="shared" si="245"/>
        <v>Obesity</v>
      </c>
      <c r="Q1974">
        <v>4.84</v>
      </c>
      <c r="R1974" t="str">
        <f t="shared" si="246"/>
        <v>Normal</v>
      </c>
      <c r="T1974">
        <v>1992</v>
      </c>
      <c r="U1974" t="s">
        <v>18</v>
      </c>
      <c r="V1974">
        <v>11</v>
      </c>
      <c r="W1974" s="10">
        <f t="shared" si="247"/>
        <v>33766</v>
      </c>
      <c r="X1974" s="10"/>
      <c r="Y1974">
        <f t="shared" si="248"/>
        <v>30</v>
      </c>
      <c r="AA1974" s="36">
        <v>27614.71</v>
      </c>
    </row>
    <row r="1975" spans="1:27" x14ac:dyDescent="0.3">
      <c r="A1975" t="s">
        <v>4355</v>
      </c>
      <c r="B1975" t="str">
        <f t="shared" si="241"/>
        <v>Ms</v>
      </c>
      <c r="C1975" t="str">
        <f t="shared" si="242"/>
        <v>Bushong</v>
      </c>
      <c r="D1975" t="str">
        <f t="shared" si="243"/>
        <v>ailtlin</v>
      </c>
      <c r="F1975">
        <v>1</v>
      </c>
      <c r="G1975">
        <f t="shared" si="244"/>
        <v>1</v>
      </c>
      <c r="J1975" t="str">
        <f>PROPER('Medical Examinations'!D:D)</f>
        <v>Yes</v>
      </c>
      <c r="K1975" t="str">
        <f>PROPER('Medical Examinations'!H:H)</f>
        <v>No</v>
      </c>
      <c r="N1975">
        <v>17.5</v>
      </c>
      <c r="O1975" t="str">
        <f t="shared" si="245"/>
        <v>Underweight</v>
      </c>
      <c r="Q1975">
        <v>4.5599999999999996</v>
      </c>
      <c r="R1975" t="str">
        <f t="shared" si="246"/>
        <v>Normal</v>
      </c>
      <c r="T1975">
        <v>1997</v>
      </c>
      <c r="U1975" t="s">
        <v>20</v>
      </c>
      <c r="V1975">
        <v>9</v>
      </c>
      <c r="W1975" s="10">
        <f t="shared" si="247"/>
        <v>35682</v>
      </c>
      <c r="X1975" s="10"/>
      <c r="Y1975">
        <f t="shared" si="248"/>
        <v>25</v>
      </c>
      <c r="AA1975" s="36">
        <v>27619.360000000001</v>
      </c>
    </row>
    <row r="1976" spans="1:27" x14ac:dyDescent="0.3">
      <c r="A1976" t="s">
        <v>4356</v>
      </c>
      <c r="B1976" t="str">
        <f t="shared" si="241"/>
        <v>Mr</v>
      </c>
      <c r="C1976" t="str">
        <f t="shared" si="242"/>
        <v>Dennison</v>
      </c>
      <c r="D1976" t="str">
        <f t="shared" si="243"/>
        <v xml:space="preserve">  Joshua</v>
      </c>
      <c r="F1976">
        <v>2</v>
      </c>
      <c r="G1976">
        <f t="shared" si="244"/>
        <v>2</v>
      </c>
      <c r="J1976" t="str">
        <f>PROPER('Medical Examinations'!D:D)</f>
        <v>Yes</v>
      </c>
      <c r="K1976" t="str">
        <f>PROPER('Medical Examinations'!H:H)</f>
        <v>No</v>
      </c>
      <c r="N1976">
        <v>34.799999999999997</v>
      </c>
      <c r="O1976" t="str">
        <f t="shared" si="245"/>
        <v>Obesity</v>
      </c>
      <c r="Q1976">
        <v>4.42</v>
      </c>
      <c r="R1976" t="str">
        <f t="shared" si="246"/>
        <v>Normal</v>
      </c>
      <c r="T1976">
        <v>1997</v>
      </c>
      <c r="U1976" t="s">
        <v>37</v>
      </c>
      <c r="V1976">
        <v>7</v>
      </c>
      <c r="W1976" s="10">
        <f t="shared" si="247"/>
        <v>35710</v>
      </c>
      <c r="X1976" s="10"/>
      <c r="Y1976">
        <f t="shared" si="248"/>
        <v>25</v>
      </c>
      <c r="AA1976" s="36">
        <v>27625.17</v>
      </c>
    </row>
    <row r="1977" spans="1:27" x14ac:dyDescent="0.3">
      <c r="A1977" t="s">
        <v>4357</v>
      </c>
      <c r="B1977" t="str">
        <f t="shared" si="241"/>
        <v>Mr</v>
      </c>
      <c r="C1977" t="str">
        <f t="shared" si="242"/>
        <v>Lira</v>
      </c>
      <c r="D1977" t="str">
        <f t="shared" si="243"/>
        <v>Chuy</v>
      </c>
      <c r="F1977">
        <v>1</v>
      </c>
      <c r="G1977">
        <f t="shared" si="244"/>
        <v>1</v>
      </c>
      <c r="J1977" t="str">
        <f>PROPER('Medical Examinations'!D:D)</f>
        <v>No</v>
      </c>
      <c r="K1977" t="str">
        <f>PROPER('Medical Examinations'!H:H)</f>
        <v>No</v>
      </c>
      <c r="N1977">
        <v>17.3</v>
      </c>
      <c r="O1977" t="str">
        <f t="shared" si="245"/>
        <v>Underweight</v>
      </c>
      <c r="Q1977">
        <v>7.66</v>
      </c>
      <c r="R1977" t="str">
        <f t="shared" si="246"/>
        <v>Diabetes</v>
      </c>
      <c r="T1977">
        <v>1992</v>
      </c>
      <c r="U1977" t="s">
        <v>10</v>
      </c>
      <c r="V1977">
        <v>3</v>
      </c>
      <c r="W1977" s="10">
        <f t="shared" si="247"/>
        <v>33788</v>
      </c>
      <c r="X1977" s="10"/>
      <c r="Y1977">
        <f t="shared" si="248"/>
        <v>30</v>
      </c>
      <c r="AA1977" s="36">
        <v>27696.11</v>
      </c>
    </row>
    <row r="1978" spans="1:27" x14ac:dyDescent="0.3">
      <c r="A1978" t="s">
        <v>4358</v>
      </c>
      <c r="B1978" t="str">
        <f t="shared" si="241"/>
        <v>Ms</v>
      </c>
      <c r="C1978" t="str">
        <f t="shared" si="242"/>
        <v>Nahigian</v>
      </c>
      <c r="D1978" t="str">
        <f t="shared" si="243"/>
        <v>Laurie B</v>
      </c>
      <c r="F1978" t="s">
        <v>2381</v>
      </c>
      <c r="G1978">
        <f t="shared" si="244"/>
        <v>0</v>
      </c>
      <c r="J1978" t="str">
        <f>PROPER('Medical Examinations'!D:D)</f>
        <v>Yes</v>
      </c>
      <c r="K1978" t="str">
        <f>PROPER('Medical Examinations'!H:H)</f>
        <v>No</v>
      </c>
      <c r="N1978">
        <v>32.25</v>
      </c>
      <c r="O1978" t="str">
        <f t="shared" si="245"/>
        <v>Obesity</v>
      </c>
      <c r="Q1978">
        <v>5.2</v>
      </c>
      <c r="R1978" t="str">
        <f t="shared" si="246"/>
        <v>Normal</v>
      </c>
      <c r="T1978">
        <v>2002</v>
      </c>
      <c r="U1978" t="s">
        <v>30</v>
      </c>
      <c r="V1978">
        <v>6</v>
      </c>
      <c r="W1978" s="10">
        <f t="shared" si="247"/>
        <v>37596</v>
      </c>
      <c r="X1978" s="10"/>
      <c r="Y1978">
        <f t="shared" si="248"/>
        <v>20</v>
      </c>
      <c r="AA1978" s="36">
        <v>27724.29</v>
      </c>
    </row>
    <row r="1979" spans="1:27" x14ac:dyDescent="0.3">
      <c r="A1979" t="s">
        <v>4359</v>
      </c>
      <c r="B1979" t="str">
        <f t="shared" si="241"/>
        <v>Ms</v>
      </c>
      <c r="C1979" t="str">
        <f t="shared" si="242"/>
        <v>Cackett</v>
      </c>
      <c r="D1979" t="str">
        <f t="shared" si="243"/>
        <v>chel B.</v>
      </c>
      <c r="F1979" t="s">
        <v>2381</v>
      </c>
      <c r="G1979">
        <f t="shared" si="244"/>
        <v>0</v>
      </c>
      <c r="J1979" t="str">
        <f>PROPER('Medical Examinations'!D:D)</f>
        <v>Yes</v>
      </c>
      <c r="K1979" t="str">
        <f>PROPER('Medical Examinations'!H:H)</f>
        <v>No</v>
      </c>
      <c r="N1979">
        <v>42.4</v>
      </c>
      <c r="O1979" t="str">
        <f t="shared" si="245"/>
        <v>Obesity</v>
      </c>
      <c r="Q1979">
        <v>5.53</v>
      </c>
      <c r="R1979" t="str">
        <f t="shared" si="246"/>
        <v>Normal</v>
      </c>
      <c r="T1979">
        <v>1960</v>
      </c>
      <c r="U1979" t="s">
        <v>10</v>
      </c>
      <c r="V1979">
        <v>6</v>
      </c>
      <c r="W1979" s="10">
        <f t="shared" si="247"/>
        <v>22103</v>
      </c>
      <c r="X1979" s="10"/>
      <c r="Y1979">
        <f t="shared" si="248"/>
        <v>62</v>
      </c>
      <c r="AA1979" s="36">
        <v>27808.73</v>
      </c>
    </row>
    <row r="1980" spans="1:27" x14ac:dyDescent="0.3">
      <c r="A1980" t="s">
        <v>4360</v>
      </c>
      <c r="B1980" t="str">
        <f t="shared" si="241"/>
        <v>Ms</v>
      </c>
      <c r="C1980" t="str">
        <f t="shared" si="242"/>
        <v>Hunter-Galvan</v>
      </c>
      <c r="D1980" t="str">
        <f t="shared" si="243"/>
        <v>an, Ms.  Liza</v>
      </c>
      <c r="F1980">
        <v>1</v>
      </c>
      <c r="G1980">
        <f t="shared" si="244"/>
        <v>1</v>
      </c>
      <c r="J1980" t="str">
        <f>PROPER('Medical Examinations'!D:D)</f>
        <v>Yes</v>
      </c>
      <c r="K1980" t="str">
        <f>PROPER('Medical Examinations'!H:H)</f>
        <v>No</v>
      </c>
      <c r="N1980">
        <v>38.664999999999999</v>
      </c>
      <c r="O1980" t="str">
        <f t="shared" si="245"/>
        <v>Obesity</v>
      </c>
      <c r="Q1980">
        <v>4.8600000000000003</v>
      </c>
      <c r="R1980" t="str">
        <f t="shared" si="246"/>
        <v>Normal</v>
      </c>
      <c r="T1980">
        <v>1985</v>
      </c>
      <c r="U1980" t="s">
        <v>30</v>
      </c>
      <c r="V1980">
        <v>4</v>
      </c>
      <c r="W1980" s="10">
        <f t="shared" si="247"/>
        <v>31385</v>
      </c>
      <c r="X1980" s="10"/>
      <c r="Y1980">
        <f t="shared" si="248"/>
        <v>37</v>
      </c>
      <c r="AA1980" s="36">
        <v>27849.94</v>
      </c>
    </row>
    <row r="1981" spans="1:27" x14ac:dyDescent="0.3">
      <c r="A1981" t="s">
        <v>4361</v>
      </c>
      <c r="B1981" t="str">
        <f t="shared" si="241"/>
        <v>Ms</v>
      </c>
      <c r="C1981" t="str">
        <f t="shared" si="242"/>
        <v>Pierret</v>
      </c>
      <c r="D1981" t="str">
        <f t="shared" si="243"/>
        <v>Lindsey</v>
      </c>
      <c r="F1981" t="s">
        <v>2381</v>
      </c>
      <c r="G1981">
        <f t="shared" si="244"/>
        <v>0</v>
      </c>
      <c r="J1981" t="str">
        <f>PROPER('Medical Examinations'!D:D)</f>
        <v>Yes</v>
      </c>
      <c r="K1981" t="str">
        <f>PROPER('Medical Examinations'!H:H)</f>
        <v>No</v>
      </c>
      <c r="N1981">
        <v>29.92</v>
      </c>
      <c r="O1981" t="str">
        <f t="shared" si="245"/>
        <v>Overweight</v>
      </c>
      <c r="Q1981">
        <v>5.49</v>
      </c>
      <c r="R1981" t="str">
        <f t="shared" si="246"/>
        <v>Normal</v>
      </c>
      <c r="T1981">
        <v>1989</v>
      </c>
      <c r="U1981" t="s">
        <v>15</v>
      </c>
      <c r="V1981">
        <v>21</v>
      </c>
      <c r="W1981" s="10">
        <f t="shared" si="247"/>
        <v>32833</v>
      </c>
      <c r="X1981" s="10"/>
      <c r="Y1981">
        <f t="shared" si="248"/>
        <v>33</v>
      </c>
      <c r="AA1981" s="36">
        <v>27925.86</v>
      </c>
    </row>
    <row r="1982" spans="1:27" x14ac:dyDescent="0.3">
      <c r="A1982" t="s">
        <v>4362</v>
      </c>
      <c r="B1982" t="str">
        <f t="shared" si="241"/>
        <v>Ms</v>
      </c>
      <c r="C1982" t="str">
        <f t="shared" si="242"/>
        <v>White</v>
      </c>
      <c r="D1982" t="str">
        <f t="shared" si="243"/>
        <v>ay E.</v>
      </c>
      <c r="F1982" t="s">
        <v>2381</v>
      </c>
      <c r="G1982">
        <f t="shared" si="244"/>
        <v>0</v>
      </c>
      <c r="J1982" t="str">
        <f>PROPER('Medical Examinations'!D:D)</f>
        <v>No</v>
      </c>
      <c r="K1982" t="str">
        <f>PROPER('Medical Examinations'!H:H)</f>
        <v>No</v>
      </c>
      <c r="N1982">
        <v>29.48</v>
      </c>
      <c r="O1982" t="str">
        <f t="shared" si="245"/>
        <v>Overweight</v>
      </c>
      <c r="Q1982">
        <v>4.09</v>
      </c>
      <c r="R1982" t="str">
        <f t="shared" si="246"/>
        <v>Normal</v>
      </c>
      <c r="T1982">
        <v>1991</v>
      </c>
      <c r="U1982" t="s">
        <v>18</v>
      </c>
      <c r="V1982">
        <v>4</v>
      </c>
      <c r="W1982" s="10">
        <f t="shared" si="247"/>
        <v>33393</v>
      </c>
      <c r="X1982" s="10"/>
      <c r="Y1982">
        <f t="shared" si="248"/>
        <v>32</v>
      </c>
      <c r="AA1982" s="36">
        <v>27931.11</v>
      </c>
    </row>
    <row r="1983" spans="1:27" x14ac:dyDescent="0.3">
      <c r="A1983" t="s">
        <v>4363</v>
      </c>
      <c r="B1983" t="str">
        <f t="shared" si="241"/>
        <v>Ms</v>
      </c>
      <c r="C1983" t="str">
        <f t="shared" si="242"/>
        <v>O'Neil</v>
      </c>
      <c r="D1983" t="str">
        <f t="shared" si="243"/>
        <v>een M.</v>
      </c>
      <c r="F1983" t="s">
        <v>2381</v>
      </c>
      <c r="G1983">
        <f t="shared" si="244"/>
        <v>0</v>
      </c>
      <c r="J1983" t="str">
        <f>PROPER('Medical Examinations'!D:D)</f>
        <v>Yes</v>
      </c>
      <c r="K1983" t="str">
        <f>PROPER('Medical Examinations'!H:H)</f>
        <v>No</v>
      </c>
      <c r="N1983">
        <v>28.785</v>
      </c>
      <c r="O1983" t="str">
        <f t="shared" si="245"/>
        <v>Overweight</v>
      </c>
      <c r="Q1983">
        <v>4.3099999999999996</v>
      </c>
      <c r="R1983" t="str">
        <f t="shared" si="246"/>
        <v>Normal</v>
      </c>
      <c r="T1983">
        <v>1961</v>
      </c>
      <c r="U1983" t="s">
        <v>10</v>
      </c>
      <c r="V1983">
        <v>28</v>
      </c>
      <c r="W1983" s="10">
        <f t="shared" si="247"/>
        <v>22490</v>
      </c>
      <c r="X1983" s="10"/>
      <c r="Y1983">
        <f t="shared" si="248"/>
        <v>61</v>
      </c>
      <c r="AA1983" s="36">
        <v>27941.29</v>
      </c>
    </row>
    <row r="1984" spans="1:27" x14ac:dyDescent="0.3">
      <c r="A1984" t="s">
        <v>4364</v>
      </c>
      <c r="B1984" t="str">
        <f t="shared" si="241"/>
        <v>Ms</v>
      </c>
      <c r="C1984" t="str">
        <f t="shared" si="242"/>
        <v>Leitz</v>
      </c>
      <c r="D1984" t="str">
        <f t="shared" si="243"/>
        <v xml:space="preserve">  Aya</v>
      </c>
      <c r="F1984" t="s">
        <v>2381</v>
      </c>
      <c r="G1984">
        <f t="shared" si="244"/>
        <v>0</v>
      </c>
      <c r="J1984" t="str">
        <f>PROPER('Medical Examinations'!D:D)</f>
        <v>No</v>
      </c>
      <c r="K1984" t="str">
        <f>PROPER('Medical Examinations'!H:H)</f>
        <v>No</v>
      </c>
      <c r="N1984">
        <v>19.8</v>
      </c>
      <c r="O1984" t="str">
        <f t="shared" si="245"/>
        <v>Normal Weight</v>
      </c>
      <c r="Q1984">
        <v>4</v>
      </c>
      <c r="R1984" t="str">
        <f t="shared" si="246"/>
        <v>Normal</v>
      </c>
      <c r="T1984">
        <v>1999</v>
      </c>
      <c r="U1984" t="s">
        <v>30</v>
      </c>
      <c r="V1984">
        <v>21</v>
      </c>
      <c r="W1984" s="10">
        <f t="shared" si="247"/>
        <v>36515</v>
      </c>
      <c r="X1984" s="10"/>
      <c r="Y1984">
        <f t="shared" si="248"/>
        <v>23</v>
      </c>
      <c r="AA1984" s="36">
        <v>27980.77</v>
      </c>
    </row>
    <row r="1985" spans="1:27" x14ac:dyDescent="0.3">
      <c r="A1985" t="s">
        <v>4365</v>
      </c>
      <c r="B1985" t="str">
        <f t="shared" si="241"/>
        <v>Ms</v>
      </c>
      <c r="C1985" t="str">
        <f t="shared" si="242"/>
        <v>Durfee</v>
      </c>
      <c r="D1985" t="str">
        <f t="shared" si="243"/>
        <v>olyn R</v>
      </c>
      <c r="F1985">
        <v>1</v>
      </c>
      <c r="G1985">
        <f t="shared" si="244"/>
        <v>1</v>
      </c>
      <c r="J1985" t="str">
        <f>PROPER('Medical Examinations'!D:D)</f>
        <v>No</v>
      </c>
      <c r="K1985" t="str">
        <f>PROPER('Medical Examinations'!H:H)</f>
        <v>No</v>
      </c>
      <c r="N1985">
        <v>35.53</v>
      </c>
      <c r="O1985" t="str">
        <f t="shared" si="245"/>
        <v>Obesity</v>
      </c>
      <c r="Q1985">
        <v>4.68</v>
      </c>
      <c r="R1985" t="str">
        <f t="shared" si="246"/>
        <v>Normal</v>
      </c>
      <c r="T1985">
        <v>1985</v>
      </c>
      <c r="U1985" t="s">
        <v>15</v>
      </c>
      <c r="V1985">
        <v>29</v>
      </c>
      <c r="W1985" s="10">
        <f t="shared" si="247"/>
        <v>31380</v>
      </c>
      <c r="X1985" s="10"/>
      <c r="Y1985">
        <f t="shared" si="248"/>
        <v>37</v>
      </c>
      <c r="AA1985" s="36">
        <v>28006.94</v>
      </c>
    </row>
    <row r="1986" spans="1:27" x14ac:dyDescent="0.3">
      <c r="A1986" t="s">
        <v>4366</v>
      </c>
      <c r="B1986" t="str">
        <f t="shared" si="241"/>
        <v>Ms</v>
      </c>
      <c r="C1986" t="str">
        <f t="shared" si="242"/>
        <v>Maylone</v>
      </c>
      <c r="D1986" t="str">
        <f t="shared" si="243"/>
        <v>Bethany</v>
      </c>
      <c r="F1986">
        <v>1</v>
      </c>
      <c r="G1986">
        <f t="shared" si="244"/>
        <v>1</v>
      </c>
      <c r="J1986" t="str">
        <f>PROPER('Medical Examinations'!D:D)</f>
        <v>Yes</v>
      </c>
      <c r="K1986" t="str">
        <f>PROPER('Medical Examinations'!H:H)</f>
        <v>No</v>
      </c>
      <c r="N1986">
        <v>21.47</v>
      </c>
      <c r="O1986" t="str">
        <f t="shared" si="245"/>
        <v>Normal Weight</v>
      </c>
      <c r="Q1986">
        <v>4.0199999999999996</v>
      </c>
      <c r="R1986" t="str">
        <f t="shared" si="246"/>
        <v>Normal</v>
      </c>
      <c r="T1986">
        <v>1960</v>
      </c>
      <c r="U1986" t="s">
        <v>15</v>
      </c>
      <c r="V1986">
        <v>22</v>
      </c>
      <c r="W1986" s="10">
        <f t="shared" si="247"/>
        <v>22242</v>
      </c>
      <c r="X1986" s="10"/>
      <c r="Y1986">
        <f t="shared" si="248"/>
        <v>62</v>
      </c>
      <c r="AA1986" s="36">
        <v>28101.33</v>
      </c>
    </row>
    <row r="1987" spans="1:27" x14ac:dyDescent="0.3">
      <c r="A1987" t="s">
        <v>4367</v>
      </c>
      <c r="B1987" t="str">
        <f t="shared" si="241"/>
        <v>Ms</v>
      </c>
      <c r="C1987" t="str">
        <f t="shared" si="242"/>
        <v>Reiland</v>
      </c>
      <c r="D1987" t="str">
        <f t="shared" si="243"/>
        <v>Holly A</v>
      </c>
      <c r="F1987">
        <v>1</v>
      </c>
      <c r="G1987">
        <f t="shared" si="244"/>
        <v>1</v>
      </c>
      <c r="J1987" t="str">
        <f>PROPER('Medical Examinations'!D:D)</f>
        <v>No</v>
      </c>
      <c r="K1987" t="str">
        <f>PROPER('Medical Examinations'!H:H)</f>
        <v>No</v>
      </c>
      <c r="N1987">
        <v>25.9</v>
      </c>
      <c r="O1987" t="str">
        <f t="shared" si="245"/>
        <v>Overweight</v>
      </c>
      <c r="Q1987">
        <v>5.12</v>
      </c>
      <c r="R1987" t="str">
        <f t="shared" si="246"/>
        <v>Normal</v>
      </c>
      <c r="T1987">
        <v>1999</v>
      </c>
      <c r="U1987" t="s">
        <v>20</v>
      </c>
      <c r="V1987">
        <v>6</v>
      </c>
      <c r="W1987" s="10">
        <f t="shared" si="247"/>
        <v>36409</v>
      </c>
      <c r="X1987" s="10"/>
      <c r="Y1987">
        <f t="shared" si="248"/>
        <v>23</v>
      </c>
      <c r="AA1987" s="36">
        <v>28245.34</v>
      </c>
    </row>
    <row r="1988" spans="1:27" x14ac:dyDescent="0.3">
      <c r="A1988" t="s">
        <v>4368</v>
      </c>
      <c r="B1988" t="str">
        <f t="shared" si="241"/>
        <v>Mr</v>
      </c>
      <c r="C1988" t="str">
        <f t="shared" si="242"/>
        <v>Hu</v>
      </c>
      <c r="D1988" t="str">
        <f t="shared" si="243"/>
        <v>ng</v>
      </c>
      <c r="F1988" t="s">
        <v>2381</v>
      </c>
      <c r="G1988">
        <f t="shared" si="244"/>
        <v>0</v>
      </c>
      <c r="J1988" t="str">
        <f>PROPER('Medical Examinations'!D:D)</f>
        <v>No</v>
      </c>
      <c r="K1988" t="str">
        <f>PROPER('Medical Examinations'!H:H)</f>
        <v>No</v>
      </c>
      <c r="N1988">
        <v>20.81</v>
      </c>
      <c r="O1988" t="str">
        <f t="shared" si="245"/>
        <v>Normal Weight</v>
      </c>
      <c r="Q1988">
        <v>5.52</v>
      </c>
      <c r="R1988" t="str">
        <f t="shared" si="246"/>
        <v>Normal</v>
      </c>
      <c r="T1988">
        <v>1963</v>
      </c>
      <c r="U1988" t="s">
        <v>15</v>
      </c>
      <c r="V1988">
        <v>25</v>
      </c>
      <c r="W1988" s="10">
        <f t="shared" si="247"/>
        <v>23340</v>
      </c>
      <c r="X1988" s="10"/>
      <c r="Y1988">
        <f t="shared" si="248"/>
        <v>59</v>
      </c>
      <c r="AA1988" s="36">
        <v>28287.9</v>
      </c>
    </row>
    <row r="1989" spans="1:27" x14ac:dyDescent="0.3">
      <c r="A1989" t="s">
        <v>4369</v>
      </c>
      <c r="B1989" t="str">
        <f t="shared" si="241"/>
        <v>Mr</v>
      </c>
      <c r="C1989" t="str">
        <f t="shared" si="242"/>
        <v>Lessek</v>
      </c>
      <c r="D1989" t="str">
        <f t="shared" si="243"/>
        <v>.  Tim</v>
      </c>
      <c r="F1989">
        <v>1</v>
      </c>
      <c r="G1989">
        <f t="shared" si="244"/>
        <v>1</v>
      </c>
      <c r="J1989" t="str">
        <f>PROPER('Medical Examinations'!D:D)</f>
        <v>Yes</v>
      </c>
      <c r="K1989" t="str">
        <f>PROPER('Medical Examinations'!H:H)</f>
        <v>No</v>
      </c>
      <c r="N1989">
        <v>25.84</v>
      </c>
      <c r="O1989" t="str">
        <f t="shared" si="245"/>
        <v>Overweight</v>
      </c>
      <c r="Q1989">
        <v>5.81</v>
      </c>
      <c r="R1989" t="str">
        <f t="shared" si="246"/>
        <v>Prediabetes</v>
      </c>
      <c r="T1989">
        <v>1990</v>
      </c>
      <c r="U1989" t="s">
        <v>30</v>
      </c>
      <c r="V1989">
        <v>24</v>
      </c>
      <c r="W1989" s="10">
        <f t="shared" si="247"/>
        <v>33231</v>
      </c>
      <c r="X1989" s="10"/>
      <c r="Y1989">
        <f t="shared" si="248"/>
        <v>32</v>
      </c>
      <c r="AA1989" s="36">
        <v>28302.33</v>
      </c>
    </row>
    <row r="1990" spans="1:27" x14ac:dyDescent="0.3">
      <c r="A1990" t="s">
        <v>4370</v>
      </c>
      <c r="B1990" t="str">
        <f t="shared" ref="B1990:B2053" si="249">TRIM(MID(A1990,FIND(",",A1990)+1,FIND(".",A1990)-FIND(",",A1990)-1))</f>
        <v>Mr</v>
      </c>
      <c r="C1990" t="str">
        <f t="shared" ref="C1990:C2053" si="250">LEFT(A1990,FIND(",",A1990)-1)</f>
        <v>Colavincenzo</v>
      </c>
      <c r="D1990" t="str">
        <f t="shared" ref="D1990:D2053" si="251">RIGHT(A1990,FIND(",",A1990)-1)</f>
        <v>o, Mr.  John</v>
      </c>
      <c r="F1990">
        <v>1</v>
      </c>
      <c r="G1990">
        <f t="shared" ref="G1990:G2053" si="252">IF(F1990="No major surgery",0,F1990)</f>
        <v>1</v>
      </c>
      <c r="J1990" t="str">
        <f>PROPER('Medical Examinations'!D:D)</f>
        <v>No</v>
      </c>
      <c r="K1990" t="str">
        <f>PROPER('Medical Examinations'!H:H)</f>
        <v>No</v>
      </c>
      <c r="N1990">
        <v>30.95</v>
      </c>
      <c r="O1990" t="str">
        <f t="shared" ref="O1990:O2053" si="253">IF(N1990&lt;18.5,"Underweight",
IF(N1990&lt;25,"Normal Weight",
IF(N1990&lt;30,"Overweight",
"Obesity")))</f>
        <v>Obesity</v>
      </c>
      <c r="Q1990">
        <v>5.16</v>
      </c>
      <c r="R1990" t="str">
        <f t="shared" ref="R1990:R2053" si="254">IF(Q1990&lt;5.7,"Normal",
IF(Q1990&lt;=6.4,"Prediabetes",
"Diabetes"))</f>
        <v>Normal</v>
      </c>
      <c r="T1990">
        <v>1977</v>
      </c>
      <c r="U1990" t="s">
        <v>30</v>
      </c>
      <c r="V1990">
        <v>2</v>
      </c>
      <c r="W1990" s="10">
        <f t="shared" ref="W1990:W2053" si="255">DATE(T1990,MONTH(1&amp;U1990),V1990)</f>
        <v>28461</v>
      </c>
      <c r="X1990" s="10"/>
      <c r="Y1990">
        <f t="shared" si="248"/>
        <v>45</v>
      </c>
      <c r="AA1990" s="36">
        <v>28340.19</v>
      </c>
    </row>
    <row r="1991" spans="1:27" x14ac:dyDescent="0.3">
      <c r="A1991" t="s">
        <v>4371</v>
      </c>
      <c r="B1991" t="str">
        <f t="shared" si="249"/>
        <v>Mrs</v>
      </c>
      <c r="C1991" t="str">
        <f t="shared" si="250"/>
        <v>Mendez-Karr</v>
      </c>
      <c r="D1991" t="str">
        <f t="shared" si="251"/>
        <v>s.  Cynthia</v>
      </c>
      <c r="F1991">
        <v>1</v>
      </c>
      <c r="G1991">
        <f t="shared" si="252"/>
        <v>1</v>
      </c>
      <c r="J1991" t="str">
        <f>PROPER('Medical Examinations'!D:D)</f>
        <v>Yes</v>
      </c>
      <c r="K1991" t="str">
        <f>PROPER('Medical Examinations'!H:H)</f>
        <v>No</v>
      </c>
      <c r="N1991">
        <v>30.54</v>
      </c>
      <c r="O1991" t="str">
        <f t="shared" si="253"/>
        <v>Obesity</v>
      </c>
      <c r="Q1991">
        <v>5</v>
      </c>
      <c r="R1991" t="str">
        <f t="shared" si="254"/>
        <v>Normal</v>
      </c>
      <c r="T1991">
        <v>1974</v>
      </c>
      <c r="U1991" t="s">
        <v>20</v>
      </c>
      <c r="V1991">
        <v>16</v>
      </c>
      <c r="W1991" s="10">
        <f t="shared" si="255"/>
        <v>27288</v>
      </c>
      <c r="X1991" s="10"/>
      <c r="Y1991">
        <f t="shared" si="248"/>
        <v>48</v>
      </c>
      <c r="AA1991" s="36">
        <v>28468.92</v>
      </c>
    </row>
    <row r="1992" spans="1:27" x14ac:dyDescent="0.3">
      <c r="A1992" t="s">
        <v>4372</v>
      </c>
      <c r="B1992" t="str">
        <f t="shared" si="249"/>
        <v>Mr</v>
      </c>
      <c r="C1992" t="str">
        <f t="shared" si="250"/>
        <v>Saulnier</v>
      </c>
      <c r="D1992" t="str">
        <f t="shared" si="251"/>
        <v xml:space="preserve">  Emmett</v>
      </c>
      <c r="F1992" t="s">
        <v>2381</v>
      </c>
      <c r="G1992">
        <f t="shared" si="252"/>
        <v>0</v>
      </c>
      <c r="J1992" t="str">
        <f>PROPER('Medical Examinations'!D:D)</f>
        <v>No</v>
      </c>
      <c r="K1992" t="str">
        <f>PROPER('Medical Examinations'!H:H)</f>
        <v>No</v>
      </c>
      <c r="N1992">
        <v>33.914999999999999</v>
      </c>
      <c r="O1992" t="str">
        <f t="shared" si="253"/>
        <v>Obesity</v>
      </c>
      <c r="Q1992">
        <v>5.84</v>
      </c>
      <c r="R1992" t="str">
        <f t="shared" si="254"/>
        <v>Prediabetes</v>
      </c>
      <c r="T1992">
        <v>1982</v>
      </c>
      <c r="U1992" t="s">
        <v>30</v>
      </c>
      <c r="V1992">
        <v>11</v>
      </c>
      <c r="W1992" s="10">
        <f t="shared" si="255"/>
        <v>30296</v>
      </c>
      <c r="X1992" s="10"/>
      <c r="Y1992">
        <f t="shared" si="248"/>
        <v>40</v>
      </c>
      <c r="AA1992" s="36">
        <v>28476.73</v>
      </c>
    </row>
    <row r="1993" spans="1:27" x14ac:dyDescent="0.3">
      <c r="A1993" t="s">
        <v>4373</v>
      </c>
      <c r="B1993" t="str">
        <f t="shared" si="249"/>
        <v>Ms</v>
      </c>
      <c r="C1993" t="str">
        <f t="shared" si="250"/>
        <v>Schoonover</v>
      </c>
      <c r="D1993" t="str">
        <f t="shared" si="251"/>
        <v xml:space="preserve"> Ms.  Kate</v>
      </c>
      <c r="F1993">
        <v>1</v>
      </c>
      <c r="G1993">
        <f t="shared" si="252"/>
        <v>1</v>
      </c>
      <c r="J1993" t="str">
        <f>PROPER('Medical Examinations'!D:D)</f>
        <v>No</v>
      </c>
      <c r="K1993" t="str">
        <f>PROPER('Medical Examinations'!H:H)</f>
        <v>No</v>
      </c>
      <c r="N1993">
        <v>33.31</v>
      </c>
      <c r="O1993" t="str">
        <f t="shared" si="253"/>
        <v>Obesity</v>
      </c>
      <c r="Q1993">
        <v>4.1900000000000004</v>
      </c>
      <c r="R1993" t="str">
        <f t="shared" si="254"/>
        <v>Normal</v>
      </c>
      <c r="T1993">
        <v>1985</v>
      </c>
      <c r="U1993" t="s">
        <v>20</v>
      </c>
      <c r="V1993">
        <v>27</v>
      </c>
      <c r="W1993" s="10">
        <f t="shared" si="255"/>
        <v>31317</v>
      </c>
      <c r="X1993" s="10"/>
      <c r="Y1993">
        <f t="shared" si="248"/>
        <v>37</v>
      </c>
      <c r="AA1993" s="36">
        <v>28542.86</v>
      </c>
    </row>
    <row r="1994" spans="1:27" x14ac:dyDescent="0.3">
      <c r="A1994" t="s">
        <v>4374</v>
      </c>
      <c r="B1994" t="str">
        <f t="shared" si="249"/>
        <v>Mr</v>
      </c>
      <c r="C1994" t="str">
        <f t="shared" si="250"/>
        <v>Hass</v>
      </c>
      <c r="D1994" t="str">
        <f t="shared" si="251"/>
        <v>r L.</v>
      </c>
      <c r="F1994" t="s">
        <v>2381</v>
      </c>
      <c r="G1994">
        <f t="shared" si="252"/>
        <v>0</v>
      </c>
      <c r="J1994" t="str">
        <f>PROPER('Medical Examinations'!D:D)</f>
        <v>No</v>
      </c>
      <c r="K1994" t="str">
        <f>PROPER('Medical Examinations'!H:H)</f>
        <v>No</v>
      </c>
      <c r="N1994">
        <v>25.745000000000001</v>
      </c>
      <c r="O1994" t="str">
        <f t="shared" si="253"/>
        <v>Overweight</v>
      </c>
      <c r="Q1994">
        <v>4.62</v>
      </c>
      <c r="R1994" t="str">
        <f t="shared" si="254"/>
        <v>Normal</v>
      </c>
      <c r="T1994">
        <v>1990</v>
      </c>
      <c r="U1994" t="s">
        <v>30</v>
      </c>
      <c r="V1994">
        <v>5</v>
      </c>
      <c r="W1994" s="10">
        <f t="shared" si="255"/>
        <v>33212</v>
      </c>
      <c r="X1994" s="10"/>
      <c r="Y1994">
        <f t="shared" si="248"/>
        <v>32</v>
      </c>
      <c r="AA1994" s="36">
        <v>28716.14</v>
      </c>
    </row>
    <row r="1995" spans="1:27" x14ac:dyDescent="0.3">
      <c r="A1995" t="s">
        <v>4375</v>
      </c>
      <c r="B1995" t="str">
        <f t="shared" si="249"/>
        <v>Mr</v>
      </c>
      <c r="C1995" t="str">
        <f t="shared" si="250"/>
        <v>Cadotte</v>
      </c>
      <c r="D1995" t="str">
        <f t="shared" si="251"/>
        <v>pher P.</v>
      </c>
      <c r="F1995" t="s">
        <v>2381</v>
      </c>
      <c r="G1995">
        <f t="shared" si="252"/>
        <v>0</v>
      </c>
      <c r="J1995" t="str">
        <f>PROPER('Medical Examinations'!D:D)</f>
        <v>Yes</v>
      </c>
      <c r="K1995" t="str">
        <f>PROPER('Medical Examinations'!H:H)</f>
        <v>No</v>
      </c>
      <c r="N1995">
        <v>37.1</v>
      </c>
      <c r="O1995" t="str">
        <f t="shared" si="253"/>
        <v>Obesity</v>
      </c>
      <c r="Q1995">
        <v>6.24</v>
      </c>
      <c r="R1995" t="str">
        <f t="shared" si="254"/>
        <v>Prediabetes</v>
      </c>
      <c r="T1995">
        <v>1961</v>
      </c>
      <c r="U1995" t="s">
        <v>35</v>
      </c>
      <c r="V1995">
        <v>3</v>
      </c>
      <c r="W1995" s="10">
        <f t="shared" si="255"/>
        <v>22496</v>
      </c>
      <c r="X1995" s="10"/>
      <c r="Y1995">
        <f t="shared" si="248"/>
        <v>61</v>
      </c>
      <c r="AA1995" s="36">
        <v>28868.66</v>
      </c>
    </row>
    <row r="1996" spans="1:27" x14ac:dyDescent="0.3">
      <c r="A1996" t="s">
        <v>4376</v>
      </c>
      <c r="B1996" t="str">
        <f t="shared" si="249"/>
        <v>Mr</v>
      </c>
      <c r="C1996" t="str">
        <f t="shared" si="250"/>
        <v>Cacciapaglia</v>
      </c>
      <c r="D1996" t="str">
        <f t="shared" si="251"/>
        <v>hristopher W</v>
      </c>
      <c r="F1996" t="s">
        <v>2381</v>
      </c>
      <c r="G1996">
        <f t="shared" si="252"/>
        <v>0</v>
      </c>
      <c r="J1996" t="str">
        <f>PROPER('Medical Examinations'!D:D)</f>
        <v>Yes</v>
      </c>
      <c r="K1996" t="str">
        <f>PROPER('Medical Examinations'!H:H)</f>
        <v>No</v>
      </c>
      <c r="N1996">
        <v>35.435000000000002</v>
      </c>
      <c r="O1996" t="str">
        <f t="shared" si="253"/>
        <v>Obesity</v>
      </c>
      <c r="Q1996">
        <v>5.81</v>
      </c>
      <c r="R1996" t="str">
        <f t="shared" si="254"/>
        <v>Prediabetes</v>
      </c>
      <c r="T1996">
        <v>1962</v>
      </c>
      <c r="U1996" t="s">
        <v>10</v>
      </c>
      <c r="V1996">
        <v>25</v>
      </c>
      <c r="W1996" s="10">
        <f t="shared" si="255"/>
        <v>22852</v>
      </c>
      <c r="X1996" s="10"/>
      <c r="Y1996">
        <f t="shared" si="248"/>
        <v>60</v>
      </c>
      <c r="AA1996" s="36">
        <v>28923.14</v>
      </c>
    </row>
    <row r="1997" spans="1:27" x14ac:dyDescent="0.3">
      <c r="A1997" t="s">
        <v>4377</v>
      </c>
      <c r="B1997" t="str">
        <f t="shared" si="249"/>
        <v>Mr</v>
      </c>
      <c r="C1997" t="str">
        <f t="shared" si="250"/>
        <v>Mininger</v>
      </c>
      <c r="D1997" t="str">
        <f t="shared" si="251"/>
        <v>orman H.</v>
      </c>
      <c r="F1997" t="s">
        <v>2381</v>
      </c>
      <c r="G1997">
        <f t="shared" si="252"/>
        <v>0</v>
      </c>
      <c r="J1997" t="str">
        <f>PROPER('Medical Examinations'!D:D)</f>
        <v>Yes</v>
      </c>
      <c r="K1997" t="str">
        <f>PROPER('Medical Examinations'!H:H)</f>
        <v>No</v>
      </c>
      <c r="N1997">
        <v>20.399999999999999</v>
      </c>
      <c r="O1997" t="str">
        <f t="shared" si="253"/>
        <v>Normal Weight</v>
      </c>
      <c r="Q1997">
        <v>4.83</v>
      </c>
      <c r="R1997" t="str">
        <f t="shared" si="254"/>
        <v>Normal</v>
      </c>
      <c r="T1997">
        <v>1959</v>
      </c>
      <c r="U1997" t="s">
        <v>30</v>
      </c>
      <c r="V1997">
        <v>5</v>
      </c>
      <c r="W1997" s="10">
        <f t="shared" si="255"/>
        <v>21889</v>
      </c>
      <c r="X1997" s="10"/>
      <c r="Y1997">
        <f t="shared" si="248"/>
        <v>63</v>
      </c>
      <c r="AA1997" s="36">
        <v>28950.47</v>
      </c>
    </row>
    <row r="1998" spans="1:27" x14ac:dyDescent="0.3">
      <c r="A1998" t="s">
        <v>4378</v>
      </c>
      <c r="B1998" t="str">
        <f t="shared" si="249"/>
        <v>Ms</v>
      </c>
      <c r="C1998" t="str">
        <f t="shared" si="250"/>
        <v>Mayo</v>
      </c>
      <c r="D1998" t="str">
        <f t="shared" si="251"/>
        <v>usan</v>
      </c>
      <c r="F1998">
        <v>1</v>
      </c>
      <c r="G1998">
        <f t="shared" si="252"/>
        <v>1</v>
      </c>
      <c r="J1998" t="str">
        <f>PROPER('Medical Examinations'!D:D)</f>
        <v>Yes</v>
      </c>
      <c r="K1998" t="str">
        <f>PROPER('Medical Examinations'!H:H)</f>
        <v>No</v>
      </c>
      <c r="N1998">
        <v>42.13</v>
      </c>
      <c r="O1998" t="str">
        <f t="shared" si="253"/>
        <v>Obesity</v>
      </c>
      <c r="Q1998">
        <v>5.72</v>
      </c>
      <c r="R1998" t="str">
        <f t="shared" si="254"/>
        <v>Prediabetes</v>
      </c>
      <c r="T1998">
        <v>2003</v>
      </c>
      <c r="U1998" t="s">
        <v>20</v>
      </c>
      <c r="V1998">
        <v>1</v>
      </c>
      <c r="W1998" s="10">
        <f t="shared" si="255"/>
        <v>37865</v>
      </c>
      <c r="X1998" s="10"/>
      <c r="Y1998">
        <f t="shared" si="248"/>
        <v>19</v>
      </c>
      <c r="AA1998" s="36">
        <v>28998.68</v>
      </c>
    </row>
    <row r="1999" spans="1:27" x14ac:dyDescent="0.3">
      <c r="A1999" t="s">
        <v>4379</v>
      </c>
      <c r="B1999" t="str">
        <f t="shared" si="249"/>
        <v>Ms</v>
      </c>
      <c r="C1999" t="str">
        <f t="shared" si="250"/>
        <v>Zicko</v>
      </c>
      <c r="D1999" t="str">
        <f t="shared" si="251"/>
        <v>ana K</v>
      </c>
      <c r="F1999">
        <v>1</v>
      </c>
      <c r="G1999">
        <f t="shared" si="252"/>
        <v>1</v>
      </c>
      <c r="J1999" t="str">
        <f>PROPER('Medical Examinations'!D:D)</f>
        <v>Yes</v>
      </c>
      <c r="K1999" t="str">
        <f>PROPER('Medical Examinations'!H:H)</f>
        <v>No</v>
      </c>
      <c r="N1999">
        <v>33.99</v>
      </c>
      <c r="O1999" t="str">
        <f t="shared" si="253"/>
        <v>Obesity</v>
      </c>
      <c r="Q1999">
        <v>4.83</v>
      </c>
      <c r="R1999" t="str">
        <f t="shared" si="254"/>
        <v>Normal</v>
      </c>
      <c r="T1999">
        <v>1992</v>
      </c>
      <c r="U1999" t="s">
        <v>10</v>
      </c>
      <c r="V1999">
        <v>7</v>
      </c>
      <c r="W1999" s="10">
        <f t="shared" si="255"/>
        <v>33792</v>
      </c>
      <c r="X1999" s="10"/>
      <c r="Y1999">
        <f t="shared" si="248"/>
        <v>30</v>
      </c>
      <c r="AA1999" s="36">
        <v>29007.82</v>
      </c>
    </row>
    <row r="2000" spans="1:27" x14ac:dyDescent="0.3">
      <c r="A2000" t="s">
        <v>4380</v>
      </c>
      <c r="B2000" t="str">
        <f t="shared" si="249"/>
        <v>Ms</v>
      </c>
      <c r="C2000" t="str">
        <f t="shared" si="250"/>
        <v>Graham</v>
      </c>
      <c r="D2000" t="str">
        <f t="shared" si="251"/>
        <v>hrissy</v>
      </c>
      <c r="F2000">
        <v>1</v>
      </c>
      <c r="G2000">
        <f t="shared" si="252"/>
        <v>1</v>
      </c>
      <c r="J2000" t="str">
        <f>PROPER('Medical Examinations'!D:D)</f>
        <v>Yes</v>
      </c>
      <c r="K2000" t="str">
        <f>PROPER('Medical Examinations'!H:H)</f>
        <v>No</v>
      </c>
      <c r="N2000">
        <v>28.594999999999999</v>
      </c>
      <c r="O2000" t="str">
        <f t="shared" si="253"/>
        <v>Overweight</v>
      </c>
      <c r="Q2000">
        <v>4.1399999999999997</v>
      </c>
      <c r="R2000" t="str">
        <f t="shared" si="254"/>
        <v>Normal</v>
      </c>
      <c r="T2000">
        <v>1980</v>
      </c>
      <c r="U2000" t="s">
        <v>10</v>
      </c>
      <c r="V2000">
        <v>14</v>
      </c>
      <c r="W2000" s="10">
        <f t="shared" si="255"/>
        <v>29416</v>
      </c>
      <c r="X2000" s="10"/>
      <c r="Y2000">
        <f t="shared" si="248"/>
        <v>42</v>
      </c>
      <c r="AA2000" s="36">
        <v>29114.21</v>
      </c>
    </row>
    <row r="2001" spans="1:27" x14ac:dyDescent="0.3">
      <c r="A2001" t="s">
        <v>4381</v>
      </c>
      <c r="B2001" t="str">
        <f t="shared" si="249"/>
        <v>Ms</v>
      </c>
      <c r="C2001" t="str">
        <f t="shared" si="250"/>
        <v>Boland</v>
      </c>
      <c r="D2001" t="str">
        <f t="shared" si="251"/>
        <v>Carrie</v>
      </c>
      <c r="F2001">
        <v>1</v>
      </c>
      <c r="G2001">
        <f t="shared" si="252"/>
        <v>1</v>
      </c>
      <c r="J2001" t="str">
        <f>PROPER('Medical Examinations'!D:D)</f>
        <v>Yes</v>
      </c>
      <c r="K2001" t="str">
        <f>PROPER('Medical Examinations'!H:H)</f>
        <v>No</v>
      </c>
      <c r="N2001">
        <v>20.8</v>
      </c>
      <c r="O2001" t="str">
        <f t="shared" si="253"/>
        <v>Normal Weight</v>
      </c>
      <c r="Q2001">
        <v>4.07</v>
      </c>
      <c r="R2001" t="str">
        <f t="shared" si="254"/>
        <v>Normal</v>
      </c>
      <c r="T2001">
        <v>1978</v>
      </c>
      <c r="U2001" t="s">
        <v>15</v>
      </c>
      <c r="V2001">
        <v>29</v>
      </c>
      <c r="W2001" s="10">
        <f t="shared" si="255"/>
        <v>28823</v>
      </c>
      <c r="X2001" s="10"/>
      <c r="Y2001">
        <f t="shared" si="248"/>
        <v>44</v>
      </c>
      <c r="AA2001" s="36">
        <v>29114.77</v>
      </c>
    </row>
    <row r="2002" spans="1:27" x14ac:dyDescent="0.3">
      <c r="A2002" t="s">
        <v>4382</v>
      </c>
      <c r="B2002" t="str">
        <f t="shared" si="249"/>
        <v>Ms</v>
      </c>
      <c r="C2002" t="str">
        <f t="shared" si="250"/>
        <v>Cupp</v>
      </c>
      <c r="D2002" t="str">
        <f t="shared" si="251"/>
        <v>alle</v>
      </c>
      <c r="F2002">
        <v>1</v>
      </c>
      <c r="G2002">
        <f t="shared" si="252"/>
        <v>1</v>
      </c>
      <c r="J2002" t="str">
        <f>PROPER('Medical Examinations'!D:D)</f>
        <v>Yes</v>
      </c>
      <c r="K2002" t="str">
        <f>PROPER('Medical Examinations'!H:H)</f>
        <v>No</v>
      </c>
      <c r="N2002">
        <v>23.465</v>
      </c>
      <c r="O2002" t="str">
        <f t="shared" si="253"/>
        <v>Normal Weight</v>
      </c>
      <c r="Q2002">
        <v>6.26</v>
      </c>
      <c r="R2002" t="str">
        <f t="shared" si="254"/>
        <v>Prediabetes</v>
      </c>
      <c r="T2002">
        <v>1961</v>
      </c>
      <c r="U2002" t="s">
        <v>30</v>
      </c>
      <c r="V2002">
        <v>24</v>
      </c>
      <c r="W2002" s="10">
        <f t="shared" si="255"/>
        <v>22639</v>
      </c>
      <c r="X2002" s="10"/>
      <c r="Y2002">
        <f t="shared" si="248"/>
        <v>61</v>
      </c>
      <c r="AA2002" s="36">
        <v>29141.360000000001</v>
      </c>
    </row>
    <row r="2003" spans="1:27" x14ac:dyDescent="0.3">
      <c r="A2003" t="s">
        <v>4383</v>
      </c>
      <c r="B2003" t="str">
        <f t="shared" si="249"/>
        <v>Ms</v>
      </c>
      <c r="C2003" t="str">
        <f t="shared" si="250"/>
        <v>Shaw</v>
      </c>
      <c r="D2003" t="str">
        <f t="shared" si="251"/>
        <v>olyn</v>
      </c>
      <c r="F2003" t="s">
        <v>2381</v>
      </c>
      <c r="G2003">
        <f t="shared" si="252"/>
        <v>0</v>
      </c>
      <c r="J2003" t="str">
        <f>PROPER('Medical Examinations'!D:D)</f>
        <v>Yes</v>
      </c>
      <c r="K2003" t="str">
        <f>PROPER('Medical Examinations'!H:H)</f>
        <v>No</v>
      </c>
      <c r="N2003">
        <v>40.185000000000002</v>
      </c>
      <c r="O2003" t="str">
        <f t="shared" si="253"/>
        <v>Obesity</v>
      </c>
      <c r="Q2003">
        <v>5.88</v>
      </c>
      <c r="R2003" t="str">
        <f t="shared" si="254"/>
        <v>Prediabetes</v>
      </c>
      <c r="T2003">
        <v>1976</v>
      </c>
      <c r="U2003" t="s">
        <v>15</v>
      </c>
      <c r="V2003">
        <v>8</v>
      </c>
      <c r="W2003" s="10">
        <f t="shared" si="255"/>
        <v>28072</v>
      </c>
      <c r="X2003" s="10"/>
      <c r="Y2003">
        <f t="shared" si="248"/>
        <v>46</v>
      </c>
      <c r="AA2003" s="36">
        <v>29160.39</v>
      </c>
    </row>
    <row r="2004" spans="1:27" x14ac:dyDescent="0.3">
      <c r="A2004" t="s">
        <v>4384</v>
      </c>
      <c r="B2004" t="str">
        <f t="shared" si="249"/>
        <v>Ms</v>
      </c>
      <c r="C2004" t="str">
        <f t="shared" si="250"/>
        <v>Klassen</v>
      </c>
      <c r="D2004" t="str">
        <f t="shared" si="251"/>
        <v>Tara D.</v>
      </c>
      <c r="F2004" t="s">
        <v>2381</v>
      </c>
      <c r="G2004">
        <f t="shared" si="252"/>
        <v>0</v>
      </c>
      <c r="J2004" t="str">
        <f>PROPER('Medical Examinations'!D:D)</f>
        <v>Yes</v>
      </c>
      <c r="K2004" t="str">
        <f>PROPER('Medical Examinations'!H:H)</f>
        <v>No</v>
      </c>
      <c r="N2004">
        <v>21.89</v>
      </c>
      <c r="O2004" t="str">
        <f t="shared" si="253"/>
        <v>Normal Weight</v>
      </c>
      <c r="Q2004">
        <v>5.72</v>
      </c>
      <c r="R2004" t="str">
        <f t="shared" si="254"/>
        <v>Prediabetes</v>
      </c>
      <c r="T2004">
        <v>1969</v>
      </c>
      <c r="U2004" t="s">
        <v>10</v>
      </c>
      <c r="V2004">
        <v>9</v>
      </c>
      <c r="W2004" s="10">
        <f t="shared" si="255"/>
        <v>25393</v>
      </c>
      <c r="X2004" s="10"/>
      <c r="Y2004">
        <f t="shared" si="248"/>
        <v>53</v>
      </c>
      <c r="AA2004" s="36">
        <v>29186.48</v>
      </c>
    </row>
    <row r="2005" spans="1:27" x14ac:dyDescent="0.3">
      <c r="A2005" t="s">
        <v>4385</v>
      </c>
      <c r="B2005" t="str">
        <f t="shared" si="249"/>
        <v>Mr</v>
      </c>
      <c r="C2005" t="str">
        <f t="shared" si="250"/>
        <v>Musal</v>
      </c>
      <c r="D2005" t="str">
        <f t="shared" si="251"/>
        <v>sim M</v>
      </c>
      <c r="F2005">
        <v>2</v>
      </c>
      <c r="G2005">
        <f t="shared" si="252"/>
        <v>2</v>
      </c>
      <c r="J2005" t="str">
        <f>PROPER('Medical Examinations'!D:D)</f>
        <v>No</v>
      </c>
      <c r="K2005" t="str">
        <f>PROPER('Medical Examinations'!H:H)</f>
        <v>No</v>
      </c>
      <c r="N2005">
        <v>29.34</v>
      </c>
      <c r="O2005" t="str">
        <f t="shared" si="253"/>
        <v>Overweight</v>
      </c>
      <c r="Q2005">
        <v>6.09</v>
      </c>
      <c r="R2005" t="str">
        <f t="shared" si="254"/>
        <v>Prediabetes</v>
      </c>
      <c r="T2005">
        <v>1978</v>
      </c>
      <c r="U2005" t="s">
        <v>10</v>
      </c>
      <c r="V2005">
        <v>21</v>
      </c>
      <c r="W2005" s="10">
        <f t="shared" si="255"/>
        <v>28692</v>
      </c>
      <c r="X2005" s="10"/>
      <c r="Y2005">
        <f t="shared" si="248"/>
        <v>44</v>
      </c>
      <c r="AA2005" s="36">
        <v>29227.599999999999</v>
      </c>
    </row>
    <row r="2006" spans="1:27" x14ac:dyDescent="0.3">
      <c r="A2006" t="s">
        <v>4386</v>
      </c>
      <c r="B2006" t="str">
        <f t="shared" si="249"/>
        <v>Ms</v>
      </c>
      <c r="C2006" t="str">
        <f t="shared" si="250"/>
        <v>Kitayama</v>
      </c>
      <c r="D2006" t="str">
        <f t="shared" si="251"/>
        <v>s.  Dina</v>
      </c>
      <c r="F2006" t="s">
        <v>2381</v>
      </c>
      <c r="G2006">
        <f t="shared" si="252"/>
        <v>0</v>
      </c>
      <c r="J2006" t="str">
        <f>PROPER('Medical Examinations'!D:D)</f>
        <v>No</v>
      </c>
      <c r="K2006" t="str">
        <f>PROPER('Medical Examinations'!H:H)</f>
        <v>No</v>
      </c>
      <c r="N2006">
        <v>22.61</v>
      </c>
      <c r="O2006" t="str">
        <f t="shared" si="253"/>
        <v>Normal Weight</v>
      </c>
      <c r="Q2006">
        <v>4.25</v>
      </c>
      <c r="R2006" t="str">
        <f t="shared" si="254"/>
        <v>Normal</v>
      </c>
      <c r="T2006">
        <v>1958</v>
      </c>
      <c r="U2006" t="s">
        <v>18</v>
      </c>
      <c r="V2006">
        <v>5</v>
      </c>
      <c r="W2006" s="10">
        <f t="shared" si="255"/>
        <v>21341</v>
      </c>
      <c r="X2006" s="10"/>
      <c r="Y2006">
        <f t="shared" si="248"/>
        <v>65</v>
      </c>
      <c r="AA2006" s="36">
        <v>29330.98</v>
      </c>
    </row>
    <row r="2007" spans="1:27" x14ac:dyDescent="0.3">
      <c r="A2007" t="s">
        <v>4387</v>
      </c>
      <c r="B2007" t="str">
        <f t="shared" si="249"/>
        <v>Ms</v>
      </c>
      <c r="C2007" t="str">
        <f t="shared" si="250"/>
        <v>Altman</v>
      </c>
      <c r="D2007" t="str">
        <f t="shared" si="251"/>
        <v xml:space="preserve">  Lisa</v>
      </c>
      <c r="F2007" t="s">
        <v>2381</v>
      </c>
      <c r="G2007">
        <f t="shared" si="252"/>
        <v>0</v>
      </c>
      <c r="J2007" t="str">
        <f>PROPER('Medical Examinations'!D:D)</f>
        <v>Yes</v>
      </c>
      <c r="K2007" t="str">
        <f>PROPER('Medical Examinations'!H:H)</f>
        <v>No</v>
      </c>
      <c r="N2007">
        <v>22.23</v>
      </c>
      <c r="O2007" t="str">
        <f t="shared" si="253"/>
        <v>Normal Weight</v>
      </c>
      <c r="Q2007">
        <v>6.09</v>
      </c>
      <c r="R2007" t="str">
        <f t="shared" si="254"/>
        <v>Prediabetes</v>
      </c>
      <c r="T2007">
        <v>1985</v>
      </c>
      <c r="U2007" t="s">
        <v>15</v>
      </c>
      <c r="V2007">
        <v>7</v>
      </c>
      <c r="W2007" s="10">
        <f t="shared" si="255"/>
        <v>31358</v>
      </c>
      <c r="X2007" s="10"/>
      <c r="Y2007">
        <f t="shared" si="248"/>
        <v>37</v>
      </c>
      <c r="AA2007" s="36">
        <v>29352.560000000001</v>
      </c>
    </row>
    <row r="2008" spans="1:27" x14ac:dyDescent="0.3">
      <c r="A2008" t="s">
        <v>4388</v>
      </c>
      <c r="B2008" t="str">
        <f t="shared" si="249"/>
        <v>Ms</v>
      </c>
      <c r="C2008" t="str">
        <f t="shared" si="250"/>
        <v>Demchko</v>
      </c>
      <c r="D2008" t="str">
        <f t="shared" si="251"/>
        <v>Caitrin</v>
      </c>
      <c r="F2008" t="s">
        <v>2381</v>
      </c>
      <c r="G2008">
        <f t="shared" si="252"/>
        <v>0</v>
      </c>
      <c r="J2008" t="str">
        <f>PROPER('Medical Examinations'!D:D)</f>
        <v>No</v>
      </c>
      <c r="K2008" t="str">
        <f>PROPER('Medical Examinations'!H:H)</f>
        <v>No</v>
      </c>
      <c r="N2008">
        <v>33.4</v>
      </c>
      <c r="O2008" t="str">
        <f t="shared" si="253"/>
        <v>Obesity</v>
      </c>
      <c r="Q2008">
        <v>5.51</v>
      </c>
      <c r="R2008" t="str">
        <f t="shared" si="254"/>
        <v>Normal</v>
      </c>
      <c r="T2008">
        <v>1987</v>
      </c>
      <c r="U2008" t="s">
        <v>10</v>
      </c>
      <c r="V2008">
        <v>16</v>
      </c>
      <c r="W2008" s="10">
        <f t="shared" si="255"/>
        <v>31974</v>
      </c>
      <c r="X2008" s="10"/>
      <c r="Y2008">
        <f t="shared" si="248"/>
        <v>35</v>
      </c>
      <c r="AA2008" s="36">
        <v>29443.59</v>
      </c>
    </row>
    <row r="2009" spans="1:27" x14ac:dyDescent="0.3">
      <c r="A2009" t="s">
        <v>4389</v>
      </c>
      <c r="B2009" t="str">
        <f t="shared" si="249"/>
        <v>Ms</v>
      </c>
      <c r="C2009" t="str">
        <f t="shared" si="250"/>
        <v>Wild</v>
      </c>
      <c r="D2009" t="str">
        <f t="shared" si="251"/>
        <v>na S</v>
      </c>
      <c r="F2009" t="s">
        <v>2381</v>
      </c>
      <c r="G2009">
        <f t="shared" si="252"/>
        <v>0</v>
      </c>
      <c r="J2009" t="str">
        <f>PROPER('Medical Examinations'!D:D)</f>
        <v>No</v>
      </c>
      <c r="K2009" t="str">
        <f>PROPER('Medical Examinations'!H:H)</f>
        <v>No</v>
      </c>
      <c r="N2009">
        <v>33.11</v>
      </c>
      <c r="O2009" t="str">
        <f t="shared" si="253"/>
        <v>Obesity</v>
      </c>
      <c r="Q2009">
        <v>5.63</v>
      </c>
      <c r="R2009" t="str">
        <f t="shared" si="254"/>
        <v>Normal</v>
      </c>
      <c r="T2009">
        <v>1959</v>
      </c>
      <c r="U2009" t="s">
        <v>37</v>
      </c>
      <c r="V2009">
        <v>20</v>
      </c>
      <c r="W2009" s="10">
        <f t="shared" si="255"/>
        <v>21843</v>
      </c>
      <c r="X2009" s="10"/>
      <c r="Y2009">
        <f t="shared" si="248"/>
        <v>63</v>
      </c>
      <c r="AA2009" s="36">
        <v>29523.17</v>
      </c>
    </row>
    <row r="2010" spans="1:27" x14ac:dyDescent="0.3">
      <c r="A2010" t="s">
        <v>4390</v>
      </c>
      <c r="B2010" t="str">
        <f t="shared" si="249"/>
        <v>Ms</v>
      </c>
      <c r="C2010" t="str">
        <f t="shared" si="250"/>
        <v>Betts</v>
      </c>
      <c r="D2010" t="str">
        <f t="shared" si="251"/>
        <v>Megan</v>
      </c>
      <c r="F2010" t="s">
        <v>2381</v>
      </c>
      <c r="G2010">
        <f t="shared" si="252"/>
        <v>0</v>
      </c>
      <c r="J2010" t="str">
        <f>PROPER('Medical Examinations'!D:D)</f>
        <v>No</v>
      </c>
      <c r="K2010" t="str">
        <f>PROPER('Medical Examinations'!H:H)</f>
        <v>No</v>
      </c>
      <c r="N2010">
        <v>16.815000000000001</v>
      </c>
      <c r="O2010" t="str">
        <f t="shared" si="253"/>
        <v>Underweight</v>
      </c>
      <c r="Q2010">
        <v>5.29</v>
      </c>
      <c r="R2010" t="str">
        <f t="shared" si="254"/>
        <v>Normal</v>
      </c>
      <c r="T2010">
        <v>1975</v>
      </c>
      <c r="U2010" t="s">
        <v>15</v>
      </c>
      <c r="V2010">
        <v>3</v>
      </c>
      <c r="W2010" s="10">
        <f t="shared" si="255"/>
        <v>27701</v>
      </c>
      <c r="X2010" s="10"/>
      <c r="Y2010">
        <f t="shared" ref="Y2010:Y2073" si="256">DATEDIF(W2010,DATE(2023,6,8),"Y")</f>
        <v>47</v>
      </c>
      <c r="AA2010" s="36">
        <v>29583.8</v>
      </c>
    </row>
    <row r="2011" spans="1:27" x14ac:dyDescent="0.3">
      <c r="A2011" t="s">
        <v>4391</v>
      </c>
      <c r="B2011" t="str">
        <f t="shared" si="249"/>
        <v>Mrs</v>
      </c>
      <c r="C2011" t="str">
        <f t="shared" si="250"/>
        <v>Martin</v>
      </c>
      <c r="D2011" t="str">
        <f t="shared" si="251"/>
        <v>sten M</v>
      </c>
      <c r="F2011">
        <v>1</v>
      </c>
      <c r="G2011">
        <f t="shared" si="252"/>
        <v>1</v>
      </c>
      <c r="J2011" t="str">
        <f>PROPER('Medical Examinations'!D:D)</f>
        <v>No</v>
      </c>
      <c r="K2011" t="str">
        <f>PROPER('Medical Examinations'!H:H)</f>
        <v>No</v>
      </c>
      <c r="N2011">
        <v>25.61</v>
      </c>
      <c r="O2011" t="str">
        <f t="shared" si="253"/>
        <v>Overweight</v>
      </c>
      <c r="Q2011">
        <v>4</v>
      </c>
      <c r="R2011" t="str">
        <f t="shared" si="254"/>
        <v>Normal</v>
      </c>
      <c r="T2011">
        <v>1993</v>
      </c>
      <c r="U2011" t="s">
        <v>10</v>
      </c>
      <c r="V2011">
        <v>27</v>
      </c>
      <c r="W2011" s="10">
        <f t="shared" si="255"/>
        <v>34177</v>
      </c>
      <c r="X2011" s="10"/>
      <c r="Y2011">
        <f t="shared" si="256"/>
        <v>29</v>
      </c>
      <c r="AA2011" s="36">
        <v>29622.69</v>
      </c>
    </row>
    <row r="2012" spans="1:27" x14ac:dyDescent="0.3">
      <c r="A2012" t="s">
        <v>4392</v>
      </c>
      <c r="B2012" t="str">
        <f t="shared" si="249"/>
        <v>Ms</v>
      </c>
      <c r="C2012" t="str">
        <f t="shared" si="250"/>
        <v>Vandeventer</v>
      </c>
      <c r="D2012" t="str">
        <f t="shared" si="251"/>
        <v>, Ms.  Alix</v>
      </c>
      <c r="F2012" t="s">
        <v>2381</v>
      </c>
      <c r="G2012">
        <f t="shared" si="252"/>
        <v>0</v>
      </c>
      <c r="J2012" t="str">
        <f>PROPER('Medical Examinations'!D:D)</f>
        <v>Yes</v>
      </c>
      <c r="K2012" t="str">
        <f>PROPER('Medical Examinations'!H:H)</f>
        <v>No</v>
      </c>
      <c r="N2012">
        <v>25.8</v>
      </c>
      <c r="O2012" t="str">
        <f t="shared" si="253"/>
        <v>Overweight</v>
      </c>
      <c r="Q2012">
        <v>5.49</v>
      </c>
      <c r="R2012" t="str">
        <f t="shared" si="254"/>
        <v>Normal</v>
      </c>
      <c r="T2012">
        <v>1973</v>
      </c>
      <c r="U2012" t="s">
        <v>35</v>
      </c>
      <c r="V2012">
        <v>23</v>
      </c>
      <c r="W2012" s="10">
        <f t="shared" si="255"/>
        <v>26899</v>
      </c>
      <c r="X2012" s="10"/>
      <c r="Y2012">
        <f t="shared" si="256"/>
        <v>49</v>
      </c>
      <c r="AA2012" s="36">
        <v>29757.69</v>
      </c>
    </row>
    <row r="2013" spans="1:27" x14ac:dyDescent="0.3">
      <c r="A2013" t="s">
        <v>4393</v>
      </c>
      <c r="B2013" t="str">
        <f t="shared" si="249"/>
        <v>Mr</v>
      </c>
      <c r="C2013" t="str">
        <f t="shared" si="250"/>
        <v>Hirano</v>
      </c>
      <c r="D2013" t="str">
        <f t="shared" si="251"/>
        <v>kushin</v>
      </c>
      <c r="F2013" t="s">
        <v>2381</v>
      </c>
      <c r="G2013">
        <f t="shared" si="252"/>
        <v>0</v>
      </c>
      <c r="J2013" t="str">
        <f>PROPER('Medical Examinations'!D:D)</f>
        <v>Yes</v>
      </c>
      <c r="K2013" t="str">
        <f>PROPER('Medical Examinations'!H:H)</f>
        <v>No</v>
      </c>
      <c r="N2013">
        <v>27.39</v>
      </c>
      <c r="O2013" t="str">
        <f t="shared" si="253"/>
        <v>Overweight</v>
      </c>
      <c r="Q2013">
        <v>5.34</v>
      </c>
      <c r="R2013" t="str">
        <f t="shared" si="254"/>
        <v>Normal</v>
      </c>
      <c r="T2013">
        <v>1998</v>
      </c>
      <c r="U2013" t="s">
        <v>18</v>
      </c>
      <c r="V2013">
        <v>20</v>
      </c>
      <c r="W2013" s="10">
        <f t="shared" si="255"/>
        <v>35966</v>
      </c>
      <c r="X2013" s="10"/>
      <c r="Y2013">
        <f t="shared" si="256"/>
        <v>24</v>
      </c>
      <c r="AA2013" s="36">
        <v>29760.6</v>
      </c>
    </row>
    <row r="2014" spans="1:27" x14ac:dyDescent="0.3">
      <c r="A2014" t="s">
        <v>4394</v>
      </c>
      <c r="B2014" t="str">
        <f t="shared" si="249"/>
        <v>Mr</v>
      </c>
      <c r="C2014" t="str">
        <f t="shared" si="250"/>
        <v>Davi</v>
      </c>
      <c r="D2014" t="str">
        <f t="shared" si="251"/>
        <v>el J</v>
      </c>
      <c r="F2014">
        <v>1</v>
      </c>
      <c r="G2014">
        <f t="shared" si="252"/>
        <v>1</v>
      </c>
      <c r="J2014" t="str">
        <f>PROPER('Medical Examinations'!D:D)</f>
        <v>No</v>
      </c>
      <c r="K2014" t="str">
        <f>PROPER('Medical Examinations'!H:H)</f>
        <v>No</v>
      </c>
      <c r="N2014">
        <v>17.03</v>
      </c>
      <c r="O2014" t="str">
        <f t="shared" si="253"/>
        <v>Underweight</v>
      </c>
      <c r="Q2014">
        <v>4.12</v>
      </c>
      <c r="R2014" t="str">
        <f t="shared" si="254"/>
        <v>Normal</v>
      </c>
      <c r="T2014">
        <v>1981</v>
      </c>
      <c r="U2014" t="s">
        <v>35</v>
      </c>
      <c r="V2014">
        <v>13</v>
      </c>
      <c r="W2014" s="10">
        <f t="shared" si="255"/>
        <v>29811</v>
      </c>
      <c r="X2014" s="10"/>
      <c r="Y2014">
        <f t="shared" si="256"/>
        <v>41</v>
      </c>
      <c r="AA2014" s="36">
        <v>29816.639999999999</v>
      </c>
    </row>
    <row r="2015" spans="1:27" x14ac:dyDescent="0.3">
      <c r="A2015" t="s">
        <v>4395</v>
      </c>
      <c r="B2015" t="str">
        <f t="shared" si="249"/>
        <v>Mr</v>
      </c>
      <c r="C2015" t="str">
        <f t="shared" si="250"/>
        <v>Sloan</v>
      </c>
      <c r="D2015" t="str">
        <f t="shared" si="251"/>
        <v>adley</v>
      </c>
      <c r="F2015" t="s">
        <v>2381</v>
      </c>
      <c r="G2015">
        <f t="shared" si="252"/>
        <v>0</v>
      </c>
      <c r="J2015" t="str">
        <f>PROPER('Medical Examinations'!D:D)</f>
        <v>No</v>
      </c>
      <c r="K2015" t="str">
        <f>PROPER('Medical Examinations'!H:H)</f>
        <v>No</v>
      </c>
      <c r="N2015">
        <v>23.75</v>
      </c>
      <c r="O2015" t="str">
        <f t="shared" si="253"/>
        <v>Normal Weight</v>
      </c>
      <c r="Q2015">
        <v>5.49</v>
      </c>
      <c r="R2015" t="str">
        <f t="shared" si="254"/>
        <v>Normal</v>
      </c>
      <c r="T2015">
        <v>1982</v>
      </c>
      <c r="U2015" t="s">
        <v>37</v>
      </c>
      <c r="V2015">
        <v>29</v>
      </c>
      <c r="W2015" s="10">
        <f t="shared" si="255"/>
        <v>30253</v>
      </c>
      <c r="X2015" s="10"/>
      <c r="Y2015">
        <f t="shared" si="256"/>
        <v>40</v>
      </c>
      <c r="AA2015" s="36">
        <v>29818.76</v>
      </c>
    </row>
    <row r="2016" spans="1:27" x14ac:dyDescent="0.3">
      <c r="A2016" t="s">
        <v>4396</v>
      </c>
      <c r="B2016" t="str">
        <f t="shared" si="249"/>
        <v>Mr</v>
      </c>
      <c r="C2016" t="str">
        <f t="shared" si="250"/>
        <v>Homich</v>
      </c>
      <c r="D2016" t="str">
        <f t="shared" si="251"/>
        <v xml:space="preserve">  Matt</v>
      </c>
      <c r="F2016">
        <v>1</v>
      </c>
      <c r="G2016">
        <f t="shared" si="252"/>
        <v>1</v>
      </c>
      <c r="J2016" t="str">
        <f>PROPER('Medical Examinations'!D:D)</f>
        <v>No</v>
      </c>
      <c r="K2016" t="str">
        <f>PROPER('Medical Examinations'!H:H)</f>
        <v>No</v>
      </c>
      <c r="N2016">
        <v>26.03</v>
      </c>
      <c r="O2016" t="str">
        <f t="shared" si="253"/>
        <v>Overweight</v>
      </c>
      <c r="Q2016">
        <v>5.1100000000000003</v>
      </c>
      <c r="R2016" t="str">
        <f t="shared" si="254"/>
        <v>Normal</v>
      </c>
      <c r="T2016">
        <v>1989</v>
      </c>
      <c r="U2016" t="s">
        <v>30</v>
      </c>
      <c r="V2016">
        <v>30</v>
      </c>
      <c r="W2016" s="10">
        <f t="shared" si="255"/>
        <v>32872</v>
      </c>
      <c r="X2016" s="10"/>
      <c r="Y2016">
        <f t="shared" si="256"/>
        <v>33</v>
      </c>
      <c r="AA2016" s="36">
        <v>29852.48</v>
      </c>
    </row>
    <row r="2017" spans="1:27" x14ac:dyDescent="0.3">
      <c r="A2017" t="s">
        <v>4397</v>
      </c>
      <c r="B2017" t="str">
        <f t="shared" si="249"/>
        <v>Ms</v>
      </c>
      <c r="C2017" t="str">
        <f t="shared" si="250"/>
        <v>Bell</v>
      </c>
      <c r="D2017" t="str">
        <f t="shared" si="251"/>
        <v>a C.</v>
      </c>
      <c r="F2017" t="s">
        <v>2381</v>
      </c>
      <c r="G2017">
        <f t="shared" si="252"/>
        <v>0</v>
      </c>
      <c r="J2017" t="str">
        <f>PROPER('Medical Examinations'!D:D)</f>
        <v>Yes</v>
      </c>
      <c r="K2017" t="str">
        <f>PROPER('Medical Examinations'!H:H)</f>
        <v>No</v>
      </c>
      <c r="N2017">
        <v>16.079999999999998</v>
      </c>
      <c r="O2017" t="str">
        <f t="shared" si="253"/>
        <v>Underweight</v>
      </c>
      <c r="Q2017">
        <v>5.94</v>
      </c>
      <c r="R2017" t="str">
        <f t="shared" si="254"/>
        <v>Prediabetes</v>
      </c>
      <c r="T2017">
        <v>1975</v>
      </c>
      <c r="U2017" t="s">
        <v>35</v>
      </c>
      <c r="V2017">
        <v>19</v>
      </c>
      <c r="W2017" s="10">
        <f t="shared" si="255"/>
        <v>27625</v>
      </c>
      <c r="X2017" s="10"/>
      <c r="Y2017">
        <f t="shared" si="256"/>
        <v>47</v>
      </c>
      <c r="AA2017" s="36">
        <v>29899.25</v>
      </c>
    </row>
    <row r="2018" spans="1:27" x14ac:dyDescent="0.3">
      <c r="A2018" t="s">
        <v>4398</v>
      </c>
      <c r="B2018" t="str">
        <f t="shared" si="249"/>
        <v>Mr</v>
      </c>
      <c r="C2018" t="str">
        <f t="shared" si="250"/>
        <v>Kristjansson</v>
      </c>
      <c r="D2018" t="str">
        <f t="shared" si="251"/>
        <v>, Mr.  Valur</v>
      </c>
      <c r="F2018" t="s">
        <v>2381</v>
      </c>
      <c r="G2018">
        <f t="shared" si="252"/>
        <v>0</v>
      </c>
      <c r="J2018" t="str">
        <f>PROPER('Medical Examinations'!D:D)</f>
        <v>No</v>
      </c>
      <c r="K2018" t="str">
        <f>PROPER('Medical Examinations'!H:H)</f>
        <v>No</v>
      </c>
      <c r="N2018">
        <v>30.875</v>
      </c>
      <c r="O2018" t="str">
        <f t="shared" si="253"/>
        <v>Obesity</v>
      </c>
      <c r="Q2018">
        <v>5.54</v>
      </c>
      <c r="R2018" t="str">
        <f t="shared" si="254"/>
        <v>Normal</v>
      </c>
      <c r="T2018">
        <v>1988</v>
      </c>
      <c r="U2018" t="s">
        <v>30</v>
      </c>
      <c r="V2018">
        <v>30</v>
      </c>
      <c r="W2018" s="10">
        <f t="shared" si="255"/>
        <v>32507</v>
      </c>
      <c r="X2018" s="10"/>
      <c r="Y2018">
        <f t="shared" si="256"/>
        <v>34</v>
      </c>
      <c r="AA2018" s="36">
        <v>29929.56</v>
      </c>
    </row>
    <row r="2019" spans="1:27" x14ac:dyDescent="0.3">
      <c r="A2019" t="s">
        <v>4399</v>
      </c>
      <c r="B2019" t="str">
        <f t="shared" si="249"/>
        <v>Ms</v>
      </c>
      <c r="C2019" t="str">
        <f t="shared" si="250"/>
        <v>Pitman</v>
      </c>
      <c r="D2019" t="str">
        <f t="shared" si="251"/>
        <v>rica J</v>
      </c>
      <c r="F2019" t="s">
        <v>2381</v>
      </c>
      <c r="G2019">
        <f t="shared" si="252"/>
        <v>0</v>
      </c>
      <c r="J2019" t="str">
        <f>PROPER('Medical Examinations'!D:D)</f>
        <v>No</v>
      </c>
      <c r="K2019" t="str">
        <f>PROPER('Medical Examinations'!H:H)</f>
        <v>No</v>
      </c>
      <c r="N2019">
        <v>31.79</v>
      </c>
      <c r="O2019" t="str">
        <f t="shared" si="253"/>
        <v>Obesity</v>
      </c>
      <c r="Q2019">
        <v>7.09</v>
      </c>
      <c r="R2019" t="str">
        <f t="shared" si="254"/>
        <v>Diabetes</v>
      </c>
      <c r="T2019">
        <v>1976</v>
      </c>
      <c r="U2019" t="s">
        <v>18</v>
      </c>
      <c r="V2019">
        <v>12</v>
      </c>
      <c r="W2019" s="10">
        <f t="shared" si="255"/>
        <v>27923</v>
      </c>
      <c r="X2019" s="10"/>
      <c r="Y2019">
        <f t="shared" si="256"/>
        <v>46</v>
      </c>
      <c r="AA2019" s="36">
        <v>29933.75</v>
      </c>
    </row>
    <row r="2020" spans="1:27" x14ac:dyDescent="0.3">
      <c r="A2020" t="s">
        <v>4400</v>
      </c>
      <c r="B2020" t="str">
        <f t="shared" si="249"/>
        <v>Mr</v>
      </c>
      <c r="C2020" t="str">
        <f t="shared" si="250"/>
        <v>Curley</v>
      </c>
      <c r="D2020" t="str">
        <f t="shared" si="251"/>
        <v>hen F.</v>
      </c>
      <c r="F2020">
        <v>1</v>
      </c>
      <c r="G2020">
        <f t="shared" si="252"/>
        <v>1</v>
      </c>
      <c r="J2020" t="str">
        <f>PROPER('Medical Examinations'!D:D)</f>
        <v>Yes</v>
      </c>
      <c r="K2020" t="str">
        <f>PROPER('Medical Examinations'!H:H)</f>
        <v>No</v>
      </c>
      <c r="N2020">
        <v>28.48</v>
      </c>
      <c r="O2020" t="str">
        <f t="shared" si="253"/>
        <v>Overweight</v>
      </c>
      <c r="Q2020">
        <v>6.22</v>
      </c>
      <c r="R2020" t="str">
        <f t="shared" si="254"/>
        <v>Prediabetes</v>
      </c>
      <c r="T2020">
        <v>1991</v>
      </c>
      <c r="U2020" t="s">
        <v>37</v>
      </c>
      <c r="V2020">
        <v>5</v>
      </c>
      <c r="W2020" s="10">
        <f t="shared" si="255"/>
        <v>33516</v>
      </c>
      <c r="X2020" s="10"/>
      <c r="Y2020">
        <f t="shared" si="256"/>
        <v>31</v>
      </c>
      <c r="AA2020" s="36">
        <v>29969.67</v>
      </c>
    </row>
    <row r="2021" spans="1:27" x14ac:dyDescent="0.3">
      <c r="A2021" t="s">
        <v>4401</v>
      </c>
      <c r="B2021" t="str">
        <f t="shared" si="249"/>
        <v>Ms</v>
      </c>
      <c r="C2021" t="str">
        <f t="shared" si="250"/>
        <v>Zimmer</v>
      </c>
      <c r="D2021" t="str">
        <f t="shared" si="251"/>
        <v xml:space="preserve"> Lissa</v>
      </c>
      <c r="F2021">
        <v>1</v>
      </c>
      <c r="G2021">
        <f t="shared" si="252"/>
        <v>1</v>
      </c>
      <c r="J2021" t="str">
        <f>PROPER('Medical Examinations'!D:D)</f>
        <v>Yes</v>
      </c>
      <c r="K2021" t="str">
        <f>PROPER('Medical Examinations'!H:H)</f>
        <v>No</v>
      </c>
      <c r="N2021">
        <v>26.6</v>
      </c>
      <c r="O2021" t="str">
        <f t="shared" si="253"/>
        <v>Overweight</v>
      </c>
      <c r="Q2021">
        <v>4.33</v>
      </c>
      <c r="R2021" t="str">
        <f t="shared" si="254"/>
        <v>Normal</v>
      </c>
      <c r="T2021">
        <v>1981</v>
      </c>
      <c r="U2021" t="s">
        <v>35</v>
      </c>
      <c r="V2021">
        <v>4</v>
      </c>
      <c r="W2021" s="10">
        <f t="shared" si="255"/>
        <v>29802</v>
      </c>
      <c r="X2021" s="10"/>
      <c r="Y2021">
        <f t="shared" si="256"/>
        <v>41</v>
      </c>
      <c r="AA2021" s="36">
        <v>30026.87</v>
      </c>
    </row>
    <row r="2022" spans="1:27" x14ac:dyDescent="0.3">
      <c r="A2022" t="s">
        <v>4402</v>
      </c>
      <c r="B2022" t="str">
        <f t="shared" si="249"/>
        <v>Ms</v>
      </c>
      <c r="C2022" t="str">
        <f t="shared" si="250"/>
        <v>Granski</v>
      </c>
      <c r="D2022" t="str">
        <f t="shared" si="251"/>
        <v xml:space="preserve">  Megan</v>
      </c>
      <c r="F2022">
        <v>1</v>
      </c>
      <c r="G2022">
        <f t="shared" si="252"/>
        <v>1</v>
      </c>
      <c r="J2022" t="str">
        <f>PROPER('Medical Examinations'!D:D)</f>
        <v>No</v>
      </c>
      <c r="K2022" t="str">
        <f>PROPER('Medical Examinations'!H:H)</f>
        <v>No</v>
      </c>
      <c r="N2022">
        <v>25.27</v>
      </c>
      <c r="O2022" t="str">
        <f t="shared" si="253"/>
        <v>Overweight</v>
      </c>
      <c r="Q2022">
        <v>5.83</v>
      </c>
      <c r="R2022" t="str">
        <f t="shared" si="254"/>
        <v>Prediabetes</v>
      </c>
      <c r="T2022">
        <v>1967</v>
      </c>
      <c r="U2022" t="s">
        <v>18</v>
      </c>
      <c r="V2022">
        <v>16</v>
      </c>
      <c r="W2022" s="10">
        <f t="shared" si="255"/>
        <v>24639</v>
      </c>
      <c r="X2022" s="10"/>
      <c r="Y2022">
        <f t="shared" si="256"/>
        <v>55</v>
      </c>
      <c r="AA2022" s="36">
        <v>30063.58</v>
      </c>
    </row>
    <row r="2023" spans="1:27" x14ac:dyDescent="0.3">
      <c r="A2023" t="s">
        <v>4403</v>
      </c>
      <c r="B2023" t="str">
        <f t="shared" si="249"/>
        <v>Ms</v>
      </c>
      <c r="C2023" t="str">
        <f t="shared" si="250"/>
        <v>Dunn</v>
      </c>
      <c r="D2023" t="str">
        <f t="shared" si="251"/>
        <v>yson</v>
      </c>
      <c r="F2023">
        <v>1</v>
      </c>
      <c r="G2023">
        <f t="shared" si="252"/>
        <v>1</v>
      </c>
      <c r="J2023" t="str">
        <f>PROPER('Medical Examinations'!D:D)</f>
        <v>No</v>
      </c>
      <c r="K2023" t="str">
        <f>PROPER('Medical Examinations'!H:H)</f>
        <v>No</v>
      </c>
      <c r="N2023">
        <v>34.484999999999999</v>
      </c>
      <c r="O2023" t="str">
        <f t="shared" si="253"/>
        <v>Obesity</v>
      </c>
      <c r="Q2023">
        <v>4.7</v>
      </c>
      <c r="R2023" t="str">
        <f t="shared" si="254"/>
        <v>Normal</v>
      </c>
      <c r="T2023">
        <v>1979</v>
      </c>
      <c r="U2023" t="s">
        <v>20</v>
      </c>
      <c r="V2023">
        <v>2</v>
      </c>
      <c r="W2023" s="10">
        <f t="shared" si="255"/>
        <v>29100</v>
      </c>
      <c r="X2023" s="10"/>
      <c r="Y2023">
        <f t="shared" si="256"/>
        <v>43</v>
      </c>
      <c r="AA2023" s="36">
        <v>30095.97</v>
      </c>
    </row>
    <row r="2024" spans="1:27" x14ac:dyDescent="0.3">
      <c r="A2024" t="s">
        <v>4404</v>
      </c>
      <c r="B2024" t="str">
        <f t="shared" si="249"/>
        <v>Mr</v>
      </c>
      <c r="C2024" t="str">
        <f t="shared" si="250"/>
        <v>Regina</v>
      </c>
      <c r="D2024" t="str">
        <f t="shared" si="251"/>
        <v>ance B</v>
      </c>
      <c r="F2024">
        <v>1</v>
      </c>
      <c r="G2024">
        <f t="shared" si="252"/>
        <v>1</v>
      </c>
      <c r="J2024" t="str">
        <f>PROPER('Medical Examinations'!D:D)</f>
        <v>No</v>
      </c>
      <c r="K2024" t="str">
        <f>PROPER('Medical Examinations'!H:H)</f>
        <v>No</v>
      </c>
      <c r="N2024">
        <v>15.57</v>
      </c>
      <c r="O2024" t="str">
        <f t="shared" si="253"/>
        <v>Underweight</v>
      </c>
      <c r="Q2024">
        <v>4.07</v>
      </c>
      <c r="R2024" t="str">
        <f t="shared" si="254"/>
        <v>Normal</v>
      </c>
      <c r="T2024">
        <v>1971</v>
      </c>
      <c r="U2024" t="s">
        <v>30</v>
      </c>
      <c r="V2024">
        <v>25</v>
      </c>
      <c r="W2024" s="10">
        <f t="shared" si="255"/>
        <v>26292</v>
      </c>
      <c r="X2024" s="10"/>
      <c r="Y2024">
        <f t="shared" si="256"/>
        <v>51</v>
      </c>
      <c r="AA2024" s="36">
        <v>30134.75</v>
      </c>
    </row>
    <row r="2025" spans="1:27" x14ac:dyDescent="0.3">
      <c r="A2025" t="s">
        <v>4405</v>
      </c>
      <c r="B2025" t="str">
        <f t="shared" si="249"/>
        <v>Mr</v>
      </c>
      <c r="C2025" t="str">
        <f t="shared" si="250"/>
        <v>O'Connor</v>
      </c>
      <c r="D2025" t="str">
        <f t="shared" si="251"/>
        <v xml:space="preserve">  Sean P</v>
      </c>
      <c r="F2025" t="s">
        <v>2381</v>
      </c>
      <c r="G2025">
        <f t="shared" si="252"/>
        <v>0</v>
      </c>
      <c r="J2025" t="str">
        <f>PROPER('Medical Examinations'!D:D)</f>
        <v>Yes</v>
      </c>
      <c r="K2025" t="str">
        <f>PROPER('Medical Examinations'!H:H)</f>
        <v>No</v>
      </c>
      <c r="N2025">
        <v>30.36</v>
      </c>
      <c r="O2025" t="str">
        <f t="shared" si="253"/>
        <v>Obesity</v>
      </c>
      <c r="Q2025">
        <v>9.39</v>
      </c>
      <c r="R2025" t="str">
        <f t="shared" si="254"/>
        <v>Diabetes</v>
      </c>
      <c r="T2025">
        <v>1958</v>
      </c>
      <c r="U2025" t="s">
        <v>35</v>
      </c>
      <c r="V2025">
        <v>11</v>
      </c>
      <c r="W2025" s="10">
        <f t="shared" si="255"/>
        <v>21408</v>
      </c>
      <c r="X2025" s="10"/>
      <c r="Y2025">
        <f t="shared" si="256"/>
        <v>64</v>
      </c>
      <c r="AA2025" s="36">
        <v>30166.62</v>
      </c>
    </row>
    <row r="2026" spans="1:27" x14ac:dyDescent="0.3">
      <c r="A2026" t="s">
        <v>4406</v>
      </c>
      <c r="B2026" t="str">
        <f t="shared" si="249"/>
        <v>Ms</v>
      </c>
      <c r="C2026" t="str">
        <f t="shared" si="250"/>
        <v>Howe</v>
      </c>
      <c r="D2026" t="str">
        <f t="shared" si="251"/>
        <v>rese</v>
      </c>
      <c r="F2026" t="s">
        <v>2381</v>
      </c>
      <c r="G2026">
        <f t="shared" si="252"/>
        <v>0</v>
      </c>
      <c r="J2026" t="str">
        <f>PROPER('Medical Examinations'!D:D)</f>
        <v>No</v>
      </c>
      <c r="K2026" t="str">
        <f>PROPER('Medical Examinations'!H:H)</f>
        <v>No</v>
      </c>
      <c r="N2026">
        <v>19.37</v>
      </c>
      <c r="O2026" t="str">
        <f t="shared" si="253"/>
        <v>Normal Weight</v>
      </c>
      <c r="Q2026">
        <v>4.18</v>
      </c>
      <c r="R2026" t="str">
        <f t="shared" si="254"/>
        <v>Normal</v>
      </c>
      <c r="T2026">
        <v>1963</v>
      </c>
      <c r="U2026" t="s">
        <v>20</v>
      </c>
      <c r="V2026">
        <v>13</v>
      </c>
      <c r="W2026" s="10">
        <f t="shared" si="255"/>
        <v>23267</v>
      </c>
      <c r="X2026" s="10"/>
      <c r="Y2026">
        <f t="shared" si="256"/>
        <v>59</v>
      </c>
      <c r="AA2026" s="36">
        <v>30184.94</v>
      </c>
    </row>
    <row r="2027" spans="1:27" x14ac:dyDescent="0.3">
      <c r="A2027" t="s">
        <v>4407</v>
      </c>
      <c r="B2027" t="str">
        <f t="shared" si="249"/>
        <v>Mr</v>
      </c>
      <c r="C2027" t="str">
        <f t="shared" si="250"/>
        <v>Atwater</v>
      </c>
      <c r="D2027" t="str">
        <f t="shared" si="251"/>
        <v>.  Beau</v>
      </c>
      <c r="F2027">
        <v>1</v>
      </c>
      <c r="G2027">
        <f t="shared" si="252"/>
        <v>1</v>
      </c>
      <c r="J2027" t="str">
        <f>PROPER('Medical Examinations'!D:D)</f>
        <v>Yes</v>
      </c>
      <c r="K2027" t="str">
        <f>PROPER('Medical Examinations'!H:H)</f>
        <v>No</v>
      </c>
      <c r="N2027">
        <v>16.71</v>
      </c>
      <c r="O2027" t="str">
        <f t="shared" si="253"/>
        <v>Underweight</v>
      </c>
      <c r="Q2027">
        <v>4.18</v>
      </c>
      <c r="R2027" t="str">
        <f t="shared" si="254"/>
        <v>Normal</v>
      </c>
      <c r="T2027">
        <v>1962</v>
      </c>
      <c r="U2027" t="s">
        <v>20</v>
      </c>
      <c r="V2027">
        <v>15</v>
      </c>
      <c r="W2027" s="10">
        <f t="shared" si="255"/>
        <v>22904</v>
      </c>
      <c r="X2027" s="10"/>
      <c r="Y2027">
        <f t="shared" si="256"/>
        <v>60</v>
      </c>
      <c r="AA2027" s="36">
        <v>30260</v>
      </c>
    </row>
    <row r="2028" spans="1:27" x14ac:dyDescent="0.3">
      <c r="A2028" t="s">
        <v>4408</v>
      </c>
      <c r="B2028" t="str">
        <f t="shared" si="249"/>
        <v>Ms</v>
      </c>
      <c r="C2028" t="str">
        <f t="shared" si="250"/>
        <v>Gurganus</v>
      </c>
      <c r="D2028" t="str">
        <f t="shared" si="251"/>
        <v>Kelsey M</v>
      </c>
      <c r="F2028">
        <v>1</v>
      </c>
      <c r="G2028">
        <f t="shared" si="252"/>
        <v>1</v>
      </c>
      <c r="J2028" t="str">
        <f>PROPER('Medical Examinations'!D:D)</f>
        <v>No</v>
      </c>
      <c r="K2028" t="str">
        <f>PROPER('Medical Examinations'!H:H)</f>
        <v>No</v>
      </c>
      <c r="N2028">
        <v>24.1</v>
      </c>
      <c r="O2028" t="str">
        <f t="shared" si="253"/>
        <v>Normal Weight</v>
      </c>
      <c r="Q2028">
        <v>4.4000000000000004</v>
      </c>
      <c r="R2028" t="str">
        <f t="shared" si="254"/>
        <v>Normal</v>
      </c>
      <c r="T2028">
        <v>1972</v>
      </c>
      <c r="U2028" t="s">
        <v>10</v>
      </c>
      <c r="V2028">
        <v>24</v>
      </c>
      <c r="W2028" s="10">
        <f t="shared" si="255"/>
        <v>26504</v>
      </c>
      <c r="X2028" s="10"/>
      <c r="Y2028">
        <f t="shared" si="256"/>
        <v>50</v>
      </c>
      <c r="AA2028" s="36">
        <v>30284.639999999999</v>
      </c>
    </row>
    <row r="2029" spans="1:27" x14ac:dyDescent="0.3">
      <c r="A2029" t="s">
        <v>4409</v>
      </c>
      <c r="B2029" t="str">
        <f t="shared" si="249"/>
        <v>Ms</v>
      </c>
      <c r="C2029" t="str">
        <f t="shared" si="250"/>
        <v>Holden</v>
      </c>
      <c r="D2029" t="str">
        <f t="shared" si="251"/>
        <v>etchen</v>
      </c>
      <c r="F2029" t="s">
        <v>2381</v>
      </c>
      <c r="G2029">
        <f t="shared" si="252"/>
        <v>0</v>
      </c>
      <c r="J2029" t="str">
        <f>PROPER('Medical Examinations'!D:D)</f>
        <v>Yes</v>
      </c>
      <c r="K2029" t="str">
        <f>PROPER('Medical Examinations'!H:H)</f>
        <v>No</v>
      </c>
      <c r="N2029">
        <v>29.77</v>
      </c>
      <c r="O2029" t="str">
        <f t="shared" si="253"/>
        <v>Overweight</v>
      </c>
      <c r="Q2029">
        <v>9.9</v>
      </c>
      <c r="R2029" t="str">
        <f t="shared" si="254"/>
        <v>Diabetes</v>
      </c>
      <c r="T2029">
        <v>2004</v>
      </c>
      <c r="U2029" t="s">
        <v>18</v>
      </c>
      <c r="V2029">
        <v>1</v>
      </c>
      <c r="W2029" s="10">
        <f t="shared" si="255"/>
        <v>38139</v>
      </c>
      <c r="X2029" s="10"/>
      <c r="Y2029">
        <f t="shared" si="256"/>
        <v>19</v>
      </c>
      <c r="AA2029" s="36">
        <v>30328.27</v>
      </c>
    </row>
    <row r="2030" spans="1:27" x14ac:dyDescent="0.3">
      <c r="A2030" t="s">
        <v>4410</v>
      </c>
      <c r="B2030" t="str">
        <f t="shared" si="249"/>
        <v>Mr</v>
      </c>
      <c r="C2030" t="str">
        <f t="shared" si="250"/>
        <v>Parton</v>
      </c>
      <c r="D2030" t="str">
        <f t="shared" si="251"/>
        <v>las E.</v>
      </c>
      <c r="F2030" t="s">
        <v>2381</v>
      </c>
      <c r="G2030">
        <f t="shared" si="252"/>
        <v>0</v>
      </c>
      <c r="J2030" t="str">
        <f>PROPER('Medical Examinations'!D:D)</f>
        <v>Yes</v>
      </c>
      <c r="K2030" t="str">
        <f>PROPER('Medical Examinations'!H:H)</f>
        <v>No</v>
      </c>
      <c r="N2030">
        <v>46.53</v>
      </c>
      <c r="O2030" t="str">
        <f t="shared" si="253"/>
        <v>Obesity</v>
      </c>
      <c r="Q2030">
        <v>4.84</v>
      </c>
      <c r="R2030" t="str">
        <f t="shared" si="254"/>
        <v>Normal</v>
      </c>
      <c r="T2030">
        <v>1969</v>
      </c>
      <c r="U2030" t="s">
        <v>10</v>
      </c>
      <c r="V2030">
        <v>30</v>
      </c>
      <c r="W2030" s="10">
        <f t="shared" si="255"/>
        <v>25414</v>
      </c>
      <c r="X2030" s="10"/>
      <c r="Y2030">
        <f t="shared" si="256"/>
        <v>53</v>
      </c>
      <c r="AA2030" s="36">
        <v>30366.93</v>
      </c>
    </row>
    <row r="2031" spans="1:27" x14ac:dyDescent="0.3">
      <c r="A2031" t="s">
        <v>4411</v>
      </c>
      <c r="B2031" t="str">
        <f t="shared" si="249"/>
        <v>Ms</v>
      </c>
      <c r="C2031" t="str">
        <f t="shared" si="250"/>
        <v>Downs</v>
      </c>
      <c r="D2031" t="str">
        <f t="shared" si="251"/>
        <v>borah</v>
      </c>
      <c r="F2031">
        <v>1</v>
      </c>
      <c r="G2031">
        <f t="shared" si="252"/>
        <v>1</v>
      </c>
      <c r="J2031" t="str">
        <f>PROPER('Medical Examinations'!D:D)</f>
        <v>No</v>
      </c>
      <c r="K2031" t="str">
        <f>PROPER('Medical Examinations'!H:H)</f>
        <v>No</v>
      </c>
      <c r="N2031">
        <v>23.4</v>
      </c>
      <c r="O2031" t="str">
        <f t="shared" si="253"/>
        <v>Normal Weight</v>
      </c>
      <c r="Q2031">
        <v>5.53</v>
      </c>
      <c r="R2031" t="str">
        <f t="shared" si="254"/>
        <v>Normal</v>
      </c>
      <c r="T2031">
        <v>1976</v>
      </c>
      <c r="U2031" t="s">
        <v>20</v>
      </c>
      <c r="V2031">
        <v>3</v>
      </c>
      <c r="W2031" s="10">
        <f t="shared" si="255"/>
        <v>28006</v>
      </c>
      <c r="X2031" s="10"/>
      <c r="Y2031">
        <f t="shared" si="256"/>
        <v>46</v>
      </c>
      <c r="AA2031" s="36">
        <v>30409.53</v>
      </c>
    </row>
    <row r="2032" spans="1:27" x14ac:dyDescent="0.3">
      <c r="A2032" t="s">
        <v>4412</v>
      </c>
      <c r="B2032" t="str">
        <f t="shared" si="249"/>
        <v>Mr</v>
      </c>
      <c r="C2032" t="str">
        <f t="shared" si="250"/>
        <v>Dent</v>
      </c>
      <c r="D2032" t="str">
        <f t="shared" si="251"/>
        <v xml:space="preserve"> Jr.</v>
      </c>
      <c r="F2032" t="s">
        <v>2381</v>
      </c>
      <c r="G2032">
        <f t="shared" si="252"/>
        <v>0</v>
      </c>
      <c r="J2032" t="str">
        <f>PROPER('Medical Examinations'!D:D)</f>
        <v>Yes</v>
      </c>
      <c r="K2032" t="str">
        <f>PROPER('Medical Examinations'!H:H)</f>
        <v>No</v>
      </c>
      <c r="N2032">
        <v>30</v>
      </c>
      <c r="O2032" t="str">
        <f t="shared" si="253"/>
        <v>Obesity</v>
      </c>
      <c r="Q2032">
        <v>4.33</v>
      </c>
      <c r="R2032" t="str">
        <f t="shared" si="254"/>
        <v>Normal</v>
      </c>
      <c r="T2032">
        <v>1998</v>
      </c>
      <c r="U2032" t="s">
        <v>37</v>
      </c>
      <c r="V2032">
        <v>28</v>
      </c>
      <c r="W2032" s="10">
        <f t="shared" si="255"/>
        <v>36096</v>
      </c>
      <c r="X2032" s="10"/>
      <c r="Y2032">
        <f t="shared" si="256"/>
        <v>24</v>
      </c>
      <c r="AA2032" s="36">
        <v>30422.03</v>
      </c>
    </row>
    <row r="2033" spans="1:27" x14ac:dyDescent="0.3">
      <c r="A2033" t="s">
        <v>4413</v>
      </c>
      <c r="B2033" t="str">
        <f t="shared" si="249"/>
        <v>Mr</v>
      </c>
      <c r="C2033" t="str">
        <f t="shared" si="250"/>
        <v>Ranti</v>
      </c>
      <c r="D2033" t="str">
        <f t="shared" si="251"/>
        <v>aniel</v>
      </c>
      <c r="F2033" t="s">
        <v>2381</v>
      </c>
      <c r="G2033">
        <f t="shared" si="252"/>
        <v>0</v>
      </c>
      <c r="J2033" t="str">
        <f>PROPER('Medical Examinations'!D:D)</f>
        <v>Yes</v>
      </c>
      <c r="K2033" t="str">
        <f>PROPER('Medical Examinations'!H:H)</f>
        <v>No</v>
      </c>
      <c r="N2033">
        <v>29.15</v>
      </c>
      <c r="O2033" t="str">
        <f t="shared" si="253"/>
        <v>Overweight</v>
      </c>
      <c r="Q2033">
        <v>4.91</v>
      </c>
      <c r="R2033" t="str">
        <f t="shared" si="254"/>
        <v>Normal</v>
      </c>
      <c r="T2033">
        <v>1983</v>
      </c>
      <c r="U2033" t="s">
        <v>20</v>
      </c>
      <c r="V2033">
        <v>3</v>
      </c>
      <c r="W2033" s="10">
        <f t="shared" si="255"/>
        <v>30562</v>
      </c>
      <c r="X2033" s="10"/>
      <c r="Y2033">
        <f t="shared" si="256"/>
        <v>39</v>
      </c>
      <c r="AA2033" s="36">
        <v>30457.37</v>
      </c>
    </row>
    <row r="2034" spans="1:27" x14ac:dyDescent="0.3">
      <c r="A2034" t="s">
        <v>4414</v>
      </c>
      <c r="B2034" t="str">
        <f t="shared" si="249"/>
        <v>Ms</v>
      </c>
      <c r="C2034" t="str">
        <f t="shared" si="250"/>
        <v>Ishaq</v>
      </c>
      <c r="D2034" t="str">
        <f t="shared" si="251"/>
        <v>Amany</v>
      </c>
      <c r="F2034" t="s">
        <v>2381</v>
      </c>
      <c r="G2034">
        <f t="shared" si="252"/>
        <v>0</v>
      </c>
      <c r="J2034" t="str">
        <f>PROPER('Medical Examinations'!D:D)</f>
        <v>No</v>
      </c>
      <c r="K2034" t="str">
        <f>PROPER('Medical Examinations'!H:H)</f>
        <v>No</v>
      </c>
      <c r="N2034">
        <v>34.865000000000002</v>
      </c>
      <c r="O2034" t="str">
        <f t="shared" si="253"/>
        <v>Obesity</v>
      </c>
      <c r="Q2034">
        <v>4.8</v>
      </c>
      <c r="R2034" t="str">
        <f t="shared" si="254"/>
        <v>Normal</v>
      </c>
      <c r="T2034">
        <v>1986</v>
      </c>
      <c r="U2034" t="s">
        <v>35</v>
      </c>
      <c r="V2034">
        <v>10</v>
      </c>
      <c r="W2034" s="10">
        <f t="shared" si="255"/>
        <v>31634</v>
      </c>
      <c r="X2034" s="10"/>
      <c r="Y2034">
        <f t="shared" si="256"/>
        <v>36</v>
      </c>
      <c r="AA2034" s="36">
        <v>30530.5</v>
      </c>
    </row>
    <row r="2035" spans="1:27" x14ac:dyDescent="0.3">
      <c r="A2035" t="s">
        <v>4415</v>
      </c>
      <c r="B2035" t="str">
        <f t="shared" si="249"/>
        <v>Ms</v>
      </c>
      <c r="C2035" t="str">
        <f t="shared" si="250"/>
        <v>Wiles</v>
      </c>
      <c r="D2035" t="str">
        <f t="shared" si="251"/>
        <v>pling</v>
      </c>
      <c r="F2035">
        <v>2</v>
      </c>
      <c r="G2035">
        <f t="shared" si="252"/>
        <v>2</v>
      </c>
      <c r="J2035" t="str">
        <f>PROPER('Medical Examinations'!D:D)</f>
        <v>No</v>
      </c>
      <c r="K2035" t="str">
        <f>PROPER('Medical Examinations'!H:H)</f>
        <v>No</v>
      </c>
      <c r="N2035">
        <v>28.12</v>
      </c>
      <c r="O2035" t="str">
        <f t="shared" si="253"/>
        <v>Overweight</v>
      </c>
      <c r="Q2035">
        <v>5.55</v>
      </c>
      <c r="R2035" t="str">
        <f t="shared" si="254"/>
        <v>Normal</v>
      </c>
      <c r="T2035">
        <v>1970</v>
      </c>
      <c r="U2035" t="s">
        <v>15</v>
      </c>
      <c r="V2035">
        <v>11</v>
      </c>
      <c r="W2035" s="10">
        <f t="shared" si="255"/>
        <v>25883</v>
      </c>
      <c r="X2035" s="10"/>
      <c r="Y2035">
        <f t="shared" si="256"/>
        <v>52</v>
      </c>
      <c r="AA2035" s="36">
        <v>30625.65</v>
      </c>
    </row>
    <row r="2036" spans="1:27" x14ac:dyDescent="0.3">
      <c r="A2036" t="s">
        <v>4416</v>
      </c>
      <c r="B2036" t="str">
        <f t="shared" si="249"/>
        <v>Mr</v>
      </c>
      <c r="C2036" t="str">
        <f t="shared" si="250"/>
        <v>Roberts</v>
      </c>
      <c r="D2036" t="str">
        <f t="shared" si="251"/>
        <v xml:space="preserve"> Duncan</v>
      </c>
      <c r="F2036" t="s">
        <v>2381</v>
      </c>
      <c r="G2036">
        <f t="shared" si="252"/>
        <v>0</v>
      </c>
      <c r="J2036" t="str">
        <f>PROPER('Medical Examinations'!D:D)</f>
        <v>No</v>
      </c>
      <c r="K2036" t="str">
        <f>PROPER('Medical Examinations'!H:H)</f>
        <v>No</v>
      </c>
      <c r="N2036">
        <v>29.45</v>
      </c>
      <c r="O2036" t="str">
        <f t="shared" si="253"/>
        <v>Overweight</v>
      </c>
      <c r="Q2036">
        <v>5.24</v>
      </c>
      <c r="R2036" t="str">
        <f t="shared" si="254"/>
        <v>Normal</v>
      </c>
      <c r="T2036">
        <v>1999</v>
      </c>
      <c r="U2036" t="s">
        <v>20</v>
      </c>
      <c r="V2036">
        <v>21</v>
      </c>
      <c r="W2036" s="10">
        <f t="shared" si="255"/>
        <v>36424</v>
      </c>
      <c r="X2036" s="10"/>
      <c r="Y2036">
        <f t="shared" si="256"/>
        <v>23</v>
      </c>
      <c r="AA2036" s="36">
        <v>30697.71</v>
      </c>
    </row>
    <row r="2037" spans="1:27" x14ac:dyDescent="0.3">
      <c r="A2037" t="s">
        <v>4417</v>
      </c>
      <c r="B2037" t="str">
        <f t="shared" si="249"/>
        <v>Mr</v>
      </c>
      <c r="C2037" t="str">
        <f t="shared" si="250"/>
        <v>Serafini</v>
      </c>
      <c r="D2037" t="str">
        <f t="shared" si="251"/>
        <v>Louis C.</v>
      </c>
      <c r="F2037">
        <v>1</v>
      </c>
      <c r="G2037">
        <f t="shared" si="252"/>
        <v>1</v>
      </c>
      <c r="J2037" t="str">
        <f>PROPER('Medical Examinations'!D:D)</f>
        <v>No</v>
      </c>
      <c r="K2037" t="str">
        <f>PROPER('Medical Examinations'!H:H)</f>
        <v>No</v>
      </c>
      <c r="N2037">
        <v>27.94</v>
      </c>
      <c r="O2037" t="str">
        <f t="shared" si="253"/>
        <v>Overweight</v>
      </c>
      <c r="Q2037">
        <v>6.08</v>
      </c>
      <c r="R2037" t="str">
        <f t="shared" si="254"/>
        <v>Prediabetes</v>
      </c>
      <c r="T2037">
        <v>1983</v>
      </c>
      <c r="U2037" t="s">
        <v>30</v>
      </c>
      <c r="V2037">
        <v>21</v>
      </c>
      <c r="W2037" s="10">
        <f t="shared" si="255"/>
        <v>30671</v>
      </c>
      <c r="X2037" s="10"/>
      <c r="Y2037">
        <f t="shared" si="256"/>
        <v>39</v>
      </c>
      <c r="AA2037" s="36">
        <v>30724.44</v>
      </c>
    </row>
    <row r="2038" spans="1:27" x14ac:dyDescent="0.3">
      <c r="A2038" t="s">
        <v>4418</v>
      </c>
      <c r="B2038" t="str">
        <f t="shared" si="249"/>
        <v>Mr</v>
      </c>
      <c r="C2038" t="str">
        <f t="shared" si="250"/>
        <v>Button</v>
      </c>
      <c r="D2038" t="str">
        <f t="shared" si="251"/>
        <v>niel J</v>
      </c>
      <c r="F2038">
        <v>1</v>
      </c>
      <c r="G2038">
        <f t="shared" si="252"/>
        <v>1</v>
      </c>
      <c r="J2038" t="str">
        <f>PROPER('Medical Examinations'!D:D)</f>
        <v>No</v>
      </c>
      <c r="K2038" t="str">
        <f>PROPER('Medical Examinations'!H:H)</f>
        <v>No</v>
      </c>
      <c r="N2038">
        <v>27.2</v>
      </c>
      <c r="O2038" t="str">
        <f t="shared" si="253"/>
        <v>Overweight</v>
      </c>
      <c r="Q2038">
        <v>5.83</v>
      </c>
      <c r="R2038" t="str">
        <f t="shared" si="254"/>
        <v>Prediabetes</v>
      </c>
      <c r="T2038">
        <v>1988</v>
      </c>
      <c r="U2038" t="s">
        <v>20</v>
      </c>
      <c r="V2038">
        <v>5</v>
      </c>
      <c r="W2038" s="10">
        <f t="shared" si="255"/>
        <v>32391</v>
      </c>
      <c r="X2038" s="10"/>
      <c r="Y2038">
        <f t="shared" si="256"/>
        <v>34</v>
      </c>
      <c r="AA2038" s="36">
        <v>30763.01</v>
      </c>
    </row>
    <row r="2039" spans="1:27" x14ac:dyDescent="0.3">
      <c r="A2039" t="s">
        <v>4419</v>
      </c>
      <c r="B2039" t="str">
        <f t="shared" si="249"/>
        <v>Ms</v>
      </c>
      <c r="C2039" t="str">
        <f t="shared" si="250"/>
        <v>Gaal</v>
      </c>
      <c r="D2039" t="str">
        <f t="shared" si="251"/>
        <v>o M.</v>
      </c>
      <c r="F2039">
        <v>1</v>
      </c>
      <c r="G2039">
        <f t="shared" si="252"/>
        <v>1</v>
      </c>
      <c r="J2039" t="str">
        <f>PROPER('Medical Examinations'!D:D)</f>
        <v>No</v>
      </c>
      <c r="K2039" t="str">
        <f>PROPER('Medical Examinations'!H:H)</f>
        <v>No</v>
      </c>
      <c r="N2039">
        <v>33.344999999999999</v>
      </c>
      <c r="O2039" t="str">
        <f t="shared" si="253"/>
        <v>Obesity</v>
      </c>
      <c r="Q2039">
        <v>4.29</v>
      </c>
      <c r="R2039" t="str">
        <f t="shared" si="254"/>
        <v>Normal</v>
      </c>
      <c r="T2039">
        <v>1961</v>
      </c>
      <c r="U2039" t="s">
        <v>20</v>
      </c>
      <c r="V2039">
        <v>9</v>
      </c>
      <c r="W2039" s="10">
        <f t="shared" si="255"/>
        <v>22533</v>
      </c>
      <c r="X2039" s="10"/>
      <c r="Y2039">
        <f t="shared" si="256"/>
        <v>61</v>
      </c>
      <c r="AA2039" s="36">
        <v>30942.19</v>
      </c>
    </row>
    <row r="2040" spans="1:27" x14ac:dyDescent="0.3">
      <c r="A2040" t="s">
        <v>4420</v>
      </c>
      <c r="B2040" t="str">
        <f t="shared" si="249"/>
        <v>Ms</v>
      </c>
      <c r="C2040" t="str">
        <f t="shared" si="250"/>
        <v>Liptak</v>
      </c>
      <c r="D2040" t="str">
        <f t="shared" si="251"/>
        <v>nda E.</v>
      </c>
      <c r="F2040">
        <v>1</v>
      </c>
      <c r="G2040">
        <f t="shared" si="252"/>
        <v>1</v>
      </c>
      <c r="J2040" t="str">
        <f>PROPER('Medical Examinations'!D:D)</f>
        <v>No</v>
      </c>
      <c r="K2040" t="str">
        <f>PROPER('Medical Examinations'!H:H)</f>
        <v>No</v>
      </c>
      <c r="N2040">
        <v>29.925000000000001</v>
      </c>
      <c r="O2040" t="str">
        <f t="shared" si="253"/>
        <v>Overweight</v>
      </c>
      <c r="Q2040">
        <v>5.3</v>
      </c>
      <c r="R2040" t="str">
        <f t="shared" si="254"/>
        <v>Normal</v>
      </c>
      <c r="T2040">
        <v>2004</v>
      </c>
      <c r="U2040" t="s">
        <v>15</v>
      </c>
      <c r="V2040">
        <v>9</v>
      </c>
      <c r="W2040" s="10">
        <f t="shared" si="255"/>
        <v>38300</v>
      </c>
      <c r="X2040" s="10"/>
      <c r="Y2040">
        <f t="shared" si="256"/>
        <v>18</v>
      </c>
      <c r="AA2040" s="36">
        <v>31196.61</v>
      </c>
    </row>
    <row r="2041" spans="1:27" x14ac:dyDescent="0.3">
      <c r="A2041" t="s">
        <v>4421</v>
      </c>
      <c r="B2041" t="str">
        <f t="shared" si="249"/>
        <v>Ms</v>
      </c>
      <c r="C2041" t="str">
        <f t="shared" si="250"/>
        <v>Kellam</v>
      </c>
      <c r="D2041" t="str">
        <f t="shared" si="251"/>
        <v>hley M</v>
      </c>
      <c r="F2041">
        <v>1</v>
      </c>
      <c r="G2041">
        <f t="shared" si="252"/>
        <v>1</v>
      </c>
      <c r="J2041" t="str">
        <f>PROPER('Medical Examinations'!D:D)</f>
        <v>No</v>
      </c>
      <c r="K2041" t="str">
        <f>PROPER('Medical Examinations'!H:H)</f>
        <v>No</v>
      </c>
      <c r="N2041">
        <v>24.225000000000001</v>
      </c>
      <c r="O2041" t="str">
        <f t="shared" si="253"/>
        <v>Normal Weight</v>
      </c>
      <c r="Q2041">
        <v>4.42</v>
      </c>
      <c r="R2041" t="str">
        <f t="shared" si="254"/>
        <v>Normal</v>
      </c>
      <c r="T2041">
        <v>2000</v>
      </c>
      <c r="U2041" t="s">
        <v>10</v>
      </c>
      <c r="V2041">
        <v>22</v>
      </c>
      <c r="W2041" s="10">
        <f t="shared" si="255"/>
        <v>36729</v>
      </c>
      <c r="X2041" s="10"/>
      <c r="Y2041">
        <f t="shared" si="256"/>
        <v>22</v>
      </c>
      <c r="AA2041" s="36">
        <v>31234.560000000001</v>
      </c>
    </row>
    <row r="2042" spans="1:27" x14ac:dyDescent="0.3">
      <c r="A2042" t="s">
        <v>4422</v>
      </c>
      <c r="B2042" t="str">
        <f t="shared" si="249"/>
        <v>Ms</v>
      </c>
      <c r="C2042" t="str">
        <f t="shared" si="250"/>
        <v>Gordon</v>
      </c>
      <c r="D2042" t="str">
        <f t="shared" si="251"/>
        <v>phanie</v>
      </c>
      <c r="F2042">
        <v>1</v>
      </c>
      <c r="G2042">
        <f t="shared" si="252"/>
        <v>1</v>
      </c>
      <c r="J2042" t="str">
        <f>PROPER('Medical Examinations'!D:D)</f>
        <v>No</v>
      </c>
      <c r="K2042" t="str">
        <f>PROPER('Medical Examinations'!H:H)</f>
        <v>No</v>
      </c>
      <c r="N2042">
        <v>29.68</v>
      </c>
      <c r="O2042" t="str">
        <f t="shared" si="253"/>
        <v>Overweight</v>
      </c>
      <c r="Q2042">
        <v>5.68</v>
      </c>
      <c r="R2042" t="str">
        <f t="shared" si="254"/>
        <v>Normal</v>
      </c>
      <c r="T2042">
        <v>1968</v>
      </c>
      <c r="U2042" t="s">
        <v>10</v>
      </c>
      <c r="V2042">
        <v>9</v>
      </c>
      <c r="W2042" s="10">
        <f t="shared" si="255"/>
        <v>25028</v>
      </c>
      <c r="X2042" s="10"/>
      <c r="Y2042">
        <f t="shared" si="256"/>
        <v>54</v>
      </c>
      <c r="AA2042" s="36">
        <v>31322.53</v>
      </c>
    </row>
    <row r="2043" spans="1:27" x14ac:dyDescent="0.3">
      <c r="A2043" t="s">
        <v>4423</v>
      </c>
      <c r="B2043" t="str">
        <f t="shared" si="249"/>
        <v>Mr</v>
      </c>
      <c r="C2043" t="str">
        <f t="shared" si="250"/>
        <v>Hyland</v>
      </c>
      <c r="D2043" t="str">
        <f t="shared" si="251"/>
        <v>ean P.</v>
      </c>
      <c r="F2043">
        <v>1</v>
      </c>
      <c r="G2043">
        <f t="shared" si="252"/>
        <v>1</v>
      </c>
      <c r="J2043" t="str">
        <f>PROPER('Medical Examinations'!D:D)</f>
        <v>No</v>
      </c>
      <c r="K2043" t="str">
        <f>PROPER('Medical Examinations'!H:H)</f>
        <v>No</v>
      </c>
      <c r="N2043">
        <v>20.614999999999998</v>
      </c>
      <c r="O2043" t="str">
        <f t="shared" si="253"/>
        <v>Normal Weight</v>
      </c>
      <c r="Q2043">
        <v>6.05</v>
      </c>
      <c r="R2043" t="str">
        <f t="shared" si="254"/>
        <v>Prediabetes</v>
      </c>
      <c r="T2043">
        <v>1995</v>
      </c>
      <c r="U2043" t="s">
        <v>20</v>
      </c>
      <c r="V2043">
        <v>27</v>
      </c>
      <c r="W2043" s="10">
        <f t="shared" si="255"/>
        <v>34969</v>
      </c>
      <c r="X2043" s="10"/>
      <c r="Y2043">
        <f t="shared" si="256"/>
        <v>27</v>
      </c>
      <c r="AA2043" s="36">
        <v>31328.27</v>
      </c>
    </row>
    <row r="2044" spans="1:27" x14ac:dyDescent="0.3">
      <c r="A2044" t="s">
        <v>4424</v>
      </c>
      <c r="B2044" t="str">
        <f t="shared" si="249"/>
        <v>Ms</v>
      </c>
      <c r="C2044" t="str">
        <f t="shared" si="250"/>
        <v>Wagoner</v>
      </c>
      <c r="D2044" t="str">
        <f t="shared" si="251"/>
        <v>Emily G</v>
      </c>
      <c r="F2044">
        <v>1</v>
      </c>
      <c r="G2044">
        <f t="shared" si="252"/>
        <v>1</v>
      </c>
      <c r="J2044" t="str">
        <f>PROPER('Medical Examinations'!D:D)</f>
        <v>No</v>
      </c>
      <c r="K2044" t="str">
        <f>PROPER('Medical Examinations'!H:H)</f>
        <v>No</v>
      </c>
      <c r="N2044">
        <v>32.119999999999997</v>
      </c>
      <c r="O2044" t="str">
        <f t="shared" si="253"/>
        <v>Obesity</v>
      </c>
      <c r="Q2044">
        <v>5.33</v>
      </c>
      <c r="R2044" t="str">
        <f t="shared" si="254"/>
        <v>Normal</v>
      </c>
      <c r="T2044">
        <v>1974</v>
      </c>
      <c r="U2044" t="s">
        <v>37</v>
      </c>
      <c r="V2044">
        <v>8</v>
      </c>
      <c r="W2044" s="10">
        <f t="shared" si="255"/>
        <v>27310</v>
      </c>
      <c r="X2044" s="10"/>
      <c r="Y2044">
        <f t="shared" si="256"/>
        <v>48</v>
      </c>
      <c r="AA2044" s="36">
        <v>31368.81</v>
      </c>
    </row>
    <row r="2045" spans="1:27" x14ac:dyDescent="0.3">
      <c r="A2045" t="s">
        <v>4425</v>
      </c>
      <c r="B2045" t="str">
        <f t="shared" si="249"/>
        <v>Mr</v>
      </c>
      <c r="C2045" t="str">
        <f t="shared" si="250"/>
        <v>Thomas</v>
      </c>
      <c r="D2045" t="str">
        <f t="shared" si="251"/>
        <v>alcolm</v>
      </c>
      <c r="F2045" t="s">
        <v>2381</v>
      </c>
      <c r="G2045">
        <f t="shared" si="252"/>
        <v>0</v>
      </c>
      <c r="J2045" t="str">
        <f>PROPER('Medical Examinations'!D:D)</f>
        <v>Yes</v>
      </c>
      <c r="K2045" t="str">
        <f>PROPER('Medical Examinations'!H:H)</f>
        <v>No</v>
      </c>
      <c r="N2045">
        <v>27.36</v>
      </c>
      <c r="O2045" t="str">
        <f t="shared" si="253"/>
        <v>Overweight</v>
      </c>
      <c r="Q2045">
        <v>6.22</v>
      </c>
      <c r="R2045" t="str">
        <f t="shared" si="254"/>
        <v>Prediabetes</v>
      </c>
      <c r="T2045">
        <v>1975</v>
      </c>
      <c r="U2045" t="s">
        <v>37</v>
      </c>
      <c r="V2045">
        <v>29</v>
      </c>
      <c r="W2045" s="10">
        <f t="shared" si="255"/>
        <v>27696</v>
      </c>
      <c r="X2045" s="10"/>
      <c r="Y2045">
        <f t="shared" si="256"/>
        <v>47</v>
      </c>
      <c r="AA2045" s="36">
        <v>31591.82</v>
      </c>
    </row>
    <row r="2046" spans="1:27" x14ac:dyDescent="0.3">
      <c r="A2046" t="s">
        <v>4426</v>
      </c>
      <c r="B2046" t="str">
        <f t="shared" si="249"/>
        <v>Mr</v>
      </c>
      <c r="C2046" t="str">
        <f t="shared" si="250"/>
        <v>Goffi</v>
      </c>
      <c r="D2046" t="str">
        <f t="shared" si="251"/>
        <v>anilo</v>
      </c>
      <c r="F2046" t="s">
        <v>2381</v>
      </c>
      <c r="G2046">
        <f t="shared" si="252"/>
        <v>0</v>
      </c>
      <c r="J2046" t="str">
        <f>PROPER('Medical Examinations'!D:D)</f>
        <v>No</v>
      </c>
      <c r="K2046" t="str">
        <f>PROPER('Medical Examinations'!H:H)</f>
        <v>No</v>
      </c>
      <c r="N2046">
        <v>17.385000000000002</v>
      </c>
      <c r="O2046" t="str">
        <f t="shared" si="253"/>
        <v>Underweight</v>
      </c>
      <c r="Q2046">
        <v>5.84</v>
      </c>
      <c r="R2046" t="str">
        <f t="shared" si="254"/>
        <v>Prediabetes</v>
      </c>
      <c r="T2046">
        <v>1960</v>
      </c>
      <c r="U2046" t="s">
        <v>30</v>
      </c>
      <c r="V2046">
        <v>13</v>
      </c>
      <c r="W2046" s="10">
        <f t="shared" si="255"/>
        <v>22263</v>
      </c>
      <c r="X2046" s="10"/>
      <c r="Y2046">
        <f t="shared" si="256"/>
        <v>62</v>
      </c>
      <c r="AA2046" s="36">
        <v>31620</v>
      </c>
    </row>
    <row r="2047" spans="1:27" x14ac:dyDescent="0.3">
      <c r="A2047" t="s">
        <v>4427</v>
      </c>
      <c r="B2047" t="str">
        <f t="shared" si="249"/>
        <v>Mr</v>
      </c>
      <c r="C2047" t="str">
        <f t="shared" si="250"/>
        <v>Salovaara</v>
      </c>
      <c r="D2047" t="str">
        <f t="shared" si="251"/>
        <v>r.  Mikko</v>
      </c>
      <c r="F2047">
        <v>1</v>
      </c>
      <c r="G2047">
        <f t="shared" si="252"/>
        <v>1</v>
      </c>
      <c r="J2047" t="str">
        <f>PROPER('Medical Examinations'!D:D)</f>
        <v>Yes</v>
      </c>
      <c r="K2047" t="str">
        <f>PROPER('Medical Examinations'!H:H)</f>
        <v>No</v>
      </c>
      <c r="N2047">
        <v>30.13</v>
      </c>
      <c r="O2047" t="str">
        <f t="shared" si="253"/>
        <v>Obesity</v>
      </c>
      <c r="Q2047">
        <v>5.71</v>
      </c>
      <c r="R2047" t="str">
        <f t="shared" si="254"/>
        <v>Prediabetes</v>
      </c>
      <c r="T2047">
        <v>1977</v>
      </c>
      <c r="U2047" t="s">
        <v>37</v>
      </c>
      <c r="V2047">
        <v>14</v>
      </c>
      <c r="W2047" s="10">
        <f t="shared" si="255"/>
        <v>28412</v>
      </c>
      <c r="X2047" s="10"/>
      <c r="Y2047">
        <f t="shared" si="256"/>
        <v>45</v>
      </c>
      <c r="AA2047" s="36">
        <v>31736.7</v>
      </c>
    </row>
    <row r="2048" spans="1:27" x14ac:dyDescent="0.3">
      <c r="A2048" t="s">
        <v>4428</v>
      </c>
      <c r="B2048" t="str">
        <f t="shared" si="249"/>
        <v>Ms</v>
      </c>
      <c r="C2048" t="str">
        <f t="shared" si="250"/>
        <v>Reid</v>
      </c>
      <c r="D2048" t="str">
        <f t="shared" si="251"/>
        <v>a C.</v>
      </c>
      <c r="F2048">
        <v>1</v>
      </c>
      <c r="G2048">
        <f t="shared" si="252"/>
        <v>1</v>
      </c>
      <c r="J2048" t="str">
        <f>PROPER('Medical Examinations'!D:D)</f>
        <v>No</v>
      </c>
      <c r="K2048" t="str">
        <f>PROPER('Medical Examinations'!H:H)</f>
        <v>No</v>
      </c>
      <c r="N2048">
        <v>25.44</v>
      </c>
      <c r="O2048" t="str">
        <f t="shared" si="253"/>
        <v>Overweight</v>
      </c>
      <c r="Q2048">
        <v>6.04</v>
      </c>
      <c r="R2048" t="str">
        <f t="shared" si="254"/>
        <v>Prediabetes</v>
      </c>
      <c r="T2048">
        <v>1984</v>
      </c>
      <c r="U2048" t="s">
        <v>20</v>
      </c>
      <c r="V2048">
        <v>10</v>
      </c>
      <c r="W2048" s="10">
        <f t="shared" si="255"/>
        <v>30935</v>
      </c>
      <c r="X2048" s="10"/>
      <c r="Y2048">
        <f t="shared" si="256"/>
        <v>38</v>
      </c>
      <c r="AA2048" s="36">
        <v>31743.919999999998</v>
      </c>
    </row>
    <row r="2049" spans="1:27" x14ac:dyDescent="0.3">
      <c r="A2049" t="s">
        <v>4429</v>
      </c>
      <c r="B2049" t="str">
        <f t="shared" si="249"/>
        <v>Ms</v>
      </c>
      <c r="C2049" t="str">
        <f t="shared" si="250"/>
        <v>Allan</v>
      </c>
      <c r="D2049" t="str">
        <f t="shared" si="251"/>
        <v>en N.</v>
      </c>
      <c r="F2049">
        <v>1</v>
      </c>
      <c r="G2049">
        <f t="shared" si="252"/>
        <v>1</v>
      </c>
      <c r="J2049" t="str">
        <f>PROPER('Medical Examinations'!D:D)</f>
        <v>No</v>
      </c>
      <c r="K2049" t="str">
        <f>PROPER('Medical Examinations'!H:H)</f>
        <v>No</v>
      </c>
      <c r="N2049">
        <v>39.805</v>
      </c>
      <c r="O2049" t="str">
        <f t="shared" si="253"/>
        <v>Obesity</v>
      </c>
      <c r="Q2049">
        <v>4.38</v>
      </c>
      <c r="R2049" t="str">
        <f t="shared" si="254"/>
        <v>Normal</v>
      </c>
      <c r="T2049">
        <v>1975</v>
      </c>
      <c r="U2049" t="s">
        <v>20</v>
      </c>
      <c r="V2049">
        <v>25</v>
      </c>
      <c r="W2049" s="10">
        <f t="shared" si="255"/>
        <v>27662</v>
      </c>
      <c r="X2049" s="10"/>
      <c r="Y2049">
        <f t="shared" si="256"/>
        <v>47</v>
      </c>
      <c r="AA2049" s="36">
        <v>31897.1</v>
      </c>
    </row>
    <row r="2050" spans="1:27" x14ac:dyDescent="0.3">
      <c r="A2050" t="s">
        <v>4430</v>
      </c>
      <c r="B2050" t="str">
        <f t="shared" si="249"/>
        <v>Ms</v>
      </c>
      <c r="C2050" t="str">
        <f t="shared" si="250"/>
        <v>McLaughlin</v>
      </c>
      <c r="D2050" t="str">
        <f t="shared" si="251"/>
        <v>.  Christy</v>
      </c>
      <c r="F2050">
        <v>1</v>
      </c>
      <c r="G2050">
        <f t="shared" si="252"/>
        <v>1</v>
      </c>
      <c r="J2050" t="str">
        <f>PROPER('Medical Examinations'!D:D)</f>
        <v>Yes</v>
      </c>
      <c r="K2050" t="str">
        <f>PROPER('Medical Examinations'!H:H)</f>
        <v>No</v>
      </c>
      <c r="N2050">
        <v>30.4</v>
      </c>
      <c r="O2050" t="str">
        <f t="shared" si="253"/>
        <v>Obesity</v>
      </c>
      <c r="Q2050">
        <v>5.56</v>
      </c>
      <c r="R2050" t="str">
        <f t="shared" si="254"/>
        <v>Normal</v>
      </c>
      <c r="T2050">
        <v>1972</v>
      </c>
      <c r="U2050" t="s">
        <v>20</v>
      </c>
      <c r="V2050">
        <v>21</v>
      </c>
      <c r="W2050" s="10">
        <f t="shared" si="255"/>
        <v>26563</v>
      </c>
      <c r="X2050" s="10"/>
      <c r="Y2050">
        <f t="shared" si="256"/>
        <v>50</v>
      </c>
      <c r="AA2050" s="36">
        <v>31980.89</v>
      </c>
    </row>
    <row r="2051" spans="1:27" x14ac:dyDescent="0.3">
      <c r="A2051" t="s">
        <v>4431</v>
      </c>
      <c r="B2051" t="str">
        <f t="shared" si="249"/>
        <v>Ms</v>
      </c>
      <c r="C2051" t="str">
        <f t="shared" si="250"/>
        <v>Lee</v>
      </c>
      <c r="D2051" t="str">
        <f t="shared" si="251"/>
        <v>fer</v>
      </c>
      <c r="F2051">
        <v>1</v>
      </c>
      <c r="G2051">
        <f t="shared" si="252"/>
        <v>1</v>
      </c>
      <c r="J2051" t="str">
        <f>PROPER('Medical Examinations'!D:D)</f>
        <v>Yes</v>
      </c>
      <c r="K2051" t="str">
        <f>PROPER('Medical Examinations'!H:H)</f>
        <v>No</v>
      </c>
      <c r="N2051">
        <v>23.18</v>
      </c>
      <c r="O2051" t="str">
        <f t="shared" si="253"/>
        <v>Normal Weight</v>
      </c>
      <c r="Q2051">
        <v>4.24</v>
      </c>
      <c r="R2051" t="str">
        <f t="shared" si="254"/>
        <v>Normal</v>
      </c>
      <c r="T2051">
        <v>1993</v>
      </c>
      <c r="U2051" t="s">
        <v>20</v>
      </c>
      <c r="V2051">
        <v>13</v>
      </c>
      <c r="W2051" s="10">
        <f t="shared" si="255"/>
        <v>34225</v>
      </c>
      <c r="X2051" s="10"/>
      <c r="Y2051">
        <f t="shared" si="256"/>
        <v>29</v>
      </c>
      <c r="AA2051" s="36">
        <v>32086.21</v>
      </c>
    </row>
    <row r="2052" spans="1:27" x14ac:dyDescent="0.3">
      <c r="A2052" t="s">
        <v>4432</v>
      </c>
      <c r="B2052" t="str">
        <f t="shared" si="249"/>
        <v>Ms</v>
      </c>
      <c r="C2052" t="str">
        <f t="shared" si="250"/>
        <v>Tang</v>
      </c>
      <c r="D2052" t="str">
        <f t="shared" si="251"/>
        <v>jing</v>
      </c>
      <c r="F2052">
        <v>1</v>
      </c>
      <c r="G2052">
        <f t="shared" si="252"/>
        <v>1</v>
      </c>
      <c r="J2052" t="str">
        <f>PROPER('Medical Examinations'!D:D)</f>
        <v>Yes</v>
      </c>
      <c r="K2052" t="str">
        <f>PROPER('Medical Examinations'!H:H)</f>
        <v>No</v>
      </c>
      <c r="N2052">
        <v>39.615000000000002</v>
      </c>
      <c r="O2052" t="str">
        <f t="shared" si="253"/>
        <v>Obesity</v>
      </c>
      <c r="Q2052">
        <v>6.32</v>
      </c>
      <c r="R2052" t="str">
        <f t="shared" si="254"/>
        <v>Prediabetes</v>
      </c>
      <c r="T2052">
        <v>1978</v>
      </c>
      <c r="U2052" t="s">
        <v>15</v>
      </c>
      <c r="V2052">
        <v>10</v>
      </c>
      <c r="W2052" s="10">
        <f t="shared" si="255"/>
        <v>28804</v>
      </c>
      <c r="X2052" s="10"/>
      <c r="Y2052">
        <f t="shared" si="256"/>
        <v>44</v>
      </c>
      <c r="AA2052" s="36">
        <v>32108.66</v>
      </c>
    </row>
    <row r="2053" spans="1:27" x14ac:dyDescent="0.3">
      <c r="A2053" t="s">
        <v>4433</v>
      </c>
      <c r="B2053" t="str">
        <f t="shared" si="249"/>
        <v>Mr</v>
      </c>
      <c r="C2053" t="str">
        <f t="shared" si="250"/>
        <v>Kennedy</v>
      </c>
      <c r="D2053" t="str">
        <f t="shared" si="251"/>
        <v xml:space="preserve"> Morgan</v>
      </c>
      <c r="F2053">
        <v>1</v>
      </c>
      <c r="G2053">
        <f t="shared" si="252"/>
        <v>1</v>
      </c>
      <c r="J2053" t="str">
        <f>PROPER('Medical Examinations'!D:D)</f>
        <v>No</v>
      </c>
      <c r="K2053" t="str">
        <f>PROPER('Medical Examinations'!H:H)</f>
        <v>No</v>
      </c>
      <c r="N2053">
        <v>30.59</v>
      </c>
      <c r="O2053" t="str">
        <f t="shared" si="253"/>
        <v>Obesity</v>
      </c>
      <c r="Q2053">
        <v>6.3</v>
      </c>
      <c r="R2053" t="str">
        <f t="shared" si="254"/>
        <v>Prediabetes</v>
      </c>
      <c r="T2053">
        <v>1969</v>
      </c>
      <c r="U2053" t="s">
        <v>20</v>
      </c>
      <c r="V2053">
        <v>11</v>
      </c>
      <c r="W2053" s="10">
        <f t="shared" si="255"/>
        <v>25457</v>
      </c>
      <c r="X2053" s="10"/>
      <c r="Y2053">
        <f t="shared" si="256"/>
        <v>53</v>
      </c>
      <c r="AA2053" s="36">
        <v>32192.76</v>
      </c>
    </row>
    <row r="2054" spans="1:27" x14ac:dyDescent="0.3">
      <c r="A2054" t="s">
        <v>4434</v>
      </c>
      <c r="B2054" t="str">
        <f t="shared" ref="B2054:B2117" si="257">TRIM(MID(A2054,FIND(",",A2054)+1,FIND(".",A2054)-FIND(",",A2054)-1))</f>
        <v>Mr</v>
      </c>
      <c r="C2054" t="str">
        <f t="shared" ref="C2054:C2117" si="258">LEFT(A2054,FIND(",",A2054)-1)</f>
        <v>Condon</v>
      </c>
      <c r="D2054" t="str">
        <f t="shared" ref="D2054:D2117" si="259">RIGHT(A2054,FIND(",",A2054)-1)</f>
        <v>ick J.</v>
      </c>
      <c r="F2054">
        <v>1</v>
      </c>
      <c r="G2054">
        <f t="shared" ref="G2054:G2117" si="260">IF(F2054="No major surgery",0,F2054)</f>
        <v>1</v>
      </c>
      <c r="J2054" t="str">
        <f>PROPER('Medical Examinations'!D:D)</f>
        <v>No</v>
      </c>
      <c r="K2054" t="str">
        <f>PROPER('Medical Examinations'!H:H)</f>
        <v>No</v>
      </c>
      <c r="N2054">
        <v>16.72</v>
      </c>
      <c r="O2054" t="str">
        <f t="shared" ref="O2054:O2117" si="261">IF(N2054&lt;18.5,"Underweight",
IF(N2054&lt;25,"Normal Weight",
IF(N2054&lt;30,"Overweight",
"Obesity")))</f>
        <v>Underweight</v>
      </c>
      <c r="Q2054">
        <v>4.38</v>
      </c>
      <c r="R2054" t="str">
        <f t="shared" ref="R2054:R2117" si="262">IF(Q2054&lt;5.7,"Normal",
IF(Q2054&lt;=6.4,"Prediabetes",
"Diabetes"))</f>
        <v>Normal</v>
      </c>
      <c r="T2054">
        <v>1994</v>
      </c>
      <c r="U2054" t="s">
        <v>20</v>
      </c>
      <c r="V2054">
        <v>8</v>
      </c>
      <c r="W2054" s="10">
        <f t="shared" ref="W2054:W2117" si="263">DATE(T2054,MONTH(1&amp;U2054),V2054)</f>
        <v>34585</v>
      </c>
      <c r="X2054" s="10"/>
      <c r="Y2054">
        <f t="shared" si="256"/>
        <v>28</v>
      </c>
      <c r="AA2054" s="36">
        <v>32222.81</v>
      </c>
    </row>
    <row r="2055" spans="1:27" x14ac:dyDescent="0.3">
      <c r="A2055" t="s">
        <v>4435</v>
      </c>
      <c r="B2055" t="str">
        <f t="shared" si="257"/>
        <v>Mr</v>
      </c>
      <c r="C2055" t="str">
        <f t="shared" si="258"/>
        <v>Chepkwony</v>
      </c>
      <c r="D2055" t="str">
        <f t="shared" si="259"/>
        <v>Frankline</v>
      </c>
      <c r="F2055">
        <v>1</v>
      </c>
      <c r="G2055">
        <f t="shared" si="260"/>
        <v>1</v>
      </c>
      <c r="J2055" t="str">
        <f>PROPER('Medical Examinations'!D:D)</f>
        <v>No</v>
      </c>
      <c r="K2055" t="str">
        <f>PROPER('Medical Examinations'!H:H)</f>
        <v>No</v>
      </c>
      <c r="N2055">
        <v>26.22</v>
      </c>
      <c r="O2055" t="str">
        <f t="shared" si="261"/>
        <v>Overweight</v>
      </c>
      <c r="Q2055">
        <v>4.6500000000000004</v>
      </c>
      <c r="R2055" t="str">
        <f t="shared" si="262"/>
        <v>Normal</v>
      </c>
      <c r="T2055">
        <v>1975</v>
      </c>
      <c r="U2055" t="s">
        <v>30</v>
      </c>
      <c r="V2055">
        <v>17</v>
      </c>
      <c r="W2055" s="10">
        <f t="shared" si="263"/>
        <v>27745</v>
      </c>
      <c r="X2055" s="10"/>
      <c r="Y2055">
        <f t="shared" si="256"/>
        <v>47</v>
      </c>
      <c r="AA2055" s="36">
        <v>32259.96</v>
      </c>
    </row>
    <row r="2056" spans="1:27" x14ac:dyDescent="0.3">
      <c r="A2056" t="s">
        <v>4436</v>
      </c>
      <c r="B2056" t="str">
        <f t="shared" si="257"/>
        <v>Ms</v>
      </c>
      <c r="C2056" t="str">
        <f t="shared" si="258"/>
        <v>Rodriguez</v>
      </c>
      <c r="D2056" t="str">
        <f t="shared" si="259"/>
        <v xml:space="preserve"> Laura T.</v>
      </c>
      <c r="F2056">
        <v>1</v>
      </c>
      <c r="G2056">
        <f t="shared" si="260"/>
        <v>1</v>
      </c>
      <c r="J2056" t="str">
        <f>PROPER('Medical Examinations'!D:D)</f>
        <v>No</v>
      </c>
      <c r="K2056" t="str">
        <f>PROPER('Medical Examinations'!H:H)</f>
        <v>No</v>
      </c>
      <c r="N2056">
        <v>31.824999999999999</v>
      </c>
      <c r="O2056" t="str">
        <f t="shared" si="261"/>
        <v>Obesity</v>
      </c>
      <c r="Q2056">
        <v>4.7</v>
      </c>
      <c r="R2056" t="str">
        <f t="shared" si="262"/>
        <v>Normal</v>
      </c>
      <c r="T2056">
        <v>1986</v>
      </c>
      <c r="U2056" t="s">
        <v>30</v>
      </c>
      <c r="V2056">
        <v>2</v>
      </c>
      <c r="W2056" s="10">
        <f t="shared" si="263"/>
        <v>31748</v>
      </c>
      <c r="X2056" s="10"/>
      <c r="Y2056">
        <f t="shared" si="256"/>
        <v>36</v>
      </c>
      <c r="AA2056" s="36">
        <v>32288.49</v>
      </c>
    </row>
    <row r="2057" spans="1:27" x14ac:dyDescent="0.3">
      <c r="A2057" t="s">
        <v>4437</v>
      </c>
      <c r="B2057" t="str">
        <f t="shared" si="257"/>
        <v>Ms</v>
      </c>
      <c r="C2057" t="str">
        <f t="shared" si="258"/>
        <v>Szynkarczuk</v>
      </c>
      <c r="D2057" t="str">
        <f t="shared" si="259"/>
        <v>s.  Natalia</v>
      </c>
      <c r="F2057">
        <v>1</v>
      </c>
      <c r="G2057">
        <f t="shared" si="260"/>
        <v>1</v>
      </c>
      <c r="J2057" t="str">
        <f>PROPER('Medical Examinations'!D:D)</f>
        <v>Yes</v>
      </c>
      <c r="K2057" t="str">
        <f>PROPER('Medical Examinations'!H:H)</f>
        <v>No</v>
      </c>
      <c r="N2057">
        <v>25.745000000000001</v>
      </c>
      <c r="O2057" t="str">
        <f t="shared" si="261"/>
        <v>Overweight</v>
      </c>
      <c r="Q2057">
        <v>4.34</v>
      </c>
      <c r="R2057" t="str">
        <f t="shared" si="262"/>
        <v>Normal</v>
      </c>
      <c r="T2057">
        <v>1972</v>
      </c>
      <c r="U2057" t="s">
        <v>37</v>
      </c>
      <c r="V2057">
        <v>19</v>
      </c>
      <c r="W2057" s="10">
        <f t="shared" si="263"/>
        <v>26591</v>
      </c>
      <c r="X2057" s="10"/>
      <c r="Y2057">
        <f t="shared" si="256"/>
        <v>50</v>
      </c>
      <c r="AA2057" s="36">
        <v>32428.63</v>
      </c>
    </row>
    <row r="2058" spans="1:27" x14ac:dyDescent="0.3">
      <c r="A2058" t="s">
        <v>4438</v>
      </c>
      <c r="B2058" t="str">
        <f t="shared" si="257"/>
        <v>Ms</v>
      </c>
      <c r="C2058" t="str">
        <f t="shared" si="258"/>
        <v>Brill</v>
      </c>
      <c r="D2058" t="str">
        <f t="shared" si="259"/>
        <v>er L.</v>
      </c>
      <c r="F2058">
        <v>1</v>
      </c>
      <c r="G2058">
        <f t="shared" si="260"/>
        <v>1</v>
      </c>
      <c r="J2058" t="str">
        <f>PROPER('Medical Examinations'!D:D)</f>
        <v>No</v>
      </c>
      <c r="K2058" t="str">
        <f>PROPER('Medical Examinations'!H:H)</f>
        <v>No</v>
      </c>
      <c r="N2058">
        <v>24.605</v>
      </c>
      <c r="O2058" t="str">
        <f t="shared" si="261"/>
        <v>Normal Weight</v>
      </c>
      <c r="Q2058">
        <v>5.62</v>
      </c>
      <c r="R2058" t="str">
        <f t="shared" si="262"/>
        <v>Normal</v>
      </c>
      <c r="T2058">
        <v>1976</v>
      </c>
      <c r="U2058" t="s">
        <v>35</v>
      </c>
      <c r="V2058">
        <v>9</v>
      </c>
      <c r="W2058" s="10">
        <f t="shared" si="263"/>
        <v>27981</v>
      </c>
      <c r="X2058" s="10"/>
      <c r="Y2058">
        <f t="shared" si="256"/>
        <v>46</v>
      </c>
      <c r="AA2058" s="36">
        <v>32430.22</v>
      </c>
    </row>
    <row r="2059" spans="1:27" x14ac:dyDescent="0.3">
      <c r="A2059" t="s">
        <v>4439</v>
      </c>
      <c r="B2059" t="str">
        <f t="shared" si="257"/>
        <v>Ms</v>
      </c>
      <c r="C2059" t="str">
        <f t="shared" si="258"/>
        <v>Adams</v>
      </c>
      <c r="D2059" t="str">
        <f t="shared" si="259"/>
        <v>rooke</v>
      </c>
      <c r="F2059">
        <v>1</v>
      </c>
      <c r="G2059">
        <f t="shared" si="260"/>
        <v>1</v>
      </c>
      <c r="J2059" t="str">
        <f>PROPER('Medical Examinations'!D:D)</f>
        <v>No</v>
      </c>
      <c r="K2059" t="str">
        <f>PROPER('Medical Examinations'!H:H)</f>
        <v>No</v>
      </c>
      <c r="N2059">
        <v>24.51</v>
      </c>
      <c r="O2059" t="str">
        <f t="shared" si="261"/>
        <v>Normal Weight</v>
      </c>
      <c r="Q2059">
        <v>4.24</v>
      </c>
      <c r="R2059" t="str">
        <f t="shared" si="262"/>
        <v>Normal</v>
      </c>
      <c r="T2059">
        <v>1981</v>
      </c>
      <c r="U2059" t="s">
        <v>20</v>
      </c>
      <c r="V2059">
        <v>27</v>
      </c>
      <c r="W2059" s="10">
        <f t="shared" si="263"/>
        <v>29856</v>
      </c>
      <c r="X2059" s="10"/>
      <c r="Y2059">
        <f t="shared" si="256"/>
        <v>41</v>
      </c>
      <c r="AA2059" s="36">
        <v>32462.35</v>
      </c>
    </row>
    <row r="2060" spans="1:27" x14ac:dyDescent="0.3">
      <c r="A2060" t="s">
        <v>4440</v>
      </c>
      <c r="B2060" t="str">
        <f t="shared" si="257"/>
        <v>Mr</v>
      </c>
      <c r="C2060" t="str">
        <f t="shared" si="258"/>
        <v>Nunn</v>
      </c>
      <c r="D2060" t="str">
        <f t="shared" si="259"/>
        <v>my M</v>
      </c>
      <c r="F2060" t="s">
        <v>2381</v>
      </c>
      <c r="G2060">
        <f t="shared" si="260"/>
        <v>0</v>
      </c>
      <c r="J2060" t="str">
        <f>PROPER('Medical Examinations'!D:D)</f>
        <v>No</v>
      </c>
      <c r="K2060" t="str">
        <f>PROPER('Medical Examinations'!H:H)</f>
        <v>No</v>
      </c>
      <c r="N2060">
        <v>31.065000000000001</v>
      </c>
      <c r="O2060" t="str">
        <f t="shared" si="261"/>
        <v>Obesity</v>
      </c>
      <c r="Q2060">
        <v>4.57</v>
      </c>
      <c r="R2060" t="str">
        <f t="shared" si="262"/>
        <v>Normal</v>
      </c>
      <c r="T2060">
        <v>1976</v>
      </c>
      <c r="U2060" t="s">
        <v>20</v>
      </c>
      <c r="V2060">
        <v>19</v>
      </c>
      <c r="W2060" s="10">
        <f t="shared" si="263"/>
        <v>28022</v>
      </c>
      <c r="X2060" s="10"/>
      <c r="Y2060">
        <f t="shared" si="256"/>
        <v>46</v>
      </c>
      <c r="AA2060" s="36">
        <v>32485.46</v>
      </c>
    </row>
    <row r="2061" spans="1:27" x14ac:dyDescent="0.3">
      <c r="A2061" t="s">
        <v>4441</v>
      </c>
      <c r="B2061" t="str">
        <f t="shared" si="257"/>
        <v>Ms</v>
      </c>
      <c r="C2061" t="str">
        <f t="shared" si="258"/>
        <v>Blair</v>
      </c>
      <c r="D2061" t="str">
        <f t="shared" si="259"/>
        <v>an L.</v>
      </c>
      <c r="F2061" t="s">
        <v>2381</v>
      </c>
      <c r="G2061">
        <f t="shared" si="260"/>
        <v>0</v>
      </c>
      <c r="J2061" t="str">
        <f>PROPER('Medical Examinations'!D:D)</f>
        <v>Yes</v>
      </c>
      <c r="K2061" t="str">
        <f>PROPER('Medical Examinations'!H:H)</f>
        <v>No</v>
      </c>
      <c r="N2061">
        <v>28.12</v>
      </c>
      <c r="O2061" t="str">
        <f t="shared" si="261"/>
        <v>Overweight</v>
      </c>
      <c r="Q2061">
        <v>5.05</v>
      </c>
      <c r="R2061" t="str">
        <f t="shared" si="262"/>
        <v>Normal</v>
      </c>
      <c r="T2061">
        <v>2003</v>
      </c>
      <c r="U2061" t="s">
        <v>37</v>
      </c>
      <c r="V2061">
        <v>8</v>
      </c>
      <c r="W2061" s="10">
        <f t="shared" si="263"/>
        <v>37902</v>
      </c>
      <c r="X2061" s="10"/>
      <c r="Y2061">
        <f t="shared" si="256"/>
        <v>19</v>
      </c>
      <c r="AA2061" s="36">
        <v>32548.34</v>
      </c>
    </row>
    <row r="2062" spans="1:27" x14ac:dyDescent="0.3">
      <c r="A2062" t="s">
        <v>4442</v>
      </c>
      <c r="B2062" t="str">
        <f t="shared" si="257"/>
        <v>Mr</v>
      </c>
      <c r="C2062" t="str">
        <f t="shared" si="258"/>
        <v>Sharkey</v>
      </c>
      <c r="D2062" t="str">
        <f t="shared" si="259"/>
        <v xml:space="preserve">  Bryan</v>
      </c>
      <c r="F2062" t="s">
        <v>2381</v>
      </c>
      <c r="G2062">
        <f t="shared" si="260"/>
        <v>0</v>
      </c>
      <c r="J2062" t="str">
        <f>PROPER('Medical Examinations'!D:D)</f>
        <v>No</v>
      </c>
      <c r="K2062" t="str">
        <f>PROPER('Medical Examinations'!H:H)</f>
        <v>No</v>
      </c>
      <c r="N2062">
        <v>38.06</v>
      </c>
      <c r="O2062" t="str">
        <f t="shared" si="261"/>
        <v>Obesity</v>
      </c>
      <c r="Q2062">
        <v>6.16</v>
      </c>
      <c r="R2062" t="str">
        <f t="shared" si="262"/>
        <v>Prediabetes</v>
      </c>
      <c r="T2062">
        <v>1990</v>
      </c>
      <c r="U2062" t="s">
        <v>10</v>
      </c>
      <c r="V2062">
        <v>13</v>
      </c>
      <c r="W2062" s="10">
        <f t="shared" si="263"/>
        <v>33067</v>
      </c>
      <c r="X2062" s="10"/>
      <c r="Y2062">
        <f t="shared" si="256"/>
        <v>32</v>
      </c>
      <c r="AA2062" s="36">
        <v>32672.11</v>
      </c>
    </row>
    <row r="2063" spans="1:27" x14ac:dyDescent="0.3">
      <c r="A2063" t="s">
        <v>4443</v>
      </c>
      <c r="B2063" t="str">
        <f t="shared" si="257"/>
        <v>Ms</v>
      </c>
      <c r="C2063" t="str">
        <f t="shared" si="258"/>
        <v>Scalard</v>
      </c>
      <c r="D2063" t="str">
        <f t="shared" si="259"/>
        <v xml:space="preserve">  Marny</v>
      </c>
      <c r="F2063" t="s">
        <v>2381</v>
      </c>
      <c r="G2063">
        <f t="shared" si="260"/>
        <v>0</v>
      </c>
      <c r="J2063" t="str">
        <f>PROPER('Medical Examinations'!D:D)</f>
        <v>No</v>
      </c>
      <c r="K2063" t="str">
        <f>PROPER('Medical Examinations'!H:H)</f>
        <v>No</v>
      </c>
      <c r="N2063">
        <v>24.96</v>
      </c>
      <c r="O2063" t="str">
        <f t="shared" si="261"/>
        <v>Normal Weight</v>
      </c>
      <c r="Q2063">
        <v>4.57</v>
      </c>
      <c r="R2063" t="str">
        <f t="shared" si="262"/>
        <v>Normal</v>
      </c>
      <c r="T2063">
        <v>1968</v>
      </c>
      <c r="U2063" t="s">
        <v>15</v>
      </c>
      <c r="V2063">
        <v>1</v>
      </c>
      <c r="W2063" s="10">
        <f t="shared" si="263"/>
        <v>25143</v>
      </c>
      <c r="X2063" s="10"/>
      <c r="Y2063">
        <f t="shared" si="256"/>
        <v>54</v>
      </c>
      <c r="AA2063" s="36">
        <v>32686.080000000002</v>
      </c>
    </row>
    <row r="2064" spans="1:27" x14ac:dyDescent="0.3">
      <c r="A2064" t="s">
        <v>4444</v>
      </c>
      <c r="B2064" t="str">
        <f t="shared" si="257"/>
        <v>Mr</v>
      </c>
      <c r="C2064" t="str">
        <f t="shared" si="258"/>
        <v>Burget</v>
      </c>
      <c r="D2064" t="str">
        <f t="shared" si="259"/>
        <v xml:space="preserve">  Marc</v>
      </c>
      <c r="F2064" t="s">
        <v>2381</v>
      </c>
      <c r="G2064">
        <f t="shared" si="260"/>
        <v>0</v>
      </c>
      <c r="J2064" t="str">
        <f>PROPER('Medical Examinations'!D:D)</f>
        <v>Yes</v>
      </c>
      <c r="K2064" t="str">
        <f>PROPER('Medical Examinations'!H:H)</f>
        <v>No</v>
      </c>
      <c r="N2064">
        <v>17.670000000000002</v>
      </c>
      <c r="O2064" t="str">
        <f t="shared" si="261"/>
        <v>Underweight</v>
      </c>
      <c r="Q2064">
        <v>5.53</v>
      </c>
      <c r="R2064" t="str">
        <f t="shared" si="262"/>
        <v>Normal</v>
      </c>
      <c r="T2064">
        <v>1990</v>
      </c>
      <c r="U2064" t="s">
        <v>20</v>
      </c>
      <c r="V2064">
        <v>30</v>
      </c>
      <c r="W2064" s="10">
        <f t="shared" si="263"/>
        <v>33146</v>
      </c>
      <c r="X2064" s="10"/>
      <c r="Y2064">
        <f t="shared" si="256"/>
        <v>32</v>
      </c>
      <c r="AA2064" s="36">
        <v>32716.2</v>
      </c>
    </row>
    <row r="2065" spans="1:27" x14ac:dyDescent="0.3">
      <c r="A2065" t="s">
        <v>4445</v>
      </c>
      <c r="B2065" t="str">
        <f t="shared" si="257"/>
        <v>Mr</v>
      </c>
      <c r="C2065" t="str">
        <f t="shared" si="258"/>
        <v>English</v>
      </c>
      <c r="D2065" t="str">
        <f t="shared" si="259"/>
        <v>jamin L</v>
      </c>
      <c r="F2065">
        <v>1</v>
      </c>
      <c r="G2065">
        <f t="shared" si="260"/>
        <v>1</v>
      </c>
      <c r="J2065" t="str">
        <f>PROPER('Medical Examinations'!D:D)</f>
        <v>Yes</v>
      </c>
      <c r="K2065" t="str">
        <f>PROPER('Medical Examinations'!H:H)</f>
        <v>No</v>
      </c>
      <c r="N2065">
        <v>31.35</v>
      </c>
      <c r="O2065" t="str">
        <f t="shared" si="261"/>
        <v>Obesity</v>
      </c>
      <c r="Q2065">
        <v>5.84</v>
      </c>
      <c r="R2065" t="str">
        <f t="shared" si="262"/>
        <v>Prediabetes</v>
      </c>
      <c r="T2065">
        <v>1990</v>
      </c>
      <c r="U2065" t="s">
        <v>10</v>
      </c>
      <c r="V2065">
        <v>9</v>
      </c>
      <c r="W2065" s="10">
        <f t="shared" si="263"/>
        <v>33063</v>
      </c>
      <c r="X2065" s="10"/>
      <c r="Y2065">
        <f t="shared" si="256"/>
        <v>32</v>
      </c>
      <c r="AA2065" s="36">
        <v>32734.19</v>
      </c>
    </row>
    <row r="2066" spans="1:27" x14ac:dyDescent="0.3">
      <c r="A2066" t="s">
        <v>4446</v>
      </c>
      <c r="B2066" t="str">
        <f t="shared" si="257"/>
        <v>Mr</v>
      </c>
      <c r="C2066" t="str">
        <f t="shared" si="258"/>
        <v>Hampton</v>
      </c>
      <c r="D2066" t="str">
        <f t="shared" si="259"/>
        <v xml:space="preserve">  Rob G</v>
      </c>
      <c r="F2066">
        <v>1</v>
      </c>
      <c r="G2066">
        <f t="shared" si="260"/>
        <v>1</v>
      </c>
      <c r="J2066" t="str">
        <f>PROPER('Medical Examinations'!D:D)</f>
        <v>Yes</v>
      </c>
      <c r="K2066" t="str">
        <f>PROPER('Medical Examinations'!H:H)</f>
        <v>No</v>
      </c>
      <c r="N2066">
        <v>28.31</v>
      </c>
      <c r="O2066" t="str">
        <f t="shared" si="261"/>
        <v>Overweight</v>
      </c>
      <c r="Q2066">
        <v>6.41</v>
      </c>
      <c r="R2066" t="str">
        <f t="shared" si="262"/>
        <v>Diabetes</v>
      </c>
      <c r="T2066">
        <v>1974</v>
      </c>
      <c r="U2066" t="s">
        <v>30</v>
      </c>
      <c r="V2066">
        <v>6</v>
      </c>
      <c r="W2066" s="10">
        <f t="shared" si="263"/>
        <v>27369</v>
      </c>
      <c r="X2066" s="10"/>
      <c r="Y2066">
        <f t="shared" si="256"/>
        <v>48</v>
      </c>
      <c r="AA2066" s="36">
        <v>32760.48</v>
      </c>
    </row>
    <row r="2067" spans="1:27" x14ac:dyDescent="0.3">
      <c r="A2067" t="s">
        <v>4447</v>
      </c>
      <c r="B2067" t="str">
        <f t="shared" si="257"/>
        <v>Ms</v>
      </c>
      <c r="C2067" t="str">
        <f t="shared" si="258"/>
        <v>Flynn</v>
      </c>
      <c r="D2067" t="str">
        <f t="shared" si="259"/>
        <v>nie A</v>
      </c>
      <c r="F2067">
        <v>1</v>
      </c>
      <c r="G2067">
        <f t="shared" si="260"/>
        <v>1</v>
      </c>
      <c r="J2067" t="str">
        <f>PROPER('Medical Examinations'!D:D)</f>
        <v>Yes</v>
      </c>
      <c r="K2067" t="str">
        <f>PROPER('Medical Examinations'!H:H)</f>
        <v>No</v>
      </c>
      <c r="N2067">
        <v>30.3</v>
      </c>
      <c r="O2067" t="str">
        <f t="shared" si="261"/>
        <v>Obesity</v>
      </c>
      <c r="Q2067">
        <v>4.7300000000000004</v>
      </c>
      <c r="R2067" t="str">
        <f t="shared" si="262"/>
        <v>Normal</v>
      </c>
      <c r="T2067">
        <v>1972</v>
      </c>
      <c r="U2067" t="s">
        <v>15</v>
      </c>
      <c r="V2067">
        <v>7</v>
      </c>
      <c r="W2067" s="10">
        <f t="shared" si="263"/>
        <v>26610</v>
      </c>
      <c r="X2067" s="10"/>
      <c r="Y2067">
        <f t="shared" si="256"/>
        <v>50</v>
      </c>
      <c r="AA2067" s="36">
        <v>32765.33</v>
      </c>
    </row>
    <row r="2068" spans="1:27" x14ac:dyDescent="0.3">
      <c r="A2068" t="s">
        <v>4448</v>
      </c>
      <c r="B2068" t="str">
        <f t="shared" si="257"/>
        <v>Ms</v>
      </c>
      <c r="C2068" t="str">
        <f t="shared" si="258"/>
        <v>Knast</v>
      </c>
      <c r="D2068" t="str">
        <f t="shared" si="259"/>
        <v>hanie</v>
      </c>
      <c r="F2068" t="s">
        <v>2381</v>
      </c>
      <c r="G2068">
        <f t="shared" si="260"/>
        <v>0</v>
      </c>
      <c r="J2068" t="str">
        <f>PROPER('Medical Examinations'!D:D)</f>
        <v>No</v>
      </c>
      <c r="K2068" t="str">
        <f>PROPER('Medical Examinations'!H:H)</f>
        <v>No</v>
      </c>
      <c r="N2068">
        <v>26.4</v>
      </c>
      <c r="O2068" t="str">
        <f t="shared" si="261"/>
        <v>Overweight</v>
      </c>
      <c r="Q2068">
        <v>6.22</v>
      </c>
      <c r="R2068" t="str">
        <f t="shared" si="262"/>
        <v>Prediabetes</v>
      </c>
      <c r="T2068">
        <v>1980</v>
      </c>
      <c r="U2068" t="s">
        <v>30</v>
      </c>
      <c r="V2068">
        <v>12</v>
      </c>
      <c r="W2068" s="10">
        <f t="shared" si="263"/>
        <v>29567</v>
      </c>
      <c r="X2068" s="10"/>
      <c r="Y2068">
        <f t="shared" si="256"/>
        <v>42</v>
      </c>
      <c r="AA2068" s="36">
        <v>32787.46</v>
      </c>
    </row>
    <row r="2069" spans="1:27" x14ac:dyDescent="0.3">
      <c r="A2069" t="s">
        <v>4449</v>
      </c>
      <c r="B2069" t="str">
        <f t="shared" si="257"/>
        <v>Ms</v>
      </c>
      <c r="C2069" t="str">
        <f t="shared" si="258"/>
        <v>Lucas</v>
      </c>
      <c r="D2069" t="str">
        <f t="shared" si="259"/>
        <v>ne F.</v>
      </c>
      <c r="F2069" t="s">
        <v>2381</v>
      </c>
      <c r="G2069">
        <f t="shared" si="260"/>
        <v>0</v>
      </c>
      <c r="J2069" t="str">
        <f>PROPER('Medical Examinations'!D:D)</f>
        <v>No</v>
      </c>
      <c r="K2069" t="str">
        <f>PROPER('Medical Examinations'!H:H)</f>
        <v>No</v>
      </c>
      <c r="N2069">
        <v>22.135000000000002</v>
      </c>
      <c r="O2069" t="str">
        <f t="shared" si="261"/>
        <v>Normal Weight</v>
      </c>
      <c r="Q2069">
        <v>4.46</v>
      </c>
      <c r="R2069" t="str">
        <f t="shared" si="262"/>
        <v>Normal</v>
      </c>
      <c r="T2069">
        <v>1995</v>
      </c>
      <c r="U2069" t="s">
        <v>30</v>
      </c>
      <c r="V2069">
        <v>4</v>
      </c>
      <c r="W2069" s="10">
        <f t="shared" si="263"/>
        <v>35037</v>
      </c>
      <c r="X2069" s="10"/>
      <c r="Y2069">
        <f t="shared" si="256"/>
        <v>27</v>
      </c>
      <c r="AA2069" s="36">
        <v>32827.51</v>
      </c>
    </row>
    <row r="2070" spans="1:27" x14ac:dyDescent="0.3">
      <c r="A2070" t="s">
        <v>4450</v>
      </c>
      <c r="B2070" t="str">
        <f t="shared" si="257"/>
        <v>Ms</v>
      </c>
      <c r="C2070" t="str">
        <f t="shared" si="258"/>
        <v>Thomas</v>
      </c>
      <c r="D2070" t="str">
        <f t="shared" si="259"/>
        <v>lia J.</v>
      </c>
      <c r="F2070" t="s">
        <v>2381</v>
      </c>
      <c r="G2070">
        <f t="shared" si="260"/>
        <v>0</v>
      </c>
      <c r="J2070" t="str">
        <f>PROPER('Medical Examinations'!D:D)</f>
        <v>No</v>
      </c>
      <c r="K2070" t="str">
        <f>PROPER('Medical Examinations'!H:H)</f>
        <v>No</v>
      </c>
      <c r="N2070">
        <v>17.399999999999999</v>
      </c>
      <c r="O2070" t="str">
        <f t="shared" si="261"/>
        <v>Underweight</v>
      </c>
      <c r="Q2070">
        <v>4.5</v>
      </c>
      <c r="R2070" t="str">
        <f t="shared" si="262"/>
        <v>Normal</v>
      </c>
      <c r="T2070">
        <v>1981</v>
      </c>
      <c r="U2070" t="s">
        <v>15</v>
      </c>
      <c r="V2070">
        <v>17</v>
      </c>
      <c r="W2070" s="10">
        <f t="shared" si="263"/>
        <v>29907</v>
      </c>
      <c r="X2070" s="10"/>
      <c r="Y2070">
        <f t="shared" si="256"/>
        <v>41</v>
      </c>
      <c r="AA2070" s="36">
        <v>32906.69</v>
      </c>
    </row>
    <row r="2071" spans="1:27" x14ac:dyDescent="0.3">
      <c r="A2071" t="s">
        <v>4451</v>
      </c>
      <c r="B2071" t="str">
        <f t="shared" si="257"/>
        <v>Mr</v>
      </c>
      <c r="C2071" t="str">
        <f t="shared" si="258"/>
        <v>Cherewatti</v>
      </c>
      <c r="D2071" t="str">
        <f t="shared" si="259"/>
        <v xml:space="preserve"> Mr.  Jack</v>
      </c>
      <c r="F2071" t="s">
        <v>2381</v>
      </c>
      <c r="G2071">
        <f t="shared" si="260"/>
        <v>0</v>
      </c>
      <c r="J2071" t="str">
        <f>PROPER('Medical Examinations'!D:D)</f>
        <v>No</v>
      </c>
      <c r="K2071" t="str">
        <f>PROPER('Medical Examinations'!H:H)</f>
        <v>No</v>
      </c>
      <c r="N2071">
        <v>28.06</v>
      </c>
      <c r="O2071" t="str">
        <f t="shared" si="261"/>
        <v>Overweight</v>
      </c>
      <c r="Q2071">
        <v>8.93</v>
      </c>
      <c r="R2071" t="str">
        <f t="shared" si="262"/>
        <v>Diabetes</v>
      </c>
      <c r="T2071">
        <v>1971</v>
      </c>
      <c r="U2071" t="s">
        <v>35</v>
      </c>
      <c r="V2071">
        <v>24</v>
      </c>
      <c r="W2071" s="10">
        <f t="shared" si="263"/>
        <v>26169</v>
      </c>
      <c r="X2071" s="10"/>
      <c r="Y2071">
        <f t="shared" si="256"/>
        <v>51</v>
      </c>
      <c r="AA2071" s="36">
        <v>32947.629999999997</v>
      </c>
    </row>
    <row r="2072" spans="1:27" x14ac:dyDescent="0.3">
      <c r="A2072" t="s">
        <v>4452</v>
      </c>
      <c r="B2072" t="str">
        <f t="shared" si="257"/>
        <v>Mr</v>
      </c>
      <c r="C2072" t="str">
        <f t="shared" si="258"/>
        <v>Olle</v>
      </c>
      <c r="D2072" t="str">
        <f t="shared" si="259"/>
        <v>rnat</v>
      </c>
      <c r="F2072" t="s">
        <v>2381</v>
      </c>
      <c r="G2072">
        <f t="shared" si="260"/>
        <v>0</v>
      </c>
      <c r="J2072" t="str">
        <f>PROPER('Medical Examinations'!D:D)</f>
        <v>Yes</v>
      </c>
      <c r="K2072" t="str">
        <f>PROPER('Medical Examinations'!H:H)</f>
        <v>No</v>
      </c>
      <c r="N2072">
        <v>31.13</v>
      </c>
      <c r="O2072" t="str">
        <f t="shared" si="261"/>
        <v>Obesity</v>
      </c>
      <c r="Q2072">
        <v>11.02</v>
      </c>
      <c r="R2072" t="str">
        <f t="shared" si="262"/>
        <v>Diabetes</v>
      </c>
      <c r="T2072">
        <v>1995</v>
      </c>
      <c r="U2072" t="s">
        <v>10</v>
      </c>
      <c r="V2072">
        <v>8</v>
      </c>
      <c r="W2072" s="10">
        <f t="shared" si="263"/>
        <v>34888</v>
      </c>
      <c r="X2072" s="10"/>
      <c r="Y2072">
        <f t="shared" si="256"/>
        <v>27</v>
      </c>
      <c r="AA2072" s="36">
        <v>33017.46</v>
      </c>
    </row>
    <row r="2073" spans="1:27" x14ac:dyDescent="0.3">
      <c r="A2073" t="s">
        <v>4453</v>
      </c>
      <c r="B2073" t="str">
        <f t="shared" si="257"/>
        <v>Mr</v>
      </c>
      <c r="C2073" t="str">
        <f t="shared" si="258"/>
        <v>Hamsi</v>
      </c>
      <c r="D2073" t="str">
        <f t="shared" si="259"/>
        <v>icham</v>
      </c>
      <c r="F2073" t="s">
        <v>2381</v>
      </c>
      <c r="G2073">
        <f t="shared" si="260"/>
        <v>0</v>
      </c>
      <c r="J2073" t="str">
        <f>PROPER('Medical Examinations'!D:D)</f>
        <v>Yes</v>
      </c>
      <c r="K2073" t="str">
        <f>PROPER('Medical Examinations'!H:H)</f>
        <v>No</v>
      </c>
      <c r="N2073">
        <v>18.46</v>
      </c>
      <c r="O2073" t="str">
        <f t="shared" si="261"/>
        <v>Underweight</v>
      </c>
      <c r="Q2073">
        <v>5.25</v>
      </c>
      <c r="R2073" t="str">
        <f t="shared" si="262"/>
        <v>Normal</v>
      </c>
      <c r="T2073">
        <v>1967</v>
      </c>
      <c r="U2073" t="s">
        <v>10</v>
      </c>
      <c r="V2073">
        <v>10</v>
      </c>
      <c r="W2073" s="10">
        <f t="shared" si="263"/>
        <v>24663</v>
      </c>
      <c r="X2073" s="10"/>
      <c r="Y2073">
        <f t="shared" si="256"/>
        <v>55</v>
      </c>
      <c r="AA2073" s="36">
        <v>33025.32</v>
      </c>
    </row>
    <row r="2074" spans="1:27" x14ac:dyDescent="0.3">
      <c r="A2074" t="s">
        <v>4454</v>
      </c>
      <c r="B2074" t="str">
        <f t="shared" si="257"/>
        <v>Ms</v>
      </c>
      <c r="C2074" t="str">
        <f t="shared" si="258"/>
        <v>Finnegan</v>
      </c>
      <c r="D2074" t="str">
        <f t="shared" si="259"/>
        <v>.  Sarah</v>
      </c>
      <c r="F2074" t="s">
        <v>2381</v>
      </c>
      <c r="G2074">
        <f t="shared" si="260"/>
        <v>0</v>
      </c>
      <c r="J2074" t="str">
        <f>PROPER('Medical Examinations'!D:D)</f>
        <v>Yes</v>
      </c>
      <c r="K2074" t="str">
        <f>PROPER('Medical Examinations'!H:H)</f>
        <v>No</v>
      </c>
      <c r="N2074">
        <v>17.3</v>
      </c>
      <c r="O2074" t="str">
        <f t="shared" si="261"/>
        <v>Underweight</v>
      </c>
      <c r="Q2074">
        <v>4.75</v>
      </c>
      <c r="R2074" t="str">
        <f t="shared" si="262"/>
        <v>Normal</v>
      </c>
      <c r="T2074">
        <v>1994</v>
      </c>
      <c r="U2074" t="s">
        <v>10</v>
      </c>
      <c r="V2074">
        <v>28</v>
      </c>
      <c r="W2074" s="10">
        <f t="shared" si="263"/>
        <v>34543</v>
      </c>
      <c r="X2074" s="10"/>
      <c r="Y2074">
        <f t="shared" ref="Y2074:Y2137" si="264">DATEDIF(W2074,DATE(2023,6,8),"Y")</f>
        <v>28</v>
      </c>
      <c r="AA2074" s="36">
        <v>33057.230000000003</v>
      </c>
    </row>
    <row r="2075" spans="1:27" x14ac:dyDescent="0.3">
      <c r="A2075" t="s">
        <v>4455</v>
      </c>
      <c r="B2075" t="str">
        <f t="shared" si="257"/>
        <v>Mr</v>
      </c>
      <c r="C2075" t="str">
        <f t="shared" si="258"/>
        <v>Walsh</v>
      </c>
      <c r="D2075" t="str">
        <f t="shared" si="259"/>
        <v>ony S</v>
      </c>
      <c r="F2075">
        <v>1</v>
      </c>
      <c r="G2075">
        <f t="shared" si="260"/>
        <v>1</v>
      </c>
      <c r="J2075" t="str">
        <f>PROPER('Medical Examinations'!D:D)</f>
        <v>No</v>
      </c>
      <c r="K2075" t="str">
        <f>PROPER('Medical Examinations'!H:H)</f>
        <v>No</v>
      </c>
      <c r="N2075">
        <v>35.625</v>
      </c>
      <c r="O2075" t="str">
        <f t="shared" si="261"/>
        <v>Obesity</v>
      </c>
      <c r="Q2075">
        <v>4.68</v>
      </c>
      <c r="R2075" t="str">
        <f t="shared" si="262"/>
        <v>Normal</v>
      </c>
      <c r="T2075">
        <v>1962</v>
      </c>
      <c r="U2075" t="s">
        <v>10</v>
      </c>
      <c r="V2075">
        <v>1</v>
      </c>
      <c r="W2075" s="10">
        <f t="shared" si="263"/>
        <v>22828</v>
      </c>
      <c r="X2075" s="10"/>
      <c r="Y2075">
        <f t="shared" si="264"/>
        <v>60</v>
      </c>
      <c r="AA2075" s="36">
        <v>33074.94</v>
      </c>
    </row>
    <row r="2076" spans="1:27" x14ac:dyDescent="0.3">
      <c r="A2076" t="s">
        <v>4456</v>
      </c>
      <c r="B2076" t="str">
        <f t="shared" si="257"/>
        <v>Ms</v>
      </c>
      <c r="C2076" t="str">
        <f t="shared" si="258"/>
        <v>Villa</v>
      </c>
      <c r="D2076" t="str">
        <f t="shared" si="259"/>
        <v>betta</v>
      </c>
      <c r="F2076">
        <v>2</v>
      </c>
      <c r="G2076">
        <f t="shared" si="260"/>
        <v>2</v>
      </c>
      <c r="J2076" t="str">
        <f>PROPER('Medical Examinations'!D:D)</f>
        <v>No</v>
      </c>
      <c r="K2076" t="str">
        <f>PROPER('Medical Examinations'!H:H)</f>
        <v>No</v>
      </c>
      <c r="N2076">
        <v>20.234999999999999</v>
      </c>
      <c r="O2076" t="str">
        <f t="shared" si="261"/>
        <v>Normal Weight</v>
      </c>
      <c r="Q2076">
        <v>6.17</v>
      </c>
      <c r="R2076" t="str">
        <f t="shared" si="262"/>
        <v>Prediabetes</v>
      </c>
      <c r="T2076">
        <v>1969</v>
      </c>
      <c r="U2076" t="s">
        <v>37</v>
      </c>
      <c r="V2076">
        <v>30</v>
      </c>
      <c r="W2076" s="10">
        <f t="shared" si="263"/>
        <v>25506</v>
      </c>
      <c r="X2076" s="10"/>
      <c r="Y2076">
        <f t="shared" si="264"/>
        <v>53</v>
      </c>
      <c r="AA2076" s="36">
        <v>33090.660000000003</v>
      </c>
    </row>
    <row r="2077" spans="1:27" x14ac:dyDescent="0.3">
      <c r="A2077" t="s">
        <v>4457</v>
      </c>
      <c r="B2077" t="str">
        <f t="shared" si="257"/>
        <v>Mr</v>
      </c>
      <c r="C2077" t="str">
        <f t="shared" si="258"/>
        <v>Cable</v>
      </c>
      <c r="D2077" t="str">
        <f t="shared" si="259"/>
        <v>or N.</v>
      </c>
      <c r="F2077">
        <v>1</v>
      </c>
      <c r="G2077">
        <f t="shared" si="260"/>
        <v>1</v>
      </c>
      <c r="J2077" t="str">
        <f>PROPER('Medical Examinations'!D:D)</f>
        <v>Yes</v>
      </c>
      <c r="K2077" t="str">
        <f>PROPER('Medical Examinations'!H:H)</f>
        <v>No</v>
      </c>
      <c r="N2077">
        <v>27.55</v>
      </c>
      <c r="O2077" t="str">
        <f t="shared" si="261"/>
        <v>Overweight</v>
      </c>
      <c r="Q2077">
        <v>4.5599999999999996</v>
      </c>
      <c r="R2077" t="str">
        <f t="shared" si="262"/>
        <v>Normal</v>
      </c>
      <c r="T2077">
        <v>1985</v>
      </c>
      <c r="U2077" t="s">
        <v>10</v>
      </c>
      <c r="V2077">
        <v>15</v>
      </c>
      <c r="W2077" s="10">
        <f t="shared" si="263"/>
        <v>31243</v>
      </c>
      <c r="X2077" s="10"/>
      <c r="Y2077">
        <f t="shared" si="264"/>
        <v>37</v>
      </c>
      <c r="AA2077" s="36">
        <v>33121</v>
      </c>
    </row>
    <row r="2078" spans="1:27" x14ac:dyDescent="0.3">
      <c r="A2078" t="s">
        <v>4458</v>
      </c>
      <c r="B2078" t="str">
        <f t="shared" si="257"/>
        <v>Ms</v>
      </c>
      <c r="C2078" t="str">
        <f t="shared" si="258"/>
        <v>Eiring</v>
      </c>
      <c r="D2078" t="str">
        <f t="shared" si="259"/>
        <v xml:space="preserve"> Nancy</v>
      </c>
      <c r="F2078" t="s">
        <v>2381</v>
      </c>
      <c r="G2078">
        <f t="shared" si="260"/>
        <v>0</v>
      </c>
      <c r="J2078" t="str">
        <f>PROPER('Medical Examinations'!D:D)</f>
        <v>Yes</v>
      </c>
      <c r="K2078" t="str">
        <f>PROPER('Medical Examinations'!H:H)</f>
        <v>No</v>
      </c>
      <c r="N2078">
        <v>17.97</v>
      </c>
      <c r="O2078" t="str">
        <f t="shared" si="261"/>
        <v>Underweight</v>
      </c>
      <c r="Q2078">
        <v>6.3</v>
      </c>
      <c r="R2078" t="str">
        <f t="shared" si="262"/>
        <v>Prediabetes</v>
      </c>
      <c r="T2078">
        <v>1990</v>
      </c>
      <c r="U2078" t="s">
        <v>37</v>
      </c>
      <c r="V2078">
        <v>12</v>
      </c>
      <c r="W2078" s="10">
        <f t="shared" si="263"/>
        <v>33158</v>
      </c>
      <c r="X2078" s="10"/>
      <c r="Y2078">
        <f t="shared" si="264"/>
        <v>32</v>
      </c>
      <c r="AA2078" s="36">
        <v>33292.83</v>
      </c>
    </row>
    <row r="2079" spans="1:27" x14ac:dyDescent="0.3">
      <c r="A2079" t="s">
        <v>4459</v>
      </c>
      <c r="B2079" t="str">
        <f t="shared" si="257"/>
        <v>Ms</v>
      </c>
      <c r="C2079" t="str">
        <f t="shared" si="258"/>
        <v>Connor</v>
      </c>
      <c r="D2079" t="str">
        <f t="shared" si="259"/>
        <v>son R.</v>
      </c>
      <c r="F2079">
        <v>1</v>
      </c>
      <c r="G2079">
        <f t="shared" si="260"/>
        <v>1</v>
      </c>
      <c r="J2079" t="str">
        <f>PROPER('Medical Examinations'!D:D)</f>
        <v>Yes</v>
      </c>
      <c r="K2079" t="str">
        <f>PROPER('Medical Examinations'!H:H)</f>
        <v>No</v>
      </c>
      <c r="N2079">
        <v>29.98</v>
      </c>
      <c r="O2079" t="str">
        <f t="shared" si="261"/>
        <v>Overweight</v>
      </c>
      <c r="Q2079">
        <v>6.03</v>
      </c>
      <c r="R2079" t="str">
        <f t="shared" si="262"/>
        <v>Prediabetes</v>
      </c>
      <c r="T2079">
        <v>2003</v>
      </c>
      <c r="U2079" t="s">
        <v>15</v>
      </c>
      <c r="V2079">
        <v>28</v>
      </c>
      <c r="W2079" s="10">
        <f t="shared" si="263"/>
        <v>37953</v>
      </c>
      <c r="X2079" s="10"/>
      <c r="Y2079">
        <f t="shared" si="264"/>
        <v>19</v>
      </c>
      <c r="AA2079" s="36">
        <v>33307.550000000003</v>
      </c>
    </row>
    <row r="2080" spans="1:27" x14ac:dyDescent="0.3">
      <c r="A2080" t="s">
        <v>4460</v>
      </c>
      <c r="B2080" t="str">
        <f t="shared" si="257"/>
        <v>Mr</v>
      </c>
      <c r="C2080" t="str">
        <f t="shared" si="258"/>
        <v>Friedman</v>
      </c>
      <c r="D2080" t="str">
        <f t="shared" si="259"/>
        <v>obert J.</v>
      </c>
      <c r="F2080">
        <v>1</v>
      </c>
      <c r="G2080">
        <f t="shared" si="260"/>
        <v>1</v>
      </c>
      <c r="J2080" t="str">
        <f>PROPER('Medical Examinations'!D:D)</f>
        <v>Yes</v>
      </c>
      <c r="K2080" t="str">
        <f>PROPER('Medical Examinations'!H:H)</f>
        <v>No</v>
      </c>
      <c r="N2080">
        <v>33.659999999999997</v>
      </c>
      <c r="O2080" t="str">
        <f t="shared" si="261"/>
        <v>Obesity</v>
      </c>
      <c r="Q2080">
        <v>4.2</v>
      </c>
      <c r="R2080" t="str">
        <f t="shared" si="262"/>
        <v>Normal</v>
      </c>
      <c r="T2080">
        <v>1972</v>
      </c>
      <c r="U2080" t="s">
        <v>20</v>
      </c>
      <c r="V2080">
        <v>5</v>
      </c>
      <c r="W2080" s="10">
        <f t="shared" si="263"/>
        <v>26547</v>
      </c>
      <c r="X2080" s="10"/>
      <c r="Y2080">
        <f t="shared" si="264"/>
        <v>50</v>
      </c>
      <c r="AA2080" s="36">
        <v>33344.449999999997</v>
      </c>
    </row>
    <row r="2081" spans="1:27" x14ac:dyDescent="0.3">
      <c r="A2081" t="s">
        <v>4461</v>
      </c>
      <c r="B2081" t="str">
        <f t="shared" si="257"/>
        <v>Mr</v>
      </c>
      <c r="C2081" t="str">
        <f t="shared" si="258"/>
        <v>Croker</v>
      </c>
      <c r="D2081" t="str">
        <f t="shared" si="259"/>
        <v>cholas</v>
      </c>
      <c r="F2081">
        <v>1</v>
      </c>
      <c r="G2081">
        <f t="shared" si="260"/>
        <v>1</v>
      </c>
      <c r="J2081" t="str">
        <f>PROPER('Medical Examinations'!D:D)</f>
        <v>No</v>
      </c>
      <c r="K2081" t="str">
        <f>PROPER('Medical Examinations'!H:H)</f>
        <v>No</v>
      </c>
      <c r="N2081">
        <v>32.67</v>
      </c>
      <c r="O2081" t="str">
        <f t="shared" si="261"/>
        <v>Obesity</v>
      </c>
      <c r="Q2081">
        <v>5.61</v>
      </c>
      <c r="R2081" t="str">
        <f t="shared" si="262"/>
        <v>Normal</v>
      </c>
      <c r="T2081">
        <v>1985</v>
      </c>
      <c r="U2081" t="s">
        <v>30</v>
      </c>
      <c r="V2081">
        <v>7</v>
      </c>
      <c r="W2081" s="10">
        <f t="shared" si="263"/>
        <v>31388</v>
      </c>
      <c r="X2081" s="10"/>
      <c r="Y2081">
        <f t="shared" si="264"/>
        <v>37</v>
      </c>
      <c r="AA2081" s="36">
        <v>33450.99</v>
      </c>
    </row>
    <row r="2082" spans="1:27" x14ac:dyDescent="0.3">
      <c r="A2082" t="s">
        <v>4462</v>
      </c>
      <c r="B2082" t="str">
        <f t="shared" si="257"/>
        <v>Mr</v>
      </c>
      <c r="C2082" t="str">
        <f t="shared" si="258"/>
        <v>Beganics</v>
      </c>
      <c r="D2082" t="str">
        <f t="shared" si="259"/>
        <v xml:space="preserve"> Kevin L</v>
      </c>
      <c r="F2082">
        <v>1</v>
      </c>
      <c r="G2082">
        <f t="shared" si="260"/>
        <v>1</v>
      </c>
      <c r="J2082" t="str">
        <f>PROPER('Medical Examinations'!D:D)</f>
        <v>No</v>
      </c>
      <c r="K2082" t="str">
        <f>PROPER('Medical Examinations'!H:H)</f>
        <v>No</v>
      </c>
      <c r="N2082">
        <v>30.5</v>
      </c>
      <c r="O2082" t="str">
        <f t="shared" si="261"/>
        <v>Obesity</v>
      </c>
      <c r="Q2082">
        <v>5.88</v>
      </c>
      <c r="R2082" t="str">
        <f t="shared" si="262"/>
        <v>Prediabetes</v>
      </c>
      <c r="T2082">
        <v>1970</v>
      </c>
      <c r="U2082" t="s">
        <v>18</v>
      </c>
      <c r="V2082">
        <v>18</v>
      </c>
      <c r="W2082" s="10">
        <f t="shared" si="263"/>
        <v>25737</v>
      </c>
      <c r="X2082" s="10"/>
      <c r="Y2082">
        <f t="shared" si="264"/>
        <v>52</v>
      </c>
      <c r="AA2082" s="36">
        <v>33471.97</v>
      </c>
    </row>
    <row r="2083" spans="1:27" x14ac:dyDescent="0.3">
      <c r="A2083" t="s">
        <v>4463</v>
      </c>
      <c r="B2083" t="str">
        <f t="shared" si="257"/>
        <v>Mr</v>
      </c>
      <c r="C2083" t="str">
        <f t="shared" si="258"/>
        <v>Huberty</v>
      </c>
      <c r="D2083" t="str">
        <f t="shared" si="259"/>
        <v xml:space="preserve">  Bryan</v>
      </c>
      <c r="F2083">
        <v>1</v>
      </c>
      <c r="G2083">
        <f t="shared" si="260"/>
        <v>1</v>
      </c>
      <c r="J2083" t="str">
        <f>PROPER('Medical Examinations'!D:D)</f>
        <v>No</v>
      </c>
      <c r="K2083" t="str">
        <f>PROPER('Medical Examinations'!H:H)</f>
        <v>No</v>
      </c>
      <c r="N2083">
        <v>23.1</v>
      </c>
      <c r="O2083" t="str">
        <f t="shared" si="261"/>
        <v>Normal Weight</v>
      </c>
      <c r="Q2083">
        <v>5.92</v>
      </c>
      <c r="R2083" t="str">
        <f t="shared" si="262"/>
        <v>Prediabetes</v>
      </c>
      <c r="T2083">
        <v>2002</v>
      </c>
      <c r="U2083" t="s">
        <v>35</v>
      </c>
      <c r="V2083">
        <v>25</v>
      </c>
      <c r="W2083" s="10">
        <f t="shared" si="263"/>
        <v>37493</v>
      </c>
      <c r="X2083" s="10"/>
      <c r="Y2083">
        <f t="shared" si="264"/>
        <v>20</v>
      </c>
      <c r="AA2083" s="36">
        <v>33475.82</v>
      </c>
    </row>
    <row r="2084" spans="1:27" x14ac:dyDescent="0.3">
      <c r="A2084" t="s">
        <v>4464</v>
      </c>
      <c r="B2084" t="str">
        <f t="shared" si="257"/>
        <v>Ms</v>
      </c>
      <c r="C2084" t="str">
        <f t="shared" si="258"/>
        <v>Jacobs</v>
      </c>
      <c r="D2084" t="str">
        <f t="shared" si="259"/>
        <v>nae N.</v>
      </c>
      <c r="F2084">
        <v>1</v>
      </c>
      <c r="G2084">
        <f t="shared" si="260"/>
        <v>1</v>
      </c>
      <c r="J2084" t="str">
        <f>PROPER('Medical Examinations'!D:D)</f>
        <v>No</v>
      </c>
      <c r="K2084" t="str">
        <f>PROPER('Medical Examinations'!H:H)</f>
        <v>No</v>
      </c>
      <c r="N2084">
        <v>39.49</v>
      </c>
      <c r="O2084" t="str">
        <f t="shared" si="261"/>
        <v>Obesity</v>
      </c>
      <c r="Q2084">
        <v>4.8099999999999996</v>
      </c>
      <c r="R2084" t="str">
        <f t="shared" si="262"/>
        <v>Normal</v>
      </c>
      <c r="T2084">
        <v>1984</v>
      </c>
      <c r="U2084" t="s">
        <v>10</v>
      </c>
      <c r="V2084">
        <v>22</v>
      </c>
      <c r="W2084" s="10">
        <f t="shared" si="263"/>
        <v>30885</v>
      </c>
      <c r="X2084" s="10"/>
      <c r="Y2084">
        <f t="shared" si="264"/>
        <v>38</v>
      </c>
      <c r="AA2084" s="36">
        <v>33527.1</v>
      </c>
    </row>
    <row r="2085" spans="1:27" x14ac:dyDescent="0.3">
      <c r="A2085" t="s">
        <v>4465</v>
      </c>
      <c r="B2085" t="str">
        <f t="shared" si="257"/>
        <v>Ms</v>
      </c>
      <c r="C2085" t="str">
        <f t="shared" si="258"/>
        <v>Hazlehurst</v>
      </c>
      <c r="D2085" t="str">
        <f t="shared" si="259"/>
        <v>s.  Audrey</v>
      </c>
      <c r="F2085">
        <v>1</v>
      </c>
      <c r="G2085">
        <f t="shared" si="260"/>
        <v>1</v>
      </c>
      <c r="J2085" t="str">
        <f>PROPER('Medical Examinations'!D:D)</f>
        <v>No</v>
      </c>
      <c r="K2085" t="str">
        <f>PROPER('Medical Examinations'!H:H)</f>
        <v>No</v>
      </c>
      <c r="N2085">
        <v>33.99</v>
      </c>
      <c r="O2085" t="str">
        <f t="shared" si="261"/>
        <v>Obesity</v>
      </c>
      <c r="Q2085">
        <v>4.55</v>
      </c>
      <c r="R2085" t="str">
        <f t="shared" si="262"/>
        <v>Normal</v>
      </c>
      <c r="T2085">
        <v>2003</v>
      </c>
      <c r="U2085" t="s">
        <v>20</v>
      </c>
      <c r="V2085">
        <v>9</v>
      </c>
      <c r="W2085" s="10">
        <f t="shared" si="263"/>
        <v>37873</v>
      </c>
      <c r="X2085" s="10"/>
      <c r="Y2085">
        <f t="shared" si="264"/>
        <v>19</v>
      </c>
      <c r="AA2085" s="36">
        <v>33611.71</v>
      </c>
    </row>
    <row r="2086" spans="1:27" x14ac:dyDescent="0.3">
      <c r="A2086" t="s">
        <v>4466</v>
      </c>
      <c r="B2086" t="str">
        <f t="shared" si="257"/>
        <v>Ms</v>
      </c>
      <c r="C2086" t="str">
        <f t="shared" si="258"/>
        <v>Marin</v>
      </c>
      <c r="D2086" t="str">
        <f t="shared" si="259"/>
        <v>Laura</v>
      </c>
      <c r="F2086">
        <v>1</v>
      </c>
      <c r="G2086">
        <f t="shared" si="260"/>
        <v>1</v>
      </c>
      <c r="J2086" t="str">
        <f>PROPER('Medical Examinations'!D:D)</f>
        <v>No</v>
      </c>
      <c r="K2086" t="str">
        <f>PROPER('Medical Examinations'!H:H)</f>
        <v>No</v>
      </c>
      <c r="N2086">
        <v>27.72</v>
      </c>
      <c r="O2086" t="str">
        <f t="shared" si="261"/>
        <v>Overweight</v>
      </c>
      <c r="Q2086">
        <v>6.43</v>
      </c>
      <c r="R2086" t="str">
        <f t="shared" si="262"/>
        <v>Diabetes</v>
      </c>
      <c r="T2086">
        <v>1993</v>
      </c>
      <c r="U2086" t="s">
        <v>15</v>
      </c>
      <c r="V2086">
        <v>28</v>
      </c>
      <c r="W2086" s="10">
        <f t="shared" si="263"/>
        <v>34301</v>
      </c>
      <c r="X2086" s="10"/>
      <c r="Y2086">
        <f t="shared" si="264"/>
        <v>29</v>
      </c>
      <c r="AA2086" s="36">
        <v>33707.550000000003</v>
      </c>
    </row>
    <row r="2087" spans="1:27" x14ac:dyDescent="0.3">
      <c r="A2087" t="s">
        <v>4467</v>
      </c>
      <c r="B2087" t="str">
        <f t="shared" si="257"/>
        <v>Ms</v>
      </c>
      <c r="C2087" t="str">
        <f t="shared" si="258"/>
        <v>Dear</v>
      </c>
      <c r="D2087" t="str">
        <f t="shared" si="259"/>
        <v>le F</v>
      </c>
      <c r="F2087" t="s">
        <v>2381</v>
      </c>
      <c r="G2087">
        <f t="shared" si="260"/>
        <v>0</v>
      </c>
      <c r="J2087" t="str">
        <f>PROPER('Medical Examinations'!D:D)</f>
        <v>No</v>
      </c>
      <c r="K2087" t="str">
        <f>PROPER('Medical Examinations'!H:H)</f>
        <v>No</v>
      </c>
      <c r="N2087">
        <v>30.59</v>
      </c>
      <c r="O2087" t="str">
        <f t="shared" si="261"/>
        <v>Obesity</v>
      </c>
      <c r="Q2087">
        <v>11.62</v>
      </c>
      <c r="R2087" t="str">
        <f t="shared" si="262"/>
        <v>Diabetes</v>
      </c>
      <c r="T2087">
        <v>2004</v>
      </c>
      <c r="U2087" t="s">
        <v>15</v>
      </c>
      <c r="V2087">
        <v>1</v>
      </c>
      <c r="W2087" s="10">
        <f t="shared" si="263"/>
        <v>38292</v>
      </c>
      <c r="X2087" s="10"/>
      <c r="Y2087">
        <f t="shared" si="264"/>
        <v>18</v>
      </c>
      <c r="AA2087" s="36">
        <v>33732.69</v>
      </c>
    </row>
    <row r="2088" spans="1:27" x14ac:dyDescent="0.3">
      <c r="A2088" t="s">
        <v>4468</v>
      </c>
      <c r="B2088" t="str">
        <f t="shared" si="257"/>
        <v>Ms</v>
      </c>
      <c r="C2088" t="str">
        <f t="shared" si="258"/>
        <v>Lederer</v>
      </c>
      <c r="D2088" t="str">
        <f t="shared" si="259"/>
        <v>rista L</v>
      </c>
      <c r="F2088">
        <v>1</v>
      </c>
      <c r="G2088">
        <f t="shared" si="260"/>
        <v>1</v>
      </c>
      <c r="J2088" t="str">
        <f>PROPER('Medical Examinations'!D:D)</f>
        <v>No</v>
      </c>
      <c r="K2088" t="str">
        <f>PROPER('Medical Examinations'!H:H)</f>
        <v>No</v>
      </c>
      <c r="N2088">
        <v>22.6</v>
      </c>
      <c r="O2088" t="str">
        <f t="shared" si="261"/>
        <v>Normal Weight</v>
      </c>
      <c r="Q2088">
        <v>6.04</v>
      </c>
      <c r="R2088" t="str">
        <f t="shared" si="262"/>
        <v>Prediabetes</v>
      </c>
      <c r="T2088">
        <v>2003</v>
      </c>
      <c r="U2088" t="s">
        <v>20</v>
      </c>
      <c r="V2088">
        <v>12</v>
      </c>
      <c r="W2088" s="10">
        <f t="shared" si="263"/>
        <v>37876</v>
      </c>
      <c r="X2088" s="10"/>
      <c r="Y2088">
        <f t="shared" si="264"/>
        <v>19</v>
      </c>
      <c r="AA2088" s="36">
        <v>33750.29</v>
      </c>
    </row>
    <row r="2089" spans="1:27" x14ac:dyDescent="0.3">
      <c r="A2089" t="s">
        <v>4469</v>
      </c>
      <c r="B2089" t="str">
        <f t="shared" si="257"/>
        <v>Ms</v>
      </c>
      <c r="C2089" t="str">
        <f t="shared" si="258"/>
        <v>Robson</v>
      </c>
      <c r="D2089" t="str">
        <f t="shared" si="259"/>
        <v>Denise</v>
      </c>
      <c r="F2089" t="s">
        <v>2381</v>
      </c>
      <c r="G2089">
        <f t="shared" si="260"/>
        <v>0</v>
      </c>
      <c r="J2089" t="str">
        <f>PROPER('Medical Examinations'!D:D)</f>
        <v>Yes</v>
      </c>
      <c r="K2089" t="str">
        <f>PROPER('Medical Examinations'!H:H)</f>
        <v>No</v>
      </c>
      <c r="N2089">
        <v>28.785</v>
      </c>
      <c r="O2089" t="str">
        <f t="shared" si="261"/>
        <v>Overweight</v>
      </c>
      <c r="Q2089">
        <v>8.82</v>
      </c>
      <c r="R2089" t="str">
        <f t="shared" si="262"/>
        <v>Diabetes</v>
      </c>
      <c r="T2089">
        <v>1962</v>
      </c>
      <c r="U2089" t="s">
        <v>30</v>
      </c>
      <c r="V2089">
        <v>11</v>
      </c>
      <c r="W2089" s="10">
        <f t="shared" si="263"/>
        <v>22991</v>
      </c>
      <c r="X2089" s="10"/>
      <c r="Y2089">
        <f t="shared" si="264"/>
        <v>60</v>
      </c>
      <c r="AA2089" s="36">
        <v>33753.32</v>
      </c>
    </row>
    <row r="2090" spans="1:27" x14ac:dyDescent="0.3">
      <c r="A2090" t="s">
        <v>4470</v>
      </c>
      <c r="B2090" t="str">
        <f t="shared" si="257"/>
        <v>Mr</v>
      </c>
      <c r="C2090" t="str">
        <f t="shared" si="258"/>
        <v>Galvan</v>
      </c>
      <c r="D2090" t="str">
        <f t="shared" si="259"/>
        <v xml:space="preserve"> Ariel</v>
      </c>
      <c r="F2090" t="s">
        <v>2381</v>
      </c>
      <c r="G2090">
        <f t="shared" si="260"/>
        <v>0</v>
      </c>
      <c r="J2090" t="str">
        <f>PROPER('Medical Examinations'!D:D)</f>
        <v>No</v>
      </c>
      <c r="K2090" t="str">
        <f>PROPER('Medical Examinations'!H:H)</f>
        <v>No</v>
      </c>
      <c r="N2090">
        <v>50.38</v>
      </c>
      <c r="O2090" t="str">
        <f t="shared" si="261"/>
        <v>Obesity</v>
      </c>
      <c r="Q2090">
        <v>5.8</v>
      </c>
      <c r="R2090" t="str">
        <f t="shared" si="262"/>
        <v>Prediabetes</v>
      </c>
      <c r="T2090">
        <v>2000</v>
      </c>
      <c r="U2090" t="s">
        <v>37</v>
      </c>
      <c r="V2090">
        <v>26</v>
      </c>
      <c r="W2090" s="10">
        <f t="shared" si="263"/>
        <v>36825</v>
      </c>
      <c r="X2090" s="10"/>
      <c r="Y2090">
        <f t="shared" si="264"/>
        <v>22</v>
      </c>
      <c r="AA2090" s="36">
        <v>33829.39</v>
      </c>
    </row>
    <row r="2091" spans="1:27" x14ac:dyDescent="0.3">
      <c r="A2091" t="s">
        <v>4471</v>
      </c>
      <c r="B2091" t="str">
        <f t="shared" si="257"/>
        <v>Mr</v>
      </c>
      <c r="C2091" t="str">
        <f t="shared" si="258"/>
        <v>Walsh</v>
      </c>
      <c r="D2091" t="str">
        <f t="shared" si="259"/>
        <v>eremy</v>
      </c>
      <c r="F2091" t="s">
        <v>2381</v>
      </c>
      <c r="G2091">
        <f t="shared" si="260"/>
        <v>0</v>
      </c>
      <c r="J2091" t="str">
        <f>PROPER('Medical Examinations'!D:D)</f>
        <v>No</v>
      </c>
      <c r="K2091" t="str">
        <f>PROPER('Medical Examinations'!H:H)</f>
        <v>No</v>
      </c>
      <c r="N2091">
        <v>35.200000000000003</v>
      </c>
      <c r="O2091" t="str">
        <f t="shared" si="261"/>
        <v>Obesity</v>
      </c>
      <c r="Q2091">
        <v>4.28</v>
      </c>
      <c r="R2091" t="str">
        <f t="shared" si="262"/>
        <v>Normal</v>
      </c>
      <c r="T2091">
        <v>1997</v>
      </c>
      <c r="U2091" t="s">
        <v>35</v>
      </c>
      <c r="V2091">
        <v>9</v>
      </c>
      <c r="W2091" s="10">
        <f t="shared" si="263"/>
        <v>35651</v>
      </c>
      <c r="X2091" s="10"/>
      <c r="Y2091">
        <f t="shared" si="264"/>
        <v>25</v>
      </c>
      <c r="AA2091" s="36">
        <v>33900.65</v>
      </c>
    </row>
    <row r="2092" spans="1:27" x14ac:dyDescent="0.3">
      <c r="A2092" t="s">
        <v>4472</v>
      </c>
      <c r="B2092" t="str">
        <f t="shared" si="257"/>
        <v>Ms</v>
      </c>
      <c r="C2092" t="str">
        <f t="shared" si="258"/>
        <v>Teeuwen</v>
      </c>
      <c r="D2092" t="str">
        <f t="shared" si="259"/>
        <v>Rosalie</v>
      </c>
      <c r="F2092" t="s">
        <v>2381</v>
      </c>
      <c r="G2092">
        <f t="shared" si="260"/>
        <v>0</v>
      </c>
      <c r="J2092" t="str">
        <f>PROPER('Medical Examinations'!D:D)</f>
        <v>Yes</v>
      </c>
      <c r="K2092" t="str">
        <f>PROPER('Medical Examinations'!H:H)</f>
        <v>No</v>
      </c>
      <c r="N2092">
        <v>35.72</v>
      </c>
      <c r="O2092" t="str">
        <f t="shared" si="261"/>
        <v>Obesity</v>
      </c>
      <c r="Q2092">
        <v>5.5</v>
      </c>
      <c r="R2092" t="str">
        <f t="shared" si="262"/>
        <v>Normal</v>
      </c>
      <c r="T2092">
        <v>2000</v>
      </c>
      <c r="U2092" t="s">
        <v>30</v>
      </c>
      <c r="V2092">
        <v>27</v>
      </c>
      <c r="W2092" s="10">
        <f t="shared" si="263"/>
        <v>36887</v>
      </c>
      <c r="X2092" s="10"/>
      <c r="Y2092">
        <f t="shared" si="264"/>
        <v>22</v>
      </c>
      <c r="AA2092" s="36">
        <v>33907.550000000003</v>
      </c>
    </row>
    <row r="2093" spans="1:27" x14ac:dyDescent="0.3">
      <c r="A2093" t="s">
        <v>4473</v>
      </c>
      <c r="B2093" t="str">
        <f t="shared" si="257"/>
        <v>Mr</v>
      </c>
      <c r="C2093" t="str">
        <f t="shared" si="258"/>
        <v>List</v>
      </c>
      <c r="D2093" t="str">
        <f t="shared" si="259"/>
        <v xml:space="preserve"> Jay</v>
      </c>
      <c r="F2093" t="s">
        <v>2381</v>
      </c>
      <c r="G2093">
        <f t="shared" si="260"/>
        <v>0</v>
      </c>
      <c r="J2093" t="str">
        <f>PROPER('Medical Examinations'!D:D)</f>
        <v>No</v>
      </c>
      <c r="K2093" t="str">
        <f>PROPER('Medical Examinations'!H:H)</f>
        <v>No</v>
      </c>
      <c r="N2093">
        <v>24.51</v>
      </c>
      <c r="O2093" t="str">
        <f t="shared" si="261"/>
        <v>Normal Weight</v>
      </c>
      <c r="Q2093">
        <v>4.6900000000000004</v>
      </c>
      <c r="R2093" t="str">
        <f t="shared" si="262"/>
        <v>Normal</v>
      </c>
      <c r="T2093">
        <v>1994</v>
      </c>
      <c r="U2093" t="s">
        <v>20</v>
      </c>
      <c r="V2093">
        <v>25</v>
      </c>
      <c r="W2093" s="10">
        <f t="shared" si="263"/>
        <v>34602</v>
      </c>
      <c r="X2093" s="10"/>
      <c r="Y2093">
        <f t="shared" si="264"/>
        <v>28</v>
      </c>
      <c r="AA2093" s="36">
        <v>33975.47</v>
      </c>
    </row>
    <row r="2094" spans="1:27" x14ac:dyDescent="0.3">
      <c r="A2094" t="s">
        <v>4474</v>
      </c>
      <c r="B2094" t="str">
        <f t="shared" si="257"/>
        <v>Mr</v>
      </c>
      <c r="C2094" t="str">
        <f t="shared" si="258"/>
        <v>Shafar</v>
      </c>
      <c r="D2094" t="str">
        <f t="shared" si="259"/>
        <v>italiy</v>
      </c>
      <c r="F2094" t="s">
        <v>2381</v>
      </c>
      <c r="G2094">
        <f t="shared" si="260"/>
        <v>0</v>
      </c>
      <c r="J2094" t="str">
        <f>PROPER('Medical Examinations'!D:D)</f>
        <v>No</v>
      </c>
      <c r="K2094" t="str">
        <f>PROPER('Medical Examinations'!H:H)</f>
        <v>No</v>
      </c>
      <c r="N2094">
        <v>23.844999999999999</v>
      </c>
      <c r="O2094" t="str">
        <f t="shared" si="261"/>
        <v>Normal Weight</v>
      </c>
      <c r="Q2094">
        <v>4.43</v>
      </c>
      <c r="R2094" t="str">
        <f t="shared" si="262"/>
        <v>Normal</v>
      </c>
      <c r="T2094">
        <v>1972</v>
      </c>
      <c r="U2094" t="s">
        <v>10</v>
      </c>
      <c r="V2094">
        <v>26</v>
      </c>
      <c r="W2094" s="10">
        <f t="shared" si="263"/>
        <v>26506</v>
      </c>
      <c r="X2094" s="10"/>
      <c r="Y2094">
        <f t="shared" si="264"/>
        <v>50</v>
      </c>
      <c r="AA2094" s="36">
        <v>34053.360000000001</v>
      </c>
    </row>
    <row r="2095" spans="1:27" x14ac:dyDescent="0.3">
      <c r="A2095" t="s">
        <v>4475</v>
      </c>
      <c r="B2095" t="str">
        <f t="shared" si="257"/>
        <v>Mr</v>
      </c>
      <c r="C2095" t="str">
        <f t="shared" si="258"/>
        <v>Copenhaver</v>
      </c>
      <c r="D2095" t="str">
        <f t="shared" si="259"/>
        <v>enjamin W.</v>
      </c>
      <c r="F2095">
        <v>1</v>
      </c>
      <c r="G2095">
        <f t="shared" si="260"/>
        <v>1</v>
      </c>
      <c r="J2095" t="str">
        <f>PROPER('Medical Examinations'!D:D)</f>
        <v>No</v>
      </c>
      <c r="K2095" t="str">
        <f>PROPER('Medical Examinations'!H:H)</f>
        <v>No</v>
      </c>
      <c r="N2095">
        <v>15.68</v>
      </c>
      <c r="O2095" t="str">
        <f t="shared" si="261"/>
        <v>Underweight</v>
      </c>
      <c r="Q2095">
        <v>6.16</v>
      </c>
      <c r="R2095" t="str">
        <f t="shared" si="262"/>
        <v>Prediabetes</v>
      </c>
      <c r="T2095">
        <v>2002</v>
      </c>
      <c r="U2095" t="s">
        <v>30</v>
      </c>
      <c r="V2095">
        <v>26</v>
      </c>
      <c r="W2095" s="10">
        <f t="shared" si="263"/>
        <v>37616</v>
      </c>
      <c r="X2095" s="10"/>
      <c r="Y2095">
        <f t="shared" si="264"/>
        <v>20</v>
      </c>
      <c r="AA2095" s="36">
        <v>34084.68</v>
      </c>
    </row>
    <row r="2096" spans="1:27" x14ac:dyDescent="0.3">
      <c r="A2096" t="s">
        <v>4476</v>
      </c>
      <c r="B2096" t="str">
        <f t="shared" si="257"/>
        <v>Mr</v>
      </c>
      <c r="C2096" t="str">
        <f t="shared" si="258"/>
        <v>Stump</v>
      </c>
      <c r="D2096" t="str">
        <f t="shared" si="259"/>
        <v>Jesse</v>
      </c>
      <c r="F2096" t="s">
        <v>2381</v>
      </c>
      <c r="G2096">
        <f t="shared" si="260"/>
        <v>0</v>
      </c>
      <c r="J2096" t="str">
        <f>PROPER('Medical Examinations'!D:D)</f>
        <v>Yes</v>
      </c>
      <c r="K2096" t="str">
        <f>PROPER('Medical Examinations'!H:H)</f>
        <v>No</v>
      </c>
      <c r="N2096">
        <v>32.395000000000003</v>
      </c>
      <c r="O2096" t="str">
        <f t="shared" si="261"/>
        <v>Obesity</v>
      </c>
      <c r="Q2096">
        <v>6.66</v>
      </c>
      <c r="R2096" t="str">
        <f t="shared" si="262"/>
        <v>Diabetes</v>
      </c>
      <c r="T2096">
        <v>1999</v>
      </c>
      <c r="U2096" t="s">
        <v>15</v>
      </c>
      <c r="V2096">
        <v>6</v>
      </c>
      <c r="W2096" s="10">
        <f t="shared" si="263"/>
        <v>36470</v>
      </c>
      <c r="X2096" s="10"/>
      <c r="Y2096">
        <f t="shared" si="264"/>
        <v>23</v>
      </c>
      <c r="AA2096" s="36">
        <v>34166.269999999997</v>
      </c>
    </row>
    <row r="2097" spans="1:27" x14ac:dyDescent="0.3">
      <c r="A2097" t="s">
        <v>4477</v>
      </c>
      <c r="B2097" t="str">
        <f t="shared" si="257"/>
        <v>Mr</v>
      </c>
      <c r="C2097" t="str">
        <f t="shared" si="258"/>
        <v>Wehrman</v>
      </c>
      <c r="D2097" t="str">
        <f t="shared" si="259"/>
        <v>.  Mark</v>
      </c>
      <c r="F2097">
        <v>1</v>
      </c>
      <c r="G2097">
        <f t="shared" si="260"/>
        <v>1</v>
      </c>
      <c r="J2097" t="str">
        <f>PROPER('Medical Examinations'!D:D)</f>
        <v>No</v>
      </c>
      <c r="K2097" t="str">
        <f>PROPER('Medical Examinations'!H:H)</f>
        <v>No</v>
      </c>
      <c r="N2097">
        <v>23.655000000000001</v>
      </c>
      <c r="O2097" t="str">
        <f t="shared" si="261"/>
        <v>Normal Weight</v>
      </c>
      <c r="Q2097">
        <v>5.92</v>
      </c>
      <c r="R2097" t="str">
        <f t="shared" si="262"/>
        <v>Prediabetes</v>
      </c>
      <c r="T2097">
        <v>1971</v>
      </c>
      <c r="U2097" t="s">
        <v>35</v>
      </c>
      <c r="V2097">
        <v>25</v>
      </c>
      <c r="W2097" s="10">
        <f t="shared" si="263"/>
        <v>26170</v>
      </c>
      <c r="X2097" s="10"/>
      <c r="Y2097">
        <f t="shared" si="264"/>
        <v>51</v>
      </c>
      <c r="AA2097" s="36">
        <v>34205.07</v>
      </c>
    </row>
    <row r="2098" spans="1:27" x14ac:dyDescent="0.3">
      <c r="A2098" t="s">
        <v>4478</v>
      </c>
      <c r="B2098" t="str">
        <f t="shared" si="257"/>
        <v>Ms</v>
      </c>
      <c r="C2098" t="str">
        <f t="shared" si="258"/>
        <v>Sischo</v>
      </c>
      <c r="D2098" t="str">
        <f t="shared" si="259"/>
        <v>Lauren</v>
      </c>
      <c r="F2098">
        <v>1</v>
      </c>
      <c r="G2098">
        <f t="shared" si="260"/>
        <v>1</v>
      </c>
      <c r="J2098" t="str">
        <f>PROPER('Medical Examinations'!D:D)</f>
        <v>Yes</v>
      </c>
      <c r="K2098" t="str">
        <f>PROPER('Medical Examinations'!H:H)</f>
        <v>No</v>
      </c>
      <c r="N2098">
        <v>28.4</v>
      </c>
      <c r="O2098" t="str">
        <f t="shared" si="261"/>
        <v>Overweight</v>
      </c>
      <c r="Q2098">
        <v>5.97</v>
      </c>
      <c r="R2098" t="str">
        <f t="shared" si="262"/>
        <v>Prediabetes</v>
      </c>
      <c r="T2098">
        <v>1975</v>
      </c>
      <c r="U2098" t="s">
        <v>10</v>
      </c>
      <c r="V2098">
        <v>21</v>
      </c>
      <c r="W2098" s="10">
        <f t="shared" si="263"/>
        <v>27596</v>
      </c>
      <c r="X2098" s="10"/>
      <c r="Y2098">
        <f t="shared" si="264"/>
        <v>47</v>
      </c>
      <c r="AA2098" s="36">
        <v>34210.33</v>
      </c>
    </row>
    <row r="2099" spans="1:27" x14ac:dyDescent="0.3">
      <c r="A2099" t="s">
        <v>4479</v>
      </c>
      <c r="B2099" t="str">
        <f t="shared" si="257"/>
        <v>Mr</v>
      </c>
      <c r="C2099" t="str">
        <f t="shared" si="258"/>
        <v>Fonti</v>
      </c>
      <c r="D2099" t="str">
        <f t="shared" si="259"/>
        <v>liano</v>
      </c>
      <c r="F2099" t="s">
        <v>2381</v>
      </c>
      <c r="G2099">
        <f t="shared" si="260"/>
        <v>0</v>
      </c>
      <c r="J2099" t="str">
        <f>PROPER('Medical Examinations'!D:D)</f>
        <v>No</v>
      </c>
      <c r="K2099" t="str">
        <f>PROPER('Medical Examinations'!H:H)</f>
        <v>No</v>
      </c>
      <c r="N2099">
        <v>35.42</v>
      </c>
      <c r="O2099" t="str">
        <f t="shared" si="261"/>
        <v>Obesity</v>
      </c>
      <c r="Q2099">
        <v>4.6399999999999997</v>
      </c>
      <c r="R2099" t="str">
        <f t="shared" si="262"/>
        <v>Normal</v>
      </c>
      <c r="T2099">
        <v>1962</v>
      </c>
      <c r="U2099" t="s">
        <v>10</v>
      </c>
      <c r="V2099">
        <v>5</v>
      </c>
      <c r="W2099" s="10">
        <f t="shared" si="263"/>
        <v>22832</v>
      </c>
      <c r="X2099" s="10"/>
      <c r="Y2099">
        <f t="shared" si="264"/>
        <v>60</v>
      </c>
      <c r="AA2099" s="36">
        <v>34218.019999999997</v>
      </c>
    </row>
    <row r="2100" spans="1:27" x14ac:dyDescent="0.3">
      <c r="A2100" t="s">
        <v>4480</v>
      </c>
      <c r="B2100" t="str">
        <f t="shared" si="257"/>
        <v>Mr</v>
      </c>
      <c r="C2100" t="str">
        <f t="shared" si="258"/>
        <v>Merlis</v>
      </c>
      <c r="D2100" t="str">
        <f t="shared" si="259"/>
        <v xml:space="preserve">  Josh</v>
      </c>
      <c r="F2100">
        <v>1</v>
      </c>
      <c r="G2100">
        <f t="shared" si="260"/>
        <v>1</v>
      </c>
      <c r="J2100" t="str">
        <f>PROPER('Medical Examinations'!D:D)</f>
        <v>No</v>
      </c>
      <c r="K2100" t="str">
        <f>PROPER('Medical Examinations'!H:H)</f>
        <v>No</v>
      </c>
      <c r="N2100">
        <v>26.18</v>
      </c>
      <c r="O2100" t="str">
        <f t="shared" si="261"/>
        <v>Overweight</v>
      </c>
      <c r="Q2100">
        <v>6.12</v>
      </c>
      <c r="R2100" t="str">
        <f t="shared" si="262"/>
        <v>Prediabetes</v>
      </c>
      <c r="T2100">
        <v>1998</v>
      </c>
      <c r="U2100" t="s">
        <v>18</v>
      </c>
      <c r="V2100">
        <v>11</v>
      </c>
      <c r="W2100" s="10">
        <f t="shared" si="263"/>
        <v>35957</v>
      </c>
      <c r="X2100" s="10"/>
      <c r="Y2100">
        <f t="shared" si="264"/>
        <v>24</v>
      </c>
      <c r="AA2100" s="36">
        <v>34254.050000000003</v>
      </c>
    </row>
    <row r="2101" spans="1:27" x14ac:dyDescent="0.3">
      <c r="A2101" t="s">
        <v>4481</v>
      </c>
      <c r="B2101" t="str">
        <f t="shared" si="257"/>
        <v>Mr</v>
      </c>
      <c r="C2101" t="str">
        <f t="shared" si="258"/>
        <v>Hasegawa</v>
      </c>
      <c r="D2101" t="str">
        <f t="shared" si="259"/>
        <v>iyokatsu</v>
      </c>
      <c r="F2101" t="s">
        <v>2381</v>
      </c>
      <c r="G2101">
        <f t="shared" si="260"/>
        <v>0</v>
      </c>
      <c r="J2101" t="str">
        <f>PROPER('Medical Examinations'!D:D)</f>
        <v>No</v>
      </c>
      <c r="K2101" t="str">
        <f>PROPER('Medical Examinations'!H:H)</f>
        <v>No</v>
      </c>
      <c r="N2101">
        <v>20.8</v>
      </c>
      <c r="O2101" t="str">
        <f t="shared" si="261"/>
        <v>Normal Weight</v>
      </c>
      <c r="Q2101">
        <v>4.87</v>
      </c>
      <c r="R2101" t="str">
        <f t="shared" si="262"/>
        <v>Normal</v>
      </c>
      <c r="T2101">
        <v>1995</v>
      </c>
      <c r="U2101" t="s">
        <v>37</v>
      </c>
      <c r="V2101">
        <v>30</v>
      </c>
      <c r="W2101" s="10">
        <f t="shared" si="263"/>
        <v>35002</v>
      </c>
      <c r="X2101" s="10"/>
      <c r="Y2101">
        <f t="shared" si="264"/>
        <v>27</v>
      </c>
      <c r="AA2101" s="36">
        <v>34289.43</v>
      </c>
    </row>
    <row r="2102" spans="1:27" x14ac:dyDescent="0.3">
      <c r="A2102" t="s">
        <v>4482</v>
      </c>
      <c r="B2102" t="str">
        <f t="shared" si="257"/>
        <v>Ms</v>
      </c>
      <c r="C2102" t="str">
        <f t="shared" si="258"/>
        <v>Haselden</v>
      </c>
      <c r="D2102" t="str">
        <f t="shared" si="259"/>
        <v>Amanda L</v>
      </c>
      <c r="F2102" t="s">
        <v>2381</v>
      </c>
      <c r="G2102">
        <f t="shared" si="260"/>
        <v>0</v>
      </c>
      <c r="J2102" t="str">
        <f>PROPER('Medical Examinations'!D:D)</f>
        <v>No</v>
      </c>
      <c r="K2102" t="str">
        <f>PROPER('Medical Examinations'!H:H)</f>
        <v>No</v>
      </c>
      <c r="N2102">
        <v>15.82</v>
      </c>
      <c r="O2102" t="str">
        <f t="shared" si="261"/>
        <v>Underweight</v>
      </c>
      <c r="Q2102">
        <v>4.5999999999999996</v>
      </c>
      <c r="R2102" t="str">
        <f t="shared" si="262"/>
        <v>Normal</v>
      </c>
      <c r="T2102">
        <v>1986</v>
      </c>
      <c r="U2102" t="s">
        <v>37</v>
      </c>
      <c r="V2102">
        <v>11</v>
      </c>
      <c r="W2102" s="10">
        <f t="shared" si="263"/>
        <v>31696</v>
      </c>
      <c r="X2102" s="10"/>
      <c r="Y2102">
        <f t="shared" si="264"/>
        <v>36</v>
      </c>
      <c r="AA2102" s="36">
        <v>34293.120000000003</v>
      </c>
    </row>
    <row r="2103" spans="1:27" x14ac:dyDescent="0.3">
      <c r="A2103" t="s">
        <v>4483</v>
      </c>
      <c r="B2103" t="str">
        <f t="shared" si="257"/>
        <v>Mr</v>
      </c>
      <c r="C2103" t="str">
        <f t="shared" si="258"/>
        <v>Simonson</v>
      </c>
      <c r="D2103" t="str">
        <f t="shared" si="259"/>
        <v xml:space="preserve"> Matthew</v>
      </c>
      <c r="F2103" t="s">
        <v>2381</v>
      </c>
      <c r="G2103">
        <f t="shared" si="260"/>
        <v>0</v>
      </c>
      <c r="J2103" t="str">
        <f>PROPER('Medical Examinations'!D:D)</f>
        <v>Yes</v>
      </c>
      <c r="K2103" t="str">
        <f>PROPER('Medical Examinations'!H:H)</f>
        <v>No</v>
      </c>
      <c r="N2103">
        <v>17.670000000000002</v>
      </c>
      <c r="O2103" t="str">
        <f t="shared" si="261"/>
        <v>Underweight</v>
      </c>
      <c r="Q2103">
        <v>4.78</v>
      </c>
      <c r="R2103" t="str">
        <f t="shared" si="262"/>
        <v>Normal</v>
      </c>
      <c r="T2103">
        <v>2004</v>
      </c>
      <c r="U2103" t="s">
        <v>15</v>
      </c>
      <c r="V2103">
        <v>1</v>
      </c>
      <c r="W2103" s="10">
        <f t="shared" si="263"/>
        <v>38292</v>
      </c>
      <c r="X2103" s="10"/>
      <c r="Y2103">
        <f t="shared" si="264"/>
        <v>18</v>
      </c>
      <c r="AA2103" s="36">
        <v>34303.17</v>
      </c>
    </row>
    <row r="2104" spans="1:27" x14ac:dyDescent="0.3">
      <c r="A2104" t="s">
        <v>4484</v>
      </c>
      <c r="B2104" t="str">
        <f t="shared" si="257"/>
        <v>Ms</v>
      </c>
      <c r="C2104" t="str">
        <f t="shared" si="258"/>
        <v>Montag</v>
      </c>
      <c r="D2104" t="str">
        <f t="shared" si="259"/>
        <v>ulia M</v>
      </c>
      <c r="F2104" t="s">
        <v>2381</v>
      </c>
      <c r="G2104">
        <f t="shared" si="260"/>
        <v>0</v>
      </c>
      <c r="J2104" t="str">
        <f>PROPER('Medical Examinations'!D:D)</f>
        <v>Yes</v>
      </c>
      <c r="K2104" t="str">
        <f>PROPER('Medical Examinations'!H:H)</f>
        <v>No</v>
      </c>
      <c r="N2104">
        <v>31.92</v>
      </c>
      <c r="O2104" t="str">
        <f t="shared" si="261"/>
        <v>Obesity</v>
      </c>
      <c r="Q2104">
        <v>11.05</v>
      </c>
      <c r="R2104" t="str">
        <f t="shared" si="262"/>
        <v>Diabetes</v>
      </c>
      <c r="T2104">
        <v>1983</v>
      </c>
      <c r="U2104" t="s">
        <v>37</v>
      </c>
      <c r="V2104">
        <v>2</v>
      </c>
      <c r="W2104" s="10">
        <f t="shared" si="263"/>
        <v>30591</v>
      </c>
      <c r="X2104" s="10"/>
      <c r="Y2104">
        <f t="shared" si="264"/>
        <v>39</v>
      </c>
      <c r="AA2104" s="36">
        <v>34307.22</v>
      </c>
    </row>
    <row r="2105" spans="1:27" x14ac:dyDescent="0.3">
      <c r="A2105" t="s">
        <v>4485</v>
      </c>
      <c r="B2105" t="str">
        <f t="shared" si="257"/>
        <v>Ms</v>
      </c>
      <c r="C2105" t="str">
        <f t="shared" si="258"/>
        <v>Deroian</v>
      </c>
      <c r="D2105" t="str">
        <f t="shared" si="259"/>
        <v>.  Rhea</v>
      </c>
      <c r="F2105" t="s">
        <v>2381</v>
      </c>
      <c r="G2105">
        <f t="shared" si="260"/>
        <v>0</v>
      </c>
      <c r="J2105" t="str">
        <f>PROPER('Medical Examinations'!D:D)</f>
        <v>No</v>
      </c>
      <c r="K2105" t="str">
        <f>PROPER('Medical Examinations'!H:H)</f>
        <v>No</v>
      </c>
      <c r="N2105">
        <v>28.975000000000001</v>
      </c>
      <c r="O2105" t="str">
        <f t="shared" si="261"/>
        <v>Overweight</v>
      </c>
      <c r="Q2105">
        <v>7.62</v>
      </c>
      <c r="R2105" t="str">
        <f t="shared" si="262"/>
        <v>Diabetes</v>
      </c>
      <c r="T2105">
        <v>1984</v>
      </c>
      <c r="U2105" t="s">
        <v>37</v>
      </c>
      <c r="V2105">
        <v>1</v>
      </c>
      <c r="W2105" s="10">
        <f t="shared" si="263"/>
        <v>30956</v>
      </c>
      <c r="X2105" s="10"/>
      <c r="Y2105">
        <f t="shared" si="264"/>
        <v>38</v>
      </c>
      <c r="AA2105" s="36">
        <v>34402.22</v>
      </c>
    </row>
    <row r="2106" spans="1:27" x14ac:dyDescent="0.3">
      <c r="A2106" t="s">
        <v>4486</v>
      </c>
      <c r="B2106" t="str">
        <f t="shared" si="257"/>
        <v>Mr</v>
      </c>
      <c r="C2106" t="str">
        <f t="shared" si="258"/>
        <v>Goetz</v>
      </c>
      <c r="D2106" t="str">
        <f t="shared" si="259"/>
        <v>ustin</v>
      </c>
      <c r="F2106">
        <v>2</v>
      </c>
      <c r="G2106">
        <f t="shared" si="260"/>
        <v>2</v>
      </c>
      <c r="J2106" t="str">
        <f>PROPER('Medical Examinations'!D:D)</f>
        <v>No</v>
      </c>
      <c r="K2106" t="str">
        <f>PROPER('Medical Examinations'!H:H)</f>
        <v>No</v>
      </c>
      <c r="N2106">
        <v>31.73</v>
      </c>
      <c r="O2106" t="str">
        <f t="shared" si="261"/>
        <v>Obesity</v>
      </c>
      <c r="Q2106">
        <v>4.78</v>
      </c>
      <c r="R2106" t="str">
        <f t="shared" si="262"/>
        <v>Normal</v>
      </c>
      <c r="T2106">
        <v>2003</v>
      </c>
      <c r="U2106" t="s">
        <v>37</v>
      </c>
      <c r="V2106">
        <v>5</v>
      </c>
      <c r="W2106" s="10">
        <f t="shared" si="263"/>
        <v>37899</v>
      </c>
      <c r="X2106" s="10"/>
      <c r="Y2106">
        <f t="shared" si="264"/>
        <v>19</v>
      </c>
      <c r="AA2106" s="36">
        <v>34439.86</v>
      </c>
    </row>
    <row r="2107" spans="1:27" x14ac:dyDescent="0.3">
      <c r="A2107" t="s">
        <v>4487</v>
      </c>
      <c r="B2107" t="str">
        <f t="shared" si="257"/>
        <v>Mr</v>
      </c>
      <c r="C2107" t="str">
        <f t="shared" si="258"/>
        <v>Brady</v>
      </c>
      <c r="D2107" t="str">
        <f t="shared" si="259"/>
        <v>us M.</v>
      </c>
      <c r="F2107">
        <v>2</v>
      </c>
      <c r="G2107">
        <f t="shared" si="260"/>
        <v>2</v>
      </c>
      <c r="J2107" t="str">
        <f>PROPER('Medical Examinations'!D:D)</f>
        <v>No</v>
      </c>
      <c r="K2107" t="str">
        <f>PROPER('Medical Examinations'!H:H)</f>
        <v>No</v>
      </c>
      <c r="N2107">
        <v>28.88</v>
      </c>
      <c r="O2107" t="str">
        <f t="shared" si="261"/>
        <v>Overweight</v>
      </c>
      <c r="Q2107">
        <v>6.09</v>
      </c>
      <c r="R2107" t="str">
        <f t="shared" si="262"/>
        <v>Prediabetes</v>
      </c>
      <c r="T2107">
        <v>1990</v>
      </c>
      <c r="U2107" t="s">
        <v>20</v>
      </c>
      <c r="V2107">
        <v>24</v>
      </c>
      <c r="W2107" s="10">
        <f t="shared" si="263"/>
        <v>33140</v>
      </c>
      <c r="X2107" s="10"/>
      <c r="Y2107">
        <f t="shared" si="264"/>
        <v>32</v>
      </c>
      <c r="AA2107" s="36">
        <v>34456.269999999997</v>
      </c>
    </row>
    <row r="2108" spans="1:27" x14ac:dyDescent="0.3">
      <c r="A2108" t="s">
        <v>4488</v>
      </c>
      <c r="B2108" t="str">
        <f t="shared" si="257"/>
        <v>Mr</v>
      </c>
      <c r="C2108" t="str">
        <f t="shared" si="258"/>
        <v>Moran</v>
      </c>
      <c r="D2108" t="str">
        <f t="shared" si="259"/>
        <v xml:space="preserve"> Mike</v>
      </c>
      <c r="F2108">
        <v>1</v>
      </c>
      <c r="G2108">
        <f t="shared" si="260"/>
        <v>1</v>
      </c>
      <c r="J2108" t="str">
        <f>PROPER('Medical Examinations'!D:D)</f>
        <v>No</v>
      </c>
      <c r="K2108" t="str">
        <f>PROPER('Medical Examinations'!H:H)</f>
        <v>No</v>
      </c>
      <c r="N2108">
        <v>25.555</v>
      </c>
      <c r="O2108" t="str">
        <f t="shared" si="261"/>
        <v>Overweight</v>
      </c>
      <c r="Q2108">
        <v>5.1100000000000003</v>
      </c>
      <c r="R2108" t="str">
        <f t="shared" si="262"/>
        <v>Normal</v>
      </c>
      <c r="T2108">
        <v>1998</v>
      </c>
      <c r="U2108" t="s">
        <v>18</v>
      </c>
      <c r="V2108">
        <v>24</v>
      </c>
      <c r="W2108" s="10">
        <f t="shared" si="263"/>
        <v>35970</v>
      </c>
      <c r="X2108" s="10"/>
      <c r="Y2108">
        <f t="shared" si="264"/>
        <v>24</v>
      </c>
      <c r="AA2108" s="36">
        <v>34472.839999999997</v>
      </c>
    </row>
    <row r="2109" spans="1:27" x14ac:dyDescent="0.3">
      <c r="A2109" t="s">
        <v>4489</v>
      </c>
      <c r="B2109" t="str">
        <f t="shared" si="257"/>
        <v>Ms</v>
      </c>
      <c r="C2109" t="str">
        <f t="shared" si="258"/>
        <v>Strickler</v>
      </c>
      <c r="D2109" t="str">
        <f t="shared" si="259"/>
        <v>Mary Beth</v>
      </c>
      <c r="F2109">
        <v>1</v>
      </c>
      <c r="G2109">
        <f t="shared" si="260"/>
        <v>1</v>
      </c>
      <c r="J2109" t="str">
        <f>PROPER('Medical Examinations'!D:D)</f>
        <v>No</v>
      </c>
      <c r="K2109" t="str">
        <f>PROPER('Medical Examinations'!H:H)</f>
        <v>No</v>
      </c>
      <c r="N2109">
        <v>37.29</v>
      </c>
      <c r="O2109" t="str">
        <f t="shared" si="261"/>
        <v>Obesity</v>
      </c>
      <c r="Q2109">
        <v>4.46</v>
      </c>
      <c r="R2109" t="str">
        <f t="shared" si="262"/>
        <v>Normal</v>
      </c>
      <c r="T2109">
        <v>1976</v>
      </c>
      <c r="U2109" t="s">
        <v>15</v>
      </c>
      <c r="V2109">
        <v>25</v>
      </c>
      <c r="W2109" s="10">
        <f t="shared" si="263"/>
        <v>28089</v>
      </c>
      <c r="X2109" s="10"/>
      <c r="Y2109">
        <f t="shared" si="264"/>
        <v>46</v>
      </c>
      <c r="AA2109" s="36">
        <v>34543.39</v>
      </c>
    </row>
    <row r="2110" spans="1:27" x14ac:dyDescent="0.3">
      <c r="A2110" t="s">
        <v>4490</v>
      </c>
      <c r="B2110" t="str">
        <f t="shared" si="257"/>
        <v>Ms</v>
      </c>
      <c r="C2110" t="str">
        <f t="shared" si="258"/>
        <v>Simone</v>
      </c>
      <c r="D2110" t="str">
        <f t="shared" si="259"/>
        <v xml:space="preserve">  Erin</v>
      </c>
      <c r="F2110">
        <v>1</v>
      </c>
      <c r="G2110">
        <f t="shared" si="260"/>
        <v>1</v>
      </c>
      <c r="J2110" t="str">
        <f>PROPER('Medical Examinations'!D:D)</f>
        <v>No</v>
      </c>
      <c r="K2110" t="str">
        <f>PROPER('Medical Examinations'!H:H)</f>
        <v>No</v>
      </c>
      <c r="N2110">
        <v>40.28</v>
      </c>
      <c r="O2110" t="str">
        <f t="shared" si="261"/>
        <v>Obesity</v>
      </c>
      <c r="Q2110">
        <v>6.11</v>
      </c>
      <c r="R2110" t="str">
        <f t="shared" si="262"/>
        <v>Prediabetes</v>
      </c>
      <c r="T2110">
        <v>2004</v>
      </c>
      <c r="U2110" t="s">
        <v>37</v>
      </c>
      <c r="V2110">
        <v>9</v>
      </c>
      <c r="W2110" s="10">
        <f t="shared" si="263"/>
        <v>38269</v>
      </c>
      <c r="X2110" s="10"/>
      <c r="Y2110">
        <f t="shared" si="264"/>
        <v>18</v>
      </c>
      <c r="AA2110" s="36">
        <v>34617.839999999997</v>
      </c>
    </row>
    <row r="2111" spans="1:27" x14ac:dyDescent="0.3">
      <c r="A2111" t="s">
        <v>4491</v>
      </c>
      <c r="B2111" t="str">
        <f t="shared" si="257"/>
        <v>Ms</v>
      </c>
      <c r="C2111" t="str">
        <f t="shared" si="258"/>
        <v>Von Rock</v>
      </c>
      <c r="D2111" t="str">
        <f t="shared" si="259"/>
        <v xml:space="preserve">  Hallie</v>
      </c>
      <c r="F2111">
        <v>1</v>
      </c>
      <c r="G2111">
        <f t="shared" si="260"/>
        <v>1</v>
      </c>
      <c r="J2111" t="str">
        <f>PROPER('Medical Examinations'!D:D)</f>
        <v>No</v>
      </c>
      <c r="K2111" t="str">
        <f>PROPER('Medical Examinations'!H:H)</f>
        <v>No</v>
      </c>
      <c r="N2111">
        <v>40.185000000000002</v>
      </c>
      <c r="O2111" t="str">
        <f t="shared" si="261"/>
        <v>Obesity</v>
      </c>
      <c r="Q2111">
        <v>4.66</v>
      </c>
      <c r="R2111" t="str">
        <f t="shared" si="262"/>
        <v>Normal</v>
      </c>
      <c r="T2111">
        <v>1994</v>
      </c>
      <c r="U2111" t="s">
        <v>10</v>
      </c>
      <c r="V2111">
        <v>7</v>
      </c>
      <c r="W2111" s="10">
        <f t="shared" si="263"/>
        <v>34522</v>
      </c>
      <c r="X2111" s="10"/>
      <c r="Y2111">
        <f t="shared" si="264"/>
        <v>28</v>
      </c>
      <c r="AA2111" s="36">
        <v>34672.15</v>
      </c>
    </row>
    <row r="2112" spans="1:27" x14ac:dyDescent="0.3">
      <c r="A2112" t="s">
        <v>4492</v>
      </c>
      <c r="B2112" t="str">
        <f t="shared" si="257"/>
        <v>Ms</v>
      </c>
      <c r="C2112" t="str">
        <f t="shared" si="258"/>
        <v>Woodard</v>
      </c>
      <c r="D2112" t="str">
        <f t="shared" si="259"/>
        <v>Paige P</v>
      </c>
      <c r="F2112" t="s">
        <v>2381</v>
      </c>
      <c r="G2112">
        <f t="shared" si="260"/>
        <v>0</v>
      </c>
      <c r="J2112" t="str">
        <f>PROPER('Medical Examinations'!D:D)</f>
        <v>No</v>
      </c>
      <c r="K2112" t="str">
        <f>PROPER('Medical Examinations'!H:H)</f>
        <v>No</v>
      </c>
      <c r="N2112">
        <v>23.57</v>
      </c>
      <c r="O2112" t="str">
        <f t="shared" si="261"/>
        <v>Normal Weight</v>
      </c>
      <c r="Q2112">
        <v>6.14</v>
      </c>
      <c r="R2112" t="str">
        <f t="shared" si="262"/>
        <v>Prediabetes</v>
      </c>
      <c r="T2112">
        <v>2003</v>
      </c>
      <c r="U2112" t="s">
        <v>10</v>
      </c>
      <c r="V2112">
        <v>3</v>
      </c>
      <c r="W2112" s="10">
        <f t="shared" si="263"/>
        <v>37805</v>
      </c>
      <c r="X2112" s="10"/>
      <c r="Y2112">
        <f t="shared" si="264"/>
        <v>19</v>
      </c>
      <c r="AA2112" s="36">
        <v>34779.620000000003</v>
      </c>
    </row>
    <row r="2113" spans="1:27" x14ac:dyDescent="0.3">
      <c r="A2113" t="s">
        <v>4493</v>
      </c>
      <c r="B2113" t="str">
        <f t="shared" si="257"/>
        <v>Ms</v>
      </c>
      <c r="C2113" t="str">
        <f t="shared" si="258"/>
        <v>Li</v>
      </c>
      <c r="D2113" t="str">
        <f t="shared" si="259"/>
        <v>Ji</v>
      </c>
      <c r="F2113">
        <v>1</v>
      </c>
      <c r="G2113">
        <f t="shared" si="260"/>
        <v>1</v>
      </c>
      <c r="J2113" t="str">
        <f>PROPER('Medical Examinations'!D:D)</f>
        <v>No</v>
      </c>
      <c r="K2113" t="str">
        <f>PROPER('Medical Examinations'!H:H)</f>
        <v>No</v>
      </c>
      <c r="N2113">
        <v>35.625</v>
      </c>
      <c r="O2113" t="str">
        <f t="shared" si="261"/>
        <v>Obesity</v>
      </c>
      <c r="Q2113">
        <v>6.21</v>
      </c>
      <c r="R2113" t="str">
        <f t="shared" si="262"/>
        <v>Prediabetes</v>
      </c>
      <c r="T2113">
        <v>1995</v>
      </c>
      <c r="U2113" t="s">
        <v>30</v>
      </c>
      <c r="V2113">
        <v>27</v>
      </c>
      <c r="W2113" s="10">
        <f t="shared" si="263"/>
        <v>35060</v>
      </c>
      <c r="X2113" s="10"/>
      <c r="Y2113">
        <f t="shared" si="264"/>
        <v>27</v>
      </c>
      <c r="AA2113" s="36">
        <v>34806.47</v>
      </c>
    </row>
    <row r="2114" spans="1:27" x14ac:dyDescent="0.3">
      <c r="A2114" t="s">
        <v>4494</v>
      </c>
      <c r="B2114" t="str">
        <f t="shared" si="257"/>
        <v>Ms</v>
      </c>
      <c r="C2114" t="str">
        <f t="shared" si="258"/>
        <v>Sinda</v>
      </c>
      <c r="D2114" t="str">
        <f t="shared" si="259"/>
        <v>ssa A</v>
      </c>
      <c r="F2114">
        <v>1</v>
      </c>
      <c r="G2114">
        <f t="shared" si="260"/>
        <v>1</v>
      </c>
      <c r="J2114" t="str">
        <f>PROPER('Medical Examinations'!D:D)</f>
        <v>No</v>
      </c>
      <c r="K2114" t="str">
        <f>PROPER('Medical Examinations'!H:H)</f>
        <v>No</v>
      </c>
      <c r="N2114">
        <v>33.155000000000001</v>
      </c>
      <c r="O2114" t="str">
        <f t="shared" si="261"/>
        <v>Obesity</v>
      </c>
      <c r="Q2114">
        <v>4.5999999999999996</v>
      </c>
      <c r="R2114" t="str">
        <f t="shared" si="262"/>
        <v>Normal</v>
      </c>
      <c r="T2114">
        <v>2003</v>
      </c>
      <c r="U2114" t="s">
        <v>20</v>
      </c>
      <c r="V2114">
        <v>17</v>
      </c>
      <c r="W2114" s="10">
        <f t="shared" si="263"/>
        <v>37881</v>
      </c>
      <c r="X2114" s="10"/>
      <c r="Y2114">
        <f t="shared" si="264"/>
        <v>19</v>
      </c>
      <c r="AA2114" s="36">
        <v>34828.65</v>
      </c>
    </row>
    <row r="2115" spans="1:27" x14ac:dyDescent="0.3">
      <c r="A2115" t="s">
        <v>4495</v>
      </c>
      <c r="B2115" t="str">
        <f t="shared" si="257"/>
        <v>Ms</v>
      </c>
      <c r="C2115" t="str">
        <f t="shared" si="258"/>
        <v>Rydland</v>
      </c>
      <c r="D2115" t="str">
        <f t="shared" si="259"/>
        <v>.  Mona</v>
      </c>
      <c r="F2115">
        <v>1</v>
      </c>
      <c r="G2115">
        <f t="shared" si="260"/>
        <v>1</v>
      </c>
      <c r="J2115" t="str">
        <f>PROPER('Medical Examinations'!D:D)</f>
        <v>No</v>
      </c>
      <c r="K2115" t="str">
        <f>PROPER('Medical Examinations'!H:H)</f>
        <v>No</v>
      </c>
      <c r="N2115">
        <v>31.92</v>
      </c>
      <c r="O2115" t="str">
        <f t="shared" si="261"/>
        <v>Obesity</v>
      </c>
      <c r="Q2115">
        <v>5.04</v>
      </c>
      <c r="R2115" t="str">
        <f t="shared" si="262"/>
        <v>Normal</v>
      </c>
      <c r="T2115">
        <v>1995</v>
      </c>
      <c r="U2115" t="s">
        <v>37</v>
      </c>
      <c r="V2115">
        <v>17</v>
      </c>
      <c r="W2115" s="10">
        <f t="shared" si="263"/>
        <v>34989</v>
      </c>
      <c r="X2115" s="10"/>
      <c r="Y2115">
        <f t="shared" si="264"/>
        <v>27</v>
      </c>
      <c r="AA2115" s="36">
        <v>34838.870000000003</v>
      </c>
    </row>
    <row r="2116" spans="1:27" x14ac:dyDescent="0.3">
      <c r="A2116" t="s">
        <v>4496</v>
      </c>
      <c r="B2116" t="str">
        <f t="shared" si="257"/>
        <v>Ms</v>
      </c>
      <c r="C2116" t="str">
        <f t="shared" si="258"/>
        <v>Vespa</v>
      </c>
      <c r="D2116" t="str">
        <f t="shared" si="259"/>
        <v>in R.</v>
      </c>
      <c r="F2116">
        <v>1</v>
      </c>
      <c r="G2116">
        <f t="shared" si="260"/>
        <v>1</v>
      </c>
      <c r="J2116" t="str">
        <f>PROPER('Medical Examinations'!D:D)</f>
        <v>No</v>
      </c>
      <c r="K2116" t="str">
        <f>PROPER('Medical Examinations'!H:H)</f>
        <v>No</v>
      </c>
      <c r="N2116">
        <v>30.305</v>
      </c>
      <c r="O2116" t="str">
        <f t="shared" si="261"/>
        <v>Obesity</v>
      </c>
      <c r="Q2116">
        <v>5.08</v>
      </c>
      <c r="R2116" t="str">
        <f t="shared" si="262"/>
        <v>Normal</v>
      </c>
      <c r="T2116">
        <v>1983</v>
      </c>
      <c r="U2116" t="s">
        <v>10</v>
      </c>
      <c r="V2116">
        <v>29</v>
      </c>
      <c r="W2116" s="10">
        <f t="shared" si="263"/>
        <v>30526</v>
      </c>
      <c r="X2116" s="10"/>
      <c r="Y2116">
        <f t="shared" si="264"/>
        <v>39</v>
      </c>
      <c r="AA2116" s="36">
        <v>34940.61</v>
      </c>
    </row>
    <row r="2117" spans="1:27" x14ac:dyDescent="0.3">
      <c r="A2117" t="s">
        <v>4497</v>
      </c>
      <c r="B2117" t="str">
        <f t="shared" si="257"/>
        <v>Ms</v>
      </c>
      <c r="C2117" t="str">
        <f t="shared" si="258"/>
        <v>Meadows</v>
      </c>
      <c r="D2117" t="str">
        <f t="shared" si="259"/>
        <v>.  Beth</v>
      </c>
      <c r="F2117">
        <v>1</v>
      </c>
      <c r="G2117">
        <f t="shared" si="260"/>
        <v>1</v>
      </c>
      <c r="J2117" t="str">
        <f>PROPER('Medical Examinations'!D:D)</f>
        <v>No</v>
      </c>
      <c r="K2117" t="str">
        <f>PROPER('Medical Examinations'!H:H)</f>
        <v>No</v>
      </c>
      <c r="N2117">
        <v>30.114999999999998</v>
      </c>
      <c r="O2117" t="str">
        <f t="shared" si="261"/>
        <v>Obesity</v>
      </c>
      <c r="Q2117">
        <v>4.38</v>
      </c>
      <c r="R2117" t="str">
        <f t="shared" si="262"/>
        <v>Normal</v>
      </c>
      <c r="T2117">
        <v>1967</v>
      </c>
      <c r="U2117" t="s">
        <v>37</v>
      </c>
      <c r="V2117">
        <v>7</v>
      </c>
      <c r="W2117" s="10">
        <f t="shared" si="263"/>
        <v>24752</v>
      </c>
      <c r="X2117" s="10"/>
      <c r="Y2117">
        <f t="shared" si="264"/>
        <v>55</v>
      </c>
      <c r="AA2117" s="36">
        <v>34975.68</v>
      </c>
    </row>
    <row r="2118" spans="1:27" x14ac:dyDescent="0.3">
      <c r="A2118" t="s">
        <v>4498</v>
      </c>
      <c r="B2118" t="str">
        <f t="shared" ref="B2118:B2181" si="265">TRIM(MID(A2118,FIND(",",A2118)+1,FIND(".",A2118)-FIND(",",A2118)-1))</f>
        <v>Ms</v>
      </c>
      <c r="C2118" t="str">
        <f t="shared" ref="C2118:C2181" si="266">LEFT(A2118,FIND(",",A2118)-1)</f>
        <v>Toppen</v>
      </c>
      <c r="D2118" t="str">
        <f t="shared" ref="D2118:D2181" si="267">RIGHT(A2118,FIND(",",A2118)-1)</f>
        <v>llison</v>
      </c>
      <c r="F2118">
        <v>1</v>
      </c>
      <c r="G2118">
        <f t="shared" ref="G2118:G2181" si="268">IF(F2118="No major surgery",0,F2118)</f>
        <v>1</v>
      </c>
      <c r="J2118" t="str">
        <f>PROPER('Medical Examinations'!D:D)</f>
        <v>No</v>
      </c>
      <c r="K2118" t="str">
        <f>PROPER('Medical Examinations'!H:H)</f>
        <v>No</v>
      </c>
      <c r="N2118">
        <v>24.09</v>
      </c>
      <c r="O2118" t="str">
        <f t="shared" ref="O2118:O2181" si="269">IF(N2118&lt;18.5,"Underweight",
IF(N2118&lt;25,"Normal Weight",
IF(N2118&lt;30,"Overweight",
"Obesity")))</f>
        <v>Normal Weight</v>
      </c>
      <c r="Q2118">
        <v>4.79</v>
      </c>
      <c r="R2118" t="str">
        <f t="shared" ref="R2118:R2181" si="270">IF(Q2118&lt;5.7,"Normal",
IF(Q2118&lt;=6.4,"Prediabetes",
"Diabetes"))</f>
        <v>Normal</v>
      </c>
      <c r="T2118">
        <v>1998</v>
      </c>
      <c r="U2118" t="s">
        <v>35</v>
      </c>
      <c r="V2118">
        <v>22</v>
      </c>
      <c r="W2118" s="10">
        <f t="shared" ref="W2118:W2181" si="271">DATE(T2118,MONTH(1&amp;U2118),V2118)</f>
        <v>36029</v>
      </c>
      <c r="X2118" s="10"/>
      <c r="Y2118">
        <f t="shared" si="264"/>
        <v>24</v>
      </c>
      <c r="AA2118" s="36">
        <v>34976.42</v>
      </c>
    </row>
    <row r="2119" spans="1:27" x14ac:dyDescent="0.3">
      <c r="A2119" t="s">
        <v>4499</v>
      </c>
      <c r="B2119" t="str">
        <f t="shared" si="265"/>
        <v>Ms</v>
      </c>
      <c r="C2119" t="str">
        <f t="shared" si="266"/>
        <v>Ermer</v>
      </c>
      <c r="D2119" t="str">
        <f t="shared" si="267"/>
        <v>ley E</v>
      </c>
      <c r="F2119">
        <v>1</v>
      </c>
      <c r="G2119">
        <f t="shared" si="268"/>
        <v>1</v>
      </c>
      <c r="J2119" t="str">
        <f>PROPER('Medical Examinations'!D:D)</f>
        <v>No</v>
      </c>
      <c r="K2119" t="str">
        <f>PROPER('Medical Examinations'!H:H)</f>
        <v>No</v>
      </c>
      <c r="N2119">
        <v>28.215</v>
      </c>
      <c r="O2119" t="str">
        <f t="shared" si="269"/>
        <v>Overweight</v>
      </c>
      <c r="Q2119">
        <v>4.21</v>
      </c>
      <c r="R2119" t="str">
        <f t="shared" si="270"/>
        <v>Normal</v>
      </c>
      <c r="T2119">
        <v>1997</v>
      </c>
      <c r="U2119" t="s">
        <v>35</v>
      </c>
      <c r="V2119">
        <v>22</v>
      </c>
      <c r="W2119" s="10">
        <f t="shared" si="271"/>
        <v>35664</v>
      </c>
      <c r="X2119" s="10"/>
      <c r="Y2119">
        <f t="shared" si="264"/>
        <v>25</v>
      </c>
      <c r="AA2119" s="36">
        <v>34979.86</v>
      </c>
    </row>
    <row r="2120" spans="1:27" x14ac:dyDescent="0.3">
      <c r="A2120" t="s">
        <v>4500</v>
      </c>
      <c r="B2120" t="str">
        <f t="shared" si="265"/>
        <v>Ms</v>
      </c>
      <c r="C2120" t="str">
        <f t="shared" si="266"/>
        <v>Dionne</v>
      </c>
      <c r="D2120" t="str">
        <f t="shared" si="267"/>
        <v>ary K.</v>
      </c>
      <c r="F2120">
        <v>1</v>
      </c>
      <c r="G2120">
        <f t="shared" si="268"/>
        <v>1</v>
      </c>
      <c r="J2120" t="str">
        <f>PROPER('Medical Examinations'!D:D)</f>
        <v>No</v>
      </c>
      <c r="K2120" t="str">
        <f>PROPER('Medical Examinations'!H:H)</f>
        <v>No</v>
      </c>
      <c r="N2120">
        <v>26.315000000000001</v>
      </c>
      <c r="O2120" t="str">
        <f t="shared" si="269"/>
        <v>Overweight</v>
      </c>
      <c r="Q2120">
        <v>5.47</v>
      </c>
      <c r="R2120" t="str">
        <f t="shared" si="270"/>
        <v>Normal</v>
      </c>
      <c r="T2120">
        <v>1982</v>
      </c>
      <c r="U2120" t="s">
        <v>10</v>
      </c>
      <c r="V2120">
        <v>5</v>
      </c>
      <c r="W2120" s="10">
        <f t="shared" si="271"/>
        <v>30137</v>
      </c>
      <c r="X2120" s="10"/>
      <c r="Y2120">
        <f t="shared" si="264"/>
        <v>40</v>
      </c>
      <c r="AA2120" s="36">
        <v>35000.730000000003</v>
      </c>
    </row>
    <row r="2121" spans="1:27" x14ac:dyDescent="0.3">
      <c r="A2121" t="s">
        <v>4501</v>
      </c>
      <c r="B2121" t="str">
        <f t="shared" si="265"/>
        <v>Ms</v>
      </c>
      <c r="C2121" t="str">
        <f t="shared" si="266"/>
        <v>Stasulli</v>
      </c>
      <c r="D2121" t="str">
        <f t="shared" si="267"/>
        <v>ominique</v>
      </c>
      <c r="F2121">
        <v>1</v>
      </c>
      <c r="G2121">
        <f t="shared" si="268"/>
        <v>1</v>
      </c>
      <c r="J2121" t="str">
        <f>PROPER('Medical Examinations'!D:D)</f>
        <v>No</v>
      </c>
      <c r="K2121" t="str">
        <f>PROPER('Medical Examinations'!H:H)</f>
        <v>No</v>
      </c>
      <c r="N2121">
        <v>25.08</v>
      </c>
      <c r="O2121" t="str">
        <f t="shared" si="269"/>
        <v>Overweight</v>
      </c>
      <c r="Q2121">
        <v>5.09</v>
      </c>
      <c r="R2121" t="str">
        <f t="shared" si="270"/>
        <v>Normal</v>
      </c>
      <c r="T2121">
        <v>1975</v>
      </c>
      <c r="U2121" t="s">
        <v>35</v>
      </c>
      <c r="V2121">
        <v>29</v>
      </c>
      <c r="W2121" s="10">
        <f t="shared" si="271"/>
        <v>27635</v>
      </c>
      <c r="X2121" s="10"/>
      <c r="Y2121">
        <f t="shared" si="264"/>
        <v>47</v>
      </c>
      <c r="AA2121" s="36">
        <v>35050.620000000003</v>
      </c>
    </row>
    <row r="2122" spans="1:27" x14ac:dyDescent="0.3">
      <c r="A2122" t="s">
        <v>4502</v>
      </c>
      <c r="B2122" t="str">
        <f t="shared" si="265"/>
        <v>Mr</v>
      </c>
      <c r="C2122" t="str">
        <f t="shared" si="266"/>
        <v>Duran</v>
      </c>
      <c r="D2122" t="str">
        <f t="shared" si="267"/>
        <v>los I</v>
      </c>
      <c r="F2122" t="s">
        <v>2381</v>
      </c>
      <c r="G2122">
        <f t="shared" si="268"/>
        <v>0</v>
      </c>
      <c r="J2122" t="str">
        <f>PROPER('Medical Examinations'!D:D)</f>
        <v>No</v>
      </c>
      <c r="K2122" t="str">
        <f>PROPER('Medical Examinations'!H:H)</f>
        <v>No</v>
      </c>
      <c r="N2122">
        <v>15.41</v>
      </c>
      <c r="O2122" t="str">
        <f t="shared" si="269"/>
        <v>Underweight</v>
      </c>
      <c r="Q2122">
        <v>5.08</v>
      </c>
      <c r="R2122" t="str">
        <f t="shared" si="270"/>
        <v>Normal</v>
      </c>
      <c r="T2122">
        <v>1977</v>
      </c>
      <c r="U2122" t="s">
        <v>18</v>
      </c>
      <c r="V2122">
        <v>29</v>
      </c>
      <c r="W2122" s="10">
        <f t="shared" si="271"/>
        <v>28305</v>
      </c>
      <c r="X2122" s="10"/>
      <c r="Y2122">
        <f t="shared" si="264"/>
        <v>45</v>
      </c>
      <c r="AA2122" s="36">
        <v>35069.370000000003</v>
      </c>
    </row>
    <row r="2123" spans="1:27" x14ac:dyDescent="0.3">
      <c r="A2123" t="s">
        <v>4503</v>
      </c>
      <c r="B2123" t="str">
        <f t="shared" si="265"/>
        <v>Mr</v>
      </c>
      <c r="C2123" t="str">
        <f t="shared" si="266"/>
        <v>Klundt</v>
      </c>
      <c r="D2123" t="str">
        <f t="shared" si="267"/>
        <v>atthew</v>
      </c>
      <c r="F2123" t="s">
        <v>2381</v>
      </c>
      <c r="G2123">
        <f t="shared" si="268"/>
        <v>0</v>
      </c>
      <c r="J2123" t="str">
        <f>PROPER('Medical Examinations'!D:D)</f>
        <v>No</v>
      </c>
      <c r="K2123" t="str">
        <f>PROPER('Medical Examinations'!H:H)</f>
        <v>No</v>
      </c>
      <c r="N2123">
        <v>23.83</v>
      </c>
      <c r="O2123" t="str">
        <f t="shared" si="269"/>
        <v>Normal Weight</v>
      </c>
      <c r="Q2123">
        <v>5.68</v>
      </c>
      <c r="R2123" t="str">
        <f t="shared" si="270"/>
        <v>Normal</v>
      </c>
      <c r="T2123">
        <v>1998</v>
      </c>
      <c r="U2123" t="s">
        <v>30</v>
      </c>
      <c r="V2123">
        <v>22</v>
      </c>
      <c r="W2123" s="10">
        <f t="shared" si="271"/>
        <v>36151</v>
      </c>
      <c r="X2123" s="10"/>
      <c r="Y2123">
        <f t="shared" si="264"/>
        <v>24</v>
      </c>
      <c r="AA2123" s="36">
        <v>35147.53</v>
      </c>
    </row>
    <row r="2124" spans="1:27" x14ac:dyDescent="0.3">
      <c r="A2124" t="s">
        <v>4504</v>
      </c>
      <c r="B2124" t="str">
        <f t="shared" si="265"/>
        <v>Ms</v>
      </c>
      <c r="C2124" t="str">
        <f t="shared" si="266"/>
        <v>Waters</v>
      </c>
      <c r="D2124" t="str">
        <f t="shared" si="267"/>
        <v xml:space="preserve">  Kara</v>
      </c>
      <c r="F2124">
        <v>1</v>
      </c>
      <c r="G2124">
        <f t="shared" si="268"/>
        <v>1</v>
      </c>
      <c r="J2124" t="str">
        <f>PROPER('Medical Examinations'!D:D)</f>
        <v>No</v>
      </c>
      <c r="K2124" t="str">
        <f>PROPER('Medical Examinations'!H:H)</f>
        <v>No</v>
      </c>
      <c r="N2124">
        <v>36</v>
      </c>
      <c r="O2124" t="str">
        <f t="shared" si="269"/>
        <v>Obesity</v>
      </c>
      <c r="Q2124">
        <v>4.66</v>
      </c>
      <c r="R2124" t="str">
        <f t="shared" si="270"/>
        <v>Normal</v>
      </c>
      <c r="T2124">
        <v>1967</v>
      </c>
      <c r="U2124" t="s">
        <v>30</v>
      </c>
      <c r="V2124">
        <v>30</v>
      </c>
      <c r="W2124" s="10">
        <f t="shared" si="271"/>
        <v>24836</v>
      </c>
      <c r="X2124" s="10"/>
      <c r="Y2124">
        <f t="shared" si="264"/>
        <v>55</v>
      </c>
      <c r="AA2124" s="36">
        <v>35160.129999999997</v>
      </c>
    </row>
    <row r="2125" spans="1:27" x14ac:dyDescent="0.3">
      <c r="A2125" t="s">
        <v>4505</v>
      </c>
      <c r="B2125" t="str">
        <f t="shared" si="265"/>
        <v>Ms</v>
      </c>
      <c r="C2125" t="str">
        <f t="shared" si="266"/>
        <v>Rusk</v>
      </c>
      <c r="D2125" t="str">
        <f t="shared" si="267"/>
        <v>ah S</v>
      </c>
      <c r="F2125">
        <v>1</v>
      </c>
      <c r="G2125">
        <f t="shared" si="268"/>
        <v>1</v>
      </c>
      <c r="J2125" t="str">
        <f>PROPER('Medical Examinations'!D:D)</f>
        <v>Yes</v>
      </c>
      <c r="K2125" t="str">
        <f>PROPER('Medical Examinations'!H:H)</f>
        <v>No</v>
      </c>
      <c r="N2125">
        <v>28.82</v>
      </c>
      <c r="O2125" t="str">
        <f t="shared" si="269"/>
        <v>Overweight</v>
      </c>
      <c r="Q2125">
        <v>5.59</v>
      </c>
      <c r="R2125" t="str">
        <f t="shared" si="270"/>
        <v>Normal</v>
      </c>
      <c r="T2125">
        <v>1997</v>
      </c>
      <c r="U2125" t="s">
        <v>10</v>
      </c>
      <c r="V2125">
        <v>9</v>
      </c>
      <c r="W2125" s="10">
        <f t="shared" si="271"/>
        <v>35620</v>
      </c>
      <c r="X2125" s="10"/>
      <c r="Y2125">
        <f t="shared" si="264"/>
        <v>25</v>
      </c>
      <c r="AA2125" s="36">
        <v>35302.089999999997</v>
      </c>
    </row>
    <row r="2126" spans="1:27" x14ac:dyDescent="0.3">
      <c r="A2126" t="s">
        <v>4506</v>
      </c>
      <c r="B2126" t="str">
        <f t="shared" si="265"/>
        <v>Ms</v>
      </c>
      <c r="C2126" t="str">
        <f t="shared" si="266"/>
        <v>Gersbach</v>
      </c>
      <c r="D2126" t="str">
        <f t="shared" si="267"/>
        <v>hauna R.</v>
      </c>
      <c r="F2126">
        <v>1</v>
      </c>
      <c r="G2126">
        <f t="shared" si="268"/>
        <v>1</v>
      </c>
      <c r="J2126" t="str">
        <f>PROPER('Medical Examinations'!D:D)</f>
        <v>No</v>
      </c>
      <c r="K2126" t="str">
        <f>PROPER('Medical Examinations'!H:H)</f>
        <v>No</v>
      </c>
      <c r="N2126">
        <v>28.05</v>
      </c>
      <c r="O2126" t="str">
        <f t="shared" si="269"/>
        <v>Overweight</v>
      </c>
      <c r="Q2126">
        <v>6.2</v>
      </c>
      <c r="R2126" t="str">
        <f t="shared" si="270"/>
        <v>Prediabetes</v>
      </c>
      <c r="T2126">
        <v>1988</v>
      </c>
      <c r="U2126" t="s">
        <v>20</v>
      </c>
      <c r="V2126">
        <v>19</v>
      </c>
      <c r="W2126" s="10">
        <f t="shared" si="271"/>
        <v>32405</v>
      </c>
      <c r="X2126" s="10"/>
      <c r="Y2126">
        <f t="shared" si="264"/>
        <v>34</v>
      </c>
      <c r="AA2126" s="36">
        <v>35315.96</v>
      </c>
    </row>
    <row r="2127" spans="1:27" x14ac:dyDescent="0.3">
      <c r="A2127" t="s">
        <v>4507</v>
      </c>
      <c r="B2127" t="str">
        <f t="shared" si="265"/>
        <v>Ms</v>
      </c>
      <c r="C2127" t="str">
        <f t="shared" si="266"/>
        <v>Taylor-Watson</v>
      </c>
      <c r="D2127" t="str">
        <f t="shared" si="267"/>
        <v>.  Lindsay J.</v>
      </c>
      <c r="F2127">
        <v>1</v>
      </c>
      <c r="G2127">
        <f t="shared" si="268"/>
        <v>1</v>
      </c>
      <c r="J2127" t="str">
        <f>PROPER('Medical Examinations'!D:D)</f>
        <v>No</v>
      </c>
      <c r="K2127" t="str">
        <f>PROPER('Medical Examinations'!H:H)</f>
        <v>No</v>
      </c>
      <c r="N2127">
        <v>27.1</v>
      </c>
      <c r="O2127" t="str">
        <f t="shared" si="269"/>
        <v>Overweight</v>
      </c>
      <c r="Q2127">
        <v>4.45</v>
      </c>
      <c r="R2127" t="str">
        <f t="shared" si="270"/>
        <v>Normal</v>
      </c>
      <c r="T2127">
        <v>1971</v>
      </c>
      <c r="U2127" t="s">
        <v>20</v>
      </c>
      <c r="V2127">
        <v>22</v>
      </c>
      <c r="W2127" s="10">
        <f t="shared" si="271"/>
        <v>26198</v>
      </c>
      <c r="X2127" s="10"/>
      <c r="Y2127">
        <f t="shared" si="264"/>
        <v>51</v>
      </c>
      <c r="AA2127" s="36">
        <v>35345.730000000003</v>
      </c>
    </row>
    <row r="2128" spans="1:27" x14ac:dyDescent="0.3">
      <c r="A2128" t="s">
        <v>4508</v>
      </c>
      <c r="B2128" t="str">
        <f t="shared" si="265"/>
        <v>Ms</v>
      </c>
      <c r="C2128" t="str">
        <f t="shared" si="266"/>
        <v>Crawford</v>
      </c>
      <c r="D2128" t="str">
        <f t="shared" si="267"/>
        <v>Danya A.</v>
      </c>
      <c r="F2128">
        <v>1</v>
      </c>
      <c r="G2128">
        <f t="shared" si="268"/>
        <v>1</v>
      </c>
      <c r="J2128" t="str">
        <f>PROPER('Medical Examinations'!D:D)</f>
        <v>Yes</v>
      </c>
      <c r="K2128" t="str">
        <f>PROPER('Medical Examinations'!H:H)</f>
        <v>No</v>
      </c>
      <c r="N2128">
        <v>24.3</v>
      </c>
      <c r="O2128" t="str">
        <f t="shared" si="269"/>
        <v>Normal Weight</v>
      </c>
      <c r="Q2128">
        <v>6.1</v>
      </c>
      <c r="R2128" t="str">
        <f t="shared" si="270"/>
        <v>Prediabetes</v>
      </c>
      <c r="T2128">
        <v>1988</v>
      </c>
      <c r="U2128" t="s">
        <v>15</v>
      </c>
      <c r="V2128">
        <v>20</v>
      </c>
      <c r="W2128" s="10">
        <f t="shared" si="271"/>
        <v>32467</v>
      </c>
      <c r="X2128" s="10"/>
      <c r="Y2128">
        <f t="shared" si="264"/>
        <v>34</v>
      </c>
      <c r="AA2128" s="36">
        <v>35491.64</v>
      </c>
    </row>
    <row r="2129" spans="1:27" x14ac:dyDescent="0.3">
      <c r="A2129" t="s">
        <v>4509</v>
      </c>
      <c r="B2129" t="str">
        <f t="shared" si="265"/>
        <v>Ms</v>
      </c>
      <c r="C2129" t="str">
        <f t="shared" si="266"/>
        <v>Levitsky</v>
      </c>
      <c r="D2129" t="str">
        <f t="shared" si="267"/>
        <v>Lorraine</v>
      </c>
      <c r="F2129">
        <v>1</v>
      </c>
      <c r="G2129">
        <f t="shared" si="268"/>
        <v>1</v>
      </c>
      <c r="J2129" t="str">
        <f>PROPER('Medical Examinations'!D:D)</f>
        <v>No</v>
      </c>
      <c r="K2129" t="str">
        <f>PROPER('Medical Examinations'!H:H)</f>
        <v>No</v>
      </c>
      <c r="N2129">
        <v>30.72</v>
      </c>
      <c r="O2129" t="str">
        <f t="shared" si="269"/>
        <v>Obesity</v>
      </c>
      <c r="Q2129">
        <v>6.06</v>
      </c>
      <c r="R2129" t="str">
        <f t="shared" si="270"/>
        <v>Prediabetes</v>
      </c>
      <c r="T2129">
        <v>1973</v>
      </c>
      <c r="U2129" t="s">
        <v>30</v>
      </c>
      <c r="V2129">
        <v>16</v>
      </c>
      <c r="W2129" s="10">
        <f t="shared" si="271"/>
        <v>27014</v>
      </c>
      <c r="X2129" s="10"/>
      <c r="Y2129">
        <f t="shared" si="264"/>
        <v>49</v>
      </c>
      <c r="AA2129" s="36">
        <v>35517.19</v>
      </c>
    </row>
    <row r="2130" spans="1:27" x14ac:dyDescent="0.3">
      <c r="A2130" t="s">
        <v>4510</v>
      </c>
      <c r="B2130" t="str">
        <f t="shared" si="265"/>
        <v>Ms</v>
      </c>
      <c r="C2130" t="str">
        <f t="shared" si="266"/>
        <v>Carroll</v>
      </c>
      <c r="D2130" t="str">
        <f t="shared" si="267"/>
        <v>ifer L.</v>
      </c>
      <c r="F2130">
        <v>1</v>
      </c>
      <c r="G2130">
        <f t="shared" si="268"/>
        <v>1</v>
      </c>
      <c r="J2130" t="str">
        <f>PROPER('Medical Examinations'!D:D)</f>
        <v>No</v>
      </c>
      <c r="K2130" t="str">
        <f>PROPER('Medical Examinations'!H:H)</f>
        <v>No</v>
      </c>
      <c r="N2130">
        <v>37.43</v>
      </c>
      <c r="O2130" t="str">
        <f t="shared" si="269"/>
        <v>Obesity</v>
      </c>
      <c r="Q2130">
        <v>4.5599999999999996</v>
      </c>
      <c r="R2130" t="str">
        <f t="shared" si="270"/>
        <v>Normal</v>
      </c>
      <c r="T2130">
        <v>1992</v>
      </c>
      <c r="U2130" t="s">
        <v>20</v>
      </c>
      <c r="V2130">
        <v>13</v>
      </c>
      <c r="W2130" s="10">
        <f t="shared" si="271"/>
        <v>33860</v>
      </c>
      <c r="X2130" s="10"/>
      <c r="Y2130">
        <f t="shared" si="264"/>
        <v>30</v>
      </c>
      <c r="AA2130" s="36">
        <v>35547.47</v>
      </c>
    </row>
    <row r="2131" spans="1:27" x14ac:dyDescent="0.3">
      <c r="A2131" t="s">
        <v>4511</v>
      </c>
      <c r="B2131" t="str">
        <f t="shared" si="265"/>
        <v>Mr</v>
      </c>
      <c r="C2131" t="str">
        <f t="shared" si="266"/>
        <v>Campos</v>
      </c>
      <c r="D2131" t="str">
        <f t="shared" si="267"/>
        <v>us Sr.</v>
      </c>
      <c r="F2131">
        <v>1</v>
      </c>
      <c r="G2131">
        <f t="shared" si="268"/>
        <v>1</v>
      </c>
      <c r="J2131" t="str">
        <f>PROPER('Medical Examinations'!D:D)</f>
        <v>No</v>
      </c>
      <c r="K2131" t="str">
        <f>PROPER('Medical Examinations'!H:H)</f>
        <v>No</v>
      </c>
      <c r="N2131">
        <v>25.74</v>
      </c>
      <c r="O2131" t="str">
        <f t="shared" si="269"/>
        <v>Overweight</v>
      </c>
      <c r="Q2131">
        <v>6.41</v>
      </c>
      <c r="R2131" t="str">
        <f t="shared" si="270"/>
        <v>Diabetes</v>
      </c>
      <c r="T2131">
        <v>1973</v>
      </c>
      <c r="U2131" t="s">
        <v>37</v>
      </c>
      <c r="V2131">
        <v>27</v>
      </c>
      <c r="W2131" s="10">
        <f t="shared" si="271"/>
        <v>26964</v>
      </c>
      <c r="X2131" s="10"/>
      <c r="Y2131">
        <f t="shared" si="264"/>
        <v>49</v>
      </c>
      <c r="AA2131" s="36">
        <v>35547.72</v>
      </c>
    </row>
    <row r="2132" spans="1:27" x14ac:dyDescent="0.3">
      <c r="A2132" t="s">
        <v>4512</v>
      </c>
      <c r="B2132" t="str">
        <f t="shared" si="265"/>
        <v>Ms</v>
      </c>
      <c r="C2132" t="str">
        <f t="shared" si="266"/>
        <v>Flajslik</v>
      </c>
      <c r="D2132" t="str">
        <f t="shared" si="267"/>
        <v xml:space="preserve"> Kristen</v>
      </c>
      <c r="F2132">
        <v>1</v>
      </c>
      <c r="G2132">
        <f t="shared" si="268"/>
        <v>1</v>
      </c>
      <c r="J2132" t="str">
        <f>PROPER('Medical Examinations'!D:D)</f>
        <v>No</v>
      </c>
      <c r="K2132" t="str">
        <f>PROPER('Medical Examinations'!H:H)</f>
        <v>No</v>
      </c>
      <c r="N2132">
        <v>36.575000000000003</v>
      </c>
      <c r="O2132" t="str">
        <f t="shared" si="269"/>
        <v>Obesity</v>
      </c>
      <c r="Q2132">
        <v>5.57</v>
      </c>
      <c r="R2132" t="str">
        <f t="shared" si="270"/>
        <v>Normal</v>
      </c>
      <c r="T2132">
        <v>1964</v>
      </c>
      <c r="U2132" t="s">
        <v>35</v>
      </c>
      <c r="V2132">
        <v>29</v>
      </c>
      <c r="W2132" s="10">
        <f t="shared" si="271"/>
        <v>23618</v>
      </c>
      <c r="X2132" s="10"/>
      <c r="Y2132">
        <f t="shared" si="264"/>
        <v>58</v>
      </c>
      <c r="AA2132" s="36">
        <v>35573.26</v>
      </c>
    </row>
    <row r="2133" spans="1:27" x14ac:dyDescent="0.3">
      <c r="A2133" t="s">
        <v>4513</v>
      </c>
      <c r="B2133" t="str">
        <f t="shared" si="265"/>
        <v>Ms</v>
      </c>
      <c r="C2133" t="str">
        <f t="shared" si="266"/>
        <v>Chua</v>
      </c>
      <c r="D2133" t="str">
        <f t="shared" si="267"/>
        <v>e C.</v>
      </c>
      <c r="F2133">
        <v>1</v>
      </c>
      <c r="G2133">
        <f t="shared" si="268"/>
        <v>1</v>
      </c>
      <c r="J2133" t="str">
        <f>PROPER('Medical Examinations'!D:D)</f>
        <v>No</v>
      </c>
      <c r="K2133" t="str">
        <f>PROPER('Medical Examinations'!H:H)</f>
        <v>No</v>
      </c>
      <c r="N2133">
        <v>35.15</v>
      </c>
      <c r="O2133" t="str">
        <f t="shared" si="269"/>
        <v>Obesity</v>
      </c>
      <c r="Q2133">
        <v>5.47</v>
      </c>
      <c r="R2133" t="str">
        <f t="shared" si="270"/>
        <v>Normal</v>
      </c>
      <c r="T2133">
        <v>1971</v>
      </c>
      <c r="U2133" t="s">
        <v>35</v>
      </c>
      <c r="V2133">
        <v>10</v>
      </c>
      <c r="W2133" s="10">
        <f t="shared" si="271"/>
        <v>26155</v>
      </c>
      <c r="X2133" s="10"/>
      <c r="Y2133">
        <f t="shared" si="264"/>
        <v>51</v>
      </c>
      <c r="AA2133" s="36">
        <v>35583.17</v>
      </c>
    </row>
    <row r="2134" spans="1:27" x14ac:dyDescent="0.3">
      <c r="A2134" t="s">
        <v>4514</v>
      </c>
      <c r="B2134" t="str">
        <f t="shared" si="265"/>
        <v>Ms</v>
      </c>
      <c r="C2134" t="str">
        <f t="shared" si="266"/>
        <v>Wiltse</v>
      </c>
      <c r="D2134" t="str">
        <f t="shared" si="267"/>
        <v xml:space="preserve"> Paula</v>
      </c>
      <c r="F2134">
        <v>1</v>
      </c>
      <c r="G2134">
        <f t="shared" si="268"/>
        <v>1</v>
      </c>
      <c r="J2134" t="str">
        <f>PROPER('Medical Examinations'!D:D)</f>
        <v>No</v>
      </c>
      <c r="K2134" t="str">
        <f>PROPER('Medical Examinations'!H:H)</f>
        <v>No</v>
      </c>
      <c r="N2134">
        <v>32.11</v>
      </c>
      <c r="O2134" t="str">
        <f t="shared" si="269"/>
        <v>Obesity</v>
      </c>
      <c r="Q2134">
        <v>4.43</v>
      </c>
      <c r="R2134" t="str">
        <f t="shared" si="270"/>
        <v>Normal</v>
      </c>
      <c r="T2134">
        <v>2000</v>
      </c>
      <c r="U2134" t="s">
        <v>37</v>
      </c>
      <c r="V2134">
        <v>13</v>
      </c>
      <c r="W2134" s="10">
        <f t="shared" si="271"/>
        <v>36812</v>
      </c>
      <c r="X2134" s="10"/>
      <c r="Y2134">
        <f t="shared" si="264"/>
        <v>22</v>
      </c>
      <c r="AA2134" s="36">
        <v>35585.58</v>
      </c>
    </row>
    <row r="2135" spans="1:27" x14ac:dyDescent="0.3">
      <c r="A2135" t="s">
        <v>4515</v>
      </c>
      <c r="B2135" t="str">
        <f t="shared" si="265"/>
        <v>Ms</v>
      </c>
      <c r="C2135" t="str">
        <f t="shared" si="266"/>
        <v>Fisher</v>
      </c>
      <c r="D2135" t="str">
        <f t="shared" si="267"/>
        <v xml:space="preserve">  Evan</v>
      </c>
      <c r="F2135">
        <v>1</v>
      </c>
      <c r="G2135">
        <f t="shared" si="268"/>
        <v>1</v>
      </c>
      <c r="J2135" t="str">
        <f>PROPER('Medical Examinations'!D:D)</f>
        <v>No</v>
      </c>
      <c r="K2135" t="str">
        <f>PROPER('Medical Examinations'!H:H)</f>
        <v>No</v>
      </c>
      <c r="N2135">
        <v>30.495000000000001</v>
      </c>
      <c r="O2135" t="str">
        <f t="shared" si="269"/>
        <v>Obesity</v>
      </c>
      <c r="Q2135">
        <v>4.95</v>
      </c>
      <c r="R2135" t="str">
        <f t="shared" si="270"/>
        <v>Normal</v>
      </c>
      <c r="T2135">
        <v>2000</v>
      </c>
      <c r="U2135" t="s">
        <v>15</v>
      </c>
      <c r="V2135">
        <v>19</v>
      </c>
      <c r="W2135" s="10">
        <f t="shared" si="271"/>
        <v>36849</v>
      </c>
      <c r="X2135" s="10"/>
      <c r="Y2135">
        <f t="shared" si="264"/>
        <v>22</v>
      </c>
      <c r="AA2135" s="36">
        <v>35585.58</v>
      </c>
    </row>
    <row r="2136" spans="1:27" x14ac:dyDescent="0.3">
      <c r="A2136" t="s">
        <v>4516</v>
      </c>
      <c r="B2136" t="str">
        <f t="shared" si="265"/>
        <v>Mr</v>
      </c>
      <c r="C2136" t="str">
        <f t="shared" si="266"/>
        <v>Wilzbacher</v>
      </c>
      <c r="D2136" t="str">
        <f t="shared" si="267"/>
        <v xml:space="preserve">  Nathan J</v>
      </c>
      <c r="F2136">
        <v>1</v>
      </c>
      <c r="G2136">
        <f t="shared" si="268"/>
        <v>1</v>
      </c>
      <c r="J2136" t="str">
        <f>PROPER('Medical Examinations'!D:D)</f>
        <v>Yes</v>
      </c>
      <c r="K2136" t="str">
        <f>PROPER('Medical Examinations'!H:H)</f>
        <v>No</v>
      </c>
      <c r="N2136">
        <v>29.24</v>
      </c>
      <c r="O2136" t="str">
        <f t="shared" si="269"/>
        <v>Overweight</v>
      </c>
      <c r="Q2136">
        <v>4.04</v>
      </c>
      <c r="R2136" t="str">
        <f t="shared" si="270"/>
        <v>Normal</v>
      </c>
      <c r="T2136">
        <v>2000</v>
      </c>
      <c r="U2136" t="s">
        <v>30</v>
      </c>
      <c r="V2136">
        <v>17</v>
      </c>
      <c r="W2136" s="10">
        <f t="shared" si="271"/>
        <v>36877</v>
      </c>
      <c r="X2136" s="10"/>
      <c r="Y2136">
        <f t="shared" si="264"/>
        <v>22</v>
      </c>
      <c r="AA2136" s="36">
        <v>35595.589999999997</v>
      </c>
    </row>
    <row r="2137" spans="1:27" x14ac:dyDescent="0.3">
      <c r="A2137" t="s">
        <v>4517</v>
      </c>
      <c r="B2137" t="str">
        <f t="shared" si="265"/>
        <v>Ms</v>
      </c>
      <c r="C2137" t="str">
        <f t="shared" si="266"/>
        <v>Thayer</v>
      </c>
      <c r="D2137" t="str">
        <f t="shared" si="267"/>
        <v>hley M</v>
      </c>
      <c r="F2137">
        <v>1</v>
      </c>
      <c r="G2137">
        <f t="shared" si="268"/>
        <v>1</v>
      </c>
      <c r="J2137" t="str">
        <f>PROPER('Medical Examinations'!D:D)</f>
        <v>Yes</v>
      </c>
      <c r="K2137" t="str">
        <f>PROPER('Medical Examinations'!H:H)</f>
        <v>No</v>
      </c>
      <c r="N2137">
        <v>22.515000000000001</v>
      </c>
      <c r="O2137" t="str">
        <f t="shared" si="269"/>
        <v>Normal Weight</v>
      </c>
      <c r="Q2137">
        <v>5.93</v>
      </c>
      <c r="R2137" t="str">
        <f t="shared" si="270"/>
        <v>Prediabetes</v>
      </c>
      <c r="T2137">
        <v>1978</v>
      </c>
      <c r="U2137" t="s">
        <v>30</v>
      </c>
      <c r="V2137">
        <v>19</v>
      </c>
      <c r="W2137" s="10">
        <f t="shared" si="271"/>
        <v>28843</v>
      </c>
      <c r="X2137" s="10"/>
      <c r="Y2137">
        <f t="shared" si="264"/>
        <v>44</v>
      </c>
      <c r="AA2137" s="36">
        <v>35701.9</v>
      </c>
    </row>
    <row r="2138" spans="1:27" x14ac:dyDescent="0.3">
      <c r="A2138" t="s">
        <v>4518</v>
      </c>
      <c r="B2138" t="str">
        <f t="shared" si="265"/>
        <v>Mr</v>
      </c>
      <c r="C2138" t="str">
        <f t="shared" si="266"/>
        <v>Brosseau</v>
      </c>
      <c r="D2138" t="str">
        <f t="shared" si="267"/>
        <v>.  Jason</v>
      </c>
      <c r="F2138" t="s">
        <v>2381</v>
      </c>
      <c r="G2138">
        <f t="shared" si="268"/>
        <v>0</v>
      </c>
      <c r="J2138" t="str">
        <f>PROPER('Medical Examinations'!D:D)</f>
        <v>Yes</v>
      </c>
      <c r="K2138" t="str">
        <f>PROPER('Medical Examinations'!H:H)</f>
        <v>No</v>
      </c>
      <c r="N2138">
        <v>15.65</v>
      </c>
      <c r="O2138" t="str">
        <f t="shared" si="269"/>
        <v>Underweight</v>
      </c>
      <c r="Q2138">
        <v>4.2300000000000004</v>
      </c>
      <c r="R2138" t="str">
        <f t="shared" si="270"/>
        <v>Normal</v>
      </c>
      <c r="T2138">
        <v>1974</v>
      </c>
      <c r="U2138" t="s">
        <v>10</v>
      </c>
      <c r="V2138">
        <v>15</v>
      </c>
      <c r="W2138" s="10">
        <f t="shared" si="271"/>
        <v>27225</v>
      </c>
      <c r="X2138" s="10"/>
      <c r="Y2138">
        <f t="shared" ref="Y2138:Y2201" si="272">DATEDIF(W2138,DATE(2023,6,8),"Y")</f>
        <v>48</v>
      </c>
      <c r="AA2138" s="36">
        <v>35711.39</v>
      </c>
    </row>
    <row r="2139" spans="1:27" x14ac:dyDescent="0.3">
      <c r="A2139" t="s">
        <v>4519</v>
      </c>
      <c r="B2139" t="str">
        <f t="shared" si="265"/>
        <v>Mr</v>
      </c>
      <c r="C2139" t="str">
        <f t="shared" si="266"/>
        <v>Phares</v>
      </c>
      <c r="D2139" t="str">
        <f t="shared" si="267"/>
        <v>rshall</v>
      </c>
      <c r="F2139" t="s">
        <v>2381</v>
      </c>
      <c r="G2139">
        <f t="shared" si="268"/>
        <v>0</v>
      </c>
      <c r="J2139" t="str">
        <f>PROPER('Medical Examinations'!D:D)</f>
        <v>No</v>
      </c>
      <c r="K2139" t="str">
        <f>PROPER('Medical Examinations'!H:H)</f>
        <v>No</v>
      </c>
      <c r="N2139">
        <v>27.36</v>
      </c>
      <c r="O2139" t="str">
        <f t="shared" si="269"/>
        <v>Overweight</v>
      </c>
      <c r="Q2139">
        <v>5.59</v>
      </c>
      <c r="R2139" t="str">
        <f t="shared" si="270"/>
        <v>Normal</v>
      </c>
      <c r="T2139">
        <v>1976</v>
      </c>
      <c r="U2139" t="s">
        <v>37</v>
      </c>
      <c r="V2139">
        <v>4</v>
      </c>
      <c r="W2139" s="10">
        <f t="shared" si="271"/>
        <v>28037</v>
      </c>
      <c r="X2139" s="10"/>
      <c r="Y2139">
        <f t="shared" si="272"/>
        <v>46</v>
      </c>
      <c r="AA2139" s="36">
        <v>35733.96</v>
      </c>
    </row>
    <row r="2140" spans="1:27" x14ac:dyDescent="0.3">
      <c r="A2140" t="s">
        <v>4520</v>
      </c>
      <c r="B2140" t="str">
        <f t="shared" si="265"/>
        <v>Mr</v>
      </c>
      <c r="C2140" t="str">
        <f t="shared" si="266"/>
        <v>Curley</v>
      </c>
      <c r="D2140" t="str">
        <f t="shared" si="267"/>
        <v xml:space="preserve"> Lavar</v>
      </c>
      <c r="F2140" t="s">
        <v>2381</v>
      </c>
      <c r="G2140">
        <f t="shared" si="268"/>
        <v>0</v>
      </c>
      <c r="J2140" t="str">
        <f>PROPER('Medical Examinations'!D:D)</f>
        <v>Yes</v>
      </c>
      <c r="K2140" t="str">
        <f>PROPER('Medical Examinations'!H:H)</f>
        <v>No</v>
      </c>
      <c r="N2140">
        <v>22.3</v>
      </c>
      <c r="O2140" t="str">
        <f t="shared" si="269"/>
        <v>Normal Weight</v>
      </c>
      <c r="Q2140">
        <v>4.8899999999999997</v>
      </c>
      <c r="R2140" t="str">
        <f t="shared" si="270"/>
        <v>Normal</v>
      </c>
      <c r="T2140">
        <v>1992</v>
      </c>
      <c r="U2140" t="s">
        <v>18</v>
      </c>
      <c r="V2140">
        <v>18</v>
      </c>
      <c r="W2140" s="10">
        <f t="shared" si="271"/>
        <v>33773</v>
      </c>
      <c r="X2140" s="10"/>
      <c r="Y2140">
        <f t="shared" si="272"/>
        <v>30</v>
      </c>
      <c r="AA2140" s="36">
        <v>35883.269999999997</v>
      </c>
    </row>
    <row r="2141" spans="1:27" x14ac:dyDescent="0.3">
      <c r="A2141" t="s">
        <v>4521</v>
      </c>
      <c r="B2141" t="str">
        <f t="shared" si="265"/>
        <v>Mr</v>
      </c>
      <c r="C2141" t="str">
        <f t="shared" si="266"/>
        <v>Johnston</v>
      </c>
      <c r="D2141" t="str">
        <f t="shared" si="267"/>
        <v>arlie T.</v>
      </c>
      <c r="F2141" t="s">
        <v>2381</v>
      </c>
      <c r="G2141">
        <f t="shared" si="268"/>
        <v>0</v>
      </c>
      <c r="J2141" t="str">
        <f>PROPER('Medical Examinations'!D:D)</f>
        <v>Yes</v>
      </c>
      <c r="K2141" t="str">
        <f>PROPER('Medical Examinations'!H:H)</f>
        <v>No</v>
      </c>
      <c r="N2141">
        <v>26.03</v>
      </c>
      <c r="O2141" t="str">
        <f t="shared" si="269"/>
        <v>Overweight</v>
      </c>
      <c r="Q2141">
        <v>5.81</v>
      </c>
      <c r="R2141" t="str">
        <f t="shared" si="270"/>
        <v>Prediabetes</v>
      </c>
      <c r="T2141">
        <v>1981</v>
      </c>
      <c r="U2141" t="s">
        <v>15</v>
      </c>
      <c r="V2141">
        <v>22</v>
      </c>
      <c r="W2141" s="10">
        <f t="shared" si="271"/>
        <v>29912</v>
      </c>
      <c r="X2141" s="10"/>
      <c r="Y2141">
        <f t="shared" si="272"/>
        <v>41</v>
      </c>
      <c r="AA2141" s="36">
        <v>35952.65</v>
      </c>
    </row>
    <row r="2142" spans="1:27" x14ac:dyDescent="0.3">
      <c r="A2142" t="s">
        <v>4522</v>
      </c>
      <c r="B2142" t="str">
        <f t="shared" si="265"/>
        <v>Mrs</v>
      </c>
      <c r="C2142" t="str">
        <f t="shared" si="266"/>
        <v>Padula</v>
      </c>
      <c r="D2142" t="str">
        <f t="shared" si="267"/>
        <v>Lauren</v>
      </c>
      <c r="F2142">
        <v>1</v>
      </c>
      <c r="G2142">
        <f t="shared" si="268"/>
        <v>1</v>
      </c>
      <c r="J2142" t="str">
        <f>PROPER('Medical Examinations'!D:D)</f>
        <v>Yes</v>
      </c>
      <c r="K2142" t="str">
        <f>PROPER('Medical Examinations'!H:H)</f>
        <v>No</v>
      </c>
      <c r="N2142">
        <v>27.74</v>
      </c>
      <c r="O2142" t="str">
        <f t="shared" si="269"/>
        <v>Overweight</v>
      </c>
      <c r="Q2142">
        <v>4.29</v>
      </c>
      <c r="R2142" t="str">
        <f t="shared" si="270"/>
        <v>Normal</v>
      </c>
      <c r="T2142">
        <v>1999</v>
      </c>
      <c r="U2142" t="s">
        <v>20</v>
      </c>
      <c r="V2142">
        <v>4</v>
      </c>
      <c r="W2142" s="10">
        <f t="shared" si="271"/>
        <v>36407</v>
      </c>
      <c r="X2142" s="10"/>
      <c r="Y2142">
        <f t="shared" si="272"/>
        <v>23</v>
      </c>
      <c r="AA2142" s="36">
        <v>36021.01</v>
      </c>
    </row>
    <row r="2143" spans="1:27" x14ac:dyDescent="0.3">
      <c r="A2143" t="s">
        <v>4523</v>
      </c>
      <c r="B2143" t="str">
        <f t="shared" si="265"/>
        <v>Mr</v>
      </c>
      <c r="C2143" t="str">
        <f t="shared" si="266"/>
        <v>Gamirov</v>
      </c>
      <c r="D2143" t="str">
        <f t="shared" si="267"/>
        <v xml:space="preserve"> Arthur</v>
      </c>
      <c r="F2143">
        <v>2</v>
      </c>
      <c r="G2143">
        <f t="shared" si="268"/>
        <v>2</v>
      </c>
      <c r="J2143" t="str">
        <f>PROPER('Medical Examinations'!D:D)</f>
        <v>Yes</v>
      </c>
      <c r="K2143" t="str">
        <f>PROPER('Medical Examinations'!H:H)</f>
        <v>No</v>
      </c>
      <c r="N2143">
        <v>32.11</v>
      </c>
      <c r="O2143" t="str">
        <f t="shared" si="269"/>
        <v>Obesity</v>
      </c>
      <c r="Q2143">
        <v>4.03</v>
      </c>
      <c r="R2143" t="str">
        <f t="shared" si="270"/>
        <v>Normal</v>
      </c>
      <c r="T2143">
        <v>1963</v>
      </c>
      <c r="U2143" t="s">
        <v>10</v>
      </c>
      <c r="V2143">
        <v>22</v>
      </c>
      <c r="W2143" s="10">
        <f t="shared" si="271"/>
        <v>23214</v>
      </c>
      <c r="X2143" s="10"/>
      <c r="Y2143">
        <f t="shared" si="272"/>
        <v>59</v>
      </c>
      <c r="AA2143" s="36">
        <v>36074.339999999997</v>
      </c>
    </row>
    <row r="2144" spans="1:27" x14ac:dyDescent="0.3">
      <c r="A2144" t="s">
        <v>4524</v>
      </c>
      <c r="B2144" t="str">
        <f t="shared" si="265"/>
        <v>Mr</v>
      </c>
      <c r="C2144" t="str">
        <f t="shared" si="266"/>
        <v>Briot</v>
      </c>
      <c r="D2144" t="str">
        <f t="shared" si="267"/>
        <v>homas</v>
      </c>
      <c r="F2144">
        <v>2</v>
      </c>
      <c r="G2144">
        <f t="shared" si="268"/>
        <v>2</v>
      </c>
      <c r="J2144" t="str">
        <f>PROPER('Medical Examinations'!D:D)</f>
        <v>Yes</v>
      </c>
      <c r="K2144" t="str">
        <f>PROPER('Medical Examinations'!H:H)</f>
        <v>No</v>
      </c>
      <c r="N2144">
        <v>25.175000000000001</v>
      </c>
      <c r="O2144" t="str">
        <f t="shared" si="269"/>
        <v>Overweight</v>
      </c>
      <c r="Q2144">
        <v>6.29</v>
      </c>
      <c r="R2144" t="str">
        <f t="shared" si="270"/>
        <v>Prediabetes</v>
      </c>
      <c r="T2144">
        <v>1996</v>
      </c>
      <c r="U2144" t="s">
        <v>35</v>
      </c>
      <c r="V2144">
        <v>20</v>
      </c>
      <c r="W2144" s="10">
        <f t="shared" si="271"/>
        <v>35297</v>
      </c>
      <c r="X2144" s="10"/>
      <c r="Y2144">
        <f t="shared" si="272"/>
        <v>26</v>
      </c>
      <c r="AA2144" s="36">
        <v>36085.22</v>
      </c>
    </row>
    <row r="2145" spans="1:27" x14ac:dyDescent="0.3">
      <c r="A2145" t="s">
        <v>4525</v>
      </c>
      <c r="B2145" t="str">
        <f t="shared" si="265"/>
        <v>Ms</v>
      </c>
      <c r="C2145" t="str">
        <f t="shared" si="266"/>
        <v>De Hueck</v>
      </c>
      <c r="D2145" t="str">
        <f t="shared" si="267"/>
        <v>Jennifer</v>
      </c>
      <c r="F2145" t="s">
        <v>2381</v>
      </c>
      <c r="G2145">
        <f t="shared" si="268"/>
        <v>0</v>
      </c>
      <c r="J2145" t="str">
        <f>PROPER('Medical Examinations'!D:D)</f>
        <v>Yes</v>
      </c>
      <c r="K2145" t="str">
        <f>PROPER('Medical Examinations'!H:H)</f>
        <v>No</v>
      </c>
      <c r="N2145">
        <v>39.49</v>
      </c>
      <c r="O2145" t="str">
        <f t="shared" si="269"/>
        <v>Obesity</v>
      </c>
      <c r="Q2145">
        <v>4.4800000000000004</v>
      </c>
      <c r="R2145" t="str">
        <f t="shared" si="270"/>
        <v>Normal</v>
      </c>
      <c r="T2145">
        <v>1979</v>
      </c>
      <c r="U2145" t="s">
        <v>15</v>
      </c>
      <c r="V2145">
        <v>4</v>
      </c>
      <c r="W2145" s="10">
        <f t="shared" si="271"/>
        <v>29163</v>
      </c>
      <c r="X2145" s="10"/>
      <c r="Y2145">
        <f t="shared" si="272"/>
        <v>43</v>
      </c>
      <c r="AA2145" s="36">
        <v>36090.49</v>
      </c>
    </row>
    <row r="2146" spans="1:27" x14ac:dyDescent="0.3">
      <c r="A2146" t="s">
        <v>4526</v>
      </c>
      <c r="B2146" t="str">
        <f t="shared" si="265"/>
        <v>Ms</v>
      </c>
      <c r="C2146" t="str">
        <f t="shared" si="266"/>
        <v>Putt</v>
      </c>
      <c r="D2146" t="str">
        <f t="shared" si="267"/>
        <v>ammy</v>
      </c>
      <c r="F2146" t="s">
        <v>2381</v>
      </c>
      <c r="G2146">
        <f t="shared" si="268"/>
        <v>0</v>
      </c>
      <c r="J2146" t="str">
        <f>PROPER('Medical Examinations'!D:D)</f>
        <v>No</v>
      </c>
      <c r="K2146" t="str">
        <f>PROPER('Medical Examinations'!H:H)</f>
        <v>No</v>
      </c>
      <c r="N2146">
        <v>34.869999999999997</v>
      </c>
      <c r="O2146" t="str">
        <f t="shared" si="269"/>
        <v>Obesity</v>
      </c>
      <c r="Q2146">
        <v>5.51</v>
      </c>
      <c r="R2146" t="str">
        <f t="shared" si="270"/>
        <v>Normal</v>
      </c>
      <c r="T2146">
        <v>1997</v>
      </c>
      <c r="U2146" t="s">
        <v>18</v>
      </c>
      <c r="V2146">
        <v>12</v>
      </c>
      <c r="W2146" s="10">
        <f t="shared" si="271"/>
        <v>35593</v>
      </c>
      <c r="X2146" s="10"/>
      <c r="Y2146">
        <f t="shared" si="272"/>
        <v>25</v>
      </c>
      <c r="AA2146" s="36">
        <v>36124.57</v>
      </c>
    </row>
    <row r="2147" spans="1:27" x14ac:dyDescent="0.3">
      <c r="A2147" t="s">
        <v>4527</v>
      </c>
      <c r="B2147" t="str">
        <f t="shared" si="265"/>
        <v>Ms</v>
      </c>
      <c r="C2147" t="str">
        <f t="shared" si="266"/>
        <v>Deiman</v>
      </c>
      <c r="D2147" t="str">
        <f t="shared" si="267"/>
        <v xml:space="preserve">  Lena</v>
      </c>
      <c r="F2147" t="s">
        <v>2381</v>
      </c>
      <c r="G2147">
        <f t="shared" si="268"/>
        <v>0</v>
      </c>
      <c r="J2147" t="str">
        <f>PROPER('Medical Examinations'!D:D)</f>
        <v>No</v>
      </c>
      <c r="K2147" t="str">
        <f>PROPER('Medical Examinations'!H:H)</f>
        <v>No</v>
      </c>
      <c r="N2147">
        <v>34.6</v>
      </c>
      <c r="O2147" t="str">
        <f t="shared" si="269"/>
        <v>Obesity</v>
      </c>
      <c r="Q2147">
        <v>4.5</v>
      </c>
      <c r="R2147" t="str">
        <f t="shared" si="270"/>
        <v>Normal</v>
      </c>
      <c r="T2147">
        <v>2004</v>
      </c>
      <c r="U2147" t="s">
        <v>35</v>
      </c>
      <c r="V2147">
        <v>30</v>
      </c>
      <c r="W2147" s="10">
        <f t="shared" si="271"/>
        <v>38229</v>
      </c>
      <c r="X2147" s="10"/>
      <c r="Y2147">
        <f t="shared" si="272"/>
        <v>18</v>
      </c>
      <c r="AA2147" s="36">
        <v>36149.480000000003</v>
      </c>
    </row>
    <row r="2148" spans="1:27" x14ac:dyDescent="0.3">
      <c r="A2148" t="s">
        <v>4528</v>
      </c>
      <c r="B2148" t="str">
        <f t="shared" si="265"/>
        <v>Ms</v>
      </c>
      <c r="C2148" t="str">
        <f t="shared" si="266"/>
        <v>Bonanni</v>
      </c>
      <c r="D2148" t="str">
        <f t="shared" si="267"/>
        <v>lentina</v>
      </c>
      <c r="F2148" t="s">
        <v>2381</v>
      </c>
      <c r="G2148">
        <f t="shared" si="268"/>
        <v>0</v>
      </c>
      <c r="J2148" t="str">
        <f>PROPER('Medical Examinations'!D:D)</f>
        <v>No</v>
      </c>
      <c r="K2148" t="str">
        <f>PROPER('Medical Examinations'!H:H)</f>
        <v>No</v>
      </c>
      <c r="N2148">
        <v>25.8</v>
      </c>
      <c r="O2148" t="str">
        <f t="shared" si="269"/>
        <v>Overweight</v>
      </c>
      <c r="Q2148">
        <v>6.29</v>
      </c>
      <c r="R2148" t="str">
        <f t="shared" si="270"/>
        <v>Prediabetes</v>
      </c>
      <c r="T2148">
        <v>1974</v>
      </c>
      <c r="U2148" t="s">
        <v>30</v>
      </c>
      <c r="V2148">
        <v>6</v>
      </c>
      <c r="W2148" s="10">
        <f t="shared" si="271"/>
        <v>27369</v>
      </c>
      <c r="X2148" s="10"/>
      <c r="Y2148">
        <f t="shared" si="272"/>
        <v>48</v>
      </c>
      <c r="AA2148" s="36">
        <v>36182.870000000003</v>
      </c>
    </row>
    <row r="2149" spans="1:27" x14ac:dyDescent="0.3">
      <c r="A2149" t="s">
        <v>4529</v>
      </c>
      <c r="B2149" t="str">
        <f t="shared" si="265"/>
        <v>Mr</v>
      </c>
      <c r="C2149" t="str">
        <f t="shared" si="266"/>
        <v>Stein</v>
      </c>
      <c r="D2149" t="str">
        <f t="shared" si="267"/>
        <v>ll N.</v>
      </c>
      <c r="F2149">
        <v>1</v>
      </c>
      <c r="G2149">
        <f t="shared" si="268"/>
        <v>1</v>
      </c>
      <c r="J2149" t="str">
        <f>PROPER('Medical Examinations'!D:D)</f>
        <v>No</v>
      </c>
      <c r="K2149" t="str">
        <f>PROPER('Medical Examinations'!H:H)</f>
        <v>No</v>
      </c>
      <c r="N2149">
        <v>35.86</v>
      </c>
      <c r="O2149" t="str">
        <f t="shared" si="269"/>
        <v>Obesity</v>
      </c>
      <c r="Q2149">
        <v>4.33</v>
      </c>
      <c r="R2149" t="str">
        <f t="shared" si="270"/>
        <v>Normal</v>
      </c>
      <c r="T2149">
        <v>1999</v>
      </c>
      <c r="U2149" t="s">
        <v>37</v>
      </c>
      <c r="V2149">
        <v>1</v>
      </c>
      <c r="W2149" s="10">
        <f t="shared" si="271"/>
        <v>36434</v>
      </c>
      <c r="X2149" s="10"/>
      <c r="Y2149">
        <f t="shared" si="272"/>
        <v>23</v>
      </c>
      <c r="AA2149" s="36">
        <v>36189.1</v>
      </c>
    </row>
    <row r="2150" spans="1:27" x14ac:dyDescent="0.3">
      <c r="A2150" t="s">
        <v>4530</v>
      </c>
      <c r="B2150" t="str">
        <f t="shared" si="265"/>
        <v>Mr</v>
      </c>
      <c r="C2150" t="str">
        <f t="shared" si="266"/>
        <v>Laumann</v>
      </c>
      <c r="D2150" t="str">
        <f t="shared" si="267"/>
        <v>cott R.</v>
      </c>
      <c r="F2150" t="s">
        <v>2381</v>
      </c>
      <c r="G2150">
        <f t="shared" si="268"/>
        <v>0</v>
      </c>
      <c r="J2150" t="str">
        <f>PROPER('Medical Examinations'!D:D)</f>
        <v>No</v>
      </c>
      <c r="K2150" t="str">
        <f>PROPER('Medical Examinations'!H:H)</f>
        <v>No</v>
      </c>
      <c r="N2150">
        <v>40.47</v>
      </c>
      <c r="O2150" t="str">
        <f t="shared" si="269"/>
        <v>Obesity</v>
      </c>
      <c r="Q2150">
        <v>11.15</v>
      </c>
      <c r="R2150" t="str">
        <f t="shared" si="270"/>
        <v>Diabetes</v>
      </c>
      <c r="T2150">
        <v>1993</v>
      </c>
      <c r="U2150" t="s">
        <v>30</v>
      </c>
      <c r="V2150">
        <v>28</v>
      </c>
      <c r="W2150" s="10">
        <f t="shared" si="271"/>
        <v>34331</v>
      </c>
      <c r="X2150" s="10"/>
      <c r="Y2150">
        <f t="shared" si="272"/>
        <v>29</v>
      </c>
      <c r="AA2150" s="36">
        <v>36197.699999999997</v>
      </c>
    </row>
    <row r="2151" spans="1:27" x14ac:dyDescent="0.3">
      <c r="A2151" t="s">
        <v>4531</v>
      </c>
      <c r="B2151" t="str">
        <f t="shared" si="265"/>
        <v>Mr</v>
      </c>
      <c r="C2151" t="str">
        <f t="shared" si="266"/>
        <v>Galaviz</v>
      </c>
      <c r="D2151" t="str">
        <f t="shared" si="267"/>
        <v>sco Sr.</v>
      </c>
      <c r="F2151">
        <v>1</v>
      </c>
      <c r="G2151">
        <f t="shared" si="268"/>
        <v>1</v>
      </c>
      <c r="J2151" t="str">
        <f>PROPER('Medical Examinations'!D:D)</f>
        <v>No</v>
      </c>
      <c r="K2151" t="str">
        <f>PROPER('Medical Examinations'!H:H)</f>
        <v>No</v>
      </c>
      <c r="N2151">
        <v>32.01</v>
      </c>
      <c r="O2151" t="str">
        <f t="shared" si="269"/>
        <v>Obesity</v>
      </c>
      <c r="Q2151">
        <v>6.45</v>
      </c>
      <c r="R2151" t="str">
        <f t="shared" si="270"/>
        <v>Diabetes</v>
      </c>
      <c r="T2151">
        <v>2003</v>
      </c>
      <c r="U2151" t="s">
        <v>20</v>
      </c>
      <c r="V2151">
        <v>5</v>
      </c>
      <c r="W2151" s="10">
        <f t="shared" si="271"/>
        <v>37869</v>
      </c>
      <c r="X2151" s="10"/>
      <c r="Y2151">
        <f t="shared" si="272"/>
        <v>19</v>
      </c>
      <c r="AA2151" s="36">
        <v>36219.410000000003</v>
      </c>
    </row>
    <row r="2152" spans="1:27" x14ac:dyDescent="0.3">
      <c r="A2152" t="s">
        <v>4532</v>
      </c>
      <c r="B2152" t="str">
        <f t="shared" si="265"/>
        <v>Mr</v>
      </c>
      <c r="C2152" t="str">
        <f t="shared" si="266"/>
        <v>Piper</v>
      </c>
      <c r="D2152" t="str">
        <f t="shared" si="267"/>
        <v>aul J</v>
      </c>
      <c r="F2152" t="s">
        <v>2381</v>
      </c>
      <c r="G2152">
        <f t="shared" si="268"/>
        <v>0</v>
      </c>
      <c r="J2152" t="str">
        <f>PROPER('Medical Examinations'!D:D)</f>
        <v>No</v>
      </c>
      <c r="K2152" t="str">
        <f>PROPER('Medical Examinations'!H:H)</f>
        <v>No</v>
      </c>
      <c r="N2152">
        <v>33</v>
      </c>
      <c r="O2152" t="str">
        <f t="shared" si="269"/>
        <v>Obesity</v>
      </c>
      <c r="Q2152">
        <v>9.27</v>
      </c>
      <c r="R2152" t="str">
        <f t="shared" si="270"/>
        <v>Diabetes</v>
      </c>
      <c r="T2152">
        <v>2004</v>
      </c>
      <c r="U2152" t="s">
        <v>30</v>
      </c>
      <c r="V2152">
        <v>25</v>
      </c>
      <c r="W2152" s="10">
        <f t="shared" si="271"/>
        <v>38346</v>
      </c>
      <c r="X2152" s="10"/>
      <c r="Y2152">
        <f t="shared" si="272"/>
        <v>18</v>
      </c>
      <c r="AA2152" s="36">
        <v>36307.800000000003</v>
      </c>
    </row>
    <row r="2153" spans="1:27" x14ac:dyDescent="0.3">
      <c r="A2153" t="s">
        <v>4533</v>
      </c>
      <c r="B2153" t="str">
        <f t="shared" si="265"/>
        <v>Mr</v>
      </c>
      <c r="C2153" t="str">
        <f t="shared" si="266"/>
        <v>Cantini</v>
      </c>
      <c r="D2153" t="str">
        <f t="shared" si="267"/>
        <v>.  Adam</v>
      </c>
      <c r="F2153">
        <v>1</v>
      </c>
      <c r="G2153">
        <f t="shared" si="268"/>
        <v>1</v>
      </c>
      <c r="J2153" t="str">
        <f>PROPER('Medical Examinations'!D:D)</f>
        <v>No</v>
      </c>
      <c r="K2153" t="str">
        <f>PROPER('Medical Examinations'!H:H)</f>
        <v>No</v>
      </c>
      <c r="N2153">
        <v>29.3</v>
      </c>
      <c r="O2153" t="str">
        <f t="shared" si="269"/>
        <v>Overweight</v>
      </c>
      <c r="Q2153">
        <v>6.15</v>
      </c>
      <c r="R2153" t="str">
        <f t="shared" si="270"/>
        <v>Prediabetes</v>
      </c>
      <c r="T2153">
        <v>1992</v>
      </c>
      <c r="U2153" t="s">
        <v>18</v>
      </c>
      <c r="V2153">
        <v>16</v>
      </c>
      <c r="W2153" s="10">
        <f t="shared" si="271"/>
        <v>33771</v>
      </c>
      <c r="X2153" s="10"/>
      <c r="Y2153">
        <f t="shared" si="272"/>
        <v>30</v>
      </c>
      <c r="AA2153" s="36">
        <v>36314.050000000003</v>
      </c>
    </row>
    <row r="2154" spans="1:27" x14ac:dyDescent="0.3">
      <c r="A2154" t="s">
        <v>4534</v>
      </c>
      <c r="B2154" t="str">
        <f t="shared" si="265"/>
        <v>Mr</v>
      </c>
      <c r="C2154" t="str">
        <f t="shared" si="266"/>
        <v>Hartman</v>
      </c>
      <c r="D2154" t="str">
        <f t="shared" si="267"/>
        <v>ward J.</v>
      </c>
      <c r="F2154">
        <v>1</v>
      </c>
      <c r="G2154">
        <f t="shared" si="268"/>
        <v>1</v>
      </c>
      <c r="J2154" t="str">
        <f>PROPER('Medical Examinations'!D:D)</f>
        <v>No</v>
      </c>
      <c r="K2154" t="str">
        <f>PROPER('Medical Examinations'!H:H)</f>
        <v>No</v>
      </c>
      <c r="N2154">
        <v>25.8</v>
      </c>
      <c r="O2154" t="str">
        <f t="shared" si="269"/>
        <v>Overweight</v>
      </c>
      <c r="Q2154">
        <v>4.13</v>
      </c>
      <c r="R2154" t="str">
        <f t="shared" si="270"/>
        <v>Normal</v>
      </c>
      <c r="T2154">
        <v>1967</v>
      </c>
      <c r="U2154" t="s">
        <v>37</v>
      </c>
      <c r="V2154">
        <v>18</v>
      </c>
      <c r="W2154" s="10">
        <f t="shared" si="271"/>
        <v>24763</v>
      </c>
      <c r="X2154" s="10"/>
      <c r="Y2154">
        <f t="shared" si="272"/>
        <v>55</v>
      </c>
      <c r="AA2154" s="36">
        <v>36332.449999999997</v>
      </c>
    </row>
    <row r="2155" spans="1:27" x14ac:dyDescent="0.3">
      <c r="A2155" t="s">
        <v>4535</v>
      </c>
      <c r="B2155" t="str">
        <f t="shared" si="265"/>
        <v>Mr</v>
      </c>
      <c r="C2155" t="str">
        <f t="shared" si="266"/>
        <v>Werhane</v>
      </c>
      <c r="D2155" t="str">
        <f t="shared" si="267"/>
        <v>rick A.</v>
      </c>
      <c r="F2155">
        <v>1</v>
      </c>
      <c r="G2155">
        <f t="shared" si="268"/>
        <v>1</v>
      </c>
      <c r="J2155" t="str">
        <f>PROPER('Medical Examinations'!D:D)</f>
        <v>Yes</v>
      </c>
      <c r="K2155" t="str">
        <f>PROPER('Medical Examinations'!H:H)</f>
        <v>No</v>
      </c>
      <c r="N2155">
        <v>23.4</v>
      </c>
      <c r="O2155" t="str">
        <f t="shared" si="269"/>
        <v>Normal Weight</v>
      </c>
      <c r="Q2155">
        <v>4.24</v>
      </c>
      <c r="R2155" t="str">
        <f t="shared" si="270"/>
        <v>Normal</v>
      </c>
      <c r="T2155">
        <v>1975</v>
      </c>
      <c r="U2155" t="s">
        <v>18</v>
      </c>
      <c r="V2155">
        <v>5</v>
      </c>
      <c r="W2155" s="10">
        <f t="shared" si="271"/>
        <v>27550</v>
      </c>
      <c r="X2155" s="10"/>
      <c r="Y2155">
        <f t="shared" si="272"/>
        <v>48</v>
      </c>
      <c r="AA2155" s="36">
        <v>36350.71</v>
      </c>
    </row>
    <row r="2156" spans="1:27" x14ac:dyDescent="0.3">
      <c r="A2156" t="s">
        <v>4536</v>
      </c>
      <c r="B2156" t="str">
        <f t="shared" si="265"/>
        <v>Mr</v>
      </c>
      <c r="C2156" t="str">
        <f t="shared" si="266"/>
        <v>Davies</v>
      </c>
      <c r="D2156" t="str">
        <f t="shared" si="267"/>
        <v>aint H</v>
      </c>
      <c r="F2156" t="s">
        <v>2381</v>
      </c>
      <c r="G2156">
        <f t="shared" si="268"/>
        <v>0</v>
      </c>
      <c r="J2156" t="str">
        <f>PROPER('Medical Examinations'!D:D)</f>
        <v>Yes</v>
      </c>
      <c r="K2156" t="str">
        <f>PROPER('Medical Examinations'!H:H)</f>
        <v>No</v>
      </c>
      <c r="N2156">
        <v>27.93</v>
      </c>
      <c r="O2156" t="str">
        <f t="shared" si="269"/>
        <v>Overweight</v>
      </c>
      <c r="Q2156">
        <v>9.8800000000000008</v>
      </c>
      <c r="R2156" t="str">
        <f t="shared" si="270"/>
        <v>Diabetes</v>
      </c>
      <c r="T2156">
        <v>2003</v>
      </c>
      <c r="U2156" t="s">
        <v>30</v>
      </c>
      <c r="V2156">
        <v>9</v>
      </c>
      <c r="W2156" s="10">
        <f t="shared" si="271"/>
        <v>37964</v>
      </c>
      <c r="X2156" s="10"/>
      <c r="Y2156">
        <f t="shared" si="272"/>
        <v>19</v>
      </c>
      <c r="AA2156" s="36">
        <v>36397.58</v>
      </c>
    </row>
    <row r="2157" spans="1:27" x14ac:dyDescent="0.3">
      <c r="A2157" t="s">
        <v>4537</v>
      </c>
      <c r="B2157" t="str">
        <f t="shared" si="265"/>
        <v>Mr</v>
      </c>
      <c r="C2157" t="str">
        <f t="shared" si="266"/>
        <v>Hummel</v>
      </c>
      <c r="D2157" t="str">
        <f t="shared" si="267"/>
        <v>r.  Dj</v>
      </c>
      <c r="F2157" t="s">
        <v>2381</v>
      </c>
      <c r="G2157">
        <f t="shared" si="268"/>
        <v>0</v>
      </c>
      <c r="J2157" t="str">
        <f>PROPER('Medical Examinations'!D:D)</f>
        <v>No</v>
      </c>
      <c r="K2157" t="str">
        <f>PROPER('Medical Examinations'!H:H)</f>
        <v>No</v>
      </c>
      <c r="N2157">
        <v>22</v>
      </c>
      <c r="O2157" t="str">
        <f t="shared" si="269"/>
        <v>Normal Weight</v>
      </c>
      <c r="Q2157">
        <v>9.5</v>
      </c>
      <c r="R2157" t="str">
        <f t="shared" si="270"/>
        <v>Diabetes</v>
      </c>
      <c r="T2157">
        <v>1962</v>
      </c>
      <c r="U2157" t="s">
        <v>15</v>
      </c>
      <c r="V2157">
        <v>19</v>
      </c>
      <c r="W2157" s="10">
        <f t="shared" si="271"/>
        <v>22969</v>
      </c>
      <c r="X2157" s="10"/>
      <c r="Y2157">
        <f t="shared" si="272"/>
        <v>60</v>
      </c>
      <c r="AA2157" s="36">
        <v>36445.550000000003</v>
      </c>
    </row>
    <row r="2158" spans="1:27" x14ac:dyDescent="0.3">
      <c r="A2158" t="s">
        <v>4538</v>
      </c>
      <c r="B2158" t="str">
        <f t="shared" si="265"/>
        <v>Mr</v>
      </c>
      <c r="C2158" t="str">
        <f t="shared" si="266"/>
        <v>Lutz</v>
      </c>
      <c r="D2158" t="str">
        <f t="shared" si="267"/>
        <v>ry A</v>
      </c>
      <c r="F2158" t="s">
        <v>2381</v>
      </c>
      <c r="G2158">
        <f t="shared" si="268"/>
        <v>0</v>
      </c>
      <c r="J2158" t="str">
        <f>PROPER('Medical Examinations'!D:D)</f>
        <v>Yes</v>
      </c>
      <c r="K2158" t="str">
        <f>PROPER('Medical Examinations'!H:H)</f>
        <v>No</v>
      </c>
      <c r="N2158">
        <v>36.86</v>
      </c>
      <c r="O2158" t="str">
        <f t="shared" si="269"/>
        <v>Obesity</v>
      </c>
      <c r="Q2158">
        <v>4.97</v>
      </c>
      <c r="R2158" t="str">
        <f t="shared" si="270"/>
        <v>Normal</v>
      </c>
      <c r="T2158">
        <v>1973</v>
      </c>
      <c r="U2158" t="s">
        <v>35</v>
      </c>
      <c r="V2158">
        <v>9</v>
      </c>
      <c r="W2158" s="10">
        <f t="shared" si="271"/>
        <v>26885</v>
      </c>
      <c r="X2158" s="10"/>
      <c r="Y2158">
        <f t="shared" si="272"/>
        <v>49</v>
      </c>
      <c r="AA2158" s="36">
        <v>36541.550000000003</v>
      </c>
    </row>
    <row r="2159" spans="1:27" x14ac:dyDescent="0.3">
      <c r="A2159" t="s">
        <v>4539</v>
      </c>
      <c r="B2159" t="str">
        <f t="shared" si="265"/>
        <v>Mr</v>
      </c>
      <c r="C2159" t="str">
        <f t="shared" si="266"/>
        <v>Waters</v>
      </c>
      <c r="D2159" t="str">
        <f t="shared" si="267"/>
        <v>ian W.</v>
      </c>
      <c r="F2159" t="s">
        <v>2381</v>
      </c>
      <c r="G2159">
        <f t="shared" si="268"/>
        <v>0</v>
      </c>
      <c r="J2159" t="str">
        <f>PROPER('Medical Examinations'!D:D)</f>
        <v>No</v>
      </c>
      <c r="K2159" t="str">
        <f>PROPER('Medical Examinations'!H:H)</f>
        <v>No</v>
      </c>
      <c r="N2159">
        <v>31.254999999999999</v>
      </c>
      <c r="O2159" t="str">
        <f t="shared" si="269"/>
        <v>Obesity</v>
      </c>
      <c r="Q2159">
        <v>5.49</v>
      </c>
      <c r="R2159" t="str">
        <f t="shared" si="270"/>
        <v>Normal</v>
      </c>
      <c r="T2159">
        <v>1992</v>
      </c>
      <c r="U2159" t="s">
        <v>37</v>
      </c>
      <c r="V2159">
        <v>9</v>
      </c>
      <c r="W2159" s="10">
        <f t="shared" si="271"/>
        <v>33886</v>
      </c>
      <c r="X2159" s="10"/>
      <c r="Y2159">
        <f t="shared" si="272"/>
        <v>30</v>
      </c>
      <c r="AA2159" s="36">
        <v>36572.800000000003</v>
      </c>
    </row>
    <row r="2160" spans="1:27" x14ac:dyDescent="0.3">
      <c r="A2160" t="s">
        <v>4540</v>
      </c>
      <c r="B2160" t="str">
        <f t="shared" si="265"/>
        <v>Mr</v>
      </c>
      <c r="C2160" t="str">
        <f t="shared" si="266"/>
        <v>Viglienzoni</v>
      </c>
      <c r="D2160" t="str">
        <f t="shared" si="267"/>
        <v>i, Mr.  Joe</v>
      </c>
      <c r="F2160" t="s">
        <v>2381</v>
      </c>
      <c r="G2160">
        <f t="shared" si="268"/>
        <v>0</v>
      </c>
      <c r="J2160" t="str">
        <f>PROPER('Medical Examinations'!D:D)</f>
        <v>No</v>
      </c>
      <c r="K2160" t="str">
        <f>PROPER('Medical Examinations'!H:H)</f>
        <v>No</v>
      </c>
      <c r="N2160">
        <v>23.06</v>
      </c>
      <c r="O2160" t="str">
        <f t="shared" si="269"/>
        <v>Normal Weight</v>
      </c>
      <c r="Q2160">
        <v>4.47</v>
      </c>
      <c r="R2160" t="str">
        <f t="shared" si="270"/>
        <v>Normal</v>
      </c>
      <c r="T2160">
        <v>1961</v>
      </c>
      <c r="U2160" t="s">
        <v>10</v>
      </c>
      <c r="V2160">
        <v>29</v>
      </c>
      <c r="W2160" s="10">
        <f t="shared" si="271"/>
        <v>22491</v>
      </c>
      <c r="X2160" s="10"/>
      <c r="Y2160">
        <f t="shared" si="272"/>
        <v>61</v>
      </c>
      <c r="AA2160" s="36">
        <v>36580.28</v>
      </c>
    </row>
    <row r="2161" spans="1:27" x14ac:dyDescent="0.3">
      <c r="A2161" t="s">
        <v>4541</v>
      </c>
      <c r="B2161" t="str">
        <f t="shared" si="265"/>
        <v>Mr</v>
      </c>
      <c r="C2161" t="str">
        <f t="shared" si="266"/>
        <v>Rathbun</v>
      </c>
      <c r="D2161" t="str">
        <f t="shared" si="267"/>
        <v>Stephen</v>
      </c>
      <c r="F2161" t="s">
        <v>2381</v>
      </c>
      <c r="G2161">
        <f t="shared" si="268"/>
        <v>0</v>
      </c>
      <c r="J2161" t="str">
        <f>PROPER('Medical Examinations'!D:D)</f>
        <v>No</v>
      </c>
      <c r="K2161" t="str">
        <f>PROPER('Medical Examinations'!H:H)</f>
        <v>No</v>
      </c>
      <c r="N2161">
        <v>28.975000000000001</v>
      </c>
      <c r="O2161" t="str">
        <f t="shared" si="269"/>
        <v>Overweight</v>
      </c>
      <c r="Q2161">
        <v>4.34</v>
      </c>
      <c r="R2161" t="str">
        <f t="shared" si="270"/>
        <v>Normal</v>
      </c>
      <c r="T2161">
        <v>1970</v>
      </c>
      <c r="U2161" t="s">
        <v>10</v>
      </c>
      <c r="V2161">
        <v>14</v>
      </c>
      <c r="W2161" s="10">
        <f t="shared" si="271"/>
        <v>25763</v>
      </c>
      <c r="X2161" s="10"/>
      <c r="Y2161">
        <f t="shared" si="272"/>
        <v>52</v>
      </c>
      <c r="AA2161" s="36">
        <v>36786.370000000003</v>
      </c>
    </row>
    <row r="2162" spans="1:27" x14ac:dyDescent="0.3">
      <c r="A2162" t="s">
        <v>4542</v>
      </c>
      <c r="B2162" t="str">
        <f t="shared" si="265"/>
        <v>Ms</v>
      </c>
      <c r="C2162" t="str">
        <f t="shared" si="266"/>
        <v>crane</v>
      </c>
      <c r="D2162" t="str">
        <f t="shared" si="267"/>
        <v>en L.</v>
      </c>
      <c r="F2162" t="s">
        <v>2381</v>
      </c>
      <c r="G2162">
        <f t="shared" si="268"/>
        <v>0</v>
      </c>
      <c r="J2162" t="str">
        <f>PROPER('Medical Examinations'!D:D)</f>
        <v>No</v>
      </c>
      <c r="K2162" t="str">
        <f>PROPER('Medical Examinations'!H:H)</f>
        <v>No</v>
      </c>
      <c r="N2162">
        <v>33.299999999999997</v>
      </c>
      <c r="O2162" t="str">
        <f t="shared" si="269"/>
        <v>Obesity</v>
      </c>
      <c r="Q2162">
        <v>9.49</v>
      </c>
      <c r="R2162" t="str">
        <f t="shared" si="270"/>
        <v>Diabetes</v>
      </c>
      <c r="T2162">
        <v>1965</v>
      </c>
      <c r="U2162" t="s">
        <v>30</v>
      </c>
      <c r="V2162">
        <v>28</v>
      </c>
      <c r="W2162" s="10">
        <f t="shared" si="271"/>
        <v>24104</v>
      </c>
      <c r="X2162" s="10"/>
      <c r="Y2162">
        <f t="shared" si="272"/>
        <v>57</v>
      </c>
      <c r="AA2162" s="36">
        <v>36795.29</v>
      </c>
    </row>
    <row r="2163" spans="1:27" x14ac:dyDescent="0.3">
      <c r="A2163" t="s">
        <v>4543</v>
      </c>
      <c r="B2163" t="str">
        <f t="shared" si="265"/>
        <v>Ms</v>
      </c>
      <c r="C2163" t="str">
        <f t="shared" si="266"/>
        <v>Conant</v>
      </c>
      <c r="D2163" t="str">
        <f t="shared" si="267"/>
        <v xml:space="preserve"> Cindy</v>
      </c>
      <c r="F2163" t="s">
        <v>2381</v>
      </c>
      <c r="G2163">
        <f t="shared" si="268"/>
        <v>0</v>
      </c>
      <c r="J2163" t="str">
        <f>PROPER('Medical Examinations'!D:D)</f>
        <v>Yes</v>
      </c>
      <c r="K2163" t="str">
        <f>PROPER('Medical Examinations'!H:H)</f>
        <v>No</v>
      </c>
      <c r="N2163">
        <v>33</v>
      </c>
      <c r="O2163" t="str">
        <f t="shared" si="269"/>
        <v>Obesity</v>
      </c>
      <c r="Q2163">
        <v>10.16</v>
      </c>
      <c r="R2163" t="str">
        <f t="shared" si="270"/>
        <v>Diabetes</v>
      </c>
      <c r="T2163">
        <v>1992</v>
      </c>
      <c r="U2163" t="s">
        <v>37</v>
      </c>
      <c r="V2163">
        <v>6</v>
      </c>
      <c r="W2163" s="10">
        <f t="shared" si="271"/>
        <v>33883</v>
      </c>
      <c r="X2163" s="10"/>
      <c r="Y2163">
        <f t="shared" si="272"/>
        <v>30</v>
      </c>
      <c r="AA2163" s="36">
        <v>36837.47</v>
      </c>
    </row>
    <row r="2164" spans="1:27" x14ac:dyDescent="0.3">
      <c r="A2164" t="s">
        <v>4544</v>
      </c>
      <c r="B2164" t="str">
        <f t="shared" si="265"/>
        <v>Ms</v>
      </c>
      <c r="C2164" t="str">
        <f t="shared" si="266"/>
        <v>Huyser-Wierenga</v>
      </c>
      <c r="D2164" t="str">
        <f t="shared" si="267"/>
        <v>Ms.  Abigail R.</v>
      </c>
      <c r="F2164" t="s">
        <v>2381</v>
      </c>
      <c r="G2164">
        <f t="shared" si="268"/>
        <v>0</v>
      </c>
      <c r="J2164" t="str">
        <f>PROPER('Medical Examinations'!D:D)</f>
        <v>No</v>
      </c>
      <c r="K2164" t="str">
        <f>PROPER('Medical Examinations'!H:H)</f>
        <v>No</v>
      </c>
      <c r="N2164">
        <v>31.46</v>
      </c>
      <c r="O2164" t="str">
        <f t="shared" si="269"/>
        <v>Obesity</v>
      </c>
      <c r="Q2164">
        <v>11.19</v>
      </c>
      <c r="R2164" t="str">
        <f t="shared" si="270"/>
        <v>Diabetes</v>
      </c>
      <c r="T2164">
        <v>1992</v>
      </c>
      <c r="U2164" t="s">
        <v>10</v>
      </c>
      <c r="V2164">
        <v>4</v>
      </c>
      <c r="W2164" s="10">
        <f t="shared" si="271"/>
        <v>33789</v>
      </c>
      <c r="X2164" s="10"/>
      <c r="Y2164">
        <f t="shared" si="272"/>
        <v>30</v>
      </c>
      <c r="AA2164" s="36">
        <v>36837.47</v>
      </c>
    </row>
    <row r="2165" spans="1:27" x14ac:dyDescent="0.3">
      <c r="A2165" t="s">
        <v>4545</v>
      </c>
      <c r="B2165" t="str">
        <f t="shared" si="265"/>
        <v>Ms</v>
      </c>
      <c r="C2165" t="str">
        <f t="shared" si="266"/>
        <v>Natalini</v>
      </c>
      <c r="D2165" t="str">
        <f t="shared" si="267"/>
        <v xml:space="preserve">  Amy L.</v>
      </c>
      <c r="F2165" t="s">
        <v>2381</v>
      </c>
      <c r="G2165">
        <f t="shared" si="268"/>
        <v>0</v>
      </c>
      <c r="J2165" t="str">
        <f>PROPER('Medical Examinations'!D:D)</f>
        <v>No</v>
      </c>
      <c r="K2165" t="str">
        <f>PROPER('Medical Examinations'!H:H)</f>
        <v>No</v>
      </c>
      <c r="N2165">
        <v>29.6</v>
      </c>
      <c r="O2165" t="str">
        <f t="shared" si="269"/>
        <v>Overweight</v>
      </c>
      <c r="Q2165">
        <v>11.03</v>
      </c>
      <c r="R2165" t="str">
        <f t="shared" si="270"/>
        <v>Diabetes</v>
      </c>
      <c r="T2165">
        <v>1972</v>
      </c>
      <c r="U2165" t="s">
        <v>30</v>
      </c>
      <c r="V2165">
        <v>5</v>
      </c>
      <c r="W2165" s="10">
        <f t="shared" si="271"/>
        <v>26638</v>
      </c>
      <c r="X2165" s="10"/>
      <c r="Y2165">
        <f t="shared" si="272"/>
        <v>50</v>
      </c>
      <c r="AA2165" s="36">
        <v>36889.99</v>
      </c>
    </row>
    <row r="2166" spans="1:27" x14ac:dyDescent="0.3">
      <c r="A2166" t="s">
        <v>4546</v>
      </c>
      <c r="B2166" t="str">
        <f t="shared" si="265"/>
        <v>Ms</v>
      </c>
      <c r="C2166" t="str">
        <f t="shared" si="266"/>
        <v>Robbins</v>
      </c>
      <c r="D2166" t="str">
        <f t="shared" si="267"/>
        <v>s.  Amy</v>
      </c>
      <c r="F2166" t="s">
        <v>2381</v>
      </c>
      <c r="G2166">
        <f t="shared" si="268"/>
        <v>0</v>
      </c>
      <c r="J2166" t="str">
        <f>PROPER('Medical Examinations'!D:D)</f>
        <v>No</v>
      </c>
      <c r="K2166" t="str">
        <f>PROPER('Medical Examinations'!H:H)</f>
        <v>No</v>
      </c>
      <c r="N2166">
        <v>22.05</v>
      </c>
      <c r="O2166" t="str">
        <f t="shared" si="269"/>
        <v>Normal Weight</v>
      </c>
      <c r="Q2166">
        <v>4.43</v>
      </c>
      <c r="R2166" t="str">
        <f t="shared" si="270"/>
        <v>Normal</v>
      </c>
      <c r="T2166">
        <v>2003</v>
      </c>
      <c r="U2166" t="s">
        <v>18</v>
      </c>
      <c r="V2166">
        <v>21</v>
      </c>
      <c r="W2166" s="10">
        <f t="shared" si="271"/>
        <v>37793</v>
      </c>
      <c r="X2166" s="10"/>
      <c r="Y2166">
        <f t="shared" si="272"/>
        <v>19</v>
      </c>
      <c r="AA2166" s="36">
        <v>36898.730000000003</v>
      </c>
    </row>
    <row r="2167" spans="1:27" x14ac:dyDescent="0.3">
      <c r="A2167" t="s">
        <v>4547</v>
      </c>
      <c r="B2167" t="str">
        <f t="shared" si="265"/>
        <v>Mrs</v>
      </c>
      <c r="C2167" t="str">
        <f t="shared" si="266"/>
        <v>Stanislav</v>
      </c>
      <c r="D2167" t="str">
        <f t="shared" si="267"/>
        <v xml:space="preserve">  Grace H</v>
      </c>
      <c r="F2167">
        <v>1</v>
      </c>
      <c r="G2167">
        <f t="shared" si="268"/>
        <v>1</v>
      </c>
      <c r="J2167" t="str">
        <f>PROPER('Medical Examinations'!D:D)</f>
        <v>No</v>
      </c>
      <c r="K2167" t="str">
        <f>PROPER('Medical Examinations'!H:H)</f>
        <v>No</v>
      </c>
      <c r="N2167">
        <v>27.06</v>
      </c>
      <c r="O2167" t="str">
        <f t="shared" si="269"/>
        <v>Overweight</v>
      </c>
      <c r="Q2167">
        <v>6.14</v>
      </c>
      <c r="R2167" t="str">
        <f t="shared" si="270"/>
        <v>Prediabetes</v>
      </c>
      <c r="T2167">
        <v>1963</v>
      </c>
      <c r="U2167" t="s">
        <v>10</v>
      </c>
      <c r="V2167">
        <v>24</v>
      </c>
      <c r="W2167" s="10">
        <f t="shared" si="271"/>
        <v>23216</v>
      </c>
      <c r="X2167" s="10"/>
      <c r="Y2167">
        <f t="shared" si="272"/>
        <v>59</v>
      </c>
      <c r="AA2167" s="36">
        <v>36910.61</v>
      </c>
    </row>
    <row r="2168" spans="1:27" x14ac:dyDescent="0.3">
      <c r="A2168" t="s">
        <v>4548</v>
      </c>
      <c r="B2168" t="str">
        <f t="shared" si="265"/>
        <v>Ms</v>
      </c>
      <c r="C2168" t="str">
        <f t="shared" si="266"/>
        <v>Meyer</v>
      </c>
      <c r="D2168" t="str">
        <f t="shared" si="267"/>
        <v>ie J.</v>
      </c>
      <c r="F2168" t="s">
        <v>2381</v>
      </c>
      <c r="G2168">
        <f t="shared" si="268"/>
        <v>0</v>
      </c>
      <c r="J2168" t="str">
        <f>PROPER('Medical Examinations'!D:D)</f>
        <v>No</v>
      </c>
      <c r="K2168" t="str">
        <f>PROPER('Medical Examinations'!H:H)</f>
        <v>No</v>
      </c>
      <c r="N2168">
        <v>20.49</v>
      </c>
      <c r="O2168" t="str">
        <f t="shared" si="269"/>
        <v>Normal Weight</v>
      </c>
      <c r="Q2168">
        <v>4.87</v>
      </c>
      <c r="R2168" t="str">
        <f t="shared" si="270"/>
        <v>Normal</v>
      </c>
      <c r="T2168">
        <v>1991</v>
      </c>
      <c r="U2168" t="s">
        <v>18</v>
      </c>
      <c r="V2168">
        <v>10</v>
      </c>
      <c r="W2168" s="10">
        <f t="shared" si="271"/>
        <v>33399</v>
      </c>
      <c r="X2168" s="10"/>
      <c r="Y2168">
        <f t="shared" si="272"/>
        <v>31</v>
      </c>
      <c r="AA2168" s="36">
        <v>36911.99</v>
      </c>
    </row>
    <row r="2169" spans="1:27" x14ac:dyDescent="0.3">
      <c r="A2169" t="s">
        <v>4549</v>
      </c>
      <c r="B2169" t="str">
        <f t="shared" si="265"/>
        <v>Mr</v>
      </c>
      <c r="C2169" t="str">
        <f t="shared" si="266"/>
        <v>Mears</v>
      </c>
      <c r="D2169" t="str">
        <f t="shared" si="267"/>
        <v>jamin</v>
      </c>
      <c r="F2169">
        <v>1</v>
      </c>
      <c r="G2169">
        <f t="shared" si="268"/>
        <v>1</v>
      </c>
      <c r="J2169" t="str">
        <f>PROPER('Medical Examinations'!D:D)</f>
        <v>No</v>
      </c>
      <c r="K2169" t="str">
        <f>PROPER('Medical Examinations'!H:H)</f>
        <v>No</v>
      </c>
      <c r="N2169">
        <v>28.4</v>
      </c>
      <c r="O2169" t="str">
        <f t="shared" si="269"/>
        <v>Overweight</v>
      </c>
      <c r="Q2169">
        <v>4.3</v>
      </c>
      <c r="R2169" t="str">
        <f t="shared" si="270"/>
        <v>Normal</v>
      </c>
      <c r="T2169">
        <v>1968</v>
      </c>
      <c r="U2169" t="s">
        <v>37</v>
      </c>
      <c r="V2169">
        <v>22</v>
      </c>
      <c r="W2169" s="10">
        <f t="shared" si="271"/>
        <v>25133</v>
      </c>
      <c r="X2169" s="10"/>
      <c r="Y2169">
        <f t="shared" si="272"/>
        <v>54</v>
      </c>
      <c r="AA2169" s="36">
        <v>36922.61</v>
      </c>
    </row>
    <row r="2170" spans="1:27" x14ac:dyDescent="0.3">
      <c r="A2170" t="s">
        <v>4550</v>
      </c>
      <c r="B2170" t="str">
        <f t="shared" si="265"/>
        <v>Mr</v>
      </c>
      <c r="C2170" t="str">
        <f t="shared" si="266"/>
        <v>Neill</v>
      </c>
      <c r="D2170" t="str">
        <f t="shared" si="267"/>
        <v>Ian T</v>
      </c>
      <c r="F2170" t="s">
        <v>2381</v>
      </c>
      <c r="G2170">
        <f t="shared" si="268"/>
        <v>0</v>
      </c>
      <c r="J2170" t="str">
        <f>PROPER('Medical Examinations'!D:D)</f>
        <v>No</v>
      </c>
      <c r="K2170" t="str">
        <f>PROPER('Medical Examinations'!H:H)</f>
        <v>No</v>
      </c>
      <c r="N2170">
        <v>41.91</v>
      </c>
      <c r="O2170" t="str">
        <f t="shared" si="269"/>
        <v>Obesity</v>
      </c>
      <c r="Q2170">
        <v>6.19</v>
      </c>
      <c r="R2170" t="str">
        <f t="shared" si="270"/>
        <v>Prediabetes</v>
      </c>
      <c r="T2170">
        <v>1977</v>
      </c>
      <c r="U2170" t="s">
        <v>35</v>
      </c>
      <c r="V2170">
        <v>13</v>
      </c>
      <c r="W2170" s="10">
        <f t="shared" si="271"/>
        <v>28350</v>
      </c>
      <c r="X2170" s="10"/>
      <c r="Y2170">
        <f t="shared" si="272"/>
        <v>45</v>
      </c>
      <c r="AA2170" s="36">
        <v>36935.64</v>
      </c>
    </row>
    <row r="2171" spans="1:27" x14ac:dyDescent="0.3">
      <c r="A2171" t="s">
        <v>4551</v>
      </c>
      <c r="B2171" t="str">
        <f t="shared" si="265"/>
        <v>Mr</v>
      </c>
      <c r="C2171" t="str">
        <f t="shared" si="266"/>
        <v>Tola</v>
      </c>
      <c r="D2171" t="str">
        <f t="shared" si="267"/>
        <v>dese</v>
      </c>
      <c r="F2171">
        <v>1</v>
      </c>
      <c r="G2171">
        <f t="shared" si="268"/>
        <v>1</v>
      </c>
      <c r="J2171" t="str">
        <f>PROPER('Medical Examinations'!D:D)</f>
        <v>No</v>
      </c>
      <c r="K2171" t="str">
        <f>PROPER('Medical Examinations'!H:H)</f>
        <v>No</v>
      </c>
      <c r="N2171">
        <v>24.6</v>
      </c>
      <c r="O2171" t="str">
        <f t="shared" si="269"/>
        <v>Normal Weight</v>
      </c>
      <c r="Q2171">
        <v>6.19</v>
      </c>
      <c r="R2171" t="str">
        <f t="shared" si="270"/>
        <v>Prediabetes</v>
      </c>
      <c r="T2171">
        <v>1992</v>
      </c>
      <c r="U2171" t="s">
        <v>35</v>
      </c>
      <c r="V2171">
        <v>25</v>
      </c>
      <c r="W2171" s="10">
        <f t="shared" si="271"/>
        <v>33841</v>
      </c>
      <c r="X2171" s="10"/>
      <c r="Y2171">
        <f t="shared" si="272"/>
        <v>30</v>
      </c>
      <c r="AA2171" s="36">
        <v>36950.26</v>
      </c>
    </row>
    <row r="2172" spans="1:27" x14ac:dyDescent="0.3">
      <c r="A2172" t="s">
        <v>4552</v>
      </c>
      <c r="B2172" t="str">
        <f t="shared" si="265"/>
        <v>Mr</v>
      </c>
      <c r="C2172" t="str">
        <f t="shared" si="266"/>
        <v>Briskman</v>
      </c>
      <c r="D2172" t="str">
        <f t="shared" si="267"/>
        <v>Jonathan</v>
      </c>
      <c r="F2172">
        <v>1</v>
      </c>
      <c r="G2172">
        <f t="shared" si="268"/>
        <v>1</v>
      </c>
      <c r="J2172" t="str">
        <f>PROPER('Medical Examinations'!D:D)</f>
        <v>No</v>
      </c>
      <c r="K2172" t="str">
        <f>PROPER('Medical Examinations'!H:H)</f>
        <v>No</v>
      </c>
      <c r="N2172">
        <v>20.9</v>
      </c>
      <c r="O2172" t="str">
        <f t="shared" si="269"/>
        <v>Normal Weight</v>
      </c>
      <c r="Q2172">
        <v>5.12</v>
      </c>
      <c r="R2172" t="str">
        <f t="shared" si="270"/>
        <v>Normal</v>
      </c>
      <c r="T2172">
        <v>1992</v>
      </c>
      <c r="U2172" t="s">
        <v>20</v>
      </c>
      <c r="V2172">
        <v>13</v>
      </c>
      <c r="W2172" s="10">
        <f t="shared" si="271"/>
        <v>33860</v>
      </c>
      <c r="X2172" s="10"/>
      <c r="Y2172">
        <f t="shared" si="272"/>
        <v>30</v>
      </c>
      <c r="AA2172" s="36">
        <v>36976.449999999997</v>
      </c>
    </row>
    <row r="2173" spans="1:27" x14ac:dyDescent="0.3">
      <c r="A2173" t="s">
        <v>4553</v>
      </c>
      <c r="B2173" t="str">
        <f t="shared" si="265"/>
        <v>Mr</v>
      </c>
      <c r="C2173" t="str">
        <f t="shared" si="266"/>
        <v>Ritzenhein</v>
      </c>
      <c r="D2173" t="str">
        <f t="shared" si="267"/>
        <v>r.  Dathan</v>
      </c>
      <c r="F2173" t="s">
        <v>2381</v>
      </c>
      <c r="G2173">
        <f t="shared" si="268"/>
        <v>0</v>
      </c>
      <c r="J2173" t="str">
        <f>PROPER('Medical Examinations'!D:D)</f>
        <v>No</v>
      </c>
      <c r="K2173" t="str">
        <f>PROPER('Medical Examinations'!H:H)</f>
        <v>No</v>
      </c>
      <c r="N2173">
        <v>34.4</v>
      </c>
      <c r="O2173" t="str">
        <f t="shared" si="269"/>
        <v>Obesity</v>
      </c>
      <c r="Q2173">
        <v>4.04</v>
      </c>
      <c r="R2173" t="str">
        <f t="shared" si="270"/>
        <v>Normal</v>
      </c>
      <c r="T2173">
        <v>1991</v>
      </c>
      <c r="U2173" t="s">
        <v>15</v>
      </c>
      <c r="V2173">
        <v>1</v>
      </c>
      <c r="W2173" s="10">
        <f t="shared" si="271"/>
        <v>33543</v>
      </c>
      <c r="X2173" s="10"/>
      <c r="Y2173">
        <f t="shared" si="272"/>
        <v>31</v>
      </c>
      <c r="AA2173" s="36">
        <v>37040.879999999997</v>
      </c>
    </row>
    <row r="2174" spans="1:27" x14ac:dyDescent="0.3">
      <c r="A2174" t="s">
        <v>4554</v>
      </c>
      <c r="B2174" t="str">
        <f t="shared" si="265"/>
        <v>Mr</v>
      </c>
      <c r="C2174" t="str">
        <f t="shared" si="266"/>
        <v>Malkowski</v>
      </c>
      <c r="D2174" t="str">
        <f t="shared" si="267"/>
        <v>Mr.  Eric</v>
      </c>
      <c r="F2174" t="s">
        <v>2381</v>
      </c>
      <c r="G2174">
        <f t="shared" si="268"/>
        <v>0</v>
      </c>
      <c r="J2174" t="str">
        <f>PROPER('Medical Examinations'!D:D)</f>
        <v>No</v>
      </c>
      <c r="K2174" t="str">
        <f>PROPER('Medical Examinations'!H:H)</f>
        <v>No</v>
      </c>
      <c r="N2174">
        <v>32.56</v>
      </c>
      <c r="O2174" t="str">
        <f t="shared" si="269"/>
        <v>Obesity</v>
      </c>
      <c r="Q2174">
        <v>5.36</v>
      </c>
      <c r="R2174" t="str">
        <f t="shared" si="270"/>
        <v>Normal</v>
      </c>
      <c r="T2174">
        <v>1988</v>
      </c>
      <c r="U2174" t="s">
        <v>30</v>
      </c>
      <c r="V2174">
        <v>17</v>
      </c>
      <c r="W2174" s="10">
        <f t="shared" si="271"/>
        <v>32494</v>
      </c>
      <c r="X2174" s="10"/>
      <c r="Y2174">
        <f t="shared" si="272"/>
        <v>34</v>
      </c>
      <c r="AA2174" s="36">
        <v>37076.370000000003</v>
      </c>
    </row>
    <row r="2175" spans="1:27" x14ac:dyDescent="0.3">
      <c r="A2175" t="s">
        <v>4555</v>
      </c>
      <c r="B2175" t="str">
        <f t="shared" si="265"/>
        <v>Ms</v>
      </c>
      <c r="C2175" t="str">
        <f t="shared" si="266"/>
        <v>Andreyko</v>
      </c>
      <c r="D2175" t="str">
        <f t="shared" si="267"/>
        <v>llison M</v>
      </c>
      <c r="F2175">
        <v>1</v>
      </c>
      <c r="G2175">
        <f t="shared" si="268"/>
        <v>1</v>
      </c>
      <c r="J2175" t="str">
        <f>PROPER('Medical Examinations'!D:D)</f>
        <v>No</v>
      </c>
      <c r="K2175" t="str">
        <f>PROPER('Medical Examinations'!H:H)</f>
        <v>No</v>
      </c>
      <c r="N2175">
        <v>27.98</v>
      </c>
      <c r="O2175" t="str">
        <f t="shared" si="269"/>
        <v>Overweight</v>
      </c>
      <c r="Q2175">
        <v>4.38</v>
      </c>
      <c r="R2175" t="str">
        <f t="shared" si="270"/>
        <v>Normal</v>
      </c>
      <c r="T2175">
        <v>1989</v>
      </c>
      <c r="U2175" t="s">
        <v>18</v>
      </c>
      <c r="V2175">
        <v>10</v>
      </c>
      <c r="W2175" s="10">
        <f t="shared" si="271"/>
        <v>32669</v>
      </c>
      <c r="X2175" s="10"/>
      <c r="Y2175">
        <f t="shared" si="272"/>
        <v>33</v>
      </c>
      <c r="AA2175" s="36">
        <v>37079.370000000003</v>
      </c>
    </row>
    <row r="2176" spans="1:27" x14ac:dyDescent="0.3">
      <c r="A2176" t="s">
        <v>4556</v>
      </c>
      <c r="B2176" t="str">
        <f t="shared" si="265"/>
        <v>Mr</v>
      </c>
      <c r="C2176" t="str">
        <f t="shared" si="266"/>
        <v>Landry</v>
      </c>
      <c r="D2176" t="str">
        <f t="shared" si="267"/>
        <v xml:space="preserve">  Paul</v>
      </c>
      <c r="F2176" t="s">
        <v>2381</v>
      </c>
      <c r="G2176">
        <f t="shared" si="268"/>
        <v>0</v>
      </c>
      <c r="J2176" t="str">
        <f>PROPER('Medical Examinations'!D:D)</f>
        <v>No</v>
      </c>
      <c r="K2176" t="str">
        <f>PROPER('Medical Examinations'!H:H)</f>
        <v>No</v>
      </c>
      <c r="N2176">
        <v>26.51</v>
      </c>
      <c r="O2176" t="str">
        <f t="shared" si="269"/>
        <v>Overweight</v>
      </c>
      <c r="Q2176">
        <v>4.58</v>
      </c>
      <c r="R2176" t="str">
        <f t="shared" si="270"/>
        <v>Normal</v>
      </c>
      <c r="T2176">
        <v>1995</v>
      </c>
      <c r="U2176" t="s">
        <v>37</v>
      </c>
      <c r="V2176">
        <v>30</v>
      </c>
      <c r="W2176" s="10">
        <f t="shared" si="271"/>
        <v>35002</v>
      </c>
      <c r="X2176" s="10"/>
      <c r="Y2176">
        <f t="shared" si="272"/>
        <v>27</v>
      </c>
      <c r="AA2176" s="36">
        <v>37133.9</v>
      </c>
    </row>
    <row r="2177" spans="1:27" x14ac:dyDescent="0.3">
      <c r="A2177" t="s">
        <v>4557</v>
      </c>
      <c r="B2177" t="str">
        <f t="shared" si="265"/>
        <v>Mr</v>
      </c>
      <c r="C2177" t="str">
        <f t="shared" si="266"/>
        <v>Lozier</v>
      </c>
      <c r="D2177" t="str">
        <f t="shared" si="267"/>
        <v>aron R</v>
      </c>
      <c r="F2177" t="s">
        <v>2381</v>
      </c>
      <c r="G2177">
        <f t="shared" si="268"/>
        <v>0</v>
      </c>
      <c r="J2177" t="str">
        <f>PROPER('Medical Examinations'!D:D)</f>
        <v>No</v>
      </c>
      <c r="K2177" t="str">
        <f>PROPER('Medical Examinations'!H:H)</f>
        <v>No</v>
      </c>
      <c r="N2177">
        <v>29.734999999999999</v>
      </c>
      <c r="O2177" t="str">
        <f t="shared" si="269"/>
        <v>Overweight</v>
      </c>
      <c r="Q2177">
        <v>11.92</v>
      </c>
      <c r="R2177" t="str">
        <f t="shared" si="270"/>
        <v>Diabetes</v>
      </c>
      <c r="T2177">
        <v>2000</v>
      </c>
      <c r="U2177" t="s">
        <v>20</v>
      </c>
      <c r="V2177">
        <v>5</v>
      </c>
      <c r="W2177" s="10">
        <f t="shared" si="271"/>
        <v>36774</v>
      </c>
      <c r="X2177" s="10"/>
      <c r="Y2177">
        <f t="shared" si="272"/>
        <v>22</v>
      </c>
      <c r="AA2177" s="36">
        <v>37165.160000000003</v>
      </c>
    </row>
    <row r="2178" spans="1:27" x14ac:dyDescent="0.3">
      <c r="A2178" t="s">
        <v>4558</v>
      </c>
      <c r="B2178" t="str">
        <f t="shared" si="265"/>
        <v>Ms</v>
      </c>
      <c r="C2178" t="str">
        <f t="shared" si="266"/>
        <v>O'Brien</v>
      </c>
      <c r="D2178" t="str">
        <f t="shared" si="267"/>
        <v>tlin H.</v>
      </c>
      <c r="F2178">
        <v>1</v>
      </c>
      <c r="G2178">
        <f t="shared" si="268"/>
        <v>1</v>
      </c>
      <c r="J2178" t="str">
        <f>PROPER('Medical Examinations'!D:D)</f>
        <v>No</v>
      </c>
      <c r="K2178" t="str">
        <f>PROPER('Medical Examinations'!H:H)</f>
        <v>No</v>
      </c>
      <c r="N2178">
        <v>40.5</v>
      </c>
      <c r="O2178" t="str">
        <f t="shared" si="269"/>
        <v>Obesity</v>
      </c>
      <c r="Q2178">
        <v>5.4</v>
      </c>
      <c r="R2178" t="str">
        <f t="shared" si="270"/>
        <v>Normal</v>
      </c>
      <c r="T2178">
        <v>1990</v>
      </c>
      <c r="U2178" t="s">
        <v>37</v>
      </c>
      <c r="V2178">
        <v>17</v>
      </c>
      <c r="W2178" s="10">
        <f t="shared" si="271"/>
        <v>33163</v>
      </c>
      <c r="X2178" s="10"/>
      <c r="Y2178">
        <f t="shared" si="272"/>
        <v>32</v>
      </c>
      <c r="AA2178" s="36">
        <v>37251.22</v>
      </c>
    </row>
    <row r="2179" spans="1:27" x14ac:dyDescent="0.3">
      <c r="A2179" t="s">
        <v>4559</v>
      </c>
      <c r="B2179" t="str">
        <f t="shared" si="265"/>
        <v>Mr</v>
      </c>
      <c r="C2179" t="str">
        <f t="shared" si="266"/>
        <v>Rodas</v>
      </c>
      <c r="D2179" t="str">
        <f t="shared" si="267"/>
        <v>ld E.</v>
      </c>
      <c r="F2179">
        <v>1</v>
      </c>
      <c r="G2179">
        <f t="shared" si="268"/>
        <v>1</v>
      </c>
      <c r="J2179" t="str">
        <f>PROPER('Medical Examinations'!D:D)</f>
        <v>No</v>
      </c>
      <c r="K2179" t="str">
        <f>PROPER('Medical Examinations'!H:H)</f>
        <v>No</v>
      </c>
      <c r="N2179">
        <v>25.64</v>
      </c>
      <c r="O2179" t="str">
        <f t="shared" si="269"/>
        <v>Overweight</v>
      </c>
      <c r="Q2179">
        <v>4.76</v>
      </c>
      <c r="R2179" t="str">
        <f t="shared" si="270"/>
        <v>Normal</v>
      </c>
      <c r="T2179">
        <v>1985</v>
      </c>
      <c r="U2179" t="s">
        <v>15</v>
      </c>
      <c r="V2179">
        <v>17</v>
      </c>
      <c r="W2179" s="10">
        <f t="shared" si="271"/>
        <v>31368</v>
      </c>
      <c r="X2179" s="10"/>
      <c r="Y2179">
        <f t="shared" si="272"/>
        <v>37</v>
      </c>
      <c r="AA2179" s="36">
        <v>37270.15</v>
      </c>
    </row>
    <row r="2180" spans="1:27" x14ac:dyDescent="0.3">
      <c r="A2180" t="s">
        <v>4560</v>
      </c>
      <c r="B2180" t="str">
        <f t="shared" si="265"/>
        <v>Ms</v>
      </c>
      <c r="C2180" t="str">
        <f t="shared" si="266"/>
        <v>O'Connor</v>
      </c>
      <c r="D2180" t="str">
        <f t="shared" si="267"/>
        <v>obhan A.</v>
      </c>
      <c r="F2180">
        <v>1</v>
      </c>
      <c r="G2180">
        <f t="shared" si="268"/>
        <v>1</v>
      </c>
      <c r="J2180" t="str">
        <f>PROPER('Medical Examinations'!D:D)</f>
        <v>No</v>
      </c>
      <c r="K2180" t="str">
        <f>PROPER('Medical Examinations'!H:H)</f>
        <v>No</v>
      </c>
      <c r="N2180">
        <v>32.9</v>
      </c>
      <c r="O2180" t="str">
        <f t="shared" si="269"/>
        <v>Obesity</v>
      </c>
      <c r="Q2180">
        <v>4.78</v>
      </c>
      <c r="R2180" t="str">
        <f t="shared" si="270"/>
        <v>Normal</v>
      </c>
      <c r="T2180">
        <v>1975</v>
      </c>
      <c r="U2180" t="s">
        <v>15</v>
      </c>
      <c r="V2180">
        <v>9</v>
      </c>
      <c r="W2180" s="10">
        <f t="shared" si="271"/>
        <v>27707</v>
      </c>
      <c r="X2180" s="10"/>
      <c r="Y2180">
        <f t="shared" si="272"/>
        <v>47</v>
      </c>
      <c r="AA2180" s="36">
        <v>37272.339999999997</v>
      </c>
    </row>
    <row r="2181" spans="1:27" x14ac:dyDescent="0.3">
      <c r="A2181" t="s">
        <v>4561</v>
      </c>
      <c r="B2181" t="str">
        <f t="shared" si="265"/>
        <v>Ms</v>
      </c>
      <c r="C2181" t="str">
        <f t="shared" si="266"/>
        <v>White</v>
      </c>
      <c r="D2181" t="str">
        <f t="shared" si="267"/>
        <v>ea J.</v>
      </c>
      <c r="F2181">
        <v>1</v>
      </c>
      <c r="G2181">
        <f t="shared" si="268"/>
        <v>1</v>
      </c>
      <c r="J2181" t="str">
        <f>PROPER('Medical Examinations'!D:D)</f>
        <v>No</v>
      </c>
      <c r="K2181" t="str">
        <f>PROPER('Medical Examinations'!H:H)</f>
        <v>No</v>
      </c>
      <c r="N2181">
        <v>29.8</v>
      </c>
      <c r="O2181" t="str">
        <f t="shared" si="269"/>
        <v>Overweight</v>
      </c>
      <c r="Q2181">
        <v>4.26</v>
      </c>
      <c r="R2181" t="str">
        <f t="shared" si="270"/>
        <v>Normal</v>
      </c>
      <c r="T2181">
        <v>1969</v>
      </c>
      <c r="U2181" t="s">
        <v>37</v>
      </c>
      <c r="V2181">
        <v>30</v>
      </c>
      <c r="W2181" s="10">
        <f t="shared" si="271"/>
        <v>25506</v>
      </c>
      <c r="X2181" s="10"/>
      <c r="Y2181">
        <f t="shared" si="272"/>
        <v>53</v>
      </c>
      <c r="AA2181" s="36">
        <v>37277.269999999997</v>
      </c>
    </row>
    <row r="2182" spans="1:27" x14ac:dyDescent="0.3">
      <c r="A2182" t="s">
        <v>4562</v>
      </c>
      <c r="B2182" t="str">
        <f t="shared" ref="B2182:B2245" si="273">TRIM(MID(A2182,FIND(",",A2182)+1,FIND(".",A2182)-FIND(",",A2182)-1))</f>
        <v>Ms</v>
      </c>
      <c r="C2182" t="str">
        <f t="shared" ref="C2182:C2245" si="274">LEFT(A2182,FIND(",",A2182)-1)</f>
        <v>Davenport</v>
      </c>
      <c r="D2182" t="str">
        <f t="shared" ref="D2182:D2245" si="275">RIGHT(A2182,FIND(",",A2182)-1)</f>
        <v>s.  Marie</v>
      </c>
      <c r="F2182">
        <v>1</v>
      </c>
      <c r="G2182">
        <f t="shared" ref="G2182:G2245" si="276">IF(F2182="No major surgery",0,F2182)</f>
        <v>1</v>
      </c>
      <c r="J2182" t="str">
        <f>PROPER('Medical Examinations'!D:D)</f>
        <v>No</v>
      </c>
      <c r="K2182" t="str">
        <f>PROPER('Medical Examinations'!H:H)</f>
        <v>No</v>
      </c>
      <c r="N2182">
        <v>28.9</v>
      </c>
      <c r="O2182" t="str">
        <f t="shared" ref="O2182:O2245" si="277">IF(N2182&lt;18.5,"Underweight",
IF(N2182&lt;25,"Normal Weight",
IF(N2182&lt;30,"Overweight",
"Obesity")))</f>
        <v>Overweight</v>
      </c>
      <c r="Q2182">
        <v>5.85</v>
      </c>
      <c r="R2182" t="str">
        <f t="shared" ref="R2182:R2245" si="278">IF(Q2182&lt;5.7,"Normal",
IF(Q2182&lt;=6.4,"Prediabetes",
"Diabetes"))</f>
        <v>Prediabetes</v>
      </c>
      <c r="T2182">
        <v>1979</v>
      </c>
      <c r="U2182" t="s">
        <v>35</v>
      </c>
      <c r="V2182">
        <v>3</v>
      </c>
      <c r="W2182" s="10">
        <f t="shared" ref="W2182:W2245" si="279">DATE(T2182,MONTH(1&amp;U2182),V2182)</f>
        <v>29070</v>
      </c>
      <c r="X2182" s="10"/>
      <c r="Y2182">
        <f t="shared" si="272"/>
        <v>43</v>
      </c>
      <c r="AA2182" s="36">
        <v>37425.94</v>
      </c>
    </row>
    <row r="2183" spans="1:27" x14ac:dyDescent="0.3">
      <c r="A2183" t="s">
        <v>4563</v>
      </c>
      <c r="B2183" t="str">
        <f t="shared" si="273"/>
        <v>Ms</v>
      </c>
      <c r="C2183" t="str">
        <f t="shared" si="274"/>
        <v>Karmen</v>
      </c>
      <c r="D2183" t="str">
        <f t="shared" si="275"/>
        <v>hel A.</v>
      </c>
      <c r="F2183">
        <v>1</v>
      </c>
      <c r="G2183">
        <f t="shared" si="276"/>
        <v>1</v>
      </c>
      <c r="J2183" t="str">
        <f>PROPER('Medical Examinations'!D:D)</f>
        <v>No</v>
      </c>
      <c r="K2183" t="str">
        <f>PROPER('Medical Examinations'!H:H)</f>
        <v>No</v>
      </c>
      <c r="N2183">
        <v>24.7</v>
      </c>
      <c r="O2183" t="str">
        <f t="shared" si="277"/>
        <v>Normal Weight</v>
      </c>
      <c r="Q2183">
        <v>5.32</v>
      </c>
      <c r="R2183" t="str">
        <f t="shared" si="278"/>
        <v>Normal</v>
      </c>
      <c r="T2183">
        <v>2002</v>
      </c>
      <c r="U2183" t="s">
        <v>20</v>
      </c>
      <c r="V2183">
        <v>27</v>
      </c>
      <c r="W2183" s="10">
        <f t="shared" si="279"/>
        <v>37526</v>
      </c>
      <c r="X2183" s="10"/>
      <c r="Y2183">
        <f t="shared" si="272"/>
        <v>20</v>
      </c>
      <c r="AA2183" s="36">
        <v>37465.339999999997</v>
      </c>
    </row>
    <row r="2184" spans="1:27" x14ac:dyDescent="0.3">
      <c r="A2184" t="s">
        <v>4564</v>
      </c>
      <c r="B2184" t="str">
        <f t="shared" si="273"/>
        <v>Ms</v>
      </c>
      <c r="C2184" t="str">
        <f t="shared" si="274"/>
        <v>Miller</v>
      </c>
      <c r="D2184" t="str">
        <f t="shared" si="275"/>
        <v xml:space="preserve">  Emma</v>
      </c>
      <c r="F2184">
        <v>1</v>
      </c>
      <c r="G2184">
        <f t="shared" si="276"/>
        <v>1</v>
      </c>
      <c r="J2184" t="str">
        <f>PROPER('Medical Examinations'!D:D)</f>
        <v>No</v>
      </c>
      <c r="K2184" t="str">
        <f>PROPER('Medical Examinations'!H:H)</f>
        <v>No</v>
      </c>
      <c r="N2184">
        <v>20.6</v>
      </c>
      <c r="O2184" t="str">
        <f t="shared" si="277"/>
        <v>Normal Weight</v>
      </c>
      <c r="Q2184">
        <v>5.14</v>
      </c>
      <c r="R2184" t="str">
        <f t="shared" si="278"/>
        <v>Normal</v>
      </c>
      <c r="T2184">
        <v>2000</v>
      </c>
      <c r="U2184" t="s">
        <v>37</v>
      </c>
      <c r="V2184">
        <v>12</v>
      </c>
      <c r="W2184" s="10">
        <f t="shared" si="279"/>
        <v>36811</v>
      </c>
      <c r="X2184" s="10"/>
      <c r="Y2184">
        <f t="shared" si="272"/>
        <v>22</v>
      </c>
      <c r="AA2184" s="36">
        <v>37484.449999999997</v>
      </c>
    </row>
    <row r="2185" spans="1:27" x14ac:dyDescent="0.3">
      <c r="A2185" t="s">
        <v>4565</v>
      </c>
      <c r="B2185" t="str">
        <f t="shared" si="273"/>
        <v>Ms</v>
      </c>
      <c r="C2185" t="str">
        <f t="shared" si="274"/>
        <v>Lippmann</v>
      </c>
      <c r="D2185" t="str">
        <f t="shared" si="275"/>
        <v>Kiersten</v>
      </c>
      <c r="F2185">
        <v>1</v>
      </c>
      <c r="G2185">
        <f t="shared" si="276"/>
        <v>1</v>
      </c>
      <c r="J2185" t="str">
        <f>PROPER('Medical Examinations'!D:D)</f>
        <v>No</v>
      </c>
      <c r="K2185" t="str">
        <f>PROPER('Medical Examinations'!H:H)</f>
        <v>No</v>
      </c>
      <c r="N2185">
        <v>18.600000000000001</v>
      </c>
      <c r="O2185" t="str">
        <f t="shared" si="277"/>
        <v>Normal Weight</v>
      </c>
      <c r="Q2185">
        <v>5</v>
      </c>
      <c r="R2185" t="str">
        <f t="shared" si="278"/>
        <v>Normal</v>
      </c>
      <c r="T2185">
        <v>1990</v>
      </c>
      <c r="U2185" t="s">
        <v>15</v>
      </c>
      <c r="V2185">
        <v>16</v>
      </c>
      <c r="W2185" s="10">
        <f t="shared" si="279"/>
        <v>33193</v>
      </c>
      <c r="X2185" s="10"/>
      <c r="Y2185">
        <f t="shared" si="272"/>
        <v>32</v>
      </c>
      <c r="AA2185" s="36">
        <v>37607.53</v>
      </c>
    </row>
    <row r="2186" spans="1:27" x14ac:dyDescent="0.3">
      <c r="A2186" t="s">
        <v>4566</v>
      </c>
      <c r="B2186" t="str">
        <f t="shared" si="273"/>
        <v>Ms</v>
      </c>
      <c r="C2186" t="str">
        <f t="shared" si="274"/>
        <v>Klehm</v>
      </c>
      <c r="D2186" t="str">
        <f t="shared" si="275"/>
        <v>chael</v>
      </c>
      <c r="F2186">
        <v>1</v>
      </c>
      <c r="G2186">
        <f t="shared" si="276"/>
        <v>1</v>
      </c>
      <c r="J2186" t="str">
        <f>PROPER('Medical Examinations'!D:D)</f>
        <v>No</v>
      </c>
      <c r="K2186" t="str">
        <f>PROPER('Medical Examinations'!H:H)</f>
        <v>No</v>
      </c>
      <c r="N2186">
        <v>17.8</v>
      </c>
      <c r="O2186" t="str">
        <f t="shared" si="277"/>
        <v>Underweight</v>
      </c>
      <c r="Q2186">
        <v>4.55</v>
      </c>
      <c r="R2186" t="str">
        <f t="shared" si="278"/>
        <v>Normal</v>
      </c>
      <c r="T2186">
        <v>1982</v>
      </c>
      <c r="U2186" t="s">
        <v>18</v>
      </c>
      <c r="V2186">
        <v>20</v>
      </c>
      <c r="W2186" s="10">
        <f t="shared" si="279"/>
        <v>30122</v>
      </c>
      <c r="X2186" s="10"/>
      <c r="Y2186">
        <f t="shared" si="272"/>
        <v>40</v>
      </c>
      <c r="AA2186" s="36">
        <v>37650.74</v>
      </c>
    </row>
    <row r="2187" spans="1:27" x14ac:dyDescent="0.3">
      <c r="A2187" t="s">
        <v>4567</v>
      </c>
      <c r="B2187" t="str">
        <f t="shared" si="273"/>
        <v>Mr</v>
      </c>
      <c r="C2187" t="str">
        <f t="shared" si="274"/>
        <v>Murphy</v>
      </c>
      <c r="D2187" t="str">
        <f t="shared" si="275"/>
        <v>thy P.</v>
      </c>
      <c r="F2187">
        <v>1</v>
      </c>
      <c r="G2187">
        <f t="shared" si="276"/>
        <v>1</v>
      </c>
      <c r="J2187" t="str">
        <f>PROPER('Medical Examinations'!D:D)</f>
        <v>No</v>
      </c>
      <c r="K2187" t="str">
        <f>PROPER('Medical Examinations'!H:H)</f>
        <v>No</v>
      </c>
      <c r="N2187">
        <v>35.200000000000003</v>
      </c>
      <c r="O2187" t="str">
        <f t="shared" si="277"/>
        <v>Obesity</v>
      </c>
      <c r="Q2187">
        <v>5.97</v>
      </c>
      <c r="R2187" t="str">
        <f t="shared" si="278"/>
        <v>Prediabetes</v>
      </c>
      <c r="T2187">
        <v>1970</v>
      </c>
      <c r="U2187" t="s">
        <v>37</v>
      </c>
      <c r="V2187">
        <v>28</v>
      </c>
      <c r="W2187" s="10">
        <f t="shared" si="279"/>
        <v>25869</v>
      </c>
      <c r="X2187" s="10"/>
      <c r="Y2187">
        <f t="shared" si="272"/>
        <v>52</v>
      </c>
      <c r="AA2187" s="36">
        <v>37675.06</v>
      </c>
    </row>
    <row r="2188" spans="1:27" x14ac:dyDescent="0.3">
      <c r="A2188" t="s">
        <v>4568</v>
      </c>
      <c r="B2188" t="str">
        <f t="shared" si="273"/>
        <v>Mr</v>
      </c>
      <c r="C2188" t="str">
        <f t="shared" si="274"/>
        <v>Desisa</v>
      </c>
      <c r="D2188" t="str">
        <f t="shared" si="275"/>
        <v>Lelisa</v>
      </c>
      <c r="F2188">
        <v>1</v>
      </c>
      <c r="G2188">
        <f t="shared" si="276"/>
        <v>1</v>
      </c>
      <c r="J2188" t="str">
        <f>PROPER('Medical Examinations'!D:D)</f>
        <v>No</v>
      </c>
      <c r="K2188" t="str">
        <f>PROPER('Medical Examinations'!H:H)</f>
        <v>No</v>
      </c>
      <c r="N2188">
        <v>33.770000000000003</v>
      </c>
      <c r="O2188" t="str">
        <f t="shared" si="277"/>
        <v>Obesity</v>
      </c>
      <c r="Q2188">
        <v>4.0199999999999996</v>
      </c>
      <c r="R2188" t="str">
        <f t="shared" si="278"/>
        <v>Normal</v>
      </c>
      <c r="T2188">
        <v>1988</v>
      </c>
      <c r="U2188" t="s">
        <v>37</v>
      </c>
      <c r="V2188">
        <v>10</v>
      </c>
      <c r="W2188" s="10">
        <f t="shared" si="279"/>
        <v>32426</v>
      </c>
      <c r="X2188" s="10"/>
      <c r="Y2188">
        <f t="shared" si="272"/>
        <v>34</v>
      </c>
      <c r="AA2188" s="36">
        <v>37701.879999999997</v>
      </c>
    </row>
    <row r="2189" spans="1:27" x14ac:dyDescent="0.3">
      <c r="A2189" t="s">
        <v>4569</v>
      </c>
      <c r="B2189" t="str">
        <f t="shared" si="273"/>
        <v>Mr</v>
      </c>
      <c r="C2189" t="str">
        <f t="shared" si="274"/>
        <v>Brooks</v>
      </c>
      <c r="D2189" t="str">
        <f t="shared" si="275"/>
        <v xml:space="preserve">  Nate</v>
      </c>
      <c r="F2189">
        <v>1</v>
      </c>
      <c r="G2189">
        <f t="shared" si="276"/>
        <v>1</v>
      </c>
      <c r="J2189" t="str">
        <f>PROPER('Medical Examinations'!D:D)</f>
        <v>No</v>
      </c>
      <c r="K2189" t="str">
        <f>PROPER('Medical Examinations'!H:H)</f>
        <v>No</v>
      </c>
      <c r="N2189">
        <v>30.03</v>
      </c>
      <c r="O2189" t="str">
        <f t="shared" si="277"/>
        <v>Obesity</v>
      </c>
      <c r="Q2189">
        <v>4.04</v>
      </c>
      <c r="R2189" t="str">
        <f t="shared" si="278"/>
        <v>Normal</v>
      </c>
      <c r="T2189">
        <v>1976</v>
      </c>
      <c r="U2189" t="s">
        <v>20</v>
      </c>
      <c r="V2189">
        <v>18</v>
      </c>
      <c r="W2189" s="10">
        <f t="shared" si="279"/>
        <v>28021</v>
      </c>
      <c r="X2189" s="10"/>
      <c r="Y2189">
        <f t="shared" si="272"/>
        <v>46</v>
      </c>
      <c r="AA2189" s="36">
        <v>37735.199999999997</v>
      </c>
    </row>
    <row r="2190" spans="1:27" x14ac:dyDescent="0.3">
      <c r="A2190" t="s">
        <v>4570</v>
      </c>
      <c r="B2190" t="str">
        <f t="shared" si="273"/>
        <v>Mr</v>
      </c>
      <c r="C2190" t="str">
        <f t="shared" si="274"/>
        <v>Stone</v>
      </c>
      <c r="D2190" t="str">
        <f t="shared" si="275"/>
        <v>is C.</v>
      </c>
      <c r="F2190">
        <v>1</v>
      </c>
      <c r="G2190">
        <f t="shared" si="276"/>
        <v>1</v>
      </c>
      <c r="J2190" t="str">
        <f>PROPER('Medical Examinations'!D:D)</f>
        <v>No</v>
      </c>
      <c r="K2190" t="str">
        <f>PROPER('Medical Examinations'!H:H)</f>
        <v>No</v>
      </c>
      <c r="N2190">
        <v>29.37</v>
      </c>
      <c r="O2190" t="str">
        <f t="shared" si="277"/>
        <v>Overweight</v>
      </c>
      <c r="Q2190">
        <v>5.54</v>
      </c>
      <c r="R2190" t="str">
        <f t="shared" si="278"/>
        <v>Normal</v>
      </c>
      <c r="T2190">
        <v>1986</v>
      </c>
      <c r="U2190" t="s">
        <v>35</v>
      </c>
      <c r="V2190">
        <v>15</v>
      </c>
      <c r="W2190" s="10">
        <f t="shared" si="279"/>
        <v>31639</v>
      </c>
      <c r="X2190" s="10"/>
      <c r="Y2190">
        <f t="shared" si="272"/>
        <v>36</v>
      </c>
      <c r="AA2190" s="36">
        <v>37742.58</v>
      </c>
    </row>
    <row r="2191" spans="1:27" x14ac:dyDescent="0.3">
      <c r="A2191" t="s">
        <v>4571</v>
      </c>
      <c r="B2191" t="str">
        <f t="shared" si="273"/>
        <v>Mr</v>
      </c>
      <c r="C2191" t="str">
        <f t="shared" si="274"/>
        <v>Weispfennig</v>
      </c>
      <c r="D2191" t="str">
        <f t="shared" si="275"/>
        <v xml:space="preserve"> Mr.  Scott</v>
      </c>
      <c r="F2191">
        <v>1</v>
      </c>
      <c r="G2191">
        <f t="shared" si="276"/>
        <v>1</v>
      </c>
      <c r="J2191" t="str">
        <f>PROPER('Medical Examinations'!D:D)</f>
        <v>No</v>
      </c>
      <c r="K2191" t="str">
        <f>PROPER('Medical Examinations'!H:H)</f>
        <v>No</v>
      </c>
      <c r="N2191">
        <v>28.5</v>
      </c>
      <c r="O2191" t="str">
        <f t="shared" si="277"/>
        <v>Overweight</v>
      </c>
      <c r="Q2191">
        <v>4.03</v>
      </c>
      <c r="R2191" t="str">
        <f t="shared" si="278"/>
        <v>Normal</v>
      </c>
      <c r="T2191">
        <v>1983</v>
      </c>
      <c r="U2191" t="s">
        <v>10</v>
      </c>
      <c r="V2191">
        <v>26</v>
      </c>
      <c r="W2191" s="10">
        <f t="shared" si="279"/>
        <v>30523</v>
      </c>
      <c r="X2191" s="10"/>
      <c r="Y2191">
        <f t="shared" si="272"/>
        <v>39</v>
      </c>
      <c r="AA2191" s="36">
        <v>37800.980000000003</v>
      </c>
    </row>
    <row r="2192" spans="1:27" x14ac:dyDescent="0.3">
      <c r="A2192" t="s">
        <v>4572</v>
      </c>
      <c r="B2192" t="str">
        <f t="shared" si="273"/>
        <v>Mr</v>
      </c>
      <c r="C2192" t="str">
        <f t="shared" si="274"/>
        <v>Sorrell</v>
      </c>
      <c r="D2192" t="str">
        <f t="shared" si="275"/>
        <v xml:space="preserve">  Kevin</v>
      </c>
      <c r="F2192">
        <v>1</v>
      </c>
      <c r="G2192">
        <f t="shared" si="276"/>
        <v>1</v>
      </c>
      <c r="J2192" t="str">
        <f>PROPER('Medical Examinations'!D:D)</f>
        <v>No</v>
      </c>
      <c r="K2192" t="str">
        <f>PROPER('Medical Examinations'!H:H)</f>
        <v>No</v>
      </c>
      <c r="N2192">
        <v>23.32</v>
      </c>
      <c r="O2192" t="str">
        <f t="shared" si="277"/>
        <v>Normal Weight</v>
      </c>
      <c r="Q2192">
        <v>5.62</v>
      </c>
      <c r="R2192" t="str">
        <f t="shared" si="278"/>
        <v>Normal</v>
      </c>
      <c r="T2192">
        <v>1979</v>
      </c>
      <c r="U2192" t="s">
        <v>20</v>
      </c>
      <c r="V2192">
        <v>9</v>
      </c>
      <c r="W2192" s="10">
        <f t="shared" si="279"/>
        <v>29107</v>
      </c>
      <c r="X2192" s="10"/>
      <c r="Y2192">
        <f t="shared" si="272"/>
        <v>43</v>
      </c>
      <c r="AA2192" s="36">
        <v>37829.72</v>
      </c>
    </row>
    <row r="2193" spans="1:27" x14ac:dyDescent="0.3">
      <c r="A2193" t="s">
        <v>4573</v>
      </c>
      <c r="B2193" t="str">
        <f t="shared" si="273"/>
        <v>Mr</v>
      </c>
      <c r="C2193" t="str">
        <f t="shared" si="274"/>
        <v>Morris</v>
      </c>
      <c r="D2193" t="str">
        <f t="shared" si="275"/>
        <v>rik C.</v>
      </c>
      <c r="F2193">
        <v>1</v>
      </c>
      <c r="G2193">
        <f t="shared" si="276"/>
        <v>1</v>
      </c>
      <c r="J2193" t="str">
        <f>PROPER('Medical Examinations'!D:D)</f>
        <v>No</v>
      </c>
      <c r="K2193" t="str">
        <f>PROPER('Medical Examinations'!H:H)</f>
        <v>No</v>
      </c>
      <c r="N2193">
        <v>26.125</v>
      </c>
      <c r="O2193" t="str">
        <f t="shared" si="277"/>
        <v>Overweight</v>
      </c>
      <c r="Q2193">
        <v>5.27</v>
      </c>
      <c r="R2193" t="str">
        <f t="shared" si="278"/>
        <v>Normal</v>
      </c>
      <c r="T2193">
        <v>1998</v>
      </c>
      <c r="U2193" t="s">
        <v>10</v>
      </c>
      <c r="V2193">
        <v>29</v>
      </c>
      <c r="W2193" s="10">
        <f t="shared" si="279"/>
        <v>36005</v>
      </c>
      <c r="X2193" s="10"/>
      <c r="Y2193">
        <f t="shared" si="272"/>
        <v>24</v>
      </c>
      <c r="AA2193" s="36">
        <v>38126.25</v>
      </c>
    </row>
    <row r="2194" spans="1:27" x14ac:dyDescent="0.3">
      <c r="A2194" t="s">
        <v>4574</v>
      </c>
      <c r="B2194" t="str">
        <f t="shared" si="273"/>
        <v>Mr</v>
      </c>
      <c r="C2194" t="str">
        <f t="shared" si="274"/>
        <v>Marek</v>
      </c>
      <c r="D2194" t="str">
        <f t="shared" si="275"/>
        <v>awn C</v>
      </c>
      <c r="F2194">
        <v>1</v>
      </c>
      <c r="G2194">
        <f t="shared" si="276"/>
        <v>1</v>
      </c>
      <c r="J2194" t="str">
        <f>PROPER('Medical Examinations'!D:D)</f>
        <v>No</v>
      </c>
      <c r="K2194" t="str">
        <f>PROPER('Medical Examinations'!H:H)</f>
        <v>No</v>
      </c>
      <c r="N2194">
        <v>25.46</v>
      </c>
      <c r="O2194" t="str">
        <f t="shared" si="277"/>
        <v>Overweight</v>
      </c>
      <c r="Q2194">
        <v>5.18</v>
      </c>
      <c r="R2194" t="str">
        <f t="shared" si="278"/>
        <v>Normal</v>
      </c>
      <c r="T2194">
        <v>1972</v>
      </c>
      <c r="U2194" t="s">
        <v>15</v>
      </c>
      <c r="V2194">
        <v>19</v>
      </c>
      <c r="W2194" s="10">
        <f t="shared" si="279"/>
        <v>26622</v>
      </c>
      <c r="X2194" s="10"/>
      <c r="Y2194">
        <f t="shared" si="272"/>
        <v>50</v>
      </c>
      <c r="AA2194" s="36">
        <v>38189.1</v>
      </c>
    </row>
    <row r="2195" spans="1:27" x14ac:dyDescent="0.3">
      <c r="A2195" t="s">
        <v>4575</v>
      </c>
      <c r="B2195" t="str">
        <f t="shared" si="273"/>
        <v>Mr</v>
      </c>
      <c r="C2195" t="str">
        <f t="shared" si="274"/>
        <v>Armstrong</v>
      </c>
      <c r="D2195" t="str">
        <f t="shared" si="275"/>
        <v xml:space="preserve"> Vajin L.</v>
      </c>
      <c r="F2195">
        <v>1</v>
      </c>
      <c r="G2195">
        <f t="shared" si="276"/>
        <v>1</v>
      </c>
      <c r="J2195" t="str">
        <f>PROPER('Medical Examinations'!D:D)</f>
        <v>No</v>
      </c>
      <c r="K2195" t="str">
        <f>PROPER('Medical Examinations'!H:H)</f>
        <v>No</v>
      </c>
      <c r="N2195">
        <v>23.75</v>
      </c>
      <c r="O2195" t="str">
        <f t="shared" si="277"/>
        <v>Normal Weight</v>
      </c>
      <c r="Q2195">
        <v>5.27</v>
      </c>
      <c r="R2195" t="str">
        <f t="shared" si="278"/>
        <v>Normal</v>
      </c>
      <c r="T2195">
        <v>1989</v>
      </c>
      <c r="U2195" t="s">
        <v>20</v>
      </c>
      <c r="V2195">
        <v>8</v>
      </c>
      <c r="W2195" s="10">
        <f t="shared" si="279"/>
        <v>32759</v>
      </c>
      <c r="X2195" s="10"/>
      <c r="Y2195">
        <f t="shared" si="272"/>
        <v>33</v>
      </c>
      <c r="AA2195" s="36">
        <v>38237.339999999997</v>
      </c>
    </row>
    <row r="2196" spans="1:27" x14ac:dyDescent="0.3">
      <c r="A2196" t="s">
        <v>4576</v>
      </c>
      <c r="B2196" t="str">
        <f t="shared" si="273"/>
        <v>Mr</v>
      </c>
      <c r="C2196" t="str">
        <f t="shared" si="274"/>
        <v>Werner</v>
      </c>
      <c r="D2196" t="str">
        <f t="shared" si="275"/>
        <v>K. Jr.</v>
      </c>
      <c r="F2196">
        <v>1</v>
      </c>
      <c r="G2196">
        <f t="shared" si="276"/>
        <v>1</v>
      </c>
      <c r="J2196" t="str">
        <f>PROPER('Medical Examinations'!D:D)</f>
        <v>No</v>
      </c>
      <c r="K2196" t="str">
        <f>PROPER('Medical Examinations'!H:H)</f>
        <v>No</v>
      </c>
      <c r="N2196">
        <v>23.085000000000001</v>
      </c>
      <c r="O2196" t="str">
        <f t="shared" si="277"/>
        <v>Normal Weight</v>
      </c>
      <c r="Q2196">
        <v>5.62</v>
      </c>
      <c r="R2196" t="str">
        <f t="shared" si="278"/>
        <v>Normal</v>
      </c>
      <c r="T2196">
        <v>1964</v>
      </c>
      <c r="U2196" t="s">
        <v>18</v>
      </c>
      <c r="V2196">
        <v>16</v>
      </c>
      <c r="W2196" s="10">
        <f t="shared" si="279"/>
        <v>23544</v>
      </c>
      <c r="X2196" s="10"/>
      <c r="Y2196">
        <f t="shared" si="272"/>
        <v>58</v>
      </c>
      <c r="AA2196" s="36">
        <v>38241.74</v>
      </c>
    </row>
    <row r="2197" spans="1:27" x14ac:dyDescent="0.3">
      <c r="A2197" t="s">
        <v>4577</v>
      </c>
      <c r="B2197" t="str">
        <f t="shared" si="273"/>
        <v>Mr</v>
      </c>
      <c r="C2197" t="str">
        <f t="shared" si="274"/>
        <v>Gries</v>
      </c>
      <c r="D2197" t="str">
        <f t="shared" si="275"/>
        <v>in J.</v>
      </c>
      <c r="F2197">
        <v>1</v>
      </c>
      <c r="G2197">
        <f t="shared" si="276"/>
        <v>1</v>
      </c>
      <c r="J2197" t="str">
        <f>PROPER('Medical Examinations'!D:D)</f>
        <v>No</v>
      </c>
      <c r="K2197" t="str">
        <f>PROPER('Medical Examinations'!H:H)</f>
        <v>No</v>
      </c>
      <c r="N2197">
        <v>22.99</v>
      </c>
      <c r="O2197" t="str">
        <f t="shared" si="277"/>
        <v>Normal Weight</v>
      </c>
      <c r="Q2197">
        <v>5.0599999999999996</v>
      </c>
      <c r="R2197" t="str">
        <f t="shared" si="278"/>
        <v>Normal</v>
      </c>
      <c r="T2197">
        <v>1980</v>
      </c>
      <c r="U2197" t="s">
        <v>35</v>
      </c>
      <c r="V2197">
        <v>16</v>
      </c>
      <c r="W2197" s="10">
        <f t="shared" si="279"/>
        <v>29449</v>
      </c>
      <c r="X2197" s="10"/>
      <c r="Y2197">
        <f t="shared" si="272"/>
        <v>42</v>
      </c>
      <c r="AA2197" s="36">
        <v>38245.589999999997</v>
      </c>
    </row>
    <row r="2198" spans="1:27" x14ac:dyDescent="0.3">
      <c r="A2198" t="s">
        <v>4578</v>
      </c>
      <c r="B2198" t="str">
        <f t="shared" si="273"/>
        <v>Mr</v>
      </c>
      <c r="C2198" t="str">
        <f t="shared" si="274"/>
        <v>Mills</v>
      </c>
      <c r="D2198" t="str">
        <f t="shared" si="275"/>
        <v>by W.</v>
      </c>
      <c r="F2198">
        <v>1</v>
      </c>
      <c r="G2198">
        <f t="shared" si="276"/>
        <v>1</v>
      </c>
      <c r="J2198" t="str">
        <f>PROPER('Medical Examinations'!D:D)</f>
        <v>No</v>
      </c>
      <c r="K2198" t="str">
        <f>PROPER('Medical Examinations'!H:H)</f>
        <v>No</v>
      </c>
      <c r="N2198">
        <v>21.47</v>
      </c>
      <c r="O2198" t="str">
        <f t="shared" si="277"/>
        <v>Normal Weight</v>
      </c>
      <c r="Q2198">
        <v>4.6900000000000004</v>
      </c>
      <c r="R2198" t="str">
        <f t="shared" si="278"/>
        <v>Normal</v>
      </c>
      <c r="T2198">
        <v>1989</v>
      </c>
      <c r="U2198" t="s">
        <v>37</v>
      </c>
      <c r="V2198">
        <v>30</v>
      </c>
      <c r="W2198" s="10">
        <f t="shared" si="279"/>
        <v>32811</v>
      </c>
      <c r="X2198" s="10"/>
      <c r="Y2198">
        <f t="shared" si="272"/>
        <v>33</v>
      </c>
      <c r="AA2198" s="36">
        <v>38282.75</v>
      </c>
    </row>
    <row r="2199" spans="1:27" x14ac:dyDescent="0.3">
      <c r="A2199" t="s">
        <v>4579</v>
      </c>
      <c r="B2199" t="str">
        <f t="shared" si="273"/>
        <v>Mr</v>
      </c>
      <c r="C2199" t="str">
        <f t="shared" si="274"/>
        <v>Penny</v>
      </c>
      <c r="D2199" t="str">
        <f t="shared" si="275"/>
        <v xml:space="preserve">  J A</v>
      </c>
      <c r="F2199">
        <v>1</v>
      </c>
      <c r="G2199">
        <f t="shared" si="276"/>
        <v>1</v>
      </c>
      <c r="J2199" t="str">
        <f>PROPER('Medical Examinations'!D:D)</f>
        <v>Yes</v>
      </c>
      <c r="K2199" t="str">
        <f>PROPER('Medical Examinations'!H:H)</f>
        <v>No</v>
      </c>
      <c r="N2199">
        <v>15.96</v>
      </c>
      <c r="O2199" t="str">
        <f t="shared" si="277"/>
        <v>Underweight</v>
      </c>
      <c r="Q2199">
        <v>5.44</v>
      </c>
      <c r="R2199" t="str">
        <f t="shared" si="278"/>
        <v>Normal</v>
      </c>
      <c r="T2199">
        <v>1980</v>
      </c>
      <c r="U2199" t="s">
        <v>18</v>
      </c>
      <c r="V2199">
        <v>12</v>
      </c>
      <c r="W2199" s="10">
        <f t="shared" si="279"/>
        <v>29384</v>
      </c>
      <c r="X2199" s="10"/>
      <c r="Y2199">
        <f t="shared" si="272"/>
        <v>42</v>
      </c>
      <c r="AA2199" s="36">
        <v>38313.129999999997</v>
      </c>
    </row>
    <row r="2200" spans="1:27" x14ac:dyDescent="0.3">
      <c r="A2200" t="s">
        <v>4580</v>
      </c>
      <c r="B2200" t="str">
        <f t="shared" si="273"/>
        <v>Mr</v>
      </c>
      <c r="C2200" t="str">
        <f t="shared" si="274"/>
        <v>Hicks</v>
      </c>
      <c r="D2200" t="str">
        <f t="shared" si="275"/>
        <v>in G.</v>
      </c>
      <c r="F2200">
        <v>1</v>
      </c>
      <c r="G2200">
        <f t="shared" si="276"/>
        <v>1</v>
      </c>
      <c r="J2200" t="str">
        <f>PROPER('Medical Examinations'!D:D)</f>
        <v>No</v>
      </c>
      <c r="K2200" t="str">
        <f>PROPER('Medical Examinations'!H:H)</f>
        <v>No</v>
      </c>
      <c r="N2200">
        <v>39.5</v>
      </c>
      <c r="O2200" t="str">
        <f t="shared" si="277"/>
        <v>Obesity</v>
      </c>
      <c r="Q2200">
        <v>5.05</v>
      </c>
      <c r="R2200" t="str">
        <f t="shared" si="278"/>
        <v>Normal</v>
      </c>
      <c r="T2200">
        <v>2002</v>
      </c>
      <c r="U2200" t="s">
        <v>20</v>
      </c>
      <c r="V2200">
        <v>17</v>
      </c>
      <c r="W2200" s="10">
        <f t="shared" si="279"/>
        <v>37516</v>
      </c>
      <c r="X2200" s="10"/>
      <c r="Y2200">
        <f t="shared" si="272"/>
        <v>20</v>
      </c>
      <c r="AA2200" s="36">
        <v>38344.57</v>
      </c>
    </row>
    <row r="2201" spans="1:27" x14ac:dyDescent="0.3">
      <c r="A2201" t="s">
        <v>4581</v>
      </c>
      <c r="B2201" t="str">
        <f t="shared" si="273"/>
        <v>Mr</v>
      </c>
      <c r="C2201" t="str">
        <f t="shared" si="274"/>
        <v>Masayesva</v>
      </c>
      <c r="D2201" t="str">
        <f t="shared" si="275"/>
        <v>Anthony G</v>
      </c>
      <c r="F2201">
        <v>1</v>
      </c>
      <c r="G2201">
        <f t="shared" si="276"/>
        <v>1</v>
      </c>
      <c r="J2201" t="str">
        <f>PROPER('Medical Examinations'!D:D)</f>
        <v>No</v>
      </c>
      <c r="K2201" t="str">
        <f>PROPER('Medical Examinations'!H:H)</f>
        <v>No</v>
      </c>
      <c r="N2201">
        <v>33.770000000000003</v>
      </c>
      <c r="O2201" t="str">
        <f t="shared" si="277"/>
        <v>Obesity</v>
      </c>
      <c r="Q2201">
        <v>6</v>
      </c>
      <c r="R2201" t="str">
        <f t="shared" si="278"/>
        <v>Prediabetes</v>
      </c>
      <c r="T2201">
        <v>1970</v>
      </c>
      <c r="U2201" t="s">
        <v>35</v>
      </c>
      <c r="V2201">
        <v>22</v>
      </c>
      <c r="W2201" s="10">
        <f t="shared" si="279"/>
        <v>25802</v>
      </c>
      <c r="X2201" s="10"/>
      <c r="Y2201">
        <f t="shared" si="272"/>
        <v>52</v>
      </c>
      <c r="AA2201" s="36">
        <v>38389.79</v>
      </c>
    </row>
    <row r="2202" spans="1:27" x14ac:dyDescent="0.3">
      <c r="A2202" t="s">
        <v>4582</v>
      </c>
      <c r="B2202" t="str">
        <f t="shared" si="273"/>
        <v>Mr</v>
      </c>
      <c r="C2202" t="str">
        <f t="shared" si="274"/>
        <v>Paavola</v>
      </c>
      <c r="D2202" t="str">
        <f t="shared" si="275"/>
        <v>.  Ryan</v>
      </c>
      <c r="F2202">
        <v>1</v>
      </c>
      <c r="G2202">
        <f t="shared" si="276"/>
        <v>1</v>
      </c>
      <c r="J2202" t="str">
        <f>PROPER('Medical Examinations'!D:D)</f>
        <v>No</v>
      </c>
      <c r="K2202" t="str">
        <f>PROPER('Medical Examinations'!H:H)</f>
        <v>No</v>
      </c>
      <c r="N2202">
        <v>26.84</v>
      </c>
      <c r="O2202" t="str">
        <f t="shared" si="277"/>
        <v>Overweight</v>
      </c>
      <c r="Q2202">
        <v>5.99</v>
      </c>
      <c r="R2202" t="str">
        <f t="shared" si="278"/>
        <v>Prediabetes</v>
      </c>
      <c r="T2202">
        <v>1971</v>
      </c>
      <c r="U2202" t="s">
        <v>30</v>
      </c>
      <c r="V2202">
        <v>23</v>
      </c>
      <c r="W2202" s="10">
        <f t="shared" si="279"/>
        <v>26290</v>
      </c>
      <c r="X2202" s="10"/>
      <c r="Y2202">
        <f t="shared" ref="Y2202:Y2265" si="280">DATEDIF(W2202,DATE(2023,6,8),"Y")</f>
        <v>51</v>
      </c>
      <c r="AA2202" s="36">
        <v>38405.26</v>
      </c>
    </row>
    <row r="2203" spans="1:27" x14ac:dyDescent="0.3">
      <c r="A2203" t="s">
        <v>4583</v>
      </c>
      <c r="B2203" t="str">
        <f t="shared" si="273"/>
        <v>Mr</v>
      </c>
      <c r="C2203" t="str">
        <f t="shared" si="274"/>
        <v>Gehlsen</v>
      </c>
      <c r="D2203" t="str">
        <f t="shared" si="275"/>
        <v xml:space="preserve"> Eric N</v>
      </c>
      <c r="F2203">
        <v>1</v>
      </c>
      <c r="G2203">
        <f t="shared" si="276"/>
        <v>1</v>
      </c>
      <c r="J2203" t="str">
        <f>PROPER('Medical Examinations'!D:D)</f>
        <v>No</v>
      </c>
      <c r="K2203" t="str">
        <f>PROPER('Medical Examinations'!H:H)</f>
        <v>No</v>
      </c>
      <c r="N2203">
        <v>35.53</v>
      </c>
      <c r="O2203" t="str">
        <f t="shared" si="277"/>
        <v>Obesity</v>
      </c>
      <c r="Q2203">
        <v>4.3600000000000003</v>
      </c>
      <c r="R2203" t="str">
        <f t="shared" si="278"/>
        <v>Normal</v>
      </c>
      <c r="T2203">
        <v>1986</v>
      </c>
      <c r="U2203" t="s">
        <v>18</v>
      </c>
      <c r="V2203">
        <v>21</v>
      </c>
      <c r="W2203" s="10">
        <f t="shared" si="279"/>
        <v>31584</v>
      </c>
      <c r="X2203" s="10"/>
      <c r="Y2203">
        <f t="shared" si="280"/>
        <v>36</v>
      </c>
      <c r="AA2203" s="36">
        <v>38415.47</v>
      </c>
    </row>
    <row r="2204" spans="1:27" x14ac:dyDescent="0.3">
      <c r="A2204" t="s">
        <v>4584</v>
      </c>
      <c r="B2204" t="str">
        <f t="shared" si="273"/>
        <v>Mr</v>
      </c>
      <c r="C2204" t="str">
        <f t="shared" si="274"/>
        <v>Roche</v>
      </c>
      <c r="D2204" t="str">
        <f t="shared" si="275"/>
        <v>onnor</v>
      </c>
      <c r="F2204">
        <v>1</v>
      </c>
      <c r="G2204">
        <f t="shared" si="276"/>
        <v>1</v>
      </c>
      <c r="J2204" t="str">
        <f>PROPER('Medical Examinations'!D:D)</f>
        <v>No</v>
      </c>
      <c r="K2204" t="str">
        <f>PROPER('Medical Examinations'!H:H)</f>
        <v>No</v>
      </c>
      <c r="N2204">
        <v>30.59</v>
      </c>
      <c r="O2204" t="str">
        <f t="shared" si="277"/>
        <v>Obesity</v>
      </c>
      <c r="Q2204">
        <v>4.41</v>
      </c>
      <c r="R2204" t="str">
        <f t="shared" si="278"/>
        <v>Normal</v>
      </c>
      <c r="T2204">
        <v>1999</v>
      </c>
      <c r="U2204" t="s">
        <v>15</v>
      </c>
      <c r="V2204">
        <v>12</v>
      </c>
      <c r="W2204" s="10">
        <f t="shared" si="279"/>
        <v>36476</v>
      </c>
      <c r="X2204" s="10"/>
      <c r="Y2204">
        <f t="shared" si="280"/>
        <v>23</v>
      </c>
      <c r="AA2204" s="36">
        <v>38511.629999999997</v>
      </c>
    </row>
    <row r="2205" spans="1:27" x14ac:dyDescent="0.3">
      <c r="A2205" t="s">
        <v>4585</v>
      </c>
      <c r="B2205" t="str">
        <f t="shared" si="273"/>
        <v>Mr</v>
      </c>
      <c r="C2205" t="str">
        <f t="shared" si="274"/>
        <v>Hearn</v>
      </c>
      <c r="D2205" t="str">
        <f t="shared" si="275"/>
        <v>ck H.</v>
      </c>
      <c r="F2205">
        <v>1</v>
      </c>
      <c r="G2205">
        <f t="shared" si="276"/>
        <v>1</v>
      </c>
      <c r="J2205" t="str">
        <f>PROPER('Medical Examinations'!D:D)</f>
        <v>No</v>
      </c>
      <c r="K2205" t="str">
        <f>PROPER('Medical Examinations'!H:H)</f>
        <v>No</v>
      </c>
      <c r="N2205">
        <v>30.59</v>
      </c>
      <c r="O2205" t="str">
        <f t="shared" si="277"/>
        <v>Obesity</v>
      </c>
      <c r="Q2205">
        <v>4.17</v>
      </c>
      <c r="R2205" t="str">
        <f t="shared" si="278"/>
        <v>Normal</v>
      </c>
      <c r="T2205">
        <v>1990</v>
      </c>
      <c r="U2205" t="s">
        <v>10</v>
      </c>
      <c r="V2205">
        <v>13</v>
      </c>
      <c r="W2205" s="10">
        <f t="shared" si="279"/>
        <v>33067</v>
      </c>
      <c r="X2205" s="10"/>
      <c r="Y2205">
        <f t="shared" si="280"/>
        <v>32</v>
      </c>
      <c r="AA2205" s="36">
        <v>38652.089999999997</v>
      </c>
    </row>
    <row r="2206" spans="1:27" x14ac:dyDescent="0.3">
      <c r="A2206" t="s">
        <v>4586</v>
      </c>
      <c r="B2206" t="str">
        <f t="shared" si="273"/>
        <v>Mr</v>
      </c>
      <c r="C2206" t="str">
        <f t="shared" si="274"/>
        <v>Dimson</v>
      </c>
      <c r="D2206" t="str">
        <f t="shared" si="275"/>
        <v xml:space="preserve"> Tyler</v>
      </c>
      <c r="F2206">
        <v>1</v>
      </c>
      <c r="G2206">
        <f t="shared" si="276"/>
        <v>1</v>
      </c>
      <c r="J2206" t="str">
        <f>PROPER('Medical Examinations'!D:D)</f>
        <v>No</v>
      </c>
      <c r="K2206" t="str">
        <f>PROPER('Medical Examinations'!H:H)</f>
        <v>No</v>
      </c>
      <c r="N2206">
        <v>27.835000000000001</v>
      </c>
      <c r="O2206" t="str">
        <f t="shared" si="277"/>
        <v>Overweight</v>
      </c>
      <c r="Q2206">
        <v>4.4400000000000004</v>
      </c>
      <c r="R2206" t="str">
        <f t="shared" si="278"/>
        <v>Normal</v>
      </c>
      <c r="T2206">
        <v>1986</v>
      </c>
      <c r="U2206" t="s">
        <v>10</v>
      </c>
      <c r="V2206">
        <v>20</v>
      </c>
      <c r="W2206" s="10">
        <f t="shared" si="279"/>
        <v>31613</v>
      </c>
      <c r="X2206" s="10"/>
      <c r="Y2206">
        <f t="shared" si="280"/>
        <v>36</v>
      </c>
      <c r="AA2206" s="36">
        <v>38709.18</v>
      </c>
    </row>
    <row r="2207" spans="1:27" x14ac:dyDescent="0.3">
      <c r="A2207" t="s">
        <v>4587</v>
      </c>
      <c r="B2207" t="str">
        <f t="shared" si="273"/>
        <v>Ms</v>
      </c>
      <c r="C2207" t="str">
        <f t="shared" si="274"/>
        <v>Slason</v>
      </c>
      <c r="D2207" t="str">
        <f t="shared" si="275"/>
        <v>rah L.</v>
      </c>
      <c r="F2207">
        <v>1</v>
      </c>
      <c r="G2207">
        <f t="shared" si="276"/>
        <v>1</v>
      </c>
      <c r="J2207" t="str">
        <f>PROPER('Medical Examinations'!D:D)</f>
        <v>No</v>
      </c>
      <c r="K2207" t="str">
        <f>PROPER('Medical Examinations'!H:H)</f>
        <v>No</v>
      </c>
      <c r="N2207">
        <v>40.26</v>
      </c>
      <c r="O2207" t="str">
        <f t="shared" si="277"/>
        <v>Obesity</v>
      </c>
      <c r="Q2207">
        <v>5.52</v>
      </c>
      <c r="R2207" t="str">
        <f t="shared" si="278"/>
        <v>Normal</v>
      </c>
      <c r="T2207">
        <v>1991</v>
      </c>
      <c r="U2207" t="s">
        <v>15</v>
      </c>
      <c r="V2207">
        <v>22</v>
      </c>
      <c r="W2207" s="10">
        <f t="shared" si="279"/>
        <v>33564</v>
      </c>
      <c r="X2207" s="10"/>
      <c r="Y2207">
        <f t="shared" si="280"/>
        <v>31</v>
      </c>
      <c r="AA2207" s="36">
        <v>38711</v>
      </c>
    </row>
    <row r="2208" spans="1:27" x14ac:dyDescent="0.3">
      <c r="A2208" t="s">
        <v>4588</v>
      </c>
      <c r="B2208" t="str">
        <f t="shared" si="273"/>
        <v>Ms</v>
      </c>
      <c r="C2208" t="str">
        <f t="shared" si="274"/>
        <v>Gibson</v>
      </c>
      <c r="D2208" t="str">
        <f t="shared" si="275"/>
        <v>drea K</v>
      </c>
      <c r="F2208">
        <v>1</v>
      </c>
      <c r="G2208">
        <f t="shared" si="276"/>
        <v>1</v>
      </c>
      <c r="J2208" t="str">
        <f>PROPER('Medical Examinations'!D:D)</f>
        <v>No</v>
      </c>
      <c r="K2208" t="str">
        <f>PROPER('Medical Examinations'!H:H)</f>
        <v>No</v>
      </c>
      <c r="N2208">
        <v>39.82</v>
      </c>
      <c r="O2208" t="str">
        <f t="shared" si="277"/>
        <v>Obesity</v>
      </c>
      <c r="Q2208">
        <v>6.01</v>
      </c>
      <c r="R2208" t="str">
        <f t="shared" si="278"/>
        <v>Prediabetes</v>
      </c>
      <c r="T2208">
        <v>1991</v>
      </c>
      <c r="U2208" t="s">
        <v>15</v>
      </c>
      <c r="V2208">
        <v>2</v>
      </c>
      <c r="W2208" s="10">
        <f t="shared" si="279"/>
        <v>33544</v>
      </c>
      <c r="X2208" s="10"/>
      <c r="Y2208">
        <f t="shared" si="280"/>
        <v>31</v>
      </c>
      <c r="AA2208" s="36">
        <v>38711</v>
      </c>
    </row>
    <row r="2209" spans="1:27" x14ac:dyDescent="0.3">
      <c r="A2209" t="s">
        <v>4589</v>
      </c>
      <c r="B2209" t="str">
        <f t="shared" si="273"/>
        <v>Ms</v>
      </c>
      <c r="C2209" t="str">
        <f t="shared" si="274"/>
        <v>Erdos</v>
      </c>
      <c r="D2209" t="str">
        <f t="shared" si="275"/>
        <v>leree</v>
      </c>
      <c r="F2209">
        <v>1</v>
      </c>
      <c r="G2209">
        <f t="shared" si="276"/>
        <v>1</v>
      </c>
      <c r="J2209" t="str">
        <f>PROPER('Medical Examinations'!D:D)</f>
        <v>No</v>
      </c>
      <c r="K2209" t="str">
        <f>PROPER('Medical Examinations'!H:H)</f>
        <v>No</v>
      </c>
      <c r="N2209">
        <v>39.159999999999997</v>
      </c>
      <c r="O2209" t="str">
        <f t="shared" si="277"/>
        <v>Obesity</v>
      </c>
      <c r="Q2209">
        <v>5.81</v>
      </c>
      <c r="R2209" t="str">
        <f t="shared" si="278"/>
        <v>Prediabetes</v>
      </c>
      <c r="T2209">
        <v>1976</v>
      </c>
      <c r="U2209" t="s">
        <v>18</v>
      </c>
      <c r="V2209">
        <v>15</v>
      </c>
      <c r="W2209" s="10">
        <f t="shared" si="279"/>
        <v>27926</v>
      </c>
      <c r="X2209" s="10"/>
      <c r="Y2209">
        <f t="shared" si="280"/>
        <v>46</v>
      </c>
      <c r="AA2209" s="36">
        <v>38740.120000000003</v>
      </c>
    </row>
    <row r="2210" spans="1:27" x14ac:dyDescent="0.3">
      <c r="A2210" t="s">
        <v>4590</v>
      </c>
      <c r="B2210" t="str">
        <f t="shared" si="273"/>
        <v>Mr</v>
      </c>
      <c r="C2210" t="str">
        <f t="shared" si="274"/>
        <v>Cushman</v>
      </c>
      <c r="D2210" t="str">
        <f t="shared" si="275"/>
        <v>andon J</v>
      </c>
      <c r="F2210">
        <v>1</v>
      </c>
      <c r="G2210">
        <f t="shared" si="276"/>
        <v>1</v>
      </c>
      <c r="J2210" t="str">
        <f>PROPER('Medical Examinations'!D:D)</f>
        <v>No</v>
      </c>
      <c r="K2210" t="str">
        <f>PROPER('Medical Examinations'!H:H)</f>
        <v>No</v>
      </c>
      <c r="N2210">
        <v>25.555</v>
      </c>
      <c r="O2210" t="str">
        <f t="shared" si="277"/>
        <v>Overweight</v>
      </c>
      <c r="Q2210">
        <v>4.37</v>
      </c>
      <c r="R2210" t="str">
        <f t="shared" si="278"/>
        <v>Normal</v>
      </c>
      <c r="T2210">
        <v>1991</v>
      </c>
      <c r="U2210" t="s">
        <v>15</v>
      </c>
      <c r="V2210">
        <v>8</v>
      </c>
      <c r="W2210" s="10">
        <f t="shared" si="279"/>
        <v>33550</v>
      </c>
      <c r="X2210" s="10"/>
      <c r="Y2210">
        <f t="shared" si="280"/>
        <v>31</v>
      </c>
      <c r="AA2210" s="36">
        <v>38746.36</v>
      </c>
    </row>
    <row r="2211" spans="1:27" x14ac:dyDescent="0.3">
      <c r="A2211" t="s">
        <v>4591</v>
      </c>
      <c r="B2211" t="str">
        <f t="shared" si="273"/>
        <v>Mr</v>
      </c>
      <c r="C2211" t="str">
        <f t="shared" si="274"/>
        <v>Hammel</v>
      </c>
      <c r="D2211" t="str">
        <f t="shared" si="275"/>
        <v xml:space="preserve"> Steve</v>
      </c>
      <c r="F2211">
        <v>1</v>
      </c>
      <c r="G2211">
        <f t="shared" si="276"/>
        <v>1</v>
      </c>
      <c r="J2211" t="str">
        <f>PROPER('Medical Examinations'!D:D)</f>
        <v>No</v>
      </c>
      <c r="K2211" t="str">
        <f>PROPER('Medical Examinations'!H:H)</f>
        <v>No</v>
      </c>
      <c r="N2211">
        <v>25.175000000000001</v>
      </c>
      <c r="O2211" t="str">
        <f t="shared" si="277"/>
        <v>Overweight</v>
      </c>
      <c r="Q2211">
        <v>5.74</v>
      </c>
      <c r="R2211" t="str">
        <f t="shared" si="278"/>
        <v>Prediabetes</v>
      </c>
      <c r="T2211">
        <v>2004</v>
      </c>
      <c r="U2211" t="s">
        <v>30</v>
      </c>
      <c r="V2211">
        <v>5</v>
      </c>
      <c r="W2211" s="10">
        <f t="shared" si="279"/>
        <v>38326</v>
      </c>
      <c r="X2211" s="10"/>
      <c r="Y2211">
        <f t="shared" si="280"/>
        <v>18</v>
      </c>
      <c r="AA2211" s="36">
        <v>38792.69</v>
      </c>
    </row>
    <row r="2212" spans="1:27" x14ac:dyDescent="0.3">
      <c r="A2212" t="s">
        <v>4592</v>
      </c>
      <c r="B2212" t="str">
        <f t="shared" si="273"/>
        <v>Ms</v>
      </c>
      <c r="C2212" t="str">
        <f t="shared" si="274"/>
        <v>Ytterstad</v>
      </c>
      <c r="D2212" t="str">
        <f t="shared" si="275"/>
        <v>Wavik Sr.</v>
      </c>
      <c r="F2212">
        <v>1</v>
      </c>
      <c r="G2212">
        <f t="shared" si="276"/>
        <v>1</v>
      </c>
      <c r="J2212" t="str">
        <f>PROPER('Medical Examinations'!D:D)</f>
        <v>No</v>
      </c>
      <c r="K2212" t="str">
        <f>PROPER('Medical Examinations'!H:H)</f>
        <v>No</v>
      </c>
      <c r="N2212">
        <v>38.28</v>
      </c>
      <c r="O2212" t="str">
        <f t="shared" si="277"/>
        <v>Obesity</v>
      </c>
      <c r="Q2212">
        <v>5.39</v>
      </c>
      <c r="R2212" t="str">
        <f t="shared" si="278"/>
        <v>Normal</v>
      </c>
      <c r="T2212">
        <v>1979</v>
      </c>
      <c r="U2212" t="s">
        <v>30</v>
      </c>
      <c r="V2212">
        <v>3</v>
      </c>
      <c r="W2212" s="10">
        <f t="shared" si="279"/>
        <v>29192</v>
      </c>
      <c r="X2212" s="10"/>
      <c r="Y2212">
        <f t="shared" si="280"/>
        <v>43</v>
      </c>
      <c r="AA2212" s="36">
        <v>38836.980000000003</v>
      </c>
    </row>
    <row r="2213" spans="1:27" x14ac:dyDescent="0.3">
      <c r="A2213" t="s">
        <v>4593</v>
      </c>
      <c r="B2213" t="str">
        <f t="shared" si="273"/>
        <v>Ms</v>
      </c>
      <c r="C2213" t="str">
        <f t="shared" si="274"/>
        <v>Prince</v>
      </c>
      <c r="D2213" t="str">
        <f t="shared" si="275"/>
        <v xml:space="preserve">  Dani</v>
      </c>
      <c r="F2213">
        <v>1</v>
      </c>
      <c r="G2213">
        <f t="shared" si="276"/>
        <v>1</v>
      </c>
      <c r="J2213" t="str">
        <f>PROPER('Medical Examinations'!D:D)</f>
        <v>No</v>
      </c>
      <c r="K2213" t="str">
        <f>PROPER('Medical Examinations'!H:H)</f>
        <v>No</v>
      </c>
      <c r="N2213">
        <v>38.17</v>
      </c>
      <c r="O2213" t="str">
        <f t="shared" si="277"/>
        <v>Obesity</v>
      </c>
      <c r="Q2213">
        <v>4.07</v>
      </c>
      <c r="R2213" t="str">
        <f t="shared" si="278"/>
        <v>Normal</v>
      </c>
      <c r="T2213">
        <v>1964</v>
      </c>
      <c r="U2213" t="s">
        <v>18</v>
      </c>
      <c r="V2213">
        <v>6</v>
      </c>
      <c r="W2213" s="10">
        <f t="shared" si="279"/>
        <v>23534</v>
      </c>
      <c r="X2213" s="10"/>
      <c r="Y2213">
        <f t="shared" si="280"/>
        <v>59</v>
      </c>
      <c r="AA2213" s="36">
        <v>38869.25</v>
      </c>
    </row>
    <row r="2214" spans="1:27" x14ac:dyDescent="0.3">
      <c r="A2214" t="s">
        <v>4594</v>
      </c>
      <c r="B2214" t="str">
        <f t="shared" si="273"/>
        <v>Ms</v>
      </c>
      <c r="C2214" t="str">
        <f t="shared" si="274"/>
        <v>Freeman</v>
      </c>
      <c r="D2214" t="str">
        <f t="shared" si="275"/>
        <v>ifer A.</v>
      </c>
      <c r="F2214">
        <v>1</v>
      </c>
      <c r="G2214">
        <f t="shared" si="276"/>
        <v>1</v>
      </c>
      <c r="J2214" t="str">
        <f>PROPER('Medical Examinations'!D:D)</f>
        <v>No</v>
      </c>
      <c r="K2214" t="str">
        <f>PROPER('Medical Examinations'!H:H)</f>
        <v>No</v>
      </c>
      <c r="N2214">
        <v>36.85</v>
      </c>
      <c r="O2214" t="str">
        <f t="shared" si="277"/>
        <v>Obesity</v>
      </c>
      <c r="Q2214">
        <v>5.49</v>
      </c>
      <c r="R2214" t="str">
        <f t="shared" si="278"/>
        <v>Normal</v>
      </c>
      <c r="T2214">
        <v>1967</v>
      </c>
      <c r="U2214" t="s">
        <v>10</v>
      </c>
      <c r="V2214">
        <v>30</v>
      </c>
      <c r="W2214" s="10">
        <f t="shared" si="279"/>
        <v>24683</v>
      </c>
      <c r="X2214" s="10"/>
      <c r="Y2214">
        <f t="shared" si="280"/>
        <v>55</v>
      </c>
      <c r="AA2214" s="36">
        <v>38893.360000000001</v>
      </c>
    </row>
    <row r="2215" spans="1:27" x14ac:dyDescent="0.3">
      <c r="A2215" t="s">
        <v>4595</v>
      </c>
      <c r="B2215" t="str">
        <f t="shared" si="273"/>
        <v>Mr</v>
      </c>
      <c r="C2215" t="str">
        <f t="shared" si="274"/>
        <v>Petrulak</v>
      </c>
      <c r="D2215" t="str">
        <f t="shared" si="275"/>
        <v xml:space="preserve">  Martin</v>
      </c>
      <c r="F2215">
        <v>1</v>
      </c>
      <c r="G2215">
        <f t="shared" si="276"/>
        <v>1</v>
      </c>
      <c r="J2215" t="str">
        <f>PROPER('Medical Examinations'!D:D)</f>
        <v>No</v>
      </c>
      <c r="K2215" t="str">
        <f>PROPER('Medical Examinations'!H:H)</f>
        <v>No</v>
      </c>
      <c r="N2215">
        <v>22.61</v>
      </c>
      <c r="O2215" t="str">
        <f t="shared" si="277"/>
        <v>Normal Weight</v>
      </c>
      <c r="Q2215">
        <v>5.68</v>
      </c>
      <c r="R2215" t="str">
        <f t="shared" si="278"/>
        <v>Normal</v>
      </c>
      <c r="T2215">
        <v>1987</v>
      </c>
      <c r="U2215" t="s">
        <v>18</v>
      </c>
      <c r="V2215">
        <v>16</v>
      </c>
      <c r="W2215" s="10">
        <f t="shared" si="279"/>
        <v>31944</v>
      </c>
      <c r="X2215" s="10"/>
      <c r="Y2215">
        <f t="shared" si="280"/>
        <v>35</v>
      </c>
      <c r="AA2215" s="36">
        <v>38924.04</v>
      </c>
    </row>
    <row r="2216" spans="1:27" x14ac:dyDescent="0.3">
      <c r="A2216" t="s">
        <v>4596</v>
      </c>
      <c r="B2216" t="str">
        <f t="shared" si="273"/>
        <v>Mr</v>
      </c>
      <c r="C2216" t="str">
        <f t="shared" si="274"/>
        <v>Lloyd</v>
      </c>
      <c r="D2216" t="str">
        <f t="shared" si="275"/>
        <v>Steve</v>
      </c>
      <c r="F2216">
        <v>1</v>
      </c>
      <c r="G2216">
        <f t="shared" si="276"/>
        <v>1</v>
      </c>
      <c r="J2216" t="str">
        <f>PROPER('Medical Examinations'!D:D)</f>
        <v>No</v>
      </c>
      <c r="K2216" t="str">
        <f>PROPER('Medical Examinations'!H:H)</f>
        <v>No</v>
      </c>
      <c r="N2216">
        <v>21.754999999999999</v>
      </c>
      <c r="O2216" t="str">
        <f t="shared" si="277"/>
        <v>Normal Weight</v>
      </c>
      <c r="Q2216">
        <v>6.09</v>
      </c>
      <c r="R2216" t="str">
        <f t="shared" si="278"/>
        <v>Prediabetes</v>
      </c>
      <c r="T2216">
        <v>1976</v>
      </c>
      <c r="U2216" t="s">
        <v>30</v>
      </c>
      <c r="V2216">
        <v>15</v>
      </c>
      <c r="W2216" s="10">
        <f t="shared" si="279"/>
        <v>28109</v>
      </c>
      <c r="X2216" s="10"/>
      <c r="Y2216">
        <f t="shared" si="280"/>
        <v>46</v>
      </c>
      <c r="AA2216" s="36">
        <v>38932.559999999998</v>
      </c>
    </row>
    <row r="2217" spans="1:27" x14ac:dyDescent="0.3">
      <c r="A2217" t="s">
        <v>4597</v>
      </c>
      <c r="B2217" t="str">
        <f t="shared" si="273"/>
        <v>Mr</v>
      </c>
      <c r="C2217" t="str">
        <f t="shared" si="274"/>
        <v>Zablocki</v>
      </c>
      <c r="D2217" t="str">
        <f t="shared" si="275"/>
        <v>istopher</v>
      </c>
      <c r="F2217">
        <v>1</v>
      </c>
      <c r="G2217">
        <f t="shared" si="276"/>
        <v>1</v>
      </c>
      <c r="J2217" t="str">
        <f>PROPER('Medical Examinations'!D:D)</f>
        <v>No</v>
      </c>
      <c r="K2217" t="str">
        <f>PROPER('Medical Examinations'!H:H)</f>
        <v>No</v>
      </c>
      <c r="N2217">
        <v>20.425000000000001</v>
      </c>
      <c r="O2217" t="str">
        <f t="shared" si="277"/>
        <v>Normal Weight</v>
      </c>
      <c r="Q2217">
        <v>5.53</v>
      </c>
      <c r="R2217" t="str">
        <f t="shared" si="278"/>
        <v>Normal</v>
      </c>
      <c r="T2217">
        <v>1980</v>
      </c>
      <c r="U2217" t="s">
        <v>20</v>
      </c>
      <c r="V2217">
        <v>24</v>
      </c>
      <c r="W2217" s="10">
        <f t="shared" si="279"/>
        <v>29488</v>
      </c>
      <c r="X2217" s="10"/>
      <c r="Y2217">
        <f t="shared" si="280"/>
        <v>42</v>
      </c>
      <c r="AA2217" s="36">
        <v>38947.43</v>
      </c>
    </row>
    <row r="2218" spans="1:27" x14ac:dyDescent="0.3">
      <c r="A2218" t="s">
        <v>4598</v>
      </c>
      <c r="B2218" t="str">
        <f t="shared" si="273"/>
        <v>Ms</v>
      </c>
      <c r="C2218" t="str">
        <f t="shared" si="274"/>
        <v>Van Meter</v>
      </c>
      <c r="D2218" t="str">
        <f t="shared" si="275"/>
        <v>athryn M.</v>
      </c>
      <c r="F2218">
        <v>1</v>
      </c>
      <c r="G2218">
        <f t="shared" si="276"/>
        <v>1</v>
      </c>
      <c r="J2218" t="str">
        <f>PROPER('Medical Examinations'!D:D)</f>
        <v>Yes</v>
      </c>
      <c r="K2218" t="str">
        <f>PROPER('Medical Examinations'!H:H)</f>
        <v>No</v>
      </c>
      <c r="N2218">
        <v>31.35</v>
      </c>
      <c r="O2218" t="str">
        <f t="shared" si="277"/>
        <v>Obesity</v>
      </c>
      <c r="Q2218">
        <v>4.28</v>
      </c>
      <c r="R2218" t="str">
        <f t="shared" si="278"/>
        <v>Normal</v>
      </c>
      <c r="T2218">
        <v>1978</v>
      </c>
      <c r="U2218" t="s">
        <v>37</v>
      </c>
      <c r="V2218">
        <v>12</v>
      </c>
      <c r="W2218" s="10">
        <f t="shared" si="279"/>
        <v>28775</v>
      </c>
      <c r="X2218" s="10"/>
      <c r="Y2218">
        <f t="shared" si="280"/>
        <v>44</v>
      </c>
      <c r="AA2218" s="36">
        <v>38998.550000000003</v>
      </c>
    </row>
    <row r="2219" spans="1:27" x14ac:dyDescent="0.3">
      <c r="A2219" t="s">
        <v>4599</v>
      </c>
      <c r="B2219" t="str">
        <f t="shared" si="273"/>
        <v>Ms</v>
      </c>
      <c r="C2219" t="str">
        <f t="shared" si="274"/>
        <v>Babay</v>
      </c>
      <c r="D2219" t="str">
        <f t="shared" si="275"/>
        <v>Emily</v>
      </c>
      <c r="F2219">
        <v>1</v>
      </c>
      <c r="G2219">
        <f t="shared" si="276"/>
        <v>1</v>
      </c>
      <c r="J2219" t="str">
        <f>PROPER('Medical Examinations'!D:D)</f>
        <v>No</v>
      </c>
      <c r="K2219" t="str">
        <f>PROPER('Medical Examinations'!H:H)</f>
        <v>No</v>
      </c>
      <c r="N2219">
        <v>31.13</v>
      </c>
      <c r="O2219" t="str">
        <f t="shared" si="277"/>
        <v>Obesity</v>
      </c>
      <c r="Q2219">
        <v>6.01</v>
      </c>
      <c r="R2219" t="str">
        <f t="shared" si="278"/>
        <v>Prediabetes</v>
      </c>
      <c r="T2219">
        <v>1985</v>
      </c>
      <c r="U2219" t="s">
        <v>20</v>
      </c>
      <c r="V2219">
        <v>20</v>
      </c>
      <c r="W2219" s="10">
        <f t="shared" si="279"/>
        <v>31310</v>
      </c>
      <c r="X2219" s="10"/>
      <c r="Y2219">
        <f t="shared" si="280"/>
        <v>37</v>
      </c>
      <c r="AA2219" s="36">
        <v>39047.29</v>
      </c>
    </row>
    <row r="2220" spans="1:27" x14ac:dyDescent="0.3">
      <c r="A2220" t="s">
        <v>4600</v>
      </c>
      <c r="B2220" t="str">
        <f t="shared" si="273"/>
        <v>Mr</v>
      </c>
      <c r="C2220" t="str">
        <f t="shared" si="274"/>
        <v>Taylor</v>
      </c>
      <c r="D2220" t="str">
        <f t="shared" si="275"/>
        <v>rent A</v>
      </c>
      <c r="F2220">
        <v>1</v>
      </c>
      <c r="G2220">
        <f t="shared" si="276"/>
        <v>1</v>
      </c>
      <c r="J2220" t="str">
        <f>PROPER('Medical Examinations'!D:D)</f>
        <v>No</v>
      </c>
      <c r="K2220" t="str">
        <f>PROPER('Medical Examinations'!H:H)</f>
        <v>No</v>
      </c>
      <c r="N2220">
        <v>17.48</v>
      </c>
      <c r="O2220" t="str">
        <f t="shared" si="277"/>
        <v>Underweight</v>
      </c>
      <c r="Q2220">
        <v>4.59</v>
      </c>
      <c r="R2220" t="str">
        <f t="shared" si="278"/>
        <v>Normal</v>
      </c>
      <c r="T2220">
        <v>1982</v>
      </c>
      <c r="U2220" t="s">
        <v>35</v>
      </c>
      <c r="V2220">
        <v>4</v>
      </c>
      <c r="W2220" s="10">
        <f t="shared" si="279"/>
        <v>30167</v>
      </c>
      <c r="X2220" s="10"/>
      <c r="Y2220">
        <f t="shared" si="280"/>
        <v>40</v>
      </c>
      <c r="AA2220" s="36">
        <v>39125.33</v>
      </c>
    </row>
    <row r="2221" spans="1:27" x14ac:dyDescent="0.3">
      <c r="A2221" t="s">
        <v>4601</v>
      </c>
      <c r="B2221" t="str">
        <f t="shared" si="273"/>
        <v>Ms</v>
      </c>
      <c r="C2221" t="str">
        <f t="shared" si="274"/>
        <v>Smith</v>
      </c>
      <c r="D2221" t="str">
        <f t="shared" si="275"/>
        <v>fer E</v>
      </c>
      <c r="F2221">
        <v>1</v>
      </c>
      <c r="G2221">
        <f t="shared" si="276"/>
        <v>1</v>
      </c>
      <c r="J2221" t="str">
        <f>PROPER('Medical Examinations'!D:D)</f>
        <v>No</v>
      </c>
      <c r="K2221" t="str">
        <f>PROPER('Medical Examinations'!H:H)</f>
        <v>No</v>
      </c>
      <c r="N2221">
        <v>22.57</v>
      </c>
      <c r="O2221" t="str">
        <f t="shared" si="277"/>
        <v>Normal Weight</v>
      </c>
      <c r="Q2221">
        <v>5.8</v>
      </c>
      <c r="R2221" t="str">
        <f t="shared" si="278"/>
        <v>Prediabetes</v>
      </c>
      <c r="T2221">
        <v>1962</v>
      </c>
      <c r="U2221" t="s">
        <v>10</v>
      </c>
      <c r="V2221">
        <v>7</v>
      </c>
      <c r="W2221" s="10">
        <f t="shared" si="279"/>
        <v>22834</v>
      </c>
      <c r="X2221" s="10"/>
      <c r="Y2221">
        <f t="shared" si="280"/>
        <v>60</v>
      </c>
      <c r="AA2221" s="36">
        <v>39221.120000000003</v>
      </c>
    </row>
    <row r="2222" spans="1:27" x14ac:dyDescent="0.3">
      <c r="A2222" t="s">
        <v>4602</v>
      </c>
      <c r="B2222" t="str">
        <f t="shared" si="273"/>
        <v>Ms</v>
      </c>
      <c r="C2222" t="str">
        <f t="shared" si="274"/>
        <v>Moody</v>
      </c>
      <c r="D2222" t="str">
        <f t="shared" si="275"/>
        <v>Polly</v>
      </c>
      <c r="F2222">
        <v>1</v>
      </c>
      <c r="G2222">
        <f t="shared" si="276"/>
        <v>1</v>
      </c>
      <c r="J2222" t="str">
        <f>PROPER('Medical Examinations'!D:D)</f>
        <v>Yes</v>
      </c>
      <c r="K2222" t="str">
        <f>PROPER('Medical Examinations'!H:H)</f>
        <v>No</v>
      </c>
      <c r="N2222">
        <v>26.73</v>
      </c>
      <c r="O2222" t="str">
        <f t="shared" si="277"/>
        <v>Overweight</v>
      </c>
      <c r="Q2222">
        <v>5.08</v>
      </c>
      <c r="R2222" t="str">
        <f t="shared" si="278"/>
        <v>Normal</v>
      </c>
      <c r="T2222">
        <v>1992</v>
      </c>
      <c r="U2222" t="s">
        <v>15</v>
      </c>
      <c r="V2222">
        <v>30</v>
      </c>
      <c r="W2222" s="10">
        <f t="shared" si="279"/>
        <v>33938</v>
      </c>
      <c r="X2222" s="10"/>
      <c r="Y2222">
        <f t="shared" si="280"/>
        <v>30</v>
      </c>
      <c r="AA2222" s="36">
        <v>39241.440000000002</v>
      </c>
    </row>
    <row r="2223" spans="1:27" x14ac:dyDescent="0.3">
      <c r="A2223" t="s">
        <v>4603</v>
      </c>
      <c r="B2223" t="str">
        <f t="shared" si="273"/>
        <v>Ms</v>
      </c>
      <c r="C2223" t="str">
        <f t="shared" si="274"/>
        <v>Swierzbinski</v>
      </c>
      <c r="D2223" t="str">
        <f t="shared" si="275"/>
        <v>.  Elizabeth</v>
      </c>
      <c r="F2223">
        <v>1</v>
      </c>
      <c r="G2223">
        <f t="shared" si="276"/>
        <v>1</v>
      </c>
      <c r="J2223" t="str">
        <f>PROPER('Medical Examinations'!D:D)</f>
        <v>Yes</v>
      </c>
      <c r="K2223" t="str">
        <f>PROPER('Medical Examinations'!H:H)</f>
        <v>No</v>
      </c>
      <c r="N2223">
        <v>20.79</v>
      </c>
      <c r="O2223" t="str">
        <f t="shared" si="277"/>
        <v>Normal Weight</v>
      </c>
      <c r="Q2223">
        <v>5.84</v>
      </c>
      <c r="R2223" t="str">
        <f t="shared" si="278"/>
        <v>Prediabetes</v>
      </c>
      <c r="T2223">
        <v>1982</v>
      </c>
      <c r="U2223" t="s">
        <v>35</v>
      </c>
      <c r="V2223">
        <v>16</v>
      </c>
      <c r="W2223" s="10">
        <f t="shared" si="279"/>
        <v>30179</v>
      </c>
      <c r="X2223" s="10"/>
      <c r="Y2223">
        <f t="shared" si="280"/>
        <v>40</v>
      </c>
      <c r="AA2223" s="36">
        <v>39315.279999999999</v>
      </c>
    </row>
    <row r="2224" spans="1:27" x14ac:dyDescent="0.3">
      <c r="A2224" t="s">
        <v>4604</v>
      </c>
      <c r="B2224" t="str">
        <f t="shared" si="273"/>
        <v>Ms</v>
      </c>
      <c r="C2224" t="str">
        <f t="shared" si="274"/>
        <v>Schwartz</v>
      </c>
      <c r="D2224" t="str">
        <f t="shared" si="275"/>
        <v>ffany A.</v>
      </c>
      <c r="F2224">
        <v>1</v>
      </c>
      <c r="G2224">
        <f t="shared" si="276"/>
        <v>1</v>
      </c>
      <c r="J2224" t="str">
        <f>PROPER('Medical Examinations'!D:D)</f>
        <v>Yes</v>
      </c>
      <c r="K2224" t="str">
        <f>PROPER('Medical Examinations'!H:H)</f>
        <v>No</v>
      </c>
      <c r="N2224">
        <v>20.149999999999999</v>
      </c>
      <c r="O2224" t="str">
        <f t="shared" si="277"/>
        <v>Normal Weight</v>
      </c>
      <c r="Q2224">
        <v>4.1500000000000004</v>
      </c>
      <c r="R2224" t="str">
        <f t="shared" si="278"/>
        <v>Normal</v>
      </c>
      <c r="T2224">
        <v>1978</v>
      </c>
      <c r="U2224" t="s">
        <v>35</v>
      </c>
      <c r="V2224">
        <v>5</v>
      </c>
      <c r="W2224" s="10">
        <f t="shared" si="279"/>
        <v>28707</v>
      </c>
      <c r="X2224" s="10"/>
      <c r="Y2224">
        <f t="shared" si="280"/>
        <v>44</v>
      </c>
      <c r="AA2224" s="36">
        <v>39352.6</v>
      </c>
    </row>
    <row r="2225" spans="1:27" x14ac:dyDescent="0.3">
      <c r="A2225" t="s">
        <v>4605</v>
      </c>
      <c r="B2225" t="str">
        <f t="shared" si="273"/>
        <v>Mr</v>
      </c>
      <c r="C2225" t="str">
        <f t="shared" si="274"/>
        <v>Sanseverino</v>
      </c>
      <c r="D2225" t="str">
        <f t="shared" si="275"/>
        <v>, Mr.  Cole</v>
      </c>
      <c r="F2225" t="s">
        <v>2381</v>
      </c>
      <c r="G2225">
        <f t="shared" si="276"/>
        <v>0</v>
      </c>
      <c r="J2225" t="str">
        <f>PROPER('Medical Examinations'!D:D)</f>
        <v>Yes</v>
      </c>
      <c r="K2225" t="str">
        <f>PROPER('Medical Examinations'!H:H)</f>
        <v>No</v>
      </c>
      <c r="N2225">
        <v>36.85</v>
      </c>
      <c r="O2225" t="str">
        <f t="shared" si="277"/>
        <v>Obesity</v>
      </c>
      <c r="Q2225">
        <v>4.3600000000000003</v>
      </c>
      <c r="R2225" t="str">
        <f t="shared" si="278"/>
        <v>Normal</v>
      </c>
      <c r="T2225">
        <v>1966</v>
      </c>
      <c r="U2225" t="s">
        <v>18</v>
      </c>
      <c r="V2225">
        <v>24</v>
      </c>
      <c r="W2225" s="10">
        <f t="shared" si="279"/>
        <v>24282</v>
      </c>
      <c r="X2225" s="10"/>
      <c r="Y2225">
        <f t="shared" si="280"/>
        <v>56</v>
      </c>
      <c r="AA2225" s="36">
        <v>39396.86</v>
      </c>
    </row>
    <row r="2226" spans="1:27" x14ac:dyDescent="0.3">
      <c r="A2226" t="s">
        <v>4606</v>
      </c>
      <c r="B2226" t="str">
        <f t="shared" si="273"/>
        <v>Mr</v>
      </c>
      <c r="C2226" t="str">
        <f t="shared" si="274"/>
        <v>Lawder</v>
      </c>
      <c r="D2226" t="str">
        <f t="shared" si="275"/>
        <v>hew T.</v>
      </c>
      <c r="F2226" t="s">
        <v>2381</v>
      </c>
      <c r="G2226">
        <f t="shared" si="276"/>
        <v>0</v>
      </c>
      <c r="J2226" t="str">
        <f>PROPER('Medical Examinations'!D:D)</f>
        <v>No</v>
      </c>
      <c r="K2226" t="str">
        <f>PROPER('Medical Examinations'!H:H)</f>
        <v>No</v>
      </c>
      <c r="N2226">
        <v>35.53</v>
      </c>
      <c r="O2226" t="str">
        <f t="shared" si="277"/>
        <v>Obesity</v>
      </c>
      <c r="Q2226">
        <v>4.55</v>
      </c>
      <c r="R2226" t="str">
        <f t="shared" si="278"/>
        <v>Normal</v>
      </c>
      <c r="T2226">
        <v>1978</v>
      </c>
      <c r="U2226" t="s">
        <v>10</v>
      </c>
      <c r="V2226">
        <v>12</v>
      </c>
      <c r="W2226" s="10">
        <f t="shared" si="279"/>
        <v>28683</v>
      </c>
      <c r="X2226" s="10"/>
      <c r="Y2226">
        <f t="shared" si="280"/>
        <v>44</v>
      </c>
      <c r="AA2226" s="36">
        <v>39556.49</v>
      </c>
    </row>
    <row r="2227" spans="1:27" x14ac:dyDescent="0.3">
      <c r="A2227" t="s">
        <v>4607</v>
      </c>
      <c r="B2227" t="str">
        <f t="shared" si="273"/>
        <v>Mr</v>
      </c>
      <c r="C2227" t="str">
        <f t="shared" si="274"/>
        <v>Young</v>
      </c>
      <c r="D2227" t="str">
        <f t="shared" si="275"/>
        <v>chary</v>
      </c>
      <c r="F2227" t="s">
        <v>2381</v>
      </c>
      <c r="G2227">
        <f t="shared" si="276"/>
        <v>0</v>
      </c>
      <c r="J2227" t="str">
        <f>PROPER('Medical Examinations'!D:D)</f>
        <v>Yes</v>
      </c>
      <c r="K2227" t="str">
        <f>PROPER('Medical Examinations'!H:H)</f>
        <v>No</v>
      </c>
      <c r="N2227">
        <v>31.1</v>
      </c>
      <c r="O2227" t="str">
        <f t="shared" si="277"/>
        <v>Obesity</v>
      </c>
      <c r="Q2227">
        <v>4.37</v>
      </c>
      <c r="R2227" t="str">
        <f t="shared" si="278"/>
        <v>Normal</v>
      </c>
      <c r="T2227">
        <v>1981</v>
      </c>
      <c r="U2227" t="s">
        <v>10</v>
      </c>
      <c r="V2227">
        <v>5</v>
      </c>
      <c r="W2227" s="10">
        <f t="shared" si="279"/>
        <v>29772</v>
      </c>
      <c r="X2227" s="10"/>
      <c r="Y2227">
        <f t="shared" si="280"/>
        <v>41</v>
      </c>
      <c r="AA2227" s="36">
        <v>39597.410000000003</v>
      </c>
    </row>
    <row r="2228" spans="1:27" x14ac:dyDescent="0.3">
      <c r="A2228" t="s">
        <v>4608</v>
      </c>
      <c r="B2228" t="str">
        <f t="shared" si="273"/>
        <v>Mr</v>
      </c>
      <c r="C2228" t="str">
        <f t="shared" si="274"/>
        <v>Hoerner</v>
      </c>
      <c r="D2228" t="str">
        <f t="shared" si="275"/>
        <v>thew T.</v>
      </c>
      <c r="F2228" t="s">
        <v>2381</v>
      </c>
      <c r="G2228">
        <f t="shared" si="276"/>
        <v>0</v>
      </c>
      <c r="J2228" t="str">
        <f>PROPER('Medical Examinations'!D:D)</f>
        <v>Yes</v>
      </c>
      <c r="K2228" t="str">
        <f>PROPER('Medical Examinations'!H:H)</f>
        <v>No</v>
      </c>
      <c r="N2228">
        <v>23.21</v>
      </c>
      <c r="O2228" t="str">
        <f t="shared" si="277"/>
        <v>Normal Weight</v>
      </c>
      <c r="Q2228">
        <v>5.24</v>
      </c>
      <c r="R2228" t="str">
        <f t="shared" si="278"/>
        <v>Normal</v>
      </c>
      <c r="T2228">
        <v>1995</v>
      </c>
      <c r="U2228" t="s">
        <v>35</v>
      </c>
      <c r="V2228">
        <v>7</v>
      </c>
      <c r="W2228" s="10">
        <f t="shared" si="279"/>
        <v>34918</v>
      </c>
      <c r="X2228" s="10"/>
      <c r="Y2228">
        <f t="shared" si="280"/>
        <v>27</v>
      </c>
      <c r="AA2228" s="36">
        <v>39611.760000000002</v>
      </c>
    </row>
    <row r="2229" spans="1:27" x14ac:dyDescent="0.3">
      <c r="A2229" t="s">
        <v>4609</v>
      </c>
      <c r="B2229" t="str">
        <f t="shared" si="273"/>
        <v>Mr</v>
      </c>
      <c r="C2229" t="str">
        <f t="shared" si="274"/>
        <v>Benson</v>
      </c>
      <c r="D2229" t="str">
        <f t="shared" si="275"/>
        <v>.  Pat</v>
      </c>
      <c r="F2229">
        <v>1</v>
      </c>
      <c r="G2229">
        <f t="shared" si="276"/>
        <v>1</v>
      </c>
      <c r="J2229" t="str">
        <f>PROPER('Medical Examinations'!D:D)</f>
        <v>No</v>
      </c>
      <c r="K2229" t="str">
        <f>PROPER('Medical Examinations'!H:H)</f>
        <v>No</v>
      </c>
      <c r="N2229">
        <v>18.36</v>
      </c>
      <c r="O2229" t="str">
        <f t="shared" si="277"/>
        <v>Underweight</v>
      </c>
      <c r="Q2229">
        <v>5.96</v>
      </c>
      <c r="R2229" t="str">
        <f t="shared" si="278"/>
        <v>Prediabetes</v>
      </c>
      <c r="T2229">
        <v>1977</v>
      </c>
      <c r="U2229" t="s">
        <v>30</v>
      </c>
      <c r="V2229">
        <v>17</v>
      </c>
      <c r="W2229" s="10">
        <f t="shared" si="279"/>
        <v>28476</v>
      </c>
      <c r="X2229" s="10"/>
      <c r="Y2229">
        <f t="shared" si="280"/>
        <v>45</v>
      </c>
      <c r="AA2229" s="36">
        <v>39670.44</v>
      </c>
    </row>
    <row r="2230" spans="1:27" x14ac:dyDescent="0.3">
      <c r="A2230" t="s">
        <v>4610</v>
      </c>
      <c r="B2230" t="str">
        <f t="shared" si="273"/>
        <v>Ms</v>
      </c>
      <c r="C2230" t="str">
        <f t="shared" si="274"/>
        <v>Horton</v>
      </c>
      <c r="D2230" t="str">
        <f t="shared" si="275"/>
        <v>Ashley</v>
      </c>
      <c r="F2230">
        <v>1</v>
      </c>
      <c r="G2230">
        <f t="shared" si="276"/>
        <v>1</v>
      </c>
      <c r="J2230" t="str">
        <f>PROPER('Medical Examinations'!D:D)</f>
        <v>No</v>
      </c>
      <c r="K2230" t="str">
        <f>PROPER('Medical Examinations'!H:H)</f>
        <v>No</v>
      </c>
      <c r="N2230">
        <v>15.92</v>
      </c>
      <c r="O2230" t="str">
        <f t="shared" si="277"/>
        <v>Underweight</v>
      </c>
      <c r="Q2230">
        <v>4.76</v>
      </c>
      <c r="R2230" t="str">
        <f t="shared" si="278"/>
        <v>Normal</v>
      </c>
      <c r="T2230">
        <v>1968</v>
      </c>
      <c r="U2230" t="s">
        <v>20</v>
      </c>
      <c r="V2230">
        <v>29</v>
      </c>
      <c r="W2230" s="10">
        <f t="shared" si="279"/>
        <v>25110</v>
      </c>
      <c r="X2230" s="10"/>
      <c r="Y2230">
        <f t="shared" si="280"/>
        <v>54</v>
      </c>
      <c r="AA2230" s="36">
        <v>39721.93</v>
      </c>
    </row>
    <row r="2231" spans="1:27" x14ac:dyDescent="0.3">
      <c r="A2231" t="s">
        <v>4611</v>
      </c>
      <c r="B2231" t="str">
        <f t="shared" si="273"/>
        <v>Ms</v>
      </c>
      <c r="C2231" t="str">
        <f t="shared" si="274"/>
        <v>McGraw</v>
      </c>
      <c r="D2231" t="str">
        <f t="shared" si="275"/>
        <v>eth A.</v>
      </c>
      <c r="F2231">
        <v>1</v>
      </c>
      <c r="G2231">
        <f t="shared" si="276"/>
        <v>1</v>
      </c>
      <c r="J2231" t="str">
        <f>PROPER('Medical Examinations'!D:D)</f>
        <v>Yes</v>
      </c>
      <c r="K2231" t="str">
        <f>PROPER('Medical Examinations'!H:H)</f>
        <v>No</v>
      </c>
      <c r="N2231">
        <v>15.17</v>
      </c>
      <c r="O2231" t="str">
        <f t="shared" si="277"/>
        <v>Underweight</v>
      </c>
      <c r="Q2231">
        <v>4.3</v>
      </c>
      <c r="R2231" t="str">
        <f t="shared" si="278"/>
        <v>Normal</v>
      </c>
      <c r="T2231">
        <v>2003</v>
      </c>
      <c r="U2231" t="s">
        <v>10</v>
      </c>
      <c r="V2231">
        <v>16</v>
      </c>
      <c r="W2231" s="10">
        <f t="shared" si="279"/>
        <v>37818</v>
      </c>
      <c r="X2231" s="10"/>
      <c r="Y2231">
        <f t="shared" si="280"/>
        <v>19</v>
      </c>
      <c r="AA2231" s="36">
        <v>39722.75</v>
      </c>
    </row>
    <row r="2232" spans="1:27" x14ac:dyDescent="0.3">
      <c r="A2232" t="s">
        <v>4612</v>
      </c>
      <c r="B2232" t="str">
        <f t="shared" si="273"/>
        <v>Ms</v>
      </c>
      <c r="C2232" t="str">
        <f t="shared" si="274"/>
        <v>Beaulne</v>
      </c>
      <c r="D2232" t="str">
        <f t="shared" si="275"/>
        <v>ecca M.</v>
      </c>
      <c r="F2232">
        <v>1</v>
      </c>
      <c r="G2232">
        <f t="shared" si="276"/>
        <v>1</v>
      </c>
      <c r="J2232" t="str">
        <f>PROPER('Medical Examinations'!D:D)</f>
        <v>No</v>
      </c>
      <c r="K2232" t="str">
        <f>PROPER('Medical Examinations'!H:H)</f>
        <v>No</v>
      </c>
      <c r="N2232">
        <v>16.63</v>
      </c>
      <c r="O2232" t="str">
        <f t="shared" si="277"/>
        <v>Underweight</v>
      </c>
      <c r="Q2232">
        <v>4.5</v>
      </c>
      <c r="R2232" t="str">
        <f t="shared" si="278"/>
        <v>Normal</v>
      </c>
      <c r="T2232">
        <v>1977</v>
      </c>
      <c r="U2232" t="s">
        <v>35</v>
      </c>
      <c r="V2232">
        <v>12</v>
      </c>
      <c r="W2232" s="10">
        <f t="shared" si="279"/>
        <v>28349</v>
      </c>
      <c r="X2232" s="10"/>
      <c r="Y2232">
        <f t="shared" si="280"/>
        <v>45</v>
      </c>
      <c r="AA2232" s="36">
        <v>39725.519999999997</v>
      </c>
    </row>
    <row r="2233" spans="1:27" x14ac:dyDescent="0.3">
      <c r="A2233" t="s">
        <v>4613</v>
      </c>
      <c r="B2233" t="str">
        <f t="shared" si="273"/>
        <v>Ms</v>
      </c>
      <c r="C2233" t="str">
        <f t="shared" si="274"/>
        <v>Lunz</v>
      </c>
      <c r="D2233" t="str">
        <f t="shared" si="275"/>
        <v>Ruth</v>
      </c>
      <c r="F2233">
        <v>1</v>
      </c>
      <c r="G2233">
        <f t="shared" si="276"/>
        <v>1</v>
      </c>
      <c r="J2233" t="str">
        <f>PROPER('Medical Examinations'!D:D)</f>
        <v>Yes</v>
      </c>
      <c r="K2233" t="str">
        <f>PROPER('Medical Examinations'!H:H)</f>
        <v>No</v>
      </c>
      <c r="N2233">
        <v>19.39</v>
      </c>
      <c r="O2233" t="str">
        <f t="shared" si="277"/>
        <v>Normal Weight</v>
      </c>
      <c r="Q2233">
        <v>5.59</v>
      </c>
      <c r="R2233" t="str">
        <f t="shared" si="278"/>
        <v>Normal</v>
      </c>
      <c r="T2233">
        <v>1973</v>
      </c>
      <c r="U2233" t="s">
        <v>30</v>
      </c>
      <c r="V2233">
        <v>17</v>
      </c>
      <c r="W2233" s="10">
        <f t="shared" si="279"/>
        <v>27015</v>
      </c>
      <c r="X2233" s="10"/>
      <c r="Y2233">
        <f t="shared" si="280"/>
        <v>49</v>
      </c>
      <c r="AA2233" s="36">
        <v>39727.61</v>
      </c>
    </row>
    <row r="2234" spans="1:27" x14ac:dyDescent="0.3">
      <c r="A2234" t="s">
        <v>4614</v>
      </c>
      <c r="B2234" t="str">
        <f t="shared" si="273"/>
        <v>Mr</v>
      </c>
      <c r="C2234" t="str">
        <f t="shared" si="274"/>
        <v>Kyle</v>
      </c>
      <c r="D2234" t="str">
        <f t="shared" si="275"/>
        <v>ry S</v>
      </c>
      <c r="F2234">
        <v>1</v>
      </c>
      <c r="G2234">
        <f t="shared" si="276"/>
        <v>1</v>
      </c>
      <c r="J2234" t="str">
        <f>PROPER('Medical Examinations'!D:D)</f>
        <v>Yes</v>
      </c>
      <c r="K2234" t="str">
        <f>PROPER('Medical Examinations'!H:H)</f>
        <v>No</v>
      </c>
      <c r="N2234">
        <v>17.34</v>
      </c>
      <c r="O2234" t="str">
        <f t="shared" si="277"/>
        <v>Underweight</v>
      </c>
      <c r="Q2234">
        <v>6.29</v>
      </c>
      <c r="R2234" t="str">
        <f t="shared" si="278"/>
        <v>Prediabetes</v>
      </c>
      <c r="T2234">
        <v>1987</v>
      </c>
      <c r="U2234" t="s">
        <v>10</v>
      </c>
      <c r="V2234">
        <v>24</v>
      </c>
      <c r="W2234" s="10">
        <f t="shared" si="279"/>
        <v>31982</v>
      </c>
      <c r="X2234" s="10"/>
      <c r="Y2234">
        <f t="shared" si="280"/>
        <v>35</v>
      </c>
      <c r="AA2234" s="36">
        <v>39774.28</v>
      </c>
    </row>
    <row r="2235" spans="1:27" x14ac:dyDescent="0.3">
      <c r="A2235" t="s">
        <v>4615</v>
      </c>
      <c r="B2235" t="str">
        <f t="shared" si="273"/>
        <v>Ms</v>
      </c>
      <c r="C2235" t="str">
        <f t="shared" si="274"/>
        <v>Brackenwagen</v>
      </c>
      <c r="D2235" t="str">
        <f t="shared" si="275"/>
        <v xml:space="preserve"> Alexandra S</v>
      </c>
      <c r="F2235">
        <v>1</v>
      </c>
      <c r="G2235">
        <f t="shared" si="276"/>
        <v>1</v>
      </c>
      <c r="J2235" t="str">
        <f>PROPER('Medical Examinations'!D:D)</f>
        <v>Yes</v>
      </c>
      <c r="K2235" t="str">
        <f>PROPER('Medical Examinations'!H:H)</f>
        <v>No</v>
      </c>
      <c r="N2235">
        <v>17.940000000000001</v>
      </c>
      <c r="O2235" t="str">
        <f t="shared" si="277"/>
        <v>Underweight</v>
      </c>
      <c r="Q2235">
        <v>4.1900000000000004</v>
      </c>
      <c r="R2235" t="str">
        <f t="shared" si="278"/>
        <v>Normal</v>
      </c>
      <c r="T2235">
        <v>1985</v>
      </c>
      <c r="U2235" t="s">
        <v>10</v>
      </c>
      <c r="V2235">
        <v>17</v>
      </c>
      <c r="W2235" s="10">
        <f t="shared" si="279"/>
        <v>31245</v>
      </c>
      <c r="X2235" s="10"/>
      <c r="Y2235">
        <f t="shared" si="280"/>
        <v>37</v>
      </c>
      <c r="AA2235" s="36">
        <v>39836.519999999997</v>
      </c>
    </row>
    <row r="2236" spans="1:27" x14ac:dyDescent="0.3">
      <c r="A2236" t="s">
        <v>4616</v>
      </c>
      <c r="B2236" t="str">
        <f t="shared" si="273"/>
        <v>Ms</v>
      </c>
      <c r="C2236" t="str">
        <f t="shared" si="274"/>
        <v>Schmitt</v>
      </c>
      <c r="D2236" t="str">
        <f t="shared" si="275"/>
        <v>Hillary</v>
      </c>
      <c r="F2236">
        <v>1</v>
      </c>
      <c r="G2236">
        <f t="shared" si="276"/>
        <v>1</v>
      </c>
      <c r="J2236" t="str">
        <f>PROPER('Medical Examinations'!D:D)</f>
        <v>Yes</v>
      </c>
      <c r="K2236" t="str">
        <f>PROPER('Medical Examinations'!H:H)</f>
        <v>No</v>
      </c>
      <c r="N2236">
        <v>16.670000000000002</v>
      </c>
      <c r="O2236" t="str">
        <f t="shared" si="277"/>
        <v>Underweight</v>
      </c>
      <c r="Q2236">
        <v>4.7</v>
      </c>
      <c r="R2236" t="str">
        <f t="shared" si="278"/>
        <v>Normal</v>
      </c>
      <c r="T2236">
        <v>1983</v>
      </c>
      <c r="U2236" t="s">
        <v>18</v>
      </c>
      <c r="V2236">
        <v>1</v>
      </c>
      <c r="W2236" s="10">
        <f t="shared" si="279"/>
        <v>30468</v>
      </c>
      <c r="X2236" s="10"/>
      <c r="Y2236">
        <f t="shared" si="280"/>
        <v>40</v>
      </c>
      <c r="AA2236" s="36">
        <v>39865.699999999997</v>
      </c>
    </row>
    <row r="2237" spans="1:27" x14ac:dyDescent="0.3">
      <c r="A2237" t="s">
        <v>4617</v>
      </c>
      <c r="B2237" t="str">
        <f t="shared" si="273"/>
        <v>Ms</v>
      </c>
      <c r="C2237" t="str">
        <f t="shared" si="274"/>
        <v>Borden</v>
      </c>
      <c r="D2237" t="str">
        <f t="shared" si="275"/>
        <v>Amy K.</v>
      </c>
      <c r="F2237" t="s">
        <v>2381</v>
      </c>
      <c r="G2237">
        <f t="shared" si="276"/>
        <v>0</v>
      </c>
      <c r="J2237" t="str">
        <f>PROPER('Medical Examinations'!D:D)</f>
        <v>No</v>
      </c>
      <c r="K2237" t="str">
        <f>PROPER('Medical Examinations'!H:H)</f>
        <v>No</v>
      </c>
      <c r="N2237">
        <v>20.58</v>
      </c>
      <c r="O2237" t="str">
        <f t="shared" si="277"/>
        <v>Normal Weight</v>
      </c>
      <c r="Q2237">
        <v>5.64</v>
      </c>
      <c r="R2237" t="str">
        <f t="shared" si="278"/>
        <v>Normal</v>
      </c>
      <c r="T2237">
        <v>1985</v>
      </c>
      <c r="U2237" t="s">
        <v>35</v>
      </c>
      <c r="V2237">
        <v>22</v>
      </c>
      <c r="W2237" s="10">
        <f t="shared" si="279"/>
        <v>31281</v>
      </c>
      <c r="X2237" s="10"/>
      <c r="Y2237">
        <f t="shared" si="280"/>
        <v>37</v>
      </c>
      <c r="AA2237" s="36">
        <v>39871.699999999997</v>
      </c>
    </row>
    <row r="2238" spans="1:27" x14ac:dyDescent="0.3">
      <c r="A2238" t="s">
        <v>4618</v>
      </c>
      <c r="B2238" t="str">
        <f t="shared" si="273"/>
        <v>Mr</v>
      </c>
      <c r="C2238" t="str">
        <f t="shared" si="274"/>
        <v>McLean</v>
      </c>
      <c r="D2238" t="str">
        <f t="shared" si="275"/>
        <v xml:space="preserve"> Scott</v>
      </c>
      <c r="F2238" t="s">
        <v>2381</v>
      </c>
      <c r="G2238">
        <f t="shared" si="276"/>
        <v>0</v>
      </c>
      <c r="J2238" t="str">
        <f>PROPER('Medical Examinations'!D:D)</f>
        <v>No</v>
      </c>
      <c r="K2238" t="str">
        <f>PROPER('Medical Examinations'!H:H)</f>
        <v>No</v>
      </c>
      <c r="N2238">
        <v>16.5</v>
      </c>
      <c r="O2238" t="str">
        <f t="shared" si="277"/>
        <v>Underweight</v>
      </c>
      <c r="Q2238">
        <v>4.1100000000000003</v>
      </c>
      <c r="R2238" t="str">
        <f t="shared" si="278"/>
        <v>Normal</v>
      </c>
      <c r="T2238">
        <v>1975</v>
      </c>
      <c r="U2238" t="s">
        <v>30</v>
      </c>
      <c r="V2238">
        <v>2</v>
      </c>
      <c r="W2238" s="10">
        <f t="shared" si="279"/>
        <v>27730</v>
      </c>
      <c r="X2238" s="10"/>
      <c r="Y2238">
        <f t="shared" si="280"/>
        <v>47</v>
      </c>
      <c r="AA2238" s="36">
        <v>39963.120000000003</v>
      </c>
    </row>
    <row r="2239" spans="1:27" x14ac:dyDescent="0.3">
      <c r="A2239" t="s">
        <v>4619</v>
      </c>
      <c r="B2239" t="str">
        <f t="shared" si="273"/>
        <v>Mr</v>
      </c>
      <c r="C2239" t="str">
        <f t="shared" si="274"/>
        <v>Regan</v>
      </c>
      <c r="D2239" t="str">
        <f t="shared" si="275"/>
        <v xml:space="preserve"> John</v>
      </c>
      <c r="F2239">
        <v>1</v>
      </c>
      <c r="G2239">
        <f t="shared" si="276"/>
        <v>1</v>
      </c>
      <c r="J2239" t="str">
        <f>PROPER('Medical Examinations'!D:D)</f>
        <v>No</v>
      </c>
      <c r="K2239" t="str">
        <f>PROPER('Medical Examinations'!H:H)</f>
        <v>No</v>
      </c>
      <c r="N2239">
        <v>15.41</v>
      </c>
      <c r="O2239" t="str">
        <f t="shared" si="277"/>
        <v>Underweight</v>
      </c>
      <c r="Q2239">
        <v>5.43</v>
      </c>
      <c r="R2239" t="str">
        <f t="shared" si="278"/>
        <v>Normal</v>
      </c>
      <c r="T2239">
        <v>1987</v>
      </c>
      <c r="U2239" t="s">
        <v>35</v>
      </c>
      <c r="V2239">
        <v>8</v>
      </c>
      <c r="W2239" s="10">
        <f t="shared" si="279"/>
        <v>31997</v>
      </c>
      <c r="X2239" s="10"/>
      <c r="Y2239">
        <f t="shared" si="280"/>
        <v>35</v>
      </c>
      <c r="AA2239" s="36">
        <v>39983.43</v>
      </c>
    </row>
    <row r="2240" spans="1:27" x14ac:dyDescent="0.3">
      <c r="A2240" t="s">
        <v>4620</v>
      </c>
      <c r="B2240" t="str">
        <f t="shared" si="273"/>
        <v>Mr</v>
      </c>
      <c r="C2240" t="str">
        <f t="shared" si="274"/>
        <v>Koenis</v>
      </c>
      <c r="D2240" t="str">
        <f t="shared" si="275"/>
        <v>aaikel</v>
      </c>
      <c r="F2240">
        <v>1</v>
      </c>
      <c r="G2240">
        <f t="shared" si="276"/>
        <v>1</v>
      </c>
      <c r="J2240" t="str">
        <f>PROPER('Medical Examinations'!D:D)</f>
        <v>No</v>
      </c>
      <c r="K2240" t="str">
        <f>PROPER('Medical Examinations'!H:H)</f>
        <v>No</v>
      </c>
      <c r="N2240">
        <v>24.59</v>
      </c>
      <c r="O2240" t="str">
        <f t="shared" si="277"/>
        <v>Normal Weight</v>
      </c>
      <c r="Q2240">
        <v>4.38</v>
      </c>
      <c r="R2240" t="str">
        <f t="shared" si="278"/>
        <v>Normal</v>
      </c>
      <c r="T2240">
        <v>1982</v>
      </c>
      <c r="U2240" t="s">
        <v>30</v>
      </c>
      <c r="V2240">
        <v>25</v>
      </c>
      <c r="W2240" s="10">
        <f t="shared" si="279"/>
        <v>30310</v>
      </c>
      <c r="X2240" s="10"/>
      <c r="Y2240">
        <f t="shared" si="280"/>
        <v>40</v>
      </c>
      <c r="AA2240" s="36">
        <v>40003.33</v>
      </c>
    </row>
    <row r="2241" spans="1:27" x14ac:dyDescent="0.3">
      <c r="A2241" t="s">
        <v>4621</v>
      </c>
      <c r="B2241" t="str">
        <f t="shared" si="273"/>
        <v>Mr</v>
      </c>
      <c r="C2241" t="str">
        <f t="shared" si="274"/>
        <v>Kittaka</v>
      </c>
      <c r="D2241" t="str">
        <f t="shared" si="275"/>
        <v>aniel C</v>
      </c>
      <c r="F2241" t="s">
        <v>2381</v>
      </c>
      <c r="G2241">
        <f t="shared" si="276"/>
        <v>0</v>
      </c>
      <c r="J2241" t="str">
        <f>PROPER('Medical Examinations'!D:D)</f>
        <v>No</v>
      </c>
      <c r="K2241" t="str">
        <f>PROPER('Medical Examinations'!H:H)</f>
        <v>No</v>
      </c>
      <c r="N2241">
        <v>33.33</v>
      </c>
      <c r="O2241" t="str">
        <f t="shared" si="277"/>
        <v>Obesity</v>
      </c>
      <c r="Q2241">
        <v>9.7899999999999991</v>
      </c>
      <c r="R2241" t="str">
        <f t="shared" si="278"/>
        <v>Diabetes</v>
      </c>
      <c r="T2241">
        <v>1978</v>
      </c>
      <c r="U2241" t="s">
        <v>30</v>
      </c>
      <c r="V2241">
        <v>20</v>
      </c>
      <c r="W2241" s="10">
        <f t="shared" si="279"/>
        <v>28844</v>
      </c>
      <c r="X2241" s="10"/>
      <c r="Y2241">
        <f t="shared" si="280"/>
        <v>44</v>
      </c>
      <c r="AA2241" s="36">
        <v>40054.730000000003</v>
      </c>
    </row>
    <row r="2242" spans="1:27" x14ac:dyDescent="0.3">
      <c r="A2242" t="s">
        <v>4622</v>
      </c>
      <c r="B2242" t="str">
        <f t="shared" si="273"/>
        <v>Mr</v>
      </c>
      <c r="C2242" t="str">
        <f t="shared" si="274"/>
        <v>Concannon</v>
      </c>
      <c r="D2242" t="str">
        <f t="shared" si="275"/>
        <v>topher S.</v>
      </c>
      <c r="F2242" t="s">
        <v>2381</v>
      </c>
      <c r="G2242">
        <f t="shared" si="276"/>
        <v>0</v>
      </c>
      <c r="J2242" t="str">
        <f>PROPER('Medical Examinations'!D:D)</f>
        <v>No</v>
      </c>
      <c r="K2242" t="str">
        <f>PROPER('Medical Examinations'!H:H)</f>
        <v>No</v>
      </c>
      <c r="N2242">
        <v>18.5</v>
      </c>
      <c r="O2242" t="str">
        <f t="shared" si="277"/>
        <v>Normal Weight</v>
      </c>
      <c r="Q2242">
        <v>11.84</v>
      </c>
      <c r="R2242" t="str">
        <f t="shared" si="278"/>
        <v>Diabetes</v>
      </c>
      <c r="T2242">
        <v>1966</v>
      </c>
      <c r="U2242" t="s">
        <v>35</v>
      </c>
      <c r="V2242">
        <v>12</v>
      </c>
      <c r="W2242" s="10">
        <f t="shared" si="279"/>
        <v>24331</v>
      </c>
      <c r="X2242" s="10"/>
      <c r="Y2242">
        <f t="shared" si="280"/>
        <v>56</v>
      </c>
      <c r="AA2242" s="36">
        <v>40069.440000000002</v>
      </c>
    </row>
    <row r="2243" spans="1:27" x14ac:dyDescent="0.3">
      <c r="A2243" t="s">
        <v>4623</v>
      </c>
      <c r="B2243" t="str">
        <f t="shared" si="273"/>
        <v>Mr</v>
      </c>
      <c r="C2243" t="str">
        <f t="shared" si="274"/>
        <v>Johnson</v>
      </c>
      <c r="D2243" t="str">
        <f t="shared" si="275"/>
        <v>lliam R</v>
      </c>
      <c r="F2243" t="s">
        <v>2381</v>
      </c>
      <c r="G2243">
        <f t="shared" si="276"/>
        <v>0</v>
      </c>
      <c r="J2243" t="str">
        <f>PROPER('Medical Examinations'!D:D)</f>
        <v>Yes</v>
      </c>
      <c r="K2243" t="str">
        <f>PROPER('Medical Examinations'!H:H)</f>
        <v>No</v>
      </c>
      <c r="N2243">
        <v>18.579999999999998</v>
      </c>
      <c r="O2243" t="str">
        <f t="shared" si="277"/>
        <v>Normal Weight</v>
      </c>
      <c r="Q2243">
        <v>6.22</v>
      </c>
      <c r="R2243" t="str">
        <f t="shared" si="278"/>
        <v>Prediabetes</v>
      </c>
      <c r="T2243">
        <v>1983</v>
      </c>
      <c r="U2243" t="s">
        <v>37</v>
      </c>
      <c r="V2243">
        <v>14</v>
      </c>
      <c r="W2243" s="10">
        <f t="shared" si="279"/>
        <v>30603</v>
      </c>
      <c r="X2243" s="10"/>
      <c r="Y2243">
        <f t="shared" si="280"/>
        <v>39</v>
      </c>
      <c r="AA2243" s="36">
        <v>40103.89</v>
      </c>
    </row>
    <row r="2244" spans="1:27" x14ac:dyDescent="0.3">
      <c r="A2244" t="s">
        <v>4624</v>
      </c>
      <c r="B2244" t="str">
        <f t="shared" si="273"/>
        <v>Ms</v>
      </c>
      <c r="C2244" t="str">
        <f t="shared" si="274"/>
        <v>Schultz</v>
      </c>
      <c r="D2244" t="str">
        <f t="shared" si="275"/>
        <v xml:space="preserve"> Lyndsy</v>
      </c>
      <c r="F2244" t="s">
        <v>2381</v>
      </c>
      <c r="G2244">
        <f t="shared" si="276"/>
        <v>0</v>
      </c>
      <c r="J2244" t="str">
        <f>PROPER('Medical Examinations'!D:D)</f>
        <v>Yes</v>
      </c>
      <c r="K2244" t="str">
        <f>PROPER('Medical Examinations'!H:H)</f>
        <v>No</v>
      </c>
      <c r="N2244">
        <v>16.64</v>
      </c>
      <c r="O2244" t="str">
        <f t="shared" si="277"/>
        <v>Underweight</v>
      </c>
      <c r="Q2244">
        <v>10.01</v>
      </c>
      <c r="R2244" t="str">
        <f t="shared" si="278"/>
        <v>Diabetes</v>
      </c>
      <c r="T2244">
        <v>1985</v>
      </c>
      <c r="U2244" t="s">
        <v>37</v>
      </c>
      <c r="V2244">
        <v>21</v>
      </c>
      <c r="W2244" s="10">
        <f t="shared" si="279"/>
        <v>31341</v>
      </c>
      <c r="X2244" s="10"/>
      <c r="Y2244">
        <f t="shared" si="280"/>
        <v>37</v>
      </c>
      <c r="AA2244" s="36">
        <v>40182.25</v>
      </c>
    </row>
    <row r="2245" spans="1:27" x14ac:dyDescent="0.3">
      <c r="A2245" t="s">
        <v>4625</v>
      </c>
      <c r="B2245" t="str">
        <f t="shared" si="273"/>
        <v>Ms</v>
      </c>
      <c r="C2245" t="str">
        <f t="shared" si="274"/>
        <v>Brannigan</v>
      </c>
      <c r="D2245" t="str">
        <f t="shared" si="275"/>
        <v xml:space="preserve">  Jessica</v>
      </c>
      <c r="F2245">
        <v>1</v>
      </c>
      <c r="G2245">
        <f t="shared" si="276"/>
        <v>1</v>
      </c>
      <c r="J2245" t="str">
        <f>PROPER('Medical Examinations'!D:D)</f>
        <v>No</v>
      </c>
      <c r="K2245" t="str">
        <f>PROPER('Medical Examinations'!H:H)</f>
        <v>No</v>
      </c>
      <c r="N2245">
        <v>19.329999999999998</v>
      </c>
      <c r="O2245" t="str">
        <f t="shared" si="277"/>
        <v>Normal Weight</v>
      </c>
      <c r="Q2245">
        <v>4.32</v>
      </c>
      <c r="R2245" t="str">
        <f t="shared" si="278"/>
        <v>Normal</v>
      </c>
      <c r="T2245">
        <v>1979</v>
      </c>
      <c r="U2245" t="s">
        <v>35</v>
      </c>
      <c r="V2245">
        <v>18</v>
      </c>
      <c r="W2245" s="10">
        <f t="shared" si="279"/>
        <v>29085</v>
      </c>
      <c r="X2245" s="10"/>
      <c r="Y2245">
        <f t="shared" si="280"/>
        <v>43</v>
      </c>
      <c r="AA2245" s="36">
        <v>40204.83</v>
      </c>
    </row>
    <row r="2246" spans="1:27" x14ac:dyDescent="0.3">
      <c r="A2246" t="s">
        <v>4626</v>
      </c>
      <c r="B2246" t="str">
        <f t="shared" ref="B2246:B2309" si="281">TRIM(MID(A2246,FIND(",",A2246)+1,FIND(".",A2246)-FIND(",",A2246)-1))</f>
        <v>Ms</v>
      </c>
      <c r="C2246" t="str">
        <f t="shared" ref="C2246:C2309" si="282">LEFT(A2246,FIND(",",A2246)-1)</f>
        <v>Cavallo</v>
      </c>
      <c r="D2246" t="str">
        <f t="shared" ref="D2246:D2309" si="283">RIGHT(A2246,FIND(",",A2246)-1)</f>
        <v>.  Anna</v>
      </c>
      <c r="F2246">
        <v>1</v>
      </c>
      <c r="G2246">
        <f t="shared" ref="G2246:G2309" si="284">IF(F2246="No major surgery",0,F2246)</f>
        <v>1</v>
      </c>
      <c r="J2246" t="str">
        <f>PROPER('Medical Examinations'!D:D)</f>
        <v>No</v>
      </c>
      <c r="K2246" t="str">
        <f>PROPER('Medical Examinations'!H:H)</f>
        <v>No</v>
      </c>
      <c r="N2246">
        <v>21.26</v>
      </c>
      <c r="O2246" t="str">
        <f t="shared" ref="O2246:O2309" si="285">IF(N2246&lt;18.5,"Underweight",
IF(N2246&lt;25,"Normal Weight",
IF(N2246&lt;30,"Overweight",
"Obesity")))</f>
        <v>Normal Weight</v>
      </c>
      <c r="Q2246">
        <v>5.65</v>
      </c>
      <c r="R2246" t="str">
        <f t="shared" ref="R2246:R2309" si="286">IF(Q2246&lt;5.7,"Normal",
IF(Q2246&lt;=6.4,"Prediabetes",
"Diabetes"))</f>
        <v>Normal</v>
      </c>
      <c r="T2246">
        <v>1981</v>
      </c>
      <c r="U2246" t="s">
        <v>10</v>
      </c>
      <c r="V2246">
        <v>28</v>
      </c>
      <c r="W2246" s="10">
        <f t="shared" ref="W2246:W2309" si="287">DATE(T2246,MONTH(1&amp;U2246),V2246)</f>
        <v>29795</v>
      </c>
      <c r="X2246" s="10"/>
      <c r="Y2246">
        <f t="shared" si="280"/>
        <v>41</v>
      </c>
      <c r="AA2246" s="36">
        <v>40208.559999999998</v>
      </c>
    </row>
    <row r="2247" spans="1:27" x14ac:dyDescent="0.3">
      <c r="A2247" t="s">
        <v>4627</v>
      </c>
      <c r="B2247" t="str">
        <f t="shared" si="281"/>
        <v>Mr</v>
      </c>
      <c r="C2247" t="str">
        <f t="shared" si="282"/>
        <v>Chang</v>
      </c>
      <c r="D2247" t="str">
        <f t="shared" si="283"/>
        <v>ordan</v>
      </c>
      <c r="F2247">
        <v>1</v>
      </c>
      <c r="G2247">
        <f t="shared" si="284"/>
        <v>1</v>
      </c>
      <c r="J2247" t="str">
        <f>PROPER('Medical Examinations'!D:D)</f>
        <v>No</v>
      </c>
      <c r="K2247" t="str">
        <f>PROPER('Medical Examinations'!H:H)</f>
        <v>No</v>
      </c>
      <c r="N2247">
        <v>15.6</v>
      </c>
      <c r="O2247" t="str">
        <f t="shared" si="285"/>
        <v>Underweight</v>
      </c>
      <c r="Q2247">
        <v>4.12</v>
      </c>
      <c r="R2247" t="str">
        <f t="shared" si="286"/>
        <v>Normal</v>
      </c>
      <c r="T2247">
        <v>1981</v>
      </c>
      <c r="U2247" t="s">
        <v>37</v>
      </c>
      <c r="V2247">
        <v>4</v>
      </c>
      <c r="W2247" s="10">
        <f t="shared" si="287"/>
        <v>29863</v>
      </c>
      <c r="X2247" s="10"/>
      <c r="Y2247">
        <f t="shared" si="280"/>
        <v>41</v>
      </c>
      <c r="AA2247" s="36">
        <v>40273.65</v>
      </c>
    </row>
    <row r="2248" spans="1:27" x14ac:dyDescent="0.3">
      <c r="A2248" t="s">
        <v>4628</v>
      </c>
      <c r="B2248" t="str">
        <f t="shared" si="281"/>
        <v>Mr</v>
      </c>
      <c r="C2248" t="str">
        <f t="shared" si="282"/>
        <v>Axelrod</v>
      </c>
      <c r="D2248" t="str">
        <f t="shared" si="283"/>
        <v xml:space="preserve">  Brian</v>
      </c>
      <c r="F2248">
        <v>1</v>
      </c>
      <c r="G2248">
        <f t="shared" si="284"/>
        <v>1</v>
      </c>
      <c r="J2248" t="str">
        <f>PROPER('Medical Examinations'!D:D)</f>
        <v>No</v>
      </c>
      <c r="K2248" t="str">
        <f>PROPER('Medical Examinations'!H:H)</f>
        <v>No</v>
      </c>
      <c r="N2248">
        <v>24.39</v>
      </c>
      <c r="O2248" t="str">
        <f t="shared" si="285"/>
        <v>Normal Weight</v>
      </c>
      <c r="Q2248">
        <v>6.24</v>
      </c>
      <c r="R2248" t="str">
        <f t="shared" si="286"/>
        <v>Prediabetes</v>
      </c>
      <c r="T2248">
        <v>1977</v>
      </c>
      <c r="U2248" t="s">
        <v>18</v>
      </c>
      <c r="V2248">
        <v>27</v>
      </c>
      <c r="W2248" s="10">
        <f t="shared" si="287"/>
        <v>28303</v>
      </c>
      <c r="X2248" s="10"/>
      <c r="Y2248">
        <f t="shared" si="280"/>
        <v>45</v>
      </c>
      <c r="AA2248" s="36">
        <v>40284.379999999997</v>
      </c>
    </row>
    <row r="2249" spans="1:27" x14ac:dyDescent="0.3">
      <c r="A2249" t="s">
        <v>4629</v>
      </c>
      <c r="B2249" t="str">
        <f t="shared" si="281"/>
        <v>Ms</v>
      </c>
      <c r="C2249" t="str">
        <f t="shared" si="282"/>
        <v>Davenport</v>
      </c>
      <c r="D2249" t="str">
        <f t="shared" si="283"/>
        <v>therine A</v>
      </c>
      <c r="F2249" t="s">
        <v>2381</v>
      </c>
      <c r="G2249">
        <f t="shared" si="284"/>
        <v>0</v>
      </c>
      <c r="J2249" t="str">
        <f>PROPER('Medical Examinations'!D:D)</f>
        <v>No</v>
      </c>
      <c r="K2249" t="str">
        <f>PROPER('Medical Examinations'!H:H)</f>
        <v>No</v>
      </c>
      <c r="N2249">
        <v>24.75</v>
      </c>
      <c r="O2249" t="str">
        <f t="shared" si="285"/>
        <v>Normal Weight</v>
      </c>
      <c r="Q2249">
        <v>4.83</v>
      </c>
      <c r="R2249" t="str">
        <f t="shared" si="286"/>
        <v>Normal</v>
      </c>
      <c r="T2249">
        <v>1962</v>
      </c>
      <c r="U2249" t="s">
        <v>20</v>
      </c>
      <c r="V2249">
        <v>4</v>
      </c>
      <c r="W2249" s="10">
        <f t="shared" si="287"/>
        <v>22893</v>
      </c>
      <c r="X2249" s="10"/>
      <c r="Y2249">
        <f t="shared" si="280"/>
        <v>60</v>
      </c>
      <c r="AA2249" s="36">
        <v>40309.93</v>
      </c>
    </row>
    <row r="2250" spans="1:27" x14ac:dyDescent="0.3">
      <c r="A2250" t="s">
        <v>4630</v>
      </c>
      <c r="B2250" t="str">
        <f t="shared" si="281"/>
        <v>Ms</v>
      </c>
      <c r="C2250" t="str">
        <f t="shared" si="282"/>
        <v>Roberge</v>
      </c>
      <c r="D2250" t="str">
        <f t="shared" si="283"/>
        <v>Melanie</v>
      </c>
      <c r="F2250" t="s">
        <v>2381</v>
      </c>
      <c r="G2250">
        <f t="shared" si="284"/>
        <v>0</v>
      </c>
      <c r="J2250" t="str">
        <f>PROPER('Medical Examinations'!D:D)</f>
        <v>Yes</v>
      </c>
      <c r="K2250" t="str">
        <f>PROPER('Medical Examinations'!H:H)</f>
        <v>No</v>
      </c>
      <c r="N2250">
        <v>20.88</v>
      </c>
      <c r="O2250" t="str">
        <f t="shared" si="285"/>
        <v>Normal Weight</v>
      </c>
      <c r="Q2250">
        <v>7.4</v>
      </c>
      <c r="R2250" t="str">
        <f t="shared" si="286"/>
        <v>Diabetes</v>
      </c>
      <c r="T2250">
        <v>1966</v>
      </c>
      <c r="U2250" t="s">
        <v>35</v>
      </c>
      <c r="V2250">
        <v>12</v>
      </c>
      <c r="W2250" s="10">
        <f t="shared" si="287"/>
        <v>24331</v>
      </c>
      <c r="X2250" s="10"/>
      <c r="Y2250">
        <f t="shared" si="280"/>
        <v>56</v>
      </c>
      <c r="AA2250" s="36">
        <v>40373.74</v>
      </c>
    </row>
    <row r="2251" spans="1:27" x14ac:dyDescent="0.3">
      <c r="A2251" t="s">
        <v>4631</v>
      </c>
      <c r="B2251" t="str">
        <f t="shared" si="281"/>
        <v>Ms</v>
      </c>
      <c r="C2251" t="str">
        <f t="shared" si="282"/>
        <v>Schmidt</v>
      </c>
      <c r="D2251" t="str">
        <f t="shared" si="283"/>
        <v>Jessica</v>
      </c>
      <c r="F2251" t="s">
        <v>2381</v>
      </c>
      <c r="G2251">
        <f t="shared" si="284"/>
        <v>0</v>
      </c>
      <c r="J2251" t="str">
        <f>PROPER('Medical Examinations'!D:D)</f>
        <v>No</v>
      </c>
      <c r="K2251" t="str">
        <f>PROPER('Medical Examinations'!H:H)</f>
        <v>No</v>
      </c>
      <c r="N2251">
        <v>20.43</v>
      </c>
      <c r="O2251" t="str">
        <f t="shared" si="285"/>
        <v>Normal Weight</v>
      </c>
      <c r="Q2251">
        <v>4.54</v>
      </c>
      <c r="R2251" t="str">
        <f t="shared" si="286"/>
        <v>Normal</v>
      </c>
      <c r="T2251">
        <v>1985</v>
      </c>
      <c r="U2251" t="s">
        <v>15</v>
      </c>
      <c r="V2251">
        <v>3</v>
      </c>
      <c r="W2251" s="10">
        <f t="shared" si="287"/>
        <v>31354</v>
      </c>
      <c r="X2251" s="10"/>
      <c r="Y2251">
        <f t="shared" si="280"/>
        <v>37</v>
      </c>
      <c r="AA2251" s="36">
        <v>40419.019999999997</v>
      </c>
    </row>
    <row r="2252" spans="1:27" x14ac:dyDescent="0.3">
      <c r="A2252" t="s">
        <v>4632</v>
      </c>
      <c r="B2252" t="str">
        <f t="shared" si="281"/>
        <v>Mr</v>
      </c>
      <c r="C2252" t="str">
        <f t="shared" si="282"/>
        <v>Kosters</v>
      </c>
      <c r="D2252" t="str">
        <f t="shared" si="283"/>
        <v xml:space="preserve"> Eric S</v>
      </c>
      <c r="F2252" t="s">
        <v>2381</v>
      </c>
      <c r="G2252">
        <f t="shared" si="284"/>
        <v>0</v>
      </c>
      <c r="J2252" t="str">
        <f>PROPER('Medical Examinations'!D:D)</f>
        <v>No</v>
      </c>
      <c r="K2252" t="str">
        <f>PROPER('Medical Examinations'!H:H)</f>
        <v>No</v>
      </c>
      <c r="N2252">
        <v>15.18</v>
      </c>
      <c r="O2252" t="str">
        <f t="shared" si="285"/>
        <v>Underweight</v>
      </c>
      <c r="Q2252">
        <v>11.11</v>
      </c>
      <c r="R2252" t="str">
        <f t="shared" si="286"/>
        <v>Diabetes</v>
      </c>
      <c r="T2252">
        <v>1975</v>
      </c>
      <c r="U2252" t="s">
        <v>10</v>
      </c>
      <c r="V2252">
        <v>10</v>
      </c>
      <c r="W2252" s="10">
        <f t="shared" si="287"/>
        <v>27585</v>
      </c>
      <c r="X2252" s="10"/>
      <c r="Y2252">
        <f t="shared" si="280"/>
        <v>47</v>
      </c>
      <c r="AA2252" s="36">
        <v>40590.550000000003</v>
      </c>
    </row>
    <row r="2253" spans="1:27" x14ac:dyDescent="0.3">
      <c r="A2253" t="s">
        <v>4633</v>
      </c>
      <c r="B2253" t="str">
        <f t="shared" si="281"/>
        <v>Mr</v>
      </c>
      <c r="C2253" t="str">
        <f t="shared" si="282"/>
        <v>Dykes</v>
      </c>
      <c r="D2253" t="str">
        <f t="shared" si="283"/>
        <v>oseph</v>
      </c>
      <c r="F2253" t="s">
        <v>2381</v>
      </c>
      <c r="G2253">
        <f t="shared" si="284"/>
        <v>0</v>
      </c>
      <c r="J2253" t="str">
        <f>PROPER('Medical Examinations'!D:D)</f>
        <v>No</v>
      </c>
      <c r="K2253" t="str">
        <f>PROPER('Medical Examinations'!H:H)</f>
        <v>No</v>
      </c>
      <c r="N2253">
        <v>15.12</v>
      </c>
      <c r="O2253" t="str">
        <f t="shared" si="285"/>
        <v>Underweight</v>
      </c>
      <c r="Q2253">
        <v>4.03</v>
      </c>
      <c r="R2253" t="str">
        <f t="shared" si="286"/>
        <v>Normal</v>
      </c>
      <c r="T2253">
        <v>1970</v>
      </c>
      <c r="U2253" t="s">
        <v>20</v>
      </c>
      <c r="V2253">
        <v>25</v>
      </c>
      <c r="W2253" s="10">
        <f t="shared" si="287"/>
        <v>25836</v>
      </c>
      <c r="X2253" s="10"/>
      <c r="Y2253">
        <f t="shared" si="280"/>
        <v>52</v>
      </c>
      <c r="AA2253" s="36">
        <v>40692.910000000003</v>
      </c>
    </row>
    <row r="2254" spans="1:27" x14ac:dyDescent="0.3">
      <c r="A2254" t="s">
        <v>4634</v>
      </c>
      <c r="B2254" t="str">
        <f t="shared" si="281"/>
        <v>Ms</v>
      </c>
      <c r="C2254" t="str">
        <f t="shared" si="282"/>
        <v>Velan</v>
      </c>
      <c r="D2254" t="str">
        <f t="shared" si="283"/>
        <v xml:space="preserve"> Mary</v>
      </c>
      <c r="F2254">
        <v>1</v>
      </c>
      <c r="G2254">
        <f t="shared" si="284"/>
        <v>1</v>
      </c>
      <c r="J2254" t="str">
        <f>PROPER('Medical Examinations'!D:D)</f>
        <v>No</v>
      </c>
      <c r="K2254" t="str">
        <f>PROPER('Medical Examinations'!H:H)</f>
        <v>No</v>
      </c>
      <c r="N2254">
        <v>23.88</v>
      </c>
      <c r="O2254" t="str">
        <f t="shared" si="285"/>
        <v>Normal Weight</v>
      </c>
      <c r="Q2254">
        <v>4.51</v>
      </c>
      <c r="R2254" t="str">
        <f t="shared" si="286"/>
        <v>Normal</v>
      </c>
      <c r="T2254">
        <v>1976</v>
      </c>
      <c r="U2254" t="s">
        <v>30</v>
      </c>
      <c r="V2254">
        <v>26</v>
      </c>
      <c r="W2254" s="10">
        <f t="shared" si="287"/>
        <v>28120</v>
      </c>
      <c r="X2254" s="10"/>
      <c r="Y2254">
        <f t="shared" si="280"/>
        <v>46</v>
      </c>
      <c r="AA2254" s="36">
        <v>40720.550000000003</v>
      </c>
    </row>
    <row r="2255" spans="1:27" x14ac:dyDescent="0.3">
      <c r="A2255" t="s">
        <v>4635</v>
      </c>
      <c r="B2255" t="str">
        <f t="shared" si="281"/>
        <v>Ms</v>
      </c>
      <c r="C2255" t="str">
        <f t="shared" si="282"/>
        <v>Goolik</v>
      </c>
      <c r="D2255" t="str">
        <f t="shared" si="283"/>
        <v>atalie</v>
      </c>
      <c r="F2255">
        <v>1</v>
      </c>
      <c r="G2255">
        <f t="shared" si="284"/>
        <v>1</v>
      </c>
      <c r="J2255" t="str">
        <f>PROPER('Medical Examinations'!D:D)</f>
        <v>Yes</v>
      </c>
      <c r="K2255" t="str">
        <f>PROPER('Medical Examinations'!H:H)</f>
        <v>No</v>
      </c>
      <c r="N2255">
        <v>16.13</v>
      </c>
      <c r="O2255" t="str">
        <f t="shared" si="285"/>
        <v>Underweight</v>
      </c>
      <c r="Q2255">
        <v>5.56</v>
      </c>
      <c r="R2255" t="str">
        <f t="shared" si="286"/>
        <v>Normal</v>
      </c>
      <c r="T2255">
        <v>1972</v>
      </c>
      <c r="U2255" t="s">
        <v>18</v>
      </c>
      <c r="V2255">
        <v>10</v>
      </c>
      <c r="W2255" s="10">
        <f t="shared" si="287"/>
        <v>26460</v>
      </c>
      <c r="X2255" s="10"/>
      <c r="Y2255">
        <f t="shared" si="280"/>
        <v>50</v>
      </c>
      <c r="AA2255" s="36">
        <v>40817.85</v>
      </c>
    </row>
    <row r="2256" spans="1:27" x14ac:dyDescent="0.3">
      <c r="A2256" t="s">
        <v>4636</v>
      </c>
      <c r="B2256" t="str">
        <f t="shared" si="281"/>
        <v>Mr</v>
      </c>
      <c r="C2256" t="str">
        <f t="shared" si="282"/>
        <v>Bain</v>
      </c>
      <c r="D2256" t="str">
        <f t="shared" si="283"/>
        <v>pher</v>
      </c>
      <c r="F2256">
        <v>1</v>
      </c>
      <c r="G2256">
        <f t="shared" si="284"/>
        <v>1</v>
      </c>
      <c r="J2256" t="str">
        <f>PROPER('Medical Examinations'!D:D)</f>
        <v>No</v>
      </c>
      <c r="K2256" t="str">
        <f>PROPER('Medical Examinations'!H:H)</f>
        <v>No</v>
      </c>
      <c r="N2256">
        <v>24.09</v>
      </c>
      <c r="O2256" t="str">
        <f t="shared" si="285"/>
        <v>Normal Weight</v>
      </c>
      <c r="Q2256">
        <v>4.0999999999999996</v>
      </c>
      <c r="R2256" t="str">
        <f t="shared" si="286"/>
        <v>Normal</v>
      </c>
      <c r="T2256">
        <v>1999</v>
      </c>
      <c r="U2256" t="s">
        <v>10</v>
      </c>
      <c r="V2256">
        <v>2</v>
      </c>
      <c r="W2256" s="10">
        <f t="shared" si="287"/>
        <v>36343</v>
      </c>
      <c r="X2256" s="10"/>
      <c r="Y2256">
        <f t="shared" si="280"/>
        <v>23</v>
      </c>
      <c r="AA2256" s="36">
        <v>40904.199999999997</v>
      </c>
    </row>
    <row r="2257" spans="1:27" x14ac:dyDescent="0.3">
      <c r="A2257" t="s">
        <v>4637</v>
      </c>
      <c r="B2257" t="str">
        <f t="shared" si="281"/>
        <v>Ms</v>
      </c>
      <c r="C2257" t="str">
        <f t="shared" si="282"/>
        <v>Wieck</v>
      </c>
      <c r="D2257" t="str">
        <f t="shared" si="283"/>
        <v>Sonja</v>
      </c>
      <c r="F2257">
        <v>1</v>
      </c>
      <c r="G2257">
        <f t="shared" si="284"/>
        <v>1</v>
      </c>
      <c r="J2257" t="str">
        <f>PROPER('Medical Examinations'!D:D)</f>
        <v>No</v>
      </c>
      <c r="K2257" t="str">
        <f>PROPER('Medical Examinations'!H:H)</f>
        <v>No</v>
      </c>
      <c r="N2257">
        <v>19.43</v>
      </c>
      <c r="O2257" t="str">
        <f t="shared" si="285"/>
        <v>Normal Weight</v>
      </c>
      <c r="Q2257">
        <v>5.85</v>
      </c>
      <c r="R2257" t="str">
        <f t="shared" si="286"/>
        <v>Prediabetes</v>
      </c>
      <c r="T2257">
        <v>1992</v>
      </c>
      <c r="U2257" t="s">
        <v>35</v>
      </c>
      <c r="V2257">
        <v>4</v>
      </c>
      <c r="W2257" s="10">
        <f t="shared" si="287"/>
        <v>33820</v>
      </c>
      <c r="X2257" s="10"/>
      <c r="Y2257">
        <f t="shared" si="280"/>
        <v>30</v>
      </c>
      <c r="AA2257" s="36">
        <v>40932.43</v>
      </c>
    </row>
    <row r="2258" spans="1:27" x14ac:dyDescent="0.3">
      <c r="A2258" t="s">
        <v>4638</v>
      </c>
      <c r="B2258" t="str">
        <f t="shared" si="281"/>
        <v>Ms</v>
      </c>
      <c r="C2258" t="str">
        <f t="shared" si="282"/>
        <v>Friel</v>
      </c>
      <c r="D2258" t="str">
        <f t="shared" si="283"/>
        <v>andra</v>
      </c>
      <c r="F2258">
        <v>1</v>
      </c>
      <c r="G2258">
        <f t="shared" si="284"/>
        <v>1</v>
      </c>
      <c r="J2258" t="str">
        <f>PROPER('Medical Examinations'!D:D)</f>
        <v>No</v>
      </c>
      <c r="K2258" t="str">
        <f>PROPER('Medical Examinations'!H:H)</f>
        <v>No</v>
      </c>
      <c r="N2258">
        <v>15.22</v>
      </c>
      <c r="O2258" t="str">
        <f t="shared" si="285"/>
        <v>Underweight</v>
      </c>
      <c r="Q2258">
        <v>4.92</v>
      </c>
      <c r="R2258" t="str">
        <f t="shared" si="286"/>
        <v>Normal</v>
      </c>
      <c r="T2258">
        <v>1979</v>
      </c>
      <c r="U2258" t="s">
        <v>20</v>
      </c>
      <c r="V2258">
        <v>16</v>
      </c>
      <c r="W2258" s="10">
        <f t="shared" si="287"/>
        <v>29114</v>
      </c>
      <c r="X2258" s="10"/>
      <c r="Y2258">
        <f t="shared" si="280"/>
        <v>43</v>
      </c>
      <c r="AA2258" s="36">
        <v>40941.29</v>
      </c>
    </row>
    <row r="2259" spans="1:27" x14ac:dyDescent="0.3">
      <c r="A2259" t="s">
        <v>4639</v>
      </c>
      <c r="B2259" t="str">
        <f t="shared" si="281"/>
        <v>Ms</v>
      </c>
      <c r="C2259" t="str">
        <f t="shared" si="282"/>
        <v>Santandreu</v>
      </c>
      <c r="D2259" t="str">
        <f t="shared" si="283"/>
        <v xml:space="preserve"> Martha L.</v>
      </c>
      <c r="F2259" t="s">
        <v>2381</v>
      </c>
      <c r="G2259">
        <f t="shared" si="284"/>
        <v>0</v>
      </c>
      <c r="J2259" t="str">
        <f>PROPER('Medical Examinations'!D:D)</f>
        <v>No</v>
      </c>
      <c r="K2259" t="str">
        <f>PROPER('Medical Examinations'!H:H)</f>
        <v>No</v>
      </c>
      <c r="N2259">
        <v>20.72</v>
      </c>
      <c r="O2259" t="str">
        <f t="shared" si="285"/>
        <v>Normal Weight</v>
      </c>
      <c r="Q2259">
        <v>9.4600000000000009</v>
      </c>
      <c r="R2259" t="str">
        <f t="shared" si="286"/>
        <v>Diabetes</v>
      </c>
      <c r="T2259">
        <v>1983</v>
      </c>
      <c r="U2259" t="s">
        <v>20</v>
      </c>
      <c r="V2259">
        <v>8</v>
      </c>
      <c r="W2259" s="10">
        <f t="shared" si="287"/>
        <v>30567</v>
      </c>
      <c r="X2259" s="10"/>
      <c r="Y2259">
        <f t="shared" si="280"/>
        <v>39</v>
      </c>
      <c r="AA2259" s="36">
        <v>40961.29</v>
      </c>
    </row>
    <row r="2260" spans="1:27" x14ac:dyDescent="0.3">
      <c r="A2260" t="s">
        <v>4640</v>
      </c>
      <c r="B2260" t="str">
        <f t="shared" si="281"/>
        <v>Mr</v>
      </c>
      <c r="C2260" t="str">
        <f t="shared" si="282"/>
        <v>Johnson</v>
      </c>
      <c r="D2260" t="str">
        <f t="shared" si="283"/>
        <v>Ryan C.</v>
      </c>
      <c r="F2260">
        <v>1</v>
      </c>
      <c r="G2260">
        <f t="shared" si="284"/>
        <v>1</v>
      </c>
      <c r="J2260" t="str">
        <f>PROPER('Medical Examinations'!D:D)</f>
        <v>No</v>
      </c>
      <c r="K2260" t="str">
        <f>PROPER('Medical Examinations'!H:H)</f>
        <v>No</v>
      </c>
      <c r="N2260">
        <v>35.4</v>
      </c>
      <c r="O2260" t="str">
        <f t="shared" si="285"/>
        <v>Obesity</v>
      </c>
      <c r="Q2260">
        <v>5.94</v>
      </c>
      <c r="R2260" t="str">
        <f t="shared" si="286"/>
        <v>Prediabetes</v>
      </c>
      <c r="T2260">
        <v>1974</v>
      </c>
      <c r="U2260" t="s">
        <v>18</v>
      </c>
      <c r="V2260">
        <v>5</v>
      </c>
      <c r="W2260" s="10">
        <f t="shared" si="287"/>
        <v>27185</v>
      </c>
      <c r="X2260" s="10"/>
      <c r="Y2260">
        <f t="shared" si="280"/>
        <v>49</v>
      </c>
      <c r="AA2260" s="36">
        <v>40974.160000000003</v>
      </c>
    </row>
    <row r="2261" spans="1:27" x14ac:dyDescent="0.3">
      <c r="A2261" t="s">
        <v>4641</v>
      </c>
      <c r="B2261" t="str">
        <f t="shared" si="281"/>
        <v>Mr</v>
      </c>
      <c r="C2261" t="str">
        <f t="shared" si="282"/>
        <v>Gerber</v>
      </c>
      <c r="D2261" t="str">
        <f t="shared" si="283"/>
        <v xml:space="preserve"> Cliff</v>
      </c>
      <c r="F2261">
        <v>1</v>
      </c>
      <c r="G2261">
        <f t="shared" si="284"/>
        <v>1</v>
      </c>
      <c r="J2261" t="str">
        <f>PROPER('Medical Examinations'!D:D)</f>
        <v>No</v>
      </c>
      <c r="K2261" t="str">
        <f>PROPER('Medical Examinations'!H:H)</f>
        <v>No</v>
      </c>
      <c r="N2261">
        <v>34.4</v>
      </c>
      <c r="O2261" t="str">
        <f t="shared" si="285"/>
        <v>Obesity</v>
      </c>
      <c r="Q2261">
        <v>5.7</v>
      </c>
      <c r="R2261" t="str">
        <f t="shared" si="286"/>
        <v>Prediabetes</v>
      </c>
      <c r="T2261">
        <v>1979</v>
      </c>
      <c r="U2261" t="s">
        <v>37</v>
      </c>
      <c r="V2261">
        <v>11</v>
      </c>
      <c r="W2261" s="10">
        <f t="shared" si="287"/>
        <v>29139</v>
      </c>
      <c r="X2261" s="10"/>
      <c r="Y2261">
        <f t="shared" si="280"/>
        <v>43</v>
      </c>
      <c r="AA2261" s="36">
        <v>41034.22</v>
      </c>
    </row>
    <row r="2262" spans="1:27" x14ac:dyDescent="0.3">
      <c r="A2262" t="s">
        <v>4642</v>
      </c>
      <c r="B2262" t="str">
        <f t="shared" si="281"/>
        <v>Mr</v>
      </c>
      <c r="C2262" t="str">
        <f t="shared" si="282"/>
        <v>Benadum</v>
      </c>
      <c r="D2262" t="str">
        <f t="shared" si="283"/>
        <v>.  Blue</v>
      </c>
      <c r="F2262">
        <v>1</v>
      </c>
      <c r="G2262">
        <f t="shared" si="284"/>
        <v>1</v>
      </c>
      <c r="J2262" t="str">
        <f>PROPER('Medical Examinations'!D:D)</f>
        <v>Yes</v>
      </c>
      <c r="K2262" t="str">
        <f>PROPER('Medical Examinations'!H:H)</f>
        <v>No</v>
      </c>
      <c r="N2262">
        <v>34.1</v>
      </c>
      <c r="O2262" t="str">
        <f t="shared" si="285"/>
        <v>Obesity</v>
      </c>
      <c r="Q2262">
        <v>4.13</v>
      </c>
      <c r="R2262" t="str">
        <f t="shared" si="286"/>
        <v>Normal</v>
      </c>
      <c r="T2262">
        <v>1972</v>
      </c>
      <c r="U2262" t="s">
        <v>35</v>
      </c>
      <c r="V2262">
        <v>12</v>
      </c>
      <c r="W2262" s="10">
        <f t="shared" si="287"/>
        <v>26523</v>
      </c>
      <c r="X2262" s="10"/>
      <c r="Y2262">
        <f t="shared" si="280"/>
        <v>50</v>
      </c>
      <c r="AA2262" s="36">
        <v>41055.29</v>
      </c>
    </row>
    <row r="2263" spans="1:27" x14ac:dyDescent="0.3">
      <c r="A2263" t="s">
        <v>4643</v>
      </c>
      <c r="B2263" t="str">
        <f t="shared" si="281"/>
        <v>Mr</v>
      </c>
      <c r="C2263" t="str">
        <f t="shared" si="282"/>
        <v>Ragazzini</v>
      </c>
      <c r="D2263" t="str">
        <f t="shared" si="283"/>
        <v>Jeffrey M</v>
      </c>
      <c r="F2263">
        <v>1</v>
      </c>
      <c r="G2263">
        <f t="shared" si="284"/>
        <v>1</v>
      </c>
      <c r="J2263" t="str">
        <f>PROPER('Medical Examinations'!D:D)</f>
        <v>No</v>
      </c>
      <c r="K2263" t="str">
        <f>PROPER('Medical Examinations'!H:H)</f>
        <v>No</v>
      </c>
      <c r="N2263">
        <v>30.4</v>
      </c>
      <c r="O2263" t="str">
        <f t="shared" si="285"/>
        <v>Obesity</v>
      </c>
      <c r="Q2263">
        <v>4.7699999999999996</v>
      </c>
      <c r="R2263" t="str">
        <f t="shared" si="286"/>
        <v>Normal</v>
      </c>
      <c r="T2263">
        <v>1972</v>
      </c>
      <c r="U2263" t="s">
        <v>20</v>
      </c>
      <c r="V2263">
        <v>6</v>
      </c>
      <c r="W2263" s="10">
        <f t="shared" si="287"/>
        <v>26548</v>
      </c>
      <c r="X2263" s="10"/>
      <c r="Y2263">
        <f t="shared" si="280"/>
        <v>50</v>
      </c>
      <c r="AA2263" s="36">
        <v>41097.160000000003</v>
      </c>
    </row>
    <row r="2264" spans="1:27" x14ac:dyDescent="0.3">
      <c r="A2264" t="s">
        <v>4644</v>
      </c>
      <c r="B2264" t="str">
        <f t="shared" si="281"/>
        <v>Mr</v>
      </c>
      <c r="C2264" t="str">
        <f t="shared" si="282"/>
        <v>Kessinger</v>
      </c>
      <c r="D2264" t="str">
        <f t="shared" si="283"/>
        <v>.  Andrew</v>
      </c>
      <c r="F2264">
        <v>1</v>
      </c>
      <c r="G2264">
        <f t="shared" si="284"/>
        <v>1</v>
      </c>
      <c r="J2264" t="str">
        <f>PROPER('Medical Examinations'!D:D)</f>
        <v>No</v>
      </c>
      <c r="K2264" t="str">
        <f>PROPER('Medical Examinations'!H:H)</f>
        <v>No</v>
      </c>
      <c r="N2264">
        <v>28.7</v>
      </c>
      <c r="O2264" t="str">
        <f t="shared" si="285"/>
        <v>Overweight</v>
      </c>
      <c r="Q2264">
        <v>4.99</v>
      </c>
      <c r="R2264" t="str">
        <f t="shared" si="286"/>
        <v>Normal</v>
      </c>
      <c r="T2264">
        <v>1969</v>
      </c>
      <c r="U2264" t="s">
        <v>35</v>
      </c>
      <c r="V2264">
        <v>8</v>
      </c>
      <c r="W2264" s="10">
        <f t="shared" si="287"/>
        <v>25423</v>
      </c>
      <c r="X2264" s="10"/>
      <c r="Y2264">
        <f t="shared" si="280"/>
        <v>53</v>
      </c>
      <c r="AA2264" s="36">
        <v>41191.57</v>
      </c>
    </row>
    <row r="2265" spans="1:27" x14ac:dyDescent="0.3">
      <c r="A2265" t="s">
        <v>4645</v>
      </c>
      <c r="B2265" t="str">
        <f t="shared" si="281"/>
        <v>Ms</v>
      </c>
      <c r="C2265" t="str">
        <f t="shared" si="282"/>
        <v>Bezgin</v>
      </c>
      <c r="D2265" t="str">
        <f t="shared" si="283"/>
        <v xml:space="preserve"> Julia</v>
      </c>
      <c r="F2265">
        <v>1</v>
      </c>
      <c r="G2265">
        <f t="shared" si="284"/>
        <v>1</v>
      </c>
      <c r="J2265" t="str">
        <f>PROPER('Medical Examinations'!D:D)</f>
        <v>No</v>
      </c>
      <c r="K2265" t="str">
        <f>PROPER('Medical Examinations'!H:H)</f>
        <v>No</v>
      </c>
      <c r="N2265">
        <v>17.440000000000001</v>
      </c>
      <c r="O2265" t="str">
        <f t="shared" si="285"/>
        <v>Underweight</v>
      </c>
      <c r="Q2265">
        <v>4.42</v>
      </c>
      <c r="R2265" t="str">
        <f t="shared" si="286"/>
        <v>Normal</v>
      </c>
      <c r="T2265">
        <v>1964</v>
      </c>
      <c r="U2265" t="s">
        <v>18</v>
      </c>
      <c r="V2265">
        <v>6</v>
      </c>
      <c r="W2265" s="10">
        <f t="shared" si="287"/>
        <v>23534</v>
      </c>
      <c r="X2265" s="10"/>
      <c r="Y2265">
        <f t="shared" si="280"/>
        <v>59</v>
      </c>
      <c r="AA2265" s="36">
        <v>41250.39</v>
      </c>
    </row>
    <row r="2266" spans="1:27" x14ac:dyDescent="0.3">
      <c r="A2266" t="s">
        <v>4646</v>
      </c>
      <c r="B2266" t="str">
        <f t="shared" si="281"/>
        <v>Mr</v>
      </c>
      <c r="C2266" t="str">
        <f t="shared" si="282"/>
        <v>Woldesilassie</v>
      </c>
      <c r="D2266" t="str">
        <f t="shared" si="283"/>
        <v>, Mr.  Daniel</v>
      </c>
      <c r="F2266">
        <v>1</v>
      </c>
      <c r="G2266">
        <f t="shared" si="284"/>
        <v>1</v>
      </c>
      <c r="J2266" t="str">
        <f>PROPER('Medical Examinations'!D:D)</f>
        <v>No</v>
      </c>
      <c r="K2266" t="str">
        <f>PROPER('Medical Examinations'!H:H)</f>
        <v>No</v>
      </c>
      <c r="N2266">
        <v>27.6</v>
      </c>
      <c r="O2266" t="str">
        <f t="shared" si="285"/>
        <v>Overweight</v>
      </c>
      <c r="Q2266">
        <v>4.01</v>
      </c>
      <c r="R2266" t="str">
        <f t="shared" si="286"/>
        <v>Normal</v>
      </c>
      <c r="T2266">
        <v>1977</v>
      </c>
      <c r="U2266" t="s">
        <v>35</v>
      </c>
      <c r="V2266">
        <v>27</v>
      </c>
      <c r="W2266" s="10">
        <f t="shared" si="287"/>
        <v>28364</v>
      </c>
      <c r="X2266" s="10"/>
      <c r="Y2266">
        <f t="shared" ref="Y2266:Y2329" si="288">DATEDIF(W2266,DATE(2023,6,8),"Y")</f>
        <v>45</v>
      </c>
      <c r="AA2266" s="36">
        <v>41271.5</v>
      </c>
    </row>
    <row r="2267" spans="1:27" x14ac:dyDescent="0.3">
      <c r="A2267" t="s">
        <v>4647</v>
      </c>
      <c r="B2267" t="str">
        <f t="shared" si="281"/>
        <v>Mr</v>
      </c>
      <c r="C2267" t="str">
        <f t="shared" si="282"/>
        <v>Ruiz Herrero</v>
      </c>
      <c r="D2267" t="str">
        <f t="shared" si="283"/>
        <v>, Mr.  Jaime</v>
      </c>
      <c r="F2267">
        <v>1</v>
      </c>
      <c r="G2267">
        <f t="shared" si="284"/>
        <v>1</v>
      </c>
      <c r="J2267" t="str">
        <f>PROPER('Medical Examinations'!D:D)</f>
        <v>No</v>
      </c>
      <c r="K2267" t="str">
        <f>PROPER('Medical Examinations'!H:H)</f>
        <v>No</v>
      </c>
      <c r="N2267">
        <v>20.7</v>
      </c>
      <c r="O2267" t="str">
        <f t="shared" si="285"/>
        <v>Normal Weight</v>
      </c>
      <c r="Q2267">
        <v>4.49</v>
      </c>
      <c r="R2267" t="str">
        <f t="shared" si="286"/>
        <v>Normal</v>
      </c>
      <c r="T2267">
        <v>1964</v>
      </c>
      <c r="U2267" t="s">
        <v>37</v>
      </c>
      <c r="V2267">
        <v>7</v>
      </c>
      <c r="W2267" s="10">
        <f t="shared" si="287"/>
        <v>23657</v>
      </c>
      <c r="X2267" s="10"/>
      <c r="Y2267">
        <f t="shared" si="288"/>
        <v>58</v>
      </c>
      <c r="AA2267" s="36">
        <v>41331.79</v>
      </c>
    </row>
    <row r="2268" spans="1:27" x14ac:dyDescent="0.3">
      <c r="A2268" t="s">
        <v>4648</v>
      </c>
      <c r="B2268" t="str">
        <f t="shared" si="281"/>
        <v>Mr</v>
      </c>
      <c r="C2268" t="str">
        <f t="shared" si="282"/>
        <v>Bin Alias</v>
      </c>
      <c r="D2268" t="str">
        <f t="shared" si="283"/>
        <v xml:space="preserve"> Syahidan</v>
      </c>
      <c r="F2268">
        <v>1</v>
      </c>
      <c r="G2268">
        <f t="shared" si="284"/>
        <v>1</v>
      </c>
      <c r="J2268" t="str">
        <f>PROPER('Medical Examinations'!D:D)</f>
        <v>No</v>
      </c>
      <c r="K2268" t="str">
        <f>PROPER('Medical Examinations'!H:H)</f>
        <v>No</v>
      </c>
      <c r="N2268">
        <v>20.3</v>
      </c>
      <c r="O2268" t="str">
        <f t="shared" si="285"/>
        <v>Normal Weight</v>
      </c>
      <c r="Q2268">
        <v>6.37</v>
      </c>
      <c r="R2268" t="str">
        <f t="shared" si="286"/>
        <v>Prediabetes</v>
      </c>
      <c r="T2268">
        <v>1971</v>
      </c>
      <c r="U2268" t="s">
        <v>37</v>
      </c>
      <c r="V2268">
        <v>16</v>
      </c>
      <c r="W2268" s="10">
        <f t="shared" si="287"/>
        <v>26222</v>
      </c>
      <c r="X2268" s="10"/>
      <c r="Y2268">
        <f t="shared" si="288"/>
        <v>51</v>
      </c>
      <c r="AA2268" s="36">
        <v>41351.879999999997</v>
      </c>
    </row>
    <row r="2269" spans="1:27" x14ac:dyDescent="0.3">
      <c r="A2269" t="s">
        <v>4649</v>
      </c>
      <c r="B2269" t="str">
        <f t="shared" si="281"/>
        <v>Mr</v>
      </c>
      <c r="C2269" t="str">
        <f t="shared" si="282"/>
        <v>Fischer-Daly</v>
      </c>
      <c r="D2269" t="str">
        <f t="shared" si="283"/>
        <v>Mr.  Matthew</v>
      </c>
      <c r="F2269">
        <v>1</v>
      </c>
      <c r="G2269">
        <f t="shared" si="284"/>
        <v>1</v>
      </c>
      <c r="J2269" t="str">
        <f>PROPER('Medical Examinations'!D:D)</f>
        <v>No</v>
      </c>
      <c r="K2269" t="str">
        <f>PROPER('Medical Examinations'!H:H)</f>
        <v>No</v>
      </c>
      <c r="N2269">
        <v>19.8</v>
      </c>
      <c r="O2269" t="str">
        <f t="shared" si="285"/>
        <v>Normal Weight</v>
      </c>
      <c r="Q2269">
        <v>5.12</v>
      </c>
      <c r="R2269" t="str">
        <f t="shared" si="286"/>
        <v>Normal</v>
      </c>
      <c r="T2269">
        <v>1967</v>
      </c>
      <c r="U2269" t="s">
        <v>30</v>
      </c>
      <c r="V2269">
        <v>22</v>
      </c>
      <c r="W2269" s="10">
        <f t="shared" si="287"/>
        <v>24828</v>
      </c>
      <c r="X2269" s="10"/>
      <c r="Y2269">
        <f t="shared" si="288"/>
        <v>55</v>
      </c>
      <c r="AA2269" s="36">
        <v>41505.15</v>
      </c>
    </row>
    <row r="2270" spans="1:27" x14ac:dyDescent="0.3">
      <c r="A2270" t="s">
        <v>4650</v>
      </c>
      <c r="B2270" t="str">
        <f t="shared" si="281"/>
        <v>Ms</v>
      </c>
      <c r="C2270" t="str">
        <f t="shared" si="282"/>
        <v>Pulliam</v>
      </c>
      <c r="D2270" t="str">
        <f t="shared" si="283"/>
        <v>beth S.</v>
      </c>
      <c r="F2270" t="s">
        <v>2381</v>
      </c>
      <c r="G2270">
        <f t="shared" si="284"/>
        <v>0</v>
      </c>
      <c r="J2270" t="str">
        <f>PROPER('Medical Examinations'!D:D)</f>
        <v>No</v>
      </c>
      <c r="K2270" t="str">
        <f>PROPER('Medical Examinations'!H:H)</f>
        <v>No</v>
      </c>
      <c r="N2270">
        <v>21.87</v>
      </c>
      <c r="O2270" t="str">
        <f t="shared" si="285"/>
        <v>Normal Weight</v>
      </c>
      <c r="Q2270">
        <v>8.59</v>
      </c>
      <c r="R2270" t="str">
        <f t="shared" si="286"/>
        <v>Diabetes</v>
      </c>
      <c r="T2270">
        <v>1974</v>
      </c>
      <c r="U2270" t="s">
        <v>15</v>
      </c>
      <c r="V2270">
        <v>24</v>
      </c>
      <c r="W2270" s="10">
        <f t="shared" si="287"/>
        <v>27357</v>
      </c>
      <c r="X2270" s="10"/>
      <c r="Y2270">
        <f t="shared" si="288"/>
        <v>48</v>
      </c>
      <c r="AA2270" s="36">
        <v>41636.199999999997</v>
      </c>
    </row>
    <row r="2271" spans="1:27" x14ac:dyDescent="0.3">
      <c r="A2271" t="s">
        <v>4651</v>
      </c>
      <c r="B2271" t="str">
        <f t="shared" si="281"/>
        <v>Ms</v>
      </c>
      <c r="C2271" t="str">
        <f t="shared" si="282"/>
        <v>Guisinger</v>
      </c>
      <c r="D2271" t="str">
        <f t="shared" si="283"/>
        <v>s.  Katie</v>
      </c>
      <c r="F2271">
        <v>1</v>
      </c>
      <c r="G2271">
        <f t="shared" si="284"/>
        <v>1</v>
      </c>
      <c r="J2271" t="str">
        <f>PROPER('Medical Examinations'!D:D)</f>
        <v>No</v>
      </c>
      <c r="K2271" t="str">
        <f>PROPER('Medical Examinations'!H:H)</f>
        <v>No</v>
      </c>
      <c r="N2271">
        <v>16.600000000000001</v>
      </c>
      <c r="O2271" t="str">
        <f t="shared" si="285"/>
        <v>Underweight</v>
      </c>
      <c r="Q2271">
        <v>5.87</v>
      </c>
      <c r="R2271" t="str">
        <f t="shared" si="286"/>
        <v>Prediabetes</v>
      </c>
      <c r="T2271">
        <v>1976</v>
      </c>
      <c r="U2271" t="s">
        <v>37</v>
      </c>
      <c r="V2271">
        <v>29</v>
      </c>
      <c r="W2271" s="10">
        <f t="shared" si="287"/>
        <v>28062</v>
      </c>
      <c r="X2271" s="10"/>
      <c r="Y2271">
        <f t="shared" si="288"/>
        <v>46</v>
      </c>
      <c r="AA2271" s="36">
        <v>41661.599999999999</v>
      </c>
    </row>
    <row r="2272" spans="1:27" x14ac:dyDescent="0.3">
      <c r="A2272" t="s">
        <v>4652</v>
      </c>
      <c r="B2272" t="str">
        <f t="shared" si="281"/>
        <v>Ms</v>
      </c>
      <c r="C2272" t="str">
        <f t="shared" si="282"/>
        <v>Arnerich</v>
      </c>
      <c r="D2272" t="str">
        <f t="shared" si="283"/>
        <v>risti A.</v>
      </c>
      <c r="F2272" t="s">
        <v>2381</v>
      </c>
      <c r="G2272">
        <f t="shared" si="284"/>
        <v>0</v>
      </c>
      <c r="J2272" t="str">
        <f>PROPER('Medical Examinations'!D:D)</f>
        <v>No</v>
      </c>
      <c r="K2272" t="str">
        <f>PROPER('Medical Examinations'!H:H)</f>
        <v>No</v>
      </c>
      <c r="N2272">
        <v>21.98</v>
      </c>
      <c r="O2272" t="str">
        <f t="shared" si="285"/>
        <v>Normal Weight</v>
      </c>
      <c r="Q2272">
        <v>7.03</v>
      </c>
      <c r="R2272" t="str">
        <f t="shared" si="286"/>
        <v>Diabetes</v>
      </c>
      <c r="T2272">
        <v>1975</v>
      </c>
      <c r="U2272" t="s">
        <v>15</v>
      </c>
      <c r="V2272">
        <v>14</v>
      </c>
      <c r="W2272" s="10">
        <f t="shared" si="287"/>
        <v>27712</v>
      </c>
      <c r="X2272" s="10"/>
      <c r="Y2272">
        <f t="shared" si="288"/>
        <v>47</v>
      </c>
      <c r="AA2272" s="36">
        <v>41676.080000000002</v>
      </c>
    </row>
    <row r="2273" spans="1:27" x14ac:dyDescent="0.3">
      <c r="A2273" t="s">
        <v>4653</v>
      </c>
      <c r="B2273" t="str">
        <f t="shared" si="281"/>
        <v>Ms</v>
      </c>
      <c r="C2273" t="str">
        <f t="shared" si="282"/>
        <v>Lynch</v>
      </c>
      <c r="D2273" t="str">
        <f t="shared" si="283"/>
        <v>ra K.</v>
      </c>
      <c r="F2273">
        <v>1</v>
      </c>
      <c r="G2273">
        <f t="shared" si="284"/>
        <v>1</v>
      </c>
      <c r="J2273" t="str">
        <f>PROPER('Medical Examinations'!D:D)</f>
        <v>Yes</v>
      </c>
      <c r="K2273" t="str">
        <f>PROPER('Medical Examinations'!H:H)</f>
        <v>No</v>
      </c>
      <c r="N2273">
        <v>19.7</v>
      </c>
      <c r="O2273" t="str">
        <f t="shared" si="285"/>
        <v>Normal Weight</v>
      </c>
      <c r="Q2273">
        <v>5.51</v>
      </c>
      <c r="R2273" t="str">
        <f t="shared" si="286"/>
        <v>Normal</v>
      </c>
      <c r="T2273">
        <v>1975</v>
      </c>
      <c r="U2273" t="s">
        <v>20</v>
      </c>
      <c r="V2273">
        <v>29</v>
      </c>
      <c r="W2273" s="10">
        <f t="shared" si="287"/>
        <v>27666</v>
      </c>
      <c r="X2273" s="10"/>
      <c r="Y2273">
        <f t="shared" si="288"/>
        <v>47</v>
      </c>
      <c r="AA2273" s="36">
        <v>41681.86</v>
      </c>
    </row>
    <row r="2274" spans="1:27" x14ac:dyDescent="0.3">
      <c r="A2274" t="s">
        <v>4654</v>
      </c>
      <c r="B2274" t="str">
        <f t="shared" si="281"/>
        <v>Ms</v>
      </c>
      <c r="C2274" t="str">
        <f t="shared" si="282"/>
        <v>Reilly</v>
      </c>
      <c r="D2274" t="str">
        <f t="shared" si="283"/>
        <v>harine</v>
      </c>
      <c r="F2274">
        <v>1</v>
      </c>
      <c r="G2274">
        <f t="shared" si="284"/>
        <v>1</v>
      </c>
      <c r="J2274" t="str">
        <f>PROPER('Medical Examinations'!D:D)</f>
        <v>No</v>
      </c>
      <c r="K2274" t="str">
        <f>PROPER('Medical Examinations'!H:H)</f>
        <v>No</v>
      </c>
      <c r="N2274">
        <v>19.21</v>
      </c>
      <c r="O2274" t="str">
        <f t="shared" si="285"/>
        <v>Normal Weight</v>
      </c>
      <c r="Q2274">
        <v>4.76</v>
      </c>
      <c r="R2274" t="str">
        <f t="shared" si="286"/>
        <v>Normal</v>
      </c>
      <c r="T2274">
        <v>1962</v>
      </c>
      <c r="U2274" t="s">
        <v>20</v>
      </c>
      <c r="V2274">
        <v>22</v>
      </c>
      <c r="W2274" s="10">
        <f t="shared" si="287"/>
        <v>22911</v>
      </c>
      <c r="X2274" s="10"/>
      <c r="Y2274">
        <f t="shared" si="288"/>
        <v>60</v>
      </c>
      <c r="AA2274" s="36">
        <v>41794.629999999997</v>
      </c>
    </row>
    <row r="2275" spans="1:27" x14ac:dyDescent="0.3">
      <c r="A2275" t="s">
        <v>4655</v>
      </c>
      <c r="B2275" t="str">
        <f t="shared" si="281"/>
        <v>Mr</v>
      </c>
      <c r="C2275" t="str">
        <f t="shared" si="282"/>
        <v>Nolette</v>
      </c>
      <c r="D2275" t="str">
        <f t="shared" si="283"/>
        <v xml:space="preserve"> Jerome</v>
      </c>
      <c r="F2275">
        <v>1</v>
      </c>
      <c r="G2275">
        <f t="shared" si="284"/>
        <v>1</v>
      </c>
      <c r="J2275" t="str">
        <f>PROPER('Medical Examinations'!D:D)</f>
        <v>No</v>
      </c>
      <c r="K2275" t="str">
        <f>PROPER('Medical Examinations'!H:H)</f>
        <v>No</v>
      </c>
      <c r="N2275">
        <v>19.3</v>
      </c>
      <c r="O2275" t="str">
        <f t="shared" si="285"/>
        <v>Normal Weight</v>
      </c>
      <c r="Q2275">
        <v>4.7</v>
      </c>
      <c r="R2275" t="str">
        <f t="shared" si="286"/>
        <v>Normal</v>
      </c>
      <c r="T2275">
        <v>1966</v>
      </c>
      <c r="U2275" t="s">
        <v>20</v>
      </c>
      <c r="V2275">
        <v>21</v>
      </c>
      <c r="W2275" s="10">
        <f t="shared" si="287"/>
        <v>24371</v>
      </c>
      <c r="X2275" s="10"/>
      <c r="Y2275">
        <f t="shared" si="288"/>
        <v>56</v>
      </c>
      <c r="AA2275" s="36">
        <v>41886.54</v>
      </c>
    </row>
    <row r="2276" spans="1:27" x14ac:dyDescent="0.3">
      <c r="A2276" t="s">
        <v>4656</v>
      </c>
      <c r="B2276" t="str">
        <f t="shared" si="281"/>
        <v>Ms</v>
      </c>
      <c r="C2276" t="str">
        <f t="shared" si="282"/>
        <v>Chabrier</v>
      </c>
      <c r="D2276" t="str">
        <f t="shared" si="283"/>
        <v xml:space="preserve"> Julia R</v>
      </c>
      <c r="F2276" t="s">
        <v>2381</v>
      </c>
      <c r="G2276">
        <f t="shared" si="284"/>
        <v>0</v>
      </c>
      <c r="J2276" t="str">
        <f>PROPER('Medical Examinations'!D:D)</f>
        <v>No</v>
      </c>
      <c r="K2276" t="str">
        <f>PROPER('Medical Examinations'!H:H)</f>
        <v>No</v>
      </c>
      <c r="N2276">
        <v>16.22</v>
      </c>
      <c r="O2276" t="str">
        <f t="shared" si="285"/>
        <v>Underweight</v>
      </c>
      <c r="Q2276">
        <v>6.21</v>
      </c>
      <c r="R2276" t="str">
        <f t="shared" si="286"/>
        <v>Prediabetes</v>
      </c>
      <c r="T2276">
        <v>1972</v>
      </c>
      <c r="U2276" t="s">
        <v>18</v>
      </c>
      <c r="V2276">
        <v>8</v>
      </c>
      <c r="W2276" s="10">
        <f t="shared" si="287"/>
        <v>26458</v>
      </c>
      <c r="X2276" s="10"/>
      <c r="Y2276">
        <f t="shared" si="288"/>
        <v>51</v>
      </c>
      <c r="AA2276" s="36">
        <v>41919.1</v>
      </c>
    </row>
    <row r="2277" spans="1:27" x14ac:dyDescent="0.3">
      <c r="A2277" t="s">
        <v>4657</v>
      </c>
      <c r="B2277" t="str">
        <f t="shared" si="281"/>
        <v>Mr</v>
      </c>
      <c r="C2277" t="str">
        <f t="shared" si="282"/>
        <v>Lee</v>
      </c>
      <c r="D2277" t="str">
        <f t="shared" si="283"/>
        <v>nry</v>
      </c>
      <c r="F2277">
        <v>1</v>
      </c>
      <c r="G2277">
        <f t="shared" si="284"/>
        <v>1</v>
      </c>
      <c r="J2277" t="str">
        <f>PROPER('Medical Examinations'!D:D)</f>
        <v>No</v>
      </c>
      <c r="K2277" t="str">
        <f>PROPER('Medical Examinations'!H:H)</f>
        <v>No</v>
      </c>
      <c r="N2277">
        <v>17.12</v>
      </c>
      <c r="O2277" t="str">
        <f t="shared" si="285"/>
        <v>Underweight</v>
      </c>
      <c r="Q2277">
        <v>4.5199999999999996</v>
      </c>
      <c r="R2277" t="str">
        <f t="shared" si="286"/>
        <v>Normal</v>
      </c>
      <c r="T2277">
        <v>1984</v>
      </c>
      <c r="U2277" t="s">
        <v>15</v>
      </c>
      <c r="V2277">
        <v>10</v>
      </c>
      <c r="W2277" s="10">
        <f t="shared" si="287"/>
        <v>30996</v>
      </c>
      <c r="X2277" s="10"/>
      <c r="Y2277">
        <f t="shared" si="288"/>
        <v>38</v>
      </c>
      <c r="AA2277" s="36">
        <v>41949.24</v>
      </c>
    </row>
    <row r="2278" spans="1:27" x14ac:dyDescent="0.3">
      <c r="A2278" t="s">
        <v>4658</v>
      </c>
      <c r="B2278" t="str">
        <f t="shared" si="281"/>
        <v>Ms</v>
      </c>
      <c r="C2278" t="str">
        <f t="shared" si="282"/>
        <v>Knotts</v>
      </c>
      <c r="D2278" t="str">
        <f t="shared" si="283"/>
        <v>hel A.</v>
      </c>
      <c r="F2278">
        <v>1</v>
      </c>
      <c r="G2278">
        <f t="shared" si="284"/>
        <v>1</v>
      </c>
      <c r="J2278" t="str">
        <f>PROPER('Medical Examinations'!D:D)</f>
        <v>Yes</v>
      </c>
      <c r="K2278" t="str">
        <f>PROPER('Medical Examinations'!H:H)</f>
        <v>No</v>
      </c>
      <c r="N2278">
        <v>19.07</v>
      </c>
      <c r="O2278" t="str">
        <f t="shared" si="285"/>
        <v>Normal Weight</v>
      </c>
      <c r="Q2278">
        <v>5.45</v>
      </c>
      <c r="R2278" t="str">
        <f t="shared" si="286"/>
        <v>Normal</v>
      </c>
      <c r="T2278">
        <v>1968</v>
      </c>
      <c r="U2278" t="s">
        <v>30</v>
      </c>
      <c r="V2278">
        <v>19</v>
      </c>
      <c r="W2278" s="10">
        <f t="shared" si="287"/>
        <v>25191</v>
      </c>
      <c r="X2278" s="10"/>
      <c r="Y2278">
        <f t="shared" si="288"/>
        <v>54</v>
      </c>
      <c r="AA2278" s="36">
        <v>41999.519999999997</v>
      </c>
    </row>
    <row r="2279" spans="1:27" x14ac:dyDescent="0.3">
      <c r="A2279" t="s">
        <v>4659</v>
      </c>
      <c r="B2279" t="str">
        <f t="shared" si="281"/>
        <v>Mr</v>
      </c>
      <c r="C2279" t="str">
        <f t="shared" si="282"/>
        <v>Pultorak</v>
      </c>
      <c r="D2279" t="str">
        <f t="shared" si="283"/>
        <v>Mr.  Jim</v>
      </c>
      <c r="F2279" t="s">
        <v>2381</v>
      </c>
      <c r="G2279">
        <f t="shared" si="284"/>
        <v>0</v>
      </c>
      <c r="J2279" t="str">
        <f>PROPER('Medical Examinations'!D:D)</f>
        <v>Yes</v>
      </c>
      <c r="K2279" t="str">
        <f>PROPER('Medical Examinations'!H:H)</f>
        <v>No</v>
      </c>
      <c r="N2279">
        <v>15.56</v>
      </c>
      <c r="O2279" t="str">
        <f t="shared" si="285"/>
        <v>Underweight</v>
      </c>
      <c r="Q2279">
        <v>4.42</v>
      </c>
      <c r="R2279" t="str">
        <f t="shared" si="286"/>
        <v>Normal</v>
      </c>
      <c r="T2279">
        <v>1976</v>
      </c>
      <c r="U2279" t="s">
        <v>15</v>
      </c>
      <c r="V2279">
        <v>28</v>
      </c>
      <c r="W2279" s="10">
        <f t="shared" si="287"/>
        <v>28092</v>
      </c>
      <c r="X2279" s="10"/>
      <c r="Y2279">
        <f t="shared" si="288"/>
        <v>46</v>
      </c>
      <c r="AA2279" s="36">
        <v>42111.66</v>
      </c>
    </row>
    <row r="2280" spans="1:27" x14ac:dyDescent="0.3">
      <c r="A2280" t="s">
        <v>4660</v>
      </c>
      <c r="B2280" t="str">
        <f t="shared" si="281"/>
        <v>Mr</v>
      </c>
      <c r="C2280" t="str">
        <f t="shared" si="282"/>
        <v>Maxon</v>
      </c>
      <c r="D2280" t="str">
        <f t="shared" si="283"/>
        <v xml:space="preserve">  Tim</v>
      </c>
      <c r="F2280" t="s">
        <v>2381</v>
      </c>
      <c r="G2280">
        <f t="shared" si="284"/>
        <v>0</v>
      </c>
      <c r="J2280" t="str">
        <f>PROPER('Medical Examinations'!D:D)</f>
        <v>Yes</v>
      </c>
      <c r="K2280" t="str">
        <f>PROPER('Medical Examinations'!H:H)</f>
        <v>No</v>
      </c>
      <c r="N2280">
        <v>22.76</v>
      </c>
      <c r="O2280" t="str">
        <f t="shared" si="285"/>
        <v>Normal Weight</v>
      </c>
      <c r="Q2280">
        <v>9.44</v>
      </c>
      <c r="R2280" t="str">
        <f t="shared" si="286"/>
        <v>Diabetes</v>
      </c>
      <c r="T2280">
        <v>1997</v>
      </c>
      <c r="U2280" t="s">
        <v>30</v>
      </c>
      <c r="V2280">
        <v>9</v>
      </c>
      <c r="W2280" s="10">
        <f t="shared" si="287"/>
        <v>35773</v>
      </c>
      <c r="X2280" s="10"/>
      <c r="Y2280">
        <f t="shared" si="288"/>
        <v>25</v>
      </c>
      <c r="AA2280" s="36">
        <v>42112.24</v>
      </c>
    </row>
    <row r="2281" spans="1:27" x14ac:dyDescent="0.3">
      <c r="A2281" t="s">
        <v>4661</v>
      </c>
      <c r="B2281" t="str">
        <f t="shared" si="281"/>
        <v>Ms</v>
      </c>
      <c r="C2281" t="str">
        <f t="shared" si="282"/>
        <v>Kraai</v>
      </c>
      <c r="D2281" t="str">
        <f t="shared" si="283"/>
        <v>by L.</v>
      </c>
      <c r="F2281">
        <v>1</v>
      </c>
      <c r="G2281">
        <f t="shared" si="284"/>
        <v>1</v>
      </c>
      <c r="J2281" t="str">
        <f>PROPER('Medical Examinations'!D:D)</f>
        <v>No</v>
      </c>
      <c r="K2281" t="str">
        <f>PROPER('Medical Examinations'!H:H)</f>
        <v>No</v>
      </c>
      <c r="N2281">
        <v>22.79</v>
      </c>
      <c r="O2281" t="str">
        <f t="shared" si="285"/>
        <v>Normal Weight</v>
      </c>
      <c r="Q2281">
        <v>6.15</v>
      </c>
      <c r="R2281" t="str">
        <f t="shared" si="286"/>
        <v>Prediabetes</v>
      </c>
      <c r="T2281">
        <v>1979</v>
      </c>
      <c r="U2281" t="s">
        <v>10</v>
      </c>
      <c r="V2281">
        <v>3</v>
      </c>
      <c r="W2281" s="10">
        <f t="shared" si="287"/>
        <v>29039</v>
      </c>
      <c r="X2281" s="10"/>
      <c r="Y2281">
        <f t="shared" si="288"/>
        <v>43</v>
      </c>
      <c r="AA2281" s="36">
        <v>42124.52</v>
      </c>
    </row>
    <row r="2282" spans="1:27" x14ac:dyDescent="0.3">
      <c r="A2282" t="s">
        <v>4662</v>
      </c>
      <c r="B2282" t="str">
        <f t="shared" si="281"/>
        <v>Mr</v>
      </c>
      <c r="C2282" t="str">
        <f t="shared" si="282"/>
        <v>Larosa</v>
      </c>
      <c r="D2282" t="str">
        <f t="shared" si="283"/>
        <v xml:space="preserve">  Mark</v>
      </c>
      <c r="F2282" t="s">
        <v>2381</v>
      </c>
      <c r="G2282">
        <f t="shared" si="284"/>
        <v>0</v>
      </c>
      <c r="J2282" t="str">
        <f>PROPER('Medical Examinations'!D:D)</f>
        <v>No</v>
      </c>
      <c r="K2282" t="str">
        <f>PROPER('Medical Examinations'!H:H)</f>
        <v>No</v>
      </c>
      <c r="N2282">
        <v>17.41</v>
      </c>
      <c r="O2282" t="str">
        <f t="shared" si="285"/>
        <v>Underweight</v>
      </c>
      <c r="Q2282">
        <v>5.13</v>
      </c>
      <c r="R2282" t="str">
        <f t="shared" si="286"/>
        <v>Normal</v>
      </c>
      <c r="T2282">
        <v>1973</v>
      </c>
      <c r="U2282" t="s">
        <v>20</v>
      </c>
      <c r="V2282">
        <v>18</v>
      </c>
      <c r="W2282" s="10">
        <f t="shared" si="287"/>
        <v>26925</v>
      </c>
      <c r="X2282" s="10"/>
      <c r="Y2282">
        <f t="shared" si="288"/>
        <v>49</v>
      </c>
      <c r="AA2282" s="36">
        <v>42188.15</v>
      </c>
    </row>
    <row r="2283" spans="1:27" x14ac:dyDescent="0.3">
      <c r="A2283" t="s">
        <v>4663</v>
      </c>
      <c r="B2283" t="str">
        <f t="shared" si="281"/>
        <v>Mr</v>
      </c>
      <c r="C2283" t="str">
        <f t="shared" si="282"/>
        <v>King</v>
      </c>
      <c r="D2283" t="str">
        <f t="shared" si="283"/>
        <v xml:space="preserve"> Ali</v>
      </c>
      <c r="F2283" t="s">
        <v>2381</v>
      </c>
      <c r="G2283">
        <f t="shared" si="284"/>
        <v>0</v>
      </c>
      <c r="J2283" t="str">
        <f>PROPER('Medical Examinations'!D:D)</f>
        <v>No</v>
      </c>
      <c r="K2283" t="str">
        <f>PROPER('Medical Examinations'!H:H)</f>
        <v>No</v>
      </c>
      <c r="N2283">
        <v>19.32</v>
      </c>
      <c r="O2283" t="str">
        <f t="shared" si="285"/>
        <v>Normal Weight</v>
      </c>
      <c r="Q2283">
        <v>4.96</v>
      </c>
      <c r="R2283" t="str">
        <f t="shared" si="286"/>
        <v>Normal</v>
      </c>
      <c r="T2283">
        <v>1975</v>
      </c>
      <c r="U2283" t="s">
        <v>35</v>
      </c>
      <c r="V2283">
        <v>15</v>
      </c>
      <c r="W2283" s="10">
        <f t="shared" si="287"/>
        <v>27621</v>
      </c>
      <c r="X2283" s="10"/>
      <c r="Y2283">
        <f t="shared" si="288"/>
        <v>47</v>
      </c>
      <c r="AA2283" s="36">
        <v>42211.14</v>
      </c>
    </row>
    <row r="2284" spans="1:27" x14ac:dyDescent="0.3">
      <c r="A2284" t="s">
        <v>4664</v>
      </c>
      <c r="B2284" t="str">
        <f t="shared" si="281"/>
        <v>Mr</v>
      </c>
      <c r="C2284" t="str">
        <f t="shared" si="282"/>
        <v>Haney</v>
      </c>
      <c r="D2284" t="str">
        <f t="shared" si="283"/>
        <v>oshua</v>
      </c>
      <c r="F2284" t="s">
        <v>2381</v>
      </c>
      <c r="G2284">
        <f t="shared" si="284"/>
        <v>0</v>
      </c>
      <c r="J2284" t="str">
        <f>PROPER('Medical Examinations'!D:D)</f>
        <v>No</v>
      </c>
      <c r="K2284" t="str">
        <f>PROPER('Medical Examinations'!H:H)</f>
        <v>No</v>
      </c>
      <c r="N2284">
        <v>18.25</v>
      </c>
      <c r="O2284" t="str">
        <f t="shared" si="285"/>
        <v>Underweight</v>
      </c>
      <c r="Q2284">
        <v>10.95</v>
      </c>
      <c r="R2284" t="str">
        <f t="shared" si="286"/>
        <v>Diabetes</v>
      </c>
      <c r="T2284">
        <v>1967</v>
      </c>
      <c r="U2284" t="s">
        <v>18</v>
      </c>
      <c r="V2284">
        <v>28</v>
      </c>
      <c r="W2284" s="10">
        <f t="shared" si="287"/>
        <v>24651</v>
      </c>
      <c r="X2284" s="10"/>
      <c r="Y2284">
        <f t="shared" si="288"/>
        <v>55</v>
      </c>
      <c r="AA2284" s="36">
        <v>42303.69</v>
      </c>
    </row>
    <row r="2285" spans="1:27" x14ac:dyDescent="0.3">
      <c r="A2285" t="s">
        <v>4665</v>
      </c>
      <c r="B2285" t="str">
        <f t="shared" si="281"/>
        <v>Mr</v>
      </c>
      <c r="C2285" t="str">
        <f t="shared" si="282"/>
        <v>Boulay</v>
      </c>
      <c r="D2285" t="str">
        <f t="shared" si="283"/>
        <v>Pierre</v>
      </c>
      <c r="F2285">
        <v>1</v>
      </c>
      <c r="G2285">
        <f t="shared" si="284"/>
        <v>1</v>
      </c>
      <c r="J2285" t="str">
        <f>PROPER('Medical Examinations'!D:D)</f>
        <v>No</v>
      </c>
      <c r="K2285" t="str">
        <f>PROPER('Medical Examinations'!H:H)</f>
        <v>No</v>
      </c>
      <c r="N2285">
        <v>53.13</v>
      </c>
      <c r="O2285" t="str">
        <f t="shared" si="285"/>
        <v>Obesity</v>
      </c>
      <c r="Q2285">
        <v>4.4400000000000004</v>
      </c>
      <c r="R2285" t="str">
        <f t="shared" si="286"/>
        <v>Normal</v>
      </c>
      <c r="T2285">
        <v>1968</v>
      </c>
      <c r="U2285" t="s">
        <v>35</v>
      </c>
      <c r="V2285">
        <v>3</v>
      </c>
      <c r="W2285" s="10">
        <f t="shared" si="287"/>
        <v>25053</v>
      </c>
      <c r="X2285" s="10"/>
      <c r="Y2285">
        <f t="shared" si="288"/>
        <v>54</v>
      </c>
      <c r="AA2285" s="36">
        <v>42478.6</v>
      </c>
    </row>
    <row r="2286" spans="1:27" x14ac:dyDescent="0.3">
      <c r="A2286" t="s">
        <v>4666</v>
      </c>
      <c r="B2286" t="str">
        <f t="shared" si="281"/>
        <v>Ms</v>
      </c>
      <c r="C2286" t="str">
        <f t="shared" si="282"/>
        <v>Peters</v>
      </c>
      <c r="D2286" t="str">
        <f t="shared" si="283"/>
        <v xml:space="preserve">  Kate</v>
      </c>
      <c r="F2286" t="s">
        <v>2381</v>
      </c>
      <c r="G2286">
        <f t="shared" si="284"/>
        <v>0</v>
      </c>
      <c r="J2286" t="str">
        <f>PROPER('Medical Examinations'!D:D)</f>
        <v>No</v>
      </c>
      <c r="K2286" t="str">
        <f>PROPER('Medical Examinations'!H:H)</f>
        <v>No</v>
      </c>
      <c r="N2286">
        <v>20.46</v>
      </c>
      <c r="O2286" t="str">
        <f t="shared" si="285"/>
        <v>Normal Weight</v>
      </c>
      <c r="Q2286">
        <v>4.0199999999999996</v>
      </c>
      <c r="R2286" t="str">
        <f t="shared" si="286"/>
        <v>Normal</v>
      </c>
      <c r="T2286">
        <v>1967</v>
      </c>
      <c r="U2286" t="s">
        <v>18</v>
      </c>
      <c r="V2286">
        <v>27</v>
      </c>
      <c r="W2286" s="10">
        <f t="shared" si="287"/>
        <v>24650</v>
      </c>
      <c r="X2286" s="10"/>
      <c r="Y2286">
        <f t="shared" si="288"/>
        <v>55</v>
      </c>
      <c r="AA2286" s="36">
        <v>42538.720000000001</v>
      </c>
    </row>
    <row r="2287" spans="1:27" x14ac:dyDescent="0.3">
      <c r="A2287" t="s">
        <v>4667</v>
      </c>
      <c r="B2287" t="str">
        <f t="shared" si="281"/>
        <v>Mr</v>
      </c>
      <c r="C2287" t="str">
        <f t="shared" si="282"/>
        <v>Luy</v>
      </c>
      <c r="D2287" t="str">
        <f t="shared" si="283"/>
        <v>vid</v>
      </c>
      <c r="F2287">
        <v>1</v>
      </c>
      <c r="G2287">
        <f t="shared" si="284"/>
        <v>1</v>
      </c>
      <c r="J2287" t="str">
        <f>PROPER('Medical Examinations'!D:D)</f>
        <v>No</v>
      </c>
      <c r="K2287" t="str">
        <f>PROPER('Medical Examinations'!H:H)</f>
        <v>No</v>
      </c>
      <c r="N2287">
        <v>43.01</v>
      </c>
      <c r="O2287" t="str">
        <f t="shared" si="285"/>
        <v>Obesity</v>
      </c>
      <c r="Q2287">
        <v>5.44</v>
      </c>
      <c r="R2287" t="str">
        <f t="shared" si="286"/>
        <v>Normal</v>
      </c>
      <c r="T2287">
        <v>1979</v>
      </c>
      <c r="U2287" t="s">
        <v>30</v>
      </c>
      <c r="V2287">
        <v>27</v>
      </c>
      <c r="W2287" s="10">
        <f t="shared" si="287"/>
        <v>29216</v>
      </c>
      <c r="X2287" s="10"/>
      <c r="Y2287">
        <f t="shared" si="288"/>
        <v>43</v>
      </c>
      <c r="AA2287" s="36">
        <v>42560.43</v>
      </c>
    </row>
    <row r="2288" spans="1:27" x14ac:dyDescent="0.3">
      <c r="A2288" t="s">
        <v>4668</v>
      </c>
      <c r="B2288" t="str">
        <f t="shared" si="281"/>
        <v>Ms</v>
      </c>
      <c r="C2288" t="str">
        <f t="shared" si="282"/>
        <v>Fava</v>
      </c>
      <c r="D2288" t="str">
        <f t="shared" si="283"/>
        <v>arla</v>
      </c>
      <c r="F2288">
        <v>1</v>
      </c>
      <c r="G2288">
        <f t="shared" si="284"/>
        <v>1</v>
      </c>
      <c r="J2288" t="str">
        <f>PROPER('Medical Examinations'!D:D)</f>
        <v>No</v>
      </c>
      <c r="K2288" t="str">
        <f>PROPER('Medical Examinations'!H:H)</f>
        <v>No</v>
      </c>
      <c r="N2288">
        <v>15.01</v>
      </c>
      <c r="O2288" t="str">
        <f t="shared" si="285"/>
        <v>Underweight</v>
      </c>
      <c r="Q2288">
        <v>4.1500000000000004</v>
      </c>
      <c r="R2288" t="str">
        <f t="shared" si="286"/>
        <v>Normal</v>
      </c>
      <c r="T2288">
        <v>1971</v>
      </c>
      <c r="U2288" t="s">
        <v>15</v>
      </c>
      <c r="V2288">
        <v>3</v>
      </c>
      <c r="W2288" s="10">
        <f t="shared" si="287"/>
        <v>26240</v>
      </c>
      <c r="X2288" s="10"/>
      <c r="Y2288">
        <f t="shared" si="288"/>
        <v>51</v>
      </c>
      <c r="AA2288" s="36">
        <v>42644.2</v>
      </c>
    </row>
    <row r="2289" spans="1:27" x14ac:dyDescent="0.3">
      <c r="A2289" t="s">
        <v>4669</v>
      </c>
      <c r="B2289" t="str">
        <f t="shared" si="281"/>
        <v>Mr</v>
      </c>
      <c r="C2289" t="str">
        <f t="shared" si="282"/>
        <v>Montoya</v>
      </c>
      <c r="D2289" t="str">
        <f t="shared" si="283"/>
        <v>aro Sr.</v>
      </c>
      <c r="F2289">
        <v>1</v>
      </c>
      <c r="G2289">
        <f t="shared" si="284"/>
        <v>1</v>
      </c>
      <c r="J2289" t="str">
        <f>PROPER('Medical Examinations'!D:D)</f>
        <v>Yes</v>
      </c>
      <c r="K2289" t="str">
        <f>PROPER('Medical Examinations'!H:H)</f>
        <v>No</v>
      </c>
      <c r="N2289">
        <v>41.14</v>
      </c>
      <c r="O2289" t="str">
        <f t="shared" si="285"/>
        <v>Obesity</v>
      </c>
      <c r="Q2289">
        <v>6.02</v>
      </c>
      <c r="R2289" t="str">
        <f t="shared" si="286"/>
        <v>Prediabetes</v>
      </c>
      <c r="T2289">
        <v>1977</v>
      </c>
      <c r="U2289" t="s">
        <v>37</v>
      </c>
      <c r="V2289">
        <v>21</v>
      </c>
      <c r="W2289" s="10">
        <f t="shared" si="287"/>
        <v>28419</v>
      </c>
      <c r="X2289" s="10"/>
      <c r="Y2289">
        <f t="shared" si="288"/>
        <v>45</v>
      </c>
      <c r="AA2289" s="36">
        <v>42760.5</v>
      </c>
    </row>
    <row r="2290" spans="1:27" x14ac:dyDescent="0.3">
      <c r="A2290" t="s">
        <v>4670</v>
      </c>
      <c r="B2290" t="str">
        <f t="shared" si="281"/>
        <v>Ms</v>
      </c>
      <c r="C2290" t="str">
        <f t="shared" si="282"/>
        <v>Bain</v>
      </c>
      <c r="D2290" t="str">
        <f t="shared" si="283"/>
        <v>Hope</v>
      </c>
      <c r="F2290" t="s">
        <v>2381</v>
      </c>
      <c r="G2290">
        <f t="shared" si="284"/>
        <v>0</v>
      </c>
      <c r="J2290" t="str">
        <f>PROPER('Medical Examinations'!D:D)</f>
        <v>No</v>
      </c>
      <c r="K2290" t="str">
        <f>PROPER('Medical Examinations'!H:H)</f>
        <v>No</v>
      </c>
      <c r="N2290">
        <v>16.55</v>
      </c>
      <c r="O2290" t="str">
        <f t="shared" si="285"/>
        <v>Underweight</v>
      </c>
      <c r="Q2290">
        <v>7.73</v>
      </c>
      <c r="R2290" t="str">
        <f t="shared" si="286"/>
        <v>Diabetes</v>
      </c>
      <c r="T2290">
        <v>1965</v>
      </c>
      <c r="U2290" t="s">
        <v>37</v>
      </c>
      <c r="V2290">
        <v>29</v>
      </c>
      <c r="W2290" s="10">
        <f t="shared" si="287"/>
        <v>24044</v>
      </c>
      <c r="X2290" s="10"/>
      <c r="Y2290">
        <f t="shared" si="288"/>
        <v>57</v>
      </c>
      <c r="AA2290" s="36">
        <v>42764.12</v>
      </c>
    </row>
    <row r="2291" spans="1:27" x14ac:dyDescent="0.3">
      <c r="A2291" t="s">
        <v>4671</v>
      </c>
      <c r="B2291" t="str">
        <f t="shared" si="281"/>
        <v>Mr</v>
      </c>
      <c r="C2291" t="str">
        <f t="shared" si="282"/>
        <v>Albertson</v>
      </c>
      <c r="D2291" t="str">
        <f t="shared" si="283"/>
        <v xml:space="preserve">  Mark P.</v>
      </c>
      <c r="F2291">
        <v>1</v>
      </c>
      <c r="G2291">
        <f t="shared" si="284"/>
        <v>1</v>
      </c>
      <c r="J2291" t="str">
        <f>PROPER('Medical Examinations'!D:D)</f>
        <v>No</v>
      </c>
      <c r="K2291" t="str">
        <f>PROPER('Medical Examinations'!H:H)</f>
        <v>No</v>
      </c>
      <c r="N2291">
        <v>37.29</v>
      </c>
      <c r="O2291" t="str">
        <f t="shared" si="285"/>
        <v>Obesity</v>
      </c>
      <c r="Q2291">
        <v>5.03</v>
      </c>
      <c r="R2291" t="str">
        <f t="shared" si="286"/>
        <v>Normal</v>
      </c>
      <c r="T2291">
        <v>1972</v>
      </c>
      <c r="U2291" t="s">
        <v>20</v>
      </c>
      <c r="V2291">
        <v>10</v>
      </c>
      <c r="W2291" s="10">
        <f t="shared" si="287"/>
        <v>26552</v>
      </c>
      <c r="X2291" s="10"/>
      <c r="Y2291">
        <f t="shared" si="288"/>
        <v>50</v>
      </c>
      <c r="AA2291" s="36">
        <v>42856.84</v>
      </c>
    </row>
    <row r="2292" spans="1:27" x14ac:dyDescent="0.3">
      <c r="A2292" t="s">
        <v>4672</v>
      </c>
      <c r="B2292" t="str">
        <f t="shared" si="281"/>
        <v>Ms</v>
      </c>
      <c r="C2292" t="str">
        <f t="shared" si="282"/>
        <v>Barger</v>
      </c>
      <c r="D2292" t="str">
        <f t="shared" si="283"/>
        <v>esiree</v>
      </c>
      <c r="F2292" t="s">
        <v>2381</v>
      </c>
      <c r="G2292">
        <f t="shared" si="284"/>
        <v>0</v>
      </c>
      <c r="J2292" t="str">
        <f>PROPER('Medical Examinations'!D:D)</f>
        <v>No</v>
      </c>
      <c r="K2292" t="str">
        <f>PROPER('Medical Examinations'!H:H)</f>
        <v>No</v>
      </c>
      <c r="N2292">
        <v>16.739999999999998</v>
      </c>
      <c r="O2292" t="str">
        <f t="shared" si="285"/>
        <v>Underweight</v>
      </c>
      <c r="Q2292">
        <v>4.08</v>
      </c>
      <c r="R2292" t="str">
        <f t="shared" si="286"/>
        <v>Normal</v>
      </c>
      <c r="T2292">
        <v>1975</v>
      </c>
      <c r="U2292" t="s">
        <v>37</v>
      </c>
      <c r="V2292">
        <v>23</v>
      </c>
      <c r="W2292" s="10">
        <f t="shared" si="287"/>
        <v>27690</v>
      </c>
      <c r="X2292" s="10"/>
      <c r="Y2292">
        <f t="shared" si="288"/>
        <v>47</v>
      </c>
      <c r="AA2292" s="36">
        <v>42969.85</v>
      </c>
    </row>
    <row r="2293" spans="1:27" x14ac:dyDescent="0.3">
      <c r="A2293" t="s">
        <v>4673</v>
      </c>
      <c r="B2293" t="str">
        <f t="shared" si="281"/>
        <v>Mr</v>
      </c>
      <c r="C2293" t="str">
        <f t="shared" si="282"/>
        <v>Fraioli</v>
      </c>
      <c r="D2293" t="str">
        <f t="shared" si="283"/>
        <v>rio Jr.</v>
      </c>
      <c r="F2293">
        <v>1</v>
      </c>
      <c r="G2293">
        <f t="shared" si="284"/>
        <v>1</v>
      </c>
      <c r="J2293" t="str">
        <f>PROPER('Medical Examinations'!D:D)</f>
        <v>No</v>
      </c>
      <c r="K2293" t="str">
        <f>PROPER('Medical Examinations'!H:H)</f>
        <v>No</v>
      </c>
      <c r="N2293">
        <v>34.43</v>
      </c>
      <c r="O2293" t="str">
        <f t="shared" si="285"/>
        <v>Obesity</v>
      </c>
      <c r="Q2293">
        <v>4.2699999999999996</v>
      </c>
      <c r="R2293" t="str">
        <f t="shared" si="286"/>
        <v>Normal</v>
      </c>
      <c r="T2293">
        <v>1978</v>
      </c>
      <c r="U2293" t="s">
        <v>15</v>
      </c>
      <c r="V2293">
        <v>4</v>
      </c>
      <c r="W2293" s="10">
        <f t="shared" si="287"/>
        <v>28798</v>
      </c>
      <c r="X2293" s="10"/>
      <c r="Y2293">
        <f t="shared" si="288"/>
        <v>44</v>
      </c>
      <c r="AA2293" s="36">
        <v>42983.46</v>
      </c>
    </row>
    <row r="2294" spans="1:27" x14ac:dyDescent="0.3">
      <c r="A2294" t="s">
        <v>4674</v>
      </c>
      <c r="B2294" t="str">
        <f t="shared" si="281"/>
        <v>Mr</v>
      </c>
      <c r="C2294" t="str">
        <f t="shared" si="282"/>
        <v>April</v>
      </c>
      <c r="D2294" t="str">
        <f t="shared" si="283"/>
        <v>sapho</v>
      </c>
      <c r="F2294">
        <v>1</v>
      </c>
      <c r="G2294">
        <f t="shared" si="284"/>
        <v>1</v>
      </c>
      <c r="J2294" t="str">
        <f>PROPER('Medical Examinations'!D:D)</f>
        <v>No</v>
      </c>
      <c r="K2294" t="str">
        <f>PROPER('Medical Examinations'!H:H)</f>
        <v>No</v>
      </c>
      <c r="N2294">
        <v>34.1</v>
      </c>
      <c r="O2294" t="str">
        <f t="shared" si="285"/>
        <v>Obesity</v>
      </c>
      <c r="Q2294">
        <v>4.07</v>
      </c>
      <c r="R2294" t="str">
        <f t="shared" si="286"/>
        <v>Normal</v>
      </c>
      <c r="T2294">
        <v>1965</v>
      </c>
      <c r="U2294" t="s">
        <v>15</v>
      </c>
      <c r="V2294">
        <v>29</v>
      </c>
      <c r="W2294" s="10">
        <f t="shared" si="287"/>
        <v>24075</v>
      </c>
      <c r="X2294" s="10"/>
      <c r="Y2294">
        <f t="shared" si="288"/>
        <v>57</v>
      </c>
      <c r="AA2294" s="36">
        <v>43073.760000000002</v>
      </c>
    </row>
    <row r="2295" spans="1:27" x14ac:dyDescent="0.3">
      <c r="A2295" t="s">
        <v>4675</v>
      </c>
      <c r="B2295" t="str">
        <f t="shared" si="281"/>
        <v>Ms</v>
      </c>
      <c r="C2295" t="str">
        <f t="shared" si="282"/>
        <v>King</v>
      </c>
      <c r="D2295" t="str">
        <f t="shared" si="283"/>
        <v>n C.</v>
      </c>
      <c r="F2295" t="s">
        <v>2381</v>
      </c>
      <c r="G2295">
        <f t="shared" si="284"/>
        <v>0</v>
      </c>
      <c r="J2295" t="str">
        <f>PROPER('Medical Examinations'!D:D)</f>
        <v>No</v>
      </c>
      <c r="K2295" t="str">
        <f>PROPER('Medical Examinations'!H:H)</f>
        <v>No</v>
      </c>
      <c r="N2295">
        <v>19.3</v>
      </c>
      <c r="O2295" t="str">
        <f t="shared" si="285"/>
        <v>Normal Weight</v>
      </c>
      <c r="Q2295">
        <v>10.36</v>
      </c>
      <c r="R2295" t="str">
        <f t="shared" si="286"/>
        <v>Diabetes</v>
      </c>
      <c r="T2295">
        <v>1969</v>
      </c>
      <c r="U2295" t="s">
        <v>30</v>
      </c>
      <c r="V2295">
        <v>3</v>
      </c>
      <c r="W2295" s="10">
        <f t="shared" si="287"/>
        <v>25540</v>
      </c>
      <c r="X2295" s="10"/>
      <c r="Y2295">
        <f t="shared" si="288"/>
        <v>53</v>
      </c>
      <c r="AA2295" s="36">
        <v>43254.42</v>
      </c>
    </row>
    <row r="2296" spans="1:27" x14ac:dyDescent="0.3">
      <c r="A2296" t="s">
        <v>4676</v>
      </c>
      <c r="B2296" t="str">
        <f t="shared" si="281"/>
        <v>Mr</v>
      </c>
      <c r="C2296" t="str">
        <f t="shared" si="282"/>
        <v>Talhelm</v>
      </c>
      <c r="D2296" t="str">
        <f t="shared" si="283"/>
        <v xml:space="preserve"> Alan F</v>
      </c>
      <c r="F2296">
        <v>1</v>
      </c>
      <c r="G2296">
        <f t="shared" si="284"/>
        <v>1</v>
      </c>
      <c r="J2296" t="str">
        <f>PROPER('Medical Examinations'!D:D)</f>
        <v>No</v>
      </c>
      <c r="K2296" t="str">
        <f>PROPER('Medical Examinations'!H:H)</f>
        <v>No</v>
      </c>
      <c r="N2296">
        <v>33.659999999999997</v>
      </c>
      <c r="O2296" t="str">
        <f t="shared" si="285"/>
        <v>Obesity</v>
      </c>
      <c r="Q2296">
        <v>5.71</v>
      </c>
      <c r="R2296" t="str">
        <f t="shared" si="286"/>
        <v>Prediabetes</v>
      </c>
      <c r="T2296">
        <v>1965</v>
      </c>
      <c r="U2296" t="s">
        <v>35</v>
      </c>
      <c r="V2296">
        <v>22</v>
      </c>
      <c r="W2296" s="10">
        <f t="shared" si="287"/>
        <v>23976</v>
      </c>
      <c r="X2296" s="10"/>
      <c r="Y2296">
        <f t="shared" si="288"/>
        <v>57</v>
      </c>
      <c r="AA2296" s="36">
        <v>43578.94</v>
      </c>
    </row>
    <row r="2297" spans="1:27" x14ac:dyDescent="0.3">
      <c r="A2297" t="s">
        <v>4677</v>
      </c>
      <c r="B2297" t="str">
        <f t="shared" si="281"/>
        <v>Mr</v>
      </c>
      <c r="C2297" t="str">
        <f t="shared" si="282"/>
        <v>Regnier</v>
      </c>
      <c r="D2297" t="str">
        <f t="shared" si="283"/>
        <v>.  Ryan</v>
      </c>
      <c r="F2297">
        <v>1</v>
      </c>
      <c r="G2297">
        <f t="shared" si="284"/>
        <v>1</v>
      </c>
      <c r="J2297" t="str">
        <f>PROPER('Medical Examinations'!D:D)</f>
        <v>No</v>
      </c>
      <c r="K2297" t="str">
        <f>PROPER('Medical Examinations'!H:H)</f>
        <v>No</v>
      </c>
      <c r="N2297">
        <v>33.33</v>
      </c>
      <c r="O2297" t="str">
        <f t="shared" si="285"/>
        <v>Obesity</v>
      </c>
      <c r="Q2297">
        <v>6.08</v>
      </c>
      <c r="R2297" t="str">
        <f t="shared" si="286"/>
        <v>Prediabetes</v>
      </c>
      <c r="T2297">
        <v>1986</v>
      </c>
      <c r="U2297" t="s">
        <v>30</v>
      </c>
      <c r="V2297">
        <v>29</v>
      </c>
      <c r="W2297" s="10">
        <f t="shared" si="287"/>
        <v>31775</v>
      </c>
      <c r="X2297" s="10"/>
      <c r="Y2297">
        <f t="shared" si="288"/>
        <v>36</v>
      </c>
      <c r="AA2297" s="36">
        <v>43753.34</v>
      </c>
    </row>
    <row r="2298" spans="1:27" x14ac:dyDescent="0.3">
      <c r="A2298" t="s">
        <v>4678</v>
      </c>
      <c r="B2298" t="str">
        <f t="shared" si="281"/>
        <v>Ms</v>
      </c>
      <c r="C2298" t="str">
        <f t="shared" si="282"/>
        <v>Treece</v>
      </c>
      <c r="D2298" t="str">
        <f t="shared" si="283"/>
        <v xml:space="preserve">  Hope</v>
      </c>
      <c r="F2298">
        <v>1</v>
      </c>
      <c r="G2298">
        <f t="shared" si="284"/>
        <v>1</v>
      </c>
      <c r="J2298" t="str">
        <f>PROPER('Medical Examinations'!D:D)</f>
        <v>No</v>
      </c>
      <c r="K2298" t="str">
        <f>PROPER('Medical Examinations'!H:H)</f>
        <v>No</v>
      </c>
      <c r="N2298">
        <v>21.84</v>
      </c>
      <c r="O2298" t="str">
        <f t="shared" si="285"/>
        <v>Normal Weight</v>
      </c>
      <c r="Q2298">
        <v>5.71</v>
      </c>
      <c r="R2298" t="str">
        <f t="shared" si="286"/>
        <v>Prediabetes</v>
      </c>
      <c r="T2298">
        <v>1966</v>
      </c>
      <c r="U2298" t="s">
        <v>37</v>
      </c>
      <c r="V2298">
        <v>25</v>
      </c>
      <c r="W2298" s="10">
        <f t="shared" si="287"/>
        <v>24405</v>
      </c>
      <c r="X2298" s="10"/>
      <c r="Y2298">
        <f t="shared" si="288"/>
        <v>56</v>
      </c>
      <c r="AA2298" s="36">
        <v>43813.87</v>
      </c>
    </row>
    <row r="2299" spans="1:27" x14ac:dyDescent="0.3">
      <c r="A2299" t="s">
        <v>4679</v>
      </c>
      <c r="B2299" t="str">
        <f t="shared" si="281"/>
        <v>Mr</v>
      </c>
      <c r="C2299" t="str">
        <f t="shared" si="282"/>
        <v>Beisel</v>
      </c>
      <c r="D2299" t="str">
        <f t="shared" si="283"/>
        <v xml:space="preserve">  Josh</v>
      </c>
      <c r="F2299" t="s">
        <v>2381</v>
      </c>
      <c r="G2299">
        <f t="shared" si="284"/>
        <v>0</v>
      </c>
      <c r="J2299" t="str">
        <f>PROPER('Medical Examinations'!D:D)</f>
        <v>No</v>
      </c>
      <c r="K2299" t="str">
        <f>PROPER('Medical Examinations'!H:H)</f>
        <v>No</v>
      </c>
      <c r="N2299">
        <v>16.87</v>
      </c>
      <c r="O2299" t="str">
        <f t="shared" si="285"/>
        <v>Underweight</v>
      </c>
      <c r="Q2299">
        <v>9.1300000000000008</v>
      </c>
      <c r="R2299" t="str">
        <f t="shared" si="286"/>
        <v>Diabetes</v>
      </c>
      <c r="T2299">
        <v>1966</v>
      </c>
      <c r="U2299" t="s">
        <v>10</v>
      </c>
      <c r="V2299">
        <v>2</v>
      </c>
      <c r="W2299" s="10">
        <f t="shared" si="287"/>
        <v>24290</v>
      </c>
      <c r="X2299" s="10"/>
      <c r="Y2299">
        <f t="shared" si="288"/>
        <v>56</v>
      </c>
      <c r="AA2299" s="36">
        <v>43817.45</v>
      </c>
    </row>
    <row r="2300" spans="1:27" x14ac:dyDescent="0.3">
      <c r="A2300" t="s">
        <v>4680</v>
      </c>
      <c r="B2300" t="str">
        <f t="shared" si="281"/>
        <v>Mr</v>
      </c>
      <c r="C2300" t="str">
        <f t="shared" si="282"/>
        <v>Enke</v>
      </c>
      <c r="D2300" t="str">
        <f t="shared" si="283"/>
        <v>ob J</v>
      </c>
      <c r="F2300">
        <v>1</v>
      </c>
      <c r="G2300">
        <f t="shared" si="284"/>
        <v>1</v>
      </c>
      <c r="J2300" t="str">
        <f>PROPER('Medical Examinations'!D:D)</f>
        <v>No</v>
      </c>
      <c r="K2300" t="str">
        <f>PROPER('Medical Examinations'!H:H)</f>
        <v>No</v>
      </c>
      <c r="N2300">
        <v>30.14</v>
      </c>
      <c r="O2300" t="str">
        <f t="shared" si="285"/>
        <v>Obesity</v>
      </c>
      <c r="Q2300">
        <v>5.49</v>
      </c>
      <c r="R2300" t="str">
        <f t="shared" si="286"/>
        <v>Normal</v>
      </c>
      <c r="T2300">
        <v>1980</v>
      </c>
      <c r="U2300" t="s">
        <v>15</v>
      </c>
      <c r="V2300">
        <v>10</v>
      </c>
      <c r="W2300" s="10">
        <f t="shared" si="287"/>
        <v>29535</v>
      </c>
      <c r="X2300" s="10"/>
      <c r="Y2300">
        <f t="shared" si="288"/>
        <v>42</v>
      </c>
      <c r="AA2300" s="36">
        <v>43896.38</v>
      </c>
    </row>
    <row r="2301" spans="1:27" x14ac:dyDescent="0.3">
      <c r="A2301" t="s">
        <v>4681</v>
      </c>
      <c r="B2301" t="str">
        <f t="shared" si="281"/>
        <v>Mr</v>
      </c>
      <c r="C2301" t="str">
        <f t="shared" si="282"/>
        <v>Ruiz-Tagle Barros</v>
      </c>
      <c r="D2301" t="str">
        <f t="shared" si="283"/>
        <v>, Mr.  Jose Tomas</v>
      </c>
      <c r="F2301">
        <v>1</v>
      </c>
      <c r="G2301">
        <f t="shared" si="284"/>
        <v>1</v>
      </c>
      <c r="J2301" t="str">
        <f>PROPER('Medical Examinations'!D:D)</f>
        <v>Yes</v>
      </c>
      <c r="K2301" t="str">
        <f>PROPER('Medical Examinations'!H:H)</f>
        <v>No</v>
      </c>
      <c r="N2301">
        <v>23.21</v>
      </c>
      <c r="O2301" t="str">
        <f t="shared" si="285"/>
        <v>Normal Weight</v>
      </c>
      <c r="Q2301">
        <v>4.37</v>
      </c>
      <c r="R2301" t="str">
        <f t="shared" si="286"/>
        <v>Normal</v>
      </c>
      <c r="T2301">
        <v>1966</v>
      </c>
      <c r="U2301" t="s">
        <v>37</v>
      </c>
      <c r="V2301">
        <v>5</v>
      </c>
      <c r="W2301" s="10">
        <f t="shared" si="287"/>
        <v>24385</v>
      </c>
      <c r="X2301" s="10"/>
      <c r="Y2301">
        <f t="shared" si="288"/>
        <v>56</v>
      </c>
      <c r="AA2301" s="36">
        <v>43921.18</v>
      </c>
    </row>
    <row r="2302" spans="1:27" x14ac:dyDescent="0.3">
      <c r="A2302" t="s">
        <v>4682</v>
      </c>
      <c r="B2302" t="str">
        <f t="shared" si="281"/>
        <v>Ms</v>
      </c>
      <c r="C2302" t="str">
        <f t="shared" si="282"/>
        <v>Ferrell</v>
      </c>
      <c r="D2302" t="str">
        <f t="shared" si="283"/>
        <v>ry Evan</v>
      </c>
      <c r="F2302" t="s">
        <v>2381</v>
      </c>
      <c r="G2302">
        <f t="shared" si="284"/>
        <v>0</v>
      </c>
      <c r="J2302" t="str">
        <f>PROPER('Medical Examinations'!D:D)</f>
        <v>No</v>
      </c>
      <c r="K2302" t="str">
        <f>PROPER('Medical Examinations'!H:H)</f>
        <v>No</v>
      </c>
      <c r="N2302">
        <v>17.170000000000002</v>
      </c>
      <c r="O2302" t="str">
        <f t="shared" si="285"/>
        <v>Underweight</v>
      </c>
      <c r="Q2302">
        <v>8.4600000000000009</v>
      </c>
      <c r="R2302" t="str">
        <f t="shared" si="286"/>
        <v>Diabetes</v>
      </c>
      <c r="T2302">
        <v>1988</v>
      </c>
      <c r="U2302" t="s">
        <v>10</v>
      </c>
      <c r="V2302">
        <v>16</v>
      </c>
      <c r="W2302" s="10">
        <f t="shared" si="287"/>
        <v>32340</v>
      </c>
      <c r="X2302" s="10"/>
      <c r="Y2302">
        <f t="shared" si="288"/>
        <v>34</v>
      </c>
      <c r="AA2302" s="36">
        <v>43943.88</v>
      </c>
    </row>
    <row r="2303" spans="1:27" x14ac:dyDescent="0.3">
      <c r="A2303" t="s">
        <v>4683</v>
      </c>
      <c r="B2303" t="str">
        <f t="shared" si="281"/>
        <v>Mr</v>
      </c>
      <c r="C2303" t="str">
        <f t="shared" si="282"/>
        <v>Gates</v>
      </c>
      <c r="D2303" t="str">
        <f t="shared" si="283"/>
        <v>in K.</v>
      </c>
      <c r="F2303">
        <v>1</v>
      </c>
      <c r="G2303">
        <f t="shared" si="284"/>
        <v>1</v>
      </c>
      <c r="J2303" t="str">
        <f>PROPER('Medical Examinations'!D:D)</f>
        <v>No</v>
      </c>
      <c r="K2303" t="str">
        <f>PROPER('Medical Examinations'!H:H)</f>
        <v>No</v>
      </c>
      <c r="N2303">
        <v>15.61</v>
      </c>
      <c r="O2303" t="str">
        <f t="shared" si="285"/>
        <v>Underweight</v>
      </c>
      <c r="Q2303">
        <v>5.28</v>
      </c>
      <c r="R2303" t="str">
        <f t="shared" si="286"/>
        <v>Normal</v>
      </c>
      <c r="T2303">
        <v>1975</v>
      </c>
      <c r="U2303" t="s">
        <v>18</v>
      </c>
      <c r="V2303">
        <v>1</v>
      </c>
      <c r="W2303" s="10">
        <f t="shared" si="287"/>
        <v>27546</v>
      </c>
      <c r="X2303" s="10"/>
      <c r="Y2303">
        <f t="shared" si="288"/>
        <v>48</v>
      </c>
      <c r="AA2303" s="36">
        <v>44202.65</v>
      </c>
    </row>
    <row r="2304" spans="1:27" x14ac:dyDescent="0.3">
      <c r="A2304" t="s">
        <v>4684</v>
      </c>
      <c r="B2304" t="str">
        <f t="shared" si="281"/>
        <v>Mr</v>
      </c>
      <c r="C2304" t="str">
        <f t="shared" si="282"/>
        <v>Jeffers</v>
      </c>
      <c r="D2304" t="str">
        <f t="shared" si="283"/>
        <v>Patrick</v>
      </c>
      <c r="F2304">
        <v>1</v>
      </c>
      <c r="G2304">
        <f t="shared" si="284"/>
        <v>1</v>
      </c>
      <c r="J2304" t="str">
        <f>PROPER('Medical Examinations'!D:D)</f>
        <v>Yes</v>
      </c>
      <c r="K2304" t="str">
        <f>PROPER('Medical Examinations'!H:H)</f>
        <v>No</v>
      </c>
      <c r="N2304">
        <v>17.98</v>
      </c>
      <c r="O2304" t="str">
        <f t="shared" si="285"/>
        <v>Underweight</v>
      </c>
      <c r="Q2304">
        <v>5.33</v>
      </c>
      <c r="R2304" t="str">
        <f t="shared" si="286"/>
        <v>Normal</v>
      </c>
      <c r="T2304">
        <v>1968</v>
      </c>
      <c r="U2304" t="s">
        <v>15</v>
      </c>
      <c r="V2304">
        <v>24</v>
      </c>
      <c r="W2304" s="10">
        <f t="shared" si="287"/>
        <v>25166</v>
      </c>
      <c r="X2304" s="10"/>
      <c r="Y2304">
        <f t="shared" si="288"/>
        <v>54</v>
      </c>
      <c r="AA2304" s="36">
        <v>44260.75</v>
      </c>
    </row>
    <row r="2305" spans="1:27" x14ac:dyDescent="0.3">
      <c r="A2305" t="s">
        <v>4685</v>
      </c>
      <c r="B2305" t="str">
        <f t="shared" si="281"/>
        <v>Mr</v>
      </c>
      <c r="C2305" t="str">
        <f t="shared" si="282"/>
        <v>Sulhanek</v>
      </c>
      <c r="D2305" t="str">
        <f t="shared" si="283"/>
        <v>.  Roman</v>
      </c>
      <c r="F2305">
        <v>1</v>
      </c>
      <c r="G2305">
        <f t="shared" si="284"/>
        <v>1</v>
      </c>
      <c r="J2305" t="str">
        <f>PROPER('Medical Examinations'!D:D)</f>
        <v>No</v>
      </c>
      <c r="K2305" t="str">
        <f>PROPER('Medical Examinations'!H:H)</f>
        <v>No</v>
      </c>
      <c r="N2305">
        <v>21.64</v>
      </c>
      <c r="O2305" t="str">
        <f t="shared" si="285"/>
        <v>Normal Weight</v>
      </c>
      <c r="Q2305">
        <v>5.5</v>
      </c>
      <c r="R2305" t="str">
        <f t="shared" si="286"/>
        <v>Normal</v>
      </c>
      <c r="T2305">
        <v>1971</v>
      </c>
      <c r="U2305" t="s">
        <v>37</v>
      </c>
      <c r="V2305">
        <v>29</v>
      </c>
      <c r="W2305" s="10">
        <f t="shared" si="287"/>
        <v>26235</v>
      </c>
      <c r="X2305" s="10"/>
      <c r="Y2305">
        <f t="shared" si="288"/>
        <v>51</v>
      </c>
      <c r="AA2305" s="36">
        <v>44400.41</v>
      </c>
    </row>
    <row r="2306" spans="1:27" x14ac:dyDescent="0.3">
      <c r="A2306" t="s">
        <v>4686</v>
      </c>
      <c r="B2306" t="str">
        <f t="shared" si="281"/>
        <v>Mr</v>
      </c>
      <c r="C2306" t="str">
        <f t="shared" si="282"/>
        <v>Ozahowski</v>
      </c>
      <c r="D2306" t="str">
        <f t="shared" si="283"/>
        <v>r.  David</v>
      </c>
      <c r="F2306">
        <v>1</v>
      </c>
      <c r="G2306">
        <f t="shared" si="284"/>
        <v>1</v>
      </c>
      <c r="J2306" t="str">
        <f>PROPER('Medical Examinations'!D:D)</f>
        <v>No</v>
      </c>
      <c r="K2306" t="str">
        <f>PROPER('Medical Examinations'!H:H)</f>
        <v>No</v>
      </c>
      <c r="N2306">
        <v>16.399999999999999</v>
      </c>
      <c r="O2306" t="str">
        <f t="shared" si="285"/>
        <v>Underweight</v>
      </c>
      <c r="Q2306">
        <v>5.4</v>
      </c>
      <c r="R2306" t="str">
        <f t="shared" si="286"/>
        <v>Normal</v>
      </c>
      <c r="T2306">
        <v>1967</v>
      </c>
      <c r="U2306" t="s">
        <v>20</v>
      </c>
      <c r="V2306">
        <v>14</v>
      </c>
      <c r="W2306" s="10">
        <f t="shared" si="287"/>
        <v>24729</v>
      </c>
      <c r="X2306" s="10"/>
      <c r="Y2306">
        <f t="shared" si="288"/>
        <v>55</v>
      </c>
      <c r="AA2306" s="36">
        <v>44423.8</v>
      </c>
    </row>
    <row r="2307" spans="1:27" x14ac:dyDescent="0.3">
      <c r="A2307" t="s">
        <v>4687</v>
      </c>
      <c r="B2307" t="str">
        <f t="shared" si="281"/>
        <v>Ms</v>
      </c>
      <c r="C2307" t="str">
        <f t="shared" si="282"/>
        <v>Caron</v>
      </c>
      <c r="D2307" t="str">
        <f t="shared" si="283"/>
        <v>lyn L</v>
      </c>
      <c r="F2307">
        <v>1</v>
      </c>
      <c r="G2307">
        <f t="shared" si="284"/>
        <v>1</v>
      </c>
      <c r="J2307" t="str">
        <f>PROPER('Medical Examinations'!D:D)</f>
        <v>No</v>
      </c>
      <c r="K2307" t="str">
        <f>PROPER('Medical Examinations'!H:H)</f>
        <v>No</v>
      </c>
      <c r="N2307">
        <v>15.77</v>
      </c>
      <c r="O2307" t="str">
        <f t="shared" si="285"/>
        <v>Underweight</v>
      </c>
      <c r="Q2307">
        <v>6.05</v>
      </c>
      <c r="R2307" t="str">
        <f t="shared" si="286"/>
        <v>Prediabetes</v>
      </c>
      <c r="T2307">
        <v>2000</v>
      </c>
      <c r="U2307" t="s">
        <v>35</v>
      </c>
      <c r="V2307">
        <v>2</v>
      </c>
      <c r="W2307" s="10">
        <f t="shared" si="287"/>
        <v>36740</v>
      </c>
      <c r="X2307" s="10"/>
      <c r="Y2307">
        <f t="shared" si="288"/>
        <v>22</v>
      </c>
      <c r="AA2307" s="36">
        <v>44501.4</v>
      </c>
    </row>
    <row r="2308" spans="1:27" x14ac:dyDescent="0.3">
      <c r="A2308" t="s">
        <v>4688</v>
      </c>
      <c r="B2308" t="str">
        <f t="shared" si="281"/>
        <v>Mr</v>
      </c>
      <c r="C2308" t="str">
        <f t="shared" si="282"/>
        <v>Fullarton</v>
      </c>
      <c r="D2308" t="str">
        <f t="shared" si="283"/>
        <v xml:space="preserve"> Mr.  Jim</v>
      </c>
      <c r="F2308" t="s">
        <v>2381</v>
      </c>
      <c r="G2308">
        <f t="shared" si="284"/>
        <v>0</v>
      </c>
      <c r="J2308" t="str">
        <f>PROPER('Medical Examinations'!D:D)</f>
        <v>Yes</v>
      </c>
      <c r="K2308" t="str">
        <f>PROPER('Medical Examinations'!H:H)</f>
        <v>No</v>
      </c>
      <c r="N2308">
        <v>18.27</v>
      </c>
      <c r="O2308" t="str">
        <f t="shared" si="285"/>
        <v>Underweight</v>
      </c>
      <c r="Q2308">
        <v>11.46</v>
      </c>
      <c r="R2308" t="str">
        <f t="shared" si="286"/>
        <v>Diabetes</v>
      </c>
      <c r="T2308">
        <v>1993</v>
      </c>
      <c r="U2308" t="s">
        <v>37</v>
      </c>
      <c r="V2308">
        <v>11</v>
      </c>
      <c r="W2308" s="10">
        <f t="shared" si="287"/>
        <v>34253</v>
      </c>
      <c r="X2308" s="10"/>
      <c r="Y2308">
        <f t="shared" si="288"/>
        <v>29</v>
      </c>
      <c r="AA2308" s="36">
        <v>44585.46</v>
      </c>
    </row>
    <row r="2309" spans="1:27" x14ac:dyDescent="0.3">
      <c r="A2309" t="s">
        <v>4689</v>
      </c>
      <c r="B2309" t="str">
        <f t="shared" si="281"/>
        <v>Mr</v>
      </c>
      <c r="C2309" t="str">
        <f t="shared" si="282"/>
        <v>Lindgren</v>
      </c>
      <c r="D2309" t="str">
        <f t="shared" si="283"/>
        <v>atthew S</v>
      </c>
      <c r="F2309" t="s">
        <v>2381</v>
      </c>
      <c r="G2309">
        <f t="shared" si="284"/>
        <v>0</v>
      </c>
      <c r="J2309" t="str">
        <f>PROPER('Medical Examinations'!D:D)</f>
        <v>No</v>
      </c>
      <c r="K2309" t="str">
        <f>PROPER('Medical Examinations'!H:H)</f>
        <v>No</v>
      </c>
      <c r="N2309">
        <v>16.489999999999998</v>
      </c>
      <c r="O2309" t="str">
        <f t="shared" si="285"/>
        <v>Underweight</v>
      </c>
      <c r="Q2309">
        <v>8.48</v>
      </c>
      <c r="R2309" t="str">
        <f t="shared" si="286"/>
        <v>Diabetes</v>
      </c>
      <c r="T2309">
        <v>1971</v>
      </c>
      <c r="U2309" t="s">
        <v>35</v>
      </c>
      <c r="V2309">
        <v>13</v>
      </c>
      <c r="W2309" s="10">
        <f t="shared" si="287"/>
        <v>26158</v>
      </c>
      <c r="X2309" s="10"/>
      <c r="Y2309">
        <f t="shared" si="288"/>
        <v>51</v>
      </c>
      <c r="AA2309" s="36">
        <v>44641.2</v>
      </c>
    </row>
    <row r="2310" spans="1:27" x14ac:dyDescent="0.3">
      <c r="A2310" t="s">
        <v>4690</v>
      </c>
      <c r="B2310" t="str">
        <f t="shared" ref="B2310:B2339" si="289">TRIM(MID(A2310,FIND(",",A2310)+1,FIND(".",A2310)-FIND(",",A2310)-1))</f>
        <v>Mr</v>
      </c>
      <c r="C2310" t="str">
        <f t="shared" ref="C2310:C2339" si="290">LEFT(A2310,FIND(",",A2310)-1)</f>
        <v>Akiha</v>
      </c>
      <c r="D2310" t="str">
        <f t="shared" ref="D2310:D2339" si="291">RIGHT(A2310,FIND(",",A2310)-1)</f>
        <v>nneth</v>
      </c>
      <c r="F2310" t="s">
        <v>2381</v>
      </c>
      <c r="G2310">
        <f t="shared" ref="G2310:G2339" si="292">IF(F2310="No major surgery",0,F2310)</f>
        <v>0</v>
      </c>
      <c r="J2310" t="str">
        <f>PROPER('Medical Examinations'!D:D)</f>
        <v>No</v>
      </c>
      <c r="K2310" t="str">
        <f>PROPER('Medical Examinations'!H:H)</f>
        <v>No</v>
      </c>
      <c r="N2310">
        <v>16.14</v>
      </c>
      <c r="O2310" t="str">
        <f t="shared" ref="O2310:O2339" si="293">IF(N2310&lt;18.5,"Underweight",
IF(N2310&lt;25,"Normal Weight",
IF(N2310&lt;30,"Overweight",
"Obesity")))</f>
        <v>Underweight</v>
      </c>
      <c r="Q2310">
        <v>4.8600000000000003</v>
      </c>
      <c r="R2310" t="str">
        <f t="shared" ref="R2310:R2339" si="294">IF(Q2310&lt;5.7,"Normal",
IF(Q2310&lt;=6.4,"Prediabetes",
"Diabetes"))</f>
        <v>Normal</v>
      </c>
      <c r="T2310">
        <v>1962</v>
      </c>
      <c r="U2310" t="s">
        <v>30</v>
      </c>
      <c r="V2310">
        <v>17</v>
      </c>
      <c r="W2310" s="10">
        <f t="shared" ref="W2310:W2347" si="295">DATE(T2310,MONTH(1&amp;U2310),V2310)</f>
        <v>22997</v>
      </c>
      <c r="X2310" s="10"/>
      <c r="Y2310">
        <f t="shared" si="288"/>
        <v>60</v>
      </c>
      <c r="AA2310" s="36">
        <v>45008.959999999999</v>
      </c>
    </row>
    <row r="2311" spans="1:27" x14ac:dyDescent="0.3">
      <c r="A2311" t="s">
        <v>4691</v>
      </c>
      <c r="B2311" t="str">
        <f t="shared" si="289"/>
        <v>Ms</v>
      </c>
      <c r="C2311" t="str">
        <f t="shared" si="290"/>
        <v>Sweny</v>
      </c>
      <c r="D2311" t="str">
        <f t="shared" si="291"/>
        <v>ndrea</v>
      </c>
      <c r="F2311">
        <v>1</v>
      </c>
      <c r="G2311">
        <f t="shared" si="292"/>
        <v>1</v>
      </c>
      <c r="J2311" t="str">
        <f>PROPER('Medical Examinations'!D:D)</f>
        <v>No</v>
      </c>
      <c r="K2311" t="str">
        <f>PROPER('Medical Examinations'!H:H)</f>
        <v>No</v>
      </c>
      <c r="N2311">
        <v>20.85</v>
      </c>
      <c r="O2311" t="str">
        <f t="shared" si="293"/>
        <v>Normal Weight</v>
      </c>
      <c r="Q2311">
        <v>4.45</v>
      </c>
      <c r="R2311" t="str">
        <f t="shared" si="294"/>
        <v>Normal</v>
      </c>
      <c r="T2311">
        <v>1974</v>
      </c>
      <c r="U2311" t="s">
        <v>35</v>
      </c>
      <c r="V2311">
        <v>9</v>
      </c>
      <c r="W2311" s="10">
        <f t="shared" si="295"/>
        <v>27250</v>
      </c>
      <c r="X2311" s="10"/>
      <c r="Y2311">
        <f t="shared" si="288"/>
        <v>48</v>
      </c>
      <c r="AA2311" s="36">
        <v>45702.02</v>
      </c>
    </row>
    <row r="2312" spans="1:27" x14ac:dyDescent="0.3">
      <c r="A2312" t="s">
        <v>4692</v>
      </c>
      <c r="B2312" t="str">
        <f t="shared" si="289"/>
        <v>Ms</v>
      </c>
      <c r="C2312" t="str">
        <f t="shared" si="290"/>
        <v>Tobin</v>
      </c>
      <c r="D2312" t="str">
        <f t="shared" si="291"/>
        <v>stina</v>
      </c>
      <c r="F2312" t="s">
        <v>2381</v>
      </c>
      <c r="G2312">
        <f t="shared" si="292"/>
        <v>0</v>
      </c>
      <c r="J2312" t="str">
        <f>PROPER('Medical Examinations'!D:D)</f>
        <v>Yes</v>
      </c>
      <c r="K2312" t="str">
        <f>PROPER('Medical Examinations'!H:H)</f>
        <v>No</v>
      </c>
      <c r="N2312">
        <v>15.88</v>
      </c>
      <c r="O2312" t="str">
        <f t="shared" si="293"/>
        <v>Underweight</v>
      </c>
      <c r="Q2312">
        <v>4.3600000000000003</v>
      </c>
      <c r="R2312" t="str">
        <f t="shared" si="294"/>
        <v>Normal</v>
      </c>
      <c r="T2312">
        <v>1960</v>
      </c>
      <c r="U2312" t="s">
        <v>30</v>
      </c>
      <c r="V2312">
        <v>21</v>
      </c>
      <c r="W2312" s="10">
        <f t="shared" si="295"/>
        <v>22271</v>
      </c>
      <c r="X2312" s="10"/>
      <c r="Y2312">
        <f t="shared" si="288"/>
        <v>62</v>
      </c>
      <c r="AA2312" s="36">
        <v>45710.21</v>
      </c>
    </row>
    <row r="2313" spans="1:27" x14ac:dyDescent="0.3">
      <c r="A2313" t="s">
        <v>4693</v>
      </c>
      <c r="B2313" t="str">
        <f t="shared" si="289"/>
        <v>Ms</v>
      </c>
      <c r="C2313" t="str">
        <f t="shared" si="290"/>
        <v>Pedersen</v>
      </c>
      <c r="D2313" t="str">
        <f t="shared" si="291"/>
        <v xml:space="preserve"> Kristen</v>
      </c>
      <c r="F2313">
        <v>1</v>
      </c>
      <c r="G2313">
        <f t="shared" si="292"/>
        <v>1</v>
      </c>
      <c r="J2313" t="str">
        <f>PROPER('Medical Examinations'!D:D)</f>
        <v>Yes</v>
      </c>
      <c r="K2313" t="str">
        <f>PROPER('Medical Examinations'!H:H)</f>
        <v>No</v>
      </c>
      <c r="N2313">
        <v>20.66</v>
      </c>
      <c r="O2313" t="str">
        <f t="shared" si="293"/>
        <v>Normal Weight</v>
      </c>
      <c r="Q2313">
        <v>5.8</v>
      </c>
      <c r="R2313" t="str">
        <f t="shared" si="294"/>
        <v>Prediabetes</v>
      </c>
      <c r="T2313">
        <v>1979</v>
      </c>
      <c r="U2313" t="s">
        <v>35</v>
      </c>
      <c r="V2313">
        <v>12</v>
      </c>
      <c r="W2313" s="10">
        <f t="shared" si="295"/>
        <v>29079</v>
      </c>
      <c r="X2313" s="10"/>
      <c r="Y2313">
        <f t="shared" si="288"/>
        <v>43</v>
      </c>
      <c r="AA2313" s="36">
        <v>45863.21</v>
      </c>
    </row>
    <row r="2314" spans="1:27" x14ac:dyDescent="0.3">
      <c r="A2314" t="s">
        <v>4694</v>
      </c>
      <c r="B2314" t="str">
        <f t="shared" si="289"/>
        <v>Mr</v>
      </c>
      <c r="C2314" t="str">
        <f t="shared" si="290"/>
        <v>Lynch</v>
      </c>
      <c r="D2314" t="str">
        <f t="shared" si="291"/>
        <v>tthew</v>
      </c>
      <c r="F2314" t="s">
        <v>2381</v>
      </c>
      <c r="G2314">
        <f t="shared" si="292"/>
        <v>0</v>
      </c>
      <c r="J2314" t="str">
        <f>PROPER('Medical Examinations'!D:D)</f>
        <v>No</v>
      </c>
      <c r="K2314" t="str">
        <f>PROPER('Medical Examinations'!H:H)</f>
        <v>No</v>
      </c>
      <c r="N2314">
        <v>20.399999999999999</v>
      </c>
      <c r="O2314" t="str">
        <f t="shared" si="293"/>
        <v>Normal Weight</v>
      </c>
      <c r="Q2314">
        <v>5.27</v>
      </c>
      <c r="R2314" t="str">
        <f t="shared" si="294"/>
        <v>Normal</v>
      </c>
      <c r="T2314">
        <v>1985</v>
      </c>
      <c r="U2314" t="s">
        <v>20</v>
      </c>
      <c r="V2314">
        <v>30</v>
      </c>
      <c r="W2314" s="10">
        <f t="shared" si="295"/>
        <v>31320</v>
      </c>
      <c r="X2314" s="10"/>
      <c r="Y2314">
        <f t="shared" si="288"/>
        <v>37</v>
      </c>
      <c r="AA2314" s="36">
        <v>46113.51</v>
      </c>
    </row>
    <row r="2315" spans="1:27" x14ac:dyDescent="0.3">
      <c r="A2315" t="s">
        <v>4695</v>
      </c>
      <c r="B2315" t="str">
        <f t="shared" si="289"/>
        <v>Mrs</v>
      </c>
      <c r="C2315" t="str">
        <f t="shared" si="290"/>
        <v>Keys</v>
      </c>
      <c r="D2315" t="str">
        <f t="shared" si="291"/>
        <v>leen</v>
      </c>
      <c r="F2315" t="s">
        <v>2381</v>
      </c>
      <c r="G2315">
        <f t="shared" si="292"/>
        <v>0</v>
      </c>
      <c r="J2315" t="str">
        <f>PROPER('Medical Examinations'!D:D)</f>
        <v>No</v>
      </c>
      <c r="K2315" t="str">
        <f>PROPER('Medical Examinations'!H:H)</f>
        <v>No</v>
      </c>
      <c r="N2315">
        <v>25.19</v>
      </c>
      <c r="O2315" t="str">
        <f t="shared" si="293"/>
        <v>Overweight</v>
      </c>
      <c r="Q2315">
        <v>5.64</v>
      </c>
      <c r="R2315" t="str">
        <f t="shared" si="294"/>
        <v>Normal</v>
      </c>
      <c r="T2315">
        <v>1962</v>
      </c>
      <c r="U2315" t="s">
        <v>30</v>
      </c>
      <c r="V2315">
        <v>4</v>
      </c>
      <c r="W2315" s="10">
        <f t="shared" si="295"/>
        <v>22984</v>
      </c>
      <c r="X2315" s="10"/>
      <c r="Y2315">
        <f t="shared" si="288"/>
        <v>60</v>
      </c>
      <c r="AA2315" s="36">
        <v>46130.53</v>
      </c>
    </row>
    <row r="2316" spans="1:27" x14ac:dyDescent="0.3">
      <c r="A2316" t="s">
        <v>4696</v>
      </c>
      <c r="B2316" t="str">
        <f t="shared" si="289"/>
        <v>Ms</v>
      </c>
      <c r="C2316" t="str">
        <f t="shared" si="290"/>
        <v>Wilbur</v>
      </c>
      <c r="D2316" t="str">
        <f t="shared" si="291"/>
        <v>indsey</v>
      </c>
      <c r="F2316">
        <v>1</v>
      </c>
      <c r="G2316">
        <f t="shared" si="292"/>
        <v>1</v>
      </c>
      <c r="J2316" t="str">
        <f>PROPER('Medical Examinations'!D:D)</f>
        <v>No</v>
      </c>
      <c r="K2316" t="str">
        <f>PROPER('Medical Examinations'!H:H)</f>
        <v>No</v>
      </c>
      <c r="N2316">
        <v>20.54</v>
      </c>
      <c r="O2316" t="str">
        <f t="shared" si="293"/>
        <v>Normal Weight</v>
      </c>
      <c r="Q2316">
        <v>4.2</v>
      </c>
      <c r="R2316" t="str">
        <f t="shared" si="294"/>
        <v>Normal</v>
      </c>
      <c r="T2316">
        <v>1976</v>
      </c>
      <c r="U2316" t="s">
        <v>30</v>
      </c>
      <c r="V2316">
        <v>2</v>
      </c>
      <c r="W2316" s="10">
        <f t="shared" si="295"/>
        <v>28096</v>
      </c>
      <c r="X2316" s="10"/>
      <c r="Y2316">
        <f t="shared" si="288"/>
        <v>46</v>
      </c>
      <c r="AA2316" s="36">
        <v>46151.12</v>
      </c>
    </row>
    <row r="2317" spans="1:27" x14ac:dyDescent="0.3">
      <c r="A2317" t="s">
        <v>4697</v>
      </c>
      <c r="B2317" t="str">
        <f t="shared" si="289"/>
        <v>Mr</v>
      </c>
      <c r="C2317" t="str">
        <f t="shared" si="290"/>
        <v>Ditota</v>
      </c>
      <c r="D2317" t="str">
        <f t="shared" si="291"/>
        <v>Robert</v>
      </c>
      <c r="F2317" t="s">
        <v>2381</v>
      </c>
      <c r="G2317">
        <f t="shared" si="292"/>
        <v>0</v>
      </c>
      <c r="J2317" t="str">
        <f>PROPER('Medical Examinations'!D:D)</f>
        <v>No</v>
      </c>
      <c r="K2317" t="str">
        <f>PROPER('Medical Examinations'!H:H)</f>
        <v>No</v>
      </c>
      <c r="N2317">
        <v>20.13</v>
      </c>
      <c r="O2317" t="str">
        <f t="shared" si="293"/>
        <v>Normal Weight</v>
      </c>
      <c r="Q2317">
        <v>5.42</v>
      </c>
      <c r="R2317" t="str">
        <f t="shared" si="294"/>
        <v>Normal</v>
      </c>
      <c r="T2317">
        <v>1978</v>
      </c>
      <c r="U2317" t="s">
        <v>35</v>
      </c>
      <c r="V2317">
        <v>17</v>
      </c>
      <c r="W2317" s="10">
        <f t="shared" si="295"/>
        <v>28719</v>
      </c>
      <c r="X2317" s="10"/>
      <c r="Y2317">
        <f t="shared" si="288"/>
        <v>44</v>
      </c>
      <c r="AA2317" s="36">
        <v>46200.99</v>
      </c>
    </row>
    <row r="2318" spans="1:27" x14ac:dyDescent="0.3">
      <c r="A2318" t="s">
        <v>4698</v>
      </c>
      <c r="B2318" t="str">
        <f t="shared" si="289"/>
        <v>Ms</v>
      </c>
      <c r="C2318" t="str">
        <f t="shared" si="290"/>
        <v>Horbol</v>
      </c>
      <c r="D2318" t="str">
        <f t="shared" si="291"/>
        <v>rah E.</v>
      </c>
      <c r="F2318">
        <v>1</v>
      </c>
      <c r="G2318">
        <f t="shared" si="292"/>
        <v>1</v>
      </c>
      <c r="J2318" t="str">
        <f>PROPER('Medical Examinations'!D:D)</f>
        <v>Yes</v>
      </c>
      <c r="K2318" t="str">
        <f>PROPER('Medical Examinations'!H:H)</f>
        <v>No</v>
      </c>
      <c r="N2318">
        <v>18.93</v>
      </c>
      <c r="O2318" t="str">
        <f t="shared" si="293"/>
        <v>Normal Weight</v>
      </c>
      <c r="Q2318">
        <v>6.11</v>
      </c>
      <c r="R2318" t="str">
        <f t="shared" si="294"/>
        <v>Prediabetes</v>
      </c>
      <c r="T2318">
        <v>1971</v>
      </c>
      <c r="U2318" t="s">
        <v>30</v>
      </c>
      <c r="V2318">
        <v>6</v>
      </c>
      <c r="W2318" s="10">
        <f t="shared" si="295"/>
        <v>26273</v>
      </c>
      <c r="X2318" s="10"/>
      <c r="Y2318">
        <f t="shared" si="288"/>
        <v>51</v>
      </c>
      <c r="AA2318" s="36">
        <v>46255.11</v>
      </c>
    </row>
    <row r="2319" spans="1:27" x14ac:dyDescent="0.3">
      <c r="A2319" t="s">
        <v>4699</v>
      </c>
      <c r="B2319" t="str">
        <f t="shared" si="289"/>
        <v>Ms</v>
      </c>
      <c r="C2319" t="str">
        <f t="shared" si="290"/>
        <v>O'Rourke</v>
      </c>
      <c r="D2319" t="str">
        <f t="shared" si="291"/>
        <v>Flannery</v>
      </c>
      <c r="F2319">
        <v>1</v>
      </c>
      <c r="G2319">
        <f t="shared" si="292"/>
        <v>1</v>
      </c>
      <c r="J2319" t="str">
        <f>PROPER('Medical Examinations'!D:D)</f>
        <v>Yes</v>
      </c>
      <c r="K2319" t="str">
        <f>PROPER('Medical Examinations'!H:H)</f>
        <v>No</v>
      </c>
      <c r="N2319">
        <v>24.14</v>
      </c>
      <c r="O2319" t="str">
        <f t="shared" si="293"/>
        <v>Normal Weight</v>
      </c>
      <c r="Q2319">
        <v>5.29</v>
      </c>
      <c r="R2319" t="str">
        <f t="shared" si="294"/>
        <v>Normal</v>
      </c>
      <c r="T2319">
        <v>1961</v>
      </c>
      <c r="U2319" t="s">
        <v>35</v>
      </c>
      <c r="V2319">
        <v>8</v>
      </c>
      <c r="W2319" s="10">
        <f t="shared" si="295"/>
        <v>22501</v>
      </c>
      <c r="X2319" s="10"/>
      <c r="Y2319">
        <f t="shared" si="288"/>
        <v>61</v>
      </c>
      <c r="AA2319" s="36">
        <v>46599.11</v>
      </c>
    </row>
    <row r="2320" spans="1:27" x14ac:dyDescent="0.3">
      <c r="A2320" t="s">
        <v>4700</v>
      </c>
      <c r="B2320" t="str">
        <f t="shared" si="289"/>
        <v>Mr</v>
      </c>
      <c r="C2320" t="str">
        <f t="shared" si="290"/>
        <v>Williams</v>
      </c>
      <c r="D2320" t="str">
        <f t="shared" si="291"/>
        <v xml:space="preserve">  John T</v>
      </c>
      <c r="F2320">
        <v>1</v>
      </c>
      <c r="G2320">
        <f t="shared" si="292"/>
        <v>1</v>
      </c>
      <c r="J2320" t="str">
        <f>PROPER('Medical Examinations'!D:D)</f>
        <v>No</v>
      </c>
      <c r="K2320" t="str">
        <f>PROPER('Medical Examinations'!H:H)</f>
        <v>No</v>
      </c>
      <c r="N2320">
        <v>25.03</v>
      </c>
      <c r="O2320" t="str">
        <f t="shared" si="293"/>
        <v>Overweight</v>
      </c>
      <c r="Q2320">
        <v>5.91</v>
      </c>
      <c r="R2320" t="str">
        <f t="shared" si="294"/>
        <v>Prediabetes</v>
      </c>
      <c r="T2320">
        <v>1969</v>
      </c>
      <c r="U2320" t="s">
        <v>18</v>
      </c>
      <c r="V2320">
        <v>23</v>
      </c>
      <c r="W2320" s="10">
        <f t="shared" si="295"/>
        <v>25377</v>
      </c>
      <c r="X2320" s="10"/>
      <c r="Y2320">
        <f t="shared" si="288"/>
        <v>53</v>
      </c>
      <c r="AA2320" s="36">
        <v>46661.440000000002</v>
      </c>
    </row>
    <row r="2321" spans="1:27" x14ac:dyDescent="0.3">
      <c r="A2321" t="s">
        <v>4701</v>
      </c>
      <c r="B2321" t="str">
        <f t="shared" si="289"/>
        <v>Mr</v>
      </c>
      <c r="C2321" t="str">
        <f t="shared" si="290"/>
        <v>Murakami</v>
      </c>
      <c r="D2321" t="str">
        <f t="shared" si="291"/>
        <v>r.  Koji</v>
      </c>
      <c r="F2321">
        <v>1</v>
      </c>
      <c r="G2321">
        <f t="shared" si="292"/>
        <v>1</v>
      </c>
      <c r="J2321" t="str">
        <f>PROPER('Medical Examinations'!D:D)</f>
        <v>Yes</v>
      </c>
      <c r="K2321" t="str">
        <f>PROPER('Medical Examinations'!H:H)</f>
        <v>No</v>
      </c>
      <c r="N2321">
        <v>20.47</v>
      </c>
      <c r="O2321" t="str">
        <f t="shared" si="293"/>
        <v>Normal Weight</v>
      </c>
      <c r="Q2321">
        <v>5.81</v>
      </c>
      <c r="R2321" t="str">
        <f t="shared" si="294"/>
        <v>Prediabetes</v>
      </c>
      <c r="T2321">
        <v>1960</v>
      </c>
      <c r="U2321" t="s">
        <v>15</v>
      </c>
      <c r="V2321">
        <v>17</v>
      </c>
      <c r="W2321" s="10">
        <f t="shared" si="295"/>
        <v>22237</v>
      </c>
      <c r="X2321" s="10"/>
      <c r="Y2321">
        <f t="shared" si="288"/>
        <v>62</v>
      </c>
      <c r="AA2321" s="36">
        <v>46718.16</v>
      </c>
    </row>
    <row r="2322" spans="1:27" x14ac:dyDescent="0.3">
      <c r="A2322" t="s">
        <v>4702</v>
      </c>
      <c r="B2322" t="str">
        <f t="shared" si="289"/>
        <v>Ms</v>
      </c>
      <c r="C2322" t="str">
        <f t="shared" si="290"/>
        <v>Gagnon</v>
      </c>
      <c r="D2322" t="str">
        <f t="shared" si="291"/>
        <v>dice M</v>
      </c>
      <c r="F2322" t="s">
        <v>2381</v>
      </c>
      <c r="G2322">
        <f t="shared" si="292"/>
        <v>0</v>
      </c>
      <c r="J2322" t="str">
        <f>PROPER('Medical Examinations'!D:D)</f>
        <v>No</v>
      </c>
      <c r="K2322" t="str">
        <f>PROPER('Medical Examinations'!H:H)</f>
        <v>No</v>
      </c>
      <c r="N2322">
        <v>18.82</v>
      </c>
      <c r="O2322" t="str">
        <f t="shared" si="293"/>
        <v>Normal Weight</v>
      </c>
      <c r="Q2322">
        <v>5.51</v>
      </c>
      <c r="R2322" t="str">
        <f t="shared" si="294"/>
        <v>Normal</v>
      </c>
      <c r="T2322">
        <v>1958</v>
      </c>
      <c r="U2322" t="s">
        <v>20</v>
      </c>
      <c r="V2322">
        <v>15</v>
      </c>
      <c r="W2322" s="10">
        <f t="shared" si="295"/>
        <v>21443</v>
      </c>
      <c r="X2322" s="10"/>
      <c r="Y2322">
        <f t="shared" si="288"/>
        <v>64</v>
      </c>
      <c r="AA2322" s="36">
        <v>46889.26</v>
      </c>
    </row>
    <row r="2323" spans="1:27" x14ac:dyDescent="0.3">
      <c r="A2323" t="s">
        <v>4703</v>
      </c>
      <c r="B2323" t="str">
        <f t="shared" si="289"/>
        <v>Mr</v>
      </c>
      <c r="C2323" t="str">
        <f t="shared" si="290"/>
        <v>Petermann</v>
      </c>
      <c r="D2323" t="str">
        <f t="shared" si="291"/>
        <v>eodore A.</v>
      </c>
      <c r="F2323">
        <v>1</v>
      </c>
      <c r="G2323">
        <f t="shared" si="292"/>
        <v>1</v>
      </c>
      <c r="J2323" t="str">
        <f>PROPER('Medical Examinations'!D:D)</f>
        <v>No</v>
      </c>
      <c r="K2323" t="str">
        <f>PROPER('Medical Examinations'!H:H)</f>
        <v>No</v>
      </c>
      <c r="N2323">
        <v>17.079999999999998</v>
      </c>
      <c r="O2323" t="str">
        <f t="shared" si="293"/>
        <v>Underweight</v>
      </c>
      <c r="Q2323">
        <v>5.73</v>
      </c>
      <c r="R2323" t="str">
        <f t="shared" si="294"/>
        <v>Prediabetes</v>
      </c>
      <c r="T2323">
        <v>1959</v>
      </c>
      <c r="U2323" t="s">
        <v>10</v>
      </c>
      <c r="V2323">
        <v>14</v>
      </c>
      <c r="W2323" s="10">
        <f t="shared" si="295"/>
        <v>21745</v>
      </c>
      <c r="X2323" s="10"/>
      <c r="Y2323">
        <f t="shared" si="288"/>
        <v>63</v>
      </c>
      <c r="AA2323" s="36">
        <v>47055.53</v>
      </c>
    </row>
    <row r="2324" spans="1:27" x14ac:dyDescent="0.3">
      <c r="A2324" t="s">
        <v>4704</v>
      </c>
      <c r="B2324" t="str">
        <f t="shared" si="289"/>
        <v>Ms</v>
      </c>
      <c r="C2324" t="str">
        <f t="shared" si="290"/>
        <v>Graves - Rostro</v>
      </c>
      <c r="D2324" t="str">
        <f t="shared" si="291"/>
        <v>tro, Ms.  Lindy</v>
      </c>
      <c r="F2324" t="s">
        <v>2381</v>
      </c>
      <c r="G2324">
        <f t="shared" si="292"/>
        <v>0</v>
      </c>
      <c r="J2324" t="str">
        <f>PROPER('Medical Examinations'!D:D)</f>
        <v>No</v>
      </c>
      <c r="K2324" t="str">
        <f>PROPER('Medical Examinations'!H:H)</f>
        <v>No</v>
      </c>
      <c r="N2324">
        <v>19.21</v>
      </c>
      <c r="O2324" t="str">
        <f t="shared" si="293"/>
        <v>Normal Weight</v>
      </c>
      <c r="Q2324">
        <v>5.53</v>
      </c>
      <c r="R2324" t="str">
        <f t="shared" si="294"/>
        <v>Normal</v>
      </c>
      <c r="T2324">
        <v>1970</v>
      </c>
      <c r="U2324" t="s">
        <v>30</v>
      </c>
      <c r="V2324">
        <v>28</v>
      </c>
      <c r="W2324" s="10">
        <f t="shared" si="295"/>
        <v>25930</v>
      </c>
      <c r="X2324" s="10"/>
      <c r="Y2324">
        <f t="shared" si="288"/>
        <v>52</v>
      </c>
      <c r="AA2324" s="36">
        <v>47269.85</v>
      </c>
    </row>
    <row r="2325" spans="1:27" x14ac:dyDescent="0.3">
      <c r="A2325" t="s">
        <v>4705</v>
      </c>
      <c r="B2325" t="str">
        <f t="shared" si="289"/>
        <v>Mr</v>
      </c>
      <c r="C2325" t="str">
        <f t="shared" si="290"/>
        <v>Danielson</v>
      </c>
      <c r="D2325" t="str">
        <f t="shared" si="291"/>
        <v>.  Thomas</v>
      </c>
      <c r="F2325">
        <v>1</v>
      </c>
      <c r="G2325">
        <f t="shared" si="292"/>
        <v>1</v>
      </c>
      <c r="J2325" t="str">
        <f>PROPER('Medical Examinations'!D:D)</f>
        <v>No</v>
      </c>
      <c r="K2325" t="str">
        <f>PROPER('Medical Examinations'!H:H)</f>
        <v>No</v>
      </c>
      <c r="N2325">
        <v>17.86</v>
      </c>
      <c r="O2325" t="str">
        <f t="shared" si="293"/>
        <v>Underweight</v>
      </c>
      <c r="Q2325">
        <v>5.43</v>
      </c>
      <c r="R2325" t="str">
        <f t="shared" si="294"/>
        <v>Normal</v>
      </c>
      <c r="T2325">
        <v>1958</v>
      </c>
      <c r="U2325" t="s">
        <v>20</v>
      </c>
      <c r="V2325">
        <v>3</v>
      </c>
      <c r="W2325" s="10">
        <f t="shared" si="295"/>
        <v>21431</v>
      </c>
      <c r="X2325" s="10"/>
      <c r="Y2325">
        <f t="shared" si="288"/>
        <v>64</v>
      </c>
      <c r="AA2325" s="36">
        <v>47291.06</v>
      </c>
    </row>
    <row r="2326" spans="1:27" x14ac:dyDescent="0.3">
      <c r="A2326" t="s">
        <v>4706</v>
      </c>
      <c r="B2326" t="str">
        <f t="shared" si="289"/>
        <v>Ms</v>
      </c>
      <c r="C2326" t="str">
        <f t="shared" si="290"/>
        <v>Street</v>
      </c>
      <c r="D2326" t="str">
        <f t="shared" si="291"/>
        <v xml:space="preserve"> Holly</v>
      </c>
      <c r="F2326" t="s">
        <v>2381</v>
      </c>
      <c r="G2326">
        <f t="shared" si="292"/>
        <v>0</v>
      </c>
      <c r="J2326" t="str">
        <f>PROPER('Medical Examinations'!D:D)</f>
        <v>Yes</v>
      </c>
      <c r="K2326" t="str">
        <f>PROPER('Medical Examinations'!H:H)</f>
        <v>No</v>
      </c>
      <c r="N2326">
        <v>21.38</v>
      </c>
      <c r="O2326" t="str">
        <f t="shared" si="293"/>
        <v>Normal Weight</v>
      </c>
      <c r="Q2326">
        <v>8.01</v>
      </c>
      <c r="R2326" t="str">
        <f t="shared" si="294"/>
        <v>Diabetes</v>
      </c>
      <c r="T2326">
        <v>1959</v>
      </c>
      <c r="U2326" t="s">
        <v>37</v>
      </c>
      <c r="V2326">
        <v>4</v>
      </c>
      <c r="W2326" s="10">
        <f t="shared" si="295"/>
        <v>21827</v>
      </c>
      <c r="X2326" s="10"/>
      <c r="Y2326">
        <f t="shared" si="288"/>
        <v>63</v>
      </c>
      <c r="AA2326" s="36">
        <v>47305.31</v>
      </c>
    </row>
    <row r="2327" spans="1:27" x14ac:dyDescent="0.3">
      <c r="A2327" t="s">
        <v>4707</v>
      </c>
      <c r="B2327" t="str">
        <f t="shared" si="289"/>
        <v>Mr</v>
      </c>
      <c r="C2327" t="str">
        <f t="shared" si="290"/>
        <v>Buss</v>
      </c>
      <c r="D2327" t="str">
        <f t="shared" si="291"/>
        <v>thew</v>
      </c>
      <c r="F2327" t="s">
        <v>2381</v>
      </c>
      <c r="G2327">
        <f t="shared" si="292"/>
        <v>0</v>
      </c>
      <c r="J2327" t="str">
        <f>PROPER('Medical Examinations'!D:D)</f>
        <v>Yes</v>
      </c>
      <c r="K2327" t="str">
        <f>PROPER('Medical Examinations'!H:H)</f>
        <v>No</v>
      </c>
      <c r="N2327">
        <v>23.35</v>
      </c>
      <c r="O2327" t="str">
        <f t="shared" si="293"/>
        <v>Normal Weight</v>
      </c>
      <c r="Q2327">
        <v>5.94</v>
      </c>
      <c r="R2327" t="str">
        <f t="shared" si="294"/>
        <v>Prediabetes</v>
      </c>
      <c r="T2327">
        <v>1961</v>
      </c>
      <c r="U2327" t="s">
        <v>18</v>
      </c>
      <c r="V2327">
        <v>13</v>
      </c>
      <c r="W2327" s="10">
        <f t="shared" si="295"/>
        <v>22445</v>
      </c>
      <c r="X2327" s="10"/>
      <c r="Y2327">
        <f t="shared" si="288"/>
        <v>61</v>
      </c>
      <c r="AA2327" s="36">
        <v>47403.88</v>
      </c>
    </row>
    <row r="2328" spans="1:27" x14ac:dyDescent="0.3">
      <c r="A2328" t="s">
        <v>4708</v>
      </c>
      <c r="B2328" t="str">
        <f t="shared" si="289"/>
        <v>Ms</v>
      </c>
      <c r="C2328" t="str">
        <f t="shared" si="290"/>
        <v>Duffy</v>
      </c>
      <c r="D2328" t="str">
        <f t="shared" si="291"/>
        <v>han K</v>
      </c>
      <c r="F2328" t="s">
        <v>2381</v>
      </c>
      <c r="G2328">
        <f t="shared" si="292"/>
        <v>0</v>
      </c>
      <c r="J2328" t="str">
        <f>PROPER('Medical Examinations'!D:D)</f>
        <v>No</v>
      </c>
      <c r="K2328" t="str">
        <f>PROPER('Medical Examinations'!H:H)</f>
        <v>No</v>
      </c>
      <c r="N2328">
        <v>22.24</v>
      </c>
      <c r="O2328" t="str">
        <f t="shared" si="293"/>
        <v>Normal Weight</v>
      </c>
      <c r="Q2328">
        <v>5.04</v>
      </c>
      <c r="R2328" t="str">
        <f t="shared" si="294"/>
        <v>Normal</v>
      </c>
      <c r="T2328">
        <v>1971</v>
      </c>
      <c r="U2328" t="s">
        <v>20</v>
      </c>
      <c r="V2328">
        <v>27</v>
      </c>
      <c r="W2328" s="10">
        <f t="shared" si="295"/>
        <v>26203</v>
      </c>
      <c r="X2328" s="10"/>
      <c r="Y2328">
        <f t="shared" si="288"/>
        <v>51</v>
      </c>
      <c r="AA2328" s="36">
        <v>47462.89</v>
      </c>
    </row>
    <row r="2329" spans="1:27" x14ac:dyDescent="0.3">
      <c r="A2329" t="s">
        <v>4709</v>
      </c>
      <c r="B2329" t="str">
        <f t="shared" si="289"/>
        <v>Mr</v>
      </c>
      <c r="C2329" t="str">
        <f t="shared" si="290"/>
        <v>Hines</v>
      </c>
      <c r="D2329" t="str">
        <f t="shared" si="291"/>
        <v xml:space="preserve"> Fred</v>
      </c>
      <c r="F2329" t="s">
        <v>2381</v>
      </c>
      <c r="G2329">
        <f t="shared" si="292"/>
        <v>0</v>
      </c>
      <c r="J2329" t="str">
        <f>PROPER('Medical Examinations'!D:D)</f>
        <v>Yes</v>
      </c>
      <c r="K2329" t="str">
        <f>PROPER('Medical Examinations'!H:H)</f>
        <v>No</v>
      </c>
      <c r="N2329">
        <v>24.76</v>
      </c>
      <c r="O2329" t="str">
        <f t="shared" si="293"/>
        <v>Normal Weight</v>
      </c>
      <c r="Q2329">
        <v>4.54</v>
      </c>
      <c r="R2329" t="str">
        <f t="shared" si="294"/>
        <v>Normal</v>
      </c>
      <c r="T2329">
        <v>1964</v>
      </c>
      <c r="U2329" t="s">
        <v>15</v>
      </c>
      <c r="V2329">
        <v>7</v>
      </c>
      <c r="W2329" s="10">
        <f t="shared" si="295"/>
        <v>23688</v>
      </c>
      <c r="X2329" s="10"/>
      <c r="Y2329">
        <f t="shared" si="288"/>
        <v>58</v>
      </c>
      <c r="AA2329" s="36">
        <v>47496.49</v>
      </c>
    </row>
    <row r="2330" spans="1:27" x14ac:dyDescent="0.3">
      <c r="A2330" t="s">
        <v>4710</v>
      </c>
      <c r="B2330" t="str">
        <f t="shared" si="289"/>
        <v>Mr</v>
      </c>
      <c r="C2330" t="str">
        <f t="shared" si="290"/>
        <v>Castro</v>
      </c>
      <c r="D2330" t="str">
        <f t="shared" si="291"/>
        <v>astian</v>
      </c>
      <c r="F2330">
        <v>1</v>
      </c>
      <c r="G2330">
        <f t="shared" si="292"/>
        <v>1</v>
      </c>
      <c r="J2330" t="str">
        <f>PROPER('Medical Examinations'!D:D)</f>
        <v>No</v>
      </c>
      <c r="K2330" t="str">
        <f>PROPER('Medical Examinations'!H:H)</f>
        <v>No</v>
      </c>
      <c r="N2330">
        <v>20.100000000000001</v>
      </c>
      <c r="O2330" t="str">
        <f t="shared" si="293"/>
        <v>Normal Weight</v>
      </c>
      <c r="Q2330">
        <v>5.6</v>
      </c>
      <c r="R2330" t="str">
        <f t="shared" si="294"/>
        <v>Normal</v>
      </c>
      <c r="T2330">
        <v>1963</v>
      </c>
      <c r="U2330" t="s">
        <v>35</v>
      </c>
      <c r="V2330">
        <v>5</v>
      </c>
      <c r="W2330" s="10">
        <f t="shared" si="295"/>
        <v>23228</v>
      </c>
      <c r="X2330" s="10"/>
      <c r="Y2330">
        <f t="shared" ref="Y2330:Y2347" si="296">DATEDIF(W2330,DATE(2023,6,8),"Y")</f>
        <v>59</v>
      </c>
      <c r="AA2330" s="36">
        <v>47896.79</v>
      </c>
    </row>
    <row r="2331" spans="1:27" x14ac:dyDescent="0.3">
      <c r="A2331" t="s">
        <v>4711</v>
      </c>
      <c r="B2331" t="str">
        <f t="shared" si="289"/>
        <v>Ms</v>
      </c>
      <c r="C2331" t="str">
        <f t="shared" si="290"/>
        <v>Howell</v>
      </c>
      <c r="D2331" t="str">
        <f t="shared" si="291"/>
        <v xml:space="preserve"> Laura</v>
      </c>
      <c r="F2331" t="s">
        <v>2381</v>
      </c>
      <c r="G2331">
        <f t="shared" si="292"/>
        <v>0</v>
      </c>
      <c r="J2331" t="str">
        <f>PROPER('Medical Examinations'!D:D)</f>
        <v>Yes</v>
      </c>
      <c r="K2331" t="str">
        <f>PROPER('Medical Examinations'!H:H)</f>
        <v>No</v>
      </c>
      <c r="N2331">
        <v>21.77</v>
      </c>
      <c r="O2331" t="str">
        <f t="shared" si="293"/>
        <v>Normal Weight</v>
      </c>
      <c r="Q2331">
        <v>10.67</v>
      </c>
      <c r="R2331" t="str">
        <f t="shared" si="294"/>
        <v>Diabetes</v>
      </c>
      <c r="T2331">
        <v>1958</v>
      </c>
      <c r="U2331" t="s">
        <v>15</v>
      </c>
      <c r="V2331">
        <v>16</v>
      </c>
      <c r="W2331" s="10">
        <f t="shared" si="295"/>
        <v>21505</v>
      </c>
      <c r="X2331" s="10"/>
      <c r="Y2331">
        <f t="shared" si="296"/>
        <v>64</v>
      </c>
      <c r="AA2331" s="36">
        <v>47928.03</v>
      </c>
    </row>
    <row r="2332" spans="1:27" x14ac:dyDescent="0.3">
      <c r="A2332" t="s">
        <v>4712</v>
      </c>
      <c r="B2332" t="str">
        <f t="shared" si="289"/>
        <v>Ms</v>
      </c>
      <c r="C2332" t="str">
        <f t="shared" si="290"/>
        <v>Avery</v>
      </c>
      <c r="D2332" t="str">
        <f t="shared" si="291"/>
        <v>icole</v>
      </c>
      <c r="F2332">
        <v>1</v>
      </c>
      <c r="G2332">
        <f t="shared" si="292"/>
        <v>1</v>
      </c>
      <c r="J2332" t="str">
        <f>PROPER('Medical Examinations'!D:D)</f>
        <v>No</v>
      </c>
      <c r="K2332" t="str">
        <f>PROPER('Medical Examinations'!H:H)</f>
        <v>No</v>
      </c>
      <c r="N2332">
        <v>17.82</v>
      </c>
      <c r="O2332" t="str">
        <f t="shared" si="293"/>
        <v>Underweight</v>
      </c>
      <c r="Q2332">
        <v>5.26</v>
      </c>
      <c r="R2332" t="str">
        <f t="shared" si="294"/>
        <v>Normal</v>
      </c>
      <c r="T2332">
        <v>1962</v>
      </c>
      <c r="U2332" t="s">
        <v>35</v>
      </c>
      <c r="V2332">
        <v>27</v>
      </c>
      <c r="W2332" s="10">
        <f t="shared" si="295"/>
        <v>22885</v>
      </c>
      <c r="X2332" s="10"/>
      <c r="Y2332">
        <f t="shared" si="296"/>
        <v>60</v>
      </c>
      <c r="AA2332" s="36">
        <v>48173.36</v>
      </c>
    </row>
    <row r="2333" spans="1:27" x14ac:dyDescent="0.3">
      <c r="A2333" t="s">
        <v>4713</v>
      </c>
      <c r="B2333" t="str">
        <f t="shared" si="289"/>
        <v>Ms</v>
      </c>
      <c r="C2333" t="str">
        <f t="shared" si="290"/>
        <v>Bohinski</v>
      </c>
      <c r="D2333" t="str">
        <f t="shared" si="291"/>
        <v xml:space="preserve"> Susan E</v>
      </c>
      <c r="F2333">
        <v>1</v>
      </c>
      <c r="G2333">
        <f t="shared" si="292"/>
        <v>1</v>
      </c>
      <c r="J2333" t="str">
        <f>PROPER('Medical Examinations'!D:D)</f>
        <v>No</v>
      </c>
      <c r="K2333" t="str">
        <f>PROPER('Medical Examinations'!H:H)</f>
        <v>No</v>
      </c>
      <c r="N2333">
        <v>17.07</v>
      </c>
      <c r="O2333" t="str">
        <f t="shared" si="293"/>
        <v>Underweight</v>
      </c>
      <c r="Q2333">
        <v>5.22</v>
      </c>
      <c r="R2333" t="str">
        <f t="shared" si="294"/>
        <v>Normal</v>
      </c>
      <c r="T2333">
        <v>1961</v>
      </c>
      <c r="U2333" t="s">
        <v>30</v>
      </c>
      <c r="V2333">
        <v>21</v>
      </c>
      <c r="W2333" s="10">
        <f t="shared" si="295"/>
        <v>22636</v>
      </c>
      <c r="X2333" s="10"/>
      <c r="Y2333">
        <f t="shared" si="296"/>
        <v>61</v>
      </c>
      <c r="AA2333" s="36">
        <v>48517.56</v>
      </c>
    </row>
    <row r="2334" spans="1:27" x14ac:dyDescent="0.3">
      <c r="A2334" t="s">
        <v>4714</v>
      </c>
      <c r="B2334" t="str">
        <f t="shared" si="289"/>
        <v>Ms</v>
      </c>
      <c r="C2334" t="str">
        <f t="shared" si="290"/>
        <v>Kohls</v>
      </c>
      <c r="D2334" t="str">
        <f t="shared" si="291"/>
        <v xml:space="preserve"> Katy</v>
      </c>
      <c r="F2334" t="s">
        <v>2381</v>
      </c>
      <c r="G2334">
        <f t="shared" si="292"/>
        <v>0</v>
      </c>
      <c r="J2334" t="str">
        <f>PROPER('Medical Examinations'!D:D)</f>
        <v>No</v>
      </c>
      <c r="K2334" t="str">
        <f>PROPER('Medical Examinations'!H:H)</f>
        <v>No</v>
      </c>
      <c r="N2334">
        <v>22.24</v>
      </c>
      <c r="O2334" t="str">
        <f t="shared" si="293"/>
        <v>Normal Weight</v>
      </c>
      <c r="Q2334">
        <v>4.29</v>
      </c>
      <c r="R2334" t="str">
        <f t="shared" si="294"/>
        <v>Normal</v>
      </c>
      <c r="T2334">
        <v>1968</v>
      </c>
      <c r="U2334" t="s">
        <v>30</v>
      </c>
      <c r="V2334">
        <v>1</v>
      </c>
      <c r="W2334" s="10">
        <f t="shared" si="295"/>
        <v>25173</v>
      </c>
      <c r="X2334" s="10"/>
      <c r="Y2334">
        <f t="shared" si="296"/>
        <v>54</v>
      </c>
      <c r="AA2334" s="36">
        <v>48549.18</v>
      </c>
    </row>
    <row r="2335" spans="1:27" x14ac:dyDescent="0.3">
      <c r="A2335" t="s">
        <v>4715</v>
      </c>
      <c r="B2335" t="str">
        <f t="shared" si="289"/>
        <v>Mr</v>
      </c>
      <c r="C2335" t="str">
        <f t="shared" si="290"/>
        <v>Brietzke</v>
      </c>
      <c r="D2335" t="str">
        <f t="shared" si="291"/>
        <v xml:space="preserve">  Jordan</v>
      </c>
      <c r="F2335">
        <v>1</v>
      </c>
      <c r="G2335">
        <f t="shared" si="292"/>
        <v>1</v>
      </c>
      <c r="J2335" t="str">
        <f>PROPER('Medical Examinations'!D:D)</f>
        <v>No</v>
      </c>
      <c r="K2335" t="str">
        <f>PROPER('Medical Examinations'!H:H)</f>
        <v>No</v>
      </c>
      <c r="N2335">
        <v>22.34</v>
      </c>
      <c r="O2335" t="str">
        <f t="shared" si="293"/>
        <v>Normal Weight</v>
      </c>
      <c r="Q2335">
        <v>5.57</v>
      </c>
      <c r="R2335" t="str">
        <f t="shared" si="294"/>
        <v>Normal</v>
      </c>
      <c r="T2335">
        <v>1962</v>
      </c>
      <c r="U2335" t="s">
        <v>37</v>
      </c>
      <c r="V2335">
        <v>11</v>
      </c>
      <c r="W2335" s="10">
        <f t="shared" si="295"/>
        <v>22930</v>
      </c>
      <c r="X2335" s="10"/>
      <c r="Y2335">
        <f t="shared" si="296"/>
        <v>60</v>
      </c>
      <c r="AA2335" s="36">
        <v>48673.56</v>
      </c>
    </row>
    <row r="2336" spans="1:27" x14ac:dyDescent="0.3">
      <c r="A2336" t="s">
        <v>4716</v>
      </c>
      <c r="B2336" t="str">
        <f t="shared" si="289"/>
        <v>Mr</v>
      </c>
      <c r="C2336" t="str">
        <f t="shared" si="290"/>
        <v>Riveros Gonzalez</v>
      </c>
      <c r="D2336" t="str">
        <f t="shared" si="291"/>
        <v>Mr.  Juan D. Sr.</v>
      </c>
      <c r="F2336">
        <v>1</v>
      </c>
      <c r="G2336">
        <f t="shared" si="292"/>
        <v>1</v>
      </c>
      <c r="J2336" t="str">
        <f>PROPER('Medical Examinations'!D:D)</f>
        <v>No</v>
      </c>
      <c r="K2336" t="str">
        <f>PROPER('Medical Examinations'!H:H)</f>
        <v>No</v>
      </c>
      <c r="N2336">
        <v>17.7</v>
      </c>
      <c r="O2336" t="str">
        <f t="shared" si="293"/>
        <v>Underweight</v>
      </c>
      <c r="Q2336">
        <v>6.28</v>
      </c>
      <c r="R2336" t="str">
        <f t="shared" si="294"/>
        <v>Prediabetes</v>
      </c>
      <c r="T2336">
        <v>1965</v>
      </c>
      <c r="U2336" t="s">
        <v>37</v>
      </c>
      <c r="V2336">
        <v>27</v>
      </c>
      <c r="W2336" s="10">
        <f t="shared" si="295"/>
        <v>24042</v>
      </c>
      <c r="X2336" s="10"/>
      <c r="Y2336">
        <f t="shared" si="296"/>
        <v>57</v>
      </c>
      <c r="AA2336" s="36">
        <v>48675.519999999997</v>
      </c>
    </row>
    <row r="2337" spans="1:27" x14ac:dyDescent="0.3">
      <c r="A2337" t="s">
        <v>4717</v>
      </c>
      <c r="B2337" t="str">
        <f t="shared" si="289"/>
        <v>Ms</v>
      </c>
      <c r="C2337" t="str">
        <f t="shared" si="290"/>
        <v>Albano</v>
      </c>
      <c r="D2337" t="str">
        <f t="shared" si="291"/>
        <v xml:space="preserve"> Julie</v>
      </c>
      <c r="F2337">
        <v>1</v>
      </c>
      <c r="G2337">
        <f t="shared" si="292"/>
        <v>1</v>
      </c>
      <c r="J2337" t="str">
        <f>PROPER('Medical Examinations'!D:D)</f>
        <v/>
      </c>
      <c r="K2337" t="str">
        <f>PROPER('Medical Examinations'!H:H)</f>
        <v/>
      </c>
      <c r="N2337">
        <v>16.47</v>
      </c>
      <c r="O2337" t="str">
        <f t="shared" si="293"/>
        <v>Underweight</v>
      </c>
      <c r="Q2337">
        <v>6.35</v>
      </c>
      <c r="R2337" t="str">
        <f t="shared" si="294"/>
        <v>Prediabetes</v>
      </c>
      <c r="T2337">
        <v>1959</v>
      </c>
      <c r="U2337" t="s">
        <v>10</v>
      </c>
      <c r="V2337">
        <v>22</v>
      </c>
      <c r="W2337" s="10">
        <f t="shared" si="295"/>
        <v>21753</v>
      </c>
      <c r="X2337" s="10"/>
      <c r="Y2337">
        <f t="shared" si="296"/>
        <v>63</v>
      </c>
      <c r="AA2337" s="36">
        <v>48824.45</v>
      </c>
    </row>
    <row r="2338" spans="1:27" x14ac:dyDescent="0.3">
      <c r="A2338" t="s">
        <v>4718</v>
      </c>
      <c r="B2338" t="str">
        <f t="shared" si="289"/>
        <v>Mr</v>
      </c>
      <c r="C2338" t="str">
        <f t="shared" si="290"/>
        <v>Rosendahl</v>
      </c>
      <c r="D2338" t="str">
        <f t="shared" si="291"/>
        <v>.  Evan P</v>
      </c>
      <c r="F2338">
        <v>1</v>
      </c>
      <c r="G2338">
        <f t="shared" si="292"/>
        <v>1</v>
      </c>
      <c r="J2338" t="str">
        <f>PROPER('Medical Examinations'!D:D)</f>
        <v/>
      </c>
      <c r="K2338" t="str">
        <f>PROPER('Medical Examinations'!H:H)</f>
        <v/>
      </c>
      <c r="N2338">
        <v>17.600000000000001</v>
      </c>
      <c r="O2338" t="str">
        <f t="shared" si="293"/>
        <v>Underweight</v>
      </c>
      <c r="Q2338">
        <v>4.3899999999999997</v>
      </c>
      <c r="R2338" t="str">
        <f t="shared" si="294"/>
        <v>Normal</v>
      </c>
      <c r="T2338">
        <v>1978</v>
      </c>
      <c r="U2338" t="s">
        <v>30</v>
      </c>
      <c r="V2338">
        <v>29</v>
      </c>
      <c r="W2338" s="10">
        <f t="shared" si="295"/>
        <v>28853</v>
      </c>
      <c r="X2338" s="10"/>
      <c r="Y2338">
        <f t="shared" si="296"/>
        <v>44</v>
      </c>
      <c r="AA2338" s="36">
        <v>48885.14</v>
      </c>
    </row>
    <row r="2339" spans="1:27" x14ac:dyDescent="0.3">
      <c r="A2339" t="s">
        <v>4719</v>
      </c>
      <c r="B2339" t="str">
        <f t="shared" si="289"/>
        <v>Mr</v>
      </c>
      <c r="C2339" t="str">
        <f t="shared" si="290"/>
        <v>German</v>
      </c>
      <c r="D2339" t="str">
        <f t="shared" si="291"/>
        <v>aron K</v>
      </c>
      <c r="F2339">
        <v>1</v>
      </c>
      <c r="G2339">
        <f t="shared" si="292"/>
        <v>1</v>
      </c>
      <c r="J2339" t="str">
        <f>PROPER('Medical Examinations'!D:D)</f>
        <v/>
      </c>
      <c r="K2339" t="str">
        <f>PROPER('Medical Examinations'!H:H)</f>
        <v/>
      </c>
      <c r="N2339">
        <v>17.579999999999998</v>
      </c>
      <c r="O2339" t="str">
        <f t="shared" si="293"/>
        <v>Underweight</v>
      </c>
      <c r="Q2339">
        <v>4.51</v>
      </c>
      <c r="R2339" t="str">
        <f t="shared" si="294"/>
        <v>Normal</v>
      </c>
      <c r="T2339">
        <v>1963</v>
      </c>
      <c r="U2339" t="s">
        <v>20</v>
      </c>
      <c r="V2339">
        <v>4</v>
      </c>
      <c r="W2339" s="10">
        <f t="shared" si="295"/>
        <v>23258</v>
      </c>
      <c r="X2339" s="10"/>
      <c r="Y2339">
        <f t="shared" si="296"/>
        <v>59</v>
      </c>
      <c r="AA2339" s="36">
        <v>48970.25</v>
      </c>
    </row>
    <row r="2340" spans="1:27" x14ac:dyDescent="0.3">
      <c r="T2340">
        <v>1958</v>
      </c>
      <c r="U2340" t="s">
        <v>18</v>
      </c>
      <c r="V2340">
        <v>27</v>
      </c>
      <c r="W2340" s="10">
        <f t="shared" si="295"/>
        <v>21363</v>
      </c>
      <c r="X2340" s="10"/>
      <c r="Y2340">
        <f t="shared" si="296"/>
        <v>64</v>
      </c>
      <c r="AA2340" s="36">
        <v>49577.66</v>
      </c>
    </row>
    <row r="2341" spans="1:27" x14ac:dyDescent="0.3">
      <c r="T2341">
        <v>1994</v>
      </c>
      <c r="U2341" t="s">
        <v>37</v>
      </c>
      <c r="V2341">
        <v>27</v>
      </c>
      <c r="W2341" s="10">
        <f t="shared" si="295"/>
        <v>34634</v>
      </c>
      <c r="X2341" s="10"/>
      <c r="Y2341">
        <f t="shared" si="296"/>
        <v>28</v>
      </c>
      <c r="AA2341" s="36">
        <v>51194.559999999998</v>
      </c>
    </row>
    <row r="2342" spans="1:27" x14ac:dyDescent="0.3">
      <c r="T2342">
        <v>1962</v>
      </c>
      <c r="U2342" t="s">
        <v>35</v>
      </c>
      <c r="V2342">
        <v>4</v>
      </c>
      <c r="W2342" s="10">
        <f t="shared" si="295"/>
        <v>22862</v>
      </c>
      <c r="X2342" s="10"/>
      <c r="Y2342">
        <f t="shared" si="296"/>
        <v>60</v>
      </c>
      <c r="AA2342" s="36">
        <v>52590.83</v>
      </c>
    </row>
    <row r="2343" spans="1:27" x14ac:dyDescent="0.3">
      <c r="T2343">
        <v>1989</v>
      </c>
      <c r="U2343" t="s">
        <v>18</v>
      </c>
      <c r="V2343">
        <v>19</v>
      </c>
      <c r="W2343" s="10">
        <f t="shared" si="295"/>
        <v>32678</v>
      </c>
      <c r="X2343" s="10"/>
      <c r="Y2343">
        <f t="shared" si="296"/>
        <v>33</v>
      </c>
      <c r="AA2343" s="36">
        <v>55135.4</v>
      </c>
    </row>
    <row r="2344" spans="1:27" x14ac:dyDescent="0.3">
      <c r="T2344">
        <v>1991</v>
      </c>
      <c r="U2344" t="s">
        <v>18</v>
      </c>
      <c r="V2344">
        <v>6</v>
      </c>
      <c r="W2344" s="10">
        <f t="shared" si="295"/>
        <v>33395</v>
      </c>
      <c r="X2344" s="10"/>
      <c r="Y2344">
        <f t="shared" si="296"/>
        <v>32</v>
      </c>
      <c r="AA2344" s="36">
        <v>58571.07</v>
      </c>
    </row>
    <row r="2345" spans="1:27" x14ac:dyDescent="0.3">
      <c r="T2345">
        <v>1970</v>
      </c>
      <c r="U2345" t="s">
        <v>20</v>
      </c>
      <c r="V2345">
        <v>11</v>
      </c>
      <c r="W2345" s="10">
        <f t="shared" si="295"/>
        <v>25822</v>
      </c>
      <c r="X2345" s="10"/>
      <c r="Y2345">
        <f t="shared" si="296"/>
        <v>52</v>
      </c>
      <c r="AA2345" s="36">
        <v>60021.4</v>
      </c>
    </row>
    <row r="2346" spans="1:27" x14ac:dyDescent="0.3">
      <c r="T2346">
        <v>1977</v>
      </c>
      <c r="U2346" t="s">
        <v>18</v>
      </c>
      <c r="V2346">
        <v>8</v>
      </c>
      <c r="W2346" s="10">
        <f t="shared" si="295"/>
        <v>28284</v>
      </c>
      <c r="X2346" s="10"/>
      <c r="Y2346">
        <f t="shared" si="296"/>
        <v>46</v>
      </c>
      <c r="AA2346" s="36">
        <v>62592.87</v>
      </c>
    </row>
    <row r="2347" spans="1:27" x14ac:dyDescent="0.3">
      <c r="T2347">
        <v>1968</v>
      </c>
      <c r="U2347" t="s">
        <v>37</v>
      </c>
      <c r="V2347">
        <v>12</v>
      </c>
      <c r="W2347" s="10">
        <f t="shared" si="295"/>
        <v>25123</v>
      </c>
      <c r="X2347" s="10"/>
      <c r="Y2347">
        <f t="shared" si="296"/>
        <v>54</v>
      </c>
      <c r="AA2347" s="36">
        <v>63770.43</v>
      </c>
    </row>
  </sheetData>
  <mergeCells count="5">
    <mergeCell ref="A3:D3"/>
    <mergeCell ref="F3:G3"/>
    <mergeCell ref="J3:K3"/>
    <mergeCell ref="N3:R3"/>
    <mergeCell ref="T3:W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8439B-77F8-4344-A555-F1F99EA2E892}">
  <dimension ref="A1:Q2336"/>
  <sheetViews>
    <sheetView topLeftCell="E1" workbookViewId="0">
      <selection activeCell="B2" sqref="B2"/>
    </sheetView>
  </sheetViews>
  <sheetFormatPr defaultRowHeight="14.4" x14ac:dyDescent="0.3"/>
  <cols>
    <col min="1" max="1" width="15.5546875" customWidth="1"/>
    <col min="2" max="2" width="21" customWidth="1"/>
    <col min="5" max="5" width="19.6640625" customWidth="1"/>
    <col min="6" max="6" width="15.109375" customWidth="1"/>
    <col min="7" max="7" width="21.5546875" customWidth="1"/>
    <col min="8" max="8" width="25.21875" customWidth="1"/>
    <col min="9" max="9" width="13.109375" customWidth="1"/>
    <col min="13" max="13" width="17.33203125" customWidth="1"/>
    <col min="14" max="14" width="17.44140625" customWidth="1"/>
    <col min="15" max="15" width="16.77734375" customWidth="1"/>
    <col min="16" max="16" width="15.109375" customWidth="1"/>
    <col min="17" max="17" width="18.44140625" customWidth="1"/>
  </cols>
  <sheetData>
    <row r="1" spans="1:17" ht="15.6" x14ac:dyDescent="0.3">
      <c r="A1" s="5" t="s">
        <v>0</v>
      </c>
      <c r="B1" s="6" t="s">
        <v>4754</v>
      </c>
      <c r="C1" s="4" t="s">
        <v>2373</v>
      </c>
      <c r="D1" s="4" t="s">
        <v>2374</v>
      </c>
      <c r="E1" s="4" t="s">
        <v>2375</v>
      </c>
      <c r="F1" s="4" t="s">
        <v>2376</v>
      </c>
      <c r="G1" s="4" t="s">
        <v>2377</v>
      </c>
      <c r="H1" s="4" t="s">
        <v>2378</v>
      </c>
      <c r="I1" s="4" t="s">
        <v>2379</v>
      </c>
      <c r="J1" s="3" t="s">
        <v>1</v>
      </c>
      <c r="K1" s="3" t="s">
        <v>2</v>
      </c>
      <c r="L1" s="3" t="s">
        <v>3</v>
      </c>
      <c r="M1" s="3" t="s">
        <v>4</v>
      </c>
      <c r="N1" s="3" t="s">
        <v>5</v>
      </c>
      <c r="O1" s="3" t="s">
        <v>6</v>
      </c>
      <c r="P1" s="3" t="s">
        <v>7</v>
      </c>
      <c r="Q1" s="3" t="s">
        <v>8</v>
      </c>
    </row>
    <row r="2" spans="1:17" ht="15.6" x14ac:dyDescent="0.3">
      <c r="A2" s="1" t="s">
        <v>2372</v>
      </c>
      <c r="B2" s="1" t="str">
        <f>VLOOKUP(A2,'Customer Names'!A:B,2,0)</f>
        <v>Hawks, Ms.  Kelly</v>
      </c>
      <c r="C2">
        <f>VLOOKUP(A2,'Medical Examinations'!A:H,2,0)</f>
        <v>47.41</v>
      </c>
      <c r="D2">
        <f>VLOOKUP(A2,'Medical Examinations'!A:C,3,0)</f>
        <v>7.47</v>
      </c>
      <c r="E2" t="str">
        <f>VLOOKUP(A2,'Medical Examinations'!A:E,4)</f>
        <v>No</v>
      </c>
      <c r="F2" t="str">
        <f>VLOOKUP(A2,'Medical Examinations'!A:E,5)</f>
        <v>No</v>
      </c>
      <c r="G2" t="str">
        <f>VLOOKUP(A2,'Medical Examinations'!A:F,6,0)</f>
        <v>No</v>
      </c>
      <c r="H2" t="str">
        <f>VLOOKUP(A2,'Medical Examinations'!A:G,7)</f>
        <v>No major surgery</v>
      </c>
      <c r="I2" t="str">
        <f>VLOOKUP(A2,'Medical Examinations'!A:H,8,0)</f>
        <v>yes</v>
      </c>
      <c r="J2">
        <f>VLOOKUP(A2,'Hospitalisation Details'!A:B,2,0)</f>
        <v>1968</v>
      </c>
      <c r="K2" t="str">
        <f>VLOOKUP(A2,'Hospitalisation Details'!A:C,3,0)</f>
        <v>Oct</v>
      </c>
      <c r="L2">
        <f>VLOOKUP(A2,'Hospitalisation Details'!A:D,4,0)</f>
        <v>12</v>
      </c>
      <c r="M2">
        <f>VLOOKUP(A2,'Hospitalisation Details'!A:E,5,0)</f>
        <v>0</v>
      </c>
      <c r="N2">
        <f>VLOOKUP(A2,'Hospitalisation Details'!A:F,6,0)</f>
        <v>63770.43</v>
      </c>
      <c r="O2" t="str">
        <f>VLOOKUP(A2,'Hospitalisation Details'!A:G,7,0)</f>
        <v>tier - 1</v>
      </c>
      <c r="P2" t="str">
        <f>VLOOKUP(A2,'Hospitalisation Details'!A:I,8,0)</f>
        <v>tier - 3</v>
      </c>
      <c r="Q2" t="str">
        <f>VLOOKUP(A2,'Hospitalisation Details'!A:I,9,0)</f>
        <v>R1013</v>
      </c>
    </row>
    <row r="3" spans="1:17" ht="15.6" x14ac:dyDescent="0.3">
      <c r="A3" s="1" t="s">
        <v>2371</v>
      </c>
      <c r="B3" s="1" t="str">
        <f>VLOOKUP(A3,'Customer Names'!A:B,2,0)</f>
        <v>Lehner, Mr.  Matthew D</v>
      </c>
      <c r="C3">
        <f>VLOOKUP(A3,'Medical Examinations'!A:H,2,0)</f>
        <v>30.36</v>
      </c>
      <c r="D3">
        <f>VLOOKUP(A3,'Medical Examinations'!A:C,3,0)</f>
        <v>5.77</v>
      </c>
      <c r="E3" t="str">
        <f>VLOOKUP(A3,'Medical Examinations'!A:E,4)</f>
        <v>yes</v>
      </c>
      <c r="F3" t="str">
        <f>VLOOKUP(A3,'Medical Examinations'!A:E,5)</f>
        <v>No</v>
      </c>
      <c r="G3" t="str">
        <f>VLOOKUP(A3,'Medical Examinations'!A:F,6,0)</f>
        <v>No</v>
      </c>
      <c r="H3" t="str">
        <f>VLOOKUP(A3,'Medical Examinations'!A:G,7)</f>
        <v>No major surgery</v>
      </c>
      <c r="I3" t="str">
        <f>VLOOKUP(A3,'Medical Examinations'!A:H,8,0)</f>
        <v>yes</v>
      </c>
      <c r="J3">
        <f>VLOOKUP(A3,'Hospitalisation Details'!A:B,2,0)</f>
        <v>1977</v>
      </c>
      <c r="K3" t="str">
        <f>VLOOKUP(A3,'Hospitalisation Details'!A:C,3,0)</f>
        <v>Jun</v>
      </c>
      <c r="L3">
        <f>VLOOKUP(A3,'Hospitalisation Details'!A:D,4,0)</f>
        <v>8</v>
      </c>
      <c r="M3">
        <f>VLOOKUP(A3,'Hospitalisation Details'!A:E,5,0)</f>
        <v>0</v>
      </c>
      <c r="N3">
        <f>VLOOKUP(A3,'Hospitalisation Details'!A:F,6,0)</f>
        <v>62592.87</v>
      </c>
      <c r="O3" t="str">
        <f>VLOOKUP(A3,'Hospitalisation Details'!A:G,7,0)</f>
        <v>tier - 2</v>
      </c>
      <c r="P3" t="str">
        <f>VLOOKUP(A3,'Hospitalisation Details'!A:I,8,0)</f>
        <v>tier - 3</v>
      </c>
      <c r="Q3" t="str">
        <f>VLOOKUP(A3,'Hospitalisation Details'!A:I,9,0)</f>
        <v>R1013</v>
      </c>
    </row>
    <row r="4" spans="1:17" ht="15.6" x14ac:dyDescent="0.3">
      <c r="A4" s="1" t="s">
        <v>2370</v>
      </c>
      <c r="B4" s="1" t="str">
        <f>VLOOKUP(A4,'Customer Names'!A:B,2,0)</f>
        <v>Lu, Mr.  Phil</v>
      </c>
      <c r="C4">
        <f>VLOOKUP(A4,'Medical Examinations'!A:H,2,0)</f>
        <v>34.484999999999999</v>
      </c>
      <c r="D4">
        <f>VLOOKUP(A4,'Medical Examinations'!A:C,3,0)</f>
        <v>11.87</v>
      </c>
      <c r="E4" t="str">
        <f>VLOOKUP(A4,'Medical Examinations'!A:E,4)</f>
        <v>No</v>
      </c>
      <c r="F4" t="str">
        <f>VLOOKUP(A4,'Medical Examinations'!A:E,5)</f>
        <v>No</v>
      </c>
      <c r="G4" t="str">
        <f>VLOOKUP(A4,'Medical Examinations'!A:F,6,0)</f>
        <v>No</v>
      </c>
      <c r="H4">
        <f>VLOOKUP(A4,'Medical Examinations'!A:G,7)</f>
        <v>1</v>
      </c>
      <c r="I4" t="str">
        <f>VLOOKUP(A4,'Medical Examinations'!A:H,8,0)</f>
        <v>yes</v>
      </c>
      <c r="J4">
        <f>VLOOKUP(A4,'Hospitalisation Details'!A:B,2,0)</f>
        <v>1970</v>
      </c>
      <c r="K4" t="s">
        <v>20</v>
      </c>
      <c r="L4">
        <f>VLOOKUP(A4,'Hospitalisation Details'!A:D,4,0)</f>
        <v>11</v>
      </c>
      <c r="M4">
        <f>VLOOKUP(A4,'Hospitalisation Details'!A:E,5,0)</f>
        <v>3</v>
      </c>
      <c r="N4">
        <f>VLOOKUP(A4,'Hospitalisation Details'!A:F,6,0)</f>
        <v>60021.4</v>
      </c>
      <c r="O4" t="str">
        <f>VLOOKUP(A4,'Hospitalisation Details'!A:G,7,0)</f>
        <v>tier - 1</v>
      </c>
      <c r="P4" t="str">
        <f>VLOOKUP(A4,'Hospitalisation Details'!A:I,8,0)</f>
        <v>tier - 1</v>
      </c>
      <c r="Q4" t="str">
        <f>VLOOKUP(A4,'Hospitalisation Details'!A:I,9,0)</f>
        <v>R1012</v>
      </c>
    </row>
    <row r="5" spans="1:17" ht="15.6" x14ac:dyDescent="0.3">
      <c r="A5" s="1" t="s">
        <v>2369</v>
      </c>
      <c r="B5" s="1" t="str">
        <f>VLOOKUP(A5,'Customer Names'!A:B,2,0)</f>
        <v>Osborne, Ms.  Kelsey</v>
      </c>
      <c r="C5">
        <f>VLOOKUP(A5,'Medical Examinations'!A:H,2,0)</f>
        <v>38.094999999999999</v>
      </c>
      <c r="D5">
        <f>VLOOKUP(A5,'Medical Examinations'!A:C,3,0)</f>
        <v>6.05</v>
      </c>
      <c r="E5" t="str">
        <f>VLOOKUP(A5,'Medical Examinations'!A:E,4)</f>
        <v>No</v>
      </c>
      <c r="F5" t="str">
        <f>VLOOKUP(A5,'Medical Examinations'!A:E,5)</f>
        <v>No</v>
      </c>
      <c r="G5" t="str">
        <f>VLOOKUP(A5,'Medical Examinations'!A:F,6,0)</f>
        <v>No</v>
      </c>
      <c r="H5">
        <f>VLOOKUP(A5,'Medical Examinations'!A:G,7)</f>
        <v>1</v>
      </c>
      <c r="I5" t="str">
        <f>VLOOKUP(A5,'Medical Examinations'!A:H,8,0)</f>
        <v>yes</v>
      </c>
      <c r="J5">
        <f>VLOOKUP(A5,'Hospitalisation Details'!A:B,2,0)</f>
        <v>1991</v>
      </c>
      <c r="K5" t="str">
        <f>VLOOKUP(A5,'Hospitalisation Details'!A:C,3,0)</f>
        <v>Jun</v>
      </c>
      <c r="L5">
        <f>VLOOKUP(A5,'Hospitalisation Details'!A:D,4,0)</f>
        <v>6</v>
      </c>
      <c r="M5">
        <f>VLOOKUP(A5,'Hospitalisation Details'!A:E,5,0)</f>
        <v>1</v>
      </c>
      <c r="N5">
        <f>VLOOKUP(A5,'Hospitalisation Details'!A:F,6,0)</f>
        <v>58571.07</v>
      </c>
      <c r="O5" t="str">
        <f>VLOOKUP(A5,'Hospitalisation Details'!A:G,7,0)</f>
        <v>tier - 1</v>
      </c>
      <c r="P5" t="str">
        <f>VLOOKUP(A5,'Hospitalisation Details'!A:I,8,0)</f>
        <v>tier - 3</v>
      </c>
      <c r="Q5" t="str">
        <f>VLOOKUP(A5,'Hospitalisation Details'!A:I,9,0)</f>
        <v>R1024</v>
      </c>
    </row>
    <row r="6" spans="1:17" ht="15.6" x14ac:dyDescent="0.3">
      <c r="A6" s="1" t="s">
        <v>2368</v>
      </c>
      <c r="B6" s="1" t="str">
        <f>VLOOKUP(A6,'Customer Names'!A:B,2,0)</f>
        <v>Kadala, Ms.  Kristyn</v>
      </c>
      <c r="C6">
        <f>VLOOKUP(A6,'Medical Examinations'!A:H,2,0)</f>
        <v>35.53</v>
      </c>
      <c r="D6">
        <f>VLOOKUP(A6,'Medical Examinations'!A:C,3,0)</f>
        <v>5.45</v>
      </c>
      <c r="E6" t="str">
        <f>VLOOKUP(A6,'Medical Examinations'!A:E,4)</f>
        <v>No</v>
      </c>
      <c r="F6" t="str">
        <f>VLOOKUP(A6,'Medical Examinations'!A:E,5)</f>
        <v>No</v>
      </c>
      <c r="G6" t="str">
        <f>VLOOKUP(A6,'Medical Examinations'!A:F,6,0)</f>
        <v>No</v>
      </c>
      <c r="H6">
        <f>VLOOKUP(A6,'Medical Examinations'!A:G,7)</f>
        <v>1</v>
      </c>
      <c r="I6" t="str">
        <f>VLOOKUP(A6,'Medical Examinations'!A:H,8,0)</f>
        <v>yes</v>
      </c>
      <c r="J6">
        <f>VLOOKUP(A6,'Hospitalisation Details'!A:B,2,0)</f>
        <v>1989</v>
      </c>
      <c r="K6" t="str">
        <f>VLOOKUP(A6,'Hospitalisation Details'!A:C,3,0)</f>
        <v>Jun</v>
      </c>
      <c r="L6">
        <f>VLOOKUP(A6,'Hospitalisation Details'!A:D,4,0)</f>
        <v>19</v>
      </c>
      <c r="M6">
        <f>VLOOKUP(A6,'Hospitalisation Details'!A:E,5,0)</f>
        <v>0</v>
      </c>
      <c r="N6">
        <f>VLOOKUP(A6,'Hospitalisation Details'!A:F,6,0)</f>
        <v>55135.4</v>
      </c>
      <c r="O6" t="str">
        <f>VLOOKUP(A6,'Hospitalisation Details'!A:G,7,0)</f>
        <v>tier - 1</v>
      </c>
      <c r="P6" t="str">
        <f>VLOOKUP(A6,'Hospitalisation Details'!A:I,8,0)</f>
        <v>tier - 2</v>
      </c>
      <c r="Q6" t="str">
        <f>VLOOKUP(A6,'Hospitalisation Details'!A:I,9,0)</f>
        <v>R1012</v>
      </c>
    </row>
    <row r="7" spans="1:17" ht="15.6" x14ac:dyDescent="0.3">
      <c r="A7" s="1" t="s">
        <v>2367</v>
      </c>
      <c r="B7" s="1" t="str">
        <f>VLOOKUP(A7,'Customer Names'!A:B,2,0)</f>
        <v>Baker, Mr.  Russell B.</v>
      </c>
      <c r="C7">
        <f>VLOOKUP(A7,'Medical Examinations'!A:H,2,0)</f>
        <v>32.799999999999997</v>
      </c>
      <c r="D7">
        <f>VLOOKUP(A7,'Medical Examinations'!A:C,3,0)</f>
        <v>6.59</v>
      </c>
      <c r="E7" t="str">
        <f>VLOOKUP(A7,'Medical Examinations'!A:E,4)</f>
        <v>No</v>
      </c>
      <c r="F7" t="str">
        <f>VLOOKUP(A7,'Medical Examinations'!A:E,5)</f>
        <v>No</v>
      </c>
      <c r="G7" t="str">
        <f>VLOOKUP(A7,'Medical Examinations'!A:F,6,0)</f>
        <v>No</v>
      </c>
      <c r="H7">
        <f>VLOOKUP(A7,'Medical Examinations'!A:G,7)</f>
        <v>1</v>
      </c>
      <c r="I7" t="str">
        <f>VLOOKUP(A7,'Medical Examinations'!A:H,8,0)</f>
        <v>yes</v>
      </c>
      <c r="J7">
        <f>VLOOKUP(A7,'Hospitalisation Details'!A:B,2,0)</f>
        <v>1962</v>
      </c>
      <c r="K7" t="str">
        <f>VLOOKUP(A7,'Hospitalisation Details'!A:C,3,0)</f>
        <v>Aug</v>
      </c>
      <c r="L7">
        <f>VLOOKUP(A7,'Hospitalisation Details'!A:D,4,0)</f>
        <v>4</v>
      </c>
      <c r="M7">
        <f>VLOOKUP(A7,'Hospitalisation Details'!A:E,5,0)</f>
        <v>0</v>
      </c>
      <c r="N7">
        <f>VLOOKUP(A7,'Hospitalisation Details'!A:F,6,0)</f>
        <v>52590.83</v>
      </c>
      <c r="O7" t="str">
        <f>VLOOKUP(A7,'Hospitalisation Details'!A:G,7,0)</f>
        <v>tier - 1</v>
      </c>
      <c r="P7" t="str">
        <f>VLOOKUP(A7,'Hospitalisation Details'!A:I,8,0)</f>
        <v>tier - 3</v>
      </c>
      <c r="Q7" t="str">
        <f>VLOOKUP(A7,'Hospitalisation Details'!A:I,9,0)</f>
        <v>R1011</v>
      </c>
    </row>
    <row r="8" spans="1:17" ht="15.6" x14ac:dyDescent="0.3">
      <c r="A8" s="1" t="s">
        <v>2366</v>
      </c>
      <c r="B8" s="1" t="str">
        <f>VLOOKUP(A8,'Customer Names'!A:B,2,0)</f>
        <v>Macpherson, Mr.  Scott</v>
      </c>
      <c r="C8">
        <f>VLOOKUP(A8,'Medical Examinations'!A:H,2,0)</f>
        <v>36.4</v>
      </c>
      <c r="D8">
        <f>VLOOKUP(A8,'Medical Examinations'!A:C,3,0)</f>
        <v>6.07</v>
      </c>
      <c r="E8" t="str">
        <f>VLOOKUP(A8,'Medical Examinations'!A:E,4)</f>
        <v>No</v>
      </c>
      <c r="F8" t="str">
        <f>VLOOKUP(A8,'Medical Examinations'!A:E,5)</f>
        <v>No</v>
      </c>
      <c r="G8" t="str">
        <f>VLOOKUP(A8,'Medical Examinations'!A:F,6,0)</f>
        <v>No</v>
      </c>
      <c r="H8">
        <f>VLOOKUP(A8,'Medical Examinations'!A:G,7)</f>
        <v>1</v>
      </c>
      <c r="I8" t="str">
        <f>VLOOKUP(A8,'Medical Examinations'!A:H,8,0)</f>
        <v>yes</v>
      </c>
      <c r="J8">
        <f>VLOOKUP(A8,'Hospitalisation Details'!A:B,2,0)</f>
        <v>1994</v>
      </c>
      <c r="K8" t="str">
        <f>VLOOKUP(A8,'Hospitalisation Details'!A:C,3,0)</f>
        <v>Oct</v>
      </c>
      <c r="L8">
        <f>VLOOKUP(A8,'Hospitalisation Details'!A:D,4,0)</f>
        <v>27</v>
      </c>
      <c r="M8">
        <f>VLOOKUP(A8,'Hospitalisation Details'!A:E,5,0)</f>
        <v>1</v>
      </c>
      <c r="N8">
        <f>VLOOKUP(A8,'Hospitalisation Details'!A:F,6,0)</f>
        <v>51194.559999999998</v>
      </c>
      <c r="O8" t="str">
        <f>VLOOKUP(A8,'Hospitalisation Details'!A:G,7,0)</f>
        <v>tier - 1</v>
      </c>
      <c r="P8" t="str">
        <f>VLOOKUP(A8,'Hospitalisation Details'!A:I,8,0)</f>
        <v>tier - 3</v>
      </c>
      <c r="Q8" t="str">
        <f>VLOOKUP(A8,'Hospitalisation Details'!A:I,9,0)</f>
        <v>R1011</v>
      </c>
    </row>
    <row r="9" spans="1:17" ht="15.6" x14ac:dyDescent="0.3">
      <c r="A9" s="1" t="s">
        <v>2365</v>
      </c>
      <c r="B9" s="1" t="str">
        <f>VLOOKUP(A9,'Customer Names'!A:B,2,0)</f>
        <v>Hallman, Mr.  Stephen</v>
      </c>
      <c r="C9">
        <f>VLOOKUP(A9,'Medical Examinations'!A:H,2,0)</f>
        <v>36.96</v>
      </c>
      <c r="D9">
        <f>VLOOKUP(A9,'Medical Examinations'!A:C,3,0)</f>
        <v>7.93</v>
      </c>
      <c r="E9" t="str">
        <f>VLOOKUP(A9,'Medical Examinations'!A:E,4)</f>
        <v>No</v>
      </c>
      <c r="F9" t="str">
        <f>VLOOKUP(A9,'Medical Examinations'!A:E,5)</f>
        <v>No</v>
      </c>
      <c r="G9" t="str">
        <f>VLOOKUP(A9,'Medical Examinations'!A:F,6,0)</f>
        <v>No</v>
      </c>
      <c r="H9">
        <f>VLOOKUP(A9,'Medical Examinations'!A:G,7)</f>
        <v>1</v>
      </c>
      <c r="I9" t="str">
        <f>VLOOKUP(A9,'Medical Examinations'!A:H,8,0)</f>
        <v>yes</v>
      </c>
      <c r="J9">
        <f>VLOOKUP(A9,'Hospitalisation Details'!A:B,2,0)</f>
        <v>1958</v>
      </c>
      <c r="K9" t="str">
        <f>VLOOKUP(A9,'Hospitalisation Details'!A:C,3,0)</f>
        <v>Jun</v>
      </c>
      <c r="L9">
        <f>VLOOKUP(A9,'Hospitalisation Details'!A:D,4,0)</f>
        <v>27</v>
      </c>
      <c r="M9">
        <f>VLOOKUP(A9,'Hospitalisation Details'!A:E,5,0)</f>
        <v>2</v>
      </c>
      <c r="N9">
        <f>VLOOKUP(A9,'Hospitalisation Details'!A:F,6,0)</f>
        <v>49577.66</v>
      </c>
      <c r="O9" t="str">
        <f>VLOOKUP(A9,'Hospitalisation Details'!A:G,7,0)</f>
        <v>tier - 2</v>
      </c>
      <c r="P9" t="str">
        <f>VLOOKUP(A9,'Hospitalisation Details'!A:I,8,0)</f>
        <v>tier - 2</v>
      </c>
      <c r="Q9" t="str">
        <f>VLOOKUP(A9,'Hospitalisation Details'!A:I,9,0)</f>
        <v>R1013</v>
      </c>
    </row>
    <row r="10" spans="1:17" ht="15.6" x14ac:dyDescent="0.3">
      <c r="A10" s="1" t="s">
        <v>2364</v>
      </c>
      <c r="B10" s="1" t="str">
        <f>VLOOKUP(A10,'Customer Names'!A:B,2,0)</f>
        <v>Moran, Mr.  Patrick R.</v>
      </c>
      <c r="C10">
        <f>VLOOKUP(A10,'Medical Examinations'!A:H,2,0)</f>
        <v>41.14</v>
      </c>
      <c r="D10">
        <f>VLOOKUP(A10,'Medical Examinations'!A:C,3,0)</f>
        <v>9.58</v>
      </c>
      <c r="E10" t="str">
        <f>VLOOKUP(A10,'Medical Examinations'!A:E,4)</f>
        <v>No</v>
      </c>
      <c r="F10" t="str">
        <f>VLOOKUP(A10,'Medical Examinations'!A:E,5)</f>
        <v>No</v>
      </c>
      <c r="G10" t="str">
        <f>VLOOKUP(A10,'Medical Examinations'!A:F,6,0)</f>
        <v>Yes</v>
      </c>
      <c r="H10">
        <f>VLOOKUP(A10,'Medical Examinations'!A:G,7)</f>
        <v>1</v>
      </c>
      <c r="I10" t="str">
        <f>VLOOKUP(A10,'Medical Examinations'!A:H,8,0)</f>
        <v>yes</v>
      </c>
      <c r="J10">
        <f>VLOOKUP(A10,'Hospitalisation Details'!A:B,2,0)</f>
        <v>1963</v>
      </c>
      <c r="K10" t="str">
        <f>VLOOKUP(A10,'Hospitalisation Details'!A:C,3,0)</f>
        <v>Sep</v>
      </c>
      <c r="L10">
        <f>VLOOKUP(A10,'Hospitalisation Details'!A:D,4,0)</f>
        <v>4</v>
      </c>
      <c r="M10">
        <f>VLOOKUP(A10,'Hospitalisation Details'!A:E,5,0)</f>
        <v>1</v>
      </c>
      <c r="N10">
        <f>VLOOKUP(A10,'Hospitalisation Details'!A:F,6,0)</f>
        <v>48970.25</v>
      </c>
      <c r="O10" t="str">
        <f>VLOOKUP(A10,'Hospitalisation Details'!A:G,7,0)</f>
        <v>tier - 1</v>
      </c>
      <c r="P10" t="str">
        <f>VLOOKUP(A10,'Hospitalisation Details'!A:I,8,0)</f>
        <v>tier - 2</v>
      </c>
      <c r="Q10" t="str">
        <f>VLOOKUP(A10,'Hospitalisation Details'!A:I,9,0)</f>
        <v>R1013</v>
      </c>
    </row>
    <row r="11" spans="1:17" ht="15.6" x14ac:dyDescent="0.3">
      <c r="A11" s="1" t="s">
        <v>2363</v>
      </c>
      <c r="B11" s="1" t="str">
        <f>VLOOKUP(A11,'Customer Names'!A:B,2,0)</f>
        <v>Benner, Ms.  Brooke N.</v>
      </c>
      <c r="C11">
        <f>VLOOKUP(A11,'Medical Examinations'!A:H,2,0)</f>
        <v>38.06</v>
      </c>
      <c r="D11">
        <f>VLOOKUP(A11,'Medical Examinations'!A:C,3,0)</f>
        <v>10.79</v>
      </c>
      <c r="E11" t="str">
        <f>VLOOKUP(A11,'Medical Examinations'!A:E,4)</f>
        <v>No</v>
      </c>
      <c r="F11" t="str">
        <f>VLOOKUP(A11,'Medical Examinations'!A:E,5)</f>
        <v>No</v>
      </c>
      <c r="G11" t="str">
        <f>VLOOKUP(A11,'Medical Examinations'!A:F,6,0)</f>
        <v>No</v>
      </c>
      <c r="H11" t="str">
        <f>VLOOKUP(A11,'Medical Examinations'!A:G,7)</f>
        <v>No major surgery</v>
      </c>
      <c r="I11" t="str">
        <f>VLOOKUP(A11,'Medical Examinations'!A:H,8,0)</f>
        <v>yes</v>
      </c>
      <c r="J11">
        <f>VLOOKUP(A11,'Hospitalisation Details'!A:B,2,0)</f>
        <v>1978</v>
      </c>
      <c r="K11" t="str">
        <f>VLOOKUP(A11,'Hospitalisation Details'!A:C,3,0)</f>
        <v>Dec</v>
      </c>
      <c r="L11">
        <f>VLOOKUP(A11,'Hospitalisation Details'!A:D,4,0)</f>
        <v>29</v>
      </c>
      <c r="M11">
        <f>VLOOKUP(A11,'Hospitalisation Details'!A:E,5,0)</f>
        <v>0</v>
      </c>
      <c r="N11">
        <f>VLOOKUP(A11,'Hospitalisation Details'!A:F,6,0)</f>
        <v>48885.14</v>
      </c>
      <c r="O11" t="str">
        <f>VLOOKUP(A11,'Hospitalisation Details'!A:G,7,0)</f>
        <v>tier - 1</v>
      </c>
      <c r="P11" t="str">
        <f>VLOOKUP(A11,'Hospitalisation Details'!A:I,8,0)</f>
        <v>tier - 2</v>
      </c>
      <c r="Q11" t="str">
        <f>VLOOKUP(A11,'Hospitalisation Details'!A:I,9,0)</f>
        <v>R1013</v>
      </c>
    </row>
    <row r="12" spans="1:17" ht="15.6" x14ac:dyDescent="0.3">
      <c r="A12" s="1" t="s">
        <v>2362</v>
      </c>
      <c r="B12" s="1" t="str">
        <f>VLOOKUP(A12,'Customer Names'!A:B,2,0)</f>
        <v>Fierro Vargas, Ms.  Paola Andrea</v>
      </c>
      <c r="C12">
        <f>VLOOKUP(A12,'Medical Examinations'!A:H,2,0)</f>
        <v>37.700000000000003</v>
      </c>
      <c r="D12">
        <f>VLOOKUP(A12,'Medical Examinations'!A:C,3,0)</f>
        <v>5.96</v>
      </c>
      <c r="E12" t="str">
        <f>VLOOKUP(A12,'Medical Examinations'!A:E,4)</f>
        <v>yes</v>
      </c>
      <c r="F12" t="str">
        <f>VLOOKUP(A12,'Medical Examinations'!A:E,5)</f>
        <v>No</v>
      </c>
      <c r="G12" t="str">
        <f>VLOOKUP(A12,'Medical Examinations'!A:F,6,0)</f>
        <v>No</v>
      </c>
      <c r="H12">
        <f>VLOOKUP(A12,'Medical Examinations'!A:G,7)</f>
        <v>1</v>
      </c>
      <c r="I12" t="str">
        <f>VLOOKUP(A12,'Medical Examinations'!A:H,8,0)</f>
        <v>yes</v>
      </c>
      <c r="J12">
        <f>VLOOKUP(A12,'Hospitalisation Details'!A:B,2,0)</f>
        <v>1959</v>
      </c>
      <c r="K12" t="str">
        <f>VLOOKUP(A12,'Hospitalisation Details'!A:C,3,0)</f>
        <v>Jul</v>
      </c>
      <c r="L12">
        <f>VLOOKUP(A12,'Hospitalisation Details'!A:D,4,0)</f>
        <v>22</v>
      </c>
      <c r="M12">
        <f>VLOOKUP(A12,'Hospitalisation Details'!A:E,5,0)</f>
        <v>0</v>
      </c>
      <c r="N12">
        <f>VLOOKUP(A12,'Hospitalisation Details'!A:F,6,0)</f>
        <v>48824.45</v>
      </c>
      <c r="O12" t="str">
        <f>VLOOKUP(A12,'Hospitalisation Details'!A:G,7,0)</f>
        <v>tier - 2</v>
      </c>
      <c r="P12" t="str">
        <f>VLOOKUP(A12,'Hospitalisation Details'!A:I,8,0)</f>
        <v>tier - 1</v>
      </c>
      <c r="Q12" t="str">
        <f>VLOOKUP(A12,'Hospitalisation Details'!A:I,9,0)</f>
        <v>R1011</v>
      </c>
    </row>
    <row r="13" spans="1:17" ht="15.6" x14ac:dyDescent="0.3">
      <c r="A13" s="1" t="s">
        <v>2361</v>
      </c>
      <c r="B13" s="1" t="str">
        <f>VLOOKUP(A13,'Customer Names'!A:B,2,0)</f>
        <v>Franz, Mr.  David</v>
      </c>
      <c r="C13">
        <f>VLOOKUP(A13,'Medical Examinations'!A:H,2,0)</f>
        <v>42.13</v>
      </c>
      <c r="D13">
        <f>VLOOKUP(A13,'Medical Examinations'!A:C,3,0)</f>
        <v>11.9</v>
      </c>
      <c r="E13" t="str">
        <f>VLOOKUP(A13,'Medical Examinations'!A:E,4)</f>
        <v>No</v>
      </c>
      <c r="F13" t="str">
        <f>VLOOKUP(A13,'Medical Examinations'!A:E,5)</f>
        <v>No</v>
      </c>
      <c r="G13" t="str">
        <f>VLOOKUP(A13,'Medical Examinations'!A:F,6,0)</f>
        <v>No</v>
      </c>
      <c r="H13" t="str">
        <f>VLOOKUP(A13,'Medical Examinations'!A:G,7)</f>
        <v>No major surgery</v>
      </c>
      <c r="I13" t="str">
        <f>VLOOKUP(A13,'Medical Examinations'!A:H,8,0)</f>
        <v>yes</v>
      </c>
      <c r="J13">
        <f>VLOOKUP(A13,'Hospitalisation Details'!A:B,2,0)</f>
        <v>1965</v>
      </c>
      <c r="K13" t="str">
        <f>VLOOKUP(A13,'Hospitalisation Details'!A:C,3,0)</f>
        <v>Oct</v>
      </c>
      <c r="L13">
        <f>VLOOKUP(A13,'Hospitalisation Details'!A:D,4,0)</f>
        <v>27</v>
      </c>
      <c r="M13">
        <f>VLOOKUP(A13,'Hospitalisation Details'!A:E,5,0)</f>
        <v>1</v>
      </c>
      <c r="N13">
        <f>VLOOKUP(A13,'Hospitalisation Details'!A:F,6,0)</f>
        <v>48675.519999999997</v>
      </c>
      <c r="O13" t="str">
        <f>VLOOKUP(A13,'Hospitalisation Details'!A:G,7,0)</f>
        <v>tier - 1</v>
      </c>
      <c r="P13" t="str">
        <f>VLOOKUP(A13,'Hospitalisation Details'!A:I,8,0)</f>
        <v>tier - 2</v>
      </c>
      <c r="Q13" t="str">
        <f>VLOOKUP(A13,'Hospitalisation Details'!A:I,9,0)</f>
        <v>R1013</v>
      </c>
    </row>
    <row r="14" spans="1:17" ht="15.6" x14ac:dyDescent="0.3">
      <c r="A14" s="1" t="s">
        <v>2360</v>
      </c>
      <c r="B14" s="1" t="str">
        <f>VLOOKUP(A14,'Customer Names'!A:B,2,0)</f>
        <v>Foster, Mr.  Wade</v>
      </c>
      <c r="C14">
        <f>VLOOKUP(A14,'Medical Examinations'!A:H,2,0)</f>
        <v>40.92</v>
      </c>
      <c r="D14">
        <f>VLOOKUP(A14,'Medical Examinations'!A:C,3,0)</f>
        <v>8.41</v>
      </c>
      <c r="E14" t="str">
        <f>VLOOKUP(A14,'Medical Examinations'!A:E,4)</f>
        <v>yes</v>
      </c>
      <c r="F14" t="str">
        <f>VLOOKUP(A14,'Medical Examinations'!A:E,5)</f>
        <v>No</v>
      </c>
      <c r="G14" t="str">
        <f>VLOOKUP(A14,'Medical Examinations'!A:F,6,0)</f>
        <v>No</v>
      </c>
      <c r="H14">
        <f>VLOOKUP(A14,'Medical Examinations'!A:G,7)</f>
        <v>2</v>
      </c>
      <c r="I14" t="str">
        <f>VLOOKUP(A14,'Medical Examinations'!A:H,8,0)</f>
        <v>yes</v>
      </c>
      <c r="J14">
        <f>VLOOKUP(A14,'Hospitalisation Details'!A:B,2,0)</f>
        <v>1962</v>
      </c>
      <c r="K14" t="str">
        <f>VLOOKUP(A14,'Hospitalisation Details'!A:C,3,0)</f>
        <v>Oct</v>
      </c>
      <c r="L14">
        <f>VLOOKUP(A14,'Hospitalisation Details'!A:D,4,0)</f>
        <v>11</v>
      </c>
      <c r="M14">
        <f>VLOOKUP(A14,'Hospitalisation Details'!A:E,5,0)</f>
        <v>0</v>
      </c>
      <c r="N14">
        <f>VLOOKUP(A14,'Hospitalisation Details'!A:F,6,0)</f>
        <v>48673.56</v>
      </c>
      <c r="O14" t="str">
        <f>VLOOKUP(A14,'Hospitalisation Details'!A:G,7,0)</f>
        <v>tier - 1</v>
      </c>
      <c r="P14" t="str">
        <f>VLOOKUP(A14,'Hospitalisation Details'!A:I,8,0)</f>
        <v>tier - 2</v>
      </c>
      <c r="Q14" t="str">
        <f>VLOOKUP(A14,'Hospitalisation Details'!A:I,9,0)</f>
        <v>R1013</v>
      </c>
    </row>
    <row r="15" spans="1:17" ht="15.6" x14ac:dyDescent="0.3">
      <c r="A15" s="1" t="s">
        <v>2359</v>
      </c>
      <c r="B15" s="1" t="str">
        <f>VLOOKUP(A15,'Customer Names'!A:B,2,0)</f>
        <v>Tenorio, Mr.  Franklin</v>
      </c>
      <c r="C15">
        <f>VLOOKUP(A15,'Medical Examinations'!A:H,2,0)</f>
        <v>40.564999999999998</v>
      </c>
      <c r="D15">
        <f>VLOOKUP(A15,'Medical Examinations'!A:C,3,0)</f>
        <v>7.02</v>
      </c>
      <c r="E15" t="str">
        <f>VLOOKUP(A15,'Medical Examinations'!A:E,4)</f>
        <v>No</v>
      </c>
      <c r="F15" t="str">
        <f>VLOOKUP(A15,'Medical Examinations'!A:E,5)</f>
        <v>No</v>
      </c>
      <c r="G15" t="str">
        <f>VLOOKUP(A15,'Medical Examinations'!A:F,6,0)</f>
        <v>No</v>
      </c>
      <c r="H15" t="str">
        <f>VLOOKUP(A15,'Medical Examinations'!A:G,7)</f>
        <v>No major surgery</v>
      </c>
      <c r="I15" t="str">
        <f>VLOOKUP(A15,'Medical Examinations'!A:H,8,0)</f>
        <v>yes</v>
      </c>
      <c r="J15">
        <f>VLOOKUP(A15,'Hospitalisation Details'!A:B,2,0)</f>
        <v>1968</v>
      </c>
      <c r="K15" t="str">
        <f>VLOOKUP(A15,'Hospitalisation Details'!A:C,3,0)</f>
        <v>Dec</v>
      </c>
      <c r="L15">
        <f>VLOOKUP(A15,'Hospitalisation Details'!A:D,4,0)</f>
        <v>1</v>
      </c>
      <c r="M15">
        <f>VLOOKUP(A15,'Hospitalisation Details'!A:E,5,0)</f>
        <v>3</v>
      </c>
      <c r="N15">
        <f>VLOOKUP(A15,'Hospitalisation Details'!A:F,6,0)</f>
        <v>48549.18</v>
      </c>
      <c r="O15" t="str">
        <f>VLOOKUP(A15,'Hospitalisation Details'!A:G,7,0)</f>
        <v>tier - 1</v>
      </c>
      <c r="P15" t="str">
        <f>VLOOKUP(A15,'Hospitalisation Details'!A:I,8,0)</f>
        <v>tier - 3</v>
      </c>
      <c r="Q15" t="str">
        <f>VLOOKUP(A15,'Hospitalisation Details'!A:I,9,0)</f>
        <v>R1016</v>
      </c>
    </row>
    <row r="16" spans="1:17" ht="15.6" x14ac:dyDescent="0.3">
      <c r="A16" s="1" t="s">
        <v>2358</v>
      </c>
      <c r="B16" s="1" t="str">
        <f>VLOOKUP(A16,'Customer Names'!A:B,2,0)</f>
        <v>Rios, Ms.  Leilani M.</v>
      </c>
      <c r="C16">
        <f>VLOOKUP(A16,'Medical Examinations'!A:H,2,0)</f>
        <v>36.384999999999998</v>
      </c>
      <c r="D16">
        <f>VLOOKUP(A16,'Medical Examinations'!A:C,3,0)</f>
        <v>7.59</v>
      </c>
      <c r="E16" t="str">
        <f>VLOOKUP(A16,'Medical Examinations'!A:E,4)</f>
        <v>No</v>
      </c>
      <c r="F16" t="str">
        <f>VLOOKUP(A16,'Medical Examinations'!A:E,5)</f>
        <v>No</v>
      </c>
      <c r="G16" t="str">
        <f>VLOOKUP(A16,'Medical Examinations'!A:F,6,0)</f>
        <v>No</v>
      </c>
      <c r="H16" t="str">
        <f>VLOOKUP(A16,'Medical Examinations'!A:G,7)</f>
        <v>No major surgery</v>
      </c>
      <c r="I16" t="str">
        <f>VLOOKUP(A16,'Medical Examinations'!A:H,8,0)</f>
        <v>yes</v>
      </c>
      <c r="J16">
        <f>VLOOKUP(A16,'Hospitalisation Details'!A:B,2,0)</f>
        <v>1961</v>
      </c>
      <c r="K16" t="str">
        <f>VLOOKUP(A16,'Hospitalisation Details'!A:C,3,0)</f>
        <v>Dec</v>
      </c>
      <c r="L16">
        <f>VLOOKUP(A16,'Hospitalisation Details'!A:D,4,0)</f>
        <v>21</v>
      </c>
      <c r="M16">
        <f>VLOOKUP(A16,'Hospitalisation Details'!A:E,5,0)</f>
        <v>1</v>
      </c>
      <c r="N16">
        <f>VLOOKUP(A16,'Hospitalisation Details'!A:F,6,0)</f>
        <v>48517.56</v>
      </c>
      <c r="O16" t="str">
        <f>VLOOKUP(A16,'Hospitalisation Details'!A:G,7,0)</f>
        <v>tier - 1</v>
      </c>
      <c r="P16" t="str">
        <f>VLOOKUP(A16,'Hospitalisation Details'!A:I,8,0)</f>
        <v>tier - 3</v>
      </c>
      <c r="Q16" t="str">
        <f>VLOOKUP(A16,'Hospitalisation Details'!A:I,9,0)</f>
        <v>R1024</v>
      </c>
    </row>
    <row r="17" spans="1:17" ht="15.6" x14ac:dyDescent="0.3">
      <c r="A17" s="1" t="s">
        <v>2357</v>
      </c>
      <c r="B17" s="1" t="str">
        <f>VLOOKUP(A17,'Customer Names'!A:B,2,0)</f>
        <v>Viau-Dupuis, Mr.  Philippe</v>
      </c>
      <c r="C17">
        <f>VLOOKUP(A17,'Medical Examinations'!A:H,2,0)</f>
        <v>39.9</v>
      </c>
      <c r="D17">
        <f>VLOOKUP(A17,'Medical Examinations'!A:C,3,0)</f>
        <v>11.32</v>
      </c>
      <c r="E17" t="str">
        <f>VLOOKUP(A17,'Medical Examinations'!A:E,4)</f>
        <v>No</v>
      </c>
      <c r="F17" t="str">
        <f>VLOOKUP(A17,'Medical Examinations'!A:E,5)</f>
        <v>No</v>
      </c>
      <c r="G17" t="str">
        <f>VLOOKUP(A17,'Medical Examinations'!A:F,6,0)</f>
        <v>No</v>
      </c>
      <c r="H17">
        <f>VLOOKUP(A17,'Medical Examinations'!A:G,7)</f>
        <v>2</v>
      </c>
      <c r="I17" t="str">
        <f>VLOOKUP(A17,'Medical Examinations'!A:H,8,0)</f>
        <v>yes</v>
      </c>
      <c r="J17">
        <f>VLOOKUP(A17,'Hospitalisation Details'!A:B,2,0)</f>
        <v>1962</v>
      </c>
      <c r="K17" t="str">
        <f>VLOOKUP(A17,'Hospitalisation Details'!A:C,3,0)</f>
        <v>Aug</v>
      </c>
      <c r="L17">
        <f>VLOOKUP(A17,'Hospitalisation Details'!A:D,4,0)</f>
        <v>27</v>
      </c>
      <c r="M17">
        <f>VLOOKUP(A17,'Hospitalisation Details'!A:E,5,0)</f>
        <v>0</v>
      </c>
      <c r="N17">
        <f>VLOOKUP(A17,'Hospitalisation Details'!A:F,6,0)</f>
        <v>48173.36</v>
      </c>
      <c r="O17" t="str">
        <f>VLOOKUP(A17,'Hospitalisation Details'!A:G,7,0)</f>
        <v>tier - 1</v>
      </c>
      <c r="P17" t="str">
        <f>VLOOKUP(A17,'Hospitalisation Details'!A:I,8,0)</f>
        <v>tier - 3</v>
      </c>
      <c r="Q17" t="str">
        <f>VLOOKUP(A17,'Hospitalisation Details'!A:I,9,0)</f>
        <v>R1011</v>
      </c>
    </row>
    <row r="18" spans="1:17" ht="15.6" x14ac:dyDescent="0.3">
      <c r="A18" s="1" t="s">
        <v>2356</v>
      </c>
      <c r="B18" s="1" t="str">
        <f>VLOOKUP(A18,'Customer Names'!A:B,2,0)</f>
        <v>Cronin, Ms.  Jennifer A.</v>
      </c>
      <c r="C18">
        <f>VLOOKUP(A18,'Medical Examinations'!A:H,2,0)</f>
        <v>33.799999999999997</v>
      </c>
      <c r="D18">
        <f>VLOOKUP(A18,'Medical Examinations'!A:C,3,0)</f>
        <v>7.67</v>
      </c>
      <c r="E18" t="str">
        <f>VLOOKUP(A18,'Medical Examinations'!A:E,4)</f>
        <v>No</v>
      </c>
      <c r="F18" t="str">
        <f>VLOOKUP(A18,'Medical Examinations'!A:E,5)</f>
        <v>No</v>
      </c>
      <c r="G18" t="str">
        <f>VLOOKUP(A18,'Medical Examinations'!A:F,6,0)</f>
        <v>No</v>
      </c>
      <c r="H18" t="str">
        <f>VLOOKUP(A18,'Medical Examinations'!A:G,7)</f>
        <v>No major surgery</v>
      </c>
      <c r="I18" t="str">
        <f>VLOOKUP(A18,'Medical Examinations'!A:H,8,0)</f>
        <v>yes</v>
      </c>
      <c r="J18">
        <f>VLOOKUP(A18,'Hospitalisation Details'!A:B,2,0)</f>
        <v>1958</v>
      </c>
      <c r="K18" t="str">
        <f>VLOOKUP(A18,'Hospitalisation Details'!A:C,3,0)</f>
        <v>Nov</v>
      </c>
      <c r="L18">
        <f>VLOOKUP(A18,'Hospitalisation Details'!A:D,4,0)</f>
        <v>16</v>
      </c>
      <c r="M18">
        <f>VLOOKUP(A18,'Hospitalisation Details'!A:E,5,0)</f>
        <v>1</v>
      </c>
      <c r="N18">
        <f>VLOOKUP(A18,'Hospitalisation Details'!A:F,6,0)</f>
        <v>47928.03</v>
      </c>
      <c r="O18" t="str">
        <f>VLOOKUP(A18,'Hospitalisation Details'!A:G,7,0)</f>
        <v>tier - 2</v>
      </c>
      <c r="P18" t="str">
        <f>VLOOKUP(A18,'Hospitalisation Details'!A:I,8,0)</f>
        <v>tier - 3</v>
      </c>
      <c r="Q18" t="str">
        <f>VLOOKUP(A18,'Hospitalisation Details'!A:I,9,0)</f>
        <v>R1011</v>
      </c>
    </row>
    <row r="19" spans="1:17" ht="15.6" x14ac:dyDescent="0.3">
      <c r="A19" s="1" t="s">
        <v>2355</v>
      </c>
      <c r="B19" s="1" t="str">
        <f>VLOOKUP(A19,'Customer Names'!A:B,2,0)</f>
        <v>Noordstar, Ms.  Christina M.</v>
      </c>
      <c r="C19">
        <f>VLOOKUP(A19,'Medical Examinations'!A:H,2,0)</f>
        <v>36.765000000000001</v>
      </c>
      <c r="D19">
        <f>VLOOKUP(A19,'Medical Examinations'!A:C,3,0)</f>
        <v>7.29</v>
      </c>
      <c r="E19" t="str">
        <f>VLOOKUP(A19,'Medical Examinations'!A:E,4)</f>
        <v>No</v>
      </c>
      <c r="F19" t="str">
        <f>VLOOKUP(A19,'Medical Examinations'!A:E,5)</f>
        <v>No</v>
      </c>
      <c r="G19" t="str">
        <f>VLOOKUP(A19,'Medical Examinations'!A:F,6,0)</f>
        <v>Yes</v>
      </c>
      <c r="H19" t="str">
        <f>VLOOKUP(A19,'Medical Examinations'!A:G,7)</f>
        <v>No major surgery</v>
      </c>
      <c r="I19" t="str">
        <f>VLOOKUP(A19,'Medical Examinations'!A:H,8,0)</f>
        <v>yes</v>
      </c>
      <c r="J19">
        <f>VLOOKUP(A19,'Hospitalisation Details'!A:B,2,0)</f>
        <v>1963</v>
      </c>
      <c r="K19" t="str">
        <f>VLOOKUP(A19,'Hospitalisation Details'!A:C,3,0)</f>
        <v>Aug</v>
      </c>
      <c r="L19">
        <f>VLOOKUP(A19,'Hospitalisation Details'!A:D,4,0)</f>
        <v>5</v>
      </c>
      <c r="M19">
        <f>VLOOKUP(A19,'Hospitalisation Details'!A:E,5,0)</f>
        <v>1</v>
      </c>
      <c r="N19">
        <f>VLOOKUP(A19,'Hospitalisation Details'!A:F,6,0)</f>
        <v>47896.79</v>
      </c>
      <c r="O19" t="str">
        <f>VLOOKUP(A19,'Hospitalisation Details'!A:G,7,0)</f>
        <v>tier - 1</v>
      </c>
      <c r="P19" t="str">
        <f>VLOOKUP(A19,'Hospitalisation Details'!A:I,8,0)</f>
        <v>tier - 3</v>
      </c>
      <c r="Q19" t="str">
        <f>VLOOKUP(A19,'Hospitalisation Details'!A:I,9,0)</f>
        <v>R1024</v>
      </c>
    </row>
    <row r="20" spans="1:17" ht="15.6" x14ac:dyDescent="0.3">
      <c r="A20" s="1" t="s">
        <v>2354</v>
      </c>
      <c r="B20" s="1" t="str">
        <f>VLOOKUP(A20,'Customer Names'!A:B,2,0)</f>
        <v>Boudalia, Mr.  Said Sr.</v>
      </c>
      <c r="C20">
        <f>VLOOKUP(A20,'Medical Examinations'!A:H,2,0)</f>
        <v>36.954999999999998</v>
      </c>
      <c r="D20">
        <f>VLOOKUP(A20,'Medical Examinations'!A:C,3,0)</f>
        <v>4.72</v>
      </c>
      <c r="E20" t="str">
        <f>VLOOKUP(A20,'Medical Examinations'!A:E,4)</f>
        <v>No</v>
      </c>
      <c r="F20" t="str">
        <f>VLOOKUP(A20,'Medical Examinations'!A:E,5)</f>
        <v>No</v>
      </c>
      <c r="G20" t="str">
        <f>VLOOKUP(A20,'Medical Examinations'!A:F,6,0)</f>
        <v>No</v>
      </c>
      <c r="H20" t="str">
        <f>VLOOKUP(A20,'Medical Examinations'!A:G,7)</f>
        <v>No major surgery</v>
      </c>
      <c r="I20" t="str">
        <f>VLOOKUP(A20,'Medical Examinations'!A:H,8,0)</f>
        <v>yes</v>
      </c>
      <c r="J20">
        <f>VLOOKUP(A20,'Hospitalisation Details'!A:B,2,0)</f>
        <v>1964</v>
      </c>
      <c r="K20" t="str">
        <f>VLOOKUP(A20,'Hospitalisation Details'!A:C,3,0)</f>
        <v>Nov</v>
      </c>
      <c r="L20">
        <f>VLOOKUP(A20,'Hospitalisation Details'!A:D,4,0)</f>
        <v>7</v>
      </c>
      <c r="M20">
        <f>VLOOKUP(A20,'Hospitalisation Details'!A:E,5,0)</f>
        <v>2</v>
      </c>
      <c r="N20">
        <f>VLOOKUP(A20,'Hospitalisation Details'!A:F,6,0)</f>
        <v>47496.49</v>
      </c>
      <c r="O20" t="str">
        <f>VLOOKUP(A20,'Hospitalisation Details'!A:G,7,0)</f>
        <v>tier - 1</v>
      </c>
      <c r="P20" t="str">
        <f>VLOOKUP(A20,'Hospitalisation Details'!A:I,8,0)</f>
        <v>tier - 3</v>
      </c>
      <c r="Q20" t="str">
        <f>VLOOKUP(A20,'Hospitalisation Details'!A:I,9,0)</f>
        <v>R1012</v>
      </c>
    </row>
    <row r="21" spans="1:17" ht="15.6" x14ac:dyDescent="0.3">
      <c r="A21" s="1" t="s">
        <v>2353</v>
      </c>
      <c r="B21" s="1" t="str">
        <f>VLOOKUP(A21,'Customer Names'!A:B,2,0)</f>
        <v>Flor, Mr.  John</v>
      </c>
      <c r="C21">
        <f>VLOOKUP(A21,'Medical Examinations'!A:H,2,0)</f>
        <v>42.9</v>
      </c>
      <c r="D21">
        <f>VLOOKUP(A21,'Medical Examinations'!A:C,3,0)</f>
        <v>11.41</v>
      </c>
      <c r="E21" t="str">
        <f>VLOOKUP(A21,'Medical Examinations'!A:E,4)</f>
        <v>yes</v>
      </c>
      <c r="F21" t="str">
        <f>VLOOKUP(A21,'Medical Examinations'!A:E,5)</f>
        <v>No</v>
      </c>
      <c r="G21" t="str">
        <f>VLOOKUP(A21,'Medical Examinations'!A:F,6,0)</f>
        <v>No</v>
      </c>
      <c r="H21" t="str">
        <f>VLOOKUP(A21,'Medical Examinations'!A:G,7)</f>
        <v>No major surgery</v>
      </c>
      <c r="I21" t="str">
        <f>VLOOKUP(A21,'Medical Examinations'!A:H,8,0)</f>
        <v>yes</v>
      </c>
      <c r="J21">
        <f>VLOOKUP(A21,'Hospitalisation Details'!A:B,2,0)</f>
        <v>1971</v>
      </c>
      <c r="K21" t="str">
        <f>VLOOKUP(A21,'Hospitalisation Details'!A:C,3,0)</f>
        <v>Sep</v>
      </c>
      <c r="L21">
        <f>VLOOKUP(A21,'Hospitalisation Details'!A:D,4,0)</f>
        <v>27</v>
      </c>
      <c r="M21">
        <f>VLOOKUP(A21,'Hospitalisation Details'!A:E,5,0)</f>
        <v>2</v>
      </c>
      <c r="N21">
        <f>VLOOKUP(A21,'Hospitalisation Details'!A:F,6,0)</f>
        <v>47462.89</v>
      </c>
      <c r="O21" t="str">
        <f>VLOOKUP(A21,'Hospitalisation Details'!A:G,7,0)</f>
        <v>tier - 1</v>
      </c>
      <c r="P21" t="str">
        <f>VLOOKUP(A21,'Hospitalisation Details'!A:I,8,0)</f>
        <v>tier - 2</v>
      </c>
      <c r="Q21" t="str">
        <f>VLOOKUP(A21,'Hospitalisation Details'!A:I,9,0)</f>
        <v>R1013</v>
      </c>
    </row>
    <row r="22" spans="1:17" ht="15.6" x14ac:dyDescent="0.3">
      <c r="A22" s="1" t="s">
        <v>2352</v>
      </c>
      <c r="B22" s="1" t="str">
        <f>VLOOKUP(A22,'Customer Names'!A:B,2,0)</f>
        <v>Fennon, Mr.  Myles</v>
      </c>
      <c r="C22">
        <f>VLOOKUP(A22,'Medical Examinations'!A:H,2,0)</f>
        <v>36.299999999999997</v>
      </c>
      <c r="D22">
        <f>VLOOKUP(A22,'Medical Examinations'!A:C,3,0)</f>
        <v>11.5</v>
      </c>
      <c r="E22" t="str">
        <f>VLOOKUP(A22,'Medical Examinations'!A:E,4)</f>
        <v>No</v>
      </c>
      <c r="F22" t="str">
        <f>VLOOKUP(A22,'Medical Examinations'!A:E,5)</f>
        <v>No</v>
      </c>
      <c r="G22" t="str">
        <f>VLOOKUP(A22,'Medical Examinations'!A:F,6,0)</f>
        <v>No</v>
      </c>
      <c r="H22" t="str">
        <f>VLOOKUP(A22,'Medical Examinations'!A:G,7)</f>
        <v>No major surgery</v>
      </c>
      <c r="I22" t="str">
        <f>VLOOKUP(A22,'Medical Examinations'!A:H,8,0)</f>
        <v>yes</v>
      </c>
      <c r="J22">
        <f>VLOOKUP(A22,'Hospitalisation Details'!A:B,2,0)</f>
        <v>1961</v>
      </c>
      <c r="K22" t="str">
        <f>VLOOKUP(A22,'Hospitalisation Details'!A:C,3,0)</f>
        <v>Jun</v>
      </c>
      <c r="L22">
        <f>VLOOKUP(A22,'Hospitalisation Details'!A:D,4,0)</f>
        <v>13</v>
      </c>
      <c r="M22">
        <f>VLOOKUP(A22,'Hospitalisation Details'!A:E,5,0)</f>
        <v>1</v>
      </c>
      <c r="N22">
        <f>VLOOKUP(A22,'Hospitalisation Details'!A:F,6,0)</f>
        <v>47403.88</v>
      </c>
      <c r="O22" t="str">
        <f>VLOOKUP(A22,'Hospitalisation Details'!A:G,7,0)</f>
        <v>tier - 1</v>
      </c>
      <c r="P22" t="str">
        <f>VLOOKUP(A22,'Hospitalisation Details'!A:I,8,0)</f>
        <v>tier - 3</v>
      </c>
      <c r="Q22" t="str">
        <f>VLOOKUP(A22,'Hospitalisation Details'!A:I,9,0)</f>
        <v>R1011</v>
      </c>
    </row>
    <row r="23" spans="1:17" ht="15.6" x14ac:dyDescent="0.3">
      <c r="A23" s="1" t="s">
        <v>2351</v>
      </c>
      <c r="B23" s="1" t="str">
        <f>VLOOKUP(A23,'Customer Names'!A:B,2,0)</f>
        <v>Hribar, Ms.  Madelyn C</v>
      </c>
      <c r="C23">
        <f>VLOOKUP(A23,'Medical Examinations'!A:H,2,0)</f>
        <v>32.200000000000003</v>
      </c>
      <c r="D23">
        <f>VLOOKUP(A23,'Medical Examinations'!A:C,3,0)</f>
        <v>6.22</v>
      </c>
      <c r="E23" t="str">
        <f>VLOOKUP(A23,'Medical Examinations'!A:E,4)</f>
        <v>No</v>
      </c>
      <c r="F23" t="str">
        <f>VLOOKUP(A23,'Medical Examinations'!A:E,5)</f>
        <v>No</v>
      </c>
      <c r="G23" t="str">
        <f>VLOOKUP(A23,'Medical Examinations'!A:F,6,0)</f>
        <v>No</v>
      </c>
      <c r="H23">
        <f>VLOOKUP(A23,'Medical Examinations'!A:G,7)</f>
        <v>1</v>
      </c>
      <c r="I23" t="str">
        <f>VLOOKUP(A23,'Medical Examinations'!A:H,8,0)</f>
        <v>yes</v>
      </c>
      <c r="J23">
        <f>VLOOKUP(A23,'Hospitalisation Details'!A:B,2,0)</f>
        <v>1959</v>
      </c>
      <c r="K23" t="str">
        <f>VLOOKUP(A23,'Hospitalisation Details'!A:C,3,0)</f>
        <v>Oct</v>
      </c>
      <c r="L23">
        <f>VLOOKUP(A23,'Hospitalisation Details'!A:D,4,0)</f>
        <v>4</v>
      </c>
      <c r="M23">
        <f>VLOOKUP(A23,'Hospitalisation Details'!A:E,5,0)</f>
        <v>2</v>
      </c>
      <c r="N23">
        <f>VLOOKUP(A23,'Hospitalisation Details'!A:F,6,0)</f>
        <v>47305.31</v>
      </c>
      <c r="O23" t="str">
        <f>VLOOKUP(A23,'Hospitalisation Details'!A:G,7,0)</f>
        <v>tier - 2</v>
      </c>
      <c r="P23" t="str">
        <f>VLOOKUP(A23,'Hospitalisation Details'!A:I,8,0)</f>
        <v>tier - 1</v>
      </c>
      <c r="Q23" t="str">
        <f>VLOOKUP(A23,'Hospitalisation Details'!A:I,9,0)</f>
        <v>R1011</v>
      </c>
    </row>
    <row r="24" spans="1:17" ht="15.6" x14ac:dyDescent="0.3">
      <c r="A24" s="1" t="s">
        <v>2350</v>
      </c>
      <c r="B24" s="1" t="str">
        <f>VLOOKUP(A24,'Customer Names'!A:B,2,0)</f>
        <v>Tassello, Ms.  Nicole</v>
      </c>
      <c r="C24">
        <f>VLOOKUP(A24,'Medical Examinations'!A:H,2,0)</f>
        <v>31.3</v>
      </c>
      <c r="D24">
        <f>VLOOKUP(A24,'Medical Examinations'!A:C,3,0)</f>
        <v>11.38</v>
      </c>
      <c r="E24" t="str">
        <f>VLOOKUP(A24,'Medical Examinations'!A:E,4)</f>
        <v>No</v>
      </c>
      <c r="F24" t="str">
        <f>VLOOKUP(A24,'Medical Examinations'!A:E,5)</f>
        <v>No</v>
      </c>
      <c r="G24" t="str">
        <f>VLOOKUP(A24,'Medical Examinations'!A:F,6,0)</f>
        <v>No</v>
      </c>
      <c r="H24">
        <f>VLOOKUP(A24,'Medical Examinations'!A:G,7)</f>
        <v>1</v>
      </c>
      <c r="I24" t="str">
        <f>VLOOKUP(A24,'Medical Examinations'!A:H,8,0)</f>
        <v>yes</v>
      </c>
      <c r="J24">
        <f>VLOOKUP(A24,'Hospitalisation Details'!A:B,2,0)</f>
        <v>1958</v>
      </c>
      <c r="K24" t="str">
        <f>VLOOKUP(A24,'Hospitalisation Details'!A:C,3,0)</f>
        <v>Sep</v>
      </c>
      <c r="L24">
        <f>VLOOKUP(A24,'Hospitalisation Details'!A:D,4,0)</f>
        <v>3</v>
      </c>
      <c r="M24">
        <f>VLOOKUP(A24,'Hospitalisation Details'!A:E,5,0)</f>
        <v>2</v>
      </c>
      <c r="N24">
        <f>VLOOKUP(A24,'Hospitalisation Details'!A:F,6,0)</f>
        <v>47291.06</v>
      </c>
      <c r="O24" t="str">
        <f>VLOOKUP(A24,'Hospitalisation Details'!A:G,7,0)</f>
        <v>tier - 2</v>
      </c>
      <c r="P24" t="str">
        <f>VLOOKUP(A24,'Hospitalisation Details'!A:I,8,0)</f>
        <v>tier - 1</v>
      </c>
      <c r="Q24" t="str">
        <f>VLOOKUP(A24,'Hospitalisation Details'!A:I,9,0)</f>
        <v>R1011</v>
      </c>
    </row>
    <row r="25" spans="1:17" ht="15.6" x14ac:dyDescent="0.3">
      <c r="A25" s="1" t="s">
        <v>2349</v>
      </c>
      <c r="B25" s="1" t="str">
        <f>VLOOKUP(A25,'Customer Names'!A:B,2,0)</f>
        <v>Mauricette, Mr.  Eric A.</v>
      </c>
      <c r="C25">
        <f>VLOOKUP(A25,'Medical Examinations'!A:H,2,0)</f>
        <v>41.8</v>
      </c>
      <c r="D25">
        <f>VLOOKUP(A25,'Medical Examinations'!A:C,3,0)</f>
        <v>7.89</v>
      </c>
      <c r="E25" t="str">
        <f>VLOOKUP(A25,'Medical Examinations'!A:E,4)</f>
        <v>No</v>
      </c>
      <c r="F25" t="str">
        <f>VLOOKUP(A25,'Medical Examinations'!A:E,5)</f>
        <v>No</v>
      </c>
      <c r="G25" t="str">
        <f>VLOOKUP(A25,'Medical Examinations'!A:F,6,0)</f>
        <v>No</v>
      </c>
      <c r="H25">
        <f>VLOOKUP(A25,'Medical Examinations'!A:G,7)</f>
        <v>1</v>
      </c>
      <c r="I25" t="str">
        <f>VLOOKUP(A25,'Medical Examinations'!A:H,8,0)</f>
        <v>yes</v>
      </c>
      <c r="J25">
        <f>VLOOKUP(A25,'Hospitalisation Details'!A:B,2,0)</f>
        <v>1970</v>
      </c>
      <c r="K25" t="str">
        <f>VLOOKUP(A25,'Hospitalisation Details'!A:C,3,0)</f>
        <v>Dec</v>
      </c>
      <c r="L25">
        <f>VLOOKUP(A25,'Hospitalisation Details'!A:D,4,0)</f>
        <v>28</v>
      </c>
      <c r="M25">
        <f>VLOOKUP(A25,'Hospitalisation Details'!A:E,5,0)</f>
        <v>2</v>
      </c>
      <c r="N25">
        <f>VLOOKUP(A25,'Hospitalisation Details'!A:F,6,0)</f>
        <v>47269.85</v>
      </c>
      <c r="O25" t="str">
        <f>VLOOKUP(A25,'Hospitalisation Details'!A:G,7,0)</f>
        <v>tier - 1</v>
      </c>
      <c r="P25" t="str">
        <f>VLOOKUP(A25,'Hospitalisation Details'!A:I,8,0)</f>
        <v>tier - 2</v>
      </c>
      <c r="Q25" t="str">
        <f>VLOOKUP(A25,'Hospitalisation Details'!A:I,9,0)</f>
        <v>R1013</v>
      </c>
    </row>
    <row r="26" spans="1:17" ht="15.6" x14ac:dyDescent="0.3">
      <c r="A26" s="1" t="s">
        <v>2348</v>
      </c>
      <c r="B26" s="1" t="str">
        <f>VLOOKUP(A26,'Customer Names'!A:B,2,0)</f>
        <v>Garcia, Mr.  Emiliano I.</v>
      </c>
      <c r="C26">
        <f>VLOOKUP(A26,'Medical Examinations'!A:H,2,0)</f>
        <v>35.090000000000003</v>
      </c>
      <c r="D26">
        <f>VLOOKUP(A26,'Medical Examinations'!A:C,3,0)</f>
        <v>4.38</v>
      </c>
      <c r="E26" t="str">
        <f>VLOOKUP(A26,'Medical Examinations'!A:E,4)</f>
        <v>No</v>
      </c>
      <c r="F26" t="str">
        <f>VLOOKUP(A26,'Medical Examinations'!A:E,5)</f>
        <v>No</v>
      </c>
      <c r="G26" t="str">
        <f>VLOOKUP(A26,'Medical Examinations'!A:F,6,0)</f>
        <v>No</v>
      </c>
      <c r="H26">
        <f>VLOOKUP(A26,'Medical Examinations'!A:G,7)</f>
        <v>1</v>
      </c>
      <c r="I26" t="str">
        <f>VLOOKUP(A26,'Medical Examinations'!A:H,8,0)</f>
        <v>yes</v>
      </c>
      <c r="J26">
        <f>VLOOKUP(A26,'Hospitalisation Details'!A:B,2,0)</f>
        <v>1959</v>
      </c>
      <c r="K26" t="str">
        <f>VLOOKUP(A26,'Hospitalisation Details'!A:C,3,0)</f>
        <v>Jul</v>
      </c>
      <c r="L26">
        <f>VLOOKUP(A26,'Hospitalisation Details'!A:D,4,0)</f>
        <v>14</v>
      </c>
      <c r="M26">
        <f>VLOOKUP(A26,'Hospitalisation Details'!A:E,5,0)</f>
        <v>0</v>
      </c>
      <c r="N26">
        <f>VLOOKUP(A26,'Hospitalisation Details'!A:F,6,0)</f>
        <v>47055.53</v>
      </c>
      <c r="O26" t="str">
        <f>VLOOKUP(A26,'Hospitalisation Details'!A:G,7,0)</f>
        <v>tier - 2</v>
      </c>
      <c r="P26" t="str">
        <f>VLOOKUP(A26,'Hospitalisation Details'!A:I,8,0)</f>
        <v>tier - 1</v>
      </c>
      <c r="Q26" t="str">
        <f>VLOOKUP(A26,'Hospitalisation Details'!A:I,9,0)</f>
        <v>R1013</v>
      </c>
    </row>
    <row r="27" spans="1:17" ht="15.6" x14ac:dyDescent="0.3">
      <c r="A27" s="1" t="s">
        <v>2347</v>
      </c>
      <c r="B27" s="1" t="str">
        <f>VLOOKUP(A27,'Customer Names'!A:B,2,0)</f>
        <v>Airoldi, Mr.  Adam</v>
      </c>
      <c r="C27">
        <f>VLOOKUP(A27,'Medical Examinations'!A:H,2,0)</f>
        <v>33.880000000000003</v>
      </c>
      <c r="D27">
        <f>VLOOKUP(A27,'Medical Examinations'!A:C,3,0)</f>
        <v>7.01</v>
      </c>
      <c r="E27" t="str">
        <f>VLOOKUP(A27,'Medical Examinations'!A:E,4)</f>
        <v>No</v>
      </c>
      <c r="F27" t="str">
        <f>VLOOKUP(A27,'Medical Examinations'!A:E,5)</f>
        <v>No</v>
      </c>
      <c r="G27" t="str">
        <f>VLOOKUP(A27,'Medical Examinations'!A:F,6,0)</f>
        <v>No</v>
      </c>
      <c r="H27">
        <f>VLOOKUP(A27,'Medical Examinations'!A:G,7)</f>
        <v>1</v>
      </c>
      <c r="I27" t="str">
        <f>VLOOKUP(A27,'Medical Examinations'!A:H,8,0)</f>
        <v>yes</v>
      </c>
      <c r="J27">
        <f>VLOOKUP(A27,'Hospitalisation Details'!A:B,2,0)</f>
        <v>1958</v>
      </c>
      <c r="K27" t="str">
        <f>VLOOKUP(A27,'Hospitalisation Details'!A:C,3,0)</f>
        <v>Sep</v>
      </c>
      <c r="L27">
        <f>VLOOKUP(A27,'Hospitalisation Details'!A:D,4,0)</f>
        <v>15</v>
      </c>
      <c r="M27">
        <f>VLOOKUP(A27,'Hospitalisation Details'!A:E,5,0)</f>
        <v>0</v>
      </c>
      <c r="N27">
        <f>VLOOKUP(A27,'Hospitalisation Details'!A:F,6,0)</f>
        <v>46889.26</v>
      </c>
      <c r="O27" t="str">
        <f>VLOOKUP(A27,'Hospitalisation Details'!A:G,7,0)</f>
        <v>tier - 2</v>
      </c>
      <c r="P27" t="str">
        <f>VLOOKUP(A27,'Hospitalisation Details'!A:I,8,0)</f>
        <v>tier - 3</v>
      </c>
      <c r="Q27" t="str">
        <f>VLOOKUP(A27,'Hospitalisation Details'!A:I,9,0)</f>
        <v>R1013</v>
      </c>
    </row>
    <row r="28" spans="1:17" ht="15.6" x14ac:dyDescent="0.3">
      <c r="A28" s="1" t="s">
        <v>2346</v>
      </c>
      <c r="B28" s="1" t="str">
        <f>VLOOKUP(A28,'Customer Names'!A:B,2,0)</f>
        <v>Cater-Cyker, Mr.  Zach</v>
      </c>
      <c r="C28">
        <f>VLOOKUP(A28,'Medical Examinations'!A:H,2,0)</f>
        <v>30.875</v>
      </c>
      <c r="D28">
        <f>VLOOKUP(A28,'Medical Examinations'!A:C,3,0)</f>
        <v>11.88</v>
      </c>
      <c r="E28" t="str">
        <f>VLOOKUP(A28,'Medical Examinations'!A:E,4)</f>
        <v>No</v>
      </c>
      <c r="F28" t="str">
        <f>VLOOKUP(A28,'Medical Examinations'!A:E,5)</f>
        <v>No</v>
      </c>
      <c r="G28" t="str">
        <f>VLOOKUP(A28,'Medical Examinations'!A:F,6,0)</f>
        <v>No</v>
      </c>
      <c r="H28">
        <f>VLOOKUP(A28,'Medical Examinations'!A:G,7)</f>
        <v>1</v>
      </c>
      <c r="I28" t="str">
        <f>VLOOKUP(A28,'Medical Examinations'!A:H,8,0)</f>
        <v>yes</v>
      </c>
      <c r="J28">
        <f>VLOOKUP(A28,'Hospitalisation Details'!A:B,2,0)</f>
        <v>1960</v>
      </c>
      <c r="K28" t="str">
        <f>VLOOKUP(A28,'Hospitalisation Details'!A:C,3,0)</f>
        <v>Nov</v>
      </c>
      <c r="L28">
        <f>VLOOKUP(A28,'Hospitalisation Details'!A:D,4,0)</f>
        <v>17</v>
      </c>
      <c r="M28">
        <f>VLOOKUP(A28,'Hospitalisation Details'!A:E,5,0)</f>
        <v>3</v>
      </c>
      <c r="N28">
        <f>VLOOKUP(A28,'Hospitalisation Details'!A:F,6,0)</f>
        <v>46718.16</v>
      </c>
      <c r="O28" t="str">
        <f>VLOOKUP(A28,'Hospitalisation Details'!A:G,7,0)</f>
        <v>tier - 1</v>
      </c>
      <c r="P28" t="str">
        <f>VLOOKUP(A28,'Hospitalisation Details'!A:I,8,0)</f>
        <v>tier - 1</v>
      </c>
      <c r="Q28" t="str">
        <f>VLOOKUP(A28,'Hospitalisation Details'!A:I,9,0)</f>
        <v>R1012</v>
      </c>
    </row>
    <row r="29" spans="1:17" ht="15.6" x14ac:dyDescent="0.3">
      <c r="A29" s="1" t="s">
        <v>2345</v>
      </c>
      <c r="B29" s="1" t="str">
        <f>VLOOKUP(A29,'Customer Names'!A:B,2,0)</f>
        <v>Hamm, Ms.  Stephanie W.</v>
      </c>
      <c r="C29">
        <f>VLOOKUP(A29,'Medical Examinations'!A:H,2,0)</f>
        <v>36.86</v>
      </c>
      <c r="D29">
        <f>VLOOKUP(A29,'Medical Examinations'!A:C,3,0)</f>
        <v>5.19</v>
      </c>
      <c r="E29" t="str">
        <f>VLOOKUP(A29,'Medical Examinations'!A:E,4)</f>
        <v>No</v>
      </c>
      <c r="F29" t="str">
        <f>VLOOKUP(A29,'Medical Examinations'!A:E,5)</f>
        <v>No</v>
      </c>
      <c r="G29" t="str">
        <f>VLOOKUP(A29,'Medical Examinations'!A:F,6,0)</f>
        <v>Yes</v>
      </c>
      <c r="H29">
        <f>VLOOKUP(A29,'Medical Examinations'!A:G,7)</f>
        <v>1</v>
      </c>
      <c r="I29" t="str">
        <f>VLOOKUP(A29,'Medical Examinations'!A:H,8,0)</f>
        <v>yes</v>
      </c>
      <c r="J29">
        <f>VLOOKUP(A29,'Hospitalisation Details'!A:B,2,0)</f>
        <v>1969</v>
      </c>
      <c r="K29" t="str">
        <f>VLOOKUP(A29,'Hospitalisation Details'!A:C,3,0)</f>
        <v>Jun</v>
      </c>
      <c r="L29">
        <f>VLOOKUP(A29,'Hospitalisation Details'!A:D,4,0)</f>
        <v>23</v>
      </c>
      <c r="M29">
        <f>VLOOKUP(A29,'Hospitalisation Details'!A:E,5,0)</f>
        <v>3</v>
      </c>
      <c r="N29">
        <f>VLOOKUP(A29,'Hospitalisation Details'!A:F,6,0)</f>
        <v>46661.440000000002</v>
      </c>
      <c r="O29" t="str">
        <f>VLOOKUP(A29,'Hospitalisation Details'!A:G,7,0)</f>
        <v>tier - 1</v>
      </c>
      <c r="P29" t="str">
        <f>VLOOKUP(A29,'Hospitalisation Details'!A:I,8,0)</f>
        <v>tier - 3</v>
      </c>
      <c r="Q29" t="str">
        <f>VLOOKUP(A29,'Hospitalisation Details'!A:I,9,0)</f>
        <v>R1012</v>
      </c>
    </row>
    <row r="30" spans="1:17" ht="15.6" x14ac:dyDescent="0.3">
      <c r="A30" s="1" t="s">
        <v>2344</v>
      </c>
      <c r="B30" s="1" t="str">
        <f>VLOOKUP(A30,'Customer Names'!A:B,2,0)</f>
        <v>Cox, Mr.  Stephen</v>
      </c>
      <c r="C30">
        <f>VLOOKUP(A30,'Medical Examinations'!A:H,2,0)</f>
        <v>35.86</v>
      </c>
      <c r="D30">
        <f>VLOOKUP(A30,'Medical Examinations'!A:C,3,0)</f>
        <v>6.74</v>
      </c>
      <c r="E30" t="str">
        <f>VLOOKUP(A30,'Medical Examinations'!A:E,4)</f>
        <v>No</v>
      </c>
      <c r="F30" t="str">
        <f>VLOOKUP(A30,'Medical Examinations'!A:E,5)</f>
        <v>No</v>
      </c>
      <c r="G30" t="str">
        <f>VLOOKUP(A30,'Medical Examinations'!A:F,6,0)</f>
        <v>No</v>
      </c>
      <c r="H30">
        <f>VLOOKUP(A30,'Medical Examinations'!A:G,7)</f>
        <v>1</v>
      </c>
      <c r="I30" t="str">
        <f>VLOOKUP(A30,'Medical Examinations'!A:H,8,0)</f>
        <v>yes</v>
      </c>
      <c r="J30">
        <f>VLOOKUP(A30,'Hospitalisation Details'!A:B,2,0)</f>
        <v>1961</v>
      </c>
      <c r="K30" t="str">
        <f>VLOOKUP(A30,'Hospitalisation Details'!A:C,3,0)</f>
        <v>Aug</v>
      </c>
      <c r="L30">
        <f>VLOOKUP(A30,'Hospitalisation Details'!A:D,4,0)</f>
        <v>8</v>
      </c>
      <c r="M30">
        <f>VLOOKUP(A30,'Hospitalisation Details'!A:E,5,0)</f>
        <v>0</v>
      </c>
      <c r="N30">
        <f>VLOOKUP(A30,'Hospitalisation Details'!A:F,6,0)</f>
        <v>46599.11</v>
      </c>
      <c r="O30" t="str">
        <f>VLOOKUP(A30,'Hospitalisation Details'!A:G,7,0)</f>
        <v>tier - 1</v>
      </c>
      <c r="P30" t="str">
        <f>VLOOKUP(A30,'Hospitalisation Details'!A:I,8,0)</f>
        <v>tier - 1</v>
      </c>
      <c r="Q30" t="str">
        <f>VLOOKUP(A30,'Hospitalisation Details'!A:I,9,0)</f>
        <v>R1013</v>
      </c>
    </row>
    <row r="31" spans="1:17" ht="15.6" x14ac:dyDescent="0.3">
      <c r="A31" s="1" t="s">
        <v>2343</v>
      </c>
      <c r="B31" s="1" t="str">
        <f>VLOOKUP(A31,'Customer Names'!A:B,2,0)</f>
        <v>Sachrajda, Ms.  Natalie</v>
      </c>
      <c r="C31">
        <f>VLOOKUP(A31,'Medical Examinations'!A:H,2,0)</f>
        <v>37.049999999999997</v>
      </c>
      <c r="D31">
        <f>VLOOKUP(A31,'Medical Examinations'!A:C,3,0)</f>
        <v>8.44</v>
      </c>
      <c r="E31" t="str">
        <f>VLOOKUP(A31,'Medical Examinations'!A:E,4)</f>
        <v>No</v>
      </c>
      <c r="F31" t="str">
        <f>VLOOKUP(A31,'Medical Examinations'!A:E,5)</f>
        <v>No</v>
      </c>
      <c r="G31" t="str">
        <f>VLOOKUP(A31,'Medical Examinations'!A:F,6,0)</f>
        <v>No</v>
      </c>
      <c r="H31">
        <f>VLOOKUP(A31,'Medical Examinations'!A:G,7)</f>
        <v>1</v>
      </c>
      <c r="I31" t="str">
        <f>VLOOKUP(A31,'Medical Examinations'!A:H,8,0)</f>
        <v>yes</v>
      </c>
      <c r="J31">
        <f>VLOOKUP(A31,'Hospitalisation Details'!A:B,2,0)</f>
        <v>1971</v>
      </c>
      <c r="K31" t="str">
        <f>VLOOKUP(A31,'Hospitalisation Details'!A:C,3,0)</f>
        <v>Dec</v>
      </c>
      <c r="L31">
        <f>VLOOKUP(A31,'Hospitalisation Details'!A:D,4,0)</f>
        <v>6</v>
      </c>
      <c r="M31">
        <f>VLOOKUP(A31,'Hospitalisation Details'!A:E,5,0)</f>
        <v>3</v>
      </c>
      <c r="N31">
        <f>VLOOKUP(A31,'Hospitalisation Details'!A:F,6,0)</f>
        <v>46255.11</v>
      </c>
      <c r="O31" t="str">
        <f>VLOOKUP(A31,'Hospitalisation Details'!A:G,7,0)</f>
        <v>tier - 1</v>
      </c>
      <c r="P31" t="str">
        <f>VLOOKUP(A31,'Hospitalisation Details'!A:I,8,0)</f>
        <v>tier - 3</v>
      </c>
      <c r="Q31" t="str">
        <f>VLOOKUP(A31,'Hospitalisation Details'!A:I,9,0)</f>
        <v>R1024</v>
      </c>
    </row>
    <row r="32" spans="1:17" ht="15.6" x14ac:dyDescent="0.3">
      <c r="A32" s="1" t="s">
        <v>2342</v>
      </c>
      <c r="B32" s="1" t="str">
        <f>VLOOKUP(A32,'Customer Names'!A:B,2,0)</f>
        <v>Gareri, Ms.  Nicole J.</v>
      </c>
      <c r="C32">
        <f>VLOOKUP(A32,'Medical Examinations'!A:H,2,0)</f>
        <v>43.89</v>
      </c>
      <c r="D32">
        <f>VLOOKUP(A32,'Medical Examinations'!A:C,3,0)</f>
        <v>8.7100000000000009</v>
      </c>
      <c r="E32" t="str">
        <f>VLOOKUP(A32,'Medical Examinations'!A:E,4)</f>
        <v>No</v>
      </c>
      <c r="F32" t="str">
        <f>VLOOKUP(A32,'Medical Examinations'!A:E,5)</f>
        <v>No</v>
      </c>
      <c r="G32" t="str">
        <f>VLOOKUP(A32,'Medical Examinations'!A:F,6,0)</f>
        <v>No</v>
      </c>
      <c r="H32">
        <f>VLOOKUP(A32,'Medical Examinations'!A:G,7)</f>
        <v>1</v>
      </c>
      <c r="I32" t="str">
        <f>VLOOKUP(A32,'Medical Examinations'!A:H,8,0)</f>
        <v>yes</v>
      </c>
      <c r="J32">
        <f>VLOOKUP(A32,'Hospitalisation Details'!A:B,2,0)</f>
        <v>1978</v>
      </c>
      <c r="K32" t="str">
        <f>VLOOKUP(A32,'Hospitalisation Details'!A:C,3,0)</f>
        <v>Aug</v>
      </c>
      <c r="L32">
        <f>VLOOKUP(A32,'Hospitalisation Details'!A:D,4,0)</f>
        <v>17</v>
      </c>
      <c r="M32">
        <f>VLOOKUP(A32,'Hospitalisation Details'!A:E,5,0)</f>
        <v>2</v>
      </c>
      <c r="N32">
        <f>VLOOKUP(A32,'Hospitalisation Details'!A:F,6,0)</f>
        <v>46200.99</v>
      </c>
      <c r="O32" t="str">
        <f>VLOOKUP(A32,'Hospitalisation Details'!A:G,7,0)</f>
        <v>tier - 1</v>
      </c>
      <c r="P32" t="str">
        <f>VLOOKUP(A32,'Hospitalisation Details'!A:I,8,0)</f>
        <v>tier - 1</v>
      </c>
      <c r="Q32" t="str">
        <f>VLOOKUP(A32,'Hospitalisation Details'!A:I,9,0)</f>
        <v>R1013</v>
      </c>
    </row>
    <row r="33" spans="1:17" ht="15.6" x14ac:dyDescent="0.3">
      <c r="A33" s="1" t="s">
        <v>2341</v>
      </c>
      <c r="B33" s="1" t="str">
        <f>VLOOKUP(A33,'Customer Names'!A:B,2,0)</f>
        <v>Welch, Mr.  Jefferson D</v>
      </c>
      <c r="C33">
        <f>VLOOKUP(A33,'Medical Examinations'!A:H,2,0)</f>
        <v>42.35</v>
      </c>
      <c r="D33">
        <f>VLOOKUP(A33,'Medical Examinations'!A:C,3,0)</f>
        <v>5.08</v>
      </c>
      <c r="E33" t="str">
        <f>VLOOKUP(A33,'Medical Examinations'!A:E,4)</f>
        <v>No</v>
      </c>
      <c r="F33" t="str">
        <f>VLOOKUP(A33,'Medical Examinations'!A:E,5)</f>
        <v>No</v>
      </c>
      <c r="G33" t="str">
        <f>VLOOKUP(A33,'Medical Examinations'!A:F,6,0)</f>
        <v>No</v>
      </c>
      <c r="H33">
        <f>VLOOKUP(A33,'Medical Examinations'!A:G,7)</f>
        <v>1</v>
      </c>
      <c r="I33" t="str">
        <f>VLOOKUP(A33,'Medical Examinations'!A:H,8,0)</f>
        <v>yes</v>
      </c>
      <c r="J33">
        <f>VLOOKUP(A33,'Hospitalisation Details'!A:B,2,0)</f>
        <v>1976</v>
      </c>
      <c r="K33" t="str">
        <f>VLOOKUP(A33,'Hospitalisation Details'!A:C,3,0)</f>
        <v>Dec</v>
      </c>
      <c r="L33">
        <f>VLOOKUP(A33,'Hospitalisation Details'!A:D,4,0)</f>
        <v>2</v>
      </c>
      <c r="M33">
        <f>VLOOKUP(A33,'Hospitalisation Details'!A:E,5,0)</f>
        <v>3</v>
      </c>
      <c r="N33">
        <f>VLOOKUP(A33,'Hospitalisation Details'!A:F,6,0)</f>
        <v>46151.12</v>
      </c>
      <c r="O33" t="str">
        <f>VLOOKUP(A33,'Hospitalisation Details'!A:G,7,0)</f>
        <v>tier - 1</v>
      </c>
      <c r="P33" t="str">
        <f>VLOOKUP(A33,'Hospitalisation Details'!A:I,8,0)</f>
        <v>tier - 3</v>
      </c>
      <c r="Q33" t="str">
        <f>VLOOKUP(A33,'Hospitalisation Details'!A:I,9,0)</f>
        <v>R1013</v>
      </c>
    </row>
    <row r="34" spans="1:17" ht="15.6" x14ac:dyDescent="0.3">
      <c r="A34" s="1" t="s">
        <v>2340</v>
      </c>
      <c r="B34" s="1" t="str">
        <f>VLOOKUP(A34,'Customer Names'!A:B,2,0)</f>
        <v>Prindiville, Mr.  Brendan D.</v>
      </c>
      <c r="C34">
        <f>VLOOKUP(A34,'Medical Examinations'!A:H,2,0)</f>
        <v>31.35</v>
      </c>
      <c r="D34">
        <f>VLOOKUP(A34,'Medical Examinations'!A:C,3,0)</f>
        <v>6.86</v>
      </c>
      <c r="E34" t="str">
        <f>VLOOKUP(A34,'Medical Examinations'!A:E,4)</f>
        <v>No</v>
      </c>
      <c r="F34" t="str">
        <f>VLOOKUP(A34,'Medical Examinations'!A:E,5)</f>
        <v>No</v>
      </c>
      <c r="G34" t="str">
        <f>VLOOKUP(A34,'Medical Examinations'!A:F,6,0)</f>
        <v>No</v>
      </c>
      <c r="H34">
        <f>VLOOKUP(A34,'Medical Examinations'!A:G,7)</f>
        <v>1</v>
      </c>
      <c r="I34" t="str">
        <f>VLOOKUP(A34,'Medical Examinations'!A:H,8,0)</f>
        <v>yes</v>
      </c>
      <c r="J34">
        <f>VLOOKUP(A34,'Hospitalisation Details'!A:B,2,0)</f>
        <v>1962</v>
      </c>
      <c r="K34" t="str">
        <f>VLOOKUP(A34,'Hospitalisation Details'!A:C,3,0)</f>
        <v>Dec</v>
      </c>
      <c r="L34">
        <f>VLOOKUP(A34,'Hospitalisation Details'!A:D,4,0)</f>
        <v>4</v>
      </c>
      <c r="M34">
        <f>VLOOKUP(A34,'Hospitalisation Details'!A:E,5,0)</f>
        <v>3</v>
      </c>
      <c r="N34">
        <f>VLOOKUP(A34,'Hospitalisation Details'!A:F,6,0)</f>
        <v>46130.53</v>
      </c>
      <c r="O34" t="str">
        <f>VLOOKUP(A34,'Hospitalisation Details'!A:G,7,0)</f>
        <v>tier - 1</v>
      </c>
      <c r="P34" t="str">
        <f>VLOOKUP(A34,'Hospitalisation Details'!A:I,8,0)</f>
        <v>tier - 1</v>
      </c>
      <c r="Q34" t="str">
        <f>VLOOKUP(A34,'Hospitalisation Details'!A:I,9,0)</f>
        <v>R1012</v>
      </c>
    </row>
    <row r="35" spans="1:17" ht="15.6" x14ac:dyDescent="0.3">
      <c r="A35" s="1" t="s">
        <v>2339</v>
      </c>
      <c r="B35" s="1" t="str">
        <f>VLOOKUP(A35,'Customer Names'!A:B,2,0)</f>
        <v>Kincaid, Ms.  Courtney</v>
      </c>
      <c r="C35">
        <f>VLOOKUP(A35,'Medical Examinations'!A:H,2,0)</f>
        <v>47.6</v>
      </c>
      <c r="D35">
        <f>VLOOKUP(A35,'Medical Examinations'!A:C,3,0)</f>
        <v>5.95</v>
      </c>
      <c r="E35" t="str">
        <f>VLOOKUP(A35,'Medical Examinations'!A:E,4)</f>
        <v>No</v>
      </c>
      <c r="F35" t="str">
        <f>VLOOKUP(A35,'Medical Examinations'!A:E,5)</f>
        <v>No</v>
      </c>
      <c r="G35" t="str">
        <f>VLOOKUP(A35,'Medical Examinations'!A:F,6,0)</f>
        <v>No</v>
      </c>
      <c r="H35">
        <f>VLOOKUP(A35,'Medical Examinations'!A:G,7)</f>
        <v>1</v>
      </c>
      <c r="I35" t="str">
        <f>VLOOKUP(A35,'Medical Examinations'!A:H,8,0)</f>
        <v>yes</v>
      </c>
      <c r="J35">
        <f>VLOOKUP(A35,'Hospitalisation Details'!A:B,2,0)</f>
        <v>1985</v>
      </c>
      <c r="K35" t="str">
        <f>VLOOKUP(A35,'Hospitalisation Details'!A:C,3,0)</f>
        <v>Sep</v>
      </c>
      <c r="L35">
        <f>VLOOKUP(A35,'Hospitalisation Details'!A:D,4,0)</f>
        <v>30</v>
      </c>
      <c r="M35">
        <f>VLOOKUP(A35,'Hospitalisation Details'!A:E,5,0)</f>
        <v>2</v>
      </c>
      <c r="N35">
        <f>VLOOKUP(A35,'Hospitalisation Details'!A:F,6,0)</f>
        <v>46113.51</v>
      </c>
      <c r="O35" t="str">
        <f>VLOOKUP(A35,'Hospitalisation Details'!A:G,7,0)</f>
        <v>tier - 2</v>
      </c>
      <c r="P35" t="str">
        <f>VLOOKUP(A35,'Hospitalisation Details'!A:I,8,0)</f>
        <v>tier - 3</v>
      </c>
      <c r="Q35" t="str">
        <f>VLOOKUP(A35,'Hospitalisation Details'!A:I,9,0)</f>
        <v>R1011</v>
      </c>
    </row>
    <row r="36" spans="1:17" ht="15.6" x14ac:dyDescent="0.3">
      <c r="A36" s="1" t="s">
        <v>2338</v>
      </c>
      <c r="B36" s="1" t="str">
        <f>VLOOKUP(A36,'Customer Names'!A:B,2,0)</f>
        <v>Bruestle, Ms.  Sydney L.</v>
      </c>
      <c r="C36">
        <f>VLOOKUP(A36,'Medical Examinations'!A:H,2,0)</f>
        <v>46.2</v>
      </c>
      <c r="D36">
        <f>VLOOKUP(A36,'Medical Examinations'!A:C,3,0)</f>
        <v>6.09</v>
      </c>
      <c r="E36" t="str">
        <f>VLOOKUP(A36,'Medical Examinations'!A:E,4)</f>
        <v>No</v>
      </c>
      <c r="F36" t="str">
        <f>VLOOKUP(A36,'Medical Examinations'!A:E,5)</f>
        <v>No</v>
      </c>
      <c r="G36" t="str">
        <f>VLOOKUP(A36,'Medical Examinations'!A:F,6,0)</f>
        <v>Yes</v>
      </c>
      <c r="H36">
        <f>VLOOKUP(A36,'Medical Examinations'!A:G,7)</f>
        <v>1</v>
      </c>
      <c r="I36" t="str">
        <f>VLOOKUP(A36,'Medical Examinations'!A:H,8,0)</f>
        <v>yes</v>
      </c>
      <c r="J36">
        <f>VLOOKUP(A36,'Hospitalisation Details'!A:B,2,0)</f>
        <v>1979</v>
      </c>
      <c r="K36" t="str">
        <f>VLOOKUP(A36,'Hospitalisation Details'!A:C,3,0)</f>
        <v>Aug</v>
      </c>
      <c r="L36">
        <f>VLOOKUP(A36,'Hospitalisation Details'!A:D,4,0)</f>
        <v>12</v>
      </c>
      <c r="M36">
        <f>VLOOKUP(A36,'Hospitalisation Details'!A:E,5,0)</f>
        <v>0</v>
      </c>
      <c r="N36">
        <f>VLOOKUP(A36,'Hospitalisation Details'!A:F,6,0)</f>
        <v>45863.21</v>
      </c>
      <c r="O36" t="str">
        <f>VLOOKUP(A36,'Hospitalisation Details'!A:G,7,0)</f>
        <v>tier - 2</v>
      </c>
      <c r="P36" t="str">
        <f>VLOOKUP(A36,'Hospitalisation Details'!A:I,8,0)</f>
        <v>tier - 1</v>
      </c>
      <c r="Q36" t="str">
        <f>VLOOKUP(A36,'Hospitalisation Details'!A:I,9,0)</f>
        <v>R1013</v>
      </c>
    </row>
    <row r="37" spans="1:17" ht="15.6" x14ac:dyDescent="0.3">
      <c r="A37" s="1" t="s">
        <v>2337</v>
      </c>
      <c r="B37" s="1" t="str">
        <f>VLOOKUP(A37,'Customer Names'!A:B,2,0)</f>
        <v>Lachance, Mr.  Julien</v>
      </c>
      <c r="C37">
        <f>VLOOKUP(A37,'Medical Examinations'!A:H,2,0)</f>
        <v>32.015000000000001</v>
      </c>
      <c r="D37">
        <f>VLOOKUP(A37,'Medical Examinations'!A:C,3,0)</f>
        <v>11.75</v>
      </c>
      <c r="E37" t="str">
        <f>VLOOKUP(A37,'Medical Examinations'!A:E,4)</f>
        <v>No</v>
      </c>
      <c r="F37" t="str">
        <f>VLOOKUP(A37,'Medical Examinations'!A:E,5)</f>
        <v>No</v>
      </c>
      <c r="G37" t="str">
        <f>VLOOKUP(A37,'Medical Examinations'!A:F,6,0)</f>
        <v>No</v>
      </c>
      <c r="H37">
        <f>VLOOKUP(A37,'Medical Examinations'!A:G,7)</f>
        <v>1</v>
      </c>
      <c r="I37" t="str">
        <f>VLOOKUP(A37,'Medical Examinations'!A:H,8,0)</f>
        <v>yes</v>
      </c>
      <c r="J37">
        <f>VLOOKUP(A37,'Hospitalisation Details'!A:B,2,0)</f>
        <v>1960</v>
      </c>
      <c r="K37" t="str">
        <f>VLOOKUP(A37,'Hospitalisation Details'!A:C,3,0)</f>
        <v>Dec</v>
      </c>
      <c r="L37">
        <f>VLOOKUP(A37,'Hospitalisation Details'!A:D,4,0)</f>
        <v>21</v>
      </c>
      <c r="M37">
        <f>VLOOKUP(A37,'Hospitalisation Details'!A:E,5,0)</f>
        <v>0</v>
      </c>
      <c r="N37">
        <f>VLOOKUP(A37,'Hospitalisation Details'!A:F,6,0)</f>
        <v>45710.21</v>
      </c>
      <c r="O37" t="str">
        <f>VLOOKUP(A37,'Hospitalisation Details'!A:G,7,0)</f>
        <v>tier - 2</v>
      </c>
      <c r="P37" t="str">
        <f>VLOOKUP(A37,'Hospitalisation Details'!A:I,8,0)</f>
        <v>tier - 2</v>
      </c>
      <c r="Q37" t="str">
        <f>VLOOKUP(A37,'Hospitalisation Details'!A:I,9,0)</f>
        <v>R1016</v>
      </c>
    </row>
    <row r="38" spans="1:17" ht="15.6" x14ac:dyDescent="0.3">
      <c r="A38" s="1" t="s">
        <v>2336</v>
      </c>
      <c r="B38" s="1" t="str">
        <f>VLOOKUP(A38,'Customer Names'!A:B,2,0)</f>
        <v>Eason, Mr.  Ryan M</v>
      </c>
      <c r="C38">
        <f>VLOOKUP(A38,'Medical Examinations'!A:H,2,0)</f>
        <v>40.564999999999998</v>
      </c>
      <c r="D38">
        <f>VLOOKUP(A38,'Medical Examinations'!A:C,3,0)</f>
        <v>7.37</v>
      </c>
      <c r="E38" t="str">
        <f>VLOOKUP(A38,'Medical Examinations'!A:E,4)</f>
        <v>No</v>
      </c>
      <c r="F38" t="str">
        <f>VLOOKUP(A38,'Medical Examinations'!A:E,5)</f>
        <v>No</v>
      </c>
      <c r="G38" t="str">
        <f>VLOOKUP(A38,'Medical Examinations'!A:F,6,0)</f>
        <v>No</v>
      </c>
      <c r="H38">
        <f>VLOOKUP(A38,'Medical Examinations'!A:G,7)</f>
        <v>1</v>
      </c>
      <c r="I38" t="str">
        <f>VLOOKUP(A38,'Medical Examinations'!A:H,8,0)</f>
        <v>yes</v>
      </c>
      <c r="J38">
        <f>VLOOKUP(A38,'Hospitalisation Details'!A:B,2,0)</f>
        <v>1974</v>
      </c>
      <c r="K38" t="str">
        <f>VLOOKUP(A38,'Hospitalisation Details'!A:C,3,0)</f>
        <v>Aug</v>
      </c>
      <c r="L38">
        <f>VLOOKUP(A38,'Hospitalisation Details'!A:D,4,0)</f>
        <v>9</v>
      </c>
      <c r="M38">
        <f>VLOOKUP(A38,'Hospitalisation Details'!A:E,5,0)</f>
        <v>2</v>
      </c>
      <c r="N38">
        <f>VLOOKUP(A38,'Hospitalisation Details'!A:F,6,0)</f>
        <v>45702.02</v>
      </c>
      <c r="O38" t="str">
        <f>VLOOKUP(A38,'Hospitalisation Details'!A:G,7,0)</f>
        <v>tier - 2</v>
      </c>
      <c r="P38" t="str">
        <f>VLOOKUP(A38,'Hospitalisation Details'!A:I,8,0)</f>
        <v>tier - 2</v>
      </c>
      <c r="Q38" t="str">
        <f>VLOOKUP(A38,'Hospitalisation Details'!A:I,9,0)</f>
        <v>R1012</v>
      </c>
    </row>
    <row r="39" spans="1:17" ht="15.6" x14ac:dyDescent="0.3">
      <c r="A39" s="1" t="s">
        <v>2335</v>
      </c>
      <c r="B39" s="1" t="str">
        <f>VLOOKUP(A39,'Customer Names'!A:B,2,0)</f>
        <v>Grummon, Ms.  Anna H.</v>
      </c>
      <c r="C39">
        <f>VLOOKUP(A39,'Medical Examinations'!A:H,2,0)</f>
        <v>32.450000000000003</v>
      </c>
      <c r="D39">
        <f>VLOOKUP(A39,'Medical Examinations'!A:C,3,0)</f>
        <v>11.91</v>
      </c>
      <c r="E39" t="str">
        <f>VLOOKUP(A39,'Medical Examinations'!A:E,4)</f>
        <v>No</v>
      </c>
      <c r="F39" t="str">
        <f>VLOOKUP(A39,'Medical Examinations'!A:E,5)</f>
        <v>No</v>
      </c>
      <c r="G39" t="str">
        <f>VLOOKUP(A39,'Medical Examinations'!A:F,6,0)</f>
        <v>No</v>
      </c>
      <c r="H39">
        <f>VLOOKUP(A39,'Medical Examinations'!A:G,7)</f>
        <v>1</v>
      </c>
      <c r="I39" t="str">
        <f>VLOOKUP(A39,'Medical Examinations'!A:H,8,0)</f>
        <v>yes</v>
      </c>
      <c r="J39">
        <f>VLOOKUP(A39,'Hospitalisation Details'!A:B,2,0)</f>
        <v>1962</v>
      </c>
      <c r="K39" t="str">
        <f>VLOOKUP(A39,'Hospitalisation Details'!A:C,3,0)</f>
        <v>Dec</v>
      </c>
      <c r="L39">
        <f>VLOOKUP(A39,'Hospitalisation Details'!A:D,4,0)</f>
        <v>17</v>
      </c>
      <c r="M39">
        <f>VLOOKUP(A39,'Hospitalisation Details'!A:E,5,0)</f>
        <v>0</v>
      </c>
      <c r="N39">
        <f>VLOOKUP(A39,'Hospitalisation Details'!A:F,6,0)</f>
        <v>45008.959999999999</v>
      </c>
      <c r="O39" t="str">
        <f>VLOOKUP(A39,'Hospitalisation Details'!A:G,7,0)</f>
        <v>tier - 2</v>
      </c>
      <c r="P39" t="str">
        <f>VLOOKUP(A39,'Hospitalisation Details'!A:I,8,0)</f>
        <v>tier - 2</v>
      </c>
      <c r="Q39" t="str">
        <f>VLOOKUP(A39,'Hospitalisation Details'!A:I,9,0)</f>
        <v>R1013</v>
      </c>
    </row>
    <row r="40" spans="1:17" ht="15.6" x14ac:dyDescent="0.3">
      <c r="A40" s="1" t="s">
        <v>2334</v>
      </c>
      <c r="B40" s="1" t="str">
        <f>VLOOKUP(A40,'Customer Names'!A:B,2,0)</f>
        <v>Vanwechel, Ms.  Samantha</v>
      </c>
      <c r="C40">
        <f>VLOOKUP(A40,'Medical Examinations'!A:H,2,0)</f>
        <v>34.96</v>
      </c>
      <c r="D40">
        <f>VLOOKUP(A40,'Medical Examinations'!A:C,3,0)</f>
        <v>6.52</v>
      </c>
      <c r="E40" t="str">
        <f>VLOOKUP(A40,'Medical Examinations'!A:E,4)</f>
        <v>No</v>
      </c>
      <c r="F40" t="str">
        <f>VLOOKUP(A40,'Medical Examinations'!A:E,5)</f>
        <v>No</v>
      </c>
      <c r="G40" t="str">
        <f>VLOOKUP(A40,'Medical Examinations'!A:F,6,0)</f>
        <v>No</v>
      </c>
      <c r="H40">
        <f>VLOOKUP(A40,'Medical Examinations'!A:G,7)</f>
        <v>1</v>
      </c>
      <c r="I40" t="str">
        <f>VLOOKUP(A40,'Medical Examinations'!A:H,8,0)</f>
        <v>yes</v>
      </c>
      <c r="J40">
        <f>VLOOKUP(A40,'Hospitalisation Details'!A:B,2,0)</f>
        <v>1971</v>
      </c>
      <c r="K40" t="str">
        <f>VLOOKUP(A40,'Hospitalisation Details'!A:C,3,0)</f>
        <v>Aug</v>
      </c>
      <c r="L40">
        <f>VLOOKUP(A40,'Hospitalisation Details'!A:D,4,0)</f>
        <v>13</v>
      </c>
      <c r="M40">
        <f>VLOOKUP(A40,'Hospitalisation Details'!A:E,5,0)</f>
        <v>2</v>
      </c>
      <c r="N40">
        <f>VLOOKUP(A40,'Hospitalisation Details'!A:F,6,0)</f>
        <v>44641.2</v>
      </c>
      <c r="O40" t="str">
        <f>VLOOKUP(A40,'Hospitalisation Details'!A:G,7,0)</f>
        <v>tier - 2</v>
      </c>
      <c r="P40" t="str">
        <f>VLOOKUP(A40,'Hospitalisation Details'!A:I,8,0)</f>
        <v>tier - 3</v>
      </c>
      <c r="Q40" t="str">
        <f>VLOOKUP(A40,'Hospitalisation Details'!A:I,9,0)</f>
        <v>R1024</v>
      </c>
    </row>
    <row r="41" spans="1:17" ht="15.6" x14ac:dyDescent="0.3">
      <c r="A41" s="1" t="s">
        <v>2333</v>
      </c>
      <c r="B41" s="1" t="str">
        <f>VLOOKUP(A41,'Customer Names'!A:B,2,0)</f>
        <v>Fisher, Mr.  Robert</v>
      </c>
      <c r="C41">
        <f>VLOOKUP(A41,'Medical Examinations'!A:H,2,0)</f>
        <v>35.5</v>
      </c>
      <c r="D41">
        <f>VLOOKUP(A41,'Medical Examinations'!A:C,3,0)</f>
        <v>5.14</v>
      </c>
      <c r="E41" t="str">
        <f>VLOOKUP(A41,'Medical Examinations'!A:E,4)</f>
        <v>No</v>
      </c>
      <c r="F41" t="str">
        <f>VLOOKUP(A41,'Medical Examinations'!A:E,5)</f>
        <v>No</v>
      </c>
      <c r="G41" t="str">
        <f>VLOOKUP(A41,'Medical Examinations'!A:F,6,0)</f>
        <v>Yes</v>
      </c>
      <c r="H41">
        <f>VLOOKUP(A41,'Medical Examinations'!A:G,7)</f>
        <v>1</v>
      </c>
      <c r="I41" t="str">
        <f>VLOOKUP(A41,'Medical Examinations'!A:H,8,0)</f>
        <v>yes</v>
      </c>
      <c r="J41">
        <f>VLOOKUP(A41,'Hospitalisation Details'!A:B,2,0)</f>
        <v>1993</v>
      </c>
      <c r="K41" t="str">
        <f>VLOOKUP(A41,'Hospitalisation Details'!A:C,3,0)</f>
        <v>Oct</v>
      </c>
      <c r="L41">
        <f>VLOOKUP(A41,'Hospitalisation Details'!A:D,4,0)</f>
        <v>11</v>
      </c>
      <c r="M41">
        <f>VLOOKUP(A41,'Hospitalisation Details'!A:E,5,0)</f>
        <v>2</v>
      </c>
      <c r="N41">
        <f>VLOOKUP(A41,'Hospitalisation Details'!A:F,6,0)</f>
        <v>44585.46</v>
      </c>
      <c r="O41" t="str">
        <f>VLOOKUP(A41,'Hospitalisation Details'!A:G,7,0)</f>
        <v>tier - 2</v>
      </c>
      <c r="P41" t="str">
        <f>VLOOKUP(A41,'Hospitalisation Details'!A:I,8,0)</f>
        <v>tier - 2</v>
      </c>
      <c r="Q41" t="str">
        <f>VLOOKUP(A41,'Hospitalisation Details'!A:I,9,0)</f>
        <v>R1011</v>
      </c>
    </row>
    <row r="42" spans="1:17" ht="15.6" x14ac:dyDescent="0.3">
      <c r="A42" s="1" t="s">
        <v>2332</v>
      </c>
      <c r="B42" s="1" t="str">
        <f>VLOOKUP(A42,'Customer Names'!A:B,2,0)</f>
        <v>Jenkins, Mr.  James R.</v>
      </c>
      <c r="C42">
        <f>VLOOKUP(A42,'Medical Examinations'!A:H,2,0)</f>
        <v>52.58</v>
      </c>
      <c r="D42">
        <f>VLOOKUP(A42,'Medical Examinations'!A:C,3,0)</f>
        <v>4.1900000000000004</v>
      </c>
      <c r="E42" t="str">
        <f>VLOOKUP(A42,'Medical Examinations'!A:E,4)</f>
        <v>No</v>
      </c>
      <c r="F42" t="str">
        <f>VLOOKUP(A42,'Medical Examinations'!A:E,5)</f>
        <v>No</v>
      </c>
      <c r="G42" t="str">
        <f>VLOOKUP(A42,'Medical Examinations'!A:F,6,0)</f>
        <v>No</v>
      </c>
      <c r="H42">
        <f>VLOOKUP(A42,'Medical Examinations'!A:G,7)</f>
        <v>1</v>
      </c>
      <c r="I42" t="str">
        <f>VLOOKUP(A42,'Medical Examinations'!A:H,8,0)</f>
        <v>yes</v>
      </c>
      <c r="J42">
        <f>VLOOKUP(A42,'Hospitalisation Details'!A:B,2,0)</f>
        <v>2000</v>
      </c>
      <c r="K42" t="str">
        <f>VLOOKUP(A42,'Hospitalisation Details'!A:C,3,0)</f>
        <v>Aug</v>
      </c>
      <c r="L42">
        <f>VLOOKUP(A42,'Hospitalisation Details'!A:D,4,0)</f>
        <v>2</v>
      </c>
      <c r="M42">
        <f>VLOOKUP(A42,'Hospitalisation Details'!A:E,5,0)</f>
        <v>1</v>
      </c>
      <c r="N42">
        <f>VLOOKUP(A42,'Hospitalisation Details'!A:F,6,0)</f>
        <v>44501.4</v>
      </c>
      <c r="O42" t="str">
        <f>VLOOKUP(A42,'Hospitalisation Details'!A:G,7,0)</f>
        <v>tier - 2</v>
      </c>
      <c r="P42" t="str">
        <f>VLOOKUP(A42,'Hospitalisation Details'!A:I,8,0)</f>
        <v>tier - 3</v>
      </c>
      <c r="Q42" t="str">
        <f>VLOOKUP(A42,'Hospitalisation Details'!A:I,9,0)</f>
        <v>R1013</v>
      </c>
    </row>
    <row r="43" spans="1:17" ht="15.6" x14ac:dyDescent="0.3">
      <c r="A43" s="1" t="s">
        <v>2331</v>
      </c>
      <c r="B43" s="1" t="str">
        <f>VLOOKUP(A43,'Customer Names'!A:B,2,0)</f>
        <v>Peters, Ms.  Roseann</v>
      </c>
      <c r="C43">
        <f>VLOOKUP(A43,'Medical Examinations'!A:H,2,0)</f>
        <v>35.200000000000003</v>
      </c>
      <c r="D43">
        <f>VLOOKUP(A43,'Medical Examinations'!A:C,3,0)</f>
        <v>11.68</v>
      </c>
      <c r="E43" t="str">
        <f>VLOOKUP(A43,'Medical Examinations'!A:E,4)</f>
        <v>No</v>
      </c>
      <c r="F43" t="str">
        <f>VLOOKUP(A43,'Medical Examinations'!A:E,5)</f>
        <v>No</v>
      </c>
      <c r="G43" t="str">
        <f>VLOOKUP(A43,'Medical Examinations'!A:F,6,0)</f>
        <v>No</v>
      </c>
      <c r="H43">
        <f>VLOOKUP(A43,'Medical Examinations'!A:G,7)</f>
        <v>1</v>
      </c>
      <c r="I43" t="str">
        <f>VLOOKUP(A43,'Medical Examinations'!A:H,8,0)</f>
        <v>yes</v>
      </c>
      <c r="J43">
        <f>VLOOKUP(A43,'Hospitalisation Details'!A:B,2,0)</f>
        <v>1967</v>
      </c>
      <c r="K43" t="str">
        <f>VLOOKUP(A43,'Hospitalisation Details'!A:C,3,0)</f>
        <v>Sep</v>
      </c>
      <c r="L43">
        <f>VLOOKUP(A43,'Hospitalisation Details'!A:D,4,0)</f>
        <v>14</v>
      </c>
      <c r="M43">
        <f>VLOOKUP(A43,'Hospitalisation Details'!A:E,5,0)</f>
        <v>0</v>
      </c>
      <c r="N43">
        <f>VLOOKUP(A43,'Hospitalisation Details'!A:F,6,0)</f>
        <v>44423.8</v>
      </c>
      <c r="O43" t="str">
        <f>VLOOKUP(A43,'Hospitalisation Details'!A:G,7,0)</f>
        <v>tier - 2</v>
      </c>
      <c r="P43" t="str">
        <f>VLOOKUP(A43,'Hospitalisation Details'!A:I,8,0)</f>
        <v>tier - 3</v>
      </c>
      <c r="Q43" t="str">
        <f>VLOOKUP(A43,'Hospitalisation Details'!A:I,9,0)</f>
        <v>R1013</v>
      </c>
    </row>
    <row r="44" spans="1:17" ht="15.6" x14ac:dyDescent="0.3">
      <c r="A44" s="1" t="s">
        <v>2330</v>
      </c>
      <c r="B44" s="1" t="str">
        <f>VLOOKUP(A44,'Customer Names'!A:B,2,0)</f>
        <v>Aha, Ms.  Nicole</v>
      </c>
      <c r="C44">
        <f>VLOOKUP(A44,'Medical Examinations'!A:H,2,0)</f>
        <v>38.06</v>
      </c>
      <c r="D44">
        <f>VLOOKUP(A44,'Medical Examinations'!A:C,3,0)</f>
        <v>6.98</v>
      </c>
      <c r="E44" t="str">
        <f>VLOOKUP(A44,'Medical Examinations'!A:E,4)</f>
        <v>No</v>
      </c>
      <c r="F44" t="str">
        <f>VLOOKUP(A44,'Medical Examinations'!A:E,5)</f>
        <v>No</v>
      </c>
      <c r="G44" t="str">
        <f>VLOOKUP(A44,'Medical Examinations'!A:F,6,0)</f>
        <v>No</v>
      </c>
      <c r="H44">
        <f>VLOOKUP(A44,'Medical Examinations'!A:G,7)</f>
        <v>1</v>
      </c>
      <c r="I44" t="str">
        <f>VLOOKUP(A44,'Medical Examinations'!A:H,8,0)</f>
        <v>yes</v>
      </c>
      <c r="J44">
        <f>VLOOKUP(A44,'Hospitalisation Details'!A:B,2,0)</f>
        <v>1971</v>
      </c>
      <c r="K44" t="str">
        <f>VLOOKUP(A44,'Hospitalisation Details'!A:C,3,0)</f>
        <v>Oct</v>
      </c>
      <c r="L44">
        <f>VLOOKUP(A44,'Hospitalisation Details'!A:D,4,0)</f>
        <v>29</v>
      </c>
      <c r="M44">
        <f>VLOOKUP(A44,'Hospitalisation Details'!A:E,5,0)</f>
        <v>0</v>
      </c>
      <c r="N44">
        <f>VLOOKUP(A44,'Hospitalisation Details'!A:F,6,0)</f>
        <v>44400.41</v>
      </c>
      <c r="O44" t="str">
        <f>VLOOKUP(A44,'Hospitalisation Details'!A:G,7,0)</f>
        <v>tier - 2</v>
      </c>
      <c r="P44" t="str">
        <f>VLOOKUP(A44,'Hospitalisation Details'!A:I,8,0)</f>
        <v>tier - 2</v>
      </c>
      <c r="Q44" t="str">
        <f>VLOOKUP(A44,'Hospitalisation Details'!A:I,9,0)</f>
        <v>R1013</v>
      </c>
    </row>
    <row r="45" spans="1:17" ht="15.6" x14ac:dyDescent="0.3">
      <c r="A45" s="1" t="s">
        <v>2329</v>
      </c>
      <c r="B45" s="1" t="str">
        <f>VLOOKUP(A45,'Customer Names'!A:B,2,0)</f>
        <v>McElwain, Mr.  Spencer</v>
      </c>
      <c r="C45">
        <f>VLOOKUP(A45,'Medical Examinations'!A:H,2,0)</f>
        <v>34.21</v>
      </c>
      <c r="D45">
        <f>VLOOKUP(A45,'Medical Examinations'!A:C,3,0)</f>
        <v>8.34</v>
      </c>
      <c r="E45" t="str">
        <f>VLOOKUP(A45,'Medical Examinations'!A:E,4)</f>
        <v>No</v>
      </c>
      <c r="F45" t="str">
        <f>VLOOKUP(A45,'Medical Examinations'!A:E,5)</f>
        <v>No</v>
      </c>
      <c r="G45" t="str">
        <f>VLOOKUP(A45,'Medical Examinations'!A:F,6,0)</f>
        <v>No</v>
      </c>
      <c r="H45">
        <f>VLOOKUP(A45,'Medical Examinations'!A:G,7)</f>
        <v>1</v>
      </c>
      <c r="I45" t="str">
        <f>VLOOKUP(A45,'Medical Examinations'!A:H,8,0)</f>
        <v>yes</v>
      </c>
      <c r="J45">
        <f>VLOOKUP(A45,'Hospitalisation Details'!A:B,2,0)</f>
        <v>1968</v>
      </c>
      <c r="K45" t="str">
        <f>VLOOKUP(A45,'Hospitalisation Details'!A:C,3,0)</f>
        <v>Nov</v>
      </c>
      <c r="L45">
        <f>VLOOKUP(A45,'Hospitalisation Details'!A:D,4,0)</f>
        <v>24</v>
      </c>
      <c r="M45">
        <f>VLOOKUP(A45,'Hospitalisation Details'!A:E,5,0)</f>
        <v>2</v>
      </c>
      <c r="N45">
        <f>VLOOKUP(A45,'Hospitalisation Details'!A:F,6,0)</f>
        <v>44260.75</v>
      </c>
      <c r="O45" t="str">
        <f>VLOOKUP(A45,'Hospitalisation Details'!A:G,7,0)</f>
        <v>tier - 2</v>
      </c>
      <c r="P45" t="str">
        <f>VLOOKUP(A45,'Hospitalisation Details'!A:I,8,0)</f>
        <v>tier - 1</v>
      </c>
      <c r="Q45" t="str">
        <f>VLOOKUP(A45,'Hospitalisation Details'!A:I,9,0)</f>
        <v>R1013</v>
      </c>
    </row>
    <row r="46" spans="1:17" ht="15.6" x14ac:dyDescent="0.3">
      <c r="A46" s="1" t="s">
        <v>2328</v>
      </c>
      <c r="B46" s="1" t="str">
        <f>VLOOKUP(A46,'Customer Names'!A:B,2,0)</f>
        <v>Januszewski, Mr.  Eric W</v>
      </c>
      <c r="C46">
        <f>VLOOKUP(A46,'Medical Examinations'!A:H,2,0)</f>
        <v>38.94</v>
      </c>
      <c r="D46">
        <f>VLOOKUP(A46,'Medical Examinations'!A:C,3,0)</f>
        <v>8.49</v>
      </c>
      <c r="E46" t="str">
        <f>VLOOKUP(A46,'Medical Examinations'!A:E,4)</f>
        <v>No</v>
      </c>
      <c r="F46" t="str">
        <f>VLOOKUP(A46,'Medical Examinations'!A:E,5)</f>
        <v>No</v>
      </c>
      <c r="G46" t="str">
        <f>VLOOKUP(A46,'Medical Examinations'!A:F,6,0)</f>
        <v>No</v>
      </c>
      <c r="H46">
        <f>VLOOKUP(A46,'Medical Examinations'!A:G,7)</f>
        <v>1</v>
      </c>
      <c r="I46" t="str">
        <f>VLOOKUP(A46,'Medical Examinations'!A:H,8,0)</f>
        <v>yes</v>
      </c>
      <c r="J46">
        <f>VLOOKUP(A46,'Hospitalisation Details'!A:B,2,0)</f>
        <v>1975</v>
      </c>
      <c r="K46" t="str">
        <f>VLOOKUP(A46,'Hospitalisation Details'!A:C,3,0)</f>
        <v>Jun</v>
      </c>
      <c r="L46">
        <f>VLOOKUP(A46,'Hospitalisation Details'!A:D,4,0)</f>
        <v>1</v>
      </c>
      <c r="M46">
        <f>VLOOKUP(A46,'Hospitalisation Details'!A:E,5,0)</f>
        <v>2</v>
      </c>
      <c r="N46">
        <f>VLOOKUP(A46,'Hospitalisation Details'!A:F,6,0)</f>
        <v>44202.65</v>
      </c>
      <c r="O46" t="str">
        <f>VLOOKUP(A46,'Hospitalisation Details'!A:G,7,0)</f>
        <v>tier - 2</v>
      </c>
      <c r="P46" t="str">
        <f>VLOOKUP(A46,'Hospitalisation Details'!A:I,8,0)</f>
        <v>tier - 2</v>
      </c>
      <c r="Q46" t="str">
        <f>VLOOKUP(A46,'Hospitalisation Details'!A:I,9,0)</f>
        <v>R1013</v>
      </c>
    </row>
    <row r="47" spans="1:17" ht="15.6" x14ac:dyDescent="0.3">
      <c r="A47" s="1" t="s">
        <v>2327</v>
      </c>
      <c r="B47" s="1" t="str">
        <f>VLOOKUP(A47,'Customer Names'!A:B,2,0)</f>
        <v>Rohne, Ms.  Brianna L</v>
      </c>
      <c r="C47">
        <f>VLOOKUP(A47,'Medical Examinations'!A:H,2,0)</f>
        <v>30.21</v>
      </c>
      <c r="D47">
        <f>VLOOKUP(A47,'Medical Examinations'!A:C,3,0)</f>
        <v>5.34</v>
      </c>
      <c r="E47" t="str">
        <f>VLOOKUP(A47,'Medical Examinations'!A:E,4)</f>
        <v>No</v>
      </c>
      <c r="F47" t="str">
        <f>VLOOKUP(A47,'Medical Examinations'!A:E,5)</f>
        <v>No</v>
      </c>
      <c r="G47" t="str">
        <f>VLOOKUP(A47,'Medical Examinations'!A:F,6,0)</f>
        <v>No</v>
      </c>
      <c r="H47">
        <f>VLOOKUP(A47,'Medical Examinations'!A:G,7)</f>
        <v>1</v>
      </c>
      <c r="I47" t="str">
        <f>VLOOKUP(A47,'Medical Examinations'!A:H,8,0)</f>
        <v>yes</v>
      </c>
      <c r="J47">
        <f>VLOOKUP(A47,'Hospitalisation Details'!A:B,2,0)</f>
        <v>1988</v>
      </c>
      <c r="K47" t="str">
        <f>VLOOKUP(A47,'Hospitalisation Details'!A:C,3,0)</f>
        <v>Jul</v>
      </c>
      <c r="L47">
        <f>VLOOKUP(A47,'Hospitalisation Details'!A:D,4,0)</f>
        <v>16</v>
      </c>
      <c r="M47">
        <f>VLOOKUP(A47,'Hospitalisation Details'!A:E,5,0)</f>
        <v>1</v>
      </c>
      <c r="N47">
        <f>VLOOKUP(A47,'Hospitalisation Details'!A:F,6,0)</f>
        <v>43943.88</v>
      </c>
      <c r="O47" t="str">
        <f>VLOOKUP(A47,'Hospitalisation Details'!A:G,7,0)</f>
        <v>tier - 2</v>
      </c>
      <c r="P47" t="str">
        <f>VLOOKUP(A47,'Hospitalisation Details'!A:I,8,0)</f>
        <v>tier - 1</v>
      </c>
      <c r="Q47" t="str">
        <f>VLOOKUP(A47,'Hospitalisation Details'!A:I,9,0)</f>
        <v>R1012</v>
      </c>
    </row>
    <row r="48" spans="1:17" ht="15.6" x14ac:dyDescent="0.3">
      <c r="A48" s="1" t="s">
        <v>2326</v>
      </c>
      <c r="B48" s="1" t="str">
        <f>VLOOKUP(A48,'Customer Names'!A:B,2,0)</f>
        <v>O'Grady, Mr.  Thomas J.</v>
      </c>
      <c r="C48">
        <f>VLOOKUP(A48,'Medical Examinations'!A:H,2,0)</f>
        <v>33.630000000000003</v>
      </c>
      <c r="D48">
        <f>VLOOKUP(A48,'Medical Examinations'!A:C,3,0)</f>
        <v>4.43</v>
      </c>
      <c r="E48" t="str">
        <f>VLOOKUP(A48,'Medical Examinations'!A:E,4)</f>
        <v>No</v>
      </c>
      <c r="F48" t="str">
        <f>VLOOKUP(A48,'Medical Examinations'!A:E,5)</f>
        <v>No</v>
      </c>
      <c r="G48" t="str">
        <f>VLOOKUP(A48,'Medical Examinations'!A:F,6,0)</f>
        <v>No</v>
      </c>
      <c r="H48">
        <f>VLOOKUP(A48,'Medical Examinations'!A:G,7)</f>
        <v>1</v>
      </c>
      <c r="I48" t="str">
        <f>VLOOKUP(A48,'Medical Examinations'!A:H,8,0)</f>
        <v>yes</v>
      </c>
      <c r="J48">
        <f>VLOOKUP(A48,'Hospitalisation Details'!A:B,2,0)</f>
        <v>1966</v>
      </c>
      <c r="K48" t="str">
        <f>VLOOKUP(A48,'Hospitalisation Details'!A:C,3,0)</f>
        <v>Oct</v>
      </c>
      <c r="L48">
        <f>VLOOKUP(A48,'Hospitalisation Details'!A:D,4,0)</f>
        <v>5</v>
      </c>
      <c r="M48">
        <f>VLOOKUP(A48,'Hospitalisation Details'!A:E,5,0)</f>
        <v>0</v>
      </c>
      <c r="N48">
        <f>VLOOKUP(A48,'Hospitalisation Details'!A:F,6,0)</f>
        <v>43921.18</v>
      </c>
      <c r="O48" t="str">
        <f>VLOOKUP(A48,'Hospitalisation Details'!A:G,7,0)</f>
        <v>tier - 2</v>
      </c>
      <c r="P48" t="str">
        <f>VLOOKUP(A48,'Hospitalisation Details'!A:I,8,0)</f>
        <v>tier - 2</v>
      </c>
      <c r="Q48" t="str">
        <f>VLOOKUP(A48,'Hospitalisation Details'!A:I,9,0)</f>
        <v>R1012</v>
      </c>
    </row>
    <row r="49" spans="1:17" ht="15.6" x14ac:dyDescent="0.3">
      <c r="A49" s="1" t="s">
        <v>2325</v>
      </c>
      <c r="B49" s="1" t="str">
        <f>VLOOKUP(A49,'Customer Names'!A:B,2,0)</f>
        <v>Peters, Ms.  Melissa L</v>
      </c>
      <c r="C49">
        <f>VLOOKUP(A49,'Medical Examinations'!A:H,2,0)</f>
        <v>40.369999999999997</v>
      </c>
      <c r="D49">
        <f>VLOOKUP(A49,'Medical Examinations'!A:C,3,0)</f>
        <v>4.47</v>
      </c>
      <c r="E49" t="str">
        <f>VLOOKUP(A49,'Medical Examinations'!A:E,4)</f>
        <v>No</v>
      </c>
      <c r="F49" t="str">
        <f>VLOOKUP(A49,'Medical Examinations'!A:E,5)</f>
        <v>No</v>
      </c>
      <c r="G49" t="str">
        <f>VLOOKUP(A49,'Medical Examinations'!A:F,6,0)</f>
        <v>No</v>
      </c>
      <c r="H49">
        <f>VLOOKUP(A49,'Medical Examinations'!A:G,7)</f>
        <v>1</v>
      </c>
      <c r="I49" t="str">
        <f>VLOOKUP(A49,'Medical Examinations'!A:H,8,0)</f>
        <v>yes</v>
      </c>
      <c r="J49">
        <f>VLOOKUP(A49,'Hospitalisation Details'!A:B,2,0)</f>
        <v>1980</v>
      </c>
      <c r="K49" t="str">
        <f>VLOOKUP(A49,'Hospitalisation Details'!A:C,3,0)</f>
        <v>Nov</v>
      </c>
      <c r="L49">
        <f>VLOOKUP(A49,'Hospitalisation Details'!A:D,4,0)</f>
        <v>10</v>
      </c>
      <c r="M49">
        <f>VLOOKUP(A49,'Hospitalisation Details'!A:E,5,0)</f>
        <v>2</v>
      </c>
      <c r="N49">
        <f>VLOOKUP(A49,'Hospitalisation Details'!A:F,6,0)</f>
        <v>43896.38</v>
      </c>
      <c r="O49" t="str">
        <f>VLOOKUP(A49,'Hospitalisation Details'!A:G,7,0)</f>
        <v>tier - 2</v>
      </c>
      <c r="P49" t="str">
        <f>VLOOKUP(A49,'Hospitalisation Details'!A:I,8,0)</f>
        <v>tier - 1</v>
      </c>
      <c r="Q49" t="str">
        <f>VLOOKUP(A49,'Hospitalisation Details'!A:I,9,0)</f>
        <v>R1013</v>
      </c>
    </row>
    <row r="50" spans="1:17" ht="15.6" x14ac:dyDescent="0.3">
      <c r="A50" s="1" t="s">
        <v>2324</v>
      </c>
      <c r="B50" s="1" t="str">
        <f>VLOOKUP(A50,'Customer Names'!A:B,2,0)</f>
        <v>De Simone, Mr.  Flavio</v>
      </c>
      <c r="C50">
        <f>VLOOKUP(A50,'Medical Examinations'!A:H,2,0)</f>
        <v>53.09</v>
      </c>
      <c r="D50">
        <f>VLOOKUP(A50,'Medical Examinations'!A:C,3,0)</f>
        <v>4.82</v>
      </c>
      <c r="E50" t="str">
        <f>VLOOKUP(A50,'Medical Examinations'!A:E,4)</f>
        <v>No</v>
      </c>
      <c r="F50" t="str">
        <f>VLOOKUP(A50,'Medical Examinations'!A:E,5)</f>
        <v>No</v>
      </c>
      <c r="G50" t="str">
        <f>VLOOKUP(A50,'Medical Examinations'!A:F,6,0)</f>
        <v>No</v>
      </c>
      <c r="H50">
        <f>VLOOKUP(A50,'Medical Examinations'!A:G,7)</f>
        <v>1</v>
      </c>
      <c r="I50" t="str">
        <f>VLOOKUP(A50,'Medical Examinations'!A:H,8,0)</f>
        <v>yes</v>
      </c>
      <c r="J50">
        <f>VLOOKUP(A50,'Hospitalisation Details'!A:B,2,0)</f>
        <v>1966</v>
      </c>
      <c r="K50" t="str">
        <f>VLOOKUP(A50,'Hospitalisation Details'!A:C,3,0)</f>
        <v>Jul</v>
      </c>
      <c r="L50">
        <f>VLOOKUP(A50,'Hospitalisation Details'!A:D,4,0)</f>
        <v>2</v>
      </c>
      <c r="M50">
        <f>VLOOKUP(A50,'Hospitalisation Details'!A:E,5,0)</f>
        <v>0</v>
      </c>
      <c r="N50">
        <f>VLOOKUP(A50,'Hospitalisation Details'!A:F,6,0)</f>
        <v>43817.45</v>
      </c>
      <c r="O50" t="str">
        <f>VLOOKUP(A50,'Hospitalisation Details'!A:G,7,0)</f>
        <v>tier - 2</v>
      </c>
      <c r="P50" t="str">
        <f>VLOOKUP(A50,'Hospitalisation Details'!A:I,8,0)</f>
        <v>tier - 3</v>
      </c>
      <c r="Q50" t="str">
        <f>VLOOKUP(A50,'Hospitalisation Details'!A:I,9,0)</f>
        <v>R1012</v>
      </c>
    </row>
    <row r="51" spans="1:17" ht="15.6" x14ac:dyDescent="0.3">
      <c r="A51" s="1" t="s">
        <v>2323</v>
      </c>
      <c r="B51" s="1" t="str">
        <f>VLOOKUP(A51,'Customer Names'!A:B,2,0)</f>
        <v>Beckett, Mr.  Ryan</v>
      </c>
      <c r="C51">
        <f>VLOOKUP(A51,'Medical Examinations'!A:H,2,0)</f>
        <v>31.79</v>
      </c>
      <c r="D51">
        <f>VLOOKUP(A51,'Medical Examinations'!A:C,3,0)</f>
        <v>5.51</v>
      </c>
      <c r="E51" t="str">
        <f>VLOOKUP(A51,'Medical Examinations'!A:E,4)</f>
        <v>No</v>
      </c>
      <c r="F51" t="str">
        <f>VLOOKUP(A51,'Medical Examinations'!A:E,5)</f>
        <v>No</v>
      </c>
      <c r="G51" t="str">
        <f>VLOOKUP(A51,'Medical Examinations'!A:F,6,0)</f>
        <v>No</v>
      </c>
      <c r="H51">
        <f>VLOOKUP(A51,'Medical Examinations'!A:G,7)</f>
        <v>1</v>
      </c>
      <c r="I51" t="str">
        <f>VLOOKUP(A51,'Medical Examinations'!A:H,8,0)</f>
        <v>yes</v>
      </c>
      <c r="J51">
        <f>VLOOKUP(A51,'Hospitalisation Details'!A:B,2,0)</f>
        <v>1966</v>
      </c>
      <c r="K51" t="str">
        <f>VLOOKUP(A51,'Hospitalisation Details'!A:C,3,0)</f>
        <v>Oct</v>
      </c>
      <c r="L51">
        <f>VLOOKUP(A51,'Hospitalisation Details'!A:D,4,0)</f>
        <v>25</v>
      </c>
      <c r="M51">
        <f>VLOOKUP(A51,'Hospitalisation Details'!A:E,5,0)</f>
        <v>2</v>
      </c>
      <c r="N51">
        <f>VLOOKUP(A51,'Hospitalisation Details'!A:F,6,0)</f>
        <v>43813.87</v>
      </c>
      <c r="O51" t="str">
        <f>VLOOKUP(A51,'Hospitalisation Details'!A:G,7,0)</f>
        <v>tier - 2</v>
      </c>
      <c r="P51" t="str">
        <f>VLOOKUP(A51,'Hospitalisation Details'!A:I,8,0)</f>
        <v>tier - 2</v>
      </c>
      <c r="Q51" t="str">
        <f>VLOOKUP(A51,'Hospitalisation Details'!A:I,9,0)</f>
        <v>R1013</v>
      </c>
    </row>
    <row r="52" spans="1:17" ht="15.6" x14ac:dyDescent="0.3">
      <c r="A52" s="1" t="s">
        <v>2322</v>
      </c>
      <c r="B52" s="1" t="str">
        <f>VLOOKUP(A52,'Customer Names'!A:B,2,0)</f>
        <v>Sobrilsky, Mr.  Anthony J.</v>
      </c>
      <c r="C52">
        <f>VLOOKUP(A52,'Medical Examinations'!A:H,2,0)</f>
        <v>41.895000000000003</v>
      </c>
      <c r="D52">
        <f>VLOOKUP(A52,'Medical Examinations'!A:C,3,0)</f>
        <v>10.87</v>
      </c>
      <c r="E52" t="str">
        <f>VLOOKUP(A52,'Medical Examinations'!A:E,4)</f>
        <v>No</v>
      </c>
      <c r="F52" t="str">
        <f>VLOOKUP(A52,'Medical Examinations'!A:E,5)</f>
        <v>No</v>
      </c>
      <c r="G52" t="str">
        <f>VLOOKUP(A52,'Medical Examinations'!A:F,6,0)</f>
        <v>No</v>
      </c>
      <c r="H52">
        <f>VLOOKUP(A52,'Medical Examinations'!A:G,7)</f>
        <v>1</v>
      </c>
      <c r="I52" t="str">
        <f>VLOOKUP(A52,'Medical Examinations'!A:H,8,0)</f>
        <v>yes</v>
      </c>
      <c r="J52">
        <f>VLOOKUP(A52,'Hospitalisation Details'!A:B,2,0)</f>
        <v>1986</v>
      </c>
      <c r="K52" t="str">
        <f>VLOOKUP(A52,'Hospitalisation Details'!A:C,3,0)</f>
        <v>Dec</v>
      </c>
      <c r="L52">
        <f>VLOOKUP(A52,'Hospitalisation Details'!A:D,4,0)</f>
        <v>29</v>
      </c>
      <c r="M52">
        <f>VLOOKUP(A52,'Hospitalisation Details'!A:E,5,0)</f>
        <v>3</v>
      </c>
      <c r="N52">
        <f>VLOOKUP(A52,'Hospitalisation Details'!A:F,6,0)</f>
        <v>43753.34</v>
      </c>
      <c r="O52" t="str">
        <f>VLOOKUP(A52,'Hospitalisation Details'!A:G,7,0)</f>
        <v>tier - 2</v>
      </c>
      <c r="P52" t="str">
        <f>VLOOKUP(A52,'Hospitalisation Details'!A:I,8,0)</f>
        <v>tier - 1</v>
      </c>
      <c r="Q52" t="str">
        <f>VLOOKUP(A52,'Hospitalisation Details'!A:I,9,0)</f>
        <v>R1015</v>
      </c>
    </row>
    <row r="53" spans="1:17" ht="15.6" x14ac:dyDescent="0.3">
      <c r="A53" s="1" t="s">
        <v>2321</v>
      </c>
      <c r="B53" s="1" t="str">
        <f>VLOOKUP(A53,'Customer Names'!A:B,2,0)</f>
        <v>Wang, Ms.  Alex</v>
      </c>
      <c r="C53">
        <f>VLOOKUP(A53,'Medical Examinations'!A:H,2,0)</f>
        <v>31.16</v>
      </c>
      <c r="D53">
        <f>VLOOKUP(A53,'Medical Examinations'!A:C,3,0)</f>
        <v>9.34</v>
      </c>
      <c r="E53" t="str">
        <f>VLOOKUP(A53,'Medical Examinations'!A:E,4)</f>
        <v>No</v>
      </c>
      <c r="F53" t="str">
        <f>VLOOKUP(A53,'Medical Examinations'!A:E,5)</f>
        <v>No</v>
      </c>
      <c r="G53" t="str">
        <f>VLOOKUP(A53,'Medical Examinations'!A:F,6,0)</f>
        <v>No</v>
      </c>
      <c r="H53">
        <f>VLOOKUP(A53,'Medical Examinations'!A:G,7)</f>
        <v>1</v>
      </c>
      <c r="I53" t="str">
        <f>VLOOKUP(A53,'Medical Examinations'!A:H,8,0)</f>
        <v>yes</v>
      </c>
      <c r="J53">
        <f>VLOOKUP(A53,'Hospitalisation Details'!A:B,2,0)</f>
        <v>1965</v>
      </c>
      <c r="K53" t="str">
        <f>VLOOKUP(A53,'Hospitalisation Details'!A:C,3,0)</f>
        <v>Aug</v>
      </c>
      <c r="L53">
        <f>VLOOKUP(A53,'Hospitalisation Details'!A:D,4,0)</f>
        <v>22</v>
      </c>
      <c r="M53">
        <f>VLOOKUP(A53,'Hospitalisation Details'!A:E,5,0)</f>
        <v>0</v>
      </c>
      <c r="N53">
        <f>VLOOKUP(A53,'Hospitalisation Details'!A:F,6,0)</f>
        <v>43578.94</v>
      </c>
      <c r="O53" t="str">
        <f>VLOOKUP(A53,'Hospitalisation Details'!A:G,7,0)</f>
        <v>tier - 2</v>
      </c>
      <c r="P53" t="str">
        <f>VLOOKUP(A53,'Hospitalisation Details'!A:I,8,0)</f>
        <v>tier - 2</v>
      </c>
      <c r="Q53" t="str">
        <f>VLOOKUP(A53,'Hospitalisation Details'!A:I,9,0)</f>
        <v>R1012</v>
      </c>
    </row>
    <row r="54" spans="1:17" ht="15.6" x14ac:dyDescent="0.3">
      <c r="A54" s="1" t="s">
        <v>2320</v>
      </c>
      <c r="B54" s="1" t="str">
        <f>VLOOKUP(A54,'Customer Names'!A:B,2,0)</f>
        <v>Campa, Mr.  David</v>
      </c>
      <c r="C54">
        <f>VLOOKUP(A54,'Medical Examinations'!A:H,2,0)</f>
        <v>34.104999999999997</v>
      </c>
      <c r="D54">
        <f>VLOOKUP(A54,'Medical Examinations'!A:C,3,0)</f>
        <v>5.03</v>
      </c>
      <c r="E54" t="str">
        <f>VLOOKUP(A54,'Medical Examinations'!A:E,4)</f>
        <v>No</v>
      </c>
      <c r="F54" t="str">
        <f>VLOOKUP(A54,'Medical Examinations'!A:E,5)</f>
        <v>No</v>
      </c>
      <c r="G54" t="str">
        <f>VLOOKUP(A54,'Medical Examinations'!A:F,6,0)</f>
        <v>Yes</v>
      </c>
      <c r="H54">
        <f>VLOOKUP(A54,'Medical Examinations'!A:G,7)</f>
        <v>1</v>
      </c>
      <c r="I54" t="str">
        <f>VLOOKUP(A54,'Medical Examinations'!A:H,8,0)</f>
        <v>yes</v>
      </c>
      <c r="J54">
        <f>VLOOKUP(A54,'Hospitalisation Details'!A:B,2,0)</f>
        <v>1969</v>
      </c>
      <c r="K54" t="str">
        <f>VLOOKUP(A54,'Hospitalisation Details'!A:C,3,0)</f>
        <v>Dec</v>
      </c>
      <c r="L54">
        <f>VLOOKUP(A54,'Hospitalisation Details'!A:D,4,0)</f>
        <v>3</v>
      </c>
      <c r="M54">
        <f>VLOOKUP(A54,'Hospitalisation Details'!A:E,5,0)</f>
        <v>0</v>
      </c>
      <c r="N54">
        <f>VLOOKUP(A54,'Hospitalisation Details'!A:F,6,0)</f>
        <v>43254.42</v>
      </c>
      <c r="O54" t="str">
        <f>VLOOKUP(A54,'Hospitalisation Details'!A:G,7,0)</f>
        <v>tier - 2</v>
      </c>
      <c r="P54" t="str">
        <f>VLOOKUP(A54,'Hospitalisation Details'!A:I,8,0)</f>
        <v>tier - 2</v>
      </c>
      <c r="Q54" t="str">
        <f>VLOOKUP(A54,'Hospitalisation Details'!A:I,9,0)</f>
        <v>R1016</v>
      </c>
    </row>
    <row r="55" spans="1:17" ht="15.6" x14ac:dyDescent="0.3">
      <c r="A55" s="1" t="s">
        <v>2319</v>
      </c>
      <c r="B55" s="1" t="str">
        <f>VLOOKUP(A55,'Customer Names'!A:B,2,0)</f>
        <v>Clifford, Mr.  Andrew B</v>
      </c>
      <c r="C55">
        <f>VLOOKUP(A55,'Medical Examinations'!A:H,2,0)</f>
        <v>51.93</v>
      </c>
      <c r="D55">
        <f>VLOOKUP(A55,'Medical Examinations'!A:C,3,0)</f>
        <v>11.05</v>
      </c>
      <c r="E55" t="str">
        <f>VLOOKUP(A55,'Medical Examinations'!A:E,4)</f>
        <v>No</v>
      </c>
      <c r="F55" t="str">
        <f>VLOOKUP(A55,'Medical Examinations'!A:E,5)</f>
        <v>No</v>
      </c>
      <c r="G55" t="str">
        <f>VLOOKUP(A55,'Medical Examinations'!A:F,6,0)</f>
        <v>No</v>
      </c>
      <c r="H55">
        <f>VLOOKUP(A55,'Medical Examinations'!A:G,7)</f>
        <v>1</v>
      </c>
      <c r="I55" t="str">
        <f>VLOOKUP(A55,'Medical Examinations'!A:H,8,0)</f>
        <v>yes</v>
      </c>
      <c r="J55">
        <f>VLOOKUP(A55,'Hospitalisation Details'!A:B,2,0)</f>
        <v>1965</v>
      </c>
      <c r="K55" t="str">
        <f>VLOOKUP(A55,'Hospitalisation Details'!A:C,3,0)</f>
        <v>Nov</v>
      </c>
      <c r="L55">
        <f>VLOOKUP(A55,'Hospitalisation Details'!A:D,4,0)</f>
        <v>29</v>
      </c>
      <c r="M55">
        <f>VLOOKUP(A55,'Hospitalisation Details'!A:E,5,0)</f>
        <v>0</v>
      </c>
      <c r="N55">
        <f>VLOOKUP(A55,'Hospitalisation Details'!A:F,6,0)</f>
        <v>43073.760000000002</v>
      </c>
      <c r="O55" t="str">
        <f>VLOOKUP(A55,'Hospitalisation Details'!A:G,7,0)</f>
        <v>tier - 2</v>
      </c>
      <c r="P55" t="str">
        <f>VLOOKUP(A55,'Hospitalisation Details'!A:I,8,0)</f>
        <v>tier - 2</v>
      </c>
      <c r="Q55" t="str">
        <f>VLOOKUP(A55,'Hospitalisation Details'!A:I,9,0)</f>
        <v>R1011</v>
      </c>
    </row>
    <row r="56" spans="1:17" ht="15.6" x14ac:dyDescent="0.3">
      <c r="A56" s="1" t="s">
        <v>2318</v>
      </c>
      <c r="B56" s="1" t="str">
        <f>VLOOKUP(A56,'Customer Names'!A:B,2,0)</f>
        <v>Dalmata, Ms.  Dara E</v>
      </c>
      <c r="C56">
        <f>VLOOKUP(A56,'Medical Examinations'!A:H,2,0)</f>
        <v>38.950000000000003</v>
      </c>
      <c r="D56">
        <f>VLOOKUP(A56,'Medical Examinations'!A:C,3,0)</f>
        <v>11.95</v>
      </c>
      <c r="E56" t="str">
        <f>VLOOKUP(A56,'Medical Examinations'!A:E,4)</f>
        <v>No</v>
      </c>
      <c r="F56" t="str">
        <f>VLOOKUP(A56,'Medical Examinations'!A:E,5)</f>
        <v>No</v>
      </c>
      <c r="G56" t="str">
        <f>VLOOKUP(A56,'Medical Examinations'!A:F,6,0)</f>
        <v>No</v>
      </c>
      <c r="H56">
        <f>VLOOKUP(A56,'Medical Examinations'!A:G,7)</f>
        <v>1</v>
      </c>
      <c r="I56" t="str">
        <f>VLOOKUP(A56,'Medical Examinations'!A:H,8,0)</f>
        <v>yes</v>
      </c>
      <c r="J56">
        <f>VLOOKUP(A56,'Hospitalisation Details'!A:B,2,0)</f>
        <v>1978</v>
      </c>
      <c r="K56" t="str">
        <f>VLOOKUP(A56,'Hospitalisation Details'!A:C,3,0)</f>
        <v>Nov</v>
      </c>
      <c r="L56">
        <f>VLOOKUP(A56,'Hospitalisation Details'!A:D,4,0)</f>
        <v>4</v>
      </c>
      <c r="M56">
        <f>VLOOKUP(A56,'Hospitalisation Details'!A:E,5,0)</f>
        <v>0</v>
      </c>
      <c r="N56">
        <f>VLOOKUP(A56,'Hospitalisation Details'!A:F,6,0)</f>
        <v>42983.46</v>
      </c>
      <c r="O56" t="str">
        <f>VLOOKUP(A56,'Hospitalisation Details'!A:G,7,0)</f>
        <v>tier - 1</v>
      </c>
      <c r="P56" t="str">
        <f>VLOOKUP(A56,'Hospitalisation Details'!A:I,8,0)</f>
        <v>tier - 2</v>
      </c>
      <c r="Q56" t="str">
        <f>VLOOKUP(A56,'Hospitalisation Details'!A:I,9,0)</f>
        <v>R1012</v>
      </c>
    </row>
    <row r="57" spans="1:17" ht="15.6" x14ac:dyDescent="0.3">
      <c r="A57" s="1" t="s">
        <v>2317</v>
      </c>
      <c r="B57" s="1" t="str">
        <f>VLOOKUP(A57,'Customer Names'!A:B,2,0)</f>
        <v>Vishik, Ms.  Inna</v>
      </c>
      <c r="C57">
        <f>VLOOKUP(A57,'Medical Examinations'!A:H,2,0)</f>
        <v>36.630000000000003</v>
      </c>
      <c r="D57">
        <f>VLOOKUP(A57,'Medical Examinations'!A:C,3,0)</f>
        <v>7.72</v>
      </c>
      <c r="E57" t="str">
        <f>VLOOKUP(A57,'Medical Examinations'!A:E,4)</f>
        <v>No</v>
      </c>
      <c r="F57" t="str">
        <f>VLOOKUP(A57,'Medical Examinations'!A:E,5)</f>
        <v>No</v>
      </c>
      <c r="G57" t="str">
        <f>VLOOKUP(A57,'Medical Examinations'!A:F,6,0)</f>
        <v>No</v>
      </c>
      <c r="H57">
        <f>VLOOKUP(A57,'Medical Examinations'!A:G,7)</f>
        <v>1</v>
      </c>
      <c r="I57" t="str">
        <f>VLOOKUP(A57,'Medical Examinations'!A:H,8,0)</f>
        <v>yes</v>
      </c>
      <c r="J57">
        <f>VLOOKUP(A57,'Hospitalisation Details'!A:B,2,0)</f>
        <v>1975</v>
      </c>
      <c r="K57" t="str">
        <f>VLOOKUP(A57,'Hospitalisation Details'!A:C,3,0)</f>
        <v>Oct</v>
      </c>
      <c r="L57">
        <f>VLOOKUP(A57,'Hospitalisation Details'!A:D,4,0)</f>
        <v>23</v>
      </c>
      <c r="M57">
        <f>VLOOKUP(A57,'Hospitalisation Details'!A:E,5,0)</f>
        <v>1</v>
      </c>
      <c r="N57">
        <f>VLOOKUP(A57,'Hospitalisation Details'!A:F,6,0)</f>
        <v>42969.85</v>
      </c>
      <c r="O57" t="str">
        <f>VLOOKUP(A57,'Hospitalisation Details'!A:G,7,0)</f>
        <v>tier - 1</v>
      </c>
      <c r="P57" t="str">
        <f>VLOOKUP(A57,'Hospitalisation Details'!A:I,8,0)</f>
        <v>tier - 3</v>
      </c>
      <c r="Q57" t="str">
        <f>VLOOKUP(A57,'Hospitalisation Details'!A:I,9,0)</f>
        <v>R1013</v>
      </c>
    </row>
    <row r="58" spans="1:17" ht="15.6" x14ac:dyDescent="0.3">
      <c r="A58" s="1" t="s">
        <v>2316</v>
      </c>
      <c r="B58" s="1" t="str">
        <f>VLOOKUP(A58,'Customer Names'!A:B,2,0)</f>
        <v>Schorr, Mr.  Ari</v>
      </c>
      <c r="C58">
        <f>VLOOKUP(A58,'Medical Examinations'!A:H,2,0)</f>
        <v>34.200000000000003</v>
      </c>
      <c r="D58">
        <f>VLOOKUP(A58,'Medical Examinations'!A:C,3,0)</f>
        <v>5.75</v>
      </c>
      <c r="E58" t="str">
        <f>VLOOKUP(A58,'Medical Examinations'!A:E,4)</f>
        <v>No</v>
      </c>
      <c r="F58" t="str">
        <f>VLOOKUP(A58,'Medical Examinations'!A:E,5)</f>
        <v>No</v>
      </c>
      <c r="G58" t="str">
        <f>VLOOKUP(A58,'Medical Examinations'!A:F,6,0)</f>
        <v>No</v>
      </c>
      <c r="H58">
        <f>VLOOKUP(A58,'Medical Examinations'!A:G,7)</f>
        <v>1</v>
      </c>
      <c r="I58" t="str">
        <f>VLOOKUP(A58,'Medical Examinations'!A:H,8,0)</f>
        <v>yes</v>
      </c>
      <c r="J58">
        <f>VLOOKUP(A58,'Hospitalisation Details'!A:B,2,0)</f>
        <v>1972</v>
      </c>
      <c r="K58" t="str">
        <f>VLOOKUP(A58,'Hospitalisation Details'!A:C,3,0)</f>
        <v>Sep</v>
      </c>
      <c r="L58">
        <f>VLOOKUP(A58,'Hospitalisation Details'!A:D,4,0)</f>
        <v>10</v>
      </c>
      <c r="M58">
        <f>VLOOKUP(A58,'Hospitalisation Details'!A:E,5,0)</f>
        <v>2</v>
      </c>
      <c r="N58">
        <f>VLOOKUP(A58,'Hospitalisation Details'!A:F,6,0)</f>
        <v>42856.84</v>
      </c>
      <c r="O58" t="str">
        <f>VLOOKUP(A58,'Hospitalisation Details'!A:G,7,0)</f>
        <v>tier - 1</v>
      </c>
      <c r="P58" t="str">
        <f>VLOOKUP(A58,'Hospitalisation Details'!A:I,8,0)</f>
        <v>tier - 1</v>
      </c>
      <c r="Q58" t="str">
        <f>VLOOKUP(A58,'Hospitalisation Details'!A:I,9,0)</f>
        <v>R1011</v>
      </c>
    </row>
    <row r="59" spans="1:17" ht="15.6" x14ac:dyDescent="0.3">
      <c r="A59" s="1" t="s">
        <v>2315</v>
      </c>
      <c r="B59" s="1" t="str">
        <f>VLOOKUP(A59,'Customer Names'!A:B,2,0)</f>
        <v>Lusardi, Ms.  Lindsey</v>
      </c>
      <c r="C59">
        <f>VLOOKUP(A59,'Medical Examinations'!A:H,2,0)</f>
        <v>50.63</v>
      </c>
      <c r="D59">
        <f>VLOOKUP(A59,'Medical Examinations'!A:C,3,0)</f>
        <v>11.89</v>
      </c>
      <c r="E59" t="str">
        <f>VLOOKUP(A59,'Medical Examinations'!A:E,4)</f>
        <v>No</v>
      </c>
      <c r="F59" t="str">
        <f>VLOOKUP(A59,'Medical Examinations'!A:E,5)</f>
        <v>No</v>
      </c>
      <c r="G59" t="str">
        <f>VLOOKUP(A59,'Medical Examinations'!A:F,6,0)</f>
        <v>No</v>
      </c>
      <c r="H59">
        <f>VLOOKUP(A59,'Medical Examinations'!A:G,7)</f>
        <v>1</v>
      </c>
      <c r="I59" t="str">
        <f>VLOOKUP(A59,'Medical Examinations'!A:H,8,0)</f>
        <v>yes</v>
      </c>
      <c r="J59">
        <f>VLOOKUP(A59,'Hospitalisation Details'!A:B,2,0)</f>
        <v>1965</v>
      </c>
      <c r="K59" t="str">
        <f>VLOOKUP(A59,'Hospitalisation Details'!A:C,3,0)</f>
        <v>Oct</v>
      </c>
      <c r="L59">
        <f>VLOOKUP(A59,'Hospitalisation Details'!A:D,4,0)</f>
        <v>29</v>
      </c>
      <c r="M59">
        <f>VLOOKUP(A59,'Hospitalisation Details'!A:E,5,0)</f>
        <v>0</v>
      </c>
      <c r="N59">
        <f>VLOOKUP(A59,'Hospitalisation Details'!A:F,6,0)</f>
        <v>42764.12</v>
      </c>
      <c r="O59" t="str">
        <f>VLOOKUP(A59,'Hospitalisation Details'!A:G,7,0)</f>
        <v>tier - 1</v>
      </c>
      <c r="P59" t="str">
        <f>VLOOKUP(A59,'Hospitalisation Details'!A:I,8,0)</f>
        <v>tier - 2</v>
      </c>
      <c r="Q59" t="str">
        <f>VLOOKUP(A59,'Hospitalisation Details'!A:I,9,0)</f>
        <v>R1011</v>
      </c>
    </row>
    <row r="60" spans="1:17" ht="15.6" x14ac:dyDescent="0.3">
      <c r="A60" s="1" t="s">
        <v>2314</v>
      </c>
      <c r="B60" s="1" t="str">
        <f>VLOOKUP(A60,'Customer Names'!A:B,2,0)</f>
        <v>Rayner, Mr.  Kenny</v>
      </c>
      <c r="C60">
        <f>VLOOKUP(A60,'Medical Examinations'!A:H,2,0)</f>
        <v>36.479999999999997</v>
      </c>
      <c r="D60">
        <f>VLOOKUP(A60,'Medical Examinations'!A:C,3,0)</f>
        <v>6.2</v>
      </c>
      <c r="E60" t="str">
        <f>VLOOKUP(A60,'Medical Examinations'!A:E,4)</f>
        <v>No</v>
      </c>
      <c r="F60" t="str">
        <f>VLOOKUP(A60,'Medical Examinations'!A:E,5)</f>
        <v>No</v>
      </c>
      <c r="G60" t="str">
        <f>VLOOKUP(A60,'Medical Examinations'!A:F,6,0)</f>
        <v>No</v>
      </c>
      <c r="H60">
        <f>VLOOKUP(A60,'Medical Examinations'!A:G,7)</f>
        <v>1</v>
      </c>
      <c r="I60" t="str">
        <f>VLOOKUP(A60,'Medical Examinations'!A:H,8,0)</f>
        <v>yes</v>
      </c>
      <c r="J60">
        <f>VLOOKUP(A60,'Hospitalisation Details'!A:B,2,0)</f>
        <v>1977</v>
      </c>
      <c r="K60" t="str">
        <f>VLOOKUP(A60,'Hospitalisation Details'!A:C,3,0)</f>
        <v>Oct</v>
      </c>
      <c r="L60">
        <f>VLOOKUP(A60,'Hospitalisation Details'!A:D,4,0)</f>
        <v>21</v>
      </c>
      <c r="M60">
        <f>VLOOKUP(A60,'Hospitalisation Details'!A:E,5,0)</f>
        <v>2</v>
      </c>
      <c r="N60">
        <f>VLOOKUP(A60,'Hospitalisation Details'!A:F,6,0)</f>
        <v>42760.5</v>
      </c>
      <c r="O60" t="str">
        <f>VLOOKUP(A60,'Hospitalisation Details'!A:G,7,0)</f>
        <v>tier - 1</v>
      </c>
      <c r="P60" t="str">
        <f>VLOOKUP(A60,'Hospitalisation Details'!A:I,8,0)</f>
        <v>tier - 2</v>
      </c>
      <c r="Q60" t="str">
        <f>VLOOKUP(A60,'Hospitalisation Details'!A:I,9,0)</f>
        <v>R1012</v>
      </c>
    </row>
    <row r="61" spans="1:17" ht="15.6" x14ac:dyDescent="0.3">
      <c r="A61" s="1" t="s">
        <v>2313</v>
      </c>
      <c r="B61" s="1" t="str">
        <f>VLOOKUP(A61,'Customer Names'!A:B,2,0)</f>
        <v>Voghel, Ms.  Louise</v>
      </c>
      <c r="C61">
        <f>VLOOKUP(A61,'Medical Examinations'!A:H,2,0)</f>
        <v>54.82</v>
      </c>
      <c r="D61">
        <f>VLOOKUP(A61,'Medical Examinations'!A:C,3,0)</f>
        <v>10.61</v>
      </c>
      <c r="E61" t="str">
        <f>VLOOKUP(A61,'Medical Examinations'!A:E,4)</f>
        <v>No</v>
      </c>
      <c r="F61" t="str">
        <f>VLOOKUP(A61,'Medical Examinations'!A:E,5)</f>
        <v>No</v>
      </c>
      <c r="G61" t="str">
        <f>VLOOKUP(A61,'Medical Examinations'!A:F,6,0)</f>
        <v>No</v>
      </c>
      <c r="H61">
        <f>VLOOKUP(A61,'Medical Examinations'!A:G,7)</f>
        <v>1</v>
      </c>
      <c r="I61" t="str">
        <f>VLOOKUP(A61,'Medical Examinations'!A:H,8,0)</f>
        <v>yes</v>
      </c>
      <c r="J61">
        <f>VLOOKUP(A61,'Hospitalisation Details'!A:B,2,0)</f>
        <v>1971</v>
      </c>
      <c r="K61" t="str">
        <f>VLOOKUP(A61,'Hospitalisation Details'!A:C,3,0)</f>
        <v>Nov</v>
      </c>
      <c r="L61">
        <f>VLOOKUP(A61,'Hospitalisation Details'!A:D,4,0)</f>
        <v>3</v>
      </c>
      <c r="M61">
        <f>VLOOKUP(A61,'Hospitalisation Details'!A:E,5,0)</f>
        <v>0</v>
      </c>
      <c r="N61">
        <f>VLOOKUP(A61,'Hospitalisation Details'!A:F,6,0)</f>
        <v>42644.2</v>
      </c>
      <c r="O61" t="str">
        <f>VLOOKUP(A61,'Hospitalisation Details'!A:G,7,0)</f>
        <v>tier - 1</v>
      </c>
      <c r="P61" t="str">
        <f>VLOOKUP(A61,'Hospitalisation Details'!A:I,8,0)</f>
        <v>tier - 3</v>
      </c>
      <c r="Q61" t="str">
        <f>VLOOKUP(A61,'Hospitalisation Details'!A:I,9,0)</f>
        <v>R1011</v>
      </c>
    </row>
    <row r="62" spans="1:17" ht="15.6" x14ac:dyDescent="0.3">
      <c r="A62" s="1" t="s">
        <v>2312</v>
      </c>
      <c r="B62" s="1" t="str">
        <f>VLOOKUP(A62,'Customer Names'!A:B,2,0)</f>
        <v>Rieth, Mr.  Cameron</v>
      </c>
      <c r="C62">
        <f>VLOOKUP(A62,'Medical Examinations'!A:H,2,0)</f>
        <v>38.06</v>
      </c>
      <c r="D62">
        <f>VLOOKUP(A62,'Medical Examinations'!A:C,3,0)</f>
        <v>6.04</v>
      </c>
      <c r="E62" t="str">
        <f>VLOOKUP(A62,'Medical Examinations'!A:E,4)</f>
        <v>No</v>
      </c>
      <c r="F62" t="str">
        <f>VLOOKUP(A62,'Medical Examinations'!A:E,5)</f>
        <v>No</v>
      </c>
      <c r="G62" t="str">
        <f>VLOOKUP(A62,'Medical Examinations'!A:F,6,0)</f>
        <v>Yes</v>
      </c>
      <c r="H62">
        <f>VLOOKUP(A62,'Medical Examinations'!A:G,7)</f>
        <v>1</v>
      </c>
      <c r="I62" t="str">
        <f>VLOOKUP(A62,'Medical Examinations'!A:H,8,0)</f>
        <v>yes</v>
      </c>
      <c r="J62">
        <f>VLOOKUP(A62,'Hospitalisation Details'!A:B,2,0)</f>
        <v>1979</v>
      </c>
      <c r="K62" t="str">
        <f>VLOOKUP(A62,'Hospitalisation Details'!A:C,3,0)</f>
        <v>Dec</v>
      </c>
      <c r="L62">
        <f>VLOOKUP(A62,'Hospitalisation Details'!A:D,4,0)</f>
        <v>27</v>
      </c>
      <c r="M62">
        <f>VLOOKUP(A62,'Hospitalisation Details'!A:E,5,0)</f>
        <v>2</v>
      </c>
      <c r="N62">
        <f>VLOOKUP(A62,'Hospitalisation Details'!A:F,6,0)</f>
        <v>42560.43</v>
      </c>
      <c r="O62" t="str">
        <f>VLOOKUP(A62,'Hospitalisation Details'!A:G,7,0)</f>
        <v>tier - 1</v>
      </c>
      <c r="P62" t="str">
        <f>VLOOKUP(A62,'Hospitalisation Details'!A:I,8,0)</f>
        <v>tier - 3</v>
      </c>
      <c r="Q62" t="str">
        <f>VLOOKUP(A62,'Hospitalisation Details'!A:I,9,0)</f>
        <v>R1013</v>
      </c>
    </row>
    <row r="63" spans="1:17" ht="15.6" x14ac:dyDescent="0.3">
      <c r="A63" s="1" t="s">
        <v>2311</v>
      </c>
      <c r="B63" s="1" t="str">
        <f>VLOOKUP(A63,'Customer Names'!A:B,2,0)</f>
        <v>Gollotto, Ms.  Katie T.</v>
      </c>
      <c r="C63">
        <f>VLOOKUP(A63,'Medical Examinations'!A:H,2,0)</f>
        <v>51.48</v>
      </c>
      <c r="D63">
        <f>VLOOKUP(A63,'Medical Examinations'!A:C,3,0)</f>
        <v>9.33</v>
      </c>
      <c r="E63" t="str">
        <f>VLOOKUP(A63,'Medical Examinations'!A:E,4)</f>
        <v>No</v>
      </c>
      <c r="F63" t="str">
        <f>VLOOKUP(A63,'Medical Examinations'!A:E,5)</f>
        <v>No</v>
      </c>
      <c r="G63" t="str">
        <f>VLOOKUP(A63,'Medical Examinations'!A:F,6,0)</f>
        <v>No</v>
      </c>
      <c r="H63">
        <f>VLOOKUP(A63,'Medical Examinations'!A:G,7)</f>
        <v>1</v>
      </c>
      <c r="I63" t="str">
        <f>VLOOKUP(A63,'Medical Examinations'!A:H,8,0)</f>
        <v>yes</v>
      </c>
      <c r="J63">
        <f>VLOOKUP(A63,'Hospitalisation Details'!A:B,2,0)</f>
        <v>1967</v>
      </c>
      <c r="K63" t="str">
        <f>VLOOKUP(A63,'Hospitalisation Details'!A:C,3,0)</f>
        <v>Jun</v>
      </c>
      <c r="L63">
        <f>VLOOKUP(A63,'Hospitalisation Details'!A:D,4,0)</f>
        <v>27</v>
      </c>
      <c r="M63">
        <f>VLOOKUP(A63,'Hospitalisation Details'!A:E,5,0)</f>
        <v>0</v>
      </c>
      <c r="N63">
        <f>VLOOKUP(A63,'Hospitalisation Details'!A:F,6,0)</f>
        <v>42538.720000000001</v>
      </c>
      <c r="O63" t="str">
        <f>VLOOKUP(A63,'Hospitalisation Details'!A:G,7,0)</f>
        <v>tier - 1</v>
      </c>
      <c r="P63" t="str">
        <f>VLOOKUP(A63,'Hospitalisation Details'!A:I,8,0)</f>
        <v>tier - 3</v>
      </c>
      <c r="Q63" t="str">
        <f>VLOOKUP(A63,'Hospitalisation Details'!A:I,9,0)</f>
        <v>R1011</v>
      </c>
    </row>
    <row r="64" spans="1:17" ht="15.6" x14ac:dyDescent="0.3">
      <c r="A64" s="1" t="s">
        <v>2310</v>
      </c>
      <c r="B64" s="1" t="str">
        <f>VLOOKUP(A64,'Customer Names'!A:B,2,0)</f>
        <v>Dunn, Ms.  Casey</v>
      </c>
      <c r="C64">
        <f>VLOOKUP(A64,'Medical Examinations'!A:H,2,0)</f>
        <v>52.06</v>
      </c>
      <c r="D64">
        <f>VLOOKUP(A64,'Medical Examinations'!A:C,3,0)</f>
        <v>11.47</v>
      </c>
      <c r="E64" t="str">
        <f>VLOOKUP(A64,'Medical Examinations'!A:E,4)</f>
        <v>No</v>
      </c>
      <c r="F64" t="str">
        <f>VLOOKUP(A64,'Medical Examinations'!A:E,5)</f>
        <v>No</v>
      </c>
      <c r="G64" t="str">
        <f>VLOOKUP(A64,'Medical Examinations'!A:F,6,0)</f>
        <v>No</v>
      </c>
      <c r="H64">
        <f>VLOOKUP(A64,'Medical Examinations'!A:G,7)</f>
        <v>1</v>
      </c>
      <c r="I64" t="str">
        <f>VLOOKUP(A64,'Medical Examinations'!A:H,8,0)</f>
        <v>yes</v>
      </c>
      <c r="J64">
        <f>VLOOKUP(A64,'Hospitalisation Details'!A:B,2,0)</f>
        <v>1968</v>
      </c>
      <c r="K64" t="str">
        <f>VLOOKUP(A64,'Hospitalisation Details'!A:C,3,0)</f>
        <v>Aug</v>
      </c>
      <c r="L64">
        <f>VLOOKUP(A64,'Hospitalisation Details'!A:D,4,0)</f>
        <v>3</v>
      </c>
      <c r="M64">
        <f>VLOOKUP(A64,'Hospitalisation Details'!A:E,5,0)</f>
        <v>0</v>
      </c>
      <c r="N64">
        <f>VLOOKUP(A64,'Hospitalisation Details'!A:F,6,0)</f>
        <v>42478.6</v>
      </c>
      <c r="O64" t="str">
        <f>VLOOKUP(A64,'Hospitalisation Details'!A:G,7,0)</f>
        <v>tier - 1</v>
      </c>
      <c r="P64" t="str">
        <f>VLOOKUP(A64,'Hospitalisation Details'!A:I,8,0)</f>
        <v>tier - 2</v>
      </c>
      <c r="Q64" t="str">
        <f>VLOOKUP(A64,'Hospitalisation Details'!A:I,9,0)</f>
        <v>R1011</v>
      </c>
    </row>
    <row r="65" spans="1:17" ht="15.6" x14ac:dyDescent="0.3">
      <c r="A65" s="1" t="s">
        <v>2309</v>
      </c>
      <c r="B65" s="1" t="str">
        <f>VLOOKUP(A65,'Customer Names'!A:B,2,0)</f>
        <v>Blitzer, Mr.  David</v>
      </c>
      <c r="C65">
        <f>VLOOKUP(A65,'Medical Examinations'!A:H,2,0)</f>
        <v>30.684999999999999</v>
      </c>
      <c r="D65">
        <f>VLOOKUP(A65,'Medical Examinations'!A:C,3,0)</f>
        <v>7.02</v>
      </c>
      <c r="E65" t="str">
        <f>VLOOKUP(A65,'Medical Examinations'!A:E,4)</f>
        <v>No</v>
      </c>
      <c r="F65" t="str">
        <f>VLOOKUP(A65,'Medical Examinations'!A:E,5)</f>
        <v>No</v>
      </c>
      <c r="G65" t="str">
        <f>VLOOKUP(A65,'Medical Examinations'!A:F,6,0)</f>
        <v>No</v>
      </c>
      <c r="H65">
        <f>VLOOKUP(A65,'Medical Examinations'!A:G,7)</f>
        <v>1</v>
      </c>
      <c r="I65" t="str">
        <f>VLOOKUP(A65,'Medical Examinations'!A:H,8,0)</f>
        <v>yes</v>
      </c>
      <c r="J65">
        <f>VLOOKUP(A65,'Hospitalisation Details'!A:B,2,0)</f>
        <v>1967</v>
      </c>
      <c r="K65" t="str">
        <f>VLOOKUP(A65,'Hospitalisation Details'!A:C,3,0)</f>
        <v>Jun</v>
      </c>
      <c r="L65">
        <f>VLOOKUP(A65,'Hospitalisation Details'!A:D,4,0)</f>
        <v>28</v>
      </c>
      <c r="M65">
        <f>VLOOKUP(A65,'Hospitalisation Details'!A:E,5,0)</f>
        <v>0</v>
      </c>
      <c r="N65">
        <f>VLOOKUP(A65,'Hospitalisation Details'!A:F,6,0)</f>
        <v>42303.69</v>
      </c>
      <c r="O65" t="str">
        <f>VLOOKUP(A65,'Hospitalisation Details'!A:G,7,0)</f>
        <v>tier - 1</v>
      </c>
      <c r="P65" t="str">
        <f>VLOOKUP(A65,'Hospitalisation Details'!A:I,8,0)</f>
        <v>tier - 2</v>
      </c>
      <c r="Q65" t="str">
        <f>VLOOKUP(A65,'Hospitalisation Details'!A:I,9,0)</f>
        <v>R1016</v>
      </c>
    </row>
    <row r="66" spans="1:17" ht="15.6" x14ac:dyDescent="0.3">
      <c r="A66" s="1" t="s">
        <v>2308</v>
      </c>
      <c r="B66" s="1" t="str">
        <f>VLOOKUP(A66,'Customer Names'!A:B,2,0)</f>
        <v>Smith, Mr.  Bryson C.</v>
      </c>
      <c r="C66">
        <f>VLOOKUP(A66,'Medical Examinations'!A:H,2,0)</f>
        <v>36.08</v>
      </c>
      <c r="D66">
        <f>VLOOKUP(A66,'Medical Examinations'!A:C,3,0)</f>
        <v>8.8000000000000007</v>
      </c>
      <c r="E66" t="str">
        <f>VLOOKUP(A66,'Medical Examinations'!A:E,4)</f>
        <v>No</v>
      </c>
      <c r="F66" t="str">
        <f>VLOOKUP(A66,'Medical Examinations'!A:E,5)</f>
        <v>No</v>
      </c>
      <c r="G66" t="str">
        <f>VLOOKUP(A66,'Medical Examinations'!A:F,6,0)</f>
        <v>No</v>
      </c>
      <c r="H66">
        <f>VLOOKUP(A66,'Medical Examinations'!A:G,7)</f>
        <v>1</v>
      </c>
      <c r="I66" t="str">
        <f>VLOOKUP(A66,'Medical Examinations'!A:H,8,0)</f>
        <v>yes</v>
      </c>
      <c r="J66">
        <f>VLOOKUP(A66,'Hospitalisation Details'!A:B,2,0)</f>
        <v>1975</v>
      </c>
      <c r="K66" t="str">
        <f>VLOOKUP(A66,'Hospitalisation Details'!A:C,3,0)</f>
        <v>Aug</v>
      </c>
      <c r="L66">
        <f>VLOOKUP(A66,'Hospitalisation Details'!A:D,4,0)</f>
        <v>15</v>
      </c>
      <c r="M66">
        <f>VLOOKUP(A66,'Hospitalisation Details'!A:E,5,0)</f>
        <v>1</v>
      </c>
      <c r="N66">
        <f>VLOOKUP(A66,'Hospitalisation Details'!A:F,6,0)</f>
        <v>42211.14</v>
      </c>
      <c r="O66" t="str">
        <f>VLOOKUP(A66,'Hospitalisation Details'!A:G,7,0)</f>
        <v>tier - 1</v>
      </c>
      <c r="P66" t="str">
        <f>VLOOKUP(A66,'Hospitalisation Details'!A:I,8,0)</f>
        <v>tier - 3</v>
      </c>
      <c r="Q66" t="str">
        <f>VLOOKUP(A66,'Hospitalisation Details'!A:I,9,0)</f>
        <v>R1013</v>
      </c>
    </row>
    <row r="67" spans="1:17" ht="15.6" x14ac:dyDescent="0.3">
      <c r="A67" s="1" t="s">
        <v>2307</v>
      </c>
      <c r="B67" s="1" t="str">
        <f>VLOOKUP(A67,'Customer Names'!A:B,2,0)</f>
        <v>Hyland, Ms.  Megan</v>
      </c>
      <c r="C67">
        <f>VLOOKUP(A67,'Medical Examinations'!A:H,2,0)</f>
        <v>54.99</v>
      </c>
      <c r="D67">
        <f>VLOOKUP(A67,'Medical Examinations'!A:C,3,0)</f>
        <v>8.68</v>
      </c>
      <c r="E67" t="str">
        <f>VLOOKUP(A67,'Medical Examinations'!A:E,4)</f>
        <v>No</v>
      </c>
      <c r="F67" t="str">
        <f>VLOOKUP(A67,'Medical Examinations'!A:E,5)</f>
        <v>No</v>
      </c>
      <c r="G67" t="str">
        <f>VLOOKUP(A67,'Medical Examinations'!A:F,6,0)</f>
        <v>No</v>
      </c>
      <c r="H67">
        <f>VLOOKUP(A67,'Medical Examinations'!A:G,7)</f>
        <v>1</v>
      </c>
      <c r="I67" t="str">
        <f>VLOOKUP(A67,'Medical Examinations'!A:H,8,0)</f>
        <v>yes</v>
      </c>
      <c r="J67">
        <f>VLOOKUP(A67,'Hospitalisation Details'!A:B,2,0)</f>
        <v>1973</v>
      </c>
      <c r="K67" t="str">
        <f>VLOOKUP(A67,'Hospitalisation Details'!A:C,3,0)</f>
        <v>Sep</v>
      </c>
      <c r="L67">
        <f>VLOOKUP(A67,'Hospitalisation Details'!A:D,4,0)</f>
        <v>18</v>
      </c>
      <c r="M67">
        <f>VLOOKUP(A67,'Hospitalisation Details'!A:E,5,0)</f>
        <v>0</v>
      </c>
      <c r="N67">
        <f>VLOOKUP(A67,'Hospitalisation Details'!A:F,6,0)</f>
        <v>42188.15</v>
      </c>
      <c r="O67" t="str">
        <f>VLOOKUP(A67,'Hospitalisation Details'!A:G,7,0)</f>
        <v>tier - 1</v>
      </c>
      <c r="P67" t="str">
        <f>VLOOKUP(A67,'Hospitalisation Details'!A:I,8,0)</f>
        <v>tier - 1</v>
      </c>
      <c r="Q67" t="str">
        <f>VLOOKUP(A67,'Hospitalisation Details'!A:I,9,0)</f>
        <v>R1011</v>
      </c>
    </row>
    <row r="68" spans="1:17" ht="15.6" x14ac:dyDescent="0.3">
      <c r="A68" s="1" t="s">
        <v>2306</v>
      </c>
      <c r="B68" s="1" t="str">
        <f>VLOOKUP(A68,'Customer Names'!A:B,2,0)</f>
        <v>Ducharme, Mr.  Daniel</v>
      </c>
      <c r="C68">
        <f>VLOOKUP(A68,'Medical Examinations'!A:H,2,0)</f>
        <v>35.97</v>
      </c>
      <c r="D68">
        <f>VLOOKUP(A68,'Medical Examinations'!A:C,3,0)</f>
        <v>6.12</v>
      </c>
      <c r="E68" t="str">
        <f>VLOOKUP(A68,'Medical Examinations'!A:E,4)</f>
        <v>No</v>
      </c>
      <c r="F68" t="str">
        <f>VLOOKUP(A68,'Medical Examinations'!A:E,5)</f>
        <v>No</v>
      </c>
      <c r="G68" t="str">
        <f>VLOOKUP(A68,'Medical Examinations'!A:F,6,0)</f>
        <v>Yes</v>
      </c>
      <c r="H68">
        <f>VLOOKUP(A68,'Medical Examinations'!A:G,7)</f>
        <v>1</v>
      </c>
      <c r="I68" t="str">
        <f>VLOOKUP(A68,'Medical Examinations'!A:H,8,0)</f>
        <v>yes</v>
      </c>
      <c r="J68">
        <f>VLOOKUP(A68,'Hospitalisation Details'!A:B,2,0)</f>
        <v>1979</v>
      </c>
      <c r="K68" t="str">
        <f>VLOOKUP(A68,'Hospitalisation Details'!A:C,3,0)</f>
        <v>Jul</v>
      </c>
      <c r="L68">
        <f>VLOOKUP(A68,'Hospitalisation Details'!A:D,4,0)</f>
        <v>3</v>
      </c>
      <c r="M68">
        <f>VLOOKUP(A68,'Hospitalisation Details'!A:E,5,0)</f>
        <v>3</v>
      </c>
      <c r="N68">
        <f>VLOOKUP(A68,'Hospitalisation Details'!A:F,6,0)</f>
        <v>42124.52</v>
      </c>
      <c r="O68" t="str">
        <f>VLOOKUP(A68,'Hospitalisation Details'!A:G,7,0)</f>
        <v>tier - 1</v>
      </c>
      <c r="P68" t="str">
        <f>VLOOKUP(A68,'Hospitalisation Details'!A:I,8,0)</f>
        <v>tier - 1</v>
      </c>
      <c r="Q68" t="str">
        <f>VLOOKUP(A68,'Hospitalisation Details'!A:I,9,0)</f>
        <v>R1013</v>
      </c>
    </row>
    <row r="69" spans="1:17" ht="15.6" x14ac:dyDescent="0.3">
      <c r="A69" s="1" t="s">
        <v>2305</v>
      </c>
      <c r="B69" s="1" t="str">
        <f>VLOOKUP(A69,'Customer Names'!A:B,2,0)</f>
        <v>Johnson, Mr.  Steven M.</v>
      </c>
      <c r="C69">
        <f>VLOOKUP(A69,'Medical Examinations'!A:H,2,0)</f>
        <v>45.54</v>
      </c>
      <c r="D69">
        <f>VLOOKUP(A69,'Medical Examinations'!A:C,3,0)</f>
        <v>5.4</v>
      </c>
      <c r="E69" t="str">
        <f>VLOOKUP(A69,'Medical Examinations'!A:E,4)</f>
        <v>No</v>
      </c>
      <c r="F69" t="str">
        <f>VLOOKUP(A69,'Medical Examinations'!A:E,5)</f>
        <v>No</v>
      </c>
      <c r="G69" t="str">
        <f>VLOOKUP(A69,'Medical Examinations'!A:F,6,0)</f>
        <v>Yes</v>
      </c>
      <c r="H69">
        <f>VLOOKUP(A69,'Medical Examinations'!A:G,7)</f>
        <v>1</v>
      </c>
      <c r="I69" t="str">
        <f>VLOOKUP(A69,'Medical Examinations'!A:H,8,0)</f>
        <v>yes</v>
      </c>
      <c r="J69">
        <f>VLOOKUP(A69,'Hospitalisation Details'!A:B,2,0)</f>
        <v>1997</v>
      </c>
      <c r="K69" t="str">
        <f>VLOOKUP(A69,'Hospitalisation Details'!A:C,3,0)</f>
        <v>Dec</v>
      </c>
      <c r="L69">
        <f>VLOOKUP(A69,'Hospitalisation Details'!A:D,4,0)</f>
        <v>9</v>
      </c>
      <c r="M69">
        <f>VLOOKUP(A69,'Hospitalisation Details'!A:E,5,0)</f>
        <v>2</v>
      </c>
      <c r="N69">
        <f>VLOOKUP(A69,'Hospitalisation Details'!A:F,6,0)</f>
        <v>42112.24</v>
      </c>
      <c r="O69" t="str">
        <f>VLOOKUP(A69,'Hospitalisation Details'!A:G,7,0)</f>
        <v>tier - 1</v>
      </c>
      <c r="P69" t="str">
        <f>VLOOKUP(A69,'Hospitalisation Details'!A:I,8,0)</f>
        <v>tier - 3</v>
      </c>
      <c r="Q69" t="str">
        <f>VLOOKUP(A69,'Hospitalisation Details'!A:I,9,0)</f>
        <v>R1013</v>
      </c>
    </row>
    <row r="70" spans="1:17" ht="15.6" x14ac:dyDescent="0.3">
      <c r="A70" s="1" t="s">
        <v>2304</v>
      </c>
      <c r="B70" s="1" t="str">
        <f>VLOOKUP(A70,'Customer Names'!A:B,2,0)</f>
        <v>Mutz, Ms.  Jenna L.</v>
      </c>
      <c r="C70">
        <f>VLOOKUP(A70,'Medical Examinations'!A:H,2,0)</f>
        <v>35.53</v>
      </c>
      <c r="D70">
        <f>VLOOKUP(A70,'Medical Examinations'!A:C,3,0)</f>
        <v>4.3600000000000003</v>
      </c>
      <c r="E70" t="str">
        <f>VLOOKUP(A70,'Medical Examinations'!A:E,4)</f>
        <v>No</v>
      </c>
      <c r="F70" t="str">
        <f>VLOOKUP(A70,'Medical Examinations'!A:E,5)</f>
        <v>No</v>
      </c>
      <c r="G70" t="str">
        <f>VLOOKUP(A70,'Medical Examinations'!A:F,6,0)</f>
        <v>No</v>
      </c>
      <c r="H70">
        <f>VLOOKUP(A70,'Medical Examinations'!A:G,7)</f>
        <v>1</v>
      </c>
      <c r="I70" t="str">
        <f>VLOOKUP(A70,'Medical Examinations'!A:H,8,0)</f>
        <v>yes</v>
      </c>
      <c r="J70">
        <f>VLOOKUP(A70,'Hospitalisation Details'!A:B,2,0)</f>
        <v>1976</v>
      </c>
      <c r="K70" t="str">
        <f>VLOOKUP(A70,'Hospitalisation Details'!A:C,3,0)</f>
        <v>Nov</v>
      </c>
      <c r="L70">
        <f>VLOOKUP(A70,'Hospitalisation Details'!A:D,4,0)</f>
        <v>28</v>
      </c>
      <c r="M70">
        <f>VLOOKUP(A70,'Hospitalisation Details'!A:E,5,0)</f>
        <v>0</v>
      </c>
      <c r="N70">
        <f>VLOOKUP(A70,'Hospitalisation Details'!A:F,6,0)</f>
        <v>42111.66</v>
      </c>
      <c r="O70" t="str">
        <f>VLOOKUP(A70,'Hospitalisation Details'!A:G,7,0)</f>
        <v>tier - 1</v>
      </c>
      <c r="P70" t="str">
        <f>VLOOKUP(A70,'Hospitalisation Details'!A:I,8,0)</f>
        <v>tier - 1</v>
      </c>
      <c r="Q70" t="str">
        <f>VLOOKUP(A70,'Hospitalisation Details'!A:I,9,0)</f>
        <v>R1024</v>
      </c>
    </row>
    <row r="71" spans="1:17" ht="15.6" x14ac:dyDescent="0.3">
      <c r="A71" s="1" t="s">
        <v>2303</v>
      </c>
      <c r="B71" s="1" t="str">
        <f>VLOOKUP(A71,'Customer Names'!A:B,2,0)</f>
        <v>Lee, Mr.  Freeman</v>
      </c>
      <c r="C71">
        <f>VLOOKUP(A71,'Medical Examinations'!A:H,2,0)</f>
        <v>30.8</v>
      </c>
      <c r="D71">
        <f>VLOOKUP(A71,'Medical Examinations'!A:C,3,0)</f>
        <v>9.77</v>
      </c>
      <c r="E71" t="str">
        <f>VLOOKUP(A71,'Medical Examinations'!A:E,4)</f>
        <v>No</v>
      </c>
      <c r="F71" t="str">
        <f>VLOOKUP(A71,'Medical Examinations'!A:E,5)</f>
        <v>No</v>
      </c>
      <c r="G71" t="str">
        <f>VLOOKUP(A71,'Medical Examinations'!A:F,6,0)</f>
        <v>No</v>
      </c>
      <c r="H71">
        <f>VLOOKUP(A71,'Medical Examinations'!A:G,7)</f>
        <v>1</v>
      </c>
      <c r="I71" t="str">
        <f>VLOOKUP(A71,'Medical Examinations'!A:H,8,0)</f>
        <v>yes</v>
      </c>
      <c r="J71">
        <f>VLOOKUP(A71,'Hospitalisation Details'!A:B,2,0)</f>
        <v>1968</v>
      </c>
      <c r="K71" t="str">
        <f>VLOOKUP(A71,'Hospitalisation Details'!A:C,3,0)</f>
        <v>Dec</v>
      </c>
      <c r="L71">
        <f>VLOOKUP(A71,'Hospitalisation Details'!A:D,4,0)</f>
        <v>19</v>
      </c>
      <c r="M71">
        <f>VLOOKUP(A71,'Hospitalisation Details'!A:E,5,0)</f>
        <v>1</v>
      </c>
      <c r="N71">
        <f>VLOOKUP(A71,'Hospitalisation Details'!A:F,6,0)</f>
        <v>41999.519999999997</v>
      </c>
      <c r="O71" t="str">
        <f>VLOOKUP(A71,'Hospitalisation Details'!A:G,7,0)</f>
        <v>tier - 1</v>
      </c>
      <c r="P71" t="str">
        <f>VLOOKUP(A71,'Hospitalisation Details'!A:I,8,0)</f>
        <v>tier - 3</v>
      </c>
      <c r="Q71" t="str">
        <f>VLOOKUP(A71,'Hospitalisation Details'!A:I,9,0)</f>
        <v>R1013</v>
      </c>
    </row>
    <row r="72" spans="1:17" ht="15.6" x14ac:dyDescent="0.3">
      <c r="A72" s="1" t="s">
        <v>2302</v>
      </c>
      <c r="B72" s="1" t="str">
        <f>VLOOKUP(A72,'Customer Names'!A:B,2,0)</f>
        <v>Turner, Mr.  Jeff</v>
      </c>
      <c r="C72">
        <f>VLOOKUP(A72,'Medical Examinations'!A:H,2,0)</f>
        <v>38.39</v>
      </c>
      <c r="D72">
        <f>VLOOKUP(A72,'Medical Examinations'!A:C,3,0)</f>
        <v>4.25</v>
      </c>
      <c r="E72" t="str">
        <f>VLOOKUP(A72,'Medical Examinations'!A:E,4)</f>
        <v>No</v>
      </c>
      <c r="F72" t="str">
        <f>VLOOKUP(A72,'Medical Examinations'!A:E,5)</f>
        <v>No</v>
      </c>
      <c r="G72" t="str">
        <f>VLOOKUP(A72,'Medical Examinations'!A:F,6,0)</f>
        <v>No</v>
      </c>
      <c r="H72">
        <f>VLOOKUP(A72,'Medical Examinations'!A:G,7)</f>
        <v>1</v>
      </c>
      <c r="I72" t="str">
        <f>VLOOKUP(A72,'Medical Examinations'!A:H,8,0)</f>
        <v>yes</v>
      </c>
      <c r="J72">
        <f>VLOOKUP(A72,'Hospitalisation Details'!A:B,2,0)</f>
        <v>1984</v>
      </c>
      <c r="K72" t="str">
        <f>VLOOKUP(A72,'Hospitalisation Details'!A:C,3,0)</f>
        <v>Nov</v>
      </c>
      <c r="L72">
        <f>VLOOKUP(A72,'Hospitalisation Details'!A:D,4,0)</f>
        <v>10</v>
      </c>
      <c r="M72">
        <f>VLOOKUP(A72,'Hospitalisation Details'!A:E,5,0)</f>
        <v>3</v>
      </c>
      <c r="N72">
        <f>VLOOKUP(A72,'Hospitalisation Details'!A:F,6,0)</f>
        <v>41949.24</v>
      </c>
      <c r="O72" t="str">
        <f>VLOOKUP(A72,'Hospitalisation Details'!A:G,7,0)</f>
        <v>tier - 1</v>
      </c>
      <c r="P72" t="str">
        <f>VLOOKUP(A72,'Hospitalisation Details'!A:I,8,0)</f>
        <v>tier - 1</v>
      </c>
      <c r="Q72" t="str">
        <f>VLOOKUP(A72,'Hospitalisation Details'!A:I,9,0)</f>
        <v>R1013</v>
      </c>
    </row>
    <row r="73" spans="1:17" ht="15.6" x14ac:dyDescent="0.3">
      <c r="A73" s="1" t="s">
        <v>2301</v>
      </c>
      <c r="B73" s="1" t="str">
        <f>VLOOKUP(A73,'Customer Names'!A:B,2,0)</f>
        <v>Rangel, Mr.  Elenilton V. Sr.</v>
      </c>
      <c r="C73">
        <f>VLOOKUP(A73,'Medical Examinations'!A:H,2,0)</f>
        <v>32.299999999999997</v>
      </c>
      <c r="D73">
        <f>VLOOKUP(A73,'Medical Examinations'!A:C,3,0)</f>
        <v>4.76</v>
      </c>
      <c r="E73" t="str">
        <f>VLOOKUP(A73,'Medical Examinations'!A:E,4)</f>
        <v>No</v>
      </c>
      <c r="F73" t="str">
        <f>VLOOKUP(A73,'Medical Examinations'!A:E,5)</f>
        <v>No</v>
      </c>
      <c r="G73" t="str">
        <f>VLOOKUP(A73,'Medical Examinations'!A:F,6,0)</f>
        <v>No</v>
      </c>
      <c r="H73">
        <f>VLOOKUP(A73,'Medical Examinations'!A:G,7)</f>
        <v>1</v>
      </c>
      <c r="I73" t="str">
        <f>VLOOKUP(A73,'Medical Examinations'!A:H,8,0)</f>
        <v>yes</v>
      </c>
      <c r="J73">
        <f>VLOOKUP(A73,'Hospitalisation Details'!A:B,2,0)</f>
        <v>1972</v>
      </c>
      <c r="K73" t="str">
        <f>VLOOKUP(A73,'Hospitalisation Details'!A:C,3,0)</f>
        <v>Jun</v>
      </c>
      <c r="L73">
        <f>VLOOKUP(A73,'Hospitalisation Details'!A:D,4,0)</f>
        <v>8</v>
      </c>
      <c r="M73">
        <f>VLOOKUP(A73,'Hospitalisation Details'!A:E,5,0)</f>
        <v>1</v>
      </c>
      <c r="N73">
        <f>VLOOKUP(A73,'Hospitalisation Details'!A:F,6,0)</f>
        <v>41919.1</v>
      </c>
      <c r="O73" t="str">
        <f>VLOOKUP(A73,'Hospitalisation Details'!A:G,7,0)</f>
        <v>tier - 1</v>
      </c>
      <c r="P73" t="str">
        <f>VLOOKUP(A73,'Hospitalisation Details'!A:I,8,0)</f>
        <v>tier - 1</v>
      </c>
      <c r="Q73" t="str">
        <f>VLOOKUP(A73,'Hospitalisation Details'!A:I,9,0)</f>
        <v>R1016</v>
      </c>
    </row>
    <row r="74" spans="1:17" ht="15.6" x14ac:dyDescent="0.3">
      <c r="A74" s="1" t="s">
        <v>2300</v>
      </c>
      <c r="B74" s="1" t="str">
        <f>VLOOKUP(A74,'Customer Names'!A:B,2,0)</f>
        <v>Lacey, Ms.  Maurya</v>
      </c>
      <c r="C74">
        <f>VLOOKUP(A74,'Medical Examinations'!A:H,2,0)</f>
        <v>48.8</v>
      </c>
      <c r="D74">
        <f>VLOOKUP(A74,'Medical Examinations'!A:C,3,0)</f>
        <v>6.22</v>
      </c>
      <c r="E74" t="str">
        <f>VLOOKUP(A74,'Medical Examinations'!A:E,4)</f>
        <v>No</v>
      </c>
      <c r="F74" t="str">
        <f>VLOOKUP(A74,'Medical Examinations'!A:E,5)</f>
        <v>No</v>
      </c>
      <c r="G74" t="str">
        <f>VLOOKUP(A74,'Medical Examinations'!A:F,6,0)</f>
        <v>No</v>
      </c>
      <c r="H74">
        <f>VLOOKUP(A74,'Medical Examinations'!A:G,7)</f>
        <v>1</v>
      </c>
      <c r="I74" t="str">
        <f>VLOOKUP(A74,'Medical Examinations'!A:H,8,0)</f>
        <v>yes</v>
      </c>
      <c r="J74">
        <f>VLOOKUP(A74,'Hospitalisation Details'!A:B,2,0)</f>
        <v>1966</v>
      </c>
      <c r="K74" t="str">
        <f>VLOOKUP(A74,'Hospitalisation Details'!A:C,3,0)</f>
        <v>Sep</v>
      </c>
      <c r="L74">
        <f>VLOOKUP(A74,'Hospitalisation Details'!A:D,4,0)</f>
        <v>21</v>
      </c>
      <c r="M74">
        <f>VLOOKUP(A74,'Hospitalisation Details'!A:E,5,0)</f>
        <v>0</v>
      </c>
      <c r="N74">
        <f>VLOOKUP(A74,'Hospitalisation Details'!A:F,6,0)</f>
        <v>41886.54</v>
      </c>
      <c r="O74" t="str">
        <f>VLOOKUP(A74,'Hospitalisation Details'!A:G,7,0)</f>
        <v>tier - 1</v>
      </c>
      <c r="P74" t="str">
        <f>VLOOKUP(A74,'Hospitalisation Details'!A:I,8,0)</f>
        <v>tier - 3</v>
      </c>
      <c r="Q74" t="str">
        <f>VLOOKUP(A74,'Hospitalisation Details'!A:I,9,0)</f>
        <v>R1011</v>
      </c>
    </row>
    <row r="75" spans="1:17" ht="15.6" x14ac:dyDescent="0.3">
      <c r="A75" s="1" t="s">
        <v>2299</v>
      </c>
      <c r="B75" s="1" t="str">
        <f>VLOOKUP(A75,'Customer Names'!A:B,2,0)</f>
        <v>Stiger, Ms.  Samantha C</v>
      </c>
      <c r="C75">
        <f>VLOOKUP(A75,'Medical Examinations'!A:H,2,0)</f>
        <v>45.5</v>
      </c>
      <c r="D75">
        <f>VLOOKUP(A75,'Medical Examinations'!A:C,3,0)</f>
        <v>7.96</v>
      </c>
      <c r="E75" t="str">
        <f>VLOOKUP(A75,'Medical Examinations'!A:E,4)</f>
        <v>No</v>
      </c>
      <c r="F75" t="str">
        <f>VLOOKUP(A75,'Medical Examinations'!A:E,5)</f>
        <v>No</v>
      </c>
      <c r="G75" t="str">
        <f>VLOOKUP(A75,'Medical Examinations'!A:F,6,0)</f>
        <v>No</v>
      </c>
      <c r="H75">
        <f>VLOOKUP(A75,'Medical Examinations'!A:G,7)</f>
        <v>1</v>
      </c>
      <c r="I75" t="str">
        <f>VLOOKUP(A75,'Medical Examinations'!A:H,8,0)</f>
        <v>yes</v>
      </c>
      <c r="J75">
        <f>VLOOKUP(A75,'Hospitalisation Details'!A:B,2,0)</f>
        <v>1962</v>
      </c>
      <c r="K75" t="str">
        <f>VLOOKUP(A75,'Hospitalisation Details'!A:C,3,0)</f>
        <v>Sep</v>
      </c>
      <c r="L75">
        <f>VLOOKUP(A75,'Hospitalisation Details'!A:D,4,0)</f>
        <v>22</v>
      </c>
      <c r="M75">
        <f>VLOOKUP(A75,'Hospitalisation Details'!A:E,5,0)</f>
        <v>0</v>
      </c>
      <c r="N75">
        <f>VLOOKUP(A75,'Hospitalisation Details'!A:F,6,0)</f>
        <v>41794.629999999997</v>
      </c>
      <c r="O75" t="str">
        <f>VLOOKUP(A75,'Hospitalisation Details'!A:G,7,0)</f>
        <v>tier - 1</v>
      </c>
      <c r="P75" t="str">
        <f>VLOOKUP(A75,'Hospitalisation Details'!A:I,8,0)</f>
        <v>tier - 3</v>
      </c>
      <c r="Q75" t="str">
        <f>VLOOKUP(A75,'Hospitalisation Details'!A:I,9,0)</f>
        <v>R1011</v>
      </c>
    </row>
    <row r="76" spans="1:17" ht="15.6" x14ac:dyDescent="0.3">
      <c r="A76" s="1" t="s">
        <v>2298</v>
      </c>
      <c r="B76" s="1" t="str">
        <f>VLOOKUP(A76,'Customer Names'!A:B,2,0)</f>
        <v>Caldwell, Ms.  Bethany A</v>
      </c>
      <c r="C76">
        <f>VLOOKUP(A76,'Medical Examinations'!A:H,2,0)</f>
        <v>53.61</v>
      </c>
      <c r="D76">
        <f>VLOOKUP(A76,'Medical Examinations'!A:C,3,0)</f>
        <v>10.92</v>
      </c>
      <c r="E76" t="str">
        <f>VLOOKUP(A76,'Medical Examinations'!A:E,4)</f>
        <v>No</v>
      </c>
      <c r="F76" t="str">
        <f>VLOOKUP(A76,'Medical Examinations'!A:E,5)</f>
        <v>No</v>
      </c>
      <c r="G76" t="str">
        <f>VLOOKUP(A76,'Medical Examinations'!A:F,6,0)</f>
        <v>No</v>
      </c>
      <c r="H76">
        <f>VLOOKUP(A76,'Medical Examinations'!A:G,7)</f>
        <v>1</v>
      </c>
      <c r="I76" t="str">
        <f>VLOOKUP(A76,'Medical Examinations'!A:H,8,0)</f>
        <v>yes</v>
      </c>
      <c r="J76">
        <f>VLOOKUP(A76,'Hospitalisation Details'!A:B,2,0)</f>
        <v>1975</v>
      </c>
      <c r="K76" t="str">
        <f>VLOOKUP(A76,'Hospitalisation Details'!A:C,3,0)</f>
        <v>Sep</v>
      </c>
      <c r="L76">
        <f>VLOOKUP(A76,'Hospitalisation Details'!A:D,4,0)</f>
        <v>29</v>
      </c>
      <c r="M76">
        <f>VLOOKUP(A76,'Hospitalisation Details'!A:E,5,0)</f>
        <v>1</v>
      </c>
      <c r="N76">
        <f>VLOOKUP(A76,'Hospitalisation Details'!A:F,6,0)</f>
        <v>41681.86</v>
      </c>
      <c r="O76" t="str">
        <f>VLOOKUP(A76,'Hospitalisation Details'!A:G,7,0)</f>
        <v>tier - 1</v>
      </c>
      <c r="P76" t="str">
        <f>VLOOKUP(A76,'Hospitalisation Details'!A:I,8,0)</f>
        <v>tier - 1</v>
      </c>
      <c r="Q76" t="str">
        <f>VLOOKUP(A76,'Hospitalisation Details'!A:I,9,0)</f>
        <v>R1011</v>
      </c>
    </row>
    <row r="77" spans="1:17" ht="15.6" x14ac:dyDescent="0.3">
      <c r="A77" s="1" t="s">
        <v>2297</v>
      </c>
      <c r="B77" s="1" t="str">
        <f>VLOOKUP(A77,'Customer Names'!A:B,2,0)</f>
        <v>Marmillod, Mr.  Yves</v>
      </c>
      <c r="C77">
        <f>VLOOKUP(A77,'Medical Examinations'!A:H,2,0)</f>
        <v>36.19</v>
      </c>
      <c r="D77">
        <f>VLOOKUP(A77,'Medical Examinations'!A:C,3,0)</f>
        <v>11.51</v>
      </c>
      <c r="E77" t="str">
        <f>VLOOKUP(A77,'Medical Examinations'!A:E,4)</f>
        <v>No</v>
      </c>
      <c r="F77" t="str">
        <f>VLOOKUP(A77,'Medical Examinations'!A:E,5)</f>
        <v>No</v>
      </c>
      <c r="G77" t="str">
        <f>VLOOKUP(A77,'Medical Examinations'!A:F,6,0)</f>
        <v>No</v>
      </c>
      <c r="H77">
        <f>VLOOKUP(A77,'Medical Examinations'!A:G,7)</f>
        <v>1</v>
      </c>
      <c r="I77" t="str">
        <f>VLOOKUP(A77,'Medical Examinations'!A:H,8,0)</f>
        <v>yes</v>
      </c>
      <c r="J77">
        <f>VLOOKUP(A77,'Hospitalisation Details'!A:B,2,0)</f>
        <v>1975</v>
      </c>
      <c r="K77" t="str">
        <f>VLOOKUP(A77,'Hospitalisation Details'!A:C,3,0)</f>
        <v>Nov</v>
      </c>
      <c r="L77">
        <f>VLOOKUP(A77,'Hospitalisation Details'!A:D,4,0)</f>
        <v>14</v>
      </c>
      <c r="M77">
        <f>VLOOKUP(A77,'Hospitalisation Details'!A:E,5,0)</f>
        <v>0</v>
      </c>
      <c r="N77">
        <f>VLOOKUP(A77,'Hospitalisation Details'!A:F,6,0)</f>
        <v>41676.080000000002</v>
      </c>
      <c r="O77" t="str">
        <f>VLOOKUP(A77,'Hospitalisation Details'!A:G,7,0)</f>
        <v>tier - 1</v>
      </c>
      <c r="P77" t="str">
        <f>VLOOKUP(A77,'Hospitalisation Details'!A:I,8,0)</f>
        <v>tier - 2</v>
      </c>
      <c r="Q77" t="str">
        <f>VLOOKUP(A77,'Hospitalisation Details'!A:I,9,0)</f>
        <v>R1013</v>
      </c>
    </row>
    <row r="78" spans="1:17" ht="15.6" x14ac:dyDescent="0.3">
      <c r="A78" s="1" t="s">
        <v>2296</v>
      </c>
      <c r="B78" s="1" t="str">
        <f>VLOOKUP(A78,'Customer Names'!A:B,2,0)</f>
        <v>Cloutier-Simons, Ms.  Danielle</v>
      </c>
      <c r="C78">
        <f>VLOOKUP(A78,'Medical Examinations'!A:H,2,0)</f>
        <v>34.6</v>
      </c>
      <c r="D78">
        <f>VLOOKUP(A78,'Medical Examinations'!A:C,3,0)</f>
        <v>5.99</v>
      </c>
      <c r="E78" t="str">
        <f>VLOOKUP(A78,'Medical Examinations'!A:E,4)</f>
        <v>No</v>
      </c>
      <c r="F78" t="str">
        <f>VLOOKUP(A78,'Medical Examinations'!A:E,5)</f>
        <v>No</v>
      </c>
      <c r="G78" t="str">
        <f>VLOOKUP(A78,'Medical Examinations'!A:F,6,0)</f>
        <v>No</v>
      </c>
      <c r="H78">
        <f>VLOOKUP(A78,'Medical Examinations'!A:G,7)</f>
        <v>1</v>
      </c>
      <c r="I78" t="str">
        <f>VLOOKUP(A78,'Medical Examinations'!A:H,8,0)</f>
        <v>yes</v>
      </c>
      <c r="J78">
        <f>VLOOKUP(A78,'Hospitalisation Details'!A:B,2,0)</f>
        <v>1976</v>
      </c>
      <c r="K78" t="str">
        <f>VLOOKUP(A78,'Hospitalisation Details'!A:C,3,0)</f>
        <v>Oct</v>
      </c>
      <c r="L78">
        <f>VLOOKUP(A78,'Hospitalisation Details'!A:D,4,0)</f>
        <v>29</v>
      </c>
      <c r="M78">
        <f>VLOOKUP(A78,'Hospitalisation Details'!A:E,5,0)</f>
        <v>1</v>
      </c>
      <c r="N78">
        <f>VLOOKUP(A78,'Hospitalisation Details'!A:F,6,0)</f>
        <v>41661.599999999999</v>
      </c>
      <c r="O78" t="str">
        <f>VLOOKUP(A78,'Hospitalisation Details'!A:G,7,0)</f>
        <v>tier - 1</v>
      </c>
      <c r="P78" t="str">
        <f>VLOOKUP(A78,'Hospitalisation Details'!A:I,8,0)</f>
        <v>tier - 3</v>
      </c>
      <c r="Q78" t="str">
        <f>VLOOKUP(A78,'Hospitalisation Details'!A:I,9,0)</f>
        <v>R1011</v>
      </c>
    </row>
    <row r="79" spans="1:17" ht="15.6" x14ac:dyDescent="0.3">
      <c r="A79" s="1" t="s">
        <v>2295</v>
      </c>
      <c r="B79" s="1" t="str">
        <f>VLOOKUP(A79,'Customer Names'!A:B,2,0)</f>
        <v>Vegas, Ms.  Julia</v>
      </c>
      <c r="C79">
        <f>VLOOKUP(A79,'Medical Examinations'!A:H,2,0)</f>
        <v>54.12</v>
      </c>
      <c r="D79">
        <f>VLOOKUP(A79,'Medical Examinations'!A:C,3,0)</f>
        <v>11.57</v>
      </c>
      <c r="E79" t="str">
        <f>VLOOKUP(A79,'Medical Examinations'!A:E,4)</f>
        <v>No</v>
      </c>
      <c r="F79" t="str">
        <f>VLOOKUP(A79,'Medical Examinations'!A:E,5)</f>
        <v>No</v>
      </c>
      <c r="G79" t="str">
        <f>VLOOKUP(A79,'Medical Examinations'!A:F,6,0)</f>
        <v>No</v>
      </c>
      <c r="H79">
        <f>VLOOKUP(A79,'Medical Examinations'!A:G,7)</f>
        <v>1</v>
      </c>
      <c r="I79" t="str">
        <f>VLOOKUP(A79,'Medical Examinations'!A:H,8,0)</f>
        <v>yes</v>
      </c>
      <c r="J79">
        <f>VLOOKUP(A79,'Hospitalisation Details'!A:B,2,0)</f>
        <v>1974</v>
      </c>
      <c r="K79" t="str">
        <f>VLOOKUP(A79,'Hospitalisation Details'!A:C,3,0)</f>
        <v>Nov</v>
      </c>
      <c r="L79">
        <f>VLOOKUP(A79,'Hospitalisation Details'!A:D,4,0)</f>
        <v>24</v>
      </c>
      <c r="M79">
        <f>VLOOKUP(A79,'Hospitalisation Details'!A:E,5,0)</f>
        <v>0</v>
      </c>
      <c r="N79">
        <f>VLOOKUP(A79,'Hospitalisation Details'!A:F,6,0)</f>
        <v>41636.199999999997</v>
      </c>
      <c r="O79" t="str">
        <f>VLOOKUP(A79,'Hospitalisation Details'!A:G,7,0)</f>
        <v>tier - 1</v>
      </c>
      <c r="P79" t="str">
        <f>VLOOKUP(A79,'Hospitalisation Details'!A:I,8,0)</f>
        <v>tier - 1</v>
      </c>
      <c r="Q79" t="str">
        <f>VLOOKUP(A79,'Hospitalisation Details'!A:I,9,0)</f>
        <v>R1011</v>
      </c>
    </row>
    <row r="80" spans="1:17" ht="15.6" x14ac:dyDescent="0.3">
      <c r="A80" s="1" t="s">
        <v>2294</v>
      </c>
      <c r="B80" s="1" t="str">
        <f>VLOOKUP(A80,'Customer Names'!A:B,2,0)</f>
        <v>Cochran, Mr.  Joshua</v>
      </c>
      <c r="C80">
        <f>VLOOKUP(A80,'Medical Examinations'!A:H,2,0)</f>
        <v>48.82</v>
      </c>
      <c r="D80">
        <f>VLOOKUP(A80,'Medical Examinations'!A:C,3,0)</f>
        <v>6.67</v>
      </c>
      <c r="E80" t="str">
        <f>VLOOKUP(A80,'Medical Examinations'!A:E,4)</f>
        <v>No</v>
      </c>
      <c r="F80" t="str">
        <f>VLOOKUP(A80,'Medical Examinations'!A:E,5)</f>
        <v>No</v>
      </c>
      <c r="G80" t="str">
        <f>VLOOKUP(A80,'Medical Examinations'!A:F,6,0)</f>
        <v>No</v>
      </c>
      <c r="H80">
        <f>VLOOKUP(A80,'Medical Examinations'!A:G,7)</f>
        <v>1</v>
      </c>
      <c r="I80" t="str">
        <f>VLOOKUP(A80,'Medical Examinations'!A:H,8,0)</f>
        <v>yes</v>
      </c>
      <c r="J80">
        <f>VLOOKUP(A80,'Hospitalisation Details'!A:B,2,0)</f>
        <v>1967</v>
      </c>
      <c r="K80" t="str">
        <f>VLOOKUP(A80,'Hospitalisation Details'!A:C,3,0)</f>
        <v>Dec</v>
      </c>
      <c r="L80">
        <f>VLOOKUP(A80,'Hospitalisation Details'!A:D,4,0)</f>
        <v>22</v>
      </c>
      <c r="M80">
        <f>VLOOKUP(A80,'Hospitalisation Details'!A:E,5,0)</f>
        <v>0</v>
      </c>
      <c r="N80">
        <f>VLOOKUP(A80,'Hospitalisation Details'!A:F,6,0)</f>
        <v>41505.15</v>
      </c>
      <c r="O80" t="str">
        <f>VLOOKUP(A80,'Hospitalisation Details'!A:G,7,0)</f>
        <v>tier - 1</v>
      </c>
      <c r="P80" t="str">
        <f>VLOOKUP(A80,'Hospitalisation Details'!A:I,8,0)</f>
        <v>tier - 2</v>
      </c>
      <c r="Q80" t="str">
        <f>VLOOKUP(A80,'Hospitalisation Details'!A:I,9,0)</f>
        <v>R1011</v>
      </c>
    </row>
    <row r="81" spans="1:17" ht="15.6" x14ac:dyDescent="0.3">
      <c r="A81" s="1" t="s">
        <v>2293</v>
      </c>
      <c r="B81" s="1" t="str">
        <f>VLOOKUP(A81,'Customer Names'!A:B,2,0)</f>
        <v>Holtzapple, Ms.  Jennifer</v>
      </c>
      <c r="C81">
        <f>VLOOKUP(A81,'Medical Examinations'!A:H,2,0)</f>
        <v>51.01</v>
      </c>
      <c r="D81">
        <f>VLOOKUP(A81,'Medical Examinations'!A:C,3,0)</f>
        <v>9.1999999999999993</v>
      </c>
      <c r="E81" t="str">
        <f>VLOOKUP(A81,'Medical Examinations'!A:E,4)</f>
        <v>No</v>
      </c>
      <c r="F81" t="str">
        <f>VLOOKUP(A81,'Medical Examinations'!A:E,5)</f>
        <v>No</v>
      </c>
      <c r="G81" t="str">
        <f>VLOOKUP(A81,'Medical Examinations'!A:F,6,0)</f>
        <v>No</v>
      </c>
      <c r="H81">
        <f>VLOOKUP(A81,'Medical Examinations'!A:G,7)</f>
        <v>1</v>
      </c>
      <c r="I81" t="str">
        <f>VLOOKUP(A81,'Medical Examinations'!A:H,8,0)</f>
        <v>yes</v>
      </c>
      <c r="J81">
        <f>VLOOKUP(A81,'Hospitalisation Details'!A:B,2,0)</f>
        <v>1971</v>
      </c>
      <c r="K81" t="str">
        <f>VLOOKUP(A81,'Hospitalisation Details'!A:C,3,0)</f>
        <v>Oct</v>
      </c>
      <c r="L81">
        <f>VLOOKUP(A81,'Hospitalisation Details'!A:D,4,0)</f>
        <v>16</v>
      </c>
      <c r="M81">
        <f>VLOOKUP(A81,'Hospitalisation Details'!A:E,5,0)</f>
        <v>0</v>
      </c>
      <c r="N81">
        <f>VLOOKUP(A81,'Hospitalisation Details'!A:F,6,0)</f>
        <v>41351.879999999997</v>
      </c>
      <c r="O81" t="str">
        <f>VLOOKUP(A81,'Hospitalisation Details'!A:G,7,0)</f>
        <v>tier - 1</v>
      </c>
      <c r="P81" t="str">
        <f>VLOOKUP(A81,'Hospitalisation Details'!A:I,8,0)</f>
        <v>tier - 2</v>
      </c>
      <c r="Q81" t="str">
        <f>VLOOKUP(A81,'Hospitalisation Details'!A:I,9,0)</f>
        <v>R1011</v>
      </c>
    </row>
    <row r="82" spans="1:17" ht="15.6" x14ac:dyDescent="0.3">
      <c r="A82" s="1" t="s">
        <v>2292</v>
      </c>
      <c r="B82" s="1" t="str">
        <f>VLOOKUP(A82,'Customer Names'!A:B,2,0)</f>
        <v>Meyer, Ms.  Gwen M.</v>
      </c>
      <c r="C82">
        <f>VLOOKUP(A82,'Medical Examinations'!A:H,2,0)</f>
        <v>45.65</v>
      </c>
      <c r="D82">
        <f>VLOOKUP(A82,'Medical Examinations'!A:C,3,0)</f>
        <v>5.1100000000000003</v>
      </c>
      <c r="E82" t="str">
        <f>VLOOKUP(A82,'Medical Examinations'!A:E,4)</f>
        <v>No</v>
      </c>
      <c r="F82" t="str">
        <f>VLOOKUP(A82,'Medical Examinations'!A:E,5)</f>
        <v>No</v>
      </c>
      <c r="G82" t="str">
        <f>VLOOKUP(A82,'Medical Examinations'!A:F,6,0)</f>
        <v>No</v>
      </c>
      <c r="H82">
        <f>VLOOKUP(A82,'Medical Examinations'!A:G,7)</f>
        <v>1</v>
      </c>
      <c r="I82" t="str">
        <f>VLOOKUP(A82,'Medical Examinations'!A:H,8,0)</f>
        <v>yes</v>
      </c>
      <c r="J82">
        <f>VLOOKUP(A82,'Hospitalisation Details'!A:B,2,0)</f>
        <v>1964</v>
      </c>
      <c r="K82" t="str">
        <f>VLOOKUP(A82,'Hospitalisation Details'!A:C,3,0)</f>
        <v>Oct</v>
      </c>
      <c r="L82">
        <f>VLOOKUP(A82,'Hospitalisation Details'!A:D,4,0)</f>
        <v>7</v>
      </c>
      <c r="M82">
        <f>VLOOKUP(A82,'Hospitalisation Details'!A:E,5,0)</f>
        <v>0</v>
      </c>
      <c r="N82">
        <f>VLOOKUP(A82,'Hospitalisation Details'!A:F,6,0)</f>
        <v>41331.79</v>
      </c>
      <c r="O82" t="str">
        <f>VLOOKUP(A82,'Hospitalisation Details'!A:G,7,0)</f>
        <v>tier - 1</v>
      </c>
      <c r="P82" t="str">
        <f>VLOOKUP(A82,'Hospitalisation Details'!A:I,8,0)</f>
        <v>tier - 2</v>
      </c>
      <c r="Q82" t="str">
        <f>VLOOKUP(A82,'Hospitalisation Details'!A:I,9,0)</f>
        <v>R1011</v>
      </c>
    </row>
    <row r="83" spans="1:17" ht="15.6" x14ac:dyDescent="0.3">
      <c r="A83" s="1" t="s">
        <v>2291</v>
      </c>
      <c r="B83" s="1" t="str">
        <f>VLOOKUP(A83,'Customer Names'!A:B,2,0)</f>
        <v>Brickley, Mr.  Patrick</v>
      </c>
      <c r="C83">
        <f>VLOOKUP(A83,'Medical Examinations'!A:H,2,0)</f>
        <v>52.9</v>
      </c>
      <c r="D83">
        <f>VLOOKUP(A83,'Medical Examinations'!A:C,3,0)</f>
        <v>5.34</v>
      </c>
      <c r="E83" t="str">
        <f>VLOOKUP(A83,'Medical Examinations'!A:E,4)</f>
        <v>No</v>
      </c>
      <c r="F83" t="str">
        <f>VLOOKUP(A83,'Medical Examinations'!A:E,5)</f>
        <v>No</v>
      </c>
      <c r="G83" t="str">
        <f>VLOOKUP(A83,'Medical Examinations'!A:F,6,0)</f>
        <v>No</v>
      </c>
      <c r="H83">
        <f>VLOOKUP(A83,'Medical Examinations'!A:G,7)</f>
        <v>1</v>
      </c>
      <c r="I83" t="str">
        <f>VLOOKUP(A83,'Medical Examinations'!A:H,8,0)</f>
        <v>yes</v>
      </c>
      <c r="J83">
        <f>VLOOKUP(A83,'Hospitalisation Details'!A:B,2,0)</f>
        <v>1977</v>
      </c>
      <c r="K83" t="str">
        <f>VLOOKUP(A83,'Hospitalisation Details'!A:C,3,0)</f>
        <v>Aug</v>
      </c>
      <c r="L83">
        <f>VLOOKUP(A83,'Hospitalisation Details'!A:D,4,0)</f>
        <v>27</v>
      </c>
      <c r="M83">
        <f>VLOOKUP(A83,'Hospitalisation Details'!A:E,5,0)</f>
        <v>2</v>
      </c>
      <c r="N83">
        <f>VLOOKUP(A83,'Hospitalisation Details'!A:F,6,0)</f>
        <v>41271.5</v>
      </c>
      <c r="O83" t="str">
        <f>VLOOKUP(A83,'Hospitalisation Details'!A:G,7,0)</f>
        <v>tier - 1</v>
      </c>
      <c r="P83" t="str">
        <f>VLOOKUP(A83,'Hospitalisation Details'!A:I,8,0)</f>
        <v>tier - 2</v>
      </c>
      <c r="Q83" t="str">
        <f>VLOOKUP(A83,'Hospitalisation Details'!A:I,9,0)</f>
        <v>R1011</v>
      </c>
    </row>
    <row r="84" spans="1:17" ht="15.6" x14ac:dyDescent="0.3">
      <c r="A84" s="1" t="s">
        <v>2290</v>
      </c>
      <c r="B84" s="1" t="str">
        <f>VLOOKUP(A84,'Customer Names'!A:B,2,0)</f>
        <v>Magee, Ms.  Kate</v>
      </c>
      <c r="C84">
        <f>VLOOKUP(A84,'Medical Examinations'!A:H,2,0)</f>
        <v>45.41</v>
      </c>
      <c r="D84">
        <f>VLOOKUP(A84,'Medical Examinations'!A:C,3,0)</f>
        <v>4.03</v>
      </c>
      <c r="E84" t="str">
        <f>VLOOKUP(A84,'Medical Examinations'!A:E,4)</f>
        <v>No</v>
      </c>
      <c r="F84" t="str">
        <f>VLOOKUP(A84,'Medical Examinations'!A:E,5)</f>
        <v>No</v>
      </c>
      <c r="G84" t="str">
        <f>VLOOKUP(A84,'Medical Examinations'!A:F,6,0)</f>
        <v>No</v>
      </c>
      <c r="H84">
        <f>VLOOKUP(A84,'Medical Examinations'!A:G,7)</f>
        <v>1</v>
      </c>
      <c r="I84" t="str">
        <f>VLOOKUP(A84,'Medical Examinations'!A:H,8,0)</f>
        <v>yes</v>
      </c>
      <c r="J84">
        <f>VLOOKUP(A84,'Hospitalisation Details'!A:B,2,0)</f>
        <v>1964</v>
      </c>
      <c r="K84" t="str">
        <f>VLOOKUP(A84,'Hospitalisation Details'!A:C,3,0)</f>
        <v>Jun</v>
      </c>
      <c r="L84">
        <f>VLOOKUP(A84,'Hospitalisation Details'!A:D,4,0)</f>
        <v>6</v>
      </c>
      <c r="M84">
        <f>VLOOKUP(A84,'Hospitalisation Details'!A:E,5,0)</f>
        <v>0</v>
      </c>
      <c r="N84">
        <f>VLOOKUP(A84,'Hospitalisation Details'!A:F,6,0)</f>
        <v>41250.39</v>
      </c>
      <c r="O84" t="str">
        <f>VLOOKUP(A84,'Hospitalisation Details'!A:G,7,0)</f>
        <v>tier - 1</v>
      </c>
      <c r="P84" t="str">
        <f>VLOOKUP(A84,'Hospitalisation Details'!A:I,8,0)</f>
        <v>tier - 3</v>
      </c>
      <c r="Q84" t="str">
        <f>VLOOKUP(A84,'Hospitalisation Details'!A:I,9,0)</f>
        <v>R1011</v>
      </c>
    </row>
    <row r="85" spans="1:17" ht="15.6" x14ac:dyDescent="0.3">
      <c r="A85" s="1" t="s">
        <v>2289</v>
      </c>
      <c r="B85" s="1" t="str">
        <f>VLOOKUP(A85,'Customer Names'!A:B,2,0)</f>
        <v>Thoma, Mr.  Kevin</v>
      </c>
      <c r="C85">
        <f>VLOOKUP(A85,'Medical Examinations'!A:H,2,0)</f>
        <v>49.41</v>
      </c>
      <c r="D85">
        <f>VLOOKUP(A85,'Medical Examinations'!A:C,3,0)</f>
        <v>4.2300000000000004</v>
      </c>
      <c r="E85" t="str">
        <f>VLOOKUP(A85,'Medical Examinations'!A:E,4)</f>
        <v>No</v>
      </c>
      <c r="F85" t="str">
        <f>VLOOKUP(A85,'Medical Examinations'!A:E,5)</f>
        <v>No</v>
      </c>
      <c r="G85" t="str">
        <f>VLOOKUP(A85,'Medical Examinations'!A:F,6,0)</f>
        <v>Yes</v>
      </c>
      <c r="H85">
        <f>VLOOKUP(A85,'Medical Examinations'!A:G,7)</f>
        <v>1</v>
      </c>
      <c r="I85" t="str">
        <f>VLOOKUP(A85,'Medical Examinations'!A:H,8,0)</f>
        <v>yes</v>
      </c>
      <c r="J85">
        <f>VLOOKUP(A85,'Hospitalisation Details'!A:B,2,0)</f>
        <v>1969</v>
      </c>
      <c r="K85" t="str">
        <f>VLOOKUP(A85,'Hospitalisation Details'!A:C,3,0)</f>
        <v>Aug</v>
      </c>
      <c r="L85">
        <f>VLOOKUP(A85,'Hospitalisation Details'!A:D,4,0)</f>
        <v>8</v>
      </c>
      <c r="M85">
        <f>VLOOKUP(A85,'Hospitalisation Details'!A:E,5,0)</f>
        <v>0</v>
      </c>
      <c r="N85">
        <f>VLOOKUP(A85,'Hospitalisation Details'!A:F,6,0)</f>
        <v>41191.57</v>
      </c>
      <c r="O85" t="str">
        <f>VLOOKUP(A85,'Hospitalisation Details'!A:G,7,0)</f>
        <v>tier - 1</v>
      </c>
      <c r="P85" t="str">
        <f>VLOOKUP(A85,'Hospitalisation Details'!A:I,8,0)</f>
        <v>tier - 2</v>
      </c>
      <c r="Q85" t="str">
        <f>VLOOKUP(A85,'Hospitalisation Details'!A:I,9,0)</f>
        <v>R1011</v>
      </c>
    </row>
    <row r="86" spans="1:17" ht="15.6" x14ac:dyDescent="0.3">
      <c r="A86" s="1" t="s">
        <v>2288</v>
      </c>
      <c r="B86" s="1" t="str">
        <f>VLOOKUP(A86,'Customer Names'!A:B,2,0)</f>
        <v>Heagy, Mr.  Stephen II</v>
      </c>
      <c r="C86">
        <f>VLOOKUP(A86,'Medical Examinations'!A:H,2,0)</f>
        <v>31.824999999999999</v>
      </c>
      <c r="D86">
        <f>VLOOKUP(A86,'Medical Examinations'!A:C,3,0)</f>
        <v>4.0599999999999996</v>
      </c>
      <c r="E86" t="str">
        <f>VLOOKUP(A86,'Medical Examinations'!A:E,4)</f>
        <v>No</v>
      </c>
      <c r="F86" t="str">
        <f>VLOOKUP(A86,'Medical Examinations'!A:E,5)</f>
        <v>No</v>
      </c>
      <c r="G86" t="str">
        <f>VLOOKUP(A86,'Medical Examinations'!A:F,6,0)</f>
        <v>No</v>
      </c>
      <c r="H86">
        <f>VLOOKUP(A86,'Medical Examinations'!A:G,7)</f>
        <v>1</v>
      </c>
      <c r="I86" t="str">
        <f>VLOOKUP(A86,'Medical Examinations'!A:H,8,0)</f>
        <v>yes</v>
      </c>
      <c r="J86">
        <f>VLOOKUP(A86,'Hospitalisation Details'!A:B,2,0)</f>
        <v>1972</v>
      </c>
      <c r="K86" t="str">
        <f>VLOOKUP(A86,'Hospitalisation Details'!A:C,3,0)</f>
        <v>Sep</v>
      </c>
      <c r="L86">
        <f>VLOOKUP(A86,'Hospitalisation Details'!A:D,4,0)</f>
        <v>6</v>
      </c>
      <c r="M86">
        <f>VLOOKUP(A86,'Hospitalisation Details'!A:E,5,0)</f>
        <v>0</v>
      </c>
      <c r="N86">
        <f>VLOOKUP(A86,'Hospitalisation Details'!A:F,6,0)</f>
        <v>41097.160000000003</v>
      </c>
      <c r="O86" t="str">
        <f>VLOOKUP(A86,'Hospitalisation Details'!A:G,7,0)</f>
        <v>tier - 1</v>
      </c>
      <c r="P86" t="str">
        <f>VLOOKUP(A86,'Hospitalisation Details'!A:I,8,0)</f>
        <v>tier - 3</v>
      </c>
      <c r="Q86" t="str">
        <f>VLOOKUP(A86,'Hospitalisation Details'!A:I,9,0)</f>
        <v>R1016</v>
      </c>
    </row>
    <row r="87" spans="1:17" ht="15.6" x14ac:dyDescent="0.3">
      <c r="A87" s="1" t="s">
        <v>2287</v>
      </c>
      <c r="B87" s="1" t="str">
        <f>VLOOKUP(A87,'Customer Names'!A:B,2,0)</f>
        <v>Regnier, Mr.  Philip</v>
      </c>
      <c r="C87">
        <f>VLOOKUP(A87,'Medical Examinations'!A:H,2,0)</f>
        <v>51.28</v>
      </c>
      <c r="D87">
        <f>VLOOKUP(A87,'Medical Examinations'!A:C,3,0)</f>
        <v>4.68</v>
      </c>
      <c r="E87" t="str">
        <f>VLOOKUP(A87,'Medical Examinations'!A:E,4)</f>
        <v>No</v>
      </c>
      <c r="F87" t="str">
        <f>VLOOKUP(A87,'Medical Examinations'!A:E,5)</f>
        <v>No</v>
      </c>
      <c r="G87" t="str">
        <f>VLOOKUP(A87,'Medical Examinations'!A:F,6,0)</f>
        <v>No</v>
      </c>
      <c r="H87">
        <f>VLOOKUP(A87,'Medical Examinations'!A:G,7)</f>
        <v>1</v>
      </c>
      <c r="I87" t="str">
        <f>VLOOKUP(A87,'Medical Examinations'!A:H,8,0)</f>
        <v>yes</v>
      </c>
      <c r="J87">
        <f>VLOOKUP(A87,'Hospitalisation Details'!A:B,2,0)</f>
        <v>1972</v>
      </c>
      <c r="K87" t="str">
        <f>VLOOKUP(A87,'Hospitalisation Details'!A:C,3,0)</f>
        <v>Aug</v>
      </c>
      <c r="L87">
        <f>VLOOKUP(A87,'Hospitalisation Details'!A:D,4,0)</f>
        <v>12</v>
      </c>
      <c r="M87">
        <f>VLOOKUP(A87,'Hospitalisation Details'!A:E,5,0)</f>
        <v>0</v>
      </c>
      <c r="N87">
        <f>VLOOKUP(A87,'Hospitalisation Details'!A:F,6,0)</f>
        <v>41055.29</v>
      </c>
      <c r="O87" t="str">
        <f>VLOOKUP(A87,'Hospitalisation Details'!A:G,7,0)</f>
        <v>tier - 1</v>
      </c>
      <c r="P87" t="str">
        <f>VLOOKUP(A87,'Hospitalisation Details'!A:I,8,0)</f>
        <v>tier - 2</v>
      </c>
      <c r="Q87" t="str">
        <f>VLOOKUP(A87,'Hospitalisation Details'!A:I,9,0)</f>
        <v>R1011</v>
      </c>
    </row>
    <row r="88" spans="1:17" ht="15.6" x14ac:dyDescent="0.3">
      <c r="A88" s="1" t="s">
        <v>2286</v>
      </c>
      <c r="B88" s="1" t="str">
        <f>VLOOKUP(A88,'Customer Names'!A:B,2,0)</f>
        <v>Parendo, Mr.  Brett A</v>
      </c>
      <c r="C88">
        <f>VLOOKUP(A88,'Medical Examinations'!A:H,2,0)</f>
        <v>34.96</v>
      </c>
      <c r="D88">
        <f>VLOOKUP(A88,'Medical Examinations'!A:C,3,0)</f>
        <v>4.34</v>
      </c>
      <c r="E88" t="str">
        <f>VLOOKUP(A88,'Medical Examinations'!A:E,4)</f>
        <v>No</v>
      </c>
      <c r="F88" t="str">
        <f>VLOOKUP(A88,'Medical Examinations'!A:E,5)</f>
        <v>No</v>
      </c>
      <c r="G88" t="str">
        <f>VLOOKUP(A88,'Medical Examinations'!A:F,6,0)</f>
        <v>Yes</v>
      </c>
      <c r="H88">
        <f>VLOOKUP(A88,'Medical Examinations'!A:G,7)</f>
        <v>1</v>
      </c>
      <c r="I88" t="str">
        <f>VLOOKUP(A88,'Medical Examinations'!A:H,8,0)</f>
        <v>yes</v>
      </c>
      <c r="J88">
        <f>VLOOKUP(A88,'Hospitalisation Details'!A:B,2,0)</f>
        <v>1979</v>
      </c>
      <c r="K88" t="str">
        <f>VLOOKUP(A88,'Hospitalisation Details'!A:C,3,0)</f>
        <v>Oct</v>
      </c>
      <c r="L88">
        <f>VLOOKUP(A88,'Hospitalisation Details'!A:D,4,0)</f>
        <v>11</v>
      </c>
      <c r="M88">
        <f>VLOOKUP(A88,'Hospitalisation Details'!A:E,5,0)</f>
        <v>1</v>
      </c>
      <c r="N88">
        <f>VLOOKUP(A88,'Hospitalisation Details'!A:F,6,0)</f>
        <v>41034.22</v>
      </c>
      <c r="O88" t="str">
        <f>VLOOKUP(A88,'Hospitalisation Details'!A:G,7,0)</f>
        <v>tier - 1</v>
      </c>
      <c r="P88" t="str">
        <f>VLOOKUP(A88,'Hospitalisation Details'!A:I,8,0)</f>
        <v>tier - 3</v>
      </c>
      <c r="Q88" t="str">
        <f>VLOOKUP(A88,'Hospitalisation Details'!A:I,9,0)</f>
        <v>R1017</v>
      </c>
    </row>
    <row r="89" spans="1:17" ht="15.6" x14ac:dyDescent="0.3">
      <c r="A89" s="1" t="s">
        <v>2285</v>
      </c>
      <c r="B89" s="1" t="str">
        <f>VLOOKUP(A89,'Customer Names'!A:B,2,0)</f>
        <v>Schell, Ms.  Rebecca</v>
      </c>
      <c r="C89">
        <f>VLOOKUP(A89,'Medical Examinations'!A:H,2,0)</f>
        <v>33.11</v>
      </c>
      <c r="D89">
        <f>VLOOKUP(A89,'Medical Examinations'!A:C,3,0)</f>
        <v>10.51</v>
      </c>
      <c r="E89" t="str">
        <f>VLOOKUP(A89,'Medical Examinations'!A:E,4)</f>
        <v>No</v>
      </c>
      <c r="F89" t="str">
        <f>VLOOKUP(A89,'Medical Examinations'!A:E,5)</f>
        <v>No</v>
      </c>
      <c r="G89" t="str">
        <f>VLOOKUP(A89,'Medical Examinations'!A:F,6,0)</f>
        <v>No</v>
      </c>
      <c r="H89">
        <f>VLOOKUP(A89,'Medical Examinations'!A:G,7)</f>
        <v>1</v>
      </c>
      <c r="I89" t="str">
        <f>VLOOKUP(A89,'Medical Examinations'!A:H,8,0)</f>
        <v>yes</v>
      </c>
      <c r="J89">
        <f>VLOOKUP(A89,'Hospitalisation Details'!A:B,2,0)</f>
        <v>1974</v>
      </c>
      <c r="K89" t="str">
        <f>VLOOKUP(A89,'Hospitalisation Details'!A:C,3,0)</f>
        <v>Jun</v>
      </c>
      <c r="L89">
        <f>VLOOKUP(A89,'Hospitalisation Details'!A:D,4,0)</f>
        <v>5</v>
      </c>
      <c r="M89">
        <f>VLOOKUP(A89,'Hospitalisation Details'!A:E,5,0)</f>
        <v>0</v>
      </c>
      <c r="N89">
        <f>VLOOKUP(A89,'Hospitalisation Details'!A:F,6,0)</f>
        <v>40974.160000000003</v>
      </c>
      <c r="O89" t="str">
        <f>VLOOKUP(A89,'Hospitalisation Details'!A:G,7,0)</f>
        <v>tier - 1</v>
      </c>
      <c r="P89" t="str">
        <f>VLOOKUP(A89,'Hospitalisation Details'!A:I,8,0)</f>
        <v>tier - 2</v>
      </c>
      <c r="Q89" t="str">
        <f>VLOOKUP(A89,'Hospitalisation Details'!A:I,9,0)</f>
        <v>R1013</v>
      </c>
    </row>
    <row r="90" spans="1:17" ht="15.6" x14ac:dyDescent="0.3">
      <c r="A90" s="1" t="s">
        <v>2284</v>
      </c>
      <c r="B90" s="1" t="str">
        <f>VLOOKUP(A90,'Customer Names'!A:B,2,0)</f>
        <v>Driscoll, Ms.  Kelley</v>
      </c>
      <c r="C90">
        <f>VLOOKUP(A90,'Medical Examinations'!A:H,2,0)</f>
        <v>54.74</v>
      </c>
      <c r="D90">
        <f>VLOOKUP(A90,'Medical Examinations'!A:C,3,0)</f>
        <v>5.84</v>
      </c>
      <c r="E90" t="str">
        <f>VLOOKUP(A90,'Medical Examinations'!A:E,4)</f>
        <v>No</v>
      </c>
      <c r="F90" t="str">
        <f>VLOOKUP(A90,'Medical Examinations'!A:E,5)</f>
        <v>No</v>
      </c>
      <c r="G90" t="str">
        <f>VLOOKUP(A90,'Medical Examinations'!A:F,6,0)</f>
        <v>Yes</v>
      </c>
      <c r="H90">
        <f>VLOOKUP(A90,'Medical Examinations'!A:G,7)</f>
        <v>1</v>
      </c>
      <c r="I90" t="str">
        <f>VLOOKUP(A90,'Medical Examinations'!A:H,8,0)</f>
        <v>yes</v>
      </c>
      <c r="J90">
        <f>VLOOKUP(A90,'Hospitalisation Details'!A:B,2,0)</f>
        <v>1983</v>
      </c>
      <c r="K90" t="str">
        <f>VLOOKUP(A90,'Hospitalisation Details'!A:C,3,0)</f>
        <v>Sep</v>
      </c>
      <c r="L90">
        <f>VLOOKUP(A90,'Hospitalisation Details'!A:D,4,0)</f>
        <v>8</v>
      </c>
      <c r="M90">
        <f>VLOOKUP(A90,'Hospitalisation Details'!A:E,5,0)</f>
        <v>3</v>
      </c>
      <c r="N90">
        <f>VLOOKUP(A90,'Hospitalisation Details'!A:F,6,0)</f>
        <v>40961.29</v>
      </c>
      <c r="O90" t="str">
        <f>VLOOKUP(A90,'Hospitalisation Details'!A:G,7,0)</f>
        <v>tier - 1</v>
      </c>
      <c r="P90" t="str">
        <f>VLOOKUP(A90,'Hospitalisation Details'!A:I,8,0)</f>
        <v>tier - 2</v>
      </c>
      <c r="Q90" t="str">
        <f>VLOOKUP(A90,'Hospitalisation Details'!A:I,9,0)</f>
        <v>R1011</v>
      </c>
    </row>
    <row r="91" spans="1:17" ht="15.6" x14ac:dyDescent="0.3">
      <c r="A91" s="1" t="s">
        <v>2283</v>
      </c>
      <c r="B91" s="1" t="str">
        <f>VLOOKUP(A91,'Customer Names'!A:B,2,0)</f>
        <v>Mitchell, Ms.  Abigail K</v>
      </c>
      <c r="C91">
        <f>VLOOKUP(A91,'Medical Examinations'!A:H,2,0)</f>
        <v>32.56</v>
      </c>
      <c r="D91">
        <f>VLOOKUP(A91,'Medical Examinations'!A:C,3,0)</f>
        <v>5.41</v>
      </c>
      <c r="E91" t="str">
        <f>VLOOKUP(A91,'Medical Examinations'!A:E,4)</f>
        <v>No</v>
      </c>
      <c r="F91" t="str">
        <f>VLOOKUP(A91,'Medical Examinations'!A:E,5)</f>
        <v>No</v>
      </c>
      <c r="G91" t="str">
        <f>VLOOKUP(A91,'Medical Examinations'!A:F,6,0)</f>
        <v>Yes</v>
      </c>
      <c r="H91">
        <f>VLOOKUP(A91,'Medical Examinations'!A:G,7)</f>
        <v>1</v>
      </c>
      <c r="I91" t="str">
        <f>VLOOKUP(A91,'Medical Examinations'!A:H,8,0)</f>
        <v>yes</v>
      </c>
      <c r="J91">
        <f>VLOOKUP(A91,'Hospitalisation Details'!A:B,2,0)</f>
        <v>1979</v>
      </c>
      <c r="K91" t="str">
        <f>VLOOKUP(A91,'Hospitalisation Details'!A:C,3,0)</f>
        <v>Sep</v>
      </c>
      <c r="L91">
        <f>VLOOKUP(A91,'Hospitalisation Details'!A:D,4,0)</f>
        <v>16</v>
      </c>
      <c r="M91">
        <f>VLOOKUP(A91,'Hospitalisation Details'!A:E,5,0)</f>
        <v>3</v>
      </c>
      <c r="N91">
        <f>VLOOKUP(A91,'Hospitalisation Details'!A:F,6,0)</f>
        <v>40941.29</v>
      </c>
      <c r="O91" t="str">
        <f>VLOOKUP(A91,'Hospitalisation Details'!A:G,7,0)</f>
        <v>tier - 1</v>
      </c>
      <c r="P91" t="str">
        <f>VLOOKUP(A91,'Hospitalisation Details'!A:I,8,0)</f>
        <v>tier - 2</v>
      </c>
      <c r="Q91" t="str">
        <f>VLOOKUP(A91,'Hospitalisation Details'!A:I,9,0)</f>
        <v>R1013</v>
      </c>
    </row>
    <row r="92" spans="1:17" ht="15.6" x14ac:dyDescent="0.3">
      <c r="A92" s="1" t="s">
        <v>2282</v>
      </c>
      <c r="B92" s="1" t="str">
        <f>VLOOKUP(A92,'Customer Names'!A:B,2,0)</f>
        <v>Cutler, Ms.  Hope</v>
      </c>
      <c r="C92">
        <f>VLOOKUP(A92,'Medical Examinations'!A:H,2,0)</f>
        <v>39.049999999999997</v>
      </c>
      <c r="D92">
        <f>VLOOKUP(A92,'Medical Examinations'!A:C,3,0)</f>
        <v>6.06</v>
      </c>
      <c r="E92" t="str">
        <f>VLOOKUP(A92,'Medical Examinations'!A:E,4)</f>
        <v>No</v>
      </c>
      <c r="F92" t="str">
        <f>VLOOKUP(A92,'Medical Examinations'!A:E,5)</f>
        <v>No</v>
      </c>
      <c r="G92" t="str">
        <f>VLOOKUP(A92,'Medical Examinations'!A:F,6,0)</f>
        <v>No</v>
      </c>
      <c r="H92">
        <f>VLOOKUP(A92,'Medical Examinations'!A:G,7)</f>
        <v>1</v>
      </c>
      <c r="I92" t="str">
        <f>VLOOKUP(A92,'Medical Examinations'!A:H,8,0)</f>
        <v>yes</v>
      </c>
      <c r="J92">
        <f>VLOOKUP(A92,'Hospitalisation Details'!A:B,2,0)</f>
        <v>1992</v>
      </c>
      <c r="K92" t="str">
        <f>VLOOKUP(A92,'Hospitalisation Details'!A:C,3,0)</f>
        <v>Aug</v>
      </c>
      <c r="L92">
        <f>VLOOKUP(A92,'Hospitalisation Details'!A:D,4,0)</f>
        <v>4</v>
      </c>
      <c r="M92">
        <f>VLOOKUP(A92,'Hospitalisation Details'!A:E,5,0)</f>
        <v>3</v>
      </c>
      <c r="N92">
        <f>VLOOKUP(A92,'Hospitalisation Details'!A:F,6,0)</f>
        <v>40932.43</v>
      </c>
      <c r="O92" t="str">
        <f>VLOOKUP(A92,'Hospitalisation Details'!A:G,7,0)</f>
        <v>tier - 1</v>
      </c>
      <c r="P92" t="str">
        <f>VLOOKUP(A92,'Hospitalisation Details'!A:I,8,0)</f>
        <v>tier - 2</v>
      </c>
      <c r="Q92" t="str">
        <f>VLOOKUP(A92,'Hospitalisation Details'!A:I,9,0)</f>
        <v>R1013</v>
      </c>
    </row>
    <row r="93" spans="1:17" ht="15.6" x14ac:dyDescent="0.3">
      <c r="A93" s="1" t="s">
        <v>2281</v>
      </c>
      <c r="B93" s="1" t="str">
        <f>VLOOKUP(A93,'Customer Names'!A:B,2,0)</f>
        <v>Derian, Ms.  Elyse M.</v>
      </c>
      <c r="C93">
        <f>VLOOKUP(A93,'Medical Examinations'!A:H,2,0)</f>
        <v>42.75</v>
      </c>
      <c r="D93">
        <f>VLOOKUP(A93,'Medical Examinations'!A:C,3,0)</f>
        <v>4.22</v>
      </c>
      <c r="E93" t="str">
        <f>VLOOKUP(A93,'Medical Examinations'!A:E,4)</f>
        <v>No</v>
      </c>
      <c r="F93" t="str">
        <f>VLOOKUP(A93,'Medical Examinations'!A:E,5)</f>
        <v>No</v>
      </c>
      <c r="G93" t="str">
        <f>VLOOKUP(A93,'Medical Examinations'!A:F,6,0)</f>
        <v>No</v>
      </c>
      <c r="H93">
        <f>VLOOKUP(A93,'Medical Examinations'!A:G,7)</f>
        <v>1</v>
      </c>
      <c r="I93" t="str">
        <f>VLOOKUP(A93,'Medical Examinations'!A:H,8,0)</f>
        <v>yes</v>
      </c>
      <c r="J93">
        <f>VLOOKUP(A93,'Hospitalisation Details'!A:B,2,0)</f>
        <v>1999</v>
      </c>
      <c r="K93" t="str">
        <f>VLOOKUP(A93,'Hospitalisation Details'!A:C,3,0)</f>
        <v>Jul</v>
      </c>
      <c r="L93">
        <f>VLOOKUP(A93,'Hospitalisation Details'!A:D,4,0)</f>
        <v>2</v>
      </c>
      <c r="M93">
        <f>VLOOKUP(A93,'Hospitalisation Details'!A:E,5,0)</f>
        <v>1</v>
      </c>
      <c r="N93">
        <f>VLOOKUP(A93,'Hospitalisation Details'!A:F,6,0)</f>
        <v>40904.199999999997</v>
      </c>
      <c r="O93" t="str">
        <f>VLOOKUP(A93,'Hospitalisation Details'!A:G,7,0)</f>
        <v>tier - 1</v>
      </c>
      <c r="P93" t="str">
        <f>VLOOKUP(A93,'Hospitalisation Details'!A:I,8,0)</f>
        <v>tier - 1</v>
      </c>
      <c r="Q93" t="str">
        <f>VLOOKUP(A93,'Hospitalisation Details'!A:I,9,0)</f>
        <v>R1024</v>
      </c>
    </row>
    <row r="94" spans="1:17" ht="15.6" x14ac:dyDescent="0.3">
      <c r="A94" s="1" t="s">
        <v>2280</v>
      </c>
      <c r="B94" s="1" t="str">
        <f>VLOOKUP(A94,'Customer Names'!A:B,2,0)</f>
        <v>Farina, Mr.  Nicholas</v>
      </c>
      <c r="C94">
        <f>VLOOKUP(A94,'Medical Examinations'!A:H,2,0)</f>
        <v>50.58</v>
      </c>
      <c r="D94">
        <f>VLOOKUP(A94,'Medical Examinations'!A:C,3,0)</f>
        <v>5.12</v>
      </c>
      <c r="E94" t="str">
        <f>VLOOKUP(A94,'Medical Examinations'!A:E,4)</f>
        <v>No</v>
      </c>
      <c r="F94" t="str">
        <f>VLOOKUP(A94,'Medical Examinations'!A:E,5)</f>
        <v>No</v>
      </c>
      <c r="G94" t="str">
        <f>VLOOKUP(A94,'Medical Examinations'!A:F,6,0)</f>
        <v>No</v>
      </c>
      <c r="H94">
        <f>VLOOKUP(A94,'Medical Examinations'!A:G,7)</f>
        <v>1</v>
      </c>
      <c r="I94" t="str">
        <f>VLOOKUP(A94,'Medical Examinations'!A:H,8,0)</f>
        <v>yes</v>
      </c>
      <c r="J94">
        <f>VLOOKUP(A94,'Hospitalisation Details'!A:B,2,0)</f>
        <v>1972</v>
      </c>
      <c r="K94" t="str">
        <f>VLOOKUP(A94,'Hospitalisation Details'!A:C,3,0)</f>
        <v>Jun</v>
      </c>
      <c r="L94">
        <f>VLOOKUP(A94,'Hospitalisation Details'!A:D,4,0)</f>
        <v>10</v>
      </c>
      <c r="M94">
        <f>VLOOKUP(A94,'Hospitalisation Details'!A:E,5,0)</f>
        <v>0</v>
      </c>
      <c r="N94">
        <f>VLOOKUP(A94,'Hospitalisation Details'!A:F,6,0)</f>
        <v>40817.85</v>
      </c>
      <c r="O94" t="str">
        <f>VLOOKUP(A94,'Hospitalisation Details'!A:G,7,0)</f>
        <v>tier - 1</v>
      </c>
      <c r="P94" t="str">
        <f>VLOOKUP(A94,'Hospitalisation Details'!A:I,8,0)</f>
        <v>tier - 3</v>
      </c>
      <c r="Q94" t="str">
        <f>VLOOKUP(A94,'Hospitalisation Details'!A:I,9,0)</f>
        <v>R1011</v>
      </c>
    </row>
    <row r="95" spans="1:17" ht="15.6" x14ac:dyDescent="0.3">
      <c r="A95" s="1" t="s">
        <v>2279</v>
      </c>
      <c r="B95" s="1" t="str">
        <f>VLOOKUP(A95,'Customer Names'!A:B,2,0)</f>
        <v>Saunders, Mr.  David</v>
      </c>
      <c r="C95">
        <f>VLOOKUP(A95,'Medical Examinations'!A:H,2,0)</f>
        <v>30.495000000000001</v>
      </c>
      <c r="D95">
        <f>VLOOKUP(A95,'Medical Examinations'!A:C,3,0)</f>
        <v>4.57</v>
      </c>
      <c r="E95" t="str">
        <f>VLOOKUP(A95,'Medical Examinations'!A:E,4)</f>
        <v>No</v>
      </c>
      <c r="F95" t="str">
        <f>VLOOKUP(A95,'Medical Examinations'!A:E,5)</f>
        <v>No</v>
      </c>
      <c r="G95" t="str">
        <f>VLOOKUP(A95,'Medical Examinations'!A:F,6,0)</f>
        <v>No</v>
      </c>
      <c r="H95">
        <f>VLOOKUP(A95,'Medical Examinations'!A:G,7)</f>
        <v>1</v>
      </c>
      <c r="I95" t="str">
        <f>VLOOKUP(A95,'Medical Examinations'!A:H,8,0)</f>
        <v>yes</v>
      </c>
      <c r="J95">
        <f>VLOOKUP(A95,'Hospitalisation Details'!A:B,2,0)</f>
        <v>1976</v>
      </c>
      <c r="K95" t="str">
        <f>VLOOKUP(A95,'Hospitalisation Details'!A:C,3,0)</f>
        <v>Dec</v>
      </c>
      <c r="L95">
        <f>VLOOKUP(A95,'Hospitalisation Details'!A:D,4,0)</f>
        <v>26</v>
      </c>
      <c r="M95">
        <f>VLOOKUP(A95,'Hospitalisation Details'!A:E,5,0)</f>
        <v>3</v>
      </c>
      <c r="N95">
        <f>VLOOKUP(A95,'Hospitalisation Details'!A:F,6,0)</f>
        <v>40720.550000000003</v>
      </c>
      <c r="O95" t="str">
        <f>VLOOKUP(A95,'Hospitalisation Details'!A:G,7,0)</f>
        <v>tier - 1</v>
      </c>
      <c r="P95" t="str">
        <f>VLOOKUP(A95,'Hospitalisation Details'!A:I,8,0)</f>
        <v>tier - 3</v>
      </c>
      <c r="Q95" t="str">
        <f>VLOOKUP(A95,'Hospitalisation Details'!A:I,9,0)</f>
        <v>R1012</v>
      </c>
    </row>
    <row r="96" spans="1:17" ht="15.6" x14ac:dyDescent="0.3">
      <c r="A96" s="1" t="s">
        <v>2278</v>
      </c>
      <c r="B96" s="1" t="str">
        <f>VLOOKUP(A96,'Customer Names'!A:B,2,0)</f>
        <v>Kratz, Ms.  Natalie</v>
      </c>
      <c r="C96">
        <f>VLOOKUP(A96,'Medical Examinations'!A:H,2,0)</f>
        <v>48.31</v>
      </c>
      <c r="D96">
        <f>VLOOKUP(A96,'Medical Examinations'!A:C,3,0)</f>
        <v>9.58</v>
      </c>
      <c r="E96" t="str">
        <f>VLOOKUP(A96,'Medical Examinations'!A:E,4)</f>
        <v>No</v>
      </c>
      <c r="F96" t="str">
        <f>VLOOKUP(A96,'Medical Examinations'!A:E,5)</f>
        <v>No</v>
      </c>
      <c r="G96" t="str">
        <f>VLOOKUP(A96,'Medical Examinations'!A:F,6,0)</f>
        <v>No</v>
      </c>
      <c r="H96">
        <f>VLOOKUP(A96,'Medical Examinations'!A:G,7)</f>
        <v>1</v>
      </c>
      <c r="I96" t="str">
        <f>VLOOKUP(A96,'Medical Examinations'!A:H,8,0)</f>
        <v>yes</v>
      </c>
      <c r="J96">
        <f>VLOOKUP(A96,'Hospitalisation Details'!A:B,2,0)</f>
        <v>1970</v>
      </c>
      <c r="K96" t="str">
        <f>VLOOKUP(A96,'Hospitalisation Details'!A:C,3,0)</f>
        <v>Sep</v>
      </c>
      <c r="L96">
        <f>VLOOKUP(A96,'Hospitalisation Details'!A:D,4,0)</f>
        <v>25</v>
      </c>
      <c r="M96">
        <f>VLOOKUP(A96,'Hospitalisation Details'!A:E,5,0)</f>
        <v>0</v>
      </c>
      <c r="N96">
        <f>VLOOKUP(A96,'Hospitalisation Details'!A:F,6,0)</f>
        <v>40692.910000000003</v>
      </c>
      <c r="O96" t="str">
        <f>VLOOKUP(A96,'Hospitalisation Details'!A:G,7,0)</f>
        <v>tier - 1</v>
      </c>
      <c r="P96" t="str">
        <f>VLOOKUP(A96,'Hospitalisation Details'!A:I,8,0)</f>
        <v>tier - 1</v>
      </c>
      <c r="Q96" t="str">
        <f>VLOOKUP(A96,'Hospitalisation Details'!A:I,9,0)</f>
        <v>R1011</v>
      </c>
    </row>
    <row r="97" spans="1:17" ht="15.6" x14ac:dyDescent="0.3">
      <c r="A97" s="1" t="s">
        <v>2277</v>
      </c>
      <c r="B97" s="1" t="str">
        <f>VLOOKUP(A97,'Customer Names'!A:B,2,0)</f>
        <v>Boland, Mr.  Thomas</v>
      </c>
      <c r="C97">
        <f>VLOOKUP(A97,'Medical Examinations'!A:H,2,0)</f>
        <v>48.99</v>
      </c>
      <c r="D97">
        <f>VLOOKUP(A97,'Medical Examinations'!A:C,3,0)</f>
        <v>9.7799999999999994</v>
      </c>
      <c r="E97" t="str">
        <f>VLOOKUP(A97,'Medical Examinations'!A:E,4)</f>
        <v>No</v>
      </c>
      <c r="F97" t="str">
        <f>VLOOKUP(A97,'Medical Examinations'!A:E,5)</f>
        <v>No</v>
      </c>
      <c r="G97" t="str">
        <f>VLOOKUP(A97,'Medical Examinations'!A:F,6,0)</f>
        <v>No</v>
      </c>
      <c r="H97">
        <f>VLOOKUP(A97,'Medical Examinations'!A:G,7)</f>
        <v>1</v>
      </c>
      <c r="I97" t="str">
        <f>VLOOKUP(A97,'Medical Examinations'!A:H,8,0)</f>
        <v>yes</v>
      </c>
      <c r="J97">
        <f>VLOOKUP(A97,'Hospitalisation Details'!A:B,2,0)</f>
        <v>1975</v>
      </c>
      <c r="K97" t="str">
        <f>VLOOKUP(A97,'Hospitalisation Details'!A:C,3,0)</f>
        <v>Jul</v>
      </c>
      <c r="L97">
        <f>VLOOKUP(A97,'Hospitalisation Details'!A:D,4,0)</f>
        <v>10</v>
      </c>
      <c r="M97">
        <f>VLOOKUP(A97,'Hospitalisation Details'!A:E,5,0)</f>
        <v>1</v>
      </c>
      <c r="N97">
        <f>VLOOKUP(A97,'Hospitalisation Details'!A:F,6,0)</f>
        <v>40590.550000000003</v>
      </c>
      <c r="O97" t="str">
        <f>VLOOKUP(A97,'Hospitalisation Details'!A:G,7,0)</f>
        <v>tier - 1</v>
      </c>
      <c r="P97" t="str">
        <f>VLOOKUP(A97,'Hospitalisation Details'!A:I,8,0)</f>
        <v>tier - 3</v>
      </c>
      <c r="Q97" t="str">
        <f>VLOOKUP(A97,'Hospitalisation Details'!A:I,9,0)</f>
        <v>R1012</v>
      </c>
    </row>
    <row r="98" spans="1:17" ht="15.6" x14ac:dyDescent="0.3">
      <c r="A98" s="1" t="s">
        <v>2276</v>
      </c>
      <c r="B98" s="1" t="str">
        <f>VLOOKUP(A98,'Customer Names'!A:B,2,0)</f>
        <v>Van Hout, Ms.  Pamela J.</v>
      </c>
      <c r="C98">
        <f>VLOOKUP(A98,'Medical Examinations'!A:H,2,0)</f>
        <v>38.39</v>
      </c>
      <c r="D98">
        <f>VLOOKUP(A98,'Medical Examinations'!A:C,3,0)</f>
        <v>4.1100000000000003</v>
      </c>
      <c r="E98" t="str">
        <f>VLOOKUP(A98,'Medical Examinations'!A:E,4)</f>
        <v>No</v>
      </c>
      <c r="F98" t="str">
        <f>VLOOKUP(A98,'Medical Examinations'!A:E,5)</f>
        <v>No</v>
      </c>
      <c r="G98" t="str">
        <f>VLOOKUP(A98,'Medical Examinations'!A:F,6,0)</f>
        <v>No</v>
      </c>
      <c r="H98">
        <f>VLOOKUP(A98,'Medical Examinations'!A:G,7)</f>
        <v>1</v>
      </c>
      <c r="I98" t="str">
        <f>VLOOKUP(A98,'Medical Examinations'!A:H,8,0)</f>
        <v>yes</v>
      </c>
      <c r="J98">
        <f>VLOOKUP(A98,'Hospitalisation Details'!A:B,2,0)</f>
        <v>1985</v>
      </c>
      <c r="K98" t="str">
        <f>VLOOKUP(A98,'Hospitalisation Details'!A:C,3,0)</f>
        <v>Nov</v>
      </c>
      <c r="L98">
        <f>VLOOKUP(A98,'Hospitalisation Details'!A:D,4,0)</f>
        <v>3</v>
      </c>
      <c r="M98">
        <f>VLOOKUP(A98,'Hospitalisation Details'!A:E,5,0)</f>
        <v>0</v>
      </c>
      <c r="N98">
        <f>VLOOKUP(A98,'Hospitalisation Details'!A:F,6,0)</f>
        <v>40419.019999999997</v>
      </c>
      <c r="O98" t="str">
        <f>VLOOKUP(A98,'Hospitalisation Details'!A:G,7,0)</f>
        <v>tier - 1</v>
      </c>
      <c r="P98" t="str">
        <f>VLOOKUP(A98,'Hospitalisation Details'!A:I,8,0)</f>
        <v>tier - 2</v>
      </c>
      <c r="Q98" t="str">
        <f>VLOOKUP(A98,'Hospitalisation Details'!A:I,9,0)</f>
        <v>R1013</v>
      </c>
    </row>
    <row r="99" spans="1:17" ht="15.6" x14ac:dyDescent="0.3">
      <c r="A99" s="1" t="s">
        <v>2275</v>
      </c>
      <c r="B99" s="1" t="str">
        <f>VLOOKUP(A99,'Customer Names'!A:B,2,0)</f>
        <v>Ramsey, Ms.  Jessica</v>
      </c>
      <c r="C99">
        <f>VLOOKUP(A99,'Medical Examinations'!A:H,2,0)</f>
        <v>44.34</v>
      </c>
      <c r="D99">
        <f>VLOOKUP(A99,'Medical Examinations'!A:C,3,0)</f>
        <v>4.0199999999999996</v>
      </c>
      <c r="E99" t="str">
        <f>VLOOKUP(A99,'Medical Examinations'!A:E,4)</f>
        <v>No</v>
      </c>
      <c r="F99" t="str">
        <f>VLOOKUP(A99,'Medical Examinations'!A:E,5)</f>
        <v>No</v>
      </c>
      <c r="G99" t="str">
        <f>VLOOKUP(A99,'Medical Examinations'!A:F,6,0)</f>
        <v>No</v>
      </c>
      <c r="H99">
        <f>VLOOKUP(A99,'Medical Examinations'!A:G,7)</f>
        <v>1</v>
      </c>
      <c r="I99" t="str">
        <f>VLOOKUP(A99,'Medical Examinations'!A:H,8,0)</f>
        <v>yes</v>
      </c>
      <c r="J99">
        <f>VLOOKUP(A99,'Hospitalisation Details'!A:B,2,0)</f>
        <v>1966</v>
      </c>
      <c r="K99" t="str">
        <f>VLOOKUP(A99,'Hospitalisation Details'!A:C,3,0)</f>
        <v>Aug</v>
      </c>
      <c r="L99">
        <f>VLOOKUP(A99,'Hospitalisation Details'!A:D,4,0)</f>
        <v>12</v>
      </c>
      <c r="M99">
        <f>VLOOKUP(A99,'Hospitalisation Details'!A:E,5,0)</f>
        <v>0</v>
      </c>
      <c r="N99">
        <f>VLOOKUP(A99,'Hospitalisation Details'!A:F,6,0)</f>
        <v>40373.74</v>
      </c>
      <c r="O99" t="str">
        <f>VLOOKUP(A99,'Hospitalisation Details'!A:G,7,0)</f>
        <v>tier - 1</v>
      </c>
      <c r="P99" t="str">
        <f>VLOOKUP(A99,'Hospitalisation Details'!A:I,8,0)</f>
        <v>tier - 3</v>
      </c>
      <c r="Q99" t="str">
        <f>VLOOKUP(A99,'Hospitalisation Details'!A:I,9,0)</f>
        <v>R1011</v>
      </c>
    </row>
    <row r="100" spans="1:17" ht="15.6" x14ac:dyDescent="0.3">
      <c r="A100" s="1" t="s">
        <v>2274</v>
      </c>
      <c r="B100" s="1" t="str">
        <f>VLOOKUP(A100,'Customer Names'!A:B,2,0)</f>
        <v>Gage, Mr.  Ron N</v>
      </c>
      <c r="C100">
        <f>VLOOKUP(A100,'Medical Examinations'!A:H,2,0)</f>
        <v>41.51</v>
      </c>
      <c r="D100">
        <f>VLOOKUP(A100,'Medical Examinations'!A:C,3,0)</f>
        <v>6.92</v>
      </c>
      <c r="E100" t="str">
        <f>VLOOKUP(A100,'Medical Examinations'!A:E,4)</f>
        <v>No</v>
      </c>
      <c r="F100" t="str">
        <f>VLOOKUP(A100,'Medical Examinations'!A:E,5)</f>
        <v>No</v>
      </c>
      <c r="G100" t="str">
        <f>VLOOKUP(A100,'Medical Examinations'!A:F,6,0)</f>
        <v>No</v>
      </c>
      <c r="H100">
        <f>VLOOKUP(A100,'Medical Examinations'!A:G,7)</f>
        <v>1</v>
      </c>
      <c r="I100" t="str">
        <f>VLOOKUP(A100,'Medical Examinations'!A:H,8,0)</f>
        <v>yes</v>
      </c>
      <c r="J100">
        <f>VLOOKUP(A100,'Hospitalisation Details'!A:B,2,0)</f>
        <v>1962</v>
      </c>
      <c r="K100" t="str">
        <f>VLOOKUP(A100,'Hospitalisation Details'!A:C,3,0)</f>
        <v>Sep</v>
      </c>
      <c r="L100">
        <f>VLOOKUP(A100,'Hospitalisation Details'!A:D,4,0)</f>
        <v>4</v>
      </c>
      <c r="M100">
        <f>VLOOKUP(A100,'Hospitalisation Details'!A:E,5,0)</f>
        <v>0</v>
      </c>
      <c r="N100">
        <f>VLOOKUP(A100,'Hospitalisation Details'!A:F,6,0)</f>
        <v>40309.93</v>
      </c>
      <c r="O100" t="str">
        <f>VLOOKUP(A100,'Hospitalisation Details'!A:G,7,0)</f>
        <v>tier - 1</v>
      </c>
      <c r="P100" t="str">
        <f>VLOOKUP(A100,'Hospitalisation Details'!A:I,8,0)</f>
        <v>tier - 3</v>
      </c>
      <c r="Q100" t="str">
        <f>VLOOKUP(A100,'Hospitalisation Details'!A:I,9,0)</f>
        <v>R1011</v>
      </c>
    </row>
    <row r="101" spans="1:17" ht="15.6" x14ac:dyDescent="0.3">
      <c r="A101" s="1" t="s">
        <v>2273</v>
      </c>
      <c r="B101" s="1" t="str">
        <f>VLOOKUP(A101,'Customer Names'!A:B,2,0)</f>
        <v>Gollins, Mr.  Daniel</v>
      </c>
      <c r="C101">
        <f>VLOOKUP(A101,'Medical Examinations'!A:H,2,0)</f>
        <v>48.2</v>
      </c>
      <c r="D101">
        <f>VLOOKUP(A101,'Medical Examinations'!A:C,3,0)</f>
        <v>4.84</v>
      </c>
      <c r="E101" t="str">
        <f>VLOOKUP(A101,'Medical Examinations'!A:E,4)</f>
        <v>No</v>
      </c>
      <c r="F101" t="str">
        <f>VLOOKUP(A101,'Medical Examinations'!A:E,5)</f>
        <v>No</v>
      </c>
      <c r="G101" t="str">
        <f>VLOOKUP(A101,'Medical Examinations'!A:F,6,0)</f>
        <v>No</v>
      </c>
      <c r="H101" t="str">
        <f>VLOOKUP(A101,'Medical Examinations'!A:G,7)</f>
        <v>No major surgery</v>
      </c>
      <c r="I101" t="str">
        <f>VLOOKUP(A101,'Medical Examinations'!A:H,8,0)</f>
        <v>yes</v>
      </c>
      <c r="J101">
        <f>VLOOKUP(A101,'Hospitalisation Details'!A:B,2,0)</f>
        <v>1977</v>
      </c>
      <c r="K101" t="str">
        <f>VLOOKUP(A101,'Hospitalisation Details'!A:C,3,0)</f>
        <v>Jun</v>
      </c>
      <c r="L101">
        <f>VLOOKUP(A101,'Hospitalisation Details'!A:D,4,0)</f>
        <v>27</v>
      </c>
      <c r="M101">
        <f>VLOOKUP(A101,'Hospitalisation Details'!A:E,5,0)</f>
        <v>2</v>
      </c>
      <c r="N101">
        <f>VLOOKUP(A101,'Hospitalisation Details'!A:F,6,0)</f>
        <v>40284.379999999997</v>
      </c>
      <c r="O101" t="str">
        <f>VLOOKUP(A101,'Hospitalisation Details'!A:G,7,0)</f>
        <v>tier - 1</v>
      </c>
      <c r="P101" t="str">
        <f>VLOOKUP(A101,'Hospitalisation Details'!A:I,8,0)</f>
        <v>tier - 3</v>
      </c>
      <c r="Q101" t="str">
        <f>VLOOKUP(A101,'Hospitalisation Details'!A:I,9,0)</f>
        <v>R1012</v>
      </c>
    </row>
    <row r="102" spans="1:17" ht="15.6" x14ac:dyDescent="0.3">
      <c r="A102" s="1" t="s">
        <v>2272</v>
      </c>
      <c r="B102" s="1" t="str">
        <f>VLOOKUP(A102,'Customer Names'!A:B,2,0)</f>
        <v>Benestad, Mr.  Brian</v>
      </c>
      <c r="C102">
        <f>VLOOKUP(A102,'Medical Examinations'!A:H,2,0)</f>
        <v>35.75</v>
      </c>
      <c r="D102">
        <f>VLOOKUP(A102,'Medical Examinations'!A:C,3,0)</f>
        <v>8</v>
      </c>
      <c r="E102" t="str">
        <f>VLOOKUP(A102,'Medical Examinations'!A:E,4)</f>
        <v>No</v>
      </c>
      <c r="F102" t="str">
        <f>VLOOKUP(A102,'Medical Examinations'!A:E,5)</f>
        <v>No</v>
      </c>
      <c r="G102" t="str">
        <f>VLOOKUP(A102,'Medical Examinations'!A:F,6,0)</f>
        <v>No</v>
      </c>
      <c r="H102" t="str">
        <f>VLOOKUP(A102,'Medical Examinations'!A:G,7)</f>
        <v>No major surgery</v>
      </c>
      <c r="I102" t="str">
        <f>VLOOKUP(A102,'Medical Examinations'!A:H,8,0)</f>
        <v>yes</v>
      </c>
      <c r="J102">
        <f>VLOOKUP(A102,'Hospitalisation Details'!A:B,2,0)</f>
        <v>1981</v>
      </c>
      <c r="K102" t="str">
        <f>VLOOKUP(A102,'Hospitalisation Details'!A:C,3,0)</f>
        <v>Oct</v>
      </c>
      <c r="L102">
        <f>VLOOKUP(A102,'Hospitalisation Details'!A:D,4,0)</f>
        <v>4</v>
      </c>
      <c r="M102">
        <f>VLOOKUP(A102,'Hospitalisation Details'!A:E,5,0)</f>
        <v>1</v>
      </c>
      <c r="N102">
        <f>VLOOKUP(A102,'Hospitalisation Details'!A:F,6,0)</f>
        <v>40273.65</v>
      </c>
      <c r="O102" t="str">
        <f>VLOOKUP(A102,'Hospitalisation Details'!A:G,7,0)</f>
        <v>tier - 1</v>
      </c>
      <c r="P102" t="str">
        <f>VLOOKUP(A102,'Hospitalisation Details'!A:I,8,0)</f>
        <v>tier - 3</v>
      </c>
      <c r="Q102" t="str">
        <f>VLOOKUP(A102,'Hospitalisation Details'!A:I,9,0)</f>
        <v>R1013</v>
      </c>
    </row>
    <row r="103" spans="1:17" ht="15.6" x14ac:dyDescent="0.3">
      <c r="A103" s="1" t="s">
        <v>2271</v>
      </c>
      <c r="B103" s="1" t="str">
        <f>VLOOKUP(A103,'Customer Names'!A:B,2,0)</f>
        <v>Aviv, Ms.  Sari</v>
      </c>
      <c r="C103">
        <f>VLOOKUP(A103,'Medical Examinations'!A:H,2,0)</f>
        <v>53.81</v>
      </c>
      <c r="D103">
        <f>VLOOKUP(A103,'Medical Examinations'!A:C,3,0)</f>
        <v>8.77</v>
      </c>
      <c r="E103" t="str">
        <f>VLOOKUP(A103,'Medical Examinations'!A:E,4)</f>
        <v>No</v>
      </c>
      <c r="F103" t="str">
        <f>VLOOKUP(A103,'Medical Examinations'!A:E,5)</f>
        <v>No</v>
      </c>
      <c r="G103" t="str">
        <f>VLOOKUP(A103,'Medical Examinations'!A:F,6,0)</f>
        <v>No</v>
      </c>
      <c r="H103" t="str">
        <f>VLOOKUP(A103,'Medical Examinations'!A:G,7)</f>
        <v>No major surgery</v>
      </c>
      <c r="I103" t="str">
        <f>VLOOKUP(A103,'Medical Examinations'!A:H,8,0)</f>
        <v>yes</v>
      </c>
      <c r="J103">
        <f>VLOOKUP(A103,'Hospitalisation Details'!A:B,2,0)</f>
        <v>1981</v>
      </c>
      <c r="K103" t="str">
        <f>VLOOKUP(A103,'Hospitalisation Details'!A:C,3,0)</f>
        <v>Jul</v>
      </c>
      <c r="L103">
        <f>VLOOKUP(A103,'Hospitalisation Details'!A:D,4,0)</f>
        <v>28</v>
      </c>
      <c r="M103">
        <f>VLOOKUP(A103,'Hospitalisation Details'!A:E,5,0)</f>
        <v>1</v>
      </c>
      <c r="N103">
        <f>VLOOKUP(A103,'Hospitalisation Details'!A:F,6,0)</f>
        <v>40208.559999999998</v>
      </c>
      <c r="O103" t="str">
        <f>VLOOKUP(A103,'Hospitalisation Details'!A:G,7,0)</f>
        <v>tier - 1</v>
      </c>
      <c r="P103" t="str">
        <f>VLOOKUP(A103,'Hospitalisation Details'!A:I,8,0)</f>
        <v>tier - 2</v>
      </c>
      <c r="Q103" t="str">
        <f>VLOOKUP(A103,'Hospitalisation Details'!A:I,9,0)</f>
        <v>R1011</v>
      </c>
    </row>
    <row r="104" spans="1:17" ht="15.6" x14ac:dyDescent="0.3">
      <c r="A104" s="1" t="s">
        <v>2270</v>
      </c>
      <c r="B104" s="1" t="str">
        <f>VLOOKUP(A104,'Customer Names'!A:B,2,0)</f>
        <v>Burns, Mr.  Robert M.</v>
      </c>
      <c r="C104">
        <f>VLOOKUP(A104,'Medical Examinations'!A:H,2,0)</f>
        <v>49.48</v>
      </c>
      <c r="D104">
        <f>VLOOKUP(A104,'Medical Examinations'!A:C,3,0)</f>
        <v>4.96</v>
      </c>
      <c r="E104" t="str">
        <f>VLOOKUP(A104,'Medical Examinations'!A:E,4)</f>
        <v>No</v>
      </c>
      <c r="F104" t="str">
        <f>VLOOKUP(A104,'Medical Examinations'!A:E,5)</f>
        <v>No</v>
      </c>
      <c r="G104" t="str">
        <f>VLOOKUP(A104,'Medical Examinations'!A:F,6,0)</f>
        <v>Yes</v>
      </c>
      <c r="H104" t="str">
        <f>VLOOKUP(A104,'Medical Examinations'!A:G,7)</f>
        <v>No major surgery</v>
      </c>
      <c r="I104" t="str">
        <f>VLOOKUP(A104,'Medical Examinations'!A:H,8,0)</f>
        <v>yes</v>
      </c>
      <c r="J104">
        <f>VLOOKUP(A104,'Hospitalisation Details'!A:B,2,0)</f>
        <v>1979</v>
      </c>
      <c r="K104" t="str">
        <f>VLOOKUP(A104,'Hospitalisation Details'!A:C,3,0)</f>
        <v>Aug</v>
      </c>
      <c r="L104">
        <f>VLOOKUP(A104,'Hospitalisation Details'!A:D,4,0)</f>
        <v>18</v>
      </c>
      <c r="M104">
        <f>VLOOKUP(A104,'Hospitalisation Details'!A:E,5,0)</f>
        <v>2</v>
      </c>
      <c r="N104">
        <f>VLOOKUP(A104,'Hospitalisation Details'!A:F,6,0)</f>
        <v>40204.83</v>
      </c>
      <c r="O104" t="str">
        <f>VLOOKUP(A104,'Hospitalisation Details'!A:G,7,0)</f>
        <v>tier - 1</v>
      </c>
      <c r="P104" t="str">
        <f>VLOOKUP(A104,'Hospitalisation Details'!A:I,8,0)</f>
        <v>tier - 3</v>
      </c>
      <c r="Q104" t="str">
        <f>VLOOKUP(A104,'Hospitalisation Details'!A:I,9,0)</f>
        <v>R1012</v>
      </c>
    </row>
    <row r="105" spans="1:17" ht="15.6" x14ac:dyDescent="0.3">
      <c r="A105" s="1" t="s">
        <v>2269</v>
      </c>
      <c r="B105" s="1" t="str">
        <f>VLOOKUP(A105,'Customer Names'!A:B,2,0)</f>
        <v>Maldonado, Mr.  Ricardo</v>
      </c>
      <c r="C105">
        <f>VLOOKUP(A105,'Medical Examinations'!A:H,2,0)</f>
        <v>34.1</v>
      </c>
      <c r="D105">
        <f>VLOOKUP(A105,'Medical Examinations'!A:C,3,0)</f>
        <v>4.43</v>
      </c>
      <c r="E105" t="str">
        <f>VLOOKUP(A105,'Medical Examinations'!A:E,4)</f>
        <v>yes</v>
      </c>
      <c r="F105" t="str">
        <f>VLOOKUP(A105,'Medical Examinations'!A:E,5)</f>
        <v>No</v>
      </c>
      <c r="G105" t="str">
        <f>VLOOKUP(A105,'Medical Examinations'!A:F,6,0)</f>
        <v>No</v>
      </c>
      <c r="H105">
        <f>VLOOKUP(A105,'Medical Examinations'!A:G,7)</f>
        <v>2</v>
      </c>
      <c r="I105" t="str">
        <f>VLOOKUP(A105,'Medical Examinations'!A:H,8,0)</f>
        <v>yes</v>
      </c>
      <c r="J105">
        <f>VLOOKUP(A105,'Hospitalisation Details'!A:B,2,0)</f>
        <v>1985</v>
      </c>
      <c r="K105" t="str">
        <f>VLOOKUP(A105,'Hospitalisation Details'!A:C,3,0)</f>
        <v>Oct</v>
      </c>
      <c r="L105">
        <f>VLOOKUP(A105,'Hospitalisation Details'!A:D,4,0)</f>
        <v>21</v>
      </c>
      <c r="M105">
        <f>VLOOKUP(A105,'Hospitalisation Details'!A:E,5,0)</f>
        <v>4</v>
      </c>
      <c r="N105">
        <f>VLOOKUP(A105,'Hospitalisation Details'!A:F,6,0)</f>
        <v>40182.25</v>
      </c>
      <c r="O105" t="str">
        <f>VLOOKUP(A105,'Hospitalisation Details'!A:G,7,0)</f>
        <v>tier - 1</v>
      </c>
      <c r="P105" t="str">
        <f>VLOOKUP(A105,'Hospitalisation Details'!A:I,8,0)</f>
        <v>tier - 2</v>
      </c>
      <c r="Q105" t="str">
        <f>VLOOKUP(A105,'Hospitalisation Details'!A:I,9,0)</f>
        <v>R1011</v>
      </c>
    </row>
    <row r="106" spans="1:17" ht="15.6" x14ac:dyDescent="0.3">
      <c r="A106" s="1" t="s">
        <v>2268</v>
      </c>
      <c r="B106" s="1" t="str">
        <f>VLOOKUP(A106,'Customer Names'!A:B,2,0)</f>
        <v>Yitref, Mr.  Gedion</v>
      </c>
      <c r="C106">
        <f>VLOOKUP(A106,'Medical Examinations'!A:H,2,0)</f>
        <v>35.299999999999997</v>
      </c>
      <c r="D106">
        <f>VLOOKUP(A106,'Medical Examinations'!A:C,3,0)</f>
        <v>5.82</v>
      </c>
      <c r="E106" t="str">
        <f>VLOOKUP(A106,'Medical Examinations'!A:E,4)</f>
        <v>yes</v>
      </c>
      <c r="F106" t="str">
        <f>VLOOKUP(A106,'Medical Examinations'!A:E,5)</f>
        <v>No</v>
      </c>
      <c r="G106" t="str">
        <f>VLOOKUP(A106,'Medical Examinations'!A:F,6,0)</f>
        <v>Yes</v>
      </c>
      <c r="H106" t="str">
        <f>VLOOKUP(A106,'Medical Examinations'!A:G,7)</f>
        <v>No major surgery</v>
      </c>
      <c r="I106" t="str">
        <f>VLOOKUP(A106,'Medical Examinations'!A:H,8,0)</f>
        <v>yes</v>
      </c>
      <c r="J106">
        <f>VLOOKUP(A106,'Hospitalisation Details'!A:B,2,0)</f>
        <v>1983</v>
      </c>
      <c r="K106" t="str">
        <f>VLOOKUP(A106,'Hospitalisation Details'!A:C,3,0)</f>
        <v>Oct</v>
      </c>
      <c r="L106">
        <f>VLOOKUP(A106,'Hospitalisation Details'!A:D,4,0)</f>
        <v>14</v>
      </c>
      <c r="M106">
        <f>VLOOKUP(A106,'Hospitalisation Details'!A:E,5,0)</f>
        <v>2</v>
      </c>
      <c r="N106">
        <f>VLOOKUP(A106,'Hospitalisation Details'!A:F,6,0)</f>
        <v>40103.89</v>
      </c>
      <c r="O106" t="str">
        <f>VLOOKUP(A106,'Hospitalisation Details'!A:G,7,0)</f>
        <v>tier - 1</v>
      </c>
      <c r="P106" t="str">
        <f>VLOOKUP(A106,'Hospitalisation Details'!A:I,8,0)</f>
        <v>tier - 2</v>
      </c>
      <c r="Q106" t="str">
        <f>VLOOKUP(A106,'Hospitalisation Details'!A:I,9,0)</f>
        <v>R1011</v>
      </c>
    </row>
    <row r="107" spans="1:17" ht="15.6" x14ac:dyDescent="0.3">
      <c r="A107" s="1" t="s">
        <v>2267</v>
      </c>
      <c r="B107" s="1" t="str">
        <f>VLOOKUP(A107,'Customer Names'!A:B,2,0)</f>
        <v>Loudon-Brown, Mr.  Mark</v>
      </c>
      <c r="C107">
        <f>VLOOKUP(A107,'Medical Examinations'!A:H,2,0)</f>
        <v>43.83</v>
      </c>
      <c r="D107">
        <f>VLOOKUP(A107,'Medical Examinations'!A:C,3,0)</f>
        <v>6.03</v>
      </c>
      <c r="E107" t="str">
        <f>VLOOKUP(A107,'Medical Examinations'!A:E,4)</f>
        <v>yes</v>
      </c>
      <c r="F107" t="str">
        <f>VLOOKUP(A107,'Medical Examinations'!A:E,5)</f>
        <v>No</v>
      </c>
      <c r="G107" t="str">
        <f>VLOOKUP(A107,'Medical Examinations'!A:F,6,0)</f>
        <v>No</v>
      </c>
      <c r="H107">
        <f>VLOOKUP(A107,'Medical Examinations'!A:G,7)</f>
        <v>2</v>
      </c>
      <c r="I107" t="str">
        <f>VLOOKUP(A107,'Medical Examinations'!A:H,8,0)</f>
        <v>yes</v>
      </c>
      <c r="J107">
        <f>VLOOKUP(A107,'Hospitalisation Details'!A:B,2,0)</f>
        <v>1966</v>
      </c>
      <c r="K107" t="str">
        <f>VLOOKUP(A107,'Hospitalisation Details'!A:C,3,0)</f>
        <v>Aug</v>
      </c>
      <c r="L107">
        <f>VLOOKUP(A107,'Hospitalisation Details'!A:D,4,0)</f>
        <v>12</v>
      </c>
      <c r="M107">
        <f>VLOOKUP(A107,'Hospitalisation Details'!A:E,5,0)</f>
        <v>0</v>
      </c>
      <c r="N107">
        <f>VLOOKUP(A107,'Hospitalisation Details'!A:F,6,0)</f>
        <v>40069.440000000002</v>
      </c>
      <c r="O107" t="str">
        <f>VLOOKUP(A107,'Hospitalisation Details'!A:G,7,0)</f>
        <v>tier - 1</v>
      </c>
      <c r="P107" t="str">
        <f>VLOOKUP(A107,'Hospitalisation Details'!A:I,8,0)</f>
        <v>tier - 3</v>
      </c>
      <c r="Q107" t="str">
        <f>VLOOKUP(A107,'Hospitalisation Details'!A:I,9,0)</f>
        <v>R1011</v>
      </c>
    </row>
    <row r="108" spans="1:17" ht="15.6" x14ac:dyDescent="0.3">
      <c r="A108" s="1" t="s">
        <v>2266</v>
      </c>
      <c r="B108" s="1" t="str">
        <f>VLOOKUP(A108,'Customer Names'!A:B,2,0)</f>
        <v>Sugathadasa, Mr.  Gamini P.</v>
      </c>
      <c r="C108">
        <f>VLOOKUP(A108,'Medical Examinations'!A:H,2,0)</f>
        <v>50.07</v>
      </c>
      <c r="D108">
        <f>VLOOKUP(A108,'Medical Examinations'!A:C,3,0)</f>
        <v>9.27</v>
      </c>
      <c r="E108" t="str">
        <f>VLOOKUP(A108,'Medical Examinations'!A:E,4)</f>
        <v>No</v>
      </c>
      <c r="F108" t="str">
        <f>VLOOKUP(A108,'Medical Examinations'!A:E,5)</f>
        <v>No</v>
      </c>
      <c r="G108" t="str">
        <f>VLOOKUP(A108,'Medical Examinations'!A:F,6,0)</f>
        <v>No</v>
      </c>
      <c r="H108" t="str">
        <f>VLOOKUP(A108,'Medical Examinations'!A:G,7)</f>
        <v>No major surgery</v>
      </c>
      <c r="I108" t="str">
        <f>VLOOKUP(A108,'Medical Examinations'!A:H,8,0)</f>
        <v>yes</v>
      </c>
      <c r="J108">
        <f>VLOOKUP(A108,'Hospitalisation Details'!A:B,2,0)</f>
        <v>1978</v>
      </c>
      <c r="K108" t="str">
        <f>VLOOKUP(A108,'Hospitalisation Details'!A:C,3,0)</f>
        <v>Dec</v>
      </c>
      <c r="L108">
        <f>VLOOKUP(A108,'Hospitalisation Details'!A:D,4,0)</f>
        <v>20</v>
      </c>
      <c r="M108">
        <f>VLOOKUP(A108,'Hospitalisation Details'!A:E,5,0)</f>
        <v>2</v>
      </c>
      <c r="N108">
        <f>VLOOKUP(A108,'Hospitalisation Details'!A:F,6,0)</f>
        <v>40054.730000000003</v>
      </c>
      <c r="O108" t="str">
        <f>VLOOKUP(A108,'Hospitalisation Details'!A:G,7,0)</f>
        <v>tier - 1</v>
      </c>
      <c r="P108" t="str">
        <f>VLOOKUP(A108,'Hospitalisation Details'!A:I,8,0)</f>
        <v>tier - 3</v>
      </c>
      <c r="Q108" t="str">
        <f>VLOOKUP(A108,'Hospitalisation Details'!A:I,9,0)</f>
        <v>R1011</v>
      </c>
    </row>
    <row r="109" spans="1:17" ht="15.6" x14ac:dyDescent="0.3">
      <c r="A109" s="1" t="s">
        <v>2265</v>
      </c>
      <c r="B109" s="1" t="str">
        <f>VLOOKUP(A109,'Customer Names'!A:B,2,0)</f>
        <v>Ganley, Ms.  Emily J</v>
      </c>
      <c r="C109">
        <f>VLOOKUP(A109,'Medical Examinations'!A:H,2,0)</f>
        <v>32.774999999999999</v>
      </c>
      <c r="D109">
        <f>VLOOKUP(A109,'Medical Examinations'!A:C,3,0)</f>
        <v>5.53</v>
      </c>
      <c r="E109" t="str">
        <f>VLOOKUP(A109,'Medical Examinations'!A:E,4)</f>
        <v>No</v>
      </c>
      <c r="F109" t="str">
        <f>VLOOKUP(A109,'Medical Examinations'!A:E,5)</f>
        <v>No</v>
      </c>
      <c r="G109" t="str">
        <f>VLOOKUP(A109,'Medical Examinations'!A:F,6,0)</f>
        <v>No</v>
      </c>
      <c r="H109" t="str">
        <f>VLOOKUP(A109,'Medical Examinations'!A:G,7)</f>
        <v>No major surgery</v>
      </c>
      <c r="I109" t="str">
        <f>VLOOKUP(A109,'Medical Examinations'!A:H,8,0)</f>
        <v>yes</v>
      </c>
      <c r="J109">
        <f>VLOOKUP(A109,'Hospitalisation Details'!A:B,2,0)</f>
        <v>1982</v>
      </c>
      <c r="K109" t="str">
        <f>VLOOKUP(A109,'Hospitalisation Details'!A:C,3,0)</f>
        <v>Dec</v>
      </c>
      <c r="L109">
        <f>VLOOKUP(A109,'Hospitalisation Details'!A:D,4,0)</f>
        <v>25</v>
      </c>
      <c r="M109">
        <f>VLOOKUP(A109,'Hospitalisation Details'!A:E,5,0)</f>
        <v>2</v>
      </c>
      <c r="N109">
        <f>VLOOKUP(A109,'Hospitalisation Details'!A:F,6,0)</f>
        <v>40003.33</v>
      </c>
      <c r="O109" t="str">
        <f>VLOOKUP(A109,'Hospitalisation Details'!A:G,7,0)</f>
        <v>tier - 1</v>
      </c>
      <c r="P109" t="str">
        <f>VLOOKUP(A109,'Hospitalisation Details'!A:I,8,0)</f>
        <v>tier - 1</v>
      </c>
      <c r="Q109" t="str">
        <f>VLOOKUP(A109,'Hospitalisation Details'!A:I,9,0)</f>
        <v>R1012</v>
      </c>
    </row>
    <row r="110" spans="1:17" ht="15.6" x14ac:dyDescent="0.3">
      <c r="A110" s="1" t="s">
        <v>2264</v>
      </c>
      <c r="B110" s="1" t="str">
        <f>VLOOKUP(A110,'Customer Names'!A:B,2,0)</f>
        <v>Potter, Ms.  Amanda</v>
      </c>
      <c r="C110">
        <f>VLOOKUP(A110,'Medical Examinations'!A:H,2,0)</f>
        <v>34.104999999999997</v>
      </c>
      <c r="D110">
        <f>VLOOKUP(A110,'Medical Examinations'!A:C,3,0)</f>
        <v>5.07</v>
      </c>
      <c r="E110" t="str">
        <f>VLOOKUP(A110,'Medical Examinations'!A:E,4)</f>
        <v>No</v>
      </c>
      <c r="F110" t="str">
        <f>VLOOKUP(A110,'Medical Examinations'!A:E,5)</f>
        <v>No</v>
      </c>
      <c r="G110" t="str">
        <f>VLOOKUP(A110,'Medical Examinations'!A:F,6,0)</f>
        <v>No</v>
      </c>
      <c r="H110" t="str">
        <f>VLOOKUP(A110,'Medical Examinations'!A:G,7)</f>
        <v>No major surgery</v>
      </c>
      <c r="I110" t="str">
        <f>VLOOKUP(A110,'Medical Examinations'!A:H,8,0)</f>
        <v>yes</v>
      </c>
      <c r="J110">
        <f>VLOOKUP(A110,'Hospitalisation Details'!A:B,2,0)</f>
        <v>1987</v>
      </c>
      <c r="K110" t="str">
        <f>VLOOKUP(A110,'Hospitalisation Details'!A:C,3,0)</f>
        <v>Aug</v>
      </c>
      <c r="L110">
        <f>VLOOKUP(A110,'Hospitalisation Details'!A:D,4,0)</f>
        <v>8</v>
      </c>
      <c r="M110">
        <f>VLOOKUP(A110,'Hospitalisation Details'!A:E,5,0)</f>
        <v>3</v>
      </c>
      <c r="N110">
        <f>VLOOKUP(A110,'Hospitalisation Details'!A:F,6,0)</f>
        <v>39983.43</v>
      </c>
      <c r="O110" t="str">
        <f>VLOOKUP(A110,'Hospitalisation Details'!A:G,7,0)</f>
        <v>tier - 2</v>
      </c>
      <c r="P110" t="str">
        <f>VLOOKUP(A110,'Hospitalisation Details'!A:I,8,0)</f>
        <v>tier - 3</v>
      </c>
      <c r="Q110" t="str">
        <f>VLOOKUP(A110,'Hospitalisation Details'!A:I,9,0)</f>
        <v>R1012</v>
      </c>
    </row>
    <row r="111" spans="1:17" ht="15.6" x14ac:dyDescent="0.3">
      <c r="A111" s="1" t="s">
        <v>2263</v>
      </c>
      <c r="B111" s="1" t="str">
        <f>VLOOKUP(A111,'Customer Names'!A:B,2,0)</f>
        <v>Rasmussen, Mr.  Nicholas</v>
      </c>
      <c r="C111">
        <f>VLOOKUP(A111,'Medical Examinations'!A:H,2,0)</f>
        <v>48.93</v>
      </c>
      <c r="D111">
        <f>VLOOKUP(A111,'Medical Examinations'!A:C,3,0)</f>
        <v>11.17</v>
      </c>
      <c r="E111" t="str">
        <f>VLOOKUP(A111,'Medical Examinations'!A:E,4)</f>
        <v>yes</v>
      </c>
      <c r="F111" t="str">
        <f>VLOOKUP(A111,'Medical Examinations'!A:E,5)</f>
        <v>No</v>
      </c>
      <c r="G111" t="str">
        <f>VLOOKUP(A111,'Medical Examinations'!A:F,6,0)</f>
        <v>No</v>
      </c>
      <c r="H111">
        <f>VLOOKUP(A111,'Medical Examinations'!A:G,7)</f>
        <v>1</v>
      </c>
      <c r="I111" t="str">
        <f>VLOOKUP(A111,'Medical Examinations'!A:H,8,0)</f>
        <v>yes</v>
      </c>
      <c r="J111">
        <f>VLOOKUP(A111,'Hospitalisation Details'!A:B,2,0)</f>
        <v>1975</v>
      </c>
      <c r="K111" t="str">
        <f>VLOOKUP(A111,'Hospitalisation Details'!A:C,3,0)</f>
        <v>Dec</v>
      </c>
      <c r="L111">
        <f>VLOOKUP(A111,'Hospitalisation Details'!A:D,4,0)</f>
        <v>2</v>
      </c>
      <c r="M111">
        <f>VLOOKUP(A111,'Hospitalisation Details'!A:E,5,0)</f>
        <v>1</v>
      </c>
      <c r="N111">
        <f>VLOOKUP(A111,'Hospitalisation Details'!A:F,6,0)</f>
        <v>39963.120000000003</v>
      </c>
      <c r="O111" t="str">
        <f>VLOOKUP(A111,'Hospitalisation Details'!A:G,7,0)</f>
        <v>tier - 2</v>
      </c>
      <c r="P111" t="str">
        <f>VLOOKUP(A111,'Hospitalisation Details'!A:I,8,0)</f>
        <v>tier - 2</v>
      </c>
      <c r="Q111" t="str">
        <f>VLOOKUP(A111,'Hospitalisation Details'!A:I,9,0)</f>
        <v>R1011</v>
      </c>
    </row>
    <row r="112" spans="1:17" ht="15.6" x14ac:dyDescent="0.3">
      <c r="A112" s="1" t="s">
        <v>2262</v>
      </c>
      <c r="B112" s="1" t="str">
        <f>VLOOKUP(A112,'Customer Names'!A:B,2,0)</f>
        <v>Robinson, Mr.  Knox</v>
      </c>
      <c r="C112">
        <f>VLOOKUP(A112,'Medical Examinations'!A:H,2,0)</f>
        <v>37.07</v>
      </c>
      <c r="D112">
        <f>VLOOKUP(A112,'Medical Examinations'!A:C,3,0)</f>
        <v>6.14</v>
      </c>
      <c r="E112" t="str">
        <f>VLOOKUP(A112,'Medical Examinations'!A:E,4)</f>
        <v>yes</v>
      </c>
      <c r="F112" t="str">
        <f>VLOOKUP(A112,'Medical Examinations'!A:E,5)</f>
        <v>No</v>
      </c>
      <c r="G112" t="str">
        <f>VLOOKUP(A112,'Medical Examinations'!A:F,6,0)</f>
        <v>No</v>
      </c>
      <c r="H112" t="str">
        <f>VLOOKUP(A112,'Medical Examinations'!A:G,7)</f>
        <v>No major surgery</v>
      </c>
      <c r="I112" t="str">
        <f>VLOOKUP(A112,'Medical Examinations'!A:H,8,0)</f>
        <v>yes</v>
      </c>
      <c r="J112">
        <f>VLOOKUP(A112,'Hospitalisation Details'!A:B,2,0)</f>
        <v>1985</v>
      </c>
      <c r="K112" t="str">
        <f>VLOOKUP(A112,'Hospitalisation Details'!A:C,3,0)</f>
        <v>Aug</v>
      </c>
      <c r="L112">
        <f>VLOOKUP(A112,'Hospitalisation Details'!A:D,4,0)</f>
        <v>22</v>
      </c>
      <c r="M112">
        <f>VLOOKUP(A112,'Hospitalisation Details'!A:E,5,0)</f>
        <v>1</v>
      </c>
      <c r="N112">
        <f>VLOOKUP(A112,'Hospitalisation Details'!A:F,6,0)</f>
        <v>39871.699999999997</v>
      </c>
      <c r="O112" t="str">
        <f>VLOOKUP(A112,'Hospitalisation Details'!A:G,7,0)</f>
        <v>tier - 1</v>
      </c>
      <c r="P112" t="str">
        <f>VLOOKUP(A112,'Hospitalisation Details'!A:I,8,0)</f>
        <v>tier - 2</v>
      </c>
      <c r="Q112" t="str">
        <f>VLOOKUP(A112,'Hospitalisation Details'!A:I,9,0)</f>
        <v>R1013</v>
      </c>
    </row>
    <row r="113" spans="1:17" ht="15.6" x14ac:dyDescent="0.3">
      <c r="A113" s="1" t="s">
        <v>2261</v>
      </c>
      <c r="B113" s="1" t="str">
        <f>VLOOKUP(A113,'Customer Names'!A:B,2,0)</f>
        <v>Antonopoulos, Ms.  Yianna</v>
      </c>
      <c r="C113">
        <f>VLOOKUP(A113,'Medical Examinations'!A:H,2,0)</f>
        <v>51.51</v>
      </c>
      <c r="D113">
        <f>VLOOKUP(A113,'Medical Examinations'!A:C,3,0)</f>
        <v>6.26</v>
      </c>
      <c r="E113" t="str">
        <f>VLOOKUP(A113,'Medical Examinations'!A:E,4)</f>
        <v>yes</v>
      </c>
      <c r="F113" t="str">
        <f>VLOOKUP(A113,'Medical Examinations'!A:E,5)</f>
        <v>No</v>
      </c>
      <c r="G113" t="str">
        <f>VLOOKUP(A113,'Medical Examinations'!A:F,6,0)</f>
        <v>Yes</v>
      </c>
      <c r="H113" t="str">
        <f>VLOOKUP(A113,'Medical Examinations'!A:G,7)</f>
        <v>No major surgery</v>
      </c>
      <c r="I113" t="str">
        <f>VLOOKUP(A113,'Medical Examinations'!A:H,8,0)</f>
        <v>yes</v>
      </c>
      <c r="J113">
        <f>VLOOKUP(A113,'Hospitalisation Details'!A:B,2,0)</f>
        <v>1983</v>
      </c>
      <c r="K113" t="str">
        <f>VLOOKUP(A113,'Hospitalisation Details'!A:C,3,0)</f>
        <v>Jun</v>
      </c>
      <c r="L113">
        <f>VLOOKUP(A113,'Hospitalisation Details'!A:D,4,0)</f>
        <v>1</v>
      </c>
      <c r="M113">
        <f>VLOOKUP(A113,'Hospitalisation Details'!A:E,5,0)</f>
        <v>3</v>
      </c>
      <c r="N113">
        <f>VLOOKUP(A113,'Hospitalisation Details'!A:F,6,0)</f>
        <v>39865.699999999997</v>
      </c>
      <c r="O113" t="str">
        <f>VLOOKUP(A113,'Hospitalisation Details'!A:G,7,0)</f>
        <v>tier - 2</v>
      </c>
      <c r="P113" t="str">
        <f>VLOOKUP(A113,'Hospitalisation Details'!A:I,8,0)</f>
        <v>tier - 2</v>
      </c>
      <c r="Q113" t="str">
        <f>VLOOKUP(A113,'Hospitalisation Details'!A:I,9,0)</f>
        <v>R1011</v>
      </c>
    </row>
    <row r="114" spans="1:17" ht="15.6" x14ac:dyDescent="0.3">
      <c r="A114" s="1" t="s">
        <v>2260</v>
      </c>
      <c r="B114" s="1" t="str">
        <f>VLOOKUP(A114,'Customer Names'!A:B,2,0)</f>
        <v>Groner, Ms.  Roberta</v>
      </c>
      <c r="C114">
        <f>VLOOKUP(A114,'Medical Examinations'!A:H,2,0)</f>
        <v>34.799999999999997</v>
      </c>
      <c r="D114">
        <f>VLOOKUP(A114,'Medical Examinations'!A:C,3,0)</f>
        <v>4.72</v>
      </c>
      <c r="E114" t="str">
        <f>VLOOKUP(A114,'Medical Examinations'!A:E,4)</f>
        <v>yes</v>
      </c>
      <c r="F114" t="str">
        <f>VLOOKUP(A114,'Medical Examinations'!A:E,5)</f>
        <v>No</v>
      </c>
      <c r="G114" t="str">
        <f>VLOOKUP(A114,'Medical Examinations'!A:F,6,0)</f>
        <v>No</v>
      </c>
      <c r="H114">
        <f>VLOOKUP(A114,'Medical Examinations'!A:G,7)</f>
        <v>1</v>
      </c>
      <c r="I114" t="str">
        <f>VLOOKUP(A114,'Medical Examinations'!A:H,8,0)</f>
        <v>yes</v>
      </c>
      <c r="J114">
        <f>VLOOKUP(A114,'Hospitalisation Details'!A:B,2,0)</f>
        <v>1985</v>
      </c>
      <c r="K114" t="str">
        <f>VLOOKUP(A114,'Hospitalisation Details'!A:C,3,0)</f>
        <v>Jul</v>
      </c>
      <c r="L114">
        <f>VLOOKUP(A114,'Hospitalisation Details'!A:D,4,0)</f>
        <v>17</v>
      </c>
      <c r="M114">
        <f>VLOOKUP(A114,'Hospitalisation Details'!A:E,5,0)</f>
        <v>2</v>
      </c>
      <c r="N114">
        <f>VLOOKUP(A114,'Hospitalisation Details'!A:F,6,0)</f>
        <v>39836.519999999997</v>
      </c>
      <c r="O114" t="str">
        <f>VLOOKUP(A114,'Hospitalisation Details'!A:G,7,0)</f>
        <v>tier - 2</v>
      </c>
      <c r="P114" t="str">
        <f>VLOOKUP(A114,'Hospitalisation Details'!A:I,8,0)</f>
        <v>tier - 1</v>
      </c>
      <c r="Q114" t="str">
        <f>VLOOKUP(A114,'Hospitalisation Details'!A:I,9,0)</f>
        <v>R1011</v>
      </c>
    </row>
    <row r="115" spans="1:17" ht="15.6" x14ac:dyDescent="0.3">
      <c r="A115" s="1" t="s">
        <v>2259</v>
      </c>
      <c r="B115" s="1" t="str">
        <f>VLOOKUP(A115,'Customer Names'!A:B,2,0)</f>
        <v>Zywicki, Mr.  Benjamin P.</v>
      </c>
      <c r="C115">
        <f>VLOOKUP(A115,'Medical Examinations'!A:H,2,0)</f>
        <v>36.67</v>
      </c>
      <c r="D115">
        <f>VLOOKUP(A115,'Medical Examinations'!A:C,3,0)</f>
        <v>5.18</v>
      </c>
      <c r="E115" t="str">
        <f>VLOOKUP(A115,'Medical Examinations'!A:E,4)</f>
        <v>No</v>
      </c>
      <c r="F115" t="str">
        <f>VLOOKUP(A115,'Medical Examinations'!A:E,5)</f>
        <v>No</v>
      </c>
      <c r="G115" t="str">
        <f>VLOOKUP(A115,'Medical Examinations'!A:F,6,0)</f>
        <v>No</v>
      </c>
      <c r="H115" t="str">
        <f>VLOOKUP(A115,'Medical Examinations'!A:G,7)</f>
        <v>No major surgery</v>
      </c>
      <c r="I115" t="str">
        <f>VLOOKUP(A115,'Medical Examinations'!A:H,8,0)</f>
        <v>yes</v>
      </c>
      <c r="J115">
        <f>VLOOKUP(A115,'Hospitalisation Details'!A:B,2,0)</f>
        <v>1987</v>
      </c>
      <c r="K115" t="str">
        <f>VLOOKUP(A115,'Hospitalisation Details'!A:C,3,0)</f>
        <v>Jul</v>
      </c>
      <c r="L115">
        <f>VLOOKUP(A115,'Hospitalisation Details'!A:D,4,0)</f>
        <v>24</v>
      </c>
      <c r="M115">
        <f>VLOOKUP(A115,'Hospitalisation Details'!A:E,5,0)</f>
        <v>1</v>
      </c>
      <c r="N115">
        <f>VLOOKUP(A115,'Hospitalisation Details'!A:F,6,0)</f>
        <v>39774.28</v>
      </c>
      <c r="O115" t="str">
        <f>VLOOKUP(A115,'Hospitalisation Details'!A:G,7,0)</f>
        <v>tier - 1</v>
      </c>
      <c r="P115" t="str">
        <f>VLOOKUP(A115,'Hospitalisation Details'!A:I,8,0)</f>
        <v>tier - 1</v>
      </c>
      <c r="Q115" t="str">
        <f>VLOOKUP(A115,'Hospitalisation Details'!A:I,9,0)</f>
        <v>R1014</v>
      </c>
    </row>
    <row r="116" spans="1:17" ht="15.6" x14ac:dyDescent="0.3">
      <c r="A116" s="1" t="s">
        <v>2258</v>
      </c>
      <c r="B116" s="1" t="str">
        <f>VLOOKUP(A116,'Customer Names'!A:B,2,0)</f>
        <v>Cardinal, Mr.  Craig</v>
      </c>
      <c r="C116">
        <f>VLOOKUP(A116,'Medical Examinations'!A:H,2,0)</f>
        <v>30.9</v>
      </c>
      <c r="D116">
        <f>VLOOKUP(A116,'Medical Examinations'!A:C,3,0)</f>
        <v>9.4</v>
      </c>
      <c r="E116" t="str">
        <f>VLOOKUP(A116,'Medical Examinations'!A:E,4)</f>
        <v>No</v>
      </c>
      <c r="F116" t="str">
        <f>VLOOKUP(A116,'Medical Examinations'!A:E,5)</f>
        <v>No</v>
      </c>
      <c r="G116" t="str">
        <f>VLOOKUP(A116,'Medical Examinations'!A:F,6,0)</f>
        <v>No</v>
      </c>
      <c r="H116">
        <f>VLOOKUP(A116,'Medical Examinations'!A:G,7)</f>
        <v>2</v>
      </c>
      <c r="I116" t="str">
        <f>VLOOKUP(A116,'Medical Examinations'!A:H,8,0)</f>
        <v>yes</v>
      </c>
      <c r="J116">
        <f>VLOOKUP(A116,'Hospitalisation Details'!A:B,2,0)</f>
        <v>1973</v>
      </c>
      <c r="K116" t="str">
        <f>VLOOKUP(A116,'Hospitalisation Details'!A:C,3,0)</f>
        <v>Dec</v>
      </c>
      <c r="L116">
        <f>VLOOKUP(A116,'Hospitalisation Details'!A:D,4,0)</f>
        <v>17</v>
      </c>
      <c r="M116">
        <f>VLOOKUP(A116,'Hospitalisation Details'!A:E,5,0)</f>
        <v>0</v>
      </c>
      <c r="N116">
        <f>VLOOKUP(A116,'Hospitalisation Details'!A:F,6,0)</f>
        <v>39727.61</v>
      </c>
      <c r="O116" t="str">
        <f>VLOOKUP(A116,'Hospitalisation Details'!A:G,7,0)</f>
        <v>tier - 1</v>
      </c>
      <c r="P116" t="str">
        <f>VLOOKUP(A116,'Hospitalisation Details'!A:I,8,0)</f>
        <v>tier - 2</v>
      </c>
      <c r="Q116" t="str">
        <f>VLOOKUP(A116,'Hospitalisation Details'!A:I,9,0)</f>
        <v>R1011</v>
      </c>
    </row>
    <row r="117" spans="1:17" ht="15.6" x14ac:dyDescent="0.3">
      <c r="A117" s="1" t="s">
        <v>2257</v>
      </c>
      <c r="B117" s="1" t="str">
        <f>VLOOKUP(A117,'Customer Names'!A:B,2,0)</f>
        <v>Alleman, Ms.  Ann</v>
      </c>
      <c r="C117">
        <f>VLOOKUP(A117,'Medical Examinations'!A:H,2,0)</f>
        <v>30.495000000000001</v>
      </c>
      <c r="D117">
        <f>VLOOKUP(A117,'Medical Examinations'!A:C,3,0)</f>
        <v>6.29</v>
      </c>
      <c r="E117" t="str">
        <f>VLOOKUP(A117,'Medical Examinations'!A:E,4)</f>
        <v>yes</v>
      </c>
      <c r="F117" t="str">
        <f>VLOOKUP(A117,'Medical Examinations'!A:E,5)</f>
        <v>No</v>
      </c>
      <c r="G117" t="str">
        <f>VLOOKUP(A117,'Medical Examinations'!A:F,6,0)</f>
        <v>No</v>
      </c>
      <c r="H117">
        <f>VLOOKUP(A117,'Medical Examinations'!A:G,7)</f>
        <v>1</v>
      </c>
      <c r="I117" t="str">
        <f>VLOOKUP(A117,'Medical Examinations'!A:H,8,0)</f>
        <v>yes</v>
      </c>
      <c r="J117">
        <f>VLOOKUP(A117,'Hospitalisation Details'!A:B,2,0)</f>
        <v>1977</v>
      </c>
      <c r="K117" t="str">
        <f>VLOOKUP(A117,'Hospitalisation Details'!A:C,3,0)</f>
        <v>Aug</v>
      </c>
      <c r="L117">
        <f>VLOOKUP(A117,'Hospitalisation Details'!A:D,4,0)</f>
        <v>12</v>
      </c>
      <c r="M117">
        <f>VLOOKUP(A117,'Hospitalisation Details'!A:E,5,0)</f>
        <v>1</v>
      </c>
      <c r="N117">
        <f>VLOOKUP(A117,'Hospitalisation Details'!A:F,6,0)</f>
        <v>39725.519999999997</v>
      </c>
      <c r="O117" t="str">
        <f>VLOOKUP(A117,'Hospitalisation Details'!A:G,7,0)</f>
        <v>tier - 2</v>
      </c>
      <c r="P117" t="str">
        <f>VLOOKUP(A117,'Hospitalisation Details'!A:I,8,0)</f>
        <v>tier - 1</v>
      </c>
      <c r="Q117" t="str">
        <f>VLOOKUP(A117,'Hospitalisation Details'!A:I,9,0)</f>
        <v>R1012</v>
      </c>
    </row>
    <row r="118" spans="1:17" ht="15.6" x14ac:dyDescent="0.3">
      <c r="A118" s="1" t="s">
        <v>2256</v>
      </c>
      <c r="B118" s="1" t="str">
        <f>VLOOKUP(A118,'Customer Names'!A:B,2,0)</f>
        <v>Stroffolino, Mr.  Jamie P</v>
      </c>
      <c r="C118">
        <f>VLOOKUP(A118,'Medical Examinations'!A:H,2,0)</f>
        <v>44.88</v>
      </c>
      <c r="D118">
        <f>VLOOKUP(A118,'Medical Examinations'!A:C,3,0)</f>
        <v>6.04</v>
      </c>
      <c r="E118" t="str">
        <f>VLOOKUP(A118,'Medical Examinations'!A:E,4)</f>
        <v>No</v>
      </c>
      <c r="F118" t="str">
        <f>VLOOKUP(A118,'Medical Examinations'!A:E,5)</f>
        <v>No</v>
      </c>
      <c r="G118" t="str">
        <f>VLOOKUP(A118,'Medical Examinations'!A:F,6,0)</f>
        <v>Yes</v>
      </c>
      <c r="H118">
        <f>VLOOKUP(A118,'Medical Examinations'!A:G,7)</f>
        <v>2</v>
      </c>
      <c r="I118" t="str">
        <f>VLOOKUP(A118,'Medical Examinations'!A:H,8,0)</f>
        <v>yes</v>
      </c>
      <c r="J118">
        <f>VLOOKUP(A118,'Hospitalisation Details'!A:B,2,0)</f>
        <v>2003</v>
      </c>
      <c r="K118" t="str">
        <f>VLOOKUP(A118,'Hospitalisation Details'!A:C,3,0)</f>
        <v>Jul</v>
      </c>
      <c r="L118">
        <f>VLOOKUP(A118,'Hospitalisation Details'!A:D,4,0)</f>
        <v>16</v>
      </c>
      <c r="M118">
        <f>VLOOKUP(A118,'Hospitalisation Details'!A:E,5,0)</f>
        <v>0</v>
      </c>
      <c r="N118">
        <f>VLOOKUP(A118,'Hospitalisation Details'!A:F,6,0)</f>
        <v>39722.75</v>
      </c>
      <c r="O118" t="str">
        <f>VLOOKUP(A118,'Hospitalisation Details'!A:G,7,0)</f>
        <v>tier - 1</v>
      </c>
      <c r="P118" t="str">
        <f>VLOOKUP(A118,'Hospitalisation Details'!A:I,8,0)</f>
        <v>tier - 1</v>
      </c>
      <c r="Q118" t="str">
        <f>VLOOKUP(A118,'Hospitalisation Details'!A:I,9,0)</f>
        <v>R1013</v>
      </c>
    </row>
    <row r="119" spans="1:17" ht="15.6" x14ac:dyDescent="0.3">
      <c r="A119" s="1" t="s">
        <v>2255</v>
      </c>
      <c r="B119" s="1" t="str">
        <f>VLOOKUP(A119,'Customer Names'!A:B,2,0)</f>
        <v>Clubb, Mr.  John</v>
      </c>
      <c r="C119">
        <f>VLOOKUP(A119,'Medical Examinations'!A:H,2,0)</f>
        <v>44.32</v>
      </c>
      <c r="D119">
        <f>VLOOKUP(A119,'Medical Examinations'!A:C,3,0)</f>
        <v>10.55</v>
      </c>
      <c r="E119" t="str">
        <f>VLOOKUP(A119,'Medical Examinations'!A:E,4)</f>
        <v>yes</v>
      </c>
      <c r="F119" t="str">
        <f>VLOOKUP(A119,'Medical Examinations'!A:E,5)</f>
        <v>No</v>
      </c>
      <c r="G119" t="str">
        <f>VLOOKUP(A119,'Medical Examinations'!A:F,6,0)</f>
        <v>No</v>
      </c>
      <c r="H119">
        <f>VLOOKUP(A119,'Medical Examinations'!A:G,7)</f>
        <v>2</v>
      </c>
      <c r="I119" t="str">
        <f>VLOOKUP(A119,'Medical Examinations'!A:H,8,0)</f>
        <v>yes</v>
      </c>
      <c r="J119">
        <f>VLOOKUP(A119,'Hospitalisation Details'!A:B,2,0)</f>
        <v>1968</v>
      </c>
      <c r="K119" t="str">
        <f>VLOOKUP(A119,'Hospitalisation Details'!A:C,3,0)</f>
        <v>Sep</v>
      </c>
      <c r="L119">
        <f>VLOOKUP(A119,'Hospitalisation Details'!A:D,4,0)</f>
        <v>29</v>
      </c>
      <c r="M119">
        <f>VLOOKUP(A119,'Hospitalisation Details'!A:E,5,0)</f>
        <v>0</v>
      </c>
      <c r="N119">
        <f>VLOOKUP(A119,'Hospitalisation Details'!A:F,6,0)</f>
        <v>39721.93</v>
      </c>
      <c r="O119" t="str">
        <f>VLOOKUP(A119,'Hospitalisation Details'!A:G,7,0)</f>
        <v>tier - 2</v>
      </c>
      <c r="P119" t="str">
        <f>VLOOKUP(A119,'Hospitalisation Details'!A:I,8,0)</f>
        <v>tier - 2</v>
      </c>
      <c r="Q119" t="str">
        <f>VLOOKUP(A119,'Hospitalisation Details'!A:I,9,0)</f>
        <v>R1011</v>
      </c>
    </row>
    <row r="120" spans="1:17" ht="15.6" x14ac:dyDescent="0.3">
      <c r="A120" s="1" t="s">
        <v>2254</v>
      </c>
      <c r="B120" s="1" t="str">
        <f>VLOOKUP(A120,'Customer Names'!A:B,2,0)</f>
        <v>McGoogan, Mr.  Charlie</v>
      </c>
      <c r="C120">
        <f>VLOOKUP(A120,'Medical Examinations'!A:H,2,0)</f>
        <v>46.39</v>
      </c>
      <c r="D120">
        <f>VLOOKUP(A120,'Medical Examinations'!A:C,3,0)</f>
        <v>5.09</v>
      </c>
      <c r="E120" t="str">
        <f>VLOOKUP(A120,'Medical Examinations'!A:E,4)</f>
        <v>yes</v>
      </c>
      <c r="F120" t="str">
        <f>VLOOKUP(A120,'Medical Examinations'!A:E,5)</f>
        <v>No</v>
      </c>
      <c r="G120" t="str">
        <f>VLOOKUP(A120,'Medical Examinations'!A:F,6,0)</f>
        <v>No</v>
      </c>
      <c r="H120" t="str">
        <f>VLOOKUP(A120,'Medical Examinations'!A:G,7)</f>
        <v>No major surgery</v>
      </c>
      <c r="I120" t="str">
        <f>VLOOKUP(A120,'Medical Examinations'!A:H,8,0)</f>
        <v>yes</v>
      </c>
      <c r="J120">
        <f>VLOOKUP(A120,'Hospitalisation Details'!A:B,2,0)</f>
        <v>1977</v>
      </c>
      <c r="K120" t="str">
        <f>VLOOKUP(A120,'Hospitalisation Details'!A:C,3,0)</f>
        <v>Dec</v>
      </c>
      <c r="L120">
        <f>VLOOKUP(A120,'Hospitalisation Details'!A:D,4,0)</f>
        <v>17</v>
      </c>
      <c r="M120">
        <f>VLOOKUP(A120,'Hospitalisation Details'!A:E,5,0)</f>
        <v>2</v>
      </c>
      <c r="N120">
        <f>VLOOKUP(A120,'Hospitalisation Details'!A:F,6,0)</f>
        <v>39670.44</v>
      </c>
      <c r="O120" t="str">
        <f>VLOOKUP(A120,'Hospitalisation Details'!A:G,7,0)</f>
        <v>tier - 2</v>
      </c>
      <c r="P120" t="str">
        <f>VLOOKUP(A120,'Hospitalisation Details'!A:I,8,0)</f>
        <v>tier - 1</v>
      </c>
      <c r="Q120" t="str">
        <f>VLOOKUP(A120,'Hospitalisation Details'!A:I,9,0)</f>
        <v>R1012</v>
      </c>
    </row>
    <row r="121" spans="1:17" ht="15.6" x14ac:dyDescent="0.3">
      <c r="A121" s="1" t="s">
        <v>2253</v>
      </c>
      <c r="B121" s="1" t="str">
        <f>VLOOKUP(A121,'Customer Names'!A:B,2,0)</f>
        <v>Keflezighi, Mr.  Meb</v>
      </c>
      <c r="C121">
        <f>VLOOKUP(A121,'Medical Examinations'!A:H,2,0)</f>
        <v>42.13</v>
      </c>
      <c r="D121">
        <f>VLOOKUP(A121,'Medical Examinations'!A:C,3,0)</f>
        <v>5.2</v>
      </c>
      <c r="E121" t="str">
        <f>VLOOKUP(A121,'Medical Examinations'!A:E,4)</f>
        <v>No</v>
      </c>
      <c r="F121" t="str">
        <f>VLOOKUP(A121,'Medical Examinations'!A:E,5)</f>
        <v>No</v>
      </c>
      <c r="G121" t="str">
        <f>VLOOKUP(A121,'Medical Examinations'!A:F,6,0)</f>
        <v>No</v>
      </c>
      <c r="H121" t="str">
        <f>VLOOKUP(A121,'Medical Examinations'!A:G,7)</f>
        <v>No major surgery</v>
      </c>
      <c r="I121" t="str">
        <f>VLOOKUP(A121,'Medical Examinations'!A:H,8,0)</f>
        <v>yes</v>
      </c>
      <c r="J121">
        <f>VLOOKUP(A121,'Hospitalisation Details'!A:B,2,0)</f>
        <v>1995</v>
      </c>
      <c r="K121" t="str">
        <f>VLOOKUP(A121,'Hospitalisation Details'!A:C,3,0)</f>
        <v>Aug</v>
      </c>
      <c r="L121">
        <f>VLOOKUP(A121,'Hospitalisation Details'!A:D,4,0)</f>
        <v>7</v>
      </c>
      <c r="M121">
        <f>VLOOKUP(A121,'Hospitalisation Details'!A:E,5,0)</f>
        <v>0</v>
      </c>
      <c r="N121">
        <f>VLOOKUP(A121,'Hospitalisation Details'!A:F,6,0)</f>
        <v>39611.760000000002</v>
      </c>
      <c r="O121" t="str">
        <f>VLOOKUP(A121,'Hospitalisation Details'!A:G,7,0)</f>
        <v>tier - 1</v>
      </c>
      <c r="P121" t="str">
        <f>VLOOKUP(A121,'Hospitalisation Details'!A:I,8,0)</f>
        <v>tier - 3</v>
      </c>
      <c r="Q121" t="str">
        <f>VLOOKUP(A121,'Hospitalisation Details'!A:I,9,0)</f>
        <v>R1013</v>
      </c>
    </row>
    <row r="122" spans="1:17" ht="15.6" x14ac:dyDescent="0.3">
      <c r="A122" s="1" t="s">
        <v>2252</v>
      </c>
      <c r="B122" s="1" t="str">
        <f>VLOOKUP(A122,'Customer Names'!A:B,2,0)</f>
        <v>Syed, Mr.  Aaqib L.</v>
      </c>
      <c r="C122">
        <f>VLOOKUP(A122,'Medical Examinations'!A:H,2,0)</f>
        <v>30.78</v>
      </c>
      <c r="D122">
        <f>VLOOKUP(A122,'Medical Examinations'!A:C,3,0)</f>
        <v>8.4499999999999993</v>
      </c>
      <c r="E122" t="str">
        <f>VLOOKUP(A122,'Medical Examinations'!A:E,4)</f>
        <v>No</v>
      </c>
      <c r="F122" t="str">
        <f>VLOOKUP(A122,'Medical Examinations'!A:E,5)</f>
        <v>No</v>
      </c>
      <c r="G122" t="str">
        <f>VLOOKUP(A122,'Medical Examinations'!A:F,6,0)</f>
        <v>No</v>
      </c>
      <c r="H122">
        <f>VLOOKUP(A122,'Medical Examinations'!A:G,7)</f>
        <v>2</v>
      </c>
      <c r="I122" t="str">
        <f>VLOOKUP(A122,'Medical Examinations'!A:H,8,0)</f>
        <v>yes</v>
      </c>
      <c r="J122">
        <f>VLOOKUP(A122,'Hospitalisation Details'!A:B,2,0)</f>
        <v>1981</v>
      </c>
      <c r="K122" t="str">
        <f>VLOOKUP(A122,'Hospitalisation Details'!A:C,3,0)</f>
        <v>Jul</v>
      </c>
      <c r="L122">
        <f>VLOOKUP(A122,'Hospitalisation Details'!A:D,4,0)</f>
        <v>5</v>
      </c>
      <c r="M122">
        <f>VLOOKUP(A122,'Hospitalisation Details'!A:E,5,0)</f>
        <v>3</v>
      </c>
      <c r="N122">
        <f>VLOOKUP(A122,'Hospitalisation Details'!A:F,6,0)</f>
        <v>39597.410000000003</v>
      </c>
      <c r="O122" t="str">
        <f>VLOOKUP(A122,'Hospitalisation Details'!A:G,7,0)</f>
        <v>tier - 1</v>
      </c>
      <c r="P122" t="str">
        <f>VLOOKUP(A122,'Hospitalisation Details'!A:I,8,0)</f>
        <v>tier - 2</v>
      </c>
      <c r="Q122" t="str">
        <f>VLOOKUP(A122,'Hospitalisation Details'!A:I,9,0)</f>
        <v>R1017</v>
      </c>
    </row>
    <row r="123" spans="1:17" ht="15.6" x14ac:dyDescent="0.3">
      <c r="A123" s="1" t="s">
        <v>2251</v>
      </c>
      <c r="B123" s="1" t="str">
        <f>VLOOKUP(A123,'Customer Names'!A:B,2,0)</f>
        <v>Segal, Mr.  Craig A.</v>
      </c>
      <c r="C123">
        <f>VLOOKUP(A123,'Medical Examinations'!A:H,2,0)</f>
        <v>31.35</v>
      </c>
      <c r="D123">
        <f>VLOOKUP(A123,'Medical Examinations'!A:C,3,0)</f>
        <v>9.5399999999999991</v>
      </c>
      <c r="E123" t="str">
        <f>VLOOKUP(A123,'Medical Examinations'!A:E,4)</f>
        <v>yes</v>
      </c>
      <c r="F123" t="str">
        <f>VLOOKUP(A123,'Medical Examinations'!A:E,5)</f>
        <v>No</v>
      </c>
      <c r="G123" t="str">
        <f>VLOOKUP(A123,'Medical Examinations'!A:F,6,0)</f>
        <v>No</v>
      </c>
      <c r="H123">
        <f>VLOOKUP(A123,'Medical Examinations'!A:G,7)</f>
        <v>1</v>
      </c>
      <c r="I123" t="str">
        <f>VLOOKUP(A123,'Medical Examinations'!A:H,8,0)</f>
        <v>yes</v>
      </c>
      <c r="J123">
        <f>VLOOKUP(A123,'Hospitalisation Details'!A:B,2,0)</f>
        <v>1978</v>
      </c>
      <c r="K123" t="str">
        <f>VLOOKUP(A123,'Hospitalisation Details'!A:C,3,0)</f>
        <v>Jul</v>
      </c>
      <c r="L123">
        <f>VLOOKUP(A123,'Hospitalisation Details'!A:D,4,0)</f>
        <v>12</v>
      </c>
      <c r="M123">
        <f>VLOOKUP(A123,'Hospitalisation Details'!A:E,5,0)</f>
        <v>1</v>
      </c>
      <c r="N123">
        <f>VLOOKUP(A123,'Hospitalisation Details'!A:F,6,0)</f>
        <v>39556.49</v>
      </c>
      <c r="O123" t="str">
        <f>VLOOKUP(A123,'Hospitalisation Details'!A:G,7,0)</f>
        <v>tier - 1</v>
      </c>
      <c r="P123" t="str">
        <f>VLOOKUP(A123,'Hospitalisation Details'!A:I,8,0)</f>
        <v>tier - 2</v>
      </c>
      <c r="Q123" t="str">
        <f>VLOOKUP(A123,'Hospitalisation Details'!A:I,9,0)</f>
        <v>R1015</v>
      </c>
    </row>
    <row r="124" spans="1:17" ht="15.6" x14ac:dyDescent="0.3">
      <c r="A124" s="1" t="s">
        <v>2250</v>
      </c>
      <c r="B124" s="1" t="str">
        <f>VLOOKUP(A124,'Customer Names'!A:B,2,0)</f>
        <v>Defranco, Ms.  Meredith</v>
      </c>
      <c r="C124">
        <f>VLOOKUP(A124,'Medical Examinations'!A:H,2,0)</f>
        <v>41.46</v>
      </c>
      <c r="D124">
        <f>VLOOKUP(A124,'Medical Examinations'!A:C,3,0)</f>
        <v>4.99</v>
      </c>
      <c r="E124" t="str">
        <f>VLOOKUP(A124,'Medical Examinations'!A:E,4)</f>
        <v>yes</v>
      </c>
      <c r="F124" t="str">
        <f>VLOOKUP(A124,'Medical Examinations'!A:E,5)</f>
        <v>No</v>
      </c>
      <c r="G124" t="str">
        <f>VLOOKUP(A124,'Medical Examinations'!A:F,6,0)</f>
        <v>No</v>
      </c>
      <c r="H124">
        <f>VLOOKUP(A124,'Medical Examinations'!A:G,7)</f>
        <v>2</v>
      </c>
      <c r="I124" t="str">
        <f>VLOOKUP(A124,'Medical Examinations'!A:H,8,0)</f>
        <v>yes</v>
      </c>
      <c r="J124">
        <f>VLOOKUP(A124,'Hospitalisation Details'!A:B,2,0)</f>
        <v>1966</v>
      </c>
      <c r="K124" t="str">
        <f>VLOOKUP(A124,'Hospitalisation Details'!A:C,3,0)</f>
        <v>Jun</v>
      </c>
      <c r="L124">
        <f>VLOOKUP(A124,'Hospitalisation Details'!A:D,4,0)</f>
        <v>24</v>
      </c>
      <c r="M124">
        <f>VLOOKUP(A124,'Hospitalisation Details'!A:E,5,0)</f>
        <v>0</v>
      </c>
      <c r="N124">
        <f>VLOOKUP(A124,'Hospitalisation Details'!A:F,6,0)</f>
        <v>39396.86</v>
      </c>
      <c r="O124" t="str">
        <f>VLOOKUP(A124,'Hospitalisation Details'!A:G,7,0)</f>
        <v>tier - 2</v>
      </c>
      <c r="P124" t="str">
        <f>VLOOKUP(A124,'Hospitalisation Details'!A:I,8,0)</f>
        <v>tier - 2</v>
      </c>
      <c r="Q124" t="str">
        <f>VLOOKUP(A124,'Hospitalisation Details'!A:I,9,0)</f>
        <v>R1011</v>
      </c>
    </row>
    <row r="125" spans="1:17" ht="15.6" x14ac:dyDescent="0.3">
      <c r="A125" s="1" t="s">
        <v>2249</v>
      </c>
      <c r="B125" s="1" t="str">
        <f>VLOOKUP(A125,'Customer Names'!A:B,2,0)</f>
        <v>Kells, Mr.  Doug</v>
      </c>
      <c r="C125">
        <f>VLOOKUP(A125,'Medical Examinations'!A:H,2,0)</f>
        <v>48</v>
      </c>
      <c r="D125">
        <f>VLOOKUP(A125,'Medical Examinations'!A:C,3,0)</f>
        <v>10.54</v>
      </c>
      <c r="E125" t="str">
        <f>VLOOKUP(A125,'Medical Examinations'!A:E,4)</f>
        <v>No</v>
      </c>
      <c r="F125" t="str">
        <f>VLOOKUP(A125,'Medical Examinations'!A:E,5)</f>
        <v>No</v>
      </c>
      <c r="G125" t="str">
        <f>VLOOKUP(A125,'Medical Examinations'!A:F,6,0)</f>
        <v>No</v>
      </c>
      <c r="H125" t="str">
        <f>VLOOKUP(A125,'Medical Examinations'!A:G,7)</f>
        <v>No major surgery</v>
      </c>
      <c r="I125" t="str">
        <f>VLOOKUP(A125,'Medical Examinations'!A:H,8,0)</f>
        <v>yes</v>
      </c>
      <c r="J125">
        <f>VLOOKUP(A125,'Hospitalisation Details'!A:B,2,0)</f>
        <v>1978</v>
      </c>
      <c r="K125" t="str">
        <f>VLOOKUP(A125,'Hospitalisation Details'!A:C,3,0)</f>
        <v>Aug</v>
      </c>
      <c r="L125">
        <f>VLOOKUP(A125,'Hospitalisation Details'!A:D,4,0)</f>
        <v>5</v>
      </c>
      <c r="M125">
        <f>VLOOKUP(A125,'Hospitalisation Details'!A:E,5,0)</f>
        <v>2</v>
      </c>
      <c r="N125">
        <f>VLOOKUP(A125,'Hospitalisation Details'!A:F,6,0)</f>
        <v>39352.6</v>
      </c>
      <c r="O125" t="str">
        <f>VLOOKUP(A125,'Hospitalisation Details'!A:G,7,0)</f>
        <v>tier - 2</v>
      </c>
      <c r="P125" t="str">
        <f>VLOOKUP(A125,'Hospitalisation Details'!A:I,8,0)</f>
        <v>tier - 3</v>
      </c>
      <c r="Q125" t="str">
        <f>VLOOKUP(A125,'Hospitalisation Details'!A:I,9,0)</f>
        <v>R1011</v>
      </c>
    </row>
    <row r="126" spans="1:17" ht="15.6" x14ac:dyDescent="0.3">
      <c r="A126" s="1" t="s">
        <v>2248</v>
      </c>
      <c r="B126" s="1" t="str">
        <f>VLOOKUP(A126,'Customer Names'!A:B,2,0)</f>
        <v>Lawton, Ms.  Elizabeth J.</v>
      </c>
      <c r="C126">
        <f>VLOOKUP(A126,'Medical Examinations'!A:H,2,0)</f>
        <v>49.13</v>
      </c>
      <c r="D126">
        <f>VLOOKUP(A126,'Medical Examinations'!A:C,3,0)</f>
        <v>4.54</v>
      </c>
      <c r="E126" t="str">
        <f>VLOOKUP(A126,'Medical Examinations'!A:E,4)</f>
        <v>No</v>
      </c>
      <c r="F126" t="str">
        <f>VLOOKUP(A126,'Medical Examinations'!A:E,5)</f>
        <v>No</v>
      </c>
      <c r="G126" t="str">
        <f>VLOOKUP(A126,'Medical Examinations'!A:F,6,0)</f>
        <v>No</v>
      </c>
      <c r="H126">
        <f>VLOOKUP(A126,'Medical Examinations'!A:G,7)</f>
        <v>2</v>
      </c>
      <c r="I126" t="str">
        <f>VLOOKUP(A126,'Medical Examinations'!A:H,8,0)</f>
        <v>yes</v>
      </c>
      <c r="J126">
        <f>VLOOKUP(A126,'Hospitalisation Details'!A:B,2,0)</f>
        <v>1982</v>
      </c>
      <c r="K126" t="str">
        <f>VLOOKUP(A126,'Hospitalisation Details'!A:C,3,0)</f>
        <v>Aug</v>
      </c>
      <c r="L126">
        <f>VLOOKUP(A126,'Hospitalisation Details'!A:D,4,0)</f>
        <v>16</v>
      </c>
      <c r="M126">
        <f>VLOOKUP(A126,'Hospitalisation Details'!A:E,5,0)</f>
        <v>3</v>
      </c>
      <c r="N126">
        <f>VLOOKUP(A126,'Hospitalisation Details'!A:F,6,0)</f>
        <v>39315.279999999999</v>
      </c>
      <c r="O126" t="str">
        <f>VLOOKUP(A126,'Hospitalisation Details'!A:G,7,0)</f>
        <v>tier - 2</v>
      </c>
      <c r="P126" t="str">
        <f>VLOOKUP(A126,'Hospitalisation Details'!A:I,8,0)</f>
        <v>tier - 3</v>
      </c>
      <c r="Q126" t="str">
        <f>VLOOKUP(A126,'Hospitalisation Details'!A:I,9,0)</f>
        <v>R1011</v>
      </c>
    </row>
    <row r="127" spans="1:17" ht="15.6" x14ac:dyDescent="0.3">
      <c r="A127" s="1" t="s">
        <v>2247</v>
      </c>
      <c r="B127" s="1" t="str">
        <f>VLOOKUP(A127,'Customer Names'!A:B,2,0)</f>
        <v>Bejar, Mr.  Matthew P</v>
      </c>
      <c r="C127">
        <f>VLOOKUP(A127,'Medical Examinations'!A:H,2,0)</f>
        <v>37.799999999999997</v>
      </c>
      <c r="D127">
        <f>VLOOKUP(A127,'Medical Examinations'!A:C,3,0)</f>
        <v>6.29</v>
      </c>
      <c r="E127" t="str">
        <f>VLOOKUP(A127,'Medical Examinations'!A:E,4)</f>
        <v>No</v>
      </c>
      <c r="F127" t="str">
        <f>VLOOKUP(A127,'Medical Examinations'!A:E,5)</f>
        <v>No</v>
      </c>
      <c r="G127" t="str">
        <f>VLOOKUP(A127,'Medical Examinations'!A:F,6,0)</f>
        <v>No</v>
      </c>
      <c r="H127" t="str">
        <f>VLOOKUP(A127,'Medical Examinations'!A:G,7)</f>
        <v>No major surgery</v>
      </c>
      <c r="I127" t="str">
        <f>VLOOKUP(A127,'Medical Examinations'!A:H,8,0)</f>
        <v>yes</v>
      </c>
      <c r="J127">
        <f>VLOOKUP(A127,'Hospitalisation Details'!A:B,2,0)</f>
        <v>1992</v>
      </c>
      <c r="K127" t="str">
        <f>VLOOKUP(A127,'Hospitalisation Details'!A:C,3,0)</f>
        <v>Nov</v>
      </c>
      <c r="L127">
        <f>VLOOKUP(A127,'Hospitalisation Details'!A:D,4,0)</f>
        <v>30</v>
      </c>
      <c r="M127">
        <f>VLOOKUP(A127,'Hospitalisation Details'!A:E,5,0)</f>
        <v>2</v>
      </c>
      <c r="N127">
        <f>VLOOKUP(A127,'Hospitalisation Details'!A:F,6,0)</f>
        <v>39241.440000000002</v>
      </c>
      <c r="O127" t="str">
        <f>VLOOKUP(A127,'Hospitalisation Details'!A:G,7,0)</f>
        <v>tier - 1</v>
      </c>
      <c r="P127" t="str">
        <f>VLOOKUP(A127,'Hospitalisation Details'!A:I,8,0)</f>
        <v>tier - 3</v>
      </c>
      <c r="Q127" t="str">
        <f>VLOOKUP(A127,'Hospitalisation Details'!A:I,9,0)</f>
        <v>R1011</v>
      </c>
    </row>
    <row r="128" spans="1:17" ht="15.6" x14ac:dyDescent="0.3">
      <c r="A128" s="1" t="s">
        <v>2246</v>
      </c>
      <c r="B128" s="1" t="str">
        <f>VLOOKUP(A128,'Customer Names'!A:B,2,0)</f>
        <v>Navarro Castro, Mr.  Guillermo Sr.</v>
      </c>
      <c r="C128">
        <f>VLOOKUP(A128,'Medical Examinations'!A:H,2,0)</f>
        <v>38.299999999999997</v>
      </c>
      <c r="D128">
        <f>VLOOKUP(A128,'Medical Examinations'!A:C,3,0)</f>
        <v>9.51</v>
      </c>
      <c r="E128" t="str">
        <f>VLOOKUP(A128,'Medical Examinations'!A:E,4)</f>
        <v>yes</v>
      </c>
      <c r="F128" t="str">
        <f>VLOOKUP(A128,'Medical Examinations'!A:E,5)</f>
        <v>No</v>
      </c>
      <c r="G128" t="str">
        <f>VLOOKUP(A128,'Medical Examinations'!A:F,6,0)</f>
        <v>No</v>
      </c>
      <c r="H128">
        <f>VLOOKUP(A128,'Medical Examinations'!A:G,7)</f>
        <v>1</v>
      </c>
      <c r="I128" t="str">
        <f>VLOOKUP(A128,'Medical Examinations'!A:H,8,0)</f>
        <v>yes</v>
      </c>
      <c r="J128">
        <f>VLOOKUP(A128,'Hospitalisation Details'!A:B,2,0)</f>
        <v>1962</v>
      </c>
      <c r="K128" t="str">
        <f>VLOOKUP(A128,'Hospitalisation Details'!A:C,3,0)</f>
        <v>Jul</v>
      </c>
      <c r="L128">
        <f>VLOOKUP(A128,'Hospitalisation Details'!A:D,4,0)</f>
        <v>7</v>
      </c>
      <c r="M128">
        <f>VLOOKUP(A128,'Hospitalisation Details'!A:E,5,0)</f>
        <v>0</v>
      </c>
      <c r="N128">
        <f>VLOOKUP(A128,'Hospitalisation Details'!A:F,6,0)</f>
        <v>39221.120000000003</v>
      </c>
      <c r="O128" t="str">
        <f>VLOOKUP(A128,'Hospitalisation Details'!A:G,7,0)</f>
        <v>tier - 2</v>
      </c>
      <c r="P128" t="str">
        <f>VLOOKUP(A128,'Hospitalisation Details'!A:I,8,0)</f>
        <v>tier - 1</v>
      </c>
      <c r="Q128" t="str">
        <f>VLOOKUP(A128,'Hospitalisation Details'!A:I,9,0)</f>
        <v>R1011</v>
      </c>
    </row>
    <row r="129" spans="1:17" ht="15.6" x14ac:dyDescent="0.3">
      <c r="A129" s="1" t="s">
        <v>2245</v>
      </c>
      <c r="B129" s="1" t="str">
        <f>VLOOKUP(A129,'Customer Names'!A:B,2,0)</f>
        <v>Tice, Mr.  Ryan C</v>
      </c>
      <c r="C129">
        <f>VLOOKUP(A129,'Medical Examinations'!A:H,2,0)</f>
        <v>32.774999999999999</v>
      </c>
      <c r="D129">
        <f>VLOOKUP(A129,'Medical Examinations'!A:C,3,0)</f>
        <v>4.72</v>
      </c>
      <c r="E129" t="str">
        <f>VLOOKUP(A129,'Medical Examinations'!A:E,4)</f>
        <v>yes</v>
      </c>
      <c r="F129" t="str">
        <f>VLOOKUP(A129,'Medical Examinations'!A:E,5)</f>
        <v>No</v>
      </c>
      <c r="G129" t="str">
        <f>VLOOKUP(A129,'Medical Examinations'!A:F,6,0)</f>
        <v>No</v>
      </c>
      <c r="H129">
        <f>VLOOKUP(A129,'Medical Examinations'!A:G,7)</f>
        <v>1</v>
      </c>
      <c r="I129" t="str">
        <f>VLOOKUP(A129,'Medical Examinations'!A:H,8,0)</f>
        <v>yes</v>
      </c>
      <c r="J129">
        <f>VLOOKUP(A129,'Hospitalisation Details'!A:B,2,0)</f>
        <v>1982</v>
      </c>
      <c r="K129" t="str">
        <f>VLOOKUP(A129,'Hospitalisation Details'!A:C,3,0)</f>
        <v>Aug</v>
      </c>
      <c r="L129">
        <f>VLOOKUP(A129,'Hospitalisation Details'!A:D,4,0)</f>
        <v>4</v>
      </c>
      <c r="M129">
        <f>VLOOKUP(A129,'Hospitalisation Details'!A:E,5,0)</f>
        <v>1</v>
      </c>
      <c r="N129">
        <f>VLOOKUP(A129,'Hospitalisation Details'!A:F,6,0)</f>
        <v>39125.33</v>
      </c>
      <c r="O129" t="str">
        <f>VLOOKUP(A129,'Hospitalisation Details'!A:G,7,0)</f>
        <v>tier - 1</v>
      </c>
      <c r="P129" t="str">
        <f>VLOOKUP(A129,'Hospitalisation Details'!A:I,8,0)</f>
        <v>tier - 1</v>
      </c>
      <c r="Q129" t="str">
        <f>VLOOKUP(A129,'Hospitalisation Details'!A:I,9,0)</f>
        <v>R1016</v>
      </c>
    </row>
    <row r="130" spans="1:17" ht="15.6" x14ac:dyDescent="0.3">
      <c r="A130" s="1" t="s">
        <v>2244</v>
      </c>
      <c r="B130" s="1" t="str">
        <f>VLOOKUP(A130,'Customer Names'!A:B,2,0)</f>
        <v>Wolf, Mr.  Dane</v>
      </c>
      <c r="C130">
        <f>VLOOKUP(A130,'Medical Examinations'!A:H,2,0)</f>
        <v>34.200000000000003</v>
      </c>
      <c r="D130">
        <f>VLOOKUP(A130,'Medical Examinations'!A:C,3,0)</f>
        <v>5.91</v>
      </c>
      <c r="E130" t="str">
        <f>VLOOKUP(A130,'Medical Examinations'!A:E,4)</f>
        <v>yes</v>
      </c>
      <c r="F130" t="str">
        <f>VLOOKUP(A130,'Medical Examinations'!A:E,5)</f>
        <v>No</v>
      </c>
      <c r="G130" t="str">
        <f>VLOOKUP(A130,'Medical Examinations'!A:F,6,0)</f>
        <v>No</v>
      </c>
      <c r="H130">
        <f>VLOOKUP(A130,'Medical Examinations'!A:G,7)</f>
        <v>1</v>
      </c>
      <c r="I130" t="str">
        <f>VLOOKUP(A130,'Medical Examinations'!A:H,8,0)</f>
        <v>yes</v>
      </c>
      <c r="J130">
        <f>VLOOKUP(A130,'Hospitalisation Details'!A:B,2,0)</f>
        <v>1985</v>
      </c>
      <c r="K130" t="str">
        <f>VLOOKUP(A130,'Hospitalisation Details'!A:C,3,0)</f>
        <v>Sep</v>
      </c>
      <c r="L130">
        <f>VLOOKUP(A130,'Hospitalisation Details'!A:D,4,0)</f>
        <v>20</v>
      </c>
      <c r="M130">
        <f>VLOOKUP(A130,'Hospitalisation Details'!A:E,5,0)</f>
        <v>1</v>
      </c>
      <c r="N130">
        <f>VLOOKUP(A130,'Hospitalisation Details'!A:F,6,0)</f>
        <v>39047.29</v>
      </c>
      <c r="O130" t="str">
        <f>VLOOKUP(A130,'Hospitalisation Details'!A:G,7,0)</f>
        <v>tier - 1</v>
      </c>
      <c r="P130" t="str">
        <f>VLOOKUP(A130,'Hospitalisation Details'!A:I,8,0)</f>
        <v>tier - 3</v>
      </c>
      <c r="Q130" t="str">
        <f>VLOOKUP(A130,'Hospitalisation Details'!A:I,9,0)</f>
        <v>R1017</v>
      </c>
    </row>
    <row r="131" spans="1:17" ht="15.6" x14ac:dyDescent="0.3">
      <c r="A131" s="1" t="s">
        <v>2243</v>
      </c>
      <c r="B131" s="1" t="str">
        <f>VLOOKUP(A131,'Customer Names'!A:B,2,0)</f>
        <v>Oppedal, Mr.  Jonas</v>
      </c>
      <c r="C131">
        <f>VLOOKUP(A131,'Medical Examinations'!A:H,2,0)</f>
        <v>30.2</v>
      </c>
      <c r="D131">
        <f>VLOOKUP(A131,'Medical Examinations'!A:C,3,0)</f>
        <v>9.58</v>
      </c>
      <c r="E131" t="str">
        <f>VLOOKUP(A131,'Medical Examinations'!A:E,4)</f>
        <v>yes</v>
      </c>
      <c r="F131" t="str">
        <f>VLOOKUP(A131,'Medical Examinations'!A:E,5)</f>
        <v>No</v>
      </c>
      <c r="G131" t="str">
        <f>VLOOKUP(A131,'Medical Examinations'!A:F,6,0)</f>
        <v>No</v>
      </c>
      <c r="H131">
        <f>VLOOKUP(A131,'Medical Examinations'!A:G,7)</f>
        <v>2</v>
      </c>
      <c r="I131" t="str">
        <f>VLOOKUP(A131,'Medical Examinations'!A:H,8,0)</f>
        <v>yes</v>
      </c>
      <c r="J131">
        <f>VLOOKUP(A131,'Hospitalisation Details'!A:B,2,0)</f>
        <v>1978</v>
      </c>
      <c r="K131" t="str">
        <f>VLOOKUP(A131,'Hospitalisation Details'!A:C,3,0)</f>
        <v>Oct</v>
      </c>
      <c r="L131">
        <f>VLOOKUP(A131,'Hospitalisation Details'!A:D,4,0)</f>
        <v>12</v>
      </c>
      <c r="M131">
        <f>VLOOKUP(A131,'Hospitalisation Details'!A:E,5,0)</f>
        <v>2</v>
      </c>
      <c r="N131">
        <f>VLOOKUP(A131,'Hospitalisation Details'!A:F,6,0)</f>
        <v>38998.550000000003</v>
      </c>
      <c r="O131" t="str">
        <f>VLOOKUP(A131,'Hospitalisation Details'!A:G,7,0)</f>
        <v>tier - 1</v>
      </c>
      <c r="P131" t="str">
        <f>VLOOKUP(A131,'Hospitalisation Details'!A:I,8,0)</f>
        <v>tier - 1</v>
      </c>
      <c r="Q131" t="str">
        <f>VLOOKUP(A131,'Hospitalisation Details'!A:I,9,0)</f>
        <v>R1011</v>
      </c>
    </row>
    <row r="132" spans="1:17" ht="15.6" x14ac:dyDescent="0.3">
      <c r="A132" s="1" t="s">
        <v>2242</v>
      </c>
      <c r="B132" s="1" t="str">
        <f>VLOOKUP(A132,'Customer Names'!A:B,2,0)</f>
        <v>Wright, Mr.  George E</v>
      </c>
      <c r="C132">
        <f>VLOOKUP(A132,'Medical Examinations'!A:H,2,0)</f>
        <v>48.32</v>
      </c>
      <c r="D132">
        <f>VLOOKUP(A132,'Medical Examinations'!A:C,3,0)</f>
        <v>5.77</v>
      </c>
      <c r="E132" t="str">
        <f>VLOOKUP(A132,'Medical Examinations'!A:E,4)</f>
        <v>yes</v>
      </c>
      <c r="F132" t="str">
        <f>VLOOKUP(A132,'Medical Examinations'!A:E,5)</f>
        <v>No</v>
      </c>
      <c r="G132" t="str">
        <f>VLOOKUP(A132,'Medical Examinations'!A:F,6,0)</f>
        <v>No</v>
      </c>
      <c r="H132" t="str">
        <f>VLOOKUP(A132,'Medical Examinations'!A:G,7)</f>
        <v>No major surgery</v>
      </c>
      <c r="I132" t="str">
        <f>VLOOKUP(A132,'Medical Examinations'!A:H,8,0)</f>
        <v>yes</v>
      </c>
      <c r="J132">
        <f>VLOOKUP(A132,'Hospitalisation Details'!A:B,2,0)</f>
        <v>1980</v>
      </c>
      <c r="K132" t="str">
        <f>VLOOKUP(A132,'Hospitalisation Details'!A:C,3,0)</f>
        <v>Sep</v>
      </c>
      <c r="L132">
        <f>VLOOKUP(A132,'Hospitalisation Details'!A:D,4,0)</f>
        <v>24</v>
      </c>
      <c r="M132">
        <f>VLOOKUP(A132,'Hospitalisation Details'!A:E,5,0)</f>
        <v>2</v>
      </c>
      <c r="N132">
        <f>VLOOKUP(A132,'Hospitalisation Details'!A:F,6,0)</f>
        <v>38947.43</v>
      </c>
      <c r="O132" t="str">
        <f>VLOOKUP(A132,'Hospitalisation Details'!A:G,7,0)</f>
        <v>tier - 2</v>
      </c>
      <c r="P132" t="str">
        <f>VLOOKUP(A132,'Hospitalisation Details'!A:I,8,0)</f>
        <v>tier - 3</v>
      </c>
      <c r="Q132" t="str">
        <f>VLOOKUP(A132,'Hospitalisation Details'!A:I,9,0)</f>
        <v>R1011</v>
      </c>
    </row>
    <row r="133" spans="1:17" ht="15.6" x14ac:dyDescent="0.3">
      <c r="A133" s="1" t="s">
        <v>2241</v>
      </c>
      <c r="B133" s="1" t="str">
        <f>VLOOKUP(A133,'Customer Names'!A:B,2,0)</f>
        <v>Ellis, Ms.  Sara S</v>
      </c>
      <c r="C133">
        <f>VLOOKUP(A133,'Medical Examinations'!A:H,2,0)</f>
        <v>44.86</v>
      </c>
      <c r="D133">
        <f>VLOOKUP(A133,'Medical Examinations'!A:C,3,0)</f>
        <v>4.38</v>
      </c>
      <c r="E133" t="str">
        <f>VLOOKUP(A133,'Medical Examinations'!A:E,4)</f>
        <v>yes</v>
      </c>
      <c r="F133" t="str">
        <f>VLOOKUP(A133,'Medical Examinations'!A:E,5)</f>
        <v>yes</v>
      </c>
      <c r="G133" t="str">
        <f>VLOOKUP(A133,'Medical Examinations'!A:F,6,0)</f>
        <v>No</v>
      </c>
      <c r="H133">
        <f>VLOOKUP(A133,'Medical Examinations'!A:G,7)</f>
        <v>1</v>
      </c>
      <c r="I133" t="str">
        <f>VLOOKUP(A133,'Medical Examinations'!A:H,8,0)</f>
        <v>yes</v>
      </c>
      <c r="J133">
        <f>VLOOKUP(A133,'Hospitalisation Details'!A:B,2,0)</f>
        <v>1976</v>
      </c>
      <c r="K133" t="str">
        <f>VLOOKUP(A133,'Hospitalisation Details'!A:C,3,0)</f>
        <v>Dec</v>
      </c>
      <c r="L133">
        <f>VLOOKUP(A133,'Hospitalisation Details'!A:D,4,0)</f>
        <v>15</v>
      </c>
      <c r="M133">
        <f>VLOOKUP(A133,'Hospitalisation Details'!A:E,5,0)</f>
        <v>2</v>
      </c>
      <c r="N133">
        <f>VLOOKUP(A133,'Hospitalisation Details'!A:F,6,0)</f>
        <v>38932.559999999998</v>
      </c>
      <c r="O133" t="str">
        <f>VLOOKUP(A133,'Hospitalisation Details'!A:G,7,0)</f>
        <v>tier - 2</v>
      </c>
      <c r="P133" t="str">
        <f>VLOOKUP(A133,'Hospitalisation Details'!A:I,8,0)</f>
        <v>tier - 3</v>
      </c>
      <c r="Q133" t="str">
        <f>VLOOKUP(A133,'Hospitalisation Details'!A:I,9,0)</f>
        <v>R1011</v>
      </c>
    </row>
    <row r="134" spans="1:17" ht="15.6" x14ac:dyDescent="0.3">
      <c r="A134" s="1" t="s">
        <v>2240</v>
      </c>
      <c r="B134" s="1" t="str">
        <f>VLOOKUP(A134,'Customer Names'!A:B,2,0)</f>
        <v>Taormina, Mr.  Nick</v>
      </c>
      <c r="C134">
        <f>VLOOKUP(A134,'Medical Examinations'!A:H,2,0)</f>
        <v>52.15</v>
      </c>
      <c r="D134">
        <f>VLOOKUP(A134,'Medical Examinations'!A:C,3,0)</f>
        <v>5.65</v>
      </c>
      <c r="E134" t="str">
        <f>VLOOKUP(A134,'Medical Examinations'!A:E,4)</f>
        <v>yes</v>
      </c>
      <c r="F134" t="str">
        <f>VLOOKUP(A134,'Medical Examinations'!A:E,5)</f>
        <v>No</v>
      </c>
      <c r="G134" t="str">
        <f>VLOOKUP(A134,'Medical Examinations'!A:F,6,0)</f>
        <v>No</v>
      </c>
      <c r="H134">
        <f>VLOOKUP(A134,'Medical Examinations'!A:G,7)</f>
        <v>1</v>
      </c>
      <c r="I134" t="str">
        <f>VLOOKUP(A134,'Medical Examinations'!A:H,8,0)</f>
        <v>yes</v>
      </c>
      <c r="J134">
        <f>VLOOKUP(A134,'Hospitalisation Details'!A:B,2,0)</f>
        <v>1987</v>
      </c>
      <c r="K134" t="str">
        <f>VLOOKUP(A134,'Hospitalisation Details'!A:C,3,0)</f>
        <v>Jun</v>
      </c>
      <c r="L134">
        <f>VLOOKUP(A134,'Hospitalisation Details'!A:D,4,0)</f>
        <v>16</v>
      </c>
      <c r="M134">
        <f>VLOOKUP(A134,'Hospitalisation Details'!A:E,5,0)</f>
        <v>3</v>
      </c>
      <c r="N134">
        <f>VLOOKUP(A134,'Hospitalisation Details'!A:F,6,0)</f>
        <v>38924.04</v>
      </c>
      <c r="O134" t="str">
        <f>VLOOKUP(A134,'Hospitalisation Details'!A:G,7,0)</f>
        <v>tier - 2</v>
      </c>
      <c r="P134" t="str">
        <f>VLOOKUP(A134,'Hospitalisation Details'!A:I,8,0)</f>
        <v>tier - 2</v>
      </c>
      <c r="Q134" t="str">
        <f>VLOOKUP(A134,'Hospitalisation Details'!A:I,9,0)</f>
        <v>R1011</v>
      </c>
    </row>
    <row r="135" spans="1:17" ht="15.6" x14ac:dyDescent="0.3">
      <c r="A135" s="1" t="s">
        <v>2239</v>
      </c>
      <c r="B135" s="1" t="str">
        <f>VLOOKUP(A135,'Customer Names'!A:B,2,0)</f>
        <v>Lynch, Mr.  Timothy</v>
      </c>
      <c r="C135">
        <f>VLOOKUP(A135,'Medical Examinations'!A:H,2,0)</f>
        <v>41.12</v>
      </c>
      <c r="D135">
        <f>VLOOKUP(A135,'Medical Examinations'!A:C,3,0)</f>
        <v>7.54</v>
      </c>
      <c r="E135" t="str">
        <f>VLOOKUP(A135,'Medical Examinations'!A:E,4)</f>
        <v>yes</v>
      </c>
      <c r="F135" t="str">
        <f>VLOOKUP(A135,'Medical Examinations'!A:E,5)</f>
        <v>No</v>
      </c>
      <c r="G135" t="str">
        <f>VLOOKUP(A135,'Medical Examinations'!A:F,6,0)</f>
        <v>No</v>
      </c>
      <c r="H135" t="str">
        <f>VLOOKUP(A135,'Medical Examinations'!A:G,7)</f>
        <v>No major surgery</v>
      </c>
      <c r="I135" t="str">
        <f>VLOOKUP(A135,'Medical Examinations'!A:H,8,0)</f>
        <v>yes</v>
      </c>
      <c r="J135">
        <f>VLOOKUP(A135,'Hospitalisation Details'!A:B,2,0)</f>
        <v>1967</v>
      </c>
      <c r="K135" t="str">
        <f>VLOOKUP(A135,'Hospitalisation Details'!A:C,3,0)</f>
        <v>Jul</v>
      </c>
      <c r="L135">
        <f>VLOOKUP(A135,'Hospitalisation Details'!A:D,4,0)</f>
        <v>30</v>
      </c>
      <c r="M135">
        <f>VLOOKUP(A135,'Hospitalisation Details'!A:E,5,0)</f>
        <v>0</v>
      </c>
      <c r="N135">
        <f>VLOOKUP(A135,'Hospitalisation Details'!A:F,6,0)</f>
        <v>38893.360000000001</v>
      </c>
      <c r="O135" t="str">
        <f>VLOOKUP(A135,'Hospitalisation Details'!A:G,7,0)</f>
        <v>tier - 1</v>
      </c>
      <c r="P135" t="str">
        <f>VLOOKUP(A135,'Hospitalisation Details'!A:I,8,0)</f>
        <v>tier - 2</v>
      </c>
      <c r="Q135" t="str">
        <f>VLOOKUP(A135,'Hospitalisation Details'!A:I,9,0)</f>
        <v>R1011</v>
      </c>
    </row>
    <row r="136" spans="1:17" ht="15.6" x14ac:dyDescent="0.3">
      <c r="A136" s="1" t="s">
        <v>2238</v>
      </c>
      <c r="B136" s="1" t="str">
        <f>VLOOKUP(A136,'Customer Names'!A:B,2,0)</f>
        <v>Tavella, Ms.  Becky L</v>
      </c>
      <c r="C136">
        <f>VLOOKUP(A136,'Medical Examinations'!A:H,2,0)</f>
        <v>38.39</v>
      </c>
      <c r="D136">
        <f>VLOOKUP(A136,'Medical Examinations'!A:C,3,0)</f>
        <v>5.1100000000000003</v>
      </c>
      <c r="E136" t="str">
        <f>VLOOKUP(A136,'Medical Examinations'!A:E,4)</f>
        <v>No</v>
      </c>
      <c r="F136" t="str">
        <f>VLOOKUP(A136,'Medical Examinations'!A:E,5)</f>
        <v>No</v>
      </c>
      <c r="G136" t="str">
        <f>VLOOKUP(A136,'Medical Examinations'!A:F,6,0)</f>
        <v>No</v>
      </c>
      <c r="H136" t="str">
        <f>VLOOKUP(A136,'Medical Examinations'!A:G,7)</f>
        <v>No major surgery</v>
      </c>
      <c r="I136" t="str">
        <f>VLOOKUP(A136,'Medical Examinations'!A:H,8,0)</f>
        <v>yes</v>
      </c>
      <c r="J136">
        <f>VLOOKUP(A136,'Hospitalisation Details'!A:B,2,0)</f>
        <v>1964</v>
      </c>
      <c r="K136" t="str">
        <f>VLOOKUP(A136,'Hospitalisation Details'!A:C,3,0)</f>
        <v>Jun</v>
      </c>
      <c r="L136">
        <f>VLOOKUP(A136,'Hospitalisation Details'!A:D,4,0)</f>
        <v>6</v>
      </c>
      <c r="M136">
        <f>VLOOKUP(A136,'Hospitalisation Details'!A:E,5,0)</f>
        <v>0</v>
      </c>
      <c r="N136">
        <f>VLOOKUP(A136,'Hospitalisation Details'!A:F,6,0)</f>
        <v>38869.25</v>
      </c>
      <c r="O136" t="str">
        <f>VLOOKUP(A136,'Hospitalisation Details'!A:G,7,0)</f>
        <v>tier - 2</v>
      </c>
      <c r="P136" t="str">
        <f>VLOOKUP(A136,'Hospitalisation Details'!A:I,8,0)</f>
        <v>tier - 2</v>
      </c>
      <c r="Q136" t="str">
        <f>VLOOKUP(A136,'Hospitalisation Details'!A:I,9,0)</f>
        <v>R1011</v>
      </c>
    </row>
    <row r="137" spans="1:17" ht="15.6" x14ac:dyDescent="0.3">
      <c r="A137" s="1" t="s">
        <v>2237</v>
      </c>
      <c r="B137" s="1" t="str">
        <f>VLOOKUP(A137,'Customer Names'!A:B,2,0)</f>
        <v>Neufeld, Ms.  Steph K.</v>
      </c>
      <c r="C137">
        <f>VLOOKUP(A137,'Medical Examinations'!A:H,2,0)</f>
        <v>46.85</v>
      </c>
      <c r="D137">
        <f>VLOOKUP(A137,'Medical Examinations'!A:C,3,0)</f>
        <v>4.25</v>
      </c>
      <c r="E137" t="str">
        <f>VLOOKUP(A137,'Medical Examinations'!A:E,4)</f>
        <v>yes</v>
      </c>
      <c r="F137" t="str">
        <f>VLOOKUP(A137,'Medical Examinations'!A:E,5)</f>
        <v>No</v>
      </c>
      <c r="G137" t="str">
        <f>VLOOKUP(A137,'Medical Examinations'!A:F,6,0)</f>
        <v>Yes</v>
      </c>
      <c r="H137">
        <f>VLOOKUP(A137,'Medical Examinations'!A:G,7)</f>
        <v>1</v>
      </c>
      <c r="I137" t="str">
        <f>VLOOKUP(A137,'Medical Examinations'!A:H,8,0)</f>
        <v>yes</v>
      </c>
      <c r="J137">
        <f>VLOOKUP(A137,'Hospitalisation Details'!A:B,2,0)</f>
        <v>1979</v>
      </c>
      <c r="K137" t="str">
        <f>VLOOKUP(A137,'Hospitalisation Details'!A:C,3,0)</f>
        <v>Dec</v>
      </c>
      <c r="L137">
        <f>VLOOKUP(A137,'Hospitalisation Details'!A:D,4,0)</f>
        <v>3</v>
      </c>
      <c r="M137">
        <f>VLOOKUP(A137,'Hospitalisation Details'!A:E,5,0)</f>
        <v>2</v>
      </c>
      <c r="N137">
        <f>VLOOKUP(A137,'Hospitalisation Details'!A:F,6,0)</f>
        <v>38836.980000000003</v>
      </c>
      <c r="O137" t="str">
        <f>VLOOKUP(A137,'Hospitalisation Details'!A:G,7,0)</f>
        <v>tier - 2</v>
      </c>
      <c r="P137" t="str">
        <f>VLOOKUP(A137,'Hospitalisation Details'!A:I,8,0)</f>
        <v>tier - 1</v>
      </c>
      <c r="Q137" t="str">
        <f>VLOOKUP(A137,'Hospitalisation Details'!A:I,9,0)</f>
        <v>R1011</v>
      </c>
    </row>
    <row r="138" spans="1:17" ht="15.6" x14ac:dyDescent="0.3">
      <c r="A138" s="1" t="s">
        <v>2236</v>
      </c>
      <c r="B138" s="1" t="str">
        <f>VLOOKUP(A138,'Customer Names'!A:B,2,0)</f>
        <v>Walhovd, Ms.  Kristine B.</v>
      </c>
      <c r="C138">
        <f>VLOOKUP(A138,'Medical Examinations'!A:H,2,0)</f>
        <v>42.24</v>
      </c>
      <c r="D138">
        <f>VLOOKUP(A138,'Medical Examinations'!A:C,3,0)</f>
        <v>5.55</v>
      </c>
      <c r="E138" t="str">
        <f>VLOOKUP(A138,'Medical Examinations'!A:E,4)</f>
        <v>No</v>
      </c>
      <c r="F138" t="str">
        <f>VLOOKUP(A138,'Medical Examinations'!A:E,5)</f>
        <v>No</v>
      </c>
      <c r="G138" t="str">
        <f>VLOOKUP(A138,'Medical Examinations'!A:F,6,0)</f>
        <v>No</v>
      </c>
      <c r="H138" t="str">
        <f>VLOOKUP(A138,'Medical Examinations'!A:G,7)</f>
        <v>No major surgery</v>
      </c>
      <c r="I138" t="str">
        <f>VLOOKUP(A138,'Medical Examinations'!A:H,8,0)</f>
        <v>yes</v>
      </c>
      <c r="J138">
        <f>VLOOKUP(A138,'Hospitalisation Details'!A:B,2,0)</f>
        <v>2004</v>
      </c>
      <c r="K138" t="str">
        <f>VLOOKUP(A138,'Hospitalisation Details'!A:C,3,0)</f>
        <v>Dec</v>
      </c>
      <c r="L138">
        <f>VLOOKUP(A138,'Hospitalisation Details'!A:D,4,0)</f>
        <v>5</v>
      </c>
      <c r="M138">
        <f>VLOOKUP(A138,'Hospitalisation Details'!A:E,5,0)</f>
        <v>0</v>
      </c>
      <c r="N138">
        <f>VLOOKUP(A138,'Hospitalisation Details'!A:F,6,0)</f>
        <v>38792.69</v>
      </c>
      <c r="O138" t="str">
        <f>VLOOKUP(A138,'Hospitalisation Details'!A:G,7,0)</f>
        <v>tier - 2</v>
      </c>
      <c r="P138" t="str">
        <f>VLOOKUP(A138,'Hospitalisation Details'!A:I,8,0)</f>
        <v>tier - 2</v>
      </c>
      <c r="Q138" t="str">
        <f>VLOOKUP(A138,'Hospitalisation Details'!A:I,9,0)</f>
        <v>R1013</v>
      </c>
    </row>
    <row r="139" spans="1:17" ht="15.6" x14ac:dyDescent="0.3">
      <c r="A139" s="1" t="s">
        <v>2235</v>
      </c>
      <c r="B139" s="1" t="str">
        <f>VLOOKUP(A139,'Customer Names'!A:B,2,0)</f>
        <v>Washburn, Mr.  Taylor B</v>
      </c>
      <c r="C139">
        <f>VLOOKUP(A139,'Medical Examinations'!A:H,2,0)</f>
        <v>34.39</v>
      </c>
      <c r="D139">
        <f>VLOOKUP(A139,'Medical Examinations'!A:C,3,0)</f>
        <v>5.78</v>
      </c>
      <c r="E139" t="str">
        <f>VLOOKUP(A139,'Medical Examinations'!A:E,4)</f>
        <v>yes</v>
      </c>
      <c r="F139" t="str">
        <f>VLOOKUP(A139,'Medical Examinations'!A:E,5)</f>
        <v>No</v>
      </c>
      <c r="G139" t="str">
        <f>VLOOKUP(A139,'Medical Examinations'!A:F,6,0)</f>
        <v>No</v>
      </c>
      <c r="H139" t="str">
        <f>VLOOKUP(A139,'Medical Examinations'!A:G,7)</f>
        <v>No major surgery</v>
      </c>
      <c r="I139" t="str">
        <f>VLOOKUP(A139,'Medical Examinations'!A:H,8,0)</f>
        <v>yes</v>
      </c>
      <c r="J139">
        <f>VLOOKUP(A139,'Hospitalisation Details'!A:B,2,0)</f>
        <v>1991</v>
      </c>
      <c r="K139" t="str">
        <f>VLOOKUP(A139,'Hospitalisation Details'!A:C,3,0)</f>
        <v>Nov</v>
      </c>
      <c r="L139">
        <f>VLOOKUP(A139,'Hospitalisation Details'!A:D,4,0)</f>
        <v>8</v>
      </c>
      <c r="M139">
        <f>VLOOKUP(A139,'Hospitalisation Details'!A:E,5,0)</f>
        <v>3</v>
      </c>
      <c r="N139">
        <f>VLOOKUP(A139,'Hospitalisation Details'!A:F,6,0)</f>
        <v>38746.36</v>
      </c>
      <c r="O139" t="str">
        <f>VLOOKUP(A139,'Hospitalisation Details'!A:G,7,0)</f>
        <v>tier - 1</v>
      </c>
      <c r="P139" t="str">
        <f>VLOOKUP(A139,'Hospitalisation Details'!A:I,8,0)</f>
        <v>tier - 2</v>
      </c>
      <c r="Q139" t="str">
        <f>VLOOKUP(A139,'Hospitalisation Details'!A:I,9,0)</f>
        <v>R1012</v>
      </c>
    </row>
    <row r="140" spans="1:17" ht="15.6" x14ac:dyDescent="0.3">
      <c r="A140" s="1" t="s">
        <v>2234</v>
      </c>
      <c r="B140" s="1" t="str">
        <f>VLOOKUP(A140,'Customer Names'!A:B,2,0)</f>
        <v>Mroz, Mr.  William</v>
      </c>
      <c r="C140">
        <f>VLOOKUP(A140,'Medical Examinations'!A:H,2,0)</f>
        <v>42.89</v>
      </c>
      <c r="D140">
        <f>VLOOKUP(A140,'Medical Examinations'!A:C,3,0)</f>
        <v>5.28</v>
      </c>
      <c r="E140" t="str">
        <f>VLOOKUP(A140,'Medical Examinations'!A:E,4)</f>
        <v>yes</v>
      </c>
      <c r="F140" t="str">
        <f>VLOOKUP(A140,'Medical Examinations'!A:E,5)</f>
        <v>No</v>
      </c>
      <c r="G140" t="str">
        <f>VLOOKUP(A140,'Medical Examinations'!A:F,6,0)</f>
        <v>No</v>
      </c>
      <c r="H140" t="str">
        <f>VLOOKUP(A140,'Medical Examinations'!A:G,7)</f>
        <v>No major surgery</v>
      </c>
      <c r="I140" t="str">
        <f>VLOOKUP(A140,'Medical Examinations'!A:H,8,0)</f>
        <v>yes</v>
      </c>
      <c r="J140">
        <f>VLOOKUP(A140,'Hospitalisation Details'!A:B,2,0)</f>
        <v>1976</v>
      </c>
      <c r="K140" t="str">
        <f>VLOOKUP(A140,'Hospitalisation Details'!A:C,3,0)</f>
        <v>Jun</v>
      </c>
      <c r="L140">
        <f>VLOOKUP(A140,'Hospitalisation Details'!A:D,4,0)</f>
        <v>15</v>
      </c>
      <c r="M140">
        <f>VLOOKUP(A140,'Hospitalisation Details'!A:E,5,0)</f>
        <v>2</v>
      </c>
      <c r="N140">
        <f>VLOOKUP(A140,'Hospitalisation Details'!A:F,6,0)</f>
        <v>38740.120000000003</v>
      </c>
      <c r="O140" t="str">
        <f>VLOOKUP(A140,'Hospitalisation Details'!A:G,7,0)</f>
        <v>tier - 2</v>
      </c>
      <c r="P140" t="str">
        <f>VLOOKUP(A140,'Hospitalisation Details'!A:I,8,0)</f>
        <v>tier - 2</v>
      </c>
      <c r="Q140" t="str">
        <f>VLOOKUP(A140,'Hospitalisation Details'!A:I,9,0)</f>
        <v>R1012</v>
      </c>
    </row>
    <row r="141" spans="1:17" ht="15.6" x14ac:dyDescent="0.3">
      <c r="A141" s="1" t="s">
        <v>2233</v>
      </c>
      <c r="B141" s="1" t="str">
        <f>VLOOKUP(A141,'Customer Names'!A:B,2,0)</f>
        <v>Canaday, Mr.  Sage</v>
      </c>
      <c r="C141">
        <f>VLOOKUP(A141,'Medical Examinations'!A:H,2,0)</f>
        <v>36.299999999999997</v>
      </c>
      <c r="D141">
        <f>VLOOKUP(A141,'Medical Examinations'!A:C,3,0)</f>
        <v>5.39</v>
      </c>
      <c r="E141" t="str">
        <f>VLOOKUP(A141,'Medical Examinations'!A:E,4)</f>
        <v>No</v>
      </c>
      <c r="F141" t="str">
        <f>VLOOKUP(A141,'Medical Examinations'!A:E,5)</f>
        <v>No</v>
      </c>
      <c r="G141" t="str">
        <f>VLOOKUP(A141,'Medical Examinations'!A:F,6,0)</f>
        <v>No</v>
      </c>
      <c r="H141" t="str">
        <f>VLOOKUP(A141,'Medical Examinations'!A:G,7)</f>
        <v>No major surgery</v>
      </c>
      <c r="I141" t="str">
        <f>VLOOKUP(A141,'Medical Examinations'!A:H,8,0)</f>
        <v>yes</v>
      </c>
      <c r="J141">
        <f>VLOOKUP(A141,'Hospitalisation Details'!A:B,2,0)</f>
        <v>1991</v>
      </c>
      <c r="K141" t="str">
        <f>VLOOKUP(A141,'Hospitalisation Details'!A:C,3,0)</f>
        <v>Nov</v>
      </c>
      <c r="L141">
        <f>VLOOKUP(A141,'Hospitalisation Details'!A:D,4,0)</f>
        <v>2</v>
      </c>
      <c r="M141">
        <f>VLOOKUP(A141,'Hospitalisation Details'!A:E,5,0)</f>
        <v>2</v>
      </c>
      <c r="N141">
        <f>VLOOKUP(A141,'Hospitalisation Details'!A:F,6,0)</f>
        <v>38711</v>
      </c>
      <c r="O141" t="str">
        <f>VLOOKUP(A141,'Hospitalisation Details'!A:G,7,0)</f>
        <v>tier - 2</v>
      </c>
      <c r="P141" t="str">
        <f>VLOOKUP(A141,'Hospitalisation Details'!A:I,8,0)</f>
        <v>tier - 2</v>
      </c>
      <c r="Q141" t="str">
        <f>VLOOKUP(A141,'Hospitalisation Details'!A:I,9,0)</f>
        <v>R1011</v>
      </c>
    </row>
    <row r="142" spans="1:17" ht="15.6" x14ac:dyDescent="0.3">
      <c r="A142" s="1" t="s">
        <v>2232</v>
      </c>
      <c r="B142" s="1" t="str">
        <f>VLOOKUP(A142,'Customer Names'!A:B,2,0)</f>
        <v>Atkins, Mr.  Cole</v>
      </c>
      <c r="C142">
        <f>VLOOKUP(A142,'Medical Examinations'!A:H,2,0)</f>
        <v>35.200000000000003</v>
      </c>
      <c r="D142">
        <f>VLOOKUP(A142,'Medical Examinations'!A:C,3,0)</f>
        <v>8.01</v>
      </c>
      <c r="E142" t="str">
        <f>VLOOKUP(A142,'Medical Examinations'!A:E,4)</f>
        <v>yes</v>
      </c>
      <c r="F142" t="str">
        <f>VLOOKUP(A142,'Medical Examinations'!A:E,5)</f>
        <v>No</v>
      </c>
      <c r="G142" t="str">
        <f>VLOOKUP(A142,'Medical Examinations'!A:F,6,0)</f>
        <v>No</v>
      </c>
      <c r="H142" t="str">
        <f>VLOOKUP(A142,'Medical Examinations'!A:G,7)</f>
        <v>No major surgery</v>
      </c>
      <c r="I142" t="str">
        <f>VLOOKUP(A142,'Medical Examinations'!A:H,8,0)</f>
        <v>yes</v>
      </c>
      <c r="J142">
        <f>VLOOKUP(A142,'Hospitalisation Details'!A:B,2,0)</f>
        <v>1986</v>
      </c>
      <c r="K142" t="str">
        <f>VLOOKUP(A142,'Hospitalisation Details'!A:C,3,0)</f>
        <v>Jul</v>
      </c>
      <c r="L142">
        <f>VLOOKUP(A142,'Hospitalisation Details'!A:D,4,0)</f>
        <v>20</v>
      </c>
      <c r="M142">
        <f>VLOOKUP(A142,'Hospitalisation Details'!A:E,5,0)</f>
        <v>1</v>
      </c>
      <c r="N142">
        <f>VLOOKUP(A142,'Hospitalisation Details'!A:F,6,0)</f>
        <v>38709.18</v>
      </c>
      <c r="O142" t="str">
        <f>VLOOKUP(A142,'Hospitalisation Details'!A:G,7,0)</f>
        <v>tier - 1</v>
      </c>
      <c r="P142" t="str">
        <f>VLOOKUP(A142,'Hospitalisation Details'!A:I,8,0)</f>
        <v>tier - 3</v>
      </c>
      <c r="Q142" t="str">
        <f>VLOOKUP(A142,'Hospitalisation Details'!A:I,9,0)</f>
        <v>R1013</v>
      </c>
    </row>
    <row r="143" spans="1:17" ht="15.6" x14ac:dyDescent="0.3">
      <c r="A143" s="1" t="s">
        <v>2231</v>
      </c>
      <c r="B143" s="1" t="str">
        <f>VLOOKUP(A143,'Customer Names'!A:B,2,0)</f>
        <v>Kropelnicki, Mr.  Jesse</v>
      </c>
      <c r="C143">
        <f>VLOOKUP(A143,'Medical Examinations'!A:H,2,0)</f>
        <v>53.62</v>
      </c>
      <c r="D143">
        <f>VLOOKUP(A143,'Medical Examinations'!A:C,3,0)</f>
        <v>5.21</v>
      </c>
      <c r="E143" t="str">
        <f>VLOOKUP(A143,'Medical Examinations'!A:E,4)</f>
        <v>yes</v>
      </c>
      <c r="F143" t="str">
        <f>VLOOKUP(A143,'Medical Examinations'!A:E,5)</f>
        <v>No</v>
      </c>
      <c r="G143" t="str">
        <f>VLOOKUP(A143,'Medical Examinations'!A:F,6,0)</f>
        <v>No</v>
      </c>
      <c r="H143" t="str">
        <f>VLOOKUP(A143,'Medical Examinations'!A:G,7)</f>
        <v>No major surgery</v>
      </c>
      <c r="I143" t="str">
        <f>VLOOKUP(A143,'Medical Examinations'!A:H,8,0)</f>
        <v>yes</v>
      </c>
      <c r="J143">
        <f>VLOOKUP(A143,'Hospitalisation Details'!A:B,2,0)</f>
        <v>1990</v>
      </c>
      <c r="K143" t="str">
        <f>VLOOKUP(A143,'Hospitalisation Details'!A:C,3,0)</f>
        <v>Jul</v>
      </c>
      <c r="L143">
        <f>VLOOKUP(A143,'Hospitalisation Details'!A:D,4,0)</f>
        <v>13</v>
      </c>
      <c r="M143">
        <f>VLOOKUP(A143,'Hospitalisation Details'!A:E,5,0)</f>
        <v>3</v>
      </c>
      <c r="N143">
        <f>VLOOKUP(A143,'Hospitalisation Details'!A:F,6,0)</f>
        <v>38652.089999999997</v>
      </c>
      <c r="O143" t="str">
        <f>VLOOKUP(A143,'Hospitalisation Details'!A:G,7,0)</f>
        <v>tier - 2</v>
      </c>
      <c r="P143" t="str">
        <f>VLOOKUP(A143,'Hospitalisation Details'!A:I,8,0)</f>
        <v>tier - 2</v>
      </c>
      <c r="Q143" t="str">
        <f>VLOOKUP(A143,'Hospitalisation Details'!A:I,9,0)</f>
        <v>R1011</v>
      </c>
    </row>
    <row r="144" spans="1:17" ht="15.6" x14ac:dyDescent="0.3">
      <c r="A144" s="1" t="s">
        <v>2230</v>
      </c>
      <c r="B144" s="1" t="str">
        <f>VLOOKUP(A144,'Customer Names'!A:B,2,0)</f>
        <v>Braund, Ms.  Tammi J.</v>
      </c>
      <c r="C144">
        <f>VLOOKUP(A144,'Medical Examinations'!A:H,2,0)</f>
        <v>36.67</v>
      </c>
      <c r="D144">
        <f>VLOOKUP(A144,'Medical Examinations'!A:C,3,0)</f>
        <v>6.27</v>
      </c>
      <c r="E144" t="str">
        <f>VLOOKUP(A144,'Medical Examinations'!A:E,4)</f>
        <v>yes</v>
      </c>
      <c r="F144" t="str">
        <f>VLOOKUP(A144,'Medical Examinations'!A:E,5)</f>
        <v>No</v>
      </c>
      <c r="G144" t="str">
        <f>VLOOKUP(A144,'Medical Examinations'!A:F,6,0)</f>
        <v>No</v>
      </c>
      <c r="H144">
        <f>VLOOKUP(A144,'Medical Examinations'!A:G,7)</f>
        <v>1</v>
      </c>
      <c r="I144" t="str">
        <f>VLOOKUP(A144,'Medical Examinations'!A:H,8,0)</f>
        <v>yes</v>
      </c>
      <c r="J144">
        <f>VLOOKUP(A144,'Hospitalisation Details'!A:B,2,0)</f>
        <v>1999</v>
      </c>
      <c r="K144" t="str">
        <f>VLOOKUP(A144,'Hospitalisation Details'!A:C,3,0)</f>
        <v>Nov</v>
      </c>
      <c r="L144">
        <f>VLOOKUP(A144,'Hospitalisation Details'!A:D,4,0)</f>
        <v>12</v>
      </c>
      <c r="M144">
        <f>VLOOKUP(A144,'Hospitalisation Details'!A:E,5,0)</f>
        <v>2</v>
      </c>
      <c r="N144">
        <f>VLOOKUP(A144,'Hospitalisation Details'!A:F,6,0)</f>
        <v>38511.629999999997</v>
      </c>
      <c r="O144" t="str">
        <f>VLOOKUP(A144,'Hospitalisation Details'!A:G,7,0)</f>
        <v>tier - 2</v>
      </c>
      <c r="P144" t="str">
        <f>VLOOKUP(A144,'Hospitalisation Details'!A:I,8,0)</f>
        <v>tier - 2</v>
      </c>
      <c r="Q144" t="str">
        <f>VLOOKUP(A144,'Hospitalisation Details'!A:I,9,0)</f>
        <v>R1024</v>
      </c>
    </row>
    <row r="145" spans="1:17" ht="15.6" x14ac:dyDescent="0.3">
      <c r="A145" s="1" t="s">
        <v>2229</v>
      </c>
      <c r="B145" s="1" t="str">
        <f>VLOOKUP(A145,'Customer Names'!A:B,2,0)</f>
        <v>Anderson, Mr.  Matthew S.</v>
      </c>
      <c r="C145">
        <f>VLOOKUP(A145,'Medical Examinations'!A:H,2,0)</f>
        <v>33.4</v>
      </c>
      <c r="D145">
        <f>VLOOKUP(A145,'Medical Examinations'!A:C,3,0)</f>
        <v>10.73</v>
      </c>
      <c r="E145" t="str">
        <f>VLOOKUP(A145,'Medical Examinations'!A:E,4)</f>
        <v>No</v>
      </c>
      <c r="F145" t="str">
        <f>VLOOKUP(A145,'Medical Examinations'!A:E,5)</f>
        <v>No</v>
      </c>
      <c r="G145" t="str">
        <f>VLOOKUP(A145,'Medical Examinations'!A:F,6,0)</f>
        <v>No</v>
      </c>
      <c r="H145" t="str">
        <f>VLOOKUP(A145,'Medical Examinations'!A:G,7)</f>
        <v>No major surgery</v>
      </c>
      <c r="I145" t="str">
        <f>VLOOKUP(A145,'Medical Examinations'!A:H,8,0)</f>
        <v>yes</v>
      </c>
      <c r="J145">
        <f>VLOOKUP(A145,'Hospitalisation Details'!A:B,2,0)</f>
        <v>1986</v>
      </c>
      <c r="K145" t="str">
        <f>VLOOKUP(A145,'Hospitalisation Details'!A:C,3,0)</f>
        <v>Jun</v>
      </c>
      <c r="L145">
        <f>VLOOKUP(A145,'Hospitalisation Details'!A:D,4,0)</f>
        <v>21</v>
      </c>
      <c r="M145">
        <f>VLOOKUP(A145,'Hospitalisation Details'!A:E,5,0)</f>
        <v>2</v>
      </c>
      <c r="N145">
        <f>VLOOKUP(A145,'Hospitalisation Details'!A:F,6,0)</f>
        <v>38415.47</v>
      </c>
      <c r="O145" t="str">
        <f>VLOOKUP(A145,'Hospitalisation Details'!A:G,7,0)</f>
        <v>tier - 1</v>
      </c>
      <c r="P145" t="str">
        <f>VLOOKUP(A145,'Hospitalisation Details'!A:I,8,0)</f>
        <v>tier - 2</v>
      </c>
      <c r="Q145" t="str">
        <f>VLOOKUP(A145,'Hospitalisation Details'!A:I,9,0)</f>
        <v>R1011</v>
      </c>
    </row>
    <row r="146" spans="1:17" ht="15.6" x14ac:dyDescent="0.3">
      <c r="A146" s="1" t="s">
        <v>2228</v>
      </c>
      <c r="B146" s="1" t="str">
        <f>VLOOKUP(A146,'Customer Names'!A:B,2,0)</f>
        <v>Bilbrey, Mr.  Eric</v>
      </c>
      <c r="C146">
        <f>VLOOKUP(A146,'Medical Examinations'!A:H,2,0)</f>
        <v>42.71</v>
      </c>
      <c r="D146">
        <f>VLOOKUP(A146,'Medical Examinations'!A:C,3,0)</f>
        <v>10.52</v>
      </c>
      <c r="E146" t="str">
        <f>VLOOKUP(A146,'Medical Examinations'!A:E,4)</f>
        <v>yes</v>
      </c>
      <c r="F146" t="str">
        <f>VLOOKUP(A146,'Medical Examinations'!A:E,5)</f>
        <v>No</v>
      </c>
      <c r="G146" t="str">
        <f>VLOOKUP(A146,'Medical Examinations'!A:F,6,0)</f>
        <v>No</v>
      </c>
      <c r="H146">
        <f>VLOOKUP(A146,'Medical Examinations'!A:G,7)</f>
        <v>2</v>
      </c>
      <c r="I146" t="str">
        <f>VLOOKUP(A146,'Medical Examinations'!A:H,8,0)</f>
        <v>yes</v>
      </c>
      <c r="J146">
        <f>VLOOKUP(A146,'Hospitalisation Details'!A:B,2,0)</f>
        <v>1971</v>
      </c>
      <c r="K146" t="str">
        <f>VLOOKUP(A146,'Hospitalisation Details'!A:C,3,0)</f>
        <v>Dec</v>
      </c>
      <c r="L146">
        <f>VLOOKUP(A146,'Hospitalisation Details'!A:D,4,0)</f>
        <v>23</v>
      </c>
      <c r="M146">
        <f>VLOOKUP(A146,'Hospitalisation Details'!A:E,5,0)</f>
        <v>0</v>
      </c>
      <c r="N146">
        <f>VLOOKUP(A146,'Hospitalisation Details'!A:F,6,0)</f>
        <v>38405.26</v>
      </c>
      <c r="O146" t="str">
        <f>VLOOKUP(A146,'Hospitalisation Details'!A:G,7,0)</f>
        <v>tier - 2</v>
      </c>
      <c r="P146" t="str">
        <f>VLOOKUP(A146,'Hospitalisation Details'!A:I,8,0)</f>
        <v>tier - 1</v>
      </c>
      <c r="Q146" t="str">
        <f>VLOOKUP(A146,'Hospitalisation Details'!A:I,9,0)</f>
        <v>R1011</v>
      </c>
    </row>
    <row r="147" spans="1:17" ht="15.6" x14ac:dyDescent="0.3">
      <c r="A147" s="1" t="s">
        <v>2227</v>
      </c>
      <c r="B147" s="1" t="str">
        <f>VLOOKUP(A147,'Customer Names'!A:B,2,0)</f>
        <v>Curtis, Ms.  Valeria R</v>
      </c>
      <c r="C147">
        <f>VLOOKUP(A147,'Medical Examinations'!A:H,2,0)</f>
        <v>41.52</v>
      </c>
      <c r="D147">
        <f>VLOOKUP(A147,'Medical Examinations'!A:C,3,0)</f>
        <v>11.82</v>
      </c>
      <c r="E147" t="str">
        <f>VLOOKUP(A147,'Medical Examinations'!A:E,4)</f>
        <v>No</v>
      </c>
      <c r="F147" t="str">
        <f>VLOOKUP(A147,'Medical Examinations'!A:E,5)</f>
        <v>No</v>
      </c>
      <c r="G147" t="str">
        <f>VLOOKUP(A147,'Medical Examinations'!A:F,6,0)</f>
        <v>No</v>
      </c>
      <c r="H147" t="str">
        <f>VLOOKUP(A147,'Medical Examinations'!A:G,7)</f>
        <v>No major surgery</v>
      </c>
      <c r="I147" t="str">
        <f>VLOOKUP(A147,'Medical Examinations'!A:H,8,0)</f>
        <v>yes</v>
      </c>
      <c r="J147">
        <f>VLOOKUP(A147,'Hospitalisation Details'!A:B,2,0)</f>
        <v>1970</v>
      </c>
      <c r="K147" t="str">
        <f>VLOOKUP(A147,'Hospitalisation Details'!A:C,3,0)</f>
        <v>Aug</v>
      </c>
      <c r="L147">
        <f>VLOOKUP(A147,'Hospitalisation Details'!A:D,4,0)</f>
        <v>22</v>
      </c>
      <c r="M147">
        <f>VLOOKUP(A147,'Hospitalisation Details'!A:E,5,0)</f>
        <v>0</v>
      </c>
      <c r="N147">
        <f>VLOOKUP(A147,'Hospitalisation Details'!A:F,6,0)</f>
        <v>38389.79</v>
      </c>
      <c r="O147" t="str">
        <f>VLOOKUP(A147,'Hospitalisation Details'!A:G,7,0)</f>
        <v>tier - 2</v>
      </c>
      <c r="P147" t="str">
        <f>VLOOKUP(A147,'Hospitalisation Details'!A:I,8,0)</f>
        <v>tier - 3</v>
      </c>
      <c r="Q147" t="str">
        <f>VLOOKUP(A147,'Hospitalisation Details'!A:I,9,0)</f>
        <v>R1011</v>
      </c>
    </row>
    <row r="148" spans="1:17" ht="15.6" x14ac:dyDescent="0.3">
      <c r="A148" s="1" t="s">
        <v>2226</v>
      </c>
      <c r="B148" s="1" t="str">
        <f>VLOOKUP(A148,'Customer Names'!A:B,2,0)</f>
        <v>Meyer, Mr.  Michael P</v>
      </c>
      <c r="C148">
        <f>VLOOKUP(A148,'Medical Examinations'!A:H,2,0)</f>
        <v>39.4</v>
      </c>
      <c r="D148">
        <f>VLOOKUP(A148,'Medical Examinations'!A:C,3,0)</f>
        <v>6.76</v>
      </c>
      <c r="E148" t="str">
        <f>VLOOKUP(A148,'Medical Examinations'!A:E,4)</f>
        <v>No</v>
      </c>
      <c r="F148" t="str">
        <f>VLOOKUP(A148,'Medical Examinations'!A:E,5)</f>
        <v>No</v>
      </c>
      <c r="G148" t="str">
        <f>VLOOKUP(A148,'Medical Examinations'!A:F,6,0)</f>
        <v>No</v>
      </c>
      <c r="H148" t="str">
        <f>VLOOKUP(A148,'Medical Examinations'!A:G,7)</f>
        <v>No major surgery</v>
      </c>
      <c r="I148" t="str">
        <f>VLOOKUP(A148,'Medical Examinations'!A:H,8,0)</f>
        <v>yes</v>
      </c>
      <c r="J148">
        <f>VLOOKUP(A148,'Hospitalisation Details'!A:B,2,0)</f>
        <v>2002</v>
      </c>
      <c r="K148" t="str">
        <f>VLOOKUP(A148,'Hospitalisation Details'!A:C,3,0)</f>
        <v>Sep</v>
      </c>
      <c r="L148">
        <f>VLOOKUP(A148,'Hospitalisation Details'!A:D,4,0)</f>
        <v>17</v>
      </c>
      <c r="M148">
        <f>VLOOKUP(A148,'Hospitalisation Details'!A:E,5,0)</f>
        <v>2</v>
      </c>
      <c r="N148">
        <f>VLOOKUP(A148,'Hospitalisation Details'!A:F,6,0)</f>
        <v>38344.57</v>
      </c>
      <c r="O148" t="str">
        <f>VLOOKUP(A148,'Hospitalisation Details'!A:G,7,0)</f>
        <v>tier - 1</v>
      </c>
      <c r="P148" t="str">
        <f>VLOOKUP(A148,'Hospitalisation Details'!A:I,8,0)</f>
        <v>tier - 3</v>
      </c>
      <c r="Q148" t="str">
        <f>VLOOKUP(A148,'Hospitalisation Details'!A:I,9,0)</f>
        <v>R1011</v>
      </c>
    </row>
    <row r="149" spans="1:17" ht="15.6" x14ac:dyDescent="0.3">
      <c r="A149" s="1" t="s">
        <v>2225</v>
      </c>
      <c r="B149" s="1" t="str">
        <f>VLOOKUP(A149,'Customer Names'!A:B,2,0)</f>
        <v>Bardeesy, Mr.  Rami</v>
      </c>
      <c r="C149">
        <f>VLOOKUP(A149,'Medical Examinations'!A:H,2,0)</f>
        <v>46.45</v>
      </c>
      <c r="D149">
        <f>VLOOKUP(A149,'Medical Examinations'!A:C,3,0)</f>
        <v>5.62</v>
      </c>
      <c r="E149" t="str">
        <f>VLOOKUP(A149,'Medical Examinations'!A:E,4)</f>
        <v>No</v>
      </c>
      <c r="F149" t="str">
        <f>VLOOKUP(A149,'Medical Examinations'!A:E,5)</f>
        <v>No</v>
      </c>
      <c r="G149" t="str">
        <f>VLOOKUP(A149,'Medical Examinations'!A:F,6,0)</f>
        <v>No</v>
      </c>
      <c r="H149" t="str">
        <f>VLOOKUP(A149,'Medical Examinations'!A:G,7)</f>
        <v>No major surgery</v>
      </c>
      <c r="I149" t="str">
        <f>VLOOKUP(A149,'Medical Examinations'!A:H,8,0)</f>
        <v>yes</v>
      </c>
      <c r="J149">
        <f>VLOOKUP(A149,'Hospitalisation Details'!A:B,2,0)</f>
        <v>1980</v>
      </c>
      <c r="K149" t="str">
        <f>VLOOKUP(A149,'Hospitalisation Details'!A:C,3,0)</f>
        <v>Jun</v>
      </c>
      <c r="L149">
        <f>VLOOKUP(A149,'Hospitalisation Details'!A:D,4,0)</f>
        <v>12</v>
      </c>
      <c r="M149">
        <f>VLOOKUP(A149,'Hospitalisation Details'!A:E,5,0)</f>
        <v>2</v>
      </c>
      <c r="N149">
        <f>VLOOKUP(A149,'Hospitalisation Details'!A:F,6,0)</f>
        <v>38313.129999999997</v>
      </c>
      <c r="O149" t="str">
        <f>VLOOKUP(A149,'Hospitalisation Details'!A:G,7,0)</f>
        <v>tier - 1</v>
      </c>
      <c r="P149" t="str">
        <f>VLOOKUP(A149,'Hospitalisation Details'!A:I,8,0)</f>
        <v>tier - 3</v>
      </c>
      <c r="Q149" t="str">
        <f>VLOOKUP(A149,'Hospitalisation Details'!A:I,9,0)</f>
        <v>R1011</v>
      </c>
    </row>
    <row r="150" spans="1:17" ht="15.6" x14ac:dyDescent="0.3">
      <c r="A150" s="1" t="s">
        <v>2224</v>
      </c>
      <c r="B150" s="1" t="str">
        <f>VLOOKUP(A150,'Customer Names'!A:B,2,0)</f>
        <v>Shanahan, Mr.  Denis</v>
      </c>
      <c r="C150">
        <f>VLOOKUP(A150,'Medical Examinations'!A:H,2,0)</f>
        <v>35.75</v>
      </c>
      <c r="D150">
        <f>VLOOKUP(A150,'Medical Examinations'!A:C,3,0)</f>
        <v>4.1900000000000004</v>
      </c>
      <c r="E150" t="str">
        <f>VLOOKUP(A150,'Medical Examinations'!A:E,4)</f>
        <v>No</v>
      </c>
      <c r="F150" t="str">
        <f>VLOOKUP(A150,'Medical Examinations'!A:E,5)</f>
        <v>No</v>
      </c>
      <c r="G150" t="str">
        <f>VLOOKUP(A150,'Medical Examinations'!A:F,6,0)</f>
        <v>No</v>
      </c>
      <c r="H150" t="str">
        <f>VLOOKUP(A150,'Medical Examinations'!A:G,7)</f>
        <v>No major surgery</v>
      </c>
      <c r="I150" t="str">
        <f>VLOOKUP(A150,'Medical Examinations'!A:H,8,0)</f>
        <v>yes</v>
      </c>
      <c r="J150">
        <f>VLOOKUP(A150,'Hospitalisation Details'!A:B,2,0)</f>
        <v>1989</v>
      </c>
      <c r="K150" t="str">
        <f>VLOOKUP(A150,'Hospitalisation Details'!A:C,3,0)</f>
        <v>Oct</v>
      </c>
      <c r="L150">
        <f>VLOOKUP(A150,'Hospitalisation Details'!A:D,4,0)</f>
        <v>30</v>
      </c>
      <c r="M150">
        <f>VLOOKUP(A150,'Hospitalisation Details'!A:E,5,0)</f>
        <v>1</v>
      </c>
      <c r="N150">
        <f>VLOOKUP(A150,'Hospitalisation Details'!A:F,6,0)</f>
        <v>38282.75</v>
      </c>
      <c r="O150" t="str">
        <f>VLOOKUP(A150,'Hospitalisation Details'!A:G,7,0)</f>
        <v>tier - 1</v>
      </c>
      <c r="P150" t="str">
        <f>VLOOKUP(A150,'Hospitalisation Details'!A:I,8,0)</f>
        <v>tier - 2</v>
      </c>
      <c r="Q150" t="str">
        <f>VLOOKUP(A150,'Hospitalisation Details'!A:I,9,0)</f>
        <v>R1013</v>
      </c>
    </row>
    <row r="151" spans="1:17" ht="15.6" x14ac:dyDescent="0.3">
      <c r="A151" s="1" t="s">
        <v>2223</v>
      </c>
      <c r="B151" s="1" t="str">
        <f>VLOOKUP(A151,'Customer Names'!A:B,2,0)</f>
        <v>Sutter, Mr.  Brian E</v>
      </c>
      <c r="C151">
        <f>VLOOKUP(A151,'Medical Examinations'!A:H,2,0)</f>
        <v>26.07</v>
      </c>
      <c r="D151">
        <f>VLOOKUP(A151,'Medical Examinations'!A:C,3,0)</f>
        <v>5.32</v>
      </c>
      <c r="E151" t="str">
        <f>VLOOKUP(A151,'Medical Examinations'!A:E,4)</f>
        <v>No</v>
      </c>
      <c r="F151" t="str">
        <f>VLOOKUP(A151,'Medical Examinations'!A:E,5)</f>
        <v>No</v>
      </c>
      <c r="G151" t="str">
        <f>VLOOKUP(A151,'Medical Examinations'!A:F,6,0)</f>
        <v>No</v>
      </c>
      <c r="H151" t="str">
        <f>VLOOKUP(A151,'Medical Examinations'!A:G,7)</f>
        <v>No major surgery</v>
      </c>
      <c r="I151" t="str">
        <f>VLOOKUP(A151,'Medical Examinations'!A:H,8,0)</f>
        <v>yes</v>
      </c>
      <c r="J151">
        <f>VLOOKUP(A151,'Hospitalisation Details'!A:B,2,0)</f>
        <v>1980</v>
      </c>
      <c r="K151" t="str">
        <f>VLOOKUP(A151,'Hospitalisation Details'!A:C,3,0)</f>
        <v>Aug</v>
      </c>
      <c r="L151">
        <f>VLOOKUP(A151,'Hospitalisation Details'!A:D,4,0)</f>
        <v>16</v>
      </c>
      <c r="M151">
        <f>VLOOKUP(A151,'Hospitalisation Details'!A:E,5,0)</f>
        <v>1</v>
      </c>
      <c r="N151">
        <f>VLOOKUP(A151,'Hospitalisation Details'!A:F,6,0)</f>
        <v>38245.589999999997</v>
      </c>
      <c r="O151" t="str">
        <f>VLOOKUP(A151,'Hospitalisation Details'!A:G,7,0)</f>
        <v>tier - 1</v>
      </c>
      <c r="P151" t="str">
        <f>VLOOKUP(A151,'Hospitalisation Details'!A:I,8,0)</f>
        <v>tier - 2</v>
      </c>
      <c r="Q151" t="str">
        <f>VLOOKUP(A151,'Hospitalisation Details'!A:I,9,0)</f>
        <v>R1013</v>
      </c>
    </row>
    <row r="152" spans="1:17" ht="15.6" x14ac:dyDescent="0.3">
      <c r="A152" s="1" t="s">
        <v>2222</v>
      </c>
      <c r="B152" s="1" t="str">
        <f>VLOOKUP(A152,'Customer Names'!A:B,2,0)</f>
        <v>Yesian, Ms.  Bonnie</v>
      </c>
      <c r="C152">
        <f>VLOOKUP(A152,'Medical Examinations'!A:H,2,0)</f>
        <v>36.54</v>
      </c>
      <c r="D152">
        <f>VLOOKUP(A152,'Medical Examinations'!A:C,3,0)</f>
        <v>4.46</v>
      </c>
      <c r="E152" t="str">
        <f>VLOOKUP(A152,'Medical Examinations'!A:E,4)</f>
        <v>No</v>
      </c>
      <c r="F152" t="str">
        <f>VLOOKUP(A152,'Medical Examinations'!A:E,5)</f>
        <v>No</v>
      </c>
      <c r="G152" t="str">
        <f>VLOOKUP(A152,'Medical Examinations'!A:F,6,0)</f>
        <v>No</v>
      </c>
      <c r="H152" t="str">
        <f>VLOOKUP(A152,'Medical Examinations'!A:G,7)</f>
        <v>No major surgery</v>
      </c>
      <c r="I152" t="str">
        <f>VLOOKUP(A152,'Medical Examinations'!A:H,8,0)</f>
        <v>yes</v>
      </c>
      <c r="J152">
        <f>VLOOKUP(A152,'Hospitalisation Details'!A:B,2,0)</f>
        <v>1964</v>
      </c>
      <c r="K152" t="str">
        <f>VLOOKUP(A152,'Hospitalisation Details'!A:C,3,0)</f>
        <v>Jun</v>
      </c>
      <c r="L152">
        <f>VLOOKUP(A152,'Hospitalisation Details'!A:D,4,0)</f>
        <v>16</v>
      </c>
      <c r="M152">
        <f>VLOOKUP(A152,'Hospitalisation Details'!A:E,5,0)</f>
        <v>0</v>
      </c>
      <c r="N152">
        <f>VLOOKUP(A152,'Hospitalisation Details'!A:F,6,0)</f>
        <v>38241.74</v>
      </c>
      <c r="O152" t="str">
        <f>VLOOKUP(A152,'Hospitalisation Details'!A:G,7,0)</f>
        <v>tier - 2</v>
      </c>
      <c r="P152" t="str">
        <f>VLOOKUP(A152,'Hospitalisation Details'!A:I,8,0)</f>
        <v>tier - 3</v>
      </c>
      <c r="Q152" t="str">
        <f>VLOOKUP(A152,'Hospitalisation Details'!A:I,9,0)</f>
        <v>R1011</v>
      </c>
    </row>
    <row r="153" spans="1:17" ht="15.6" x14ac:dyDescent="0.3">
      <c r="A153" s="1" t="s">
        <v>2221</v>
      </c>
      <c r="B153" s="1" t="str">
        <f>VLOOKUP(A153,'Customer Names'!A:B,2,0)</f>
        <v>Meers, Mr.  Michael P</v>
      </c>
      <c r="C153">
        <f>VLOOKUP(A153,'Medical Examinations'!A:H,2,0)</f>
        <v>51.64</v>
      </c>
      <c r="D153">
        <f>VLOOKUP(A153,'Medical Examinations'!A:C,3,0)</f>
        <v>5.65</v>
      </c>
      <c r="E153" t="str">
        <f>VLOOKUP(A153,'Medical Examinations'!A:E,4)</f>
        <v>yes</v>
      </c>
      <c r="F153" t="str">
        <f>VLOOKUP(A153,'Medical Examinations'!A:E,5)</f>
        <v>No</v>
      </c>
      <c r="G153" t="str">
        <f>VLOOKUP(A153,'Medical Examinations'!A:F,6,0)</f>
        <v>No</v>
      </c>
      <c r="H153" t="str">
        <f>VLOOKUP(A153,'Medical Examinations'!A:G,7)</f>
        <v>No major surgery</v>
      </c>
      <c r="I153" t="str">
        <f>VLOOKUP(A153,'Medical Examinations'!A:H,8,0)</f>
        <v>yes</v>
      </c>
      <c r="J153">
        <f>VLOOKUP(A153,'Hospitalisation Details'!A:B,2,0)</f>
        <v>1989</v>
      </c>
      <c r="K153" t="str">
        <f>VLOOKUP(A153,'Hospitalisation Details'!A:C,3,0)</f>
        <v>Sep</v>
      </c>
      <c r="L153">
        <f>VLOOKUP(A153,'Hospitalisation Details'!A:D,4,0)</f>
        <v>8</v>
      </c>
      <c r="M153">
        <f>VLOOKUP(A153,'Hospitalisation Details'!A:E,5,0)</f>
        <v>3</v>
      </c>
      <c r="N153">
        <f>VLOOKUP(A153,'Hospitalisation Details'!A:F,6,0)</f>
        <v>38237.339999999997</v>
      </c>
      <c r="O153" t="str">
        <f>VLOOKUP(A153,'Hospitalisation Details'!A:G,7,0)</f>
        <v>tier - 2</v>
      </c>
      <c r="P153" t="str">
        <f>VLOOKUP(A153,'Hospitalisation Details'!A:I,8,0)</f>
        <v>tier - 3</v>
      </c>
      <c r="Q153" t="str">
        <f>VLOOKUP(A153,'Hospitalisation Details'!A:I,9,0)</f>
        <v>R1011</v>
      </c>
    </row>
    <row r="154" spans="1:17" ht="15.6" x14ac:dyDescent="0.3">
      <c r="A154" s="1" t="s">
        <v>2220</v>
      </c>
      <c r="B154" s="1" t="str">
        <f>VLOOKUP(A154,'Customer Names'!A:B,2,0)</f>
        <v>Conlon, Mr.  Paul</v>
      </c>
      <c r="C154">
        <f>VLOOKUP(A154,'Medical Examinations'!A:H,2,0)</f>
        <v>42.83</v>
      </c>
      <c r="D154">
        <f>VLOOKUP(A154,'Medical Examinations'!A:C,3,0)</f>
        <v>6.04</v>
      </c>
      <c r="E154" t="str">
        <f>VLOOKUP(A154,'Medical Examinations'!A:E,4)</f>
        <v>No</v>
      </c>
      <c r="F154" t="str">
        <f>VLOOKUP(A154,'Medical Examinations'!A:E,5)</f>
        <v>No</v>
      </c>
      <c r="G154" t="str">
        <f>VLOOKUP(A154,'Medical Examinations'!A:F,6,0)</f>
        <v>No</v>
      </c>
      <c r="H154" t="str">
        <f>VLOOKUP(A154,'Medical Examinations'!A:G,7)</f>
        <v>No major surgery</v>
      </c>
      <c r="I154" t="str">
        <f>VLOOKUP(A154,'Medical Examinations'!A:H,8,0)</f>
        <v>yes</v>
      </c>
      <c r="J154">
        <f>VLOOKUP(A154,'Hospitalisation Details'!A:B,2,0)</f>
        <v>1972</v>
      </c>
      <c r="K154" t="str">
        <f>VLOOKUP(A154,'Hospitalisation Details'!A:C,3,0)</f>
        <v>Nov</v>
      </c>
      <c r="L154">
        <f>VLOOKUP(A154,'Hospitalisation Details'!A:D,4,0)</f>
        <v>19</v>
      </c>
      <c r="M154">
        <f>VLOOKUP(A154,'Hospitalisation Details'!A:E,5,0)</f>
        <v>0</v>
      </c>
      <c r="N154">
        <f>VLOOKUP(A154,'Hospitalisation Details'!A:F,6,0)</f>
        <v>38189.1</v>
      </c>
      <c r="O154" t="str">
        <f>VLOOKUP(A154,'Hospitalisation Details'!A:G,7,0)</f>
        <v>tier - 2</v>
      </c>
      <c r="P154" t="str">
        <f>VLOOKUP(A154,'Hospitalisation Details'!A:I,8,0)</f>
        <v>tier - 2</v>
      </c>
      <c r="Q154" t="str">
        <f>VLOOKUP(A154,'Hospitalisation Details'!A:I,9,0)</f>
        <v>R1011</v>
      </c>
    </row>
    <row r="155" spans="1:17" ht="15.6" x14ac:dyDescent="0.3">
      <c r="A155" s="1" t="s">
        <v>2219</v>
      </c>
      <c r="B155" s="1" t="str">
        <f>VLOOKUP(A155,'Customer Names'!A:B,2,0)</f>
        <v>Arnstein, Mr.  Michael</v>
      </c>
      <c r="C155">
        <f>VLOOKUP(A155,'Medical Examinations'!A:H,2,0)</f>
        <v>40.15</v>
      </c>
      <c r="D155">
        <f>VLOOKUP(A155,'Medical Examinations'!A:C,3,0)</f>
        <v>5.76</v>
      </c>
      <c r="E155" t="str">
        <f>VLOOKUP(A155,'Medical Examinations'!A:E,4)</f>
        <v>No</v>
      </c>
      <c r="F155" t="str">
        <f>VLOOKUP(A155,'Medical Examinations'!A:E,5)</f>
        <v>No</v>
      </c>
      <c r="G155" t="str">
        <f>VLOOKUP(A155,'Medical Examinations'!A:F,6,0)</f>
        <v>No</v>
      </c>
      <c r="H155" t="str">
        <f>VLOOKUP(A155,'Medical Examinations'!A:G,7)</f>
        <v>No major surgery</v>
      </c>
      <c r="I155" t="str">
        <f>VLOOKUP(A155,'Medical Examinations'!A:H,8,0)</f>
        <v>yes</v>
      </c>
      <c r="J155">
        <f>VLOOKUP(A155,'Hospitalisation Details'!A:B,2,0)</f>
        <v>1998</v>
      </c>
      <c r="K155" t="str">
        <f>VLOOKUP(A155,'Hospitalisation Details'!A:C,3,0)</f>
        <v>Jul</v>
      </c>
      <c r="L155">
        <f>VLOOKUP(A155,'Hospitalisation Details'!A:D,4,0)</f>
        <v>29</v>
      </c>
      <c r="M155">
        <f>VLOOKUP(A155,'Hospitalisation Details'!A:E,5,0)</f>
        <v>0</v>
      </c>
      <c r="N155">
        <f>VLOOKUP(A155,'Hospitalisation Details'!A:F,6,0)</f>
        <v>38126.25</v>
      </c>
      <c r="O155" t="str">
        <f>VLOOKUP(A155,'Hospitalisation Details'!A:G,7,0)</f>
        <v>tier - 1</v>
      </c>
      <c r="P155" t="str">
        <f>VLOOKUP(A155,'Hospitalisation Details'!A:I,8,0)</f>
        <v>tier - 3</v>
      </c>
      <c r="Q155" t="str">
        <f>VLOOKUP(A155,'Hospitalisation Details'!A:I,9,0)</f>
        <v>R1013</v>
      </c>
    </row>
    <row r="156" spans="1:17" ht="15.6" x14ac:dyDescent="0.3">
      <c r="A156" s="1" t="s">
        <v>2218</v>
      </c>
      <c r="B156" s="1" t="str">
        <f>VLOOKUP(A156,'Customer Names'!A:B,2,0)</f>
        <v>Jurek, Mr.  Samuel</v>
      </c>
      <c r="C156">
        <f>VLOOKUP(A156,'Medical Examinations'!A:H,2,0)</f>
        <v>27.8</v>
      </c>
      <c r="D156">
        <f>VLOOKUP(A156,'Medical Examinations'!A:C,3,0)</f>
        <v>4.3600000000000003</v>
      </c>
      <c r="E156" t="str">
        <f>VLOOKUP(A156,'Medical Examinations'!A:E,4)</f>
        <v>No</v>
      </c>
      <c r="F156" t="str">
        <f>VLOOKUP(A156,'Medical Examinations'!A:E,5)</f>
        <v>No</v>
      </c>
      <c r="G156" t="str">
        <f>VLOOKUP(A156,'Medical Examinations'!A:F,6,0)</f>
        <v>Yes</v>
      </c>
      <c r="H156" t="str">
        <f>VLOOKUP(A156,'Medical Examinations'!A:G,7)</f>
        <v>No major surgery</v>
      </c>
      <c r="I156" t="str">
        <f>VLOOKUP(A156,'Medical Examinations'!A:H,8,0)</f>
        <v>yes</v>
      </c>
      <c r="J156">
        <f>VLOOKUP(A156,'Hospitalisation Details'!A:B,2,0)</f>
        <v>1979</v>
      </c>
      <c r="K156" t="str">
        <f>VLOOKUP(A156,'Hospitalisation Details'!A:C,3,0)</f>
        <v>Sep</v>
      </c>
      <c r="L156">
        <f>VLOOKUP(A156,'Hospitalisation Details'!A:D,4,0)</f>
        <v>9</v>
      </c>
      <c r="M156">
        <f>VLOOKUP(A156,'Hospitalisation Details'!A:E,5,0)</f>
        <v>0</v>
      </c>
      <c r="N156">
        <f>VLOOKUP(A156,'Hospitalisation Details'!A:F,6,0)</f>
        <v>37829.72</v>
      </c>
      <c r="O156" t="str">
        <f>VLOOKUP(A156,'Hospitalisation Details'!A:G,7,0)</f>
        <v>tier - 1</v>
      </c>
      <c r="P156" t="str">
        <f>VLOOKUP(A156,'Hospitalisation Details'!A:I,8,0)</f>
        <v>tier - 2</v>
      </c>
      <c r="Q156" t="str">
        <f>VLOOKUP(A156,'Hospitalisation Details'!A:I,9,0)</f>
        <v>R1011</v>
      </c>
    </row>
    <row r="157" spans="1:17" ht="15.6" x14ac:dyDescent="0.3">
      <c r="A157" s="1" t="s">
        <v>2217</v>
      </c>
      <c r="B157" s="1" t="str">
        <f>VLOOKUP(A157,'Customer Names'!A:B,2,0)</f>
        <v>Thill, Mr.  Matthew</v>
      </c>
      <c r="C157">
        <f>VLOOKUP(A157,'Medical Examinations'!A:H,2,0)</f>
        <v>45.81</v>
      </c>
      <c r="D157">
        <f>VLOOKUP(A157,'Medical Examinations'!A:C,3,0)</f>
        <v>4.76</v>
      </c>
      <c r="E157" t="str">
        <f>VLOOKUP(A157,'Medical Examinations'!A:E,4)</f>
        <v>yes</v>
      </c>
      <c r="F157" t="str">
        <f>VLOOKUP(A157,'Medical Examinations'!A:E,5)</f>
        <v>No</v>
      </c>
      <c r="G157" t="str">
        <f>VLOOKUP(A157,'Medical Examinations'!A:F,6,0)</f>
        <v>Yes</v>
      </c>
      <c r="H157">
        <f>VLOOKUP(A157,'Medical Examinations'!A:G,7)</f>
        <v>2</v>
      </c>
      <c r="I157" t="str">
        <f>VLOOKUP(A157,'Medical Examinations'!A:H,8,0)</f>
        <v>yes</v>
      </c>
      <c r="J157">
        <f>VLOOKUP(A157,'Hospitalisation Details'!A:B,2,0)</f>
        <v>1983</v>
      </c>
      <c r="K157" t="str">
        <f>VLOOKUP(A157,'Hospitalisation Details'!A:C,3,0)</f>
        <v>Jul</v>
      </c>
      <c r="L157">
        <f>VLOOKUP(A157,'Hospitalisation Details'!A:D,4,0)</f>
        <v>26</v>
      </c>
      <c r="M157">
        <f>VLOOKUP(A157,'Hospitalisation Details'!A:E,5,0)</f>
        <v>3</v>
      </c>
      <c r="N157">
        <f>VLOOKUP(A157,'Hospitalisation Details'!A:F,6,0)</f>
        <v>37800.980000000003</v>
      </c>
      <c r="O157" t="str">
        <f>VLOOKUP(A157,'Hospitalisation Details'!A:G,7,0)</f>
        <v>tier - 2</v>
      </c>
      <c r="P157" t="str">
        <f>VLOOKUP(A157,'Hospitalisation Details'!A:I,8,0)</f>
        <v>tier - 2</v>
      </c>
      <c r="Q157" t="str">
        <f>VLOOKUP(A157,'Hospitalisation Details'!A:I,9,0)</f>
        <v>R1011</v>
      </c>
    </row>
    <row r="158" spans="1:17" ht="15.6" x14ac:dyDescent="0.3">
      <c r="A158" s="1" t="s">
        <v>2216</v>
      </c>
      <c r="B158" s="1" t="str">
        <f>VLOOKUP(A158,'Customer Names'!A:B,2,0)</f>
        <v>Glaz, Mr.  Daniel</v>
      </c>
      <c r="C158">
        <f>VLOOKUP(A158,'Medical Examinations'!A:H,2,0)</f>
        <v>34.43</v>
      </c>
      <c r="D158">
        <f>VLOOKUP(A158,'Medical Examinations'!A:C,3,0)</f>
        <v>10.82</v>
      </c>
      <c r="E158" t="str">
        <f>VLOOKUP(A158,'Medical Examinations'!A:E,4)</f>
        <v>yes</v>
      </c>
      <c r="F158" t="str">
        <f>VLOOKUP(A158,'Medical Examinations'!A:E,5)</f>
        <v>No</v>
      </c>
      <c r="G158" t="str">
        <f>VLOOKUP(A158,'Medical Examinations'!A:F,6,0)</f>
        <v>No</v>
      </c>
      <c r="H158">
        <f>VLOOKUP(A158,'Medical Examinations'!A:G,7)</f>
        <v>2</v>
      </c>
      <c r="I158" t="str">
        <f>VLOOKUP(A158,'Medical Examinations'!A:H,8,0)</f>
        <v>yes</v>
      </c>
      <c r="J158">
        <f>VLOOKUP(A158,'Hospitalisation Details'!A:B,2,0)</f>
        <v>1986</v>
      </c>
      <c r="K158" t="str">
        <f>VLOOKUP(A158,'Hospitalisation Details'!A:C,3,0)</f>
        <v>Aug</v>
      </c>
      <c r="L158">
        <f>VLOOKUP(A158,'Hospitalisation Details'!A:D,4,0)</f>
        <v>15</v>
      </c>
      <c r="M158">
        <f>VLOOKUP(A158,'Hospitalisation Details'!A:E,5,0)</f>
        <v>0</v>
      </c>
      <c r="N158">
        <f>VLOOKUP(A158,'Hospitalisation Details'!A:F,6,0)</f>
        <v>37742.58</v>
      </c>
      <c r="O158" t="str">
        <f>VLOOKUP(A158,'Hospitalisation Details'!A:G,7,0)</f>
        <v>tier - 1</v>
      </c>
      <c r="P158" t="str">
        <f>VLOOKUP(A158,'Hospitalisation Details'!A:I,8,0)</f>
        <v>tier - 1</v>
      </c>
      <c r="Q158" t="str">
        <f>VLOOKUP(A158,'Hospitalisation Details'!A:I,9,0)</f>
        <v>R1013</v>
      </c>
    </row>
    <row r="159" spans="1:17" ht="15.6" x14ac:dyDescent="0.3">
      <c r="A159" s="1" t="s">
        <v>2215</v>
      </c>
      <c r="B159" s="1" t="str">
        <f>VLOOKUP(A159,'Customer Names'!A:B,2,0)</f>
        <v>Sampson, Ms.  Syndy</v>
      </c>
      <c r="C159">
        <f>VLOOKUP(A159,'Medical Examinations'!A:H,2,0)</f>
        <v>41.33</v>
      </c>
      <c r="D159">
        <f>VLOOKUP(A159,'Medical Examinations'!A:C,3,0)</f>
        <v>4.01</v>
      </c>
      <c r="E159" t="str">
        <f>VLOOKUP(A159,'Medical Examinations'!A:E,4)</f>
        <v>No</v>
      </c>
      <c r="F159" t="str">
        <f>VLOOKUP(A159,'Medical Examinations'!A:E,5)</f>
        <v>No</v>
      </c>
      <c r="G159" t="str">
        <f>VLOOKUP(A159,'Medical Examinations'!A:F,6,0)</f>
        <v>No</v>
      </c>
      <c r="H159" t="str">
        <f>VLOOKUP(A159,'Medical Examinations'!A:G,7)</f>
        <v>No major surgery</v>
      </c>
      <c r="I159" t="str">
        <f>VLOOKUP(A159,'Medical Examinations'!A:H,8,0)</f>
        <v>yes</v>
      </c>
      <c r="J159">
        <f>VLOOKUP(A159,'Hospitalisation Details'!A:B,2,0)</f>
        <v>1976</v>
      </c>
      <c r="K159" t="str">
        <f>VLOOKUP(A159,'Hospitalisation Details'!A:C,3,0)</f>
        <v>Sep</v>
      </c>
      <c r="L159">
        <f>VLOOKUP(A159,'Hospitalisation Details'!A:D,4,0)</f>
        <v>18</v>
      </c>
      <c r="M159">
        <f>VLOOKUP(A159,'Hospitalisation Details'!A:E,5,0)</f>
        <v>2</v>
      </c>
      <c r="N159">
        <f>VLOOKUP(A159,'Hospitalisation Details'!A:F,6,0)</f>
        <v>37735.199999999997</v>
      </c>
      <c r="O159" t="str">
        <f>VLOOKUP(A159,'Hospitalisation Details'!A:G,7,0)</f>
        <v>tier - 2</v>
      </c>
      <c r="P159" t="str">
        <f>VLOOKUP(A159,'Hospitalisation Details'!A:I,8,0)</f>
        <v>tier - 2</v>
      </c>
      <c r="Q159" t="str">
        <f>VLOOKUP(A159,'Hospitalisation Details'!A:I,9,0)</f>
        <v>R1011</v>
      </c>
    </row>
    <row r="160" spans="1:17" ht="15.6" x14ac:dyDescent="0.3">
      <c r="A160" s="1" t="s">
        <v>2214</v>
      </c>
      <c r="B160" s="1" t="str">
        <f>VLOOKUP(A160,'Customer Names'!A:B,2,0)</f>
        <v>Duliba, Ms.  Aleksandra</v>
      </c>
      <c r="C160">
        <f>VLOOKUP(A160,'Medical Examinations'!A:H,2,0)</f>
        <v>31.92</v>
      </c>
      <c r="D160">
        <f>VLOOKUP(A160,'Medical Examinations'!A:C,3,0)</f>
        <v>5.12</v>
      </c>
      <c r="E160" t="str">
        <f>VLOOKUP(A160,'Medical Examinations'!A:E,4)</f>
        <v>No</v>
      </c>
      <c r="F160" t="str">
        <f>VLOOKUP(A160,'Medical Examinations'!A:E,5)</f>
        <v>No</v>
      </c>
      <c r="G160" t="str">
        <f>VLOOKUP(A160,'Medical Examinations'!A:F,6,0)</f>
        <v>No</v>
      </c>
      <c r="H160" t="str">
        <f>VLOOKUP(A160,'Medical Examinations'!A:G,7)</f>
        <v>No major surgery</v>
      </c>
      <c r="I160" t="str">
        <f>VLOOKUP(A160,'Medical Examinations'!A:H,8,0)</f>
        <v>yes</v>
      </c>
      <c r="J160">
        <f>VLOOKUP(A160,'Hospitalisation Details'!A:B,2,0)</f>
        <v>1988</v>
      </c>
      <c r="K160" t="str">
        <f>VLOOKUP(A160,'Hospitalisation Details'!A:C,3,0)</f>
        <v>Oct</v>
      </c>
      <c r="L160">
        <f>VLOOKUP(A160,'Hospitalisation Details'!A:D,4,0)</f>
        <v>10</v>
      </c>
      <c r="M160">
        <f>VLOOKUP(A160,'Hospitalisation Details'!A:E,5,0)</f>
        <v>1</v>
      </c>
      <c r="N160">
        <f>VLOOKUP(A160,'Hospitalisation Details'!A:F,6,0)</f>
        <v>37701.879999999997</v>
      </c>
      <c r="O160" t="str">
        <f>VLOOKUP(A160,'Hospitalisation Details'!A:G,7,0)</f>
        <v>tier - 2</v>
      </c>
      <c r="P160" t="str">
        <f>VLOOKUP(A160,'Hospitalisation Details'!A:I,8,0)</f>
        <v>tier - 3</v>
      </c>
      <c r="Q160" t="str">
        <f>VLOOKUP(A160,'Hospitalisation Details'!A:I,9,0)</f>
        <v>R1023</v>
      </c>
    </row>
    <row r="161" spans="1:17" ht="15.6" x14ac:dyDescent="0.3">
      <c r="A161" s="1" t="s">
        <v>2213</v>
      </c>
      <c r="B161" s="1" t="str">
        <f>VLOOKUP(A161,'Customer Names'!A:B,2,0)</f>
        <v>Tanguay, Mr.  Steeve T Sr.</v>
      </c>
      <c r="C161">
        <f>VLOOKUP(A161,'Medical Examinations'!A:H,2,0)</f>
        <v>39.799999999999997</v>
      </c>
      <c r="D161">
        <f>VLOOKUP(A161,'Medical Examinations'!A:C,3,0)</f>
        <v>10.54</v>
      </c>
      <c r="E161" t="str">
        <f>VLOOKUP(A161,'Medical Examinations'!A:E,4)</f>
        <v>No</v>
      </c>
      <c r="F161" t="str">
        <f>VLOOKUP(A161,'Medical Examinations'!A:E,5)</f>
        <v>No</v>
      </c>
      <c r="G161" t="str">
        <f>VLOOKUP(A161,'Medical Examinations'!A:F,6,0)</f>
        <v>No</v>
      </c>
      <c r="H161">
        <f>VLOOKUP(A161,'Medical Examinations'!A:G,7)</f>
        <v>2</v>
      </c>
      <c r="I161" t="str">
        <f>VLOOKUP(A161,'Medical Examinations'!A:H,8,0)</f>
        <v>yes</v>
      </c>
      <c r="J161">
        <f>VLOOKUP(A161,'Hospitalisation Details'!A:B,2,0)</f>
        <v>1970</v>
      </c>
      <c r="K161" t="str">
        <f>VLOOKUP(A161,'Hospitalisation Details'!A:C,3,0)</f>
        <v>Oct</v>
      </c>
      <c r="L161">
        <f>VLOOKUP(A161,'Hospitalisation Details'!A:D,4,0)</f>
        <v>28</v>
      </c>
      <c r="M161">
        <f>VLOOKUP(A161,'Hospitalisation Details'!A:E,5,0)</f>
        <v>0</v>
      </c>
      <c r="N161">
        <f>VLOOKUP(A161,'Hospitalisation Details'!A:F,6,0)</f>
        <v>37675.06</v>
      </c>
      <c r="O161" t="str">
        <f>VLOOKUP(A161,'Hospitalisation Details'!A:G,7,0)</f>
        <v>tier - 2</v>
      </c>
      <c r="P161" t="str">
        <f>VLOOKUP(A161,'Hospitalisation Details'!A:I,8,0)</f>
        <v>tier - 3</v>
      </c>
      <c r="Q161" t="str">
        <f>VLOOKUP(A161,'Hospitalisation Details'!A:I,9,0)</f>
        <v>R1011</v>
      </c>
    </row>
    <row r="162" spans="1:17" ht="15.6" x14ac:dyDescent="0.3">
      <c r="A162" s="1" t="s">
        <v>2212</v>
      </c>
      <c r="B162" s="1" t="str">
        <f>VLOOKUP(A162,'Customer Names'!A:B,2,0)</f>
        <v>McClelland, Mr.  Richard</v>
      </c>
      <c r="C162">
        <f>VLOOKUP(A162,'Medical Examinations'!A:H,2,0)</f>
        <v>42.82</v>
      </c>
      <c r="D162">
        <f>VLOOKUP(A162,'Medical Examinations'!A:C,3,0)</f>
        <v>4.21</v>
      </c>
      <c r="E162" t="str">
        <f>VLOOKUP(A162,'Medical Examinations'!A:E,4)</f>
        <v>yes</v>
      </c>
      <c r="F162" t="str">
        <f>VLOOKUP(A162,'Medical Examinations'!A:E,5)</f>
        <v>No</v>
      </c>
      <c r="G162" t="str">
        <f>VLOOKUP(A162,'Medical Examinations'!A:F,6,0)</f>
        <v>No</v>
      </c>
      <c r="H162" t="str">
        <f>VLOOKUP(A162,'Medical Examinations'!A:G,7)</f>
        <v>No major surgery</v>
      </c>
      <c r="I162" t="str">
        <f>VLOOKUP(A162,'Medical Examinations'!A:H,8,0)</f>
        <v>yes</v>
      </c>
      <c r="J162">
        <f>VLOOKUP(A162,'Hospitalisation Details'!A:B,2,0)</f>
        <v>1982</v>
      </c>
      <c r="K162" t="str">
        <f>VLOOKUP(A162,'Hospitalisation Details'!A:C,3,0)</f>
        <v>Jun</v>
      </c>
      <c r="L162">
        <f>VLOOKUP(A162,'Hospitalisation Details'!A:D,4,0)</f>
        <v>20</v>
      </c>
      <c r="M162">
        <f>VLOOKUP(A162,'Hospitalisation Details'!A:E,5,0)</f>
        <v>3</v>
      </c>
      <c r="N162">
        <f>VLOOKUP(A162,'Hospitalisation Details'!A:F,6,0)</f>
        <v>37650.74</v>
      </c>
      <c r="O162" t="str">
        <f>VLOOKUP(A162,'Hospitalisation Details'!A:G,7,0)</f>
        <v>tier - 2</v>
      </c>
      <c r="P162" t="str">
        <f>VLOOKUP(A162,'Hospitalisation Details'!A:I,8,0)</f>
        <v>tier - 2</v>
      </c>
      <c r="Q162" t="str">
        <f>VLOOKUP(A162,'Hospitalisation Details'!A:I,9,0)</f>
        <v>R1012</v>
      </c>
    </row>
    <row r="163" spans="1:17" ht="15.6" x14ac:dyDescent="0.3">
      <c r="A163" s="1" t="s">
        <v>2211</v>
      </c>
      <c r="B163" s="1" t="str">
        <f>VLOOKUP(A163,'Customer Names'!A:B,2,0)</f>
        <v>Gorman, Mr.  Aaron T</v>
      </c>
      <c r="C163">
        <f>VLOOKUP(A163,'Medical Examinations'!A:H,2,0)</f>
        <v>33.630000000000003</v>
      </c>
      <c r="D163">
        <f>VLOOKUP(A163,'Medical Examinations'!A:C,3,0)</f>
        <v>5.42</v>
      </c>
      <c r="E163" t="str">
        <f>VLOOKUP(A163,'Medical Examinations'!A:E,4)</f>
        <v>No</v>
      </c>
      <c r="F163" t="str">
        <f>VLOOKUP(A163,'Medical Examinations'!A:E,5)</f>
        <v>No</v>
      </c>
      <c r="G163" t="str">
        <f>VLOOKUP(A163,'Medical Examinations'!A:F,6,0)</f>
        <v>No</v>
      </c>
      <c r="H163" t="str">
        <f>VLOOKUP(A163,'Medical Examinations'!A:G,7)</f>
        <v>No major surgery</v>
      </c>
      <c r="I163" t="str">
        <f>VLOOKUP(A163,'Medical Examinations'!A:H,8,0)</f>
        <v>yes</v>
      </c>
      <c r="J163">
        <f>VLOOKUP(A163,'Hospitalisation Details'!A:B,2,0)</f>
        <v>1990</v>
      </c>
      <c r="K163" t="str">
        <f>VLOOKUP(A163,'Hospitalisation Details'!A:C,3,0)</f>
        <v>Nov</v>
      </c>
      <c r="L163">
        <f>VLOOKUP(A163,'Hospitalisation Details'!A:D,4,0)</f>
        <v>16</v>
      </c>
      <c r="M163">
        <f>VLOOKUP(A163,'Hospitalisation Details'!A:E,5,0)</f>
        <v>1</v>
      </c>
      <c r="N163">
        <f>VLOOKUP(A163,'Hospitalisation Details'!A:F,6,0)</f>
        <v>37607.53</v>
      </c>
      <c r="O163" t="str">
        <f>VLOOKUP(A163,'Hospitalisation Details'!A:G,7,0)</f>
        <v>tier - 1</v>
      </c>
      <c r="P163" t="str">
        <f>VLOOKUP(A163,'Hospitalisation Details'!A:I,8,0)</f>
        <v>tier - 2</v>
      </c>
      <c r="Q163" t="str">
        <f>VLOOKUP(A163,'Hospitalisation Details'!A:I,9,0)</f>
        <v>R1019</v>
      </c>
    </row>
    <row r="164" spans="1:17" ht="15.6" x14ac:dyDescent="0.3">
      <c r="A164" s="1" t="s">
        <v>2210</v>
      </c>
      <c r="B164" s="1" t="str">
        <f>VLOOKUP(A164,'Customer Names'!A:B,2,0)</f>
        <v>Nishimura, Mr.  Akira</v>
      </c>
      <c r="C164">
        <f>VLOOKUP(A164,'Medical Examinations'!A:H,2,0)</f>
        <v>37.07</v>
      </c>
      <c r="D164">
        <f>VLOOKUP(A164,'Medical Examinations'!A:C,3,0)</f>
        <v>4.28</v>
      </c>
      <c r="E164" t="str">
        <f>VLOOKUP(A164,'Medical Examinations'!A:E,4)</f>
        <v>No</v>
      </c>
      <c r="F164" t="str">
        <f>VLOOKUP(A164,'Medical Examinations'!A:E,5)</f>
        <v>No</v>
      </c>
      <c r="G164" t="str">
        <f>VLOOKUP(A164,'Medical Examinations'!A:F,6,0)</f>
        <v>No</v>
      </c>
      <c r="H164">
        <f>VLOOKUP(A164,'Medical Examinations'!A:G,7)</f>
        <v>1</v>
      </c>
      <c r="I164" t="str">
        <f>VLOOKUP(A164,'Medical Examinations'!A:H,8,0)</f>
        <v>yes</v>
      </c>
      <c r="J164">
        <f>VLOOKUP(A164,'Hospitalisation Details'!A:B,2,0)</f>
        <v>2000</v>
      </c>
      <c r="K164" t="str">
        <f>VLOOKUP(A164,'Hospitalisation Details'!A:C,3,0)</f>
        <v>Oct</v>
      </c>
      <c r="L164">
        <f>VLOOKUP(A164,'Hospitalisation Details'!A:D,4,0)</f>
        <v>12</v>
      </c>
      <c r="M164">
        <f>VLOOKUP(A164,'Hospitalisation Details'!A:E,5,0)</f>
        <v>2</v>
      </c>
      <c r="N164">
        <f>VLOOKUP(A164,'Hospitalisation Details'!A:F,6,0)</f>
        <v>37484.449999999997</v>
      </c>
      <c r="O164" t="str">
        <f>VLOOKUP(A164,'Hospitalisation Details'!A:G,7,0)</f>
        <v>tier - 1</v>
      </c>
      <c r="P164" t="str">
        <f>VLOOKUP(A164,'Hospitalisation Details'!A:I,8,0)</f>
        <v>tier - 1</v>
      </c>
      <c r="Q164" t="str">
        <f>VLOOKUP(A164,'Hospitalisation Details'!A:I,9,0)</f>
        <v>R1013</v>
      </c>
    </row>
    <row r="165" spans="1:17" ht="15.6" x14ac:dyDescent="0.3">
      <c r="A165" s="1" t="s">
        <v>2209</v>
      </c>
      <c r="B165" s="1" t="str">
        <f>VLOOKUP(A165,'Customer Names'!A:B,2,0)</f>
        <v>Brimble, Mr.  Ben</v>
      </c>
      <c r="C165">
        <f>VLOOKUP(A165,'Medical Examinations'!A:H,2,0)</f>
        <v>35.625</v>
      </c>
      <c r="D165">
        <f>VLOOKUP(A165,'Medical Examinations'!A:C,3,0)</f>
        <v>8.9</v>
      </c>
      <c r="E165" t="str">
        <f>VLOOKUP(A165,'Medical Examinations'!A:E,4)</f>
        <v>No</v>
      </c>
      <c r="F165" t="str">
        <f>VLOOKUP(A165,'Medical Examinations'!A:E,5)</f>
        <v>No</v>
      </c>
      <c r="G165" t="str">
        <f>VLOOKUP(A165,'Medical Examinations'!A:F,6,0)</f>
        <v>No</v>
      </c>
      <c r="H165" t="str">
        <f>VLOOKUP(A165,'Medical Examinations'!A:G,7)</f>
        <v>No major surgery</v>
      </c>
      <c r="I165" t="str">
        <f>VLOOKUP(A165,'Medical Examinations'!A:H,8,0)</f>
        <v>yes</v>
      </c>
      <c r="J165">
        <f>VLOOKUP(A165,'Hospitalisation Details'!A:B,2,0)</f>
        <v>2002</v>
      </c>
      <c r="K165" t="str">
        <f>VLOOKUP(A165,'Hospitalisation Details'!A:C,3,0)</f>
        <v>Sep</v>
      </c>
      <c r="L165">
        <f>VLOOKUP(A165,'Hospitalisation Details'!A:D,4,0)</f>
        <v>27</v>
      </c>
      <c r="M165">
        <f>VLOOKUP(A165,'Hospitalisation Details'!A:E,5,0)</f>
        <v>3</v>
      </c>
      <c r="N165">
        <f>VLOOKUP(A165,'Hospitalisation Details'!A:F,6,0)</f>
        <v>37465.339999999997</v>
      </c>
      <c r="O165" t="str">
        <f>VLOOKUP(A165,'Hospitalisation Details'!A:G,7,0)</f>
        <v>tier - 1</v>
      </c>
      <c r="P165" t="str">
        <f>VLOOKUP(A165,'Hospitalisation Details'!A:I,8,0)</f>
        <v>tier - 2</v>
      </c>
      <c r="Q165" t="str">
        <f>VLOOKUP(A165,'Hospitalisation Details'!A:I,9,0)</f>
        <v>R1012</v>
      </c>
    </row>
    <row r="166" spans="1:17" ht="15.6" x14ac:dyDescent="0.3">
      <c r="A166" s="1" t="s">
        <v>2208</v>
      </c>
      <c r="B166" s="1" t="str">
        <f>VLOOKUP(A166,'Customer Names'!A:B,2,0)</f>
        <v>Trenk, Ms.  Jana</v>
      </c>
      <c r="C166">
        <f>VLOOKUP(A166,'Medical Examinations'!A:H,2,0)</f>
        <v>42.69</v>
      </c>
      <c r="D166">
        <f>VLOOKUP(A166,'Medical Examinations'!A:C,3,0)</f>
        <v>4.8899999999999997</v>
      </c>
      <c r="E166" t="str">
        <f>VLOOKUP(A166,'Medical Examinations'!A:E,4)</f>
        <v>No</v>
      </c>
      <c r="F166" t="str">
        <f>VLOOKUP(A166,'Medical Examinations'!A:E,5)</f>
        <v>No</v>
      </c>
      <c r="G166" t="str">
        <f>VLOOKUP(A166,'Medical Examinations'!A:F,6,0)</f>
        <v>Yes</v>
      </c>
      <c r="H166" t="str">
        <f>VLOOKUP(A166,'Medical Examinations'!A:G,7)</f>
        <v>No major surgery</v>
      </c>
      <c r="I166" t="str">
        <f>VLOOKUP(A166,'Medical Examinations'!A:H,8,0)</f>
        <v>yes</v>
      </c>
      <c r="J166">
        <f>VLOOKUP(A166,'Hospitalisation Details'!A:B,2,0)</f>
        <v>1979</v>
      </c>
      <c r="K166" t="str">
        <f>VLOOKUP(A166,'Hospitalisation Details'!A:C,3,0)</f>
        <v>Aug</v>
      </c>
      <c r="L166">
        <f>VLOOKUP(A166,'Hospitalisation Details'!A:D,4,0)</f>
        <v>3</v>
      </c>
      <c r="M166">
        <f>VLOOKUP(A166,'Hospitalisation Details'!A:E,5,0)</f>
        <v>2</v>
      </c>
      <c r="N166">
        <f>VLOOKUP(A166,'Hospitalisation Details'!A:F,6,0)</f>
        <v>37425.94</v>
      </c>
      <c r="O166" t="str">
        <f>VLOOKUP(A166,'Hospitalisation Details'!A:G,7,0)</f>
        <v>tier - 2</v>
      </c>
      <c r="P166" t="str">
        <f>VLOOKUP(A166,'Hospitalisation Details'!A:I,8,0)</f>
        <v>tier - 1</v>
      </c>
      <c r="Q166" t="str">
        <f>VLOOKUP(A166,'Hospitalisation Details'!A:I,9,0)</f>
        <v>R1011</v>
      </c>
    </row>
    <row r="167" spans="1:17" ht="15.6" x14ac:dyDescent="0.3">
      <c r="A167" s="1" t="s">
        <v>2207</v>
      </c>
      <c r="B167" s="1" t="str">
        <f>VLOOKUP(A167,'Customer Names'!A:B,2,0)</f>
        <v>Wittmann, Mr.  Jay T.</v>
      </c>
      <c r="C167">
        <f>VLOOKUP(A167,'Medical Examinations'!A:H,2,0)</f>
        <v>37.869999999999997</v>
      </c>
      <c r="D167">
        <f>VLOOKUP(A167,'Medical Examinations'!A:C,3,0)</f>
        <v>4.29</v>
      </c>
      <c r="E167" t="str">
        <f>VLOOKUP(A167,'Medical Examinations'!A:E,4)</f>
        <v>No</v>
      </c>
      <c r="F167" t="str">
        <f>VLOOKUP(A167,'Medical Examinations'!A:E,5)</f>
        <v>No</v>
      </c>
      <c r="G167" t="str">
        <f>VLOOKUP(A167,'Medical Examinations'!A:F,6,0)</f>
        <v>Yes</v>
      </c>
      <c r="H167">
        <f>VLOOKUP(A167,'Medical Examinations'!A:G,7)</f>
        <v>1</v>
      </c>
      <c r="I167" t="str">
        <f>VLOOKUP(A167,'Medical Examinations'!A:H,8,0)</f>
        <v>yes</v>
      </c>
      <c r="J167">
        <f>VLOOKUP(A167,'Hospitalisation Details'!A:B,2,0)</f>
        <v>1969</v>
      </c>
      <c r="K167" t="str">
        <f>VLOOKUP(A167,'Hospitalisation Details'!A:C,3,0)</f>
        <v>Oct</v>
      </c>
      <c r="L167">
        <f>VLOOKUP(A167,'Hospitalisation Details'!A:D,4,0)</f>
        <v>30</v>
      </c>
      <c r="M167">
        <f>VLOOKUP(A167,'Hospitalisation Details'!A:E,5,0)</f>
        <v>0</v>
      </c>
      <c r="N167">
        <f>VLOOKUP(A167,'Hospitalisation Details'!A:F,6,0)</f>
        <v>37277.269999999997</v>
      </c>
      <c r="O167" t="str">
        <f>VLOOKUP(A167,'Hospitalisation Details'!A:G,7,0)</f>
        <v>tier - 1</v>
      </c>
      <c r="P167" t="str">
        <f>VLOOKUP(A167,'Hospitalisation Details'!A:I,8,0)</f>
        <v>tier - 3</v>
      </c>
      <c r="Q167" t="str">
        <f>VLOOKUP(A167,'Hospitalisation Details'!A:I,9,0)</f>
        <v>R1011</v>
      </c>
    </row>
    <row r="168" spans="1:17" ht="15.6" x14ac:dyDescent="0.3">
      <c r="A168" s="1" t="s">
        <v>2206</v>
      </c>
      <c r="B168" s="1" t="str">
        <f>VLOOKUP(A168,'Customer Names'!A:B,2,0)</f>
        <v>Tremblay, Ms.  Marie-Helene</v>
      </c>
      <c r="C168">
        <f>VLOOKUP(A168,'Medical Examinations'!A:H,2,0)</f>
        <v>40.61</v>
      </c>
      <c r="D168">
        <f>VLOOKUP(A168,'Medical Examinations'!A:C,3,0)</f>
        <v>8</v>
      </c>
      <c r="E168" t="str">
        <f>VLOOKUP(A168,'Medical Examinations'!A:E,4)</f>
        <v>No</v>
      </c>
      <c r="F168" t="str">
        <f>VLOOKUP(A168,'Medical Examinations'!A:E,5)</f>
        <v>No</v>
      </c>
      <c r="G168" t="str">
        <f>VLOOKUP(A168,'Medical Examinations'!A:F,6,0)</f>
        <v>No</v>
      </c>
      <c r="H168" t="str">
        <f>VLOOKUP(A168,'Medical Examinations'!A:G,7)</f>
        <v>No major surgery</v>
      </c>
      <c r="I168" t="str">
        <f>VLOOKUP(A168,'Medical Examinations'!A:H,8,0)</f>
        <v>yes</v>
      </c>
      <c r="J168">
        <f>VLOOKUP(A168,'Hospitalisation Details'!A:B,2,0)</f>
        <v>1975</v>
      </c>
      <c r="K168" t="str">
        <f>VLOOKUP(A168,'Hospitalisation Details'!A:C,3,0)</f>
        <v>Nov</v>
      </c>
      <c r="L168">
        <f>VLOOKUP(A168,'Hospitalisation Details'!A:D,4,0)</f>
        <v>9</v>
      </c>
      <c r="M168">
        <f>VLOOKUP(A168,'Hospitalisation Details'!A:E,5,0)</f>
        <v>1</v>
      </c>
      <c r="N168">
        <f>VLOOKUP(A168,'Hospitalisation Details'!A:F,6,0)</f>
        <v>37272.339999999997</v>
      </c>
      <c r="O168" t="str">
        <f>VLOOKUP(A168,'Hospitalisation Details'!A:G,7,0)</f>
        <v>tier - 2</v>
      </c>
      <c r="P168" t="str">
        <f>VLOOKUP(A168,'Hospitalisation Details'!A:I,8,0)</f>
        <v>tier - 3</v>
      </c>
      <c r="Q168" t="str">
        <f>VLOOKUP(A168,'Hospitalisation Details'!A:I,9,0)</f>
        <v>R1011</v>
      </c>
    </row>
    <row r="169" spans="1:17" ht="15.6" x14ac:dyDescent="0.3">
      <c r="A169" s="1" t="s">
        <v>2205</v>
      </c>
      <c r="B169" s="1" t="str">
        <f>VLOOKUP(A169,'Customer Names'!A:B,2,0)</f>
        <v>Scofield, Ms.  Bret R</v>
      </c>
      <c r="C169">
        <f>VLOOKUP(A169,'Medical Examinations'!A:H,2,0)</f>
        <v>30.78</v>
      </c>
      <c r="D169">
        <f>VLOOKUP(A169,'Medical Examinations'!A:C,3,0)</f>
        <v>4.67</v>
      </c>
      <c r="E169" t="str">
        <f>VLOOKUP(A169,'Medical Examinations'!A:E,4)</f>
        <v>yes</v>
      </c>
      <c r="F169" t="str">
        <f>VLOOKUP(A169,'Medical Examinations'!A:E,5)</f>
        <v>No</v>
      </c>
      <c r="G169" t="str">
        <f>VLOOKUP(A169,'Medical Examinations'!A:F,6,0)</f>
        <v>No</v>
      </c>
      <c r="H169">
        <f>VLOOKUP(A169,'Medical Examinations'!A:G,7)</f>
        <v>1</v>
      </c>
      <c r="I169" t="str">
        <f>VLOOKUP(A169,'Medical Examinations'!A:H,8,0)</f>
        <v>yes</v>
      </c>
      <c r="J169">
        <f>VLOOKUP(A169,'Hospitalisation Details'!A:B,2,0)</f>
        <v>1985</v>
      </c>
      <c r="K169" t="str">
        <f>VLOOKUP(A169,'Hospitalisation Details'!A:C,3,0)</f>
        <v>Nov</v>
      </c>
      <c r="L169">
        <f>VLOOKUP(A169,'Hospitalisation Details'!A:D,4,0)</f>
        <v>17</v>
      </c>
      <c r="M169">
        <f>VLOOKUP(A169,'Hospitalisation Details'!A:E,5,0)</f>
        <v>0</v>
      </c>
      <c r="N169">
        <f>VLOOKUP(A169,'Hospitalisation Details'!A:F,6,0)</f>
        <v>37270.15</v>
      </c>
      <c r="O169" t="str">
        <f>VLOOKUP(A169,'Hospitalisation Details'!A:G,7,0)</f>
        <v>tier - 2</v>
      </c>
      <c r="P169" t="str">
        <f>VLOOKUP(A169,'Hospitalisation Details'!A:I,8,0)</f>
        <v>tier - 1</v>
      </c>
      <c r="Q169" t="str">
        <f>VLOOKUP(A169,'Hospitalisation Details'!A:I,9,0)</f>
        <v>R1024</v>
      </c>
    </row>
    <row r="170" spans="1:17" ht="15.6" x14ac:dyDescent="0.3">
      <c r="A170" s="1" t="s">
        <v>2204</v>
      </c>
      <c r="B170" s="1" t="str">
        <f>VLOOKUP(A170,'Customer Names'!A:B,2,0)</f>
        <v>Yost, Mr.  Gardner L</v>
      </c>
      <c r="C170">
        <f>VLOOKUP(A170,'Medical Examinations'!A:H,2,0)</f>
        <v>49.49</v>
      </c>
      <c r="D170">
        <f>VLOOKUP(A170,'Medical Examinations'!A:C,3,0)</f>
        <v>4.5</v>
      </c>
      <c r="E170" t="str">
        <f>VLOOKUP(A170,'Medical Examinations'!A:E,4)</f>
        <v>No</v>
      </c>
      <c r="F170" t="str">
        <f>VLOOKUP(A170,'Medical Examinations'!A:E,5)</f>
        <v>No</v>
      </c>
      <c r="G170" t="str">
        <f>VLOOKUP(A170,'Medical Examinations'!A:F,6,0)</f>
        <v>No</v>
      </c>
      <c r="H170" t="str">
        <f>VLOOKUP(A170,'Medical Examinations'!A:G,7)</f>
        <v>No major surgery</v>
      </c>
      <c r="I170" t="str">
        <f>VLOOKUP(A170,'Medical Examinations'!A:H,8,0)</f>
        <v>yes</v>
      </c>
      <c r="J170">
        <f>VLOOKUP(A170,'Hospitalisation Details'!A:B,2,0)</f>
        <v>1990</v>
      </c>
      <c r="K170" t="str">
        <f>VLOOKUP(A170,'Hospitalisation Details'!A:C,3,0)</f>
        <v>Oct</v>
      </c>
      <c r="L170">
        <f>VLOOKUP(A170,'Hospitalisation Details'!A:D,4,0)</f>
        <v>17</v>
      </c>
      <c r="M170">
        <f>VLOOKUP(A170,'Hospitalisation Details'!A:E,5,0)</f>
        <v>3</v>
      </c>
      <c r="N170">
        <f>VLOOKUP(A170,'Hospitalisation Details'!A:F,6,0)</f>
        <v>37251.22</v>
      </c>
      <c r="O170" t="str">
        <f>VLOOKUP(A170,'Hospitalisation Details'!A:G,7,0)</f>
        <v>tier - 2</v>
      </c>
      <c r="P170" t="str">
        <f>VLOOKUP(A170,'Hospitalisation Details'!A:I,8,0)</f>
        <v>tier - 2</v>
      </c>
      <c r="Q170" t="str">
        <f>VLOOKUP(A170,'Hospitalisation Details'!A:I,9,0)</f>
        <v>R1011</v>
      </c>
    </row>
    <row r="171" spans="1:17" ht="15.6" x14ac:dyDescent="0.3">
      <c r="A171" s="1" t="s">
        <v>2203</v>
      </c>
      <c r="B171" s="1" t="str">
        <f>VLOOKUP(A171,'Customer Names'!A:B,2,0)</f>
        <v>Torphy, Mr.  Bobby</v>
      </c>
      <c r="C171">
        <f>VLOOKUP(A171,'Medical Examinations'!A:H,2,0)</f>
        <v>37.619999999999997</v>
      </c>
      <c r="D171">
        <f>VLOOKUP(A171,'Medical Examinations'!A:C,3,0)</f>
        <v>6.32</v>
      </c>
      <c r="E171" t="str">
        <f>VLOOKUP(A171,'Medical Examinations'!A:E,4)</f>
        <v>No</v>
      </c>
      <c r="F171" t="str">
        <f>VLOOKUP(A171,'Medical Examinations'!A:E,5)</f>
        <v>No</v>
      </c>
      <c r="G171" t="str">
        <f>VLOOKUP(A171,'Medical Examinations'!A:F,6,0)</f>
        <v>No</v>
      </c>
      <c r="H171" t="str">
        <f>VLOOKUP(A171,'Medical Examinations'!A:G,7)</f>
        <v>No major surgery</v>
      </c>
      <c r="I171" t="str">
        <f>VLOOKUP(A171,'Medical Examinations'!A:H,8,0)</f>
        <v>yes</v>
      </c>
      <c r="J171">
        <f>VLOOKUP(A171,'Hospitalisation Details'!A:B,2,0)</f>
        <v>2000</v>
      </c>
      <c r="K171" t="str">
        <f>VLOOKUP(A171,'Hospitalisation Details'!A:C,3,0)</f>
        <v>Sep</v>
      </c>
      <c r="L171">
        <f>VLOOKUP(A171,'Hospitalisation Details'!A:D,4,0)</f>
        <v>5</v>
      </c>
      <c r="M171">
        <f>VLOOKUP(A171,'Hospitalisation Details'!A:E,5,0)</f>
        <v>1</v>
      </c>
      <c r="N171">
        <f>VLOOKUP(A171,'Hospitalisation Details'!A:F,6,0)</f>
        <v>37165.160000000003</v>
      </c>
      <c r="O171" t="str">
        <f>VLOOKUP(A171,'Hospitalisation Details'!A:G,7,0)</f>
        <v>tier - 1</v>
      </c>
      <c r="P171" t="str">
        <f>VLOOKUP(A171,'Hospitalisation Details'!A:I,8,0)</f>
        <v>tier - 3</v>
      </c>
      <c r="Q171" t="str">
        <f>VLOOKUP(A171,'Hospitalisation Details'!A:I,9,0)</f>
        <v>?</v>
      </c>
    </row>
    <row r="172" spans="1:17" ht="15.6" x14ac:dyDescent="0.3">
      <c r="A172" s="1" t="s">
        <v>2202</v>
      </c>
      <c r="B172" s="1" t="str">
        <f>VLOOKUP(A172,'Customer Names'!A:B,2,0)</f>
        <v>Busby, Ms.  Natalie</v>
      </c>
      <c r="C172">
        <f>VLOOKUP(A172,'Medical Examinations'!A:H,2,0)</f>
        <v>36.08</v>
      </c>
      <c r="D172">
        <f>VLOOKUP(A172,'Medical Examinations'!A:C,3,0)</f>
        <v>6.1</v>
      </c>
      <c r="E172" t="str">
        <f>VLOOKUP(A172,'Medical Examinations'!A:E,4)</f>
        <v>yes</v>
      </c>
      <c r="F172" t="str">
        <f>VLOOKUP(A172,'Medical Examinations'!A:E,5)</f>
        <v>No</v>
      </c>
      <c r="G172" t="str">
        <f>VLOOKUP(A172,'Medical Examinations'!A:F,6,0)</f>
        <v>No</v>
      </c>
      <c r="H172">
        <f>VLOOKUP(A172,'Medical Examinations'!A:G,7)</f>
        <v>1</v>
      </c>
      <c r="I172" t="str">
        <f>VLOOKUP(A172,'Medical Examinations'!A:H,8,0)</f>
        <v>yes</v>
      </c>
      <c r="J172">
        <f>VLOOKUP(A172,'Hospitalisation Details'!A:B,2,0)</f>
        <v>1995</v>
      </c>
      <c r="K172" t="str">
        <f>VLOOKUP(A172,'Hospitalisation Details'!A:C,3,0)</f>
        <v>Oct</v>
      </c>
      <c r="L172">
        <f>VLOOKUP(A172,'Hospitalisation Details'!A:D,4,0)</f>
        <v>30</v>
      </c>
      <c r="M172">
        <f>VLOOKUP(A172,'Hospitalisation Details'!A:E,5,0)</f>
        <v>0</v>
      </c>
      <c r="N172">
        <f>VLOOKUP(A172,'Hospitalisation Details'!A:F,6,0)</f>
        <v>37133.9</v>
      </c>
      <c r="O172" t="str">
        <f>VLOOKUP(A172,'Hospitalisation Details'!A:G,7,0)</f>
        <v>tier - 2</v>
      </c>
      <c r="P172" t="str">
        <f>VLOOKUP(A172,'Hospitalisation Details'!A:I,8,0)</f>
        <v>tier - 2</v>
      </c>
      <c r="Q172" t="str">
        <f>VLOOKUP(A172,'Hospitalisation Details'!A:I,9,0)</f>
        <v>R1013</v>
      </c>
    </row>
    <row r="173" spans="1:17" ht="15.6" x14ac:dyDescent="0.3">
      <c r="A173" s="1" t="s">
        <v>2201</v>
      </c>
      <c r="B173" s="1" t="str">
        <f>VLOOKUP(A173,'Customer Names'!A:B,2,0)</f>
        <v>Nguyen, Ms.  Lina</v>
      </c>
      <c r="C173">
        <f>VLOOKUP(A173,'Medical Examinations'!A:H,2,0)</f>
        <v>33.5</v>
      </c>
      <c r="D173">
        <f>VLOOKUP(A173,'Medical Examinations'!A:C,3,0)</f>
        <v>5.4</v>
      </c>
      <c r="E173" t="str">
        <f>VLOOKUP(A173,'Medical Examinations'!A:E,4)</f>
        <v>No</v>
      </c>
      <c r="F173" t="str">
        <f>VLOOKUP(A173,'Medical Examinations'!A:E,5)</f>
        <v>No</v>
      </c>
      <c r="G173" t="str">
        <f>VLOOKUP(A173,'Medical Examinations'!A:F,6,0)</f>
        <v>No</v>
      </c>
      <c r="H173" t="str">
        <f>VLOOKUP(A173,'Medical Examinations'!A:G,7)</f>
        <v>No major surgery</v>
      </c>
      <c r="I173" t="str">
        <f>VLOOKUP(A173,'Medical Examinations'!A:H,8,0)</f>
        <v>yes</v>
      </c>
      <c r="J173">
        <f>VLOOKUP(A173,'Hospitalisation Details'!A:B,2,0)</f>
        <v>1989</v>
      </c>
      <c r="K173" t="str">
        <f>VLOOKUP(A173,'Hospitalisation Details'!A:C,3,0)</f>
        <v>Jun</v>
      </c>
      <c r="L173">
        <f>VLOOKUP(A173,'Hospitalisation Details'!A:D,4,0)</f>
        <v>10</v>
      </c>
      <c r="M173">
        <f>VLOOKUP(A173,'Hospitalisation Details'!A:E,5,0)</f>
        <v>0</v>
      </c>
      <c r="N173">
        <f>VLOOKUP(A173,'Hospitalisation Details'!A:F,6,0)</f>
        <v>37079.370000000003</v>
      </c>
      <c r="O173" t="str">
        <f>VLOOKUP(A173,'Hospitalisation Details'!A:G,7,0)</f>
        <v>tier - 2</v>
      </c>
      <c r="P173" t="str">
        <f>VLOOKUP(A173,'Hospitalisation Details'!A:I,8,0)</f>
        <v>tier - 3</v>
      </c>
      <c r="Q173" t="str">
        <f>VLOOKUP(A173,'Hospitalisation Details'!A:I,9,0)</f>
        <v>R1011</v>
      </c>
    </row>
    <row r="174" spans="1:17" ht="15.6" x14ac:dyDescent="0.3">
      <c r="A174" s="1" t="s">
        <v>2200</v>
      </c>
      <c r="B174" s="1" t="str">
        <f>VLOOKUP(A174,'Customer Names'!A:B,2,0)</f>
        <v>Hanley, Mr.  Zebulon</v>
      </c>
      <c r="C174">
        <f>VLOOKUP(A174,'Medical Examinations'!A:H,2,0)</f>
        <v>47.46</v>
      </c>
      <c r="D174">
        <f>VLOOKUP(A174,'Medical Examinations'!A:C,3,0)</f>
        <v>6.24</v>
      </c>
      <c r="E174" t="str">
        <f>VLOOKUP(A174,'Medical Examinations'!A:E,4)</f>
        <v>No</v>
      </c>
      <c r="F174" t="str">
        <f>VLOOKUP(A174,'Medical Examinations'!A:E,5)</f>
        <v>No</v>
      </c>
      <c r="G174" t="str">
        <f>VLOOKUP(A174,'Medical Examinations'!A:F,6,0)</f>
        <v>No</v>
      </c>
      <c r="H174" t="str">
        <f>VLOOKUP(A174,'Medical Examinations'!A:G,7)</f>
        <v>No major surgery</v>
      </c>
      <c r="I174" t="str">
        <f>VLOOKUP(A174,'Medical Examinations'!A:H,8,0)</f>
        <v>yes</v>
      </c>
      <c r="J174">
        <f>VLOOKUP(A174,'Hospitalisation Details'!A:B,2,0)</f>
        <v>1988</v>
      </c>
      <c r="K174" t="str">
        <f>VLOOKUP(A174,'Hospitalisation Details'!A:C,3,0)</f>
        <v>Dec</v>
      </c>
      <c r="L174">
        <f>VLOOKUP(A174,'Hospitalisation Details'!A:D,4,0)</f>
        <v>17</v>
      </c>
      <c r="M174">
        <f>VLOOKUP(A174,'Hospitalisation Details'!A:E,5,0)</f>
        <v>3</v>
      </c>
      <c r="N174">
        <f>VLOOKUP(A174,'Hospitalisation Details'!A:F,6,0)</f>
        <v>37076.370000000003</v>
      </c>
      <c r="O174" t="str">
        <f>VLOOKUP(A174,'Hospitalisation Details'!A:G,7,0)</f>
        <v>tier - 2</v>
      </c>
      <c r="P174" t="str">
        <f>VLOOKUP(A174,'Hospitalisation Details'!A:I,8,0)</f>
        <v>tier - 1</v>
      </c>
      <c r="Q174" t="str">
        <f>VLOOKUP(A174,'Hospitalisation Details'!A:I,9,0)</f>
        <v>R1011</v>
      </c>
    </row>
    <row r="175" spans="1:17" ht="15.6" x14ac:dyDescent="0.3">
      <c r="A175" s="1" t="s">
        <v>2199</v>
      </c>
      <c r="B175" s="1" t="str">
        <f>VLOOKUP(A175,'Customer Names'!A:B,2,0)</f>
        <v>Scheer, Ms.  Amanda</v>
      </c>
      <c r="C175">
        <f>VLOOKUP(A175,'Medical Examinations'!A:H,2,0)</f>
        <v>49.24</v>
      </c>
      <c r="D175">
        <f>VLOOKUP(A175,'Medical Examinations'!A:C,3,0)</f>
        <v>4.45</v>
      </c>
      <c r="E175" t="str">
        <f>VLOOKUP(A175,'Medical Examinations'!A:E,4)</f>
        <v>No</v>
      </c>
      <c r="F175" t="str">
        <f>VLOOKUP(A175,'Medical Examinations'!A:E,5)</f>
        <v>yes</v>
      </c>
      <c r="G175" t="str">
        <f>VLOOKUP(A175,'Medical Examinations'!A:F,6,0)</f>
        <v>No</v>
      </c>
      <c r="H175">
        <f>VLOOKUP(A175,'Medical Examinations'!A:G,7)</f>
        <v>1</v>
      </c>
      <c r="I175" t="str">
        <f>VLOOKUP(A175,'Medical Examinations'!A:H,8,0)</f>
        <v>yes</v>
      </c>
      <c r="J175">
        <f>VLOOKUP(A175,'Hospitalisation Details'!A:B,2,0)</f>
        <v>1991</v>
      </c>
      <c r="K175" t="str">
        <f>VLOOKUP(A175,'Hospitalisation Details'!A:C,3,0)</f>
        <v>Nov</v>
      </c>
      <c r="L175">
        <f>VLOOKUP(A175,'Hospitalisation Details'!A:D,4,0)</f>
        <v>1</v>
      </c>
      <c r="M175">
        <f>VLOOKUP(A175,'Hospitalisation Details'!A:E,5,0)</f>
        <v>3</v>
      </c>
      <c r="N175">
        <f>VLOOKUP(A175,'Hospitalisation Details'!A:F,6,0)</f>
        <v>37040.879999999997</v>
      </c>
      <c r="O175" t="str">
        <f>VLOOKUP(A175,'Hospitalisation Details'!A:G,7,0)</f>
        <v>tier - 2</v>
      </c>
      <c r="P175" t="str">
        <f>VLOOKUP(A175,'Hospitalisation Details'!A:I,8,0)</f>
        <v>tier - 2</v>
      </c>
      <c r="Q175" t="str">
        <f>VLOOKUP(A175,'Hospitalisation Details'!A:I,9,0)</f>
        <v>R1011</v>
      </c>
    </row>
    <row r="176" spans="1:17" ht="15.6" x14ac:dyDescent="0.3">
      <c r="A176" s="1" t="s">
        <v>2198</v>
      </c>
      <c r="B176" s="1" t="str">
        <f>VLOOKUP(A176,'Customer Names'!A:B,2,0)</f>
        <v>Rankin, Mr.  Greg</v>
      </c>
      <c r="C176">
        <f>VLOOKUP(A176,'Medical Examinations'!A:H,2,0)</f>
        <v>54.4</v>
      </c>
      <c r="D176">
        <f>VLOOKUP(A176,'Medical Examinations'!A:C,3,0)</f>
        <v>5.22</v>
      </c>
      <c r="E176" t="str">
        <f>VLOOKUP(A176,'Medical Examinations'!A:E,4)</f>
        <v>yes</v>
      </c>
      <c r="F176" t="str">
        <f>VLOOKUP(A176,'Medical Examinations'!A:E,5)</f>
        <v>No</v>
      </c>
      <c r="G176" t="str">
        <f>VLOOKUP(A176,'Medical Examinations'!A:F,6,0)</f>
        <v>No</v>
      </c>
      <c r="H176">
        <f>VLOOKUP(A176,'Medical Examinations'!A:G,7)</f>
        <v>1</v>
      </c>
      <c r="I176" t="str">
        <f>VLOOKUP(A176,'Medical Examinations'!A:H,8,0)</f>
        <v>yes</v>
      </c>
      <c r="J176">
        <f>VLOOKUP(A176,'Hospitalisation Details'!A:B,2,0)</f>
        <v>1992</v>
      </c>
      <c r="K176" t="str">
        <f>VLOOKUP(A176,'Hospitalisation Details'!A:C,3,0)</f>
        <v>Sep</v>
      </c>
      <c r="L176">
        <f>VLOOKUP(A176,'Hospitalisation Details'!A:D,4,0)</f>
        <v>13</v>
      </c>
      <c r="M176">
        <f>VLOOKUP(A176,'Hospitalisation Details'!A:E,5,0)</f>
        <v>0</v>
      </c>
      <c r="N176">
        <f>VLOOKUP(A176,'Hospitalisation Details'!A:F,6,0)</f>
        <v>36976.449999999997</v>
      </c>
      <c r="O176" t="str">
        <f>VLOOKUP(A176,'Hospitalisation Details'!A:G,7,0)</f>
        <v>tier - 2</v>
      </c>
      <c r="P176" t="str">
        <f>VLOOKUP(A176,'Hospitalisation Details'!A:I,8,0)</f>
        <v>tier - 3</v>
      </c>
      <c r="Q176" t="str">
        <f>VLOOKUP(A176,'Hospitalisation Details'!A:I,9,0)</f>
        <v>R1011</v>
      </c>
    </row>
    <row r="177" spans="1:17" ht="15.6" x14ac:dyDescent="0.3">
      <c r="A177" s="1" t="s">
        <v>2197</v>
      </c>
      <c r="B177" s="1" t="str">
        <f>VLOOKUP(A177,'Customer Names'!A:B,2,0)</f>
        <v>Ricardi, Mr.  John</v>
      </c>
      <c r="C177">
        <f>VLOOKUP(A177,'Medical Examinations'!A:H,2,0)</f>
        <v>35.53</v>
      </c>
      <c r="D177">
        <f>VLOOKUP(A177,'Medical Examinations'!A:C,3,0)</f>
        <v>4.6100000000000003</v>
      </c>
      <c r="E177" t="str">
        <f>VLOOKUP(A177,'Medical Examinations'!A:E,4)</f>
        <v>yes</v>
      </c>
      <c r="F177" t="str">
        <f>VLOOKUP(A177,'Medical Examinations'!A:E,5)</f>
        <v>No</v>
      </c>
      <c r="G177" t="str">
        <f>VLOOKUP(A177,'Medical Examinations'!A:F,6,0)</f>
        <v>No</v>
      </c>
      <c r="H177">
        <f>VLOOKUP(A177,'Medical Examinations'!A:G,7)</f>
        <v>1</v>
      </c>
      <c r="I177" t="str">
        <f>VLOOKUP(A177,'Medical Examinations'!A:H,8,0)</f>
        <v>yes</v>
      </c>
      <c r="J177">
        <f>VLOOKUP(A177,'Hospitalisation Details'!A:B,2,0)</f>
        <v>1992</v>
      </c>
      <c r="K177" t="str">
        <f>VLOOKUP(A177,'Hospitalisation Details'!A:C,3,0)</f>
        <v>Aug</v>
      </c>
      <c r="L177">
        <f>VLOOKUP(A177,'Hospitalisation Details'!A:D,4,0)</f>
        <v>25</v>
      </c>
      <c r="M177">
        <f>VLOOKUP(A177,'Hospitalisation Details'!A:E,5,0)</f>
        <v>0</v>
      </c>
      <c r="N177">
        <f>VLOOKUP(A177,'Hospitalisation Details'!A:F,6,0)</f>
        <v>36950.26</v>
      </c>
      <c r="O177" t="str">
        <f>VLOOKUP(A177,'Hospitalisation Details'!A:G,7,0)</f>
        <v>tier - 1</v>
      </c>
      <c r="P177" t="str">
        <f>VLOOKUP(A177,'Hospitalisation Details'!A:I,8,0)</f>
        <v>tier - 1</v>
      </c>
      <c r="Q177" t="str">
        <f>VLOOKUP(A177,'Hospitalisation Details'!A:I,9,0)</f>
        <v>R1013</v>
      </c>
    </row>
    <row r="178" spans="1:17" ht="15.6" x14ac:dyDescent="0.3">
      <c r="A178" s="1" t="s">
        <v>2196</v>
      </c>
      <c r="B178" s="1" t="str">
        <f>VLOOKUP(A178,'Customer Names'!A:B,2,0)</f>
        <v>Karkos, Ms.  Kelsey A.</v>
      </c>
      <c r="C178">
        <f>VLOOKUP(A178,'Medical Examinations'!A:H,2,0)</f>
        <v>39.729999999999997</v>
      </c>
      <c r="D178">
        <f>VLOOKUP(A178,'Medical Examinations'!A:C,3,0)</f>
        <v>6.24</v>
      </c>
      <c r="E178" t="str">
        <f>VLOOKUP(A178,'Medical Examinations'!A:E,4)</f>
        <v>No</v>
      </c>
      <c r="F178" t="str">
        <f>VLOOKUP(A178,'Medical Examinations'!A:E,5)</f>
        <v>No</v>
      </c>
      <c r="G178" t="str">
        <f>VLOOKUP(A178,'Medical Examinations'!A:F,6,0)</f>
        <v>No</v>
      </c>
      <c r="H178" t="str">
        <f>VLOOKUP(A178,'Medical Examinations'!A:G,7)</f>
        <v>No major surgery</v>
      </c>
      <c r="I178" t="str">
        <f>VLOOKUP(A178,'Medical Examinations'!A:H,8,0)</f>
        <v>yes</v>
      </c>
      <c r="J178">
        <f>VLOOKUP(A178,'Hospitalisation Details'!A:B,2,0)</f>
        <v>1977</v>
      </c>
      <c r="K178" t="str">
        <f>VLOOKUP(A178,'Hospitalisation Details'!A:C,3,0)</f>
        <v>Aug</v>
      </c>
      <c r="L178">
        <f>VLOOKUP(A178,'Hospitalisation Details'!A:D,4,0)</f>
        <v>13</v>
      </c>
      <c r="M178">
        <f>VLOOKUP(A178,'Hospitalisation Details'!A:E,5,0)</f>
        <v>2</v>
      </c>
      <c r="N178">
        <f>VLOOKUP(A178,'Hospitalisation Details'!A:F,6,0)</f>
        <v>36935.64</v>
      </c>
      <c r="O178" t="str">
        <f>VLOOKUP(A178,'Hospitalisation Details'!A:G,7,0)</f>
        <v>tier - 2</v>
      </c>
      <c r="P178" t="str">
        <f>VLOOKUP(A178,'Hospitalisation Details'!A:I,8,0)</f>
        <v>tier - 1</v>
      </c>
      <c r="Q178" t="str">
        <f>VLOOKUP(A178,'Hospitalisation Details'!A:I,9,0)</f>
        <v>R1011</v>
      </c>
    </row>
    <row r="179" spans="1:17" ht="15.6" x14ac:dyDescent="0.3">
      <c r="A179" s="1" t="s">
        <v>2195</v>
      </c>
      <c r="B179" s="1" t="str">
        <f>VLOOKUP(A179,'Customer Names'!A:B,2,0)</f>
        <v>Price-Dierksen, Ms.  Bronwen L</v>
      </c>
      <c r="C179">
        <f>VLOOKUP(A179,'Medical Examinations'!A:H,2,0)</f>
        <v>35.68</v>
      </c>
      <c r="D179">
        <f>VLOOKUP(A179,'Medical Examinations'!A:C,3,0)</f>
        <v>10.039999999999999</v>
      </c>
      <c r="E179" t="str">
        <f>VLOOKUP(A179,'Medical Examinations'!A:E,4)</f>
        <v>No</v>
      </c>
      <c r="F179" t="str">
        <f>VLOOKUP(A179,'Medical Examinations'!A:E,5)</f>
        <v>No</v>
      </c>
      <c r="G179" t="str">
        <f>VLOOKUP(A179,'Medical Examinations'!A:F,6,0)</f>
        <v>No</v>
      </c>
      <c r="H179" t="str">
        <f>VLOOKUP(A179,'Medical Examinations'!A:G,7)</f>
        <v>No major surgery</v>
      </c>
      <c r="I179" t="str">
        <f>VLOOKUP(A179,'Medical Examinations'!A:H,8,0)</f>
        <v>yes</v>
      </c>
      <c r="J179">
        <f>VLOOKUP(A179,'Hospitalisation Details'!A:B,2,0)</f>
        <v>1968</v>
      </c>
      <c r="K179" t="str">
        <f>VLOOKUP(A179,'Hospitalisation Details'!A:C,3,0)</f>
        <v>Oct</v>
      </c>
      <c r="L179">
        <f>VLOOKUP(A179,'Hospitalisation Details'!A:D,4,0)</f>
        <v>22</v>
      </c>
      <c r="M179">
        <f>VLOOKUP(A179,'Hospitalisation Details'!A:E,5,0)</f>
        <v>0</v>
      </c>
      <c r="N179">
        <f>VLOOKUP(A179,'Hospitalisation Details'!A:F,6,0)</f>
        <v>36922.61</v>
      </c>
      <c r="O179" t="str">
        <f>VLOOKUP(A179,'Hospitalisation Details'!A:G,7,0)</f>
        <v>tier - 2</v>
      </c>
      <c r="P179" t="str">
        <f>VLOOKUP(A179,'Hospitalisation Details'!A:I,8,0)</f>
        <v>tier - 1</v>
      </c>
      <c r="Q179" t="str">
        <f>VLOOKUP(A179,'Hospitalisation Details'!A:I,9,0)</f>
        <v>R1011</v>
      </c>
    </row>
    <row r="180" spans="1:17" ht="15.6" x14ac:dyDescent="0.3">
      <c r="A180" s="1" t="s">
        <v>2194</v>
      </c>
      <c r="B180" s="1" t="str">
        <f>VLOOKUP(A180,'Customer Names'!A:B,2,0)</f>
        <v>Knispel, Ms.  Manuela</v>
      </c>
      <c r="C180">
        <f>VLOOKUP(A180,'Medical Examinations'!A:H,2,0)</f>
        <v>48.86</v>
      </c>
      <c r="D180">
        <f>VLOOKUP(A180,'Medical Examinations'!A:C,3,0)</f>
        <v>6.09</v>
      </c>
      <c r="E180" t="str">
        <f>VLOOKUP(A180,'Medical Examinations'!A:E,4)</f>
        <v>No</v>
      </c>
      <c r="F180" t="str">
        <f>VLOOKUP(A180,'Medical Examinations'!A:E,5)</f>
        <v>No</v>
      </c>
      <c r="G180" t="str">
        <f>VLOOKUP(A180,'Medical Examinations'!A:F,6,0)</f>
        <v>No</v>
      </c>
      <c r="H180">
        <f>VLOOKUP(A180,'Medical Examinations'!A:G,7)</f>
        <v>1</v>
      </c>
      <c r="I180" t="str">
        <f>VLOOKUP(A180,'Medical Examinations'!A:H,8,0)</f>
        <v>yes</v>
      </c>
      <c r="J180">
        <f>VLOOKUP(A180,'Hospitalisation Details'!A:B,2,0)</f>
        <v>1991</v>
      </c>
      <c r="K180" t="str">
        <f>VLOOKUP(A180,'Hospitalisation Details'!A:C,3,0)</f>
        <v>Jun</v>
      </c>
      <c r="L180">
        <f>VLOOKUP(A180,'Hospitalisation Details'!A:D,4,0)</f>
        <v>10</v>
      </c>
      <c r="M180">
        <f>VLOOKUP(A180,'Hospitalisation Details'!A:E,5,0)</f>
        <v>3</v>
      </c>
      <c r="N180">
        <f>VLOOKUP(A180,'Hospitalisation Details'!A:F,6,0)</f>
        <v>36911.99</v>
      </c>
      <c r="O180" t="str">
        <f>VLOOKUP(A180,'Hospitalisation Details'!A:G,7,0)</f>
        <v>tier - 2</v>
      </c>
      <c r="P180" t="str">
        <f>VLOOKUP(A180,'Hospitalisation Details'!A:I,8,0)</f>
        <v>tier - 2</v>
      </c>
      <c r="Q180" t="str">
        <f>VLOOKUP(A180,'Hospitalisation Details'!A:I,9,0)</f>
        <v>R1011</v>
      </c>
    </row>
    <row r="181" spans="1:17" ht="15.6" x14ac:dyDescent="0.3">
      <c r="A181" s="1" t="s">
        <v>2193</v>
      </c>
      <c r="B181" s="1" t="str">
        <f>VLOOKUP(A181,'Customer Names'!A:B,2,0)</f>
        <v>King, Ms.  Jennifer L</v>
      </c>
      <c r="C181">
        <f>VLOOKUP(A181,'Medical Examinations'!A:H,2,0)</f>
        <v>34.799999999999997</v>
      </c>
      <c r="D181">
        <f>VLOOKUP(A181,'Medical Examinations'!A:C,3,0)</f>
        <v>11.4</v>
      </c>
      <c r="E181" t="str">
        <f>VLOOKUP(A181,'Medical Examinations'!A:E,4)</f>
        <v>No</v>
      </c>
      <c r="F181" t="str">
        <f>VLOOKUP(A181,'Medical Examinations'!A:E,5)</f>
        <v>No</v>
      </c>
      <c r="G181" t="str">
        <f>VLOOKUP(A181,'Medical Examinations'!A:F,6,0)</f>
        <v>Yes</v>
      </c>
      <c r="H181" t="str">
        <f>VLOOKUP(A181,'Medical Examinations'!A:G,7)</f>
        <v>No major surgery</v>
      </c>
      <c r="I181" t="str">
        <f>VLOOKUP(A181,'Medical Examinations'!A:H,8,0)</f>
        <v>No</v>
      </c>
      <c r="J181">
        <f>VLOOKUP(A181,'Hospitalisation Details'!A:B,2,0)</f>
        <v>1963</v>
      </c>
      <c r="K181" t="str">
        <f>VLOOKUP(A181,'Hospitalisation Details'!A:C,3,0)</f>
        <v>Jul</v>
      </c>
      <c r="L181">
        <f>VLOOKUP(A181,'Hospitalisation Details'!A:D,4,0)</f>
        <v>24</v>
      </c>
      <c r="M181">
        <f>VLOOKUP(A181,'Hospitalisation Details'!A:E,5,0)</f>
        <v>2</v>
      </c>
      <c r="N181">
        <f>VLOOKUP(A181,'Hospitalisation Details'!A:F,6,0)</f>
        <v>36910.61</v>
      </c>
      <c r="O181" t="str">
        <f>VLOOKUP(A181,'Hospitalisation Details'!A:G,7,0)</f>
        <v>tier - 2</v>
      </c>
      <c r="P181" t="str">
        <f>VLOOKUP(A181,'Hospitalisation Details'!A:I,8,0)</f>
        <v>tier - 2</v>
      </c>
      <c r="Q181" t="str">
        <f>VLOOKUP(A181,'Hospitalisation Details'!A:I,9,0)</f>
        <v>R1011</v>
      </c>
    </row>
    <row r="182" spans="1:17" ht="15.6" x14ac:dyDescent="0.3">
      <c r="A182" s="1" t="s">
        <v>2192</v>
      </c>
      <c r="B182" s="1" t="str">
        <f>VLOOKUP(A182,'Customer Names'!A:B,2,0)</f>
        <v>Samuelson, Ms.  Abby W.</v>
      </c>
      <c r="C182">
        <f>VLOOKUP(A182,'Medical Examinations'!A:H,2,0)</f>
        <v>32.49</v>
      </c>
      <c r="D182">
        <f>VLOOKUP(A182,'Medical Examinations'!A:C,3,0)</f>
        <v>4.29</v>
      </c>
      <c r="E182" t="str">
        <f>VLOOKUP(A182,'Medical Examinations'!A:E,4)</f>
        <v>No</v>
      </c>
      <c r="F182" t="str">
        <f>VLOOKUP(A182,'Medical Examinations'!A:E,5)</f>
        <v>No</v>
      </c>
      <c r="G182" t="str">
        <f>VLOOKUP(A182,'Medical Examinations'!A:F,6,0)</f>
        <v>Yes</v>
      </c>
      <c r="H182" t="str">
        <f>VLOOKUP(A182,'Medical Examinations'!A:G,7)</f>
        <v>No major surgery</v>
      </c>
      <c r="I182" t="str">
        <f>VLOOKUP(A182,'Medical Examinations'!A:H,8,0)</f>
        <v>yes</v>
      </c>
      <c r="J182">
        <f>VLOOKUP(A182,'Hospitalisation Details'!A:B,2,0)</f>
        <v>2003</v>
      </c>
      <c r="K182" t="str">
        <f>VLOOKUP(A182,'Hospitalisation Details'!A:C,3,0)</f>
        <v>Jun</v>
      </c>
      <c r="L182">
        <f>VLOOKUP(A182,'Hospitalisation Details'!A:D,4,0)</f>
        <v>21</v>
      </c>
      <c r="M182">
        <f>VLOOKUP(A182,'Hospitalisation Details'!A:E,5,0)</f>
        <v>0</v>
      </c>
      <c r="N182">
        <f>VLOOKUP(A182,'Hospitalisation Details'!A:F,6,0)</f>
        <v>36898.730000000003</v>
      </c>
      <c r="O182" t="str">
        <f>VLOOKUP(A182,'Hospitalisation Details'!A:G,7,0)</f>
        <v>tier - 2</v>
      </c>
      <c r="P182" t="str">
        <f>VLOOKUP(A182,'Hospitalisation Details'!A:I,8,0)</f>
        <v>tier - 1</v>
      </c>
      <c r="Q182" t="str">
        <f>VLOOKUP(A182,'Hospitalisation Details'!A:I,9,0)</f>
        <v>R1012</v>
      </c>
    </row>
    <row r="183" spans="1:17" ht="15.6" x14ac:dyDescent="0.3">
      <c r="A183" s="1" t="s">
        <v>2191</v>
      </c>
      <c r="B183" s="1" t="str">
        <f>VLOOKUP(A183,'Customer Names'!A:B,2,0)</f>
        <v>Fredsall, Mr.  Tyler</v>
      </c>
      <c r="C183">
        <f>VLOOKUP(A183,'Medical Examinations'!A:H,2,0)</f>
        <v>39</v>
      </c>
      <c r="D183">
        <f>VLOOKUP(A183,'Medical Examinations'!A:C,3,0)</f>
        <v>5.7</v>
      </c>
      <c r="E183" t="str">
        <f>VLOOKUP(A183,'Medical Examinations'!A:E,4)</f>
        <v>No</v>
      </c>
      <c r="F183" t="str">
        <f>VLOOKUP(A183,'Medical Examinations'!A:E,5)</f>
        <v>No</v>
      </c>
      <c r="G183" t="str">
        <f>VLOOKUP(A183,'Medical Examinations'!A:F,6,0)</f>
        <v>No</v>
      </c>
      <c r="H183" t="str">
        <f>VLOOKUP(A183,'Medical Examinations'!A:G,7)</f>
        <v>No major surgery</v>
      </c>
      <c r="I183" t="str">
        <f>VLOOKUP(A183,'Medical Examinations'!A:H,8,0)</f>
        <v>yes</v>
      </c>
      <c r="J183">
        <f>VLOOKUP(A183,'Hospitalisation Details'!A:B,2,0)</f>
        <v>1972</v>
      </c>
      <c r="K183" t="str">
        <f>VLOOKUP(A183,'Hospitalisation Details'!A:C,3,0)</f>
        <v>Dec</v>
      </c>
      <c r="L183">
        <f>VLOOKUP(A183,'Hospitalisation Details'!A:D,4,0)</f>
        <v>5</v>
      </c>
      <c r="M183">
        <f>VLOOKUP(A183,'Hospitalisation Details'!A:E,5,0)</f>
        <v>0</v>
      </c>
      <c r="N183">
        <f>VLOOKUP(A183,'Hospitalisation Details'!A:F,6,0)</f>
        <v>36889.99</v>
      </c>
      <c r="O183" t="str">
        <f>VLOOKUP(A183,'Hospitalisation Details'!A:G,7,0)</f>
        <v>tier - 1</v>
      </c>
      <c r="P183" t="str">
        <f>VLOOKUP(A183,'Hospitalisation Details'!A:I,8,0)</f>
        <v>tier - 3</v>
      </c>
      <c r="Q183" t="str">
        <f>VLOOKUP(A183,'Hospitalisation Details'!A:I,9,0)</f>
        <v>R1011</v>
      </c>
    </row>
    <row r="184" spans="1:17" ht="15.6" x14ac:dyDescent="0.3">
      <c r="A184" s="1" t="s">
        <v>2190</v>
      </c>
      <c r="B184" s="1" t="str">
        <f>VLOOKUP(A184,'Customer Names'!A:B,2,0)</f>
        <v>Eggleston, Mr.  Jeffrey</v>
      </c>
      <c r="C184">
        <f>VLOOKUP(A184,'Medical Examinations'!A:H,2,0)</f>
        <v>35.299999999999997</v>
      </c>
      <c r="D184">
        <f>VLOOKUP(A184,'Medical Examinations'!A:C,3,0)</f>
        <v>6.09</v>
      </c>
      <c r="E184" t="str">
        <f>VLOOKUP(A184,'Medical Examinations'!A:E,4)</f>
        <v>No</v>
      </c>
      <c r="F184" t="str">
        <f>VLOOKUP(A184,'Medical Examinations'!A:E,5)</f>
        <v>No</v>
      </c>
      <c r="G184" t="str">
        <f>VLOOKUP(A184,'Medical Examinations'!A:F,6,0)</f>
        <v>No</v>
      </c>
      <c r="H184" t="str">
        <f>VLOOKUP(A184,'Medical Examinations'!A:G,7)</f>
        <v>No major surgery</v>
      </c>
      <c r="I184" t="str">
        <f>VLOOKUP(A184,'Medical Examinations'!A:H,8,0)</f>
        <v>yes</v>
      </c>
      <c r="J184">
        <f>VLOOKUP(A184,'Hospitalisation Details'!A:B,2,0)</f>
        <v>1992</v>
      </c>
      <c r="K184" t="str">
        <f>VLOOKUP(A184,'Hospitalisation Details'!A:C,3,0)</f>
        <v>Jul</v>
      </c>
      <c r="L184">
        <f>VLOOKUP(A184,'Hospitalisation Details'!A:D,4,0)</f>
        <v>4</v>
      </c>
      <c r="M184">
        <f>VLOOKUP(A184,'Hospitalisation Details'!A:E,5,0)</f>
        <v>0</v>
      </c>
      <c r="N184">
        <f>VLOOKUP(A184,'Hospitalisation Details'!A:F,6,0)</f>
        <v>36837.47</v>
      </c>
      <c r="O184" t="str">
        <f>VLOOKUP(A184,'Hospitalisation Details'!A:G,7,0)</f>
        <v>tier - 2</v>
      </c>
      <c r="P184" t="str">
        <f>VLOOKUP(A184,'Hospitalisation Details'!A:I,8,0)</f>
        <v>tier - 3</v>
      </c>
      <c r="Q184" t="str">
        <f>VLOOKUP(A184,'Hospitalisation Details'!A:I,9,0)</f>
        <v>R1011</v>
      </c>
    </row>
    <row r="185" spans="1:17" ht="15.6" x14ac:dyDescent="0.3">
      <c r="A185" s="1" t="s">
        <v>2189</v>
      </c>
      <c r="B185" s="1" t="str">
        <f>VLOOKUP(A185,'Customer Names'!A:B,2,0)</f>
        <v>Palombaro, Mr.  Matthew F</v>
      </c>
      <c r="C185">
        <f>VLOOKUP(A185,'Medical Examinations'!A:H,2,0)</f>
        <v>33.42</v>
      </c>
      <c r="D185">
        <f>VLOOKUP(A185,'Medical Examinations'!A:C,3,0)</f>
        <v>10.67</v>
      </c>
      <c r="E185" t="str">
        <f>VLOOKUP(A185,'Medical Examinations'!A:E,4)</f>
        <v>yes</v>
      </c>
      <c r="F185" t="str">
        <f>VLOOKUP(A185,'Medical Examinations'!A:E,5)</f>
        <v>No</v>
      </c>
      <c r="G185" t="str">
        <f>VLOOKUP(A185,'Medical Examinations'!A:F,6,0)</f>
        <v>No</v>
      </c>
      <c r="H185">
        <f>VLOOKUP(A185,'Medical Examinations'!A:G,7)</f>
        <v>1</v>
      </c>
      <c r="I185" t="str">
        <f>VLOOKUP(A185,'Medical Examinations'!A:H,8,0)</f>
        <v>yes</v>
      </c>
      <c r="J185">
        <f>VLOOKUP(A185,'Hospitalisation Details'!A:B,2,0)</f>
        <v>1965</v>
      </c>
      <c r="K185" t="str">
        <f>VLOOKUP(A185,'Hospitalisation Details'!A:C,3,0)</f>
        <v>Dec</v>
      </c>
      <c r="L185">
        <f>VLOOKUP(A185,'Hospitalisation Details'!A:D,4,0)</f>
        <v>28</v>
      </c>
      <c r="M185">
        <f>VLOOKUP(A185,'Hospitalisation Details'!A:E,5,0)</f>
        <v>0</v>
      </c>
      <c r="N185">
        <f>VLOOKUP(A185,'Hospitalisation Details'!A:F,6,0)</f>
        <v>36795.29</v>
      </c>
      <c r="O185" t="str">
        <f>VLOOKUP(A185,'Hospitalisation Details'!A:G,7,0)</f>
        <v>tier - 2</v>
      </c>
      <c r="P185" t="str">
        <f>VLOOKUP(A185,'Hospitalisation Details'!A:I,8,0)</f>
        <v>tier - 1</v>
      </c>
      <c r="Q185" t="str">
        <f>VLOOKUP(A185,'Hospitalisation Details'!A:I,9,0)</f>
        <v>R1011</v>
      </c>
    </row>
    <row r="186" spans="1:17" ht="15.6" x14ac:dyDescent="0.3">
      <c r="A186" s="1" t="s">
        <v>2188</v>
      </c>
      <c r="B186" s="1" t="str">
        <f>VLOOKUP(A186,'Customer Names'!A:B,2,0)</f>
        <v>Silva, Mr.  Ryan J.</v>
      </c>
      <c r="C186">
        <f>VLOOKUP(A186,'Medical Examinations'!A:H,2,0)</f>
        <v>37.18</v>
      </c>
      <c r="D186">
        <f>VLOOKUP(A186,'Medical Examinations'!A:C,3,0)</f>
        <v>6.75</v>
      </c>
      <c r="E186" t="str">
        <f>VLOOKUP(A186,'Medical Examinations'!A:E,4)</f>
        <v>No</v>
      </c>
      <c r="F186" t="str">
        <f>VLOOKUP(A186,'Medical Examinations'!A:E,5)</f>
        <v>No</v>
      </c>
      <c r="G186" t="str">
        <f>VLOOKUP(A186,'Medical Examinations'!A:F,6,0)</f>
        <v>No</v>
      </c>
      <c r="H186" t="str">
        <f>VLOOKUP(A186,'Medical Examinations'!A:G,7)</f>
        <v>No major surgery</v>
      </c>
      <c r="I186" t="str">
        <f>VLOOKUP(A186,'Medical Examinations'!A:H,8,0)</f>
        <v>yes</v>
      </c>
      <c r="J186">
        <f>VLOOKUP(A186,'Hospitalisation Details'!A:B,2,0)</f>
        <v>1970</v>
      </c>
      <c r="K186" t="str">
        <f>VLOOKUP(A186,'Hospitalisation Details'!A:C,3,0)</f>
        <v>Jul</v>
      </c>
      <c r="L186">
        <f>VLOOKUP(A186,'Hospitalisation Details'!A:D,4,0)</f>
        <v>14</v>
      </c>
      <c r="M186">
        <f>VLOOKUP(A186,'Hospitalisation Details'!A:E,5,0)</f>
        <v>0</v>
      </c>
      <c r="N186">
        <f>VLOOKUP(A186,'Hospitalisation Details'!A:F,6,0)</f>
        <v>36786.370000000003</v>
      </c>
      <c r="O186" t="str">
        <f>VLOOKUP(A186,'Hospitalisation Details'!A:G,7,0)</f>
        <v>tier - 1</v>
      </c>
      <c r="P186" t="str">
        <f>VLOOKUP(A186,'Hospitalisation Details'!A:I,8,0)</f>
        <v>tier - 1</v>
      </c>
      <c r="Q186" t="str">
        <f>VLOOKUP(A186,'Hospitalisation Details'!A:I,9,0)</f>
        <v>R1011</v>
      </c>
    </row>
    <row r="187" spans="1:17" ht="15.6" x14ac:dyDescent="0.3">
      <c r="A187" s="1" t="s">
        <v>2187</v>
      </c>
      <c r="B187" s="1" t="str">
        <f>VLOOKUP(A187,'Customer Names'!A:B,2,0)</f>
        <v>Bugala, Ms.  Amy</v>
      </c>
      <c r="C187">
        <f>VLOOKUP(A187,'Medical Examinations'!A:H,2,0)</f>
        <v>33.33</v>
      </c>
      <c r="D187">
        <f>VLOOKUP(A187,'Medical Examinations'!A:C,3,0)</f>
        <v>9.26</v>
      </c>
      <c r="E187" t="str">
        <f>VLOOKUP(A187,'Medical Examinations'!A:E,4)</f>
        <v>yes</v>
      </c>
      <c r="F187" t="str">
        <f>VLOOKUP(A187,'Medical Examinations'!A:E,5)</f>
        <v>No</v>
      </c>
      <c r="G187" t="str">
        <f>VLOOKUP(A187,'Medical Examinations'!A:F,6,0)</f>
        <v>No</v>
      </c>
      <c r="H187">
        <f>VLOOKUP(A187,'Medical Examinations'!A:G,7)</f>
        <v>1</v>
      </c>
      <c r="I187" t="str">
        <f>VLOOKUP(A187,'Medical Examinations'!A:H,8,0)</f>
        <v>No</v>
      </c>
      <c r="J187">
        <f>VLOOKUP(A187,'Hospitalisation Details'!A:B,2,0)</f>
        <v>1961</v>
      </c>
      <c r="K187" t="str">
        <f>VLOOKUP(A187,'Hospitalisation Details'!A:C,3,0)</f>
        <v>Jul</v>
      </c>
      <c r="L187">
        <f>VLOOKUP(A187,'Hospitalisation Details'!A:D,4,0)</f>
        <v>29</v>
      </c>
      <c r="M187">
        <f>VLOOKUP(A187,'Hospitalisation Details'!A:E,5,0)</f>
        <v>4</v>
      </c>
      <c r="N187">
        <f>VLOOKUP(A187,'Hospitalisation Details'!A:F,6,0)</f>
        <v>36580.28</v>
      </c>
      <c r="O187" t="str">
        <f>VLOOKUP(A187,'Hospitalisation Details'!A:G,7,0)</f>
        <v>tier - 2</v>
      </c>
      <c r="P187" t="str">
        <f>VLOOKUP(A187,'Hospitalisation Details'!A:I,8,0)</f>
        <v>tier - 2</v>
      </c>
      <c r="Q187" t="str">
        <f>VLOOKUP(A187,'Hospitalisation Details'!A:I,9,0)</f>
        <v>R1013</v>
      </c>
    </row>
    <row r="188" spans="1:17" ht="15.6" x14ac:dyDescent="0.3">
      <c r="A188" s="1" t="s">
        <v>2186</v>
      </c>
      <c r="B188" s="1" t="str">
        <f>VLOOKUP(A188,'Customer Names'!A:B,2,0)</f>
        <v>Dublin, Mr.  Andrew P</v>
      </c>
      <c r="C188">
        <f>VLOOKUP(A188,'Medical Examinations'!A:H,2,0)</f>
        <v>53.21</v>
      </c>
      <c r="D188">
        <f>VLOOKUP(A188,'Medical Examinations'!A:C,3,0)</f>
        <v>4.2699999999999996</v>
      </c>
      <c r="E188" t="str">
        <f>VLOOKUP(A188,'Medical Examinations'!A:E,4)</f>
        <v>No</v>
      </c>
      <c r="F188" t="str">
        <f>VLOOKUP(A188,'Medical Examinations'!A:E,5)</f>
        <v>No</v>
      </c>
      <c r="G188" t="str">
        <f>VLOOKUP(A188,'Medical Examinations'!A:F,6,0)</f>
        <v>No</v>
      </c>
      <c r="H188">
        <f>VLOOKUP(A188,'Medical Examinations'!A:G,7)</f>
        <v>1</v>
      </c>
      <c r="I188" t="str">
        <f>VLOOKUP(A188,'Medical Examinations'!A:H,8,0)</f>
        <v>yes</v>
      </c>
      <c r="J188">
        <f>VLOOKUP(A188,'Hospitalisation Details'!A:B,2,0)</f>
        <v>1992</v>
      </c>
      <c r="K188" t="str">
        <f>VLOOKUP(A188,'Hospitalisation Details'!A:C,3,0)</f>
        <v>Oct</v>
      </c>
      <c r="L188">
        <f>VLOOKUP(A188,'Hospitalisation Details'!A:D,4,0)</f>
        <v>9</v>
      </c>
      <c r="M188">
        <f>VLOOKUP(A188,'Hospitalisation Details'!A:E,5,0)</f>
        <v>0</v>
      </c>
      <c r="N188">
        <f>VLOOKUP(A188,'Hospitalisation Details'!A:F,6,0)</f>
        <v>36572.800000000003</v>
      </c>
      <c r="O188" t="str">
        <f>VLOOKUP(A188,'Hospitalisation Details'!A:G,7,0)</f>
        <v>tier - 1</v>
      </c>
      <c r="P188" t="str">
        <f>VLOOKUP(A188,'Hospitalisation Details'!A:I,8,0)</f>
        <v>tier - 2</v>
      </c>
      <c r="Q188" t="str">
        <f>VLOOKUP(A188,'Hospitalisation Details'!A:I,9,0)</f>
        <v>R1011</v>
      </c>
    </row>
    <row r="189" spans="1:17" ht="15.6" x14ac:dyDescent="0.3">
      <c r="A189" s="1" t="s">
        <v>2185</v>
      </c>
      <c r="B189" s="1" t="str">
        <f>VLOOKUP(A189,'Customer Names'!A:B,2,0)</f>
        <v>Cleland, Mr.  George M. V</v>
      </c>
      <c r="C189">
        <f>VLOOKUP(A189,'Medical Examinations'!A:H,2,0)</f>
        <v>38.729999999999997</v>
      </c>
      <c r="D189">
        <f>VLOOKUP(A189,'Medical Examinations'!A:C,3,0)</f>
        <v>11.51</v>
      </c>
      <c r="E189" t="str">
        <f>VLOOKUP(A189,'Medical Examinations'!A:E,4)</f>
        <v>No</v>
      </c>
      <c r="F189" t="str">
        <f>VLOOKUP(A189,'Medical Examinations'!A:E,5)</f>
        <v>No</v>
      </c>
      <c r="G189" t="str">
        <f>VLOOKUP(A189,'Medical Examinations'!A:F,6,0)</f>
        <v>No</v>
      </c>
      <c r="H189" t="str">
        <f>VLOOKUP(A189,'Medical Examinations'!A:G,7)</f>
        <v>No major surgery</v>
      </c>
      <c r="I189" t="str">
        <f>VLOOKUP(A189,'Medical Examinations'!A:H,8,0)</f>
        <v>yes</v>
      </c>
      <c r="J189">
        <f>VLOOKUP(A189,'Hospitalisation Details'!A:B,2,0)</f>
        <v>1973</v>
      </c>
      <c r="K189" t="str">
        <f>VLOOKUP(A189,'Hospitalisation Details'!A:C,3,0)</f>
        <v>Aug</v>
      </c>
      <c r="L189">
        <f>VLOOKUP(A189,'Hospitalisation Details'!A:D,4,0)</f>
        <v>9</v>
      </c>
      <c r="M189">
        <f>VLOOKUP(A189,'Hospitalisation Details'!A:E,5,0)</f>
        <v>0</v>
      </c>
      <c r="N189">
        <f>VLOOKUP(A189,'Hospitalisation Details'!A:F,6,0)</f>
        <v>36541.550000000003</v>
      </c>
      <c r="O189" t="str">
        <f>VLOOKUP(A189,'Hospitalisation Details'!A:G,7,0)</f>
        <v>tier - 2</v>
      </c>
      <c r="P189" t="str">
        <f>VLOOKUP(A189,'Hospitalisation Details'!A:I,8,0)</f>
        <v>tier - 3</v>
      </c>
      <c r="Q189" t="str">
        <f>VLOOKUP(A189,'Hospitalisation Details'!A:I,9,0)</f>
        <v>R1011</v>
      </c>
    </row>
    <row r="190" spans="1:17" ht="15.6" x14ac:dyDescent="0.3">
      <c r="A190" s="1" t="s">
        <v>2184</v>
      </c>
      <c r="B190" s="1" t="str">
        <f>VLOOKUP(A190,'Customer Names'!A:B,2,0)</f>
        <v>Evans, Ms.  Sarah</v>
      </c>
      <c r="C190">
        <f>VLOOKUP(A190,'Medical Examinations'!A:H,2,0)</f>
        <v>29.73</v>
      </c>
      <c r="D190">
        <f>VLOOKUP(A190,'Medical Examinations'!A:C,3,0)</f>
        <v>7.22</v>
      </c>
      <c r="E190" t="str">
        <f>VLOOKUP(A190,'Medical Examinations'!A:E,4)</f>
        <v>No</v>
      </c>
      <c r="F190" t="str">
        <f>VLOOKUP(A190,'Medical Examinations'!A:E,5)</f>
        <v>No</v>
      </c>
      <c r="G190" t="str">
        <f>VLOOKUP(A190,'Medical Examinations'!A:F,6,0)</f>
        <v>No</v>
      </c>
      <c r="H190" t="str">
        <f>VLOOKUP(A190,'Medical Examinations'!A:G,7)</f>
        <v>No major surgery</v>
      </c>
      <c r="I190" t="str">
        <f>VLOOKUP(A190,'Medical Examinations'!A:H,8,0)</f>
        <v>yes</v>
      </c>
      <c r="J190">
        <f>VLOOKUP(A190,'Hospitalisation Details'!A:B,2,0)</f>
        <v>1962</v>
      </c>
      <c r="K190" t="str">
        <f>VLOOKUP(A190,'Hospitalisation Details'!A:C,3,0)</f>
        <v>Nov</v>
      </c>
      <c r="L190">
        <f>VLOOKUP(A190,'Hospitalisation Details'!A:D,4,0)</f>
        <v>19</v>
      </c>
      <c r="M190">
        <f>VLOOKUP(A190,'Hospitalisation Details'!A:E,5,0)</f>
        <v>0</v>
      </c>
      <c r="N190">
        <f>VLOOKUP(A190,'Hospitalisation Details'!A:F,6,0)</f>
        <v>36445.550000000003</v>
      </c>
      <c r="O190" t="str">
        <f>VLOOKUP(A190,'Hospitalisation Details'!A:G,7,0)</f>
        <v>tier - 2</v>
      </c>
      <c r="P190" t="str">
        <f>VLOOKUP(A190,'Hospitalisation Details'!A:I,8,0)</f>
        <v>tier - 2</v>
      </c>
      <c r="Q190" t="str">
        <f>VLOOKUP(A190,'Hospitalisation Details'!A:I,9,0)</f>
        <v>R1011</v>
      </c>
    </row>
    <row r="191" spans="1:17" ht="15.6" x14ac:dyDescent="0.3">
      <c r="A191" s="1" t="s">
        <v>2183</v>
      </c>
      <c r="B191" s="1" t="str">
        <f>VLOOKUP(A191,'Customer Names'!A:B,2,0)</f>
        <v>Boyd, Ms.  Lara</v>
      </c>
      <c r="C191">
        <f>VLOOKUP(A191,'Medical Examinations'!A:H,2,0)</f>
        <v>34.700000000000003</v>
      </c>
      <c r="D191">
        <f>VLOOKUP(A191,'Medical Examinations'!A:C,3,0)</f>
        <v>4.37</v>
      </c>
      <c r="E191" t="str">
        <f>VLOOKUP(A191,'Medical Examinations'!A:E,4)</f>
        <v>No</v>
      </c>
      <c r="F191" t="str">
        <f>VLOOKUP(A191,'Medical Examinations'!A:E,5)</f>
        <v>No</v>
      </c>
      <c r="G191" t="str">
        <f>VLOOKUP(A191,'Medical Examinations'!A:F,6,0)</f>
        <v>Yes</v>
      </c>
      <c r="H191" t="str">
        <f>VLOOKUP(A191,'Medical Examinations'!A:G,7)</f>
        <v>No major surgery</v>
      </c>
      <c r="I191" t="str">
        <f>VLOOKUP(A191,'Medical Examinations'!A:H,8,0)</f>
        <v>yes</v>
      </c>
      <c r="J191">
        <f>VLOOKUP(A191,'Hospitalisation Details'!A:B,2,0)</f>
        <v>2003</v>
      </c>
      <c r="K191" t="str">
        <f>VLOOKUP(A191,'Hospitalisation Details'!A:C,3,0)</f>
        <v>Dec</v>
      </c>
      <c r="L191">
        <f>VLOOKUP(A191,'Hospitalisation Details'!A:D,4,0)</f>
        <v>9</v>
      </c>
      <c r="M191">
        <f>VLOOKUP(A191,'Hospitalisation Details'!A:E,5,0)</f>
        <v>2</v>
      </c>
      <c r="N191">
        <f>VLOOKUP(A191,'Hospitalisation Details'!A:F,6,0)</f>
        <v>36397.58</v>
      </c>
      <c r="O191" t="str">
        <f>VLOOKUP(A191,'Hospitalisation Details'!A:G,7,0)</f>
        <v>tier - 2</v>
      </c>
      <c r="P191" t="str">
        <f>VLOOKUP(A191,'Hospitalisation Details'!A:I,8,0)</f>
        <v>tier - 3</v>
      </c>
      <c r="Q191" t="str">
        <f>VLOOKUP(A191,'Hospitalisation Details'!A:I,9,0)</f>
        <v>R1011</v>
      </c>
    </row>
    <row r="192" spans="1:17" ht="15.6" x14ac:dyDescent="0.3">
      <c r="A192" s="1" t="s">
        <v>2182</v>
      </c>
      <c r="B192" s="1" t="str">
        <f>VLOOKUP(A192,'Customer Names'!A:B,2,0)</f>
        <v>Roulier, Mr.  Sebastien</v>
      </c>
      <c r="C192">
        <f>VLOOKUP(A192,'Medical Examinations'!A:H,2,0)</f>
        <v>38.28</v>
      </c>
      <c r="D192">
        <f>VLOOKUP(A192,'Medical Examinations'!A:C,3,0)</f>
        <v>11.56</v>
      </c>
      <c r="E192" t="str">
        <f>VLOOKUP(A192,'Medical Examinations'!A:E,4)</f>
        <v>yes</v>
      </c>
      <c r="F192" t="str">
        <f>VLOOKUP(A192,'Medical Examinations'!A:E,5)</f>
        <v>No</v>
      </c>
      <c r="G192" t="str">
        <f>VLOOKUP(A192,'Medical Examinations'!A:F,6,0)</f>
        <v>No</v>
      </c>
      <c r="H192">
        <f>VLOOKUP(A192,'Medical Examinations'!A:G,7)</f>
        <v>1</v>
      </c>
      <c r="I192" t="str">
        <f>VLOOKUP(A192,'Medical Examinations'!A:H,8,0)</f>
        <v>yes</v>
      </c>
      <c r="J192">
        <f>VLOOKUP(A192,'Hospitalisation Details'!A:B,2,0)</f>
        <v>1975</v>
      </c>
      <c r="K192" t="str">
        <f>VLOOKUP(A192,'Hospitalisation Details'!A:C,3,0)</f>
        <v>Jun</v>
      </c>
      <c r="L192">
        <f>VLOOKUP(A192,'Hospitalisation Details'!A:D,4,0)</f>
        <v>5</v>
      </c>
      <c r="M192">
        <f>VLOOKUP(A192,'Hospitalisation Details'!A:E,5,0)</f>
        <v>1</v>
      </c>
      <c r="N192">
        <f>VLOOKUP(A192,'Hospitalisation Details'!A:F,6,0)</f>
        <v>36350.71</v>
      </c>
      <c r="O192" t="str">
        <f>VLOOKUP(A192,'Hospitalisation Details'!A:G,7,0)</f>
        <v>tier - 1</v>
      </c>
      <c r="P192" t="str">
        <f>VLOOKUP(A192,'Hospitalisation Details'!A:I,8,0)</f>
        <v>tier - 2</v>
      </c>
      <c r="Q192" t="str">
        <f>VLOOKUP(A192,'Hospitalisation Details'!A:I,9,0)</f>
        <v>R1011</v>
      </c>
    </row>
    <row r="193" spans="1:17" ht="15.6" x14ac:dyDescent="0.3">
      <c r="A193" s="1" t="s">
        <v>2181</v>
      </c>
      <c r="B193" s="1" t="str">
        <f>VLOOKUP(A193,'Customer Names'!A:B,2,0)</f>
        <v>Mullins, Mr.  Padraig</v>
      </c>
      <c r="C193">
        <f>VLOOKUP(A193,'Medical Examinations'!A:H,2,0)</f>
        <v>33.57</v>
      </c>
      <c r="D193">
        <f>VLOOKUP(A193,'Medical Examinations'!A:C,3,0)</f>
        <v>8.82</v>
      </c>
      <c r="E193" t="str">
        <f>VLOOKUP(A193,'Medical Examinations'!A:E,4)</f>
        <v>No</v>
      </c>
      <c r="F193" t="str">
        <f>VLOOKUP(A193,'Medical Examinations'!A:E,5)</f>
        <v>No</v>
      </c>
      <c r="G193" t="str">
        <f>VLOOKUP(A193,'Medical Examinations'!A:F,6,0)</f>
        <v>No</v>
      </c>
      <c r="H193" t="str">
        <f>VLOOKUP(A193,'Medical Examinations'!A:G,7)</f>
        <v>No major surgery</v>
      </c>
      <c r="I193" t="str">
        <f>VLOOKUP(A193,'Medical Examinations'!A:H,8,0)</f>
        <v>yes</v>
      </c>
      <c r="J193">
        <f>VLOOKUP(A193,'Hospitalisation Details'!A:B,2,0)</f>
        <v>1967</v>
      </c>
      <c r="K193" t="str">
        <f>VLOOKUP(A193,'Hospitalisation Details'!A:C,3,0)</f>
        <v>Oct</v>
      </c>
      <c r="L193">
        <f>VLOOKUP(A193,'Hospitalisation Details'!A:D,4,0)</f>
        <v>18</v>
      </c>
      <c r="M193">
        <f>VLOOKUP(A193,'Hospitalisation Details'!A:E,5,0)</f>
        <v>0</v>
      </c>
      <c r="N193">
        <f>VLOOKUP(A193,'Hospitalisation Details'!A:F,6,0)</f>
        <v>36332.449999999997</v>
      </c>
      <c r="O193" t="str">
        <f>VLOOKUP(A193,'Hospitalisation Details'!A:G,7,0)</f>
        <v>tier - 1</v>
      </c>
      <c r="P193" t="str">
        <f>VLOOKUP(A193,'Hospitalisation Details'!A:I,8,0)</f>
        <v>tier - 3</v>
      </c>
      <c r="Q193" t="str">
        <f>VLOOKUP(A193,'Hospitalisation Details'!A:I,9,0)</f>
        <v>R1011</v>
      </c>
    </row>
    <row r="194" spans="1:17" ht="15.6" x14ac:dyDescent="0.3">
      <c r="A194" s="1" t="s">
        <v>2180</v>
      </c>
      <c r="B194" s="1" t="str">
        <f>VLOOKUP(A194,'Customer Names'!A:B,2,0)</f>
        <v>Hofmann, Ms.  Heather</v>
      </c>
      <c r="C194">
        <f>VLOOKUP(A194,'Medical Examinations'!A:H,2,0)</f>
        <v>52.06</v>
      </c>
      <c r="D194">
        <f>VLOOKUP(A194,'Medical Examinations'!A:C,3,0)</f>
        <v>4.6900000000000004</v>
      </c>
      <c r="E194" t="str">
        <f>VLOOKUP(A194,'Medical Examinations'!A:E,4)</f>
        <v>No</v>
      </c>
      <c r="F194" t="str">
        <f>VLOOKUP(A194,'Medical Examinations'!A:E,5)</f>
        <v>No</v>
      </c>
      <c r="G194" t="str">
        <f>VLOOKUP(A194,'Medical Examinations'!A:F,6,0)</f>
        <v>No</v>
      </c>
      <c r="H194" t="str">
        <f>VLOOKUP(A194,'Medical Examinations'!A:G,7)</f>
        <v>No major surgery</v>
      </c>
      <c r="I194" t="str">
        <f>VLOOKUP(A194,'Medical Examinations'!A:H,8,0)</f>
        <v>yes</v>
      </c>
      <c r="J194">
        <f>VLOOKUP(A194,'Hospitalisation Details'!A:B,2,0)</f>
        <v>1992</v>
      </c>
      <c r="K194" t="str">
        <f>VLOOKUP(A194,'Hospitalisation Details'!A:C,3,0)</f>
        <v>Jun</v>
      </c>
      <c r="L194">
        <f>VLOOKUP(A194,'Hospitalisation Details'!A:D,4,0)</f>
        <v>16</v>
      </c>
      <c r="M194">
        <f>VLOOKUP(A194,'Hospitalisation Details'!A:E,5,0)</f>
        <v>0</v>
      </c>
      <c r="N194">
        <f>VLOOKUP(A194,'Hospitalisation Details'!A:F,6,0)</f>
        <v>36314.050000000003</v>
      </c>
      <c r="O194" t="str">
        <f>VLOOKUP(A194,'Hospitalisation Details'!A:G,7,0)</f>
        <v>tier - 2</v>
      </c>
      <c r="P194" t="str">
        <f>VLOOKUP(A194,'Hospitalisation Details'!A:I,8,0)</f>
        <v>tier - 2</v>
      </c>
      <c r="Q194" t="str">
        <f>VLOOKUP(A194,'Hospitalisation Details'!A:I,9,0)</f>
        <v>R1011</v>
      </c>
    </row>
    <row r="195" spans="1:17" ht="15.6" x14ac:dyDescent="0.3">
      <c r="A195" s="1" t="s">
        <v>2179</v>
      </c>
      <c r="B195" s="1" t="str">
        <f>VLOOKUP(A195,'Customer Names'!A:B,2,0)</f>
        <v>Garcia Garcia, Mr.  Jorge</v>
      </c>
      <c r="C195">
        <f>VLOOKUP(A195,'Medical Examinations'!A:H,2,0)</f>
        <v>38.17</v>
      </c>
      <c r="D195">
        <f>VLOOKUP(A195,'Medical Examinations'!A:C,3,0)</f>
        <v>4.53</v>
      </c>
      <c r="E195" t="str">
        <f>VLOOKUP(A195,'Medical Examinations'!A:E,4)</f>
        <v>yes</v>
      </c>
      <c r="F195" t="str">
        <f>VLOOKUP(A195,'Medical Examinations'!A:E,5)</f>
        <v>No</v>
      </c>
      <c r="G195" t="str">
        <f>VLOOKUP(A195,'Medical Examinations'!A:F,6,0)</f>
        <v>No</v>
      </c>
      <c r="H195">
        <f>VLOOKUP(A195,'Medical Examinations'!A:G,7)</f>
        <v>1</v>
      </c>
      <c r="I195" t="str">
        <f>VLOOKUP(A195,'Medical Examinations'!A:H,8,0)</f>
        <v>yes</v>
      </c>
      <c r="J195">
        <f>VLOOKUP(A195,'Hospitalisation Details'!A:B,2,0)</f>
        <v>2004</v>
      </c>
      <c r="K195" t="str">
        <f>VLOOKUP(A195,'Hospitalisation Details'!A:C,3,0)</f>
        <v>Dec</v>
      </c>
      <c r="L195">
        <f>VLOOKUP(A195,'Hospitalisation Details'!A:D,4,0)</f>
        <v>25</v>
      </c>
      <c r="M195">
        <f>VLOOKUP(A195,'Hospitalisation Details'!A:E,5,0)</f>
        <v>0</v>
      </c>
      <c r="N195">
        <f>VLOOKUP(A195,'Hospitalisation Details'!A:F,6,0)</f>
        <v>36307.800000000003</v>
      </c>
      <c r="O195" t="str">
        <f>VLOOKUP(A195,'Hospitalisation Details'!A:G,7,0)</f>
        <v>tier - 1</v>
      </c>
      <c r="P195" t="str">
        <f>VLOOKUP(A195,'Hospitalisation Details'!A:I,8,0)</f>
        <v>tier - 2</v>
      </c>
      <c r="Q195" t="str">
        <f>VLOOKUP(A195,'Hospitalisation Details'!A:I,9,0)</f>
        <v>R1013</v>
      </c>
    </row>
    <row r="196" spans="1:17" ht="15.6" x14ac:dyDescent="0.3">
      <c r="A196" s="1" t="s">
        <v>2178</v>
      </c>
      <c r="B196" s="1" t="str">
        <f>VLOOKUP(A196,'Customer Names'!A:B,2,0)</f>
        <v>Klecker, Mr.  Jack R</v>
      </c>
      <c r="C196">
        <f>VLOOKUP(A196,'Medical Examinations'!A:H,2,0)</f>
        <v>36.954999999999998</v>
      </c>
      <c r="D196">
        <f>VLOOKUP(A196,'Medical Examinations'!A:C,3,0)</f>
        <v>5.84</v>
      </c>
      <c r="E196" t="str">
        <f>VLOOKUP(A196,'Medical Examinations'!A:E,4)</f>
        <v>yes</v>
      </c>
      <c r="F196" t="str">
        <f>VLOOKUP(A196,'Medical Examinations'!A:E,5)</f>
        <v>No</v>
      </c>
      <c r="G196" t="str">
        <f>VLOOKUP(A196,'Medical Examinations'!A:F,6,0)</f>
        <v>Yes</v>
      </c>
      <c r="H196">
        <f>VLOOKUP(A196,'Medical Examinations'!A:G,7)</f>
        <v>1</v>
      </c>
      <c r="I196" t="str">
        <f>VLOOKUP(A196,'Medical Examinations'!A:H,8,0)</f>
        <v>yes</v>
      </c>
      <c r="J196">
        <f>VLOOKUP(A196,'Hospitalisation Details'!A:B,2,0)</f>
        <v>2003</v>
      </c>
      <c r="K196" t="str">
        <f>VLOOKUP(A196,'Hospitalisation Details'!A:C,3,0)</f>
        <v>Sep</v>
      </c>
      <c r="L196">
        <f>VLOOKUP(A196,'Hospitalisation Details'!A:D,4,0)</f>
        <v>5</v>
      </c>
      <c r="M196">
        <f>VLOOKUP(A196,'Hospitalisation Details'!A:E,5,0)</f>
        <v>0</v>
      </c>
      <c r="N196">
        <f>VLOOKUP(A196,'Hospitalisation Details'!A:F,6,0)</f>
        <v>36219.410000000003</v>
      </c>
      <c r="O196" t="str">
        <f>VLOOKUP(A196,'Hospitalisation Details'!A:G,7,0)</f>
        <v>tier - 1</v>
      </c>
      <c r="P196" t="str">
        <f>VLOOKUP(A196,'Hospitalisation Details'!A:I,8,0)</f>
        <v>tier - 1</v>
      </c>
      <c r="Q196" t="str">
        <f>VLOOKUP(A196,'Hospitalisation Details'!A:I,9,0)</f>
        <v>R1012</v>
      </c>
    </row>
    <row r="197" spans="1:17" ht="15.6" x14ac:dyDescent="0.3">
      <c r="A197" s="1" t="s">
        <v>2177</v>
      </c>
      <c r="B197" s="1" t="str">
        <f>VLOOKUP(A197,'Customer Names'!A:B,2,0)</f>
        <v>Cancre, Mr.  Felix</v>
      </c>
      <c r="C197">
        <f>VLOOKUP(A197,'Medical Examinations'!A:H,2,0)</f>
        <v>34.4</v>
      </c>
      <c r="D197">
        <f>VLOOKUP(A197,'Medical Examinations'!A:C,3,0)</f>
        <v>4.9000000000000004</v>
      </c>
      <c r="E197" t="str">
        <f>VLOOKUP(A197,'Medical Examinations'!A:E,4)</f>
        <v>yes</v>
      </c>
      <c r="F197" t="str">
        <f>VLOOKUP(A197,'Medical Examinations'!A:E,5)</f>
        <v>No</v>
      </c>
      <c r="G197" t="str">
        <f>VLOOKUP(A197,'Medical Examinations'!A:F,6,0)</f>
        <v>Yes</v>
      </c>
      <c r="H197">
        <f>VLOOKUP(A197,'Medical Examinations'!A:G,7)</f>
        <v>1</v>
      </c>
      <c r="I197" t="str">
        <f>VLOOKUP(A197,'Medical Examinations'!A:H,8,0)</f>
        <v>yes</v>
      </c>
      <c r="J197">
        <f>VLOOKUP(A197,'Hospitalisation Details'!A:B,2,0)</f>
        <v>1993</v>
      </c>
      <c r="K197" t="str">
        <f>VLOOKUP(A197,'Hospitalisation Details'!A:C,3,0)</f>
        <v>Dec</v>
      </c>
      <c r="L197">
        <f>VLOOKUP(A197,'Hospitalisation Details'!A:D,4,0)</f>
        <v>28</v>
      </c>
      <c r="M197">
        <f>VLOOKUP(A197,'Hospitalisation Details'!A:E,5,0)</f>
        <v>0</v>
      </c>
      <c r="N197">
        <f>VLOOKUP(A197,'Hospitalisation Details'!A:F,6,0)</f>
        <v>36197.699999999997</v>
      </c>
      <c r="O197" t="str">
        <f>VLOOKUP(A197,'Hospitalisation Details'!A:G,7,0)</f>
        <v>tier - 1</v>
      </c>
      <c r="P197" t="str">
        <f>VLOOKUP(A197,'Hospitalisation Details'!A:I,8,0)</f>
        <v>tier - 3</v>
      </c>
      <c r="Q197" t="str">
        <f>VLOOKUP(A197,'Hospitalisation Details'!A:I,9,0)</f>
        <v>R1011</v>
      </c>
    </row>
    <row r="198" spans="1:17" ht="15.6" x14ac:dyDescent="0.3">
      <c r="A198" s="1" t="s">
        <v>2176</v>
      </c>
      <c r="B198" s="1" t="str">
        <f>VLOOKUP(A198,'Customer Names'!A:B,2,0)</f>
        <v>Denucci, Mr.  Christopher C</v>
      </c>
      <c r="C198">
        <f>VLOOKUP(A198,'Medical Examinations'!A:H,2,0)</f>
        <v>31.73</v>
      </c>
      <c r="D198">
        <f>VLOOKUP(A198,'Medical Examinations'!A:C,3,0)</f>
        <v>4.3</v>
      </c>
      <c r="E198" t="str">
        <f>VLOOKUP(A198,'Medical Examinations'!A:E,4)</f>
        <v>No</v>
      </c>
      <c r="F198" t="str">
        <f>VLOOKUP(A198,'Medical Examinations'!A:E,5)</f>
        <v>No</v>
      </c>
      <c r="G198" t="str">
        <f>VLOOKUP(A198,'Medical Examinations'!A:F,6,0)</f>
        <v>No</v>
      </c>
      <c r="H198">
        <f>VLOOKUP(A198,'Medical Examinations'!A:G,7)</f>
        <v>1</v>
      </c>
      <c r="I198" t="str">
        <f>VLOOKUP(A198,'Medical Examinations'!A:H,8,0)</f>
        <v>yes</v>
      </c>
      <c r="J198">
        <f>VLOOKUP(A198,'Hospitalisation Details'!A:B,2,0)</f>
        <v>1999</v>
      </c>
      <c r="K198" t="str">
        <f>VLOOKUP(A198,'Hospitalisation Details'!A:C,3,0)</f>
        <v>Oct</v>
      </c>
      <c r="L198">
        <f>VLOOKUP(A198,'Hospitalisation Details'!A:D,4,0)</f>
        <v>1</v>
      </c>
      <c r="M198">
        <f>VLOOKUP(A198,'Hospitalisation Details'!A:E,5,0)</f>
        <v>3</v>
      </c>
      <c r="N198">
        <f>VLOOKUP(A198,'Hospitalisation Details'!A:F,6,0)</f>
        <v>36189.1</v>
      </c>
      <c r="O198" t="str">
        <f>VLOOKUP(A198,'Hospitalisation Details'!A:G,7,0)</f>
        <v>tier - 1</v>
      </c>
      <c r="P198" t="str">
        <f>VLOOKUP(A198,'Hospitalisation Details'!A:I,8,0)</f>
        <v>tier - 3</v>
      </c>
      <c r="Q198" t="str">
        <f>VLOOKUP(A198,'Hospitalisation Details'!A:I,9,0)</f>
        <v>R1016</v>
      </c>
    </row>
    <row r="199" spans="1:17" ht="15.6" x14ac:dyDescent="0.3">
      <c r="A199" s="1" t="s">
        <v>2175</v>
      </c>
      <c r="B199" s="1" t="str">
        <f>VLOOKUP(A199,'Customer Names'!A:B,2,0)</f>
        <v>Saldana, Mr.  Jesse</v>
      </c>
      <c r="C199">
        <f>VLOOKUP(A199,'Medical Examinations'!A:H,2,0)</f>
        <v>36.64</v>
      </c>
      <c r="D199">
        <f>VLOOKUP(A199,'Medical Examinations'!A:C,3,0)</f>
        <v>11.34</v>
      </c>
      <c r="E199" t="str">
        <f>VLOOKUP(A199,'Medical Examinations'!A:E,4)</f>
        <v>yes</v>
      </c>
      <c r="F199" t="str">
        <f>VLOOKUP(A199,'Medical Examinations'!A:E,5)</f>
        <v>No</v>
      </c>
      <c r="G199" t="str">
        <f>VLOOKUP(A199,'Medical Examinations'!A:F,6,0)</f>
        <v>No</v>
      </c>
      <c r="H199" t="str">
        <f>VLOOKUP(A199,'Medical Examinations'!A:G,7)</f>
        <v>No major surgery</v>
      </c>
      <c r="I199" t="str">
        <f>VLOOKUP(A199,'Medical Examinations'!A:H,8,0)</f>
        <v>yes</v>
      </c>
      <c r="J199">
        <f>VLOOKUP(A199,'Hospitalisation Details'!A:B,2,0)</f>
        <v>1974</v>
      </c>
      <c r="K199" t="str">
        <f>VLOOKUP(A199,'Hospitalisation Details'!A:C,3,0)</f>
        <v>Dec</v>
      </c>
      <c r="L199">
        <f>VLOOKUP(A199,'Hospitalisation Details'!A:D,4,0)</f>
        <v>6</v>
      </c>
      <c r="M199">
        <f>VLOOKUP(A199,'Hospitalisation Details'!A:E,5,0)</f>
        <v>0</v>
      </c>
      <c r="N199">
        <f>VLOOKUP(A199,'Hospitalisation Details'!A:F,6,0)</f>
        <v>36182.870000000003</v>
      </c>
      <c r="O199" t="str">
        <f>VLOOKUP(A199,'Hospitalisation Details'!A:G,7,0)</f>
        <v>tier - 2</v>
      </c>
      <c r="P199" t="str">
        <f>VLOOKUP(A199,'Hospitalisation Details'!A:I,8,0)</f>
        <v>tier - 3</v>
      </c>
      <c r="Q199" t="str">
        <f>VLOOKUP(A199,'Hospitalisation Details'!A:I,9,0)</f>
        <v>R1012</v>
      </c>
    </row>
    <row r="200" spans="1:17" ht="15.6" x14ac:dyDescent="0.3">
      <c r="A200" s="1" t="s">
        <v>2174</v>
      </c>
      <c r="B200" s="1" t="str">
        <f>VLOOKUP(A200,'Customer Names'!A:B,2,0)</f>
        <v>Weinberg, Ms.  Jill</v>
      </c>
      <c r="C200">
        <f>VLOOKUP(A200,'Medical Examinations'!A:H,2,0)</f>
        <v>36.85</v>
      </c>
      <c r="D200">
        <f>VLOOKUP(A200,'Medical Examinations'!A:C,3,0)</f>
        <v>5.88</v>
      </c>
      <c r="E200" t="str">
        <f>VLOOKUP(A200,'Medical Examinations'!A:E,4)</f>
        <v>No</v>
      </c>
      <c r="F200" t="str">
        <f>VLOOKUP(A200,'Medical Examinations'!A:E,5)</f>
        <v>No</v>
      </c>
      <c r="G200" t="str">
        <f>VLOOKUP(A200,'Medical Examinations'!A:F,6,0)</f>
        <v>No</v>
      </c>
      <c r="H200">
        <f>VLOOKUP(A200,'Medical Examinations'!A:G,7)</f>
        <v>1</v>
      </c>
      <c r="I200" t="str">
        <f>VLOOKUP(A200,'Medical Examinations'!A:H,8,0)</f>
        <v>yes</v>
      </c>
      <c r="J200">
        <f>VLOOKUP(A200,'Hospitalisation Details'!A:B,2,0)</f>
        <v>2004</v>
      </c>
      <c r="K200" t="str">
        <f>VLOOKUP(A200,'Hospitalisation Details'!A:C,3,0)</f>
        <v>Aug</v>
      </c>
      <c r="L200">
        <f>VLOOKUP(A200,'Hospitalisation Details'!A:D,4,0)</f>
        <v>30</v>
      </c>
      <c r="M200">
        <f>VLOOKUP(A200,'Hospitalisation Details'!A:E,5,0)</f>
        <v>0</v>
      </c>
      <c r="N200">
        <f>VLOOKUP(A200,'Hospitalisation Details'!A:F,6,0)</f>
        <v>36149.480000000003</v>
      </c>
      <c r="O200" t="str">
        <f>VLOOKUP(A200,'Hospitalisation Details'!A:G,7,0)</f>
        <v>tier - 2</v>
      </c>
      <c r="P200" t="str">
        <f>VLOOKUP(A200,'Hospitalisation Details'!A:I,8,0)</f>
        <v>tier - 2</v>
      </c>
      <c r="Q200" t="str">
        <f>VLOOKUP(A200,'Hospitalisation Details'!A:I,9,0)</f>
        <v>R1013</v>
      </c>
    </row>
    <row r="201" spans="1:17" ht="15.6" x14ac:dyDescent="0.3">
      <c r="A201" s="1" t="s">
        <v>2173</v>
      </c>
      <c r="B201" s="1" t="str">
        <f>VLOOKUP(A201,'Customer Names'!A:B,2,0)</f>
        <v>Walsh, Mr.  William</v>
      </c>
      <c r="C201">
        <f>VLOOKUP(A201,'Medical Examinations'!A:H,2,0)</f>
        <v>33.33</v>
      </c>
      <c r="D201">
        <f>VLOOKUP(A201,'Medical Examinations'!A:C,3,0)</f>
        <v>5.01</v>
      </c>
      <c r="E201" t="str">
        <f>VLOOKUP(A201,'Medical Examinations'!A:E,4)</f>
        <v>yes</v>
      </c>
      <c r="F201" t="str">
        <f>VLOOKUP(A201,'Medical Examinations'!A:E,5)</f>
        <v>No</v>
      </c>
      <c r="G201" t="str">
        <f>VLOOKUP(A201,'Medical Examinations'!A:F,6,0)</f>
        <v>Yes</v>
      </c>
      <c r="H201" t="str">
        <f>VLOOKUP(A201,'Medical Examinations'!A:G,7)</f>
        <v>No major surgery</v>
      </c>
      <c r="I201" t="str">
        <f>VLOOKUP(A201,'Medical Examinations'!A:H,8,0)</f>
        <v>yes</v>
      </c>
      <c r="J201">
        <f>VLOOKUP(A201,'Hospitalisation Details'!A:B,2,0)</f>
        <v>1997</v>
      </c>
      <c r="K201" t="str">
        <f>VLOOKUP(A201,'Hospitalisation Details'!A:C,3,0)</f>
        <v>Jun</v>
      </c>
      <c r="L201">
        <f>VLOOKUP(A201,'Hospitalisation Details'!A:D,4,0)</f>
        <v>12</v>
      </c>
      <c r="M201">
        <f>VLOOKUP(A201,'Hospitalisation Details'!A:E,5,0)</f>
        <v>2</v>
      </c>
      <c r="N201">
        <f>VLOOKUP(A201,'Hospitalisation Details'!A:F,6,0)</f>
        <v>36124.57</v>
      </c>
      <c r="O201" t="str">
        <f>VLOOKUP(A201,'Hospitalisation Details'!A:G,7,0)</f>
        <v>tier - 1</v>
      </c>
      <c r="P201" t="str">
        <f>VLOOKUP(A201,'Hospitalisation Details'!A:I,8,0)</f>
        <v>tier - 3</v>
      </c>
      <c r="Q201" t="str">
        <f>VLOOKUP(A201,'Hospitalisation Details'!A:I,9,0)</f>
        <v>R1013</v>
      </c>
    </row>
    <row r="202" spans="1:17" ht="15.6" x14ac:dyDescent="0.3">
      <c r="A202" s="1" t="s">
        <v>2172</v>
      </c>
      <c r="B202" s="1" t="str">
        <f>VLOOKUP(A202,'Customer Names'!A:B,2,0)</f>
        <v>Pasten, Mr.  Alejandro</v>
      </c>
      <c r="C202">
        <f>VLOOKUP(A202,'Medical Examinations'!A:H,2,0)</f>
        <v>39.14</v>
      </c>
      <c r="D202">
        <f>VLOOKUP(A202,'Medical Examinations'!A:C,3,0)</f>
        <v>4.4000000000000004</v>
      </c>
      <c r="E202" t="str">
        <f>VLOOKUP(A202,'Medical Examinations'!A:E,4)</f>
        <v>No</v>
      </c>
      <c r="F202" t="str">
        <f>VLOOKUP(A202,'Medical Examinations'!A:E,5)</f>
        <v>No</v>
      </c>
      <c r="G202" t="str">
        <f>VLOOKUP(A202,'Medical Examinations'!A:F,6,0)</f>
        <v>Yes</v>
      </c>
      <c r="H202" t="str">
        <f>VLOOKUP(A202,'Medical Examinations'!A:G,7)</f>
        <v>No major surgery</v>
      </c>
      <c r="I202" t="str">
        <f>VLOOKUP(A202,'Medical Examinations'!A:H,8,0)</f>
        <v>yes</v>
      </c>
      <c r="J202">
        <f>VLOOKUP(A202,'Hospitalisation Details'!A:B,2,0)</f>
        <v>1979</v>
      </c>
      <c r="K202" t="str">
        <f>VLOOKUP(A202,'Hospitalisation Details'!A:C,3,0)</f>
        <v>Nov</v>
      </c>
      <c r="L202">
        <f>VLOOKUP(A202,'Hospitalisation Details'!A:D,4,0)</f>
        <v>4</v>
      </c>
      <c r="M202">
        <f>VLOOKUP(A202,'Hospitalisation Details'!A:E,5,0)</f>
        <v>2</v>
      </c>
      <c r="N202">
        <f>VLOOKUP(A202,'Hospitalisation Details'!A:F,6,0)</f>
        <v>36090.49</v>
      </c>
      <c r="O202" t="str">
        <f>VLOOKUP(A202,'Hospitalisation Details'!A:G,7,0)</f>
        <v>tier - 2</v>
      </c>
      <c r="P202" t="str">
        <f>VLOOKUP(A202,'Hospitalisation Details'!A:I,8,0)</f>
        <v>tier - 2</v>
      </c>
      <c r="Q202" t="str">
        <f>VLOOKUP(A202,'Hospitalisation Details'!A:I,9,0)</f>
        <v>R1011</v>
      </c>
    </row>
    <row r="203" spans="1:17" ht="15.6" x14ac:dyDescent="0.3">
      <c r="A203" s="1" t="s">
        <v>2171</v>
      </c>
      <c r="B203" s="1" t="str">
        <f>VLOOKUP(A203,'Customer Names'!A:B,2,0)</f>
        <v>LaBelle, Mr.  Ian E.</v>
      </c>
      <c r="C203">
        <f>VLOOKUP(A203,'Medical Examinations'!A:H,2,0)</f>
        <v>32.9</v>
      </c>
      <c r="D203">
        <f>VLOOKUP(A203,'Medical Examinations'!A:C,3,0)</f>
        <v>6.26</v>
      </c>
      <c r="E203" t="str">
        <f>VLOOKUP(A203,'Medical Examinations'!A:E,4)</f>
        <v>yes</v>
      </c>
      <c r="F203" t="str">
        <f>VLOOKUP(A203,'Medical Examinations'!A:E,5)</f>
        <v>No</v>
      </c>
      <c r="G203" t="str">
        <f>VLOOKUP(A203,'Medical Examinations'!A:F,6,0)</f>
        <v>No</v>
      </c>
      <c r="H203">
        <f>VLOOKUP(A203,'Medical Examinations'!A:G,7)</f>
        <v>1</v>
      </c>
      <c r="I203" t="str">
        <f>VLOOKUP(A203,'Medical Examinations'!A:H,8,0)</f>
        <v>yes</v>
      </c>
      <c r="J203">
        <f>VLOOKUP(A203,'Hospitalisation Details'!A:B,2,0)</f>
        <v>1996</v>
      </c>
      <c r="K203" t="str">
        <f>VLOOKUP(A203,'Hospitalisation Details'!A:C,3,0)</f>
        <v>Aug</v>
      </c>
      <c r="L203">
        <f>VLOOKUP(A203,'Hospitalisation Details'!A:D,4,0)</f>
        <v>20</v>
      </c>
      <c r="M203">
        <f>VLOOKUP(A203,'Hospitalisation Details'!A:E,5,0)</f>
        <v>2</v>
      </c>
      <c r="N203">
        <f>VLOOKUP(A203,'Hospitalisation Details'!A:F,6,0)</f>
        <v>36085.22</v>
      </c>
      <c r="O203" t="str">
        <f>VLOOKUP(A203,'Hospitalisation Details'!A:G,7,0)</f>
        <v>tier - 1</v>
      </c>
      <c r="P203" t="str">
        <f>VLOOKUP(A203,'Hospitalisation Details'!A:I,8,0)</f>
        <v>tier - 1</v>
      </c>
      <c r="Q203" t="str">
        <f>VLOOKUP(A203,'Hospitalisation Details'!A:I,9,0)</f>
        <v>R1011</v>
      </c>
    </row>
    <row r="204" spans="1:17" ht="15.6" x14ac:dyDescent="0.3">
      <c r="A204" s="1" t="s">
        <v>2170</v>
      </c>
      <c r="B204" s="1" t="str">
        <f>VLOOKUP(A204,'Customer Names'!A:B,2,0)</f>
        <v>Guzman, Mr.  Hector Sr.</v>
      </c>
      <c r="C204">
        <f>VLOOKUP(A204,'Medical Examinations'!A:H,2,0)</f>
        <v>29.78</v>
      </c>
      <c r="D204">
        <f>VLOOKUP(A204,'Medical Examinations'!A:C,3,0)</f>
        <v>10.27</v>
      </c>
      <c r="E204" t="str">
        <f>VLOOKUP(A204,'Medical Examinations'!A:E,4)</f>
        <v>yes</v>
      </c>
      <c r="F204" t="str">
        <f>VLOOKUP(A204,'Medical Examinations'!A:E,5)</f>
        <v>No</v>
      </c>
      <c r="G204" t="str">
        <f>VLOOKUP(A204,'Medical Examinations'!A:F,6,0)</f>
        <v>Yes</v>
      </c>
      <c r="H204" t="str">
        <f>VLOOKUP(A204,'Medical Examinations'!A:G,7)</f>
        <v>No major surgery</v>
      </c>
      <c r="I204" t="str">
        <f>VLOOKUP(A204,'Medical Examinations'!A:H,8,0)</f>
        <v>yes</v>
      </c>
      <c r="J204">
        <f>VLOOKUP(A204,'Hospitalisation Details'!A:B,2,0)</f>
        <v>1963</v>
      </c>
      <c r="K204" t="str">
        <f>VLOOKUP(A204,'Hospitalisation Details'!A:C,3,0)</f>
        <v>Jul</v>
      </c>
      <c r="L204">
        <f>VLOOKUP(A204,'Hospitalisation Details'!A:D,4,0)</f>
        <v>22</v>
      </c>
      <c r="M204">
        <f>VLOOKUP(A204,'Hospitalisation Details'!A:E,5,0)</f>
        <v>0</v>
      </c>
      <c r="N204">
        <f>VLOOKUP(A204,'Hospitalisation Details'!A:F,6,0)</f>
        <v>36074.339999999997</v>
      </c>
      <c r="O204" t="str">
        <f>VLOOKUP(A204,'Hospitalisation Details'!A:G,7,0)</f>
        <v>tier - 2</v>
      </c>
      <c r="P204" t="str">
        <f>VLOOKUP(A204,'Hospitalisation Details'!A:I,8,0)</f>
        <v>tier - 1</v>
      </c>
      <c r="Q204" t="str">
        <f>VLOOKUP(A204,'Hospitalisation Details'!A:I,9,0)</f>
        <v>R1011</v>
      </c>
    </row>
    <row r="205" spans="1:17" ht="15.6" x14ac:dyDescent="0.3">
      <c r="A205" s="1" t="s">
        <v>2169</v>
      </c>
      <c r="B205" s="1" t="str">
        <f>VLOOKUP(A205,'Customer Names'!A:B,2,0)</f>
        <v>Turnbull, Ms.  Rebecca</v>
      </c>
      <c r="C205">
        <f>VLOOKUP(A205,'Medical Examinations'!A:H,2,0)</f>
        <v>32.78</v>
      </c>
      <c r="D205">
        <f>VLOOKUP(A205,'Medical Examinations'!A:C,3,0)</f>
        <v>5.27</v>
      </c>
      <c r="E205" t="str">
        <f>VLOOKUP(A205,'Medical Examinations'!A:E,4)</f>
        <v>No</v>
      </c>
      <c r="F205" t="str">
        <f>VLOOKUP(A205,'Medical Examinations'!A:E,5)</f>
        <v>No</v>
      </c>
      <c r="G205" t="str">
        <f>VLOOKUP(A205,'Medical Examinations'!A:F,6,0)</f>
        <v>No</v>
      </c>
      <c r="H205">
        <f>VLOOKUP(A205,'Medical Examinations'!A:G,7)</f>
        <v>1</v>
      </c>
      <c r="I205" t="str">
        <f>VLOOKUP(A205,'Medical Examinations'!A:H,8,0)</f>
        <v>yes</v>
      </c>
      <c r="J205">
        <f>VLOOKUP(A205,'Hospitalisation Details'!A:B,2,0)</f>
        <v>1999</v>
      </c>
      <c r="K205" t="str">
        <f>VLOOKUP(A205,'Hospitalisation Details'!A:C,3,0)</f>
        <v>Sep</v>
      </c>
      <c r="L205">
        <f>VLOOKUP(A205,'Hospitalisation Details'!A:D,4,0)</f>
        <v>4</v>
      </c>
      <c r="M205">
        <f>VLOOKUP(A205,'Hospitalisation Details'!A:E,5,0)</f>
        <v>2</v>
      </c>
      <c r="N205">
        <f>VLOOKUP(A205,'Hospitalisation Details'!A:F,6,0)</f>
        <v>36021.01</v>
      </c>
      <c r="O205" t="str">
        <f>VLOOKUP(A205,'Hospitalisation Details'!A:G,7,0)</f>
        <v>tier - 2</v>
      </c>
      <c r="P205" t="str">
        <f>VLOOKUP(A205,'Hospitalisation Details'!A:I,8,0)</f>
        <v>tier - 3</v>
      </c>
      <c r="Q205" t="str">
        <f>VLOOKUP(A205,'Hospitalisation Details'!A:I,9,0)</f>
        <v>R1013</v>
      </c>
    </row>
    <row r="206" spans="1:17" ht="15.6" x14ac:dyDescent="0.3">
      <c r="A206" s="1" t="s">
        <v>2168</v>
      </c>
      <c r="B206" s="1" t="str">
        <f>VLOOKUP(A206,'Customer Names'!A:B,2,0)</f>
        <v>Aguero, Mr.  Matt</v>
      </c>
      <c r="C206">
        <f>VLOOKUP(A206,'Medical Examinations'!A:H,2,0)</f>
        <v>41.65</v>
      </c>
      <c r="D206">
        <f>VLOOKUP(A206,'Medical Examinations'!A:C,3,0)</f>
        <v>10.73</v>
      </c>
      <c r="E206" t="str">
        <f>VLOOKUP(A206,'Medical Examinations'!A:E,4)</f>
        <v>yes</v>
      </c>
      <c r="F206" t="str">
        <f>VLOOKUP(A206,'Medical Examinations'!A:E,5)</f>
        <v>No</v>
      </c>
      <c r="G206" t="str">
        <f>VLOOKUP(A206,'Medical Examinations'!A:F,6,0)</f>
        <v>No</v>
      </c>
      <c r="H206">
        <f>VLOOKUP(A206,'Medical Examinations'!A:G,7)</f>
        <v>1</v>
      </c>
      <c r="I206" t="str">
        <f>VLOOKUP(A206,'Medical Examinations'!A:H,8,0)</f>
        <v>yes</v>
      </c>
      <c r="J206">
        <f>VLOOKUP(A206,'Hospitalisation Details'!A:B,2,0)</f>
        <v>1981</v>
      </c>
      <c r="K206" t="str">
        <f>VLOOKUP(A206,'Hospitalisation Details'!A:C,3,0)</f>
        <v>Nov</v>
      </c>
      <c r="L206">
        <f>VLOOKUP(A206,'Hospitalisation Details'!A:D,4,0)</f>
        <v>22</v>
      </c>
      <c r="M206">
        <f>VLOOKUP(A206,'Hospitalisation Details'!A:E,5,0)</f>
        <v>1</v>
      </c>
      <c r="N206">
        <f>VLOOKUP(A206,'Hospitalisation Details'!A:F,6,0)</f>
        <v>35952.65</v>
      </c>
      <c r="O206" t="str">
        <f>VLOOKUP(A206,'Hospitalisation Details'!A:G,7,0)</f>
        <v>tier - 1</v>
      </c>
      <c r="P206" t="str">
        <f>VLOOKUP(A206,'Hospitalisation Details'!A:I,8,0)</f>
        <v>tier - 3</v>
      </c>
      <c r="Q206" t="str">
        <f>VLOOKUP(A206,'Hospitalisation Details'!A:I,9,0)</f>
        <v>R1011</v>
      </c>
    </row>
    <row r="207" spans="1:17" ht="15.6" x14ac:dyDescent="0.3">
      <c r="A207" s="1" t="s">
        <v>2167</v>
      </c>
      <c r="B207" s="1" t="str">
        <f>VLOOKUP(A207,'Customer Names'!A:B,2,0)</f>
        <v>Woodward, Ms.  Elizabeth H</v>
      </c>
      <c r="C207">
        <f>VLOOKUP(A207,'Medical Examinations'!A:H,2,0)</f>
        <v>50.79</v>
      </c>
      <c r="D207">
        <f>VLOOKUP(A207,'Medical Examinations'!A:C,3,0)</f>
        <v>4.45</v>
      </c>
      <c r="E207" t="str">
        <f>VLOOKUP(A207,'Medical Examinations'!A:E,4)</f>
        <v>No</v>
      </c>
      <c r="F207" t="str">
        <f>VLOOKUP(A207,'Medical Examinations'!A:E,5)</f>
        <v>No</v>
      </c>
      <c r="G207" t="str">
        <f>VLOOKUP(A207,'Medical Examinations'!A:F,6,0)</f>
        <v>No</v>
      </c>
      <c r="H207" t="str">
        <f>VLOOKUP(A207,'Medical Examinations'!A:G,7)</f>
        <v>No major surgery</v>
      </c>
      <c r="I207" t="str">
        <f>VLOOKUP(A207,'Medical Examinations'!A:H,8,0)</f>
        <v>yes</v>
      </c>
      <c r="J207">
        <f>VLOOKUP(A207,'Hospitalisation Details'!A:B,2,0)</f>
        <v>1992</v>
      </c>
      <c r="K207" t="str">
        <f>VLOOKUP(A207,'Hospitalisation Details'!A:C,3,0)</f>
        <v>Jun</v>
      </c>
      <c r="L207">
        <f>VLOOKUP(A207,'Hospitalisation Details'!A:D,4,0)</f>
        <v>18</v>
      </c>
      <c r="M207">
        <f>VLOOKUP(A207,'Hospitalisation Details'!A:E,5,0)</f>
        <v>0</v>
      </c>
      <c r="N207">
        <f>VLOOKUP(A207,'Hospitalisation Details'!A:F,6,0)</f>
        <v>35883.269999999997</v>
      </c>
      <c r="O207" t="str">
        <f>VLOOKUP(A207,'Hospitalisation Details'!A:G,7,0)</f>
        <v>tier - 2</v>
      </c>
      <c r="P207" t="str">
        <f>VLOOKUP(A207,'Hospitalisation Details'!A:I,8,0)</f>
        <v>tier - 1</v>
      </c>
      <c r="Q207" t="str">
        <f>VLOOKUP(A207,'Hospitalisation Details'!A:I,9,0)</f>
        <v>R1011</v>
      </c>
    </row>
    <row r="208" spans="1:17" ht="15.6" x14ac:dyDescent="0.3">
      <c r="A208" s="1" t="s">
        <v>2166</v>
      </c>
      <c r="B208" s="1" t="str">
        <f>VLOOKUP(A208,'Customer Names'!A:B,2,0)</f>
        <v>McElroy, Ms.  Grace</v>
      </c>
      <c r="C208">
        <f>VLOOKUP(A208,'Medical Examinations'!A:H,2,0)</f>
        <v>35.43</v>
      </c>
      <c r="D208">
        <f>VLOOKUP(A208,'Medical Examinations'!A:C,3,0)</f>
        <v>5.25</v>
      </c>
      <c r="E208" t="str">
        <f>VLOOKUP(A208,'Medical Examinations'!A:E,4)</f>
        <v>No</v>
      </c>
      <c r="F208" t="str">
        <f>VLOOKUP(A208,'Medical Examinations'!A:E,5)</f>
        <v>No</v>
      </c>
      <c r="G208" t="str">
        <f>VLOOKUP(A208,'Medical Examinations'!A:F,6,0)</f>
        <v>No</v>
      </c>
      <c r="H208" t="str">
        <f>VLOOKUP(A208,'Medical Examinations'!A:G,7)</f>
        <v>No major surgery</v>
      </c>
      <c r="I208" t="str">
        <f>VLOOKUP(A208,'Medical Examinations'!A:H,8,0)</f>
        <v>yes</v>
      </c>
      <c r="J208">
        <f>VLOOKUP(A208,'Hospitalisation Details'!A:B,2,0)</f>
        <v>1976</v>
      </c>
      <c r="K208" t="str">
        <f>VLOOKUP(A208,'Hospitalisation Details'!A:C,3,0)</f>
        <v>Oct</v>
      </c>
      <c r="L208">
        <f>VLOOKUP(A208,'Hospitalisation Details'!A:D,4,0)</f>
        <v>4</v>
      </c>
      <c r="M208">
        <f>VLOOKUP(A208,'Hospitalisation Details'!A:E,5,0)</f>
        <v>2</v>
      </c>
      <c r="N208">
        <f>VLOOKUP(A208,'Hospitalisation Details'!A:F,6,0)</f>
        <v>35733.96</v>
      </c>
      <c r="O208" t="str">
        <f>VLOOKUP(A208,'Hospitalisation Details'!A:G,7,0)</f>
        <v>tier - 2</v>
      </c>
      <c r="P208" t="str">
        <f>VLOOKUP(A208,'Hospitalisation Details'!A:I,8,0)</f>
        <v>tier - 2</v>
      </c>
      <c r="Q208" t="str">
        <f>VLOOKUP(A208,'Hospitalisation Details'!A:I,9,0)</f>
        <v>R1011</v>
      </c>
    </row>
    <row r="209" spans="1:17" ht="15.6" x14ac:dyDescent="0.3">
      <c r="A209" s="1" t="s">
        <v>2165</v>
      </c>
      <c r="B209" s="1" t="str">
        <f>VLOOKUP(A209,'Customer Names'!A:B,2,0)</f>
        <v>Lopez, Mr.  Jaime</v>
      </c>
      <c r="C209">
        <f>VLOOKUP(A209,'Medical Examinations'!A:H,2,0)</f>
        <v>35.25</v>
      </c>
      <c r="D209">
        <f>VLOOKUP(A209,'Medical Examinations'!A:C,3,0)</f>
        <v>9.51</v>
      </c>
      <c r="E209" t="str">
        <f>VLOOKUP(A209,'Medical Examinations'!A:E,4)</f>
        <v>yes</v>
      </c>
      <c r="F209" t="str">
        <f>VLOOKUP(A209,'Medical Examinations'!A:E,5)</f>
        <v>No</v>
      </c>
      <c r="G209" t="str">
        <f>VLOOKUP(A209,'Medical Examinations'!A:F,6,0)</f>
        <v>No</v>
      </c>
      <c r="H209">
        <f>VLOOKUP(A209,'Medical Examinations'!A:G,7)</f>
        <v>1</v>
      </c>
      <c r="I209" t="str">
        <f>VLOOKUP(A209,'Medical Examinations'!A:H,8,0)</f>
        <v>yes</v>
      </c>
      <c r="J209">
        <f>VLOOKUP(A209,'Hospitalisation Details'!A:B,2,0)</f>
        <v>1974</v>
      </c>
      <c r="K209" t="str">
        <f>VLOOKUP(A209,'Hospitalisation Details'!A:C,3,0)</f>
        <v>Jul</v>
      </c>
      <c r="L209">
        <f>VLOOKUP(A209,'Hospitalisation Details'!A:D,4,0)</f>
        <v>15</v>
      </c>
      <c r="M209">
        <f>VLOOKUP(A209,'Hospitalisation Details'!A:E,5,0)</f>
        <v>0</v>
      </c>
      <c r="N209">
        <f>VLOOKUP(A209,'Hospitalisation Details'!A:F,6,0)</f>
        <v>35711.39</v>
      </c>
      <c r="O209" t="str">
        <f>VLOOKUP(A209,'Hospitalisation Details'!A:G,7,0)</f>
        <v>tier - 2</v>
      </c>
      <c r="P209" t="str">
        <f>VLOOKUP(A209,'Hospitalisation Details'!A:I,8,0)</f>
        <v>tier - 3</v>
      </c>
      <c r="Q209" t="str">
        <f>VLOOKUP(A209,'Hospitalisation Details'!A:I,9,0)</f>
        <v>R1012</v>
      </c>
    </row>
    <row r="210" spans="1:17" ht="15.6" x14ac:dyDescent="0.3">
      <c r="A210" s="1" t="s">
        <v>2164</v>
      </c>
      <c r="B210" s="1" t="str">
        <f>VLOOKUP(A210,'Customer Names'!A:B,2,0)</f>
        <v>Cardosi, Ms.  Calesse</v>
      </c>
      <c r="C210">
        <f>VLOOKUP(A210,'Medical Examinations'!A:H,2,0)</f>
        <v>36.85</v>
      </c>
      <c r="D210">
        <f>VLOOKUP(A210,'Medical Examinations'!A:C,3,0)</f>
        <v>11.12</v>
      </c>
      <c r="E210" t="str">
        <f>VLOOKUP(A210,'Medical Examinations'!A:E,4)</f>
        <v>No</v>
      </c>
      <c r="F210" t="str">
        <f>VLOOKUP(A210,'Medical Examinations'!A:E,5)</f>
        <v>No</v>
      </c>
      <c r="G210" t="str">
        <f>VLOOKUP(A210,'Medical Examinations'!A:F,6,0)</f>
        <v>No</v>
      </c>
      <c r="H210" t="str">
        <f>VLOOKUP(A210,'Medical Examinations'!A:G,7)</f>
        <v>No major surgery</v>
      </c>
      <c r="I210" t="str">
        <f>VLOOKUP(A210,'Medical Examinations'!A:H,8,0)</f>
        <v>yes</v>
      </c>
      <c r="J210">
        <f>VLOOKUP(A210,'Hospitalisation Details'!A:B,2,0)</f>
        <v>1978</v>
      </c>
      <c r="K210" t="str">
        <f>VLOOKUP(A210,'Hospitalisation Details'!A:C,3,0)</f>
        <v>Dec</v>
      </c>
      <c r="L210">
        <f>VLOOKUP(A210,'Hospitalisation Details'!A:D,4,0)</f>
        <v>19</v>
      </c>
      <c r="M210">
        <f>VLOOKUP(A210,'Hospitalisation Details'!A:E,5,0)</f>
        <v>2</v>
      </c>
      <c r="N210">
        <f>VLOOKUP(A210,'Hospitalisation Details'!A:F,6,0)</f>
        <v>35701.9</v>
      </c>
      <c r="O210" t="str">
        <f>VLOOKUP(A210,'Hospitalisation Details'!A:G,7,0)</f>
        <v>tier - 2</v>
      </c>
      <c r="P210" t="str">
        <f>VLOOKUP(A210,'Hospitalisation Details'!A:I,8,0)</f>
        <v>tier - 1</v>
      </c>
      <c r="Q210" t="str">
        <f>VLOOKUP(A210,'Hospitalisation Details'!A:I,9,0)</f>
        <v>R1011</v>
      </c>
    </row>
    <row r="211" spans="1:17" ht="15.6" x14ac:dyDescent="0.3">
      <c r="A211" s="1" t="s">
        <v>2163</v>
      </c>
      <c r="B211" s="1" t="str">
        <f>VLOOKUP(A211,'Customer Names'!A:B,2,0)</f>
        <v>Looney, Ms.  Kate L</v>
      </c>
      <c r="C211">
        <f>VLOOKUP(A211,'Medical Examinations'!A:H,2,0)</f>
        <v>31.02</v>
      </c>
      <c r="D211">
        <f>VLOOKUP(A211,'Medical Examinations'!A:C,3,0)</f>
        <v>4.5599999999999996</v>
      </c>
      <c r="E211" t="str">
        <f>VLOOKUP(A211,'Medical Examinations'!A:E,4)</f>
        <v>No</v>
      </c>
      <c r="F211" t="str">
        <f>VLOOKUP(A211,'Medical Examinations'!A:E,5)</f>
        <v>No</v>
      </c>
      <c r="G211" t="str">
        <f>VLOOKUP(A211,'Medical Examinations'!A:F,6,0)</f>
        <v>No</v>
      </c>
      <c r="H211" t="str">
        <f>VLOOKUP(A211,'Medical Examinations'!A:G,7)</f>
        <v>No major surgery</v>
      </c>
      <c r="I211" t="str">
        <f>VLOOKUP(A211,'Medical Examinations'!A:H,8,0)</f>
        <v>yes</v>
      </c>
      <c r="J211">
        <f>VLOOKUP(A211,'Hospitalisation Details'!A:B,2,0)</f>
        <v>2000</v>
      </c>
      <c r="K211" t="str">
        <f>VLOOKUP(A211,'Hospitalisation Details'!A:C,3,0)</f>
        <v>Dec</v>
      </c>
      <c r="L211">
        <f>VLOOKUP(A211,'Hospitalisation Details'!A:D,4,0)</f>
        <v>17</v>
      </c>
      <c r="M211">
        <f>VLOOKUP(A211,'Hospitalisation Details'!A:E,5,0)</f>
        <v>3</v>
      </c>
      <c r="N211">
        <f>VLOOKUP(A211,'Hospitalisation Details'!A:F,6,0)</f>
        <v>35595.589999999997</v>
      </c>
      <c r="O211" t="str">
        <f>VLOOKUP(A211,'Hospitalisation Details'!A:G,7,0)</f>
        <v>tier - 2</v>
      </c>
      <c r="P211" t="str">
        <f>VLOOKUP(A211,'Hospitalisation Details'!A:I,8,0)</f>
        <v>tier - 3</v>
      </c>
      <c r="Q211" t="str">
        <f>VLOOKUP(A211,'Hospitalisation Details'!A:I,9,0)</f>
        <v>R1013</v>
      </c>
    </row>
    <row r="212" spans="1:17" ht="15.6" x14ac:dyDescent="0.3">
      <c r="A212" s="1" t="s">
        <v>2162</v>
      </c>
      <c r="B212" s="1" t="str">
        <f>VLOOKUP(A212,'Customer Names'!A:B,2,0)</f>
        <v>Zyryanov, Mr.  Sergey</v>
      </c>
      <c r="C212">
        <f>VLOOKUP(A212,'Medical Examinations'!A:H,2,0)</f>
        <v>35.6</v>
      </c>
      <c r="D212">
        <f>VLOOKUP(A212,'Medical Examinations'!A:C,3,0)</f>
        <v>4.0199999999999996</v>
      </c>
      <c r="E212" t="str">
        <f>VLOOKUP(A212,'Medical Examinations'!A:E,4)</f>
        <v>No</v>
      </c>
      <c r="F212" t="str">
        <f>VLOOKUP(A212,'Medical Examinations'!A:E,5)</f>
        <v>yes</v>
      </c>
      <c r="G212" t="str">
        <f>VLOOKUP(A212,'Medical Examinations'!A:F,6,0)</f>
        <v>No</v>
      </c>
      <c r="H212">
        <f>VLOOKUP(A212,'Medical Examinations'!A:G,7)</f>
        <v>1</v>
      </c>
      <c r="I212" t="str">
        <f>VLOOKUP(A212,'Medical Examinations'!A:H,8,0)</f>
        <v>yes</v>
      </c>
      <c r="J212">
        <f>VLOOKUP(A212,'Hospitalisation Details'!A:B,2,0)</f>
        <v>2000</v>
      </c>
      <c r="K212" t="str">
        <f>VLOOKUP(A212,'Hospitalisation Details'!A:C,3,0)</f>
        <v>Nov</v>
      </c>
      <c r="L212">
        <f>VLOOKUP(A212,'Hospitalisation Details'!A:D,4,0)</f>
        <v>19</v>
      </c>
      <c r="M212">
        <f>VLOOKUP(A212,'Hospitalisation Details'!A:E,5,0)</f>
        <v>0</v>
      </c>
      <c r="N212">
        <f>VLOOKUP(A212,'Hospitalisation Details'!A:F,6,0)</f>
        <v>35585.58</v>
      </c>
      <c r="O212" t="str">
        <f>VLOOKUP(A212,'Hospitalisation Details'!A:G,7,0)</f>
        <v>tier - 2</v>
      </c>
      <c r="P212" t="str">
        <f>VLOOKUP(A212,'Hospitalisation Details'!A:I,8,0)</f>
        <v>tier - 3</v>
      </c>
      <c r="Q212" t="str">
        <f>VLOOKUP(A212,'Hospitalisation Details'!A:I,9,0)</f>
        <v>R1011</v>
      </c>
    </row>
    <row r="213" spans="1:17" ht="15.6" x14ac:dyDescent="0.3">
      <c r="A213" s="1" t="s">
        <v>2161</v>
      </c>
      <c r="B213" s="1" t="str">
        <f>VLOOKUP(A213,'Customer Names'!A:B,2,0)</f>
        <v>Gavin, Mr.  Timothy V</v>
      </c>
      <c r="C213">
        <f>VLOOKUP(A213,'Medical Examinations'!A:H,2,0)</f>
        <v>34.39</v>
      </c>
      <c r="D213">
        <f>VLOOKUP(A213,'Medical Examinations'!A:C,3,0)</f>
        <v>8.7200000000000006</v>
      </c>
      <c r="E213" t="str">
        <f>VLOOKUP(A213,'Medical Examinations'!A:E,4)</f>
        <v>No</v>
      </c>
      <c r="F213" t="str">
        <f>VLOOKUP(A213,'Medical Examinations'!A:E,5)</f>
        <v>No</v>
      </c>
      <c r="G213" t="str">
        <f>VLOOKUP(A213,'Medical Examinations'!A:F,6,0)</f>
        <v>No</v>
      </c>
      <c r="H213" t="str">
        <f>VLOOKUP(A213,'Medical Examinations'!A:G,7)</f>
        <v>No major surgery</v>
      </c>
      <c r="I213" t="str">
        <f>VLOOKUP(A213,'Medical Examinations'!A:H,8,0)</f>
        <v>yes</v>
      </c>
      <c r="J213">
        <f>VLOOKUP(A213,'Hospitalisation Details'!A:B,2,0)</f>
        <v>1971</v>
      </c>
      <c r="K213" t="str">
        <f>VLOOKUP(A213,'Hospitalisation Details'!A:C,3,0)</f>
        <v>Aug</v>
      </c>
      <c r="L213">
        <f>VLOOKUP(A213,'Hospitalisation Details'!A:D,4,0)</f>
        <v>10</v>
      </c>
      <c r="M213">
        <f>VLOOKUP(A213,'Hospitalisation Details'!A:E,5,0)</f>
        <v>0</v>
      </c>
      <c r="N213">
        <f>VLOOKUP(A213,'Hospitalisation Details'!A:F,6,0)</f>
        <v>35583.17</v>
      </c>
      <c r="O213" t="str">
        <f>VLOOKUP(A213,'Hospitalisation Details'!A:G,7,0)</f>
        <v>tier - 1</v>
      </c>
      <c r="P213" t="str">
        <f>VLOOKUP(A213,'Hospitalisation Details'!A:I,8,0)</f>
        <v>tier - 3</v>
      </c>
      <c r="Q213" t="str">
        <f>VLOOKUP(A213,'Hospitalisation Details'!A:I,9,0)</f>
        <v>R1011</v>
      </c>
    </row>
    <row r="214" spans="1:17" ht="15.6" x14ac:dyDescent="0.3">
      <c r="A214" s="1" t="s">
        <v>2160</v>
      </c>
      <c r="B214" s="1" t="str">
        <f>VLOOKUP(A214,'Customer Names'!A:B,2,0)</f>
        <v>Littlefield, Mr.  Andrew S</v>
      </c>
      <c r="C214">
        <f>VLOOKUP(A214,'Medical Examinations'!A:H,2,0)</f>
        <v>29.06</v>
      </c>
      <c r="D214">
        <f>VLOOKUP(A214,'Medical Examinations'!A:C,3,0)</f>
        <v>6.25</v>
      </c>
      <c r="E214" t="str">
        <f>VLOOKUP(A214,'Medical Examinations'!A:E,4)</f>
        <v>No</v>
      </c>
      <c r="F214" t="str">
        <f>VLOOKUP(A214,'Medical Examinations'!A:E,5)</f>
        <v>No</v>
      </c>
      <c r="G214" t="str">
        <f>VLOOKUP(A214,'Medical Examinations'!A:F,6,0)</f>
        <v>No</v>
      </c>
      <c r="H214">
        <f>VLOOKUP(A214,'Medical Examinations'!A:G,7)</f>
        <v>1</v>
      </c>
      <c r="I214" t="str">
        <f>VLOOKUP(A214,'Medical Examinations'!A:H,8,0)</f>
        <v>yes</v>
      </c>
      <c r="J214">
        <f>VLOOKUP(A214,'Hospitalisation Details'!A:B,2,0)</f>
        <v>1964</v>
      </c>
      <c r="K214" t="str">
        <f>VLOOKUP(A214,'Hospitalisation Details'!A:C,3,0)</f>
        <v>Aug</v>
      </c>
      <c r="L214">
        <f>VLOOKUP(A214,'Hospitalisation Details'!A:D,4,0)</f>
        <v>29</v>
      </c>
      <c r="M214">
        <f>VLOOKUP(A214,'Hospitalisation Details'!A:E,5,0)</f>
        <v>0</v>
      </c>
      <c r="N214">
        <f>VLOOKUP(A214,'Hospitalisation Details'!A:F,6,0)</f>
        <v>35573.26</v>
      </c>
      <c r="O214" t="str">
        <f>VLOOKUP(A214,'Hospitalisation Details'!A:G,7,0)</f>
        <v>tier - 2</v>
      </c>
      <c r="P214" t="str">
        <f>VLOOKUP(A214,'Hospitalisation Details'!A:I,8,0)</f>
        <v>tier - 1</v>
      </c>
      <c r="Q214" t="str">
        <f>VLOOKUP(A214,'Hospitalisation Details'!A:I,9,0)</f>
        <v>R1011</v>
      </c>
    </row>
    <row r="215" spans="1:17" ht="15.6" x14ac:dyDescent="0.3">
      <c r="A215" s="1" t="s">
        <v>2159</v>
      </c>
      <c r="B215" s="1" t="str">
        <f>VLOOKUP(A215,'Customer Names'!A:B,2,0)</f>
        <v>Shearer, Mr.  Matthew D</v>
      </c>
      <c r="C215">
        <f>VLOOKUP(A215,'Medical Examinations'!A:H,2,0)</f>
        <v>35.799999999999997</v>
      </c>
      <c r="D215">
        <f>VLOOKUP(A215,'Medical Examinations'!A:C,3,0)</f>
        <v>7.32</v>
      </c>
      <c r="E215" t="str">
        <f>VLOOKUP(A215,'Medical Examinations'!A:E,4)</f>
        <v>yes</v>
      </c>
      <c r="F215" t="str">
        <f>VLOOKUP(A215,'Medical Examinations'!A:E,5)</f>
        <v>yes</v>
      </c>
      <c r="G215" t="str">
        <f>VLOOKUP(A215,'Medical Examinations'!A:F,6,0)</f>
        <v>No</v>
      </c>
      <c r="H215">
        <f>VLOOKUP(A215,'Medical Examinations'!A:G,7)</f>
        <v>2</v>
      </c>
      <c r="I215" t="str">
        <f>VLOOKUP(A215,'Medical Examinations'!A:H,8,0)</f>
        <v>yes</v>
      </c>
      <c r="J215">
        <f>VLOOKUP(A215,'Hospitalisation Details'!A:B,2,0)</f>
        <v>1973</v>
      </c>
      <c r="K215" t="str">
        <f>VLOOKUP(A215,'Hospitalisation Details'!A:C,3,0)</f>
        <v>Oct</v>
      </c>
      <c r="L215">
        <f>VLOOKUP(A215,'Hospitalisation Details'!A:D,4,0)</f>
        <v>27</v>
      </c>
      <c r="M215">
        <f>VLOOKUP(A215,'Hospitalisation Details'!A:E,5,0)</f>
        <v>0</v>
      </c>
      <c r="N215">
        <f>VLOOKUP(A215,'Hospitalisation Details'!A:F,6,0)</f>
        <v>35547.72</v>
      </c>
      <c r="O215" t="str">
        <f>VLOOKUP(A215,'Hospitalisation Details'!A:G,7,0)</f>
        <v>tier - 1</v>
      </c>
      <c r="P215" t="str">
        <f>VLOOKUP(A215,'Hospitalisation Details'!A:I,8,0)</f>
        <v>tier - 1</v>
      </c>
      <c r="Q215" t="str">
        <f>VLOOKUP(A215,'Hospitalisation Details'!A:I,9,0)</f>
        <v>R1011</v>
      </c>
    </row>
    <row r="216" spans="1:17" ht="15.6" x14ac:dyDescent="0.3">
      <c r="A216" s="1" t="s">
        <v>2158</v>
      </c>
      <c r="B216" s="1" t="str">
        <f>VLOOKUP(A216,'Customer Names'!A:B,2,0)</f>
        <v>Armstrong, Ms.  Jessica</v>
      </c>
      <c r="C216">
        <f>VLOOKUP(A216,'Medical Examinations'!A:H,2,0)</f>
        <v>49.8</v>
      </c>
      <c r="D216">
        <f>VLOOKUP(A216,'Medical Examinations'!A:C,3,0)</f>
        <v>4.24</v>
      </c>
      <c r="E216" t="str">
        <f>VLOOKUP(A216,'Medical Examinations'!A:E,4)</f>
        <v>No</v>
      </c>
      <c r="F216" t="str">
        <f>VLOOKUP(A216,'Medical Examinations'!A:E,5)</f>
        <v>No</v>
      </c>
      <c r="G216" t="str">
        <f>VLOOKUP(A216,'Medical Examinations'!A:F,6,0)</f>
        <v>No</v>
      </c>
      <c r="H216">
        <f>VLOOKUP(A216,'Medical Examinations'!A:G,7)</f>
        <v>1</v>
      </c>
      <c r="I216" t="str">
        <f>VLOOKUP(A216,'Medical Examinations'!A:H,8,0)</f>
        <v>yes</v>
      </c>
      <c r="J216">
        <f>VLOOKUP(A216,'Hospitalisation Details'!A:B,2,0)</f>
        <v>1992</v>
      </c>
      <c r="K216" t="str">
        <f>VLOOKUP(A216,'Hospitalisation Details'!A:C,3,0)</f>
        <v>Sep</v>
      </c>
      <c r="L216">
        <f>VLOOKUP(A216,'Hospitalisation Details'!A:D,4,0)</f>
        <v>13</v>
      </c>
      <c r="M216">
        <f>VLOOKUP(A216,'Hospitalisation Details'!A:E,5,0)</f>
        <v>0</v>
      </c>
      <c r="N216">
        <f>VLOOKUP(A216,'Hospitalisation Details'!A:F,6,0)</f>
        <v>35547.47</v>
      </c>
      <c r="O216" t="str">
        <f>VLOOKUP(A216,'Hospitalisation Details'!A:G,7,0)</f>
        <v>tier - 2</v>
      </c>
      <c r="P216" t="str">
        <f>VLOOKUP(A216,'Hospitalisation Details'!A:I,8,0)</f>
        <v>tier - 3</v>
      </c>
      <c r="Q216" t="str">
        <f>VLOOKUP(A216,'Hospitalisation Details'!A:I,9,0)</f>
        <v>R1011</v>
      </c>
    </row>
    <row r="217" spans="1:17" ht="15.6" x14ac:dyDescent="0.3">
      <c r="A217" s="1" t="s">
        <v>2157</v>
      </c>
      <c r="B217" s="1" t="str">
        <f>VLOOKUP(A217,'Customer Names'!A:B,2,0)</f>
        <v>Warriner, Mr.  Lawrence</v>
      </c>
      <c r="C217">
        <f>VLOOKUP(A217,'Medical Examinations'!A:H,2,0)</f>
        <v>35.71</v>
      </c>
      <c r="D217">
        <f>VLOOKUP(A217,'Medical Examinations'!A:C,3,0)</f>
        <v>6.84</v>
      </c>
      <c r="E217" t="str">
        <f>VLOOKUP(A217,'Medical Examinations'!A:E,4)</f>
        <v>No</v>
      </c>
      <c r="F217" t="str">
        <f>VLOOKUP(A217,'Medical Examinations'!A:E,5)</f>
        <v>No</v>
      </c>
      <c r="G217" t="str">
        <f>VLOOKUP(A217,'Medical Examinations'!A:F,6,0)</f>
        <v>No</v>
      </c>
      <c r="H217" t="str">
        <f>VLOOKUP(A217,'Medical Examinations'!A:G,7)</f>
        <v>No major surgery</v>
      </c>
      <c r="I217" t="str">
        <f>VLOOKUP(A217,'Medical Examinations'!A:H,8,0)</f>
        <v>yes</v>
      </c>
      <c r="J217">
        <f>VLOOKUP(A217,'Hospitalisation Details'!A:B,2,0)</f>
        <v>1973</v>
      </c>
      <c r="K217" t="str">
        <f>VLOOKUP(A217,'Hospitalisation Details'!A:C,3,0)</f>
        <v>Dec</v>
      </c>
      <c r="L217">
        <f>VLOOKUP(A217,'Hospitalisation Details'!A:D,4,0)</f>
        <v>16</v>
      </c>
      <c r="M217">
        <f>VLOOKUP(A217,'Hospitalisation Details'!A:E,5,0)</f>
        <v>0</v>
      </c>
      <c r="N217">
        <f>VLOOKUP(A217,'Hospitalisation Details'!A:F,6,0)</f>
        <v>35517.19</v>
      </c>
      <c r="O217" t="str">
        <f>VLOOKUP(A217,'Hospitalisation Details'!A:G,7,0)</f>
        <v>tier - 2</v>
      </c>
      <c r="P217" t="str">
        <f>VLOOKUP(A217,'Hospitalisation Details'!A:I,8,0)</f>
        <v>tier - 2</v>
      </c>
      <c r="Q217" t="str">
        <f>VLOOKUP(A217,'Hospitalisation Details'!A:I,9,0)</f>
        <v>R1011</v>
      </c>
    </row>
    <row r="218" spans="1:17" ht="15.6" x14ac:dyDescent="0.3">
      <c r="A218" s="1" t="s">
        <v>2156</v>
      </c>
      <c r="B218" s="1" t="str">
        <f>VLOOKUP(A218,'Customer Names'!A:B,2,0)</f>
        <v>White, Mr.  Alex</v>
      </c>
      <c r="C218">
        <f>VLOOKUP(A218,'Medical Examinations'!A:H,2,0)</f>
        <v>30.8</v>
      </c>
      <c r="D218">
        <f>VLOOKUP(A218,'Medical Examinations'!A:C,3,0)</f>
        <v>5.23</v>
      </c>
      <c r="E218" t="str">
        <f>VLOOKUP(A218,'Medical Examinations'!A:E,4)</f>
        <v>No</v>
      </c>
      <c r="F218" t="str">
        <f>VLOOKUP(A218,'Medical Examinations'!A:E,5)</f>
        <v>No</v>
      </c>
      <c r="G218" t="str">
        <f>VLOOKUP(A218,'Medical Examinations'!A:F,6,0)</f>
        <v>No</v>
      </c>
      <c r="H218" t="str">
        <f>VLOOKUP(A218,'Medical Examinations'!A:G,7)</f>
        <v>No major surgery</v>
      </c>
      <c r="I218" t="str">
        <f>VLOOKUP(A218,'Medical Examinations'!A:H,8,0)</f>
        <v>yes</v>
      </c>
      <c r="J218">
        <f>VLOOKUP(A218,'Hospitalisation Details'!A:B,2,0)</f>
        <v>1988</v>
      </c>
      <c r="K218" t="str">
        <f>VLOOKUP(A218,'Hospitalisation Details'!A:C,3,0)</f>
        <v>Nov</v>
      </c>
      <c r="L218">
        <f>VLOOKUP(A218,'Hospitalisation Details'!A:D,4,0)</f>
        <v>20</v>
      </c>
      <c r="M218">
        <f>VLOOKUP(A218,'Hospitalisation Details'!A:E,5,0)</f>
        <v>0</v>
      </c>
      <c r="N218">
        <f>VLOOKUP(A218,'Hospitalisation Details'!A:F,6,0)</f>
        <v>35491.64</v>
      </c>
      <c r="O218" t="str">
        <f>VLOOKUP(A218,'Hospitalisation Details'!A:G,7,0)</f>
        <v>tier - 1</v>
      </c>
      <c r="P218" t="str">
        <f>VLOOKUP(A218,'Hospitalisation Details'!A:I,8,0)</f>
        <v>tier - 2</v>
      </c>
      <c r="Q218" t="str">
        <f>VLOOKUP(A218,'Hospitalisation Details'!A:I,9,0)</f>
        <v>R1011</v>
      </c>
    </row>
    <row r="219" spans="1:17" ht="15.6" x14ac:dyDescent="0.3">
      <c r="A219" s="1" t="s">
        <v>2155</v>
      </c>
      <c r="B219" s="1" t="str">
        <f>VLOOKUP(A219,'Customer Names'!A:B,2,0)</f>
        <v>Cordaro, Mr.  Kevin</v>
      </c>
      <c r="C219">
        <f>VLOOKUP(A219,'Medical Examinations'!A:H,2,0)</f>
        <v>33.69</v>
      </c>
      <c r="D219">
        <f>VLOOKUP(A219,'Medical Examinations'!A:C,3,0)</f>
        <v>9.68</v>
      </c>
      <c r="E219" t="str">
        <f>VLOOKUP(A219,'Medical Examinations'!A:E,4)</f>
        <v>No</v>
      </c>
      <c r="F219" t="str">
        <f>VLOOKUP(A219,'Medical Examinations'!A:E,5)</f>
        <v>No</v>
      </c>
      <c r="G219" t="str">
        <f>VLOOKUP(A219,'Medical Examinations'!A:F,6,0)</f>
        <v>No</v>
      </c>
      <c r="H219">
        <f>VLOOKUP(A219,'Medical Examinations'!A:G,7)</f>
        <v>1</v>
      </c>
      <c r="I219" t="str">
        <f>VLOOKUP(A219,'Medical Examinations'!A:H,8,0)</f>
        <v>yes</v>
      </c>
      <c r="J219">
        <f>VLOOKUP(A219,'Hospitalisation Details'!A:B,2,0)</f>
        <v>1971</v>
      </c>
      <c r="K219" t="str">
        <f>VLOOKUP(A219,'Hospitalisation Details'!A:C,3,0)</f>
        <v>Sep</v>
      </c>
      <c r="L219">
        <f>VLOOKUP(A219,'Hospitalisation Details'!A:D,4,0)</f>
        <v>22</v>
      </c>
      <c r="M219">
        <f>VLOOKUP(A219,'Hospitalisation Details'!A:E,5,0)</f>
        <v>0</v>
      </c>
      <c r="N219">
        <f>VLOOKUP(A219,'Hospitalisation Details'!A:F,6,0)</f>
        <v>35345.730000000003</v>
      </c>
      <c r="O219" t="str">
        <f>VLOOKUP(A219,'Hospitalisation Details'!A:G,7,0)</f>
        <v>tier - 2</v>
      </c>
      <c r="P219" t="str">
        <f>VLOOKUP(A219,'Hospitalisation Details'!A:I,8,0)</f>
        <v>tier - 3</v>
      </c>
      <c r="Q219" t="str">
        <f>VLOOKUP(A219,'Hospitalisation Details'!A:I,9,0)</f>
        <v>R1011</v>
      </c>
    </row>
    <row r="220" spans="1:17" ht="15.6" x14ac:dyDescent="0.3">
      <c r="A220" s="1" t="s">
        <v>2154</v>
      </c>
      <c r="B220" s="1" t="str">
        <f>VLOOKUP(A220,'Customer Names'!A:B,2,0)</f>
        <v>Hamilton, Mr.  Gavin M.</v>
      </c>
      <c r="C220">
        <f>VLOOKUP(A220,'Medical Examinations'!A:H,2,0)</f>
        <v>42.27</v>
      </c>
      <c r="D220">
        <f>VLOOKUP(A220,'Medical Examinations'!A:C,3,0)</f>
        <v>6.05</v>
      </c>
      <c r="E220" t="str">
        <f>VLOOKUP(A220,'Medical Examinations'!A:E,4)</f>
        <v>No</v>
      </c>
      <c r="F220" t="str">
        <f>VLOOKUP(A220,'Medical Examinations'!A:E,5)</f>
        <v>yes</v>
      </c>
      <c r="G220" t="str">
        <f>VLOOKUP(A220,'Medical Examinations'!A:F,6,0)</f>
        <v>No</v>
      </c>
      <c r="H220">
        <f>VLOOKUP(A220,'Medical Examinations'!A:G,7)</f>
        <v>1</v>
      </c>
      <c r="I220" t="str">
        <f>VLOOKUP(A220,'Medical Examinations'!A:H,8,0)</f>
        <v>yes</v>
      </c>
      <c r="J220">
        <f>VLOOKUP(A220,'Hospitalisation Details'!A:B,2,0)</f>
        <v>1988</v>
      </c>
      <c r="K220" t="str">
        <f>VLOOKUP(A220,'Hospitalisation Details'!A:C,3,0)</f>
        <v>Sep</v>
      </c>
      <c r="L220">
        <f>VLOOKUP(A220,'Hospitalisation Details'!A:D,4,0)</f>
        <v>19</v>
      </c>
      <c r="M220">
        <f>VLOOKUP(A220,'Hospitalisation Details'!A:E,5,0)</f>
        <v>3</v>
      </c>
      <c r="N220">
        <f>VLOOKUP(A220,'Hospitalisation Details'!A:F,6,0)</f>
        <v>35315.96</v>
      </c>
      <c r="O220" t="str">
        <f>VLOOKUP(A220,'Hospitalisation Details'!A:G,7,0)</f>
        <v>tier - 2</v>
      </c>
      <c r="P220" t="str">
        <f>VLOOKUP(A220,'Hospitalisation Details'!A:I,8,0)</f>
        <v>tier - 1</v>
      </c>
      <c r="Q220" t="str">
        <f>VLOOKUP(A220,'Hospitalisation Details'!A:I,9,0)</f>
        <v>R1011</v>
      </c>
    </row>
    <row r="221" spans="1:17" ht="15.6" x14ac:dyDescent="0.3">
      <c r="A221" s="1" t="s">
        <v>2153</v>
      </c>
      <c r="B221" s="1" t="str">
        <f>VLOOKUP(A221,'Customer Names'!A:B,2,0)</f>
        <v>Meyer, Mr.  Rick E</v>
      </c>
      <c r="C221">
        <f>VLOOKUP(A221,'Medical Examinations'!A:H,2,0)</f>
        <v>53.25</v>
      </c>
      <c r="D221">
        <f>VLOOKUP(A221,'Medical Examinations'!A:C,3,0)</f>
        <v>6.11</v>
      </c>
      <c r="E221" t="str">
        <f>VLOOKUP(A221,'Medical Examinations'!A:E,4)</f>
        <v>No</v>
      </c>
      <c r="F221" t="str">
        <f>VLOOKUP(A221,'Medical Examinations'!A:E,5)</f>
        <v>No</v>
      </c>
      <c r="G221" t="str">
        <f>VLOOKUP(A221,'Medical Examinations'!A:F,6,0)</f>
        <v>Yes</v>
      </c>
      <c r="H221">
        <f>VLOOKUP(A221,'Medical Examinations'!A:G,7)</f>
        <v>1</v>
      </c>
      <c r="I221" t="str">
        <f>VLOOKUP(A221,'Medical Examinations'!A:H,8,0)</f>
        <v>yes</v>
      </c>
      <c r="J221">
        <f>VLOOKUP(A221,'Hospitalisation Details'!A:B,2,0)</f>
        <v>1997</v>
      </c>
      <c r="K221" t="str">
        <f>VLOOKUP(A221,'Hospitalisation Details'!A:C,3,0)</f>
        <v>Jul</v>
      </c>
      <c r="L221">
        <f>VLOOKUP(A221,'Hospitalisation Details'!A:D,4,0)</f>
        <v>9</v>
      </c>
      <c r="M221">
        <f>VLOOKUP(A221,'Hospitalisation Details'!A:E,5,0)</f>
        <v>0</v>
      </c>
      <c r="N221">
        <f>VLOOKUP(A221,'Hospitalisation Details'!A:F,6,0)</f>
        <v>35302.089999999997</v>
      </c>
      <c r="O221" t="str">
        <f>VLOOKUP(A221,'Hospitalisation Details'!A:G,7,0)</f>
        <v>tier - 1</v>
      </c>
      <c r="P221" t="str">
        <f>VLOOKUP(A221,'Hospitalisation Details'!A:I,8,0)</f>
        <v>tier - 2</v>
      </c>
      <c r="Q221" t="str">
        <f>VLOOKUP(A221,'Hospitalisation Details'!A:I,9,0)</f>
        <v>R1011</v>
      </c>
    </row>
    <row r="222" spans="1:17" ht="15.6" x14ac:dyDescent="0.3">
      <c r="A222" s="1" t="s">
        <v>2152</v>
      </c>
      <c r="B222" s="1" t="str">
        <f>VLOOKUP(A222,'Customer Names'!A:B,2,0)</f>
        <v>Duke, Ms.  Andrea H.</v>
      </c>
      <c r="C222">
        <f>VLOOKUP(A222,'Medical Examinations'!A:H,2,0)</f>
        <v>26.8</v>
      </c>
      <c r="D222">
        <f>VLOOKUP(A222,'Medical Examinations'!A:C,3,0)</f>
        <v>10.93</v>
      </c>
      <c r="E222" t="str">
        <f>VLOOKUP(A222,'Medical Examinations'!A:E,4)</f>
        <v>No</v>
      </c>
      <c r="F222" t="str">
        <f>VLOOKUP(A222,'Medical Examinations'!A:E,5)</f>
        <v>yes</v>
      </c>
      <c r="G222" t="str">
        <f>VLOOKUP(A222,'Medical Examinations'!A:F,6,0)</f>
        <v>No</v>
      </c>
      <c r="H222">
        <f>VLOOKUP(A222,'Medical Examinations'!A:G,7)</f>
        <v>1</v>
      </c>
      <c r="I222" t="str">
        <f>VLOOKUP(A222,'Medical Examinations'!A:H,8,0)</f>
        <v>No</v>
      </c>
      <c r="J222">
        <f>VLOOKUP(A222,'Hospitalisation Details'!A:B,2,0)</f>
        <v>1967</v>
      </c>
      <c r="K222" t="str">
        <f>VLOOKUP(A222,'Hospitalisation Details'!A:C,3,0)</f>
        <v>Dec</v>
      </c>
      <c r="L222">
        <f>VLOOKUP(A222,'Hospitalisation Details'!A:D,4,0)</f>
        <v>30</v>
      </c>
      <c r="M222">
        <f>VLOOKUP(A222,'Hospitalisation Details'!A:E,5,0)</f>
        <v>1</v>
      </c>
      <c r="N222">
        <f>VLOOKUP(A222,'Hospitalisation Details'!A:F,6,0)</f>
        <v>35160.129999999997</v>
      </c>
      <c r="O222" t="str">
        <f>VLOOKUP(A222,'Hospitalisation Details'!A:G,7,0)</f>
        <v>tier - 2</v>
      </c>
      <c r="P222" t="str">
        <f>VLOOKUP(A222,'Hospitalisation Details'!A:I,8,0)</f>
        <v>tier - 2</v>
      </c>
      <c r="Q222" t="str">
        <f>VLOOKUP(A222,'Hospitalisation Details'!A:I,9,0)</f>
        <v>R1011</v>
      </c>
    </row>
    <row r="223" spans="1:17" ht="15.6" x14ac:dyDescent="0.3">
      <c r="A223" s="1" t="s">
        <v>2151</v>
      </c>
      <c r="B223" s="1" t="str">
        <f>VLOOKUP(A223,'Customer Names'!A:B,2,0)</f>
        <v>Malatesta, Mr.  Anthony S</v>
      </c>
      <c r="C223">
        <f>VLOOKUP(A223,'Medical Examinations'!A:H,2,0)</f>
        <v>28.5</v>
      </c>
      <c r="D223">
        <f>VLOOKUP(A223,'Medical Examinations'!A:C,3,0)</f>
        <v>5.12</v>
      </c>
      <c r="E223" t="str">
        <f>VLOOKUP(A223,'Medical Examinations'!A:E,4)</f>
        <v>No</v>
      </c>
      <c r="F223" t="str">
        <f>VLOOKUP(A223,'Medical Examinations'!A:E,5)</f>
        <v>yes</v>
      </c>
      <c r="G223" t="str">
        <f>VLOOKUP(A223,'Medical Examinations'!A:F,6,0)</f>
        <v>No</v>
      </c>
      <c r="H223">
        <f>VLOOKUP(A223,'Medical Examinations'!A:G,7)</f>
        <v>1</v>
      </c>
      <c r="I223" t="str">
        <f>VLOOKUP(A223,'Medical Examinations'!A:H,8,0)</f>
        <v>yes</v>
      </c>
      <c r="J223">
        <f>VLOOKUP(A223,'Hospitalisation Details'!A:B,2,0)</f>
        <v>1998</v>
      </c>
      <c r="K223" t="str">
        <f>VLOOKUP(A223,'Hospitalisation Details'!A:C,3,0)</f>
        <v>Dec</v>
      </c>
      <c r="L223">
        <f>VLOOKUP(A223,'Hospitalisation Details'!A:D,4,0)</f>
        <v>22</v>
      </c>
      <c r="M223">
        <f>VLOOKUP(A223,'Hospitalisation Details'!A:E,5,0)</f>
        <v>0</v>
      </c>
      <c r="N223">
        <f>VLOOKUP(A223,'Hospitalisation Details'!A:F,6,0)</f>
        <v>35147.53</v>
      </c>
      <c r="O223" t="str">
        <f>VLOOKUP(A223,'Hospitalisation Details'!A:G,7,0)</f>
        <v>tier - 1</v>
      </c>
      <c r="P223" t="str">
        <f>VLOOKUP(A223,'Hospitalisation Details'!A:I,8,0)</f>
        <v>tier - 1</v>
      </c>
      <c r="Q223" t="str">
        <f>VLOOKUP(A223,'Hospitalisation Details'!A:I,9,0)</f>
        <v>R1016</v>
      </c>
    </row>
    <row r="224" spans="1:17" ht="15.6" x14ac:dyDescent="0.3">
      <c r="A224" s="1" t="s">
        <v>2150</v>
      </c>
      <c r="B224" s="1" t="str">
        <f>VLOOKUP(A224,'Customer Names'!A:B,2,0)</f>
        <v>Hinrichsen, Mr.  Erik</v>
      </c>
      <c r="C224">
        <f>VLOOKUP(A224,'Medical Examinations'!A:H,2,0)</f>
        <v>22.895</v>
      </c>
      <c r="D224">
        <f>VLOOKUP(A224,'Medical Examinations'!A:C,3,0)</f>
        <v>5.72</v>
      </c>
      <c r="E224" t="str">
        <f>VLOOKUP(A224,'Medical Examinations'!A:E,4)</f>
        <v>No</v>
      </c>
      <c r="F224" t="str">
        <f>VLOOKUP(A224,'Medical Examinations'!A:E,5)</f>
        <v>No</v>
      </c>
      <c r="G224" t="str">
        <f>VLOOKUP(A224,'Medical Examinations'!A:F,6,0)</f>
        <v>No</v>
      </c>
      <c r="H224">
        <f>VLOOKUP(A224,'Medical Examinations'!A:G,7)</f>
        <v>1</v>
      </c>
      <c r="I224" t="str">
        <f>VLOOKUP(A224,'Medical Examinations'!A:H,8,0)</f>
        <v>yes</v>
      </c>
      <c r="J224">
        <f>VLOOKUP(A224,'Hospitalisation Details'!A:B,2,0)</f>
        <v>1977</v>
      </c>
      <c r="K224" t="str">
        <f>VLOOKUP(A224,'Hospitalisation Details'!A:C,3,0)</f>
        <v>Jun</v>
      </c>
      <c r="L224">
        <f>VLOOKUP(A224,'Hospitalisation Details'!A:D,4,0)</f>
        <v>29</v>
      </c>
      <c r="M224">
        <f>VLOOKUP(A224,'Hospitalisation Details'!A:E,5,0)</f>
        <v>0</v>
      </c>
      <c r="N224">
        <f>VLOOKUP(A224,'Hospitalisation Details'!A:F,6,0)</f>
        <v>35069.370000000003</v>
      </c>
      <c r="O224" t="str">
        <f>VLOOKUP(A224,'Hospitalisation Details'!A:G,7,0)</f>
        <v>tier - 1</v>
      </c>
      <c r="P224" t="str">
        <f>VLOOKUP(A224,'Hospitalisation Details'!A:I,8,0)</f>
        <v>tier - 1</v>
      </c>
      <c r="Q224" t="str">
        <f>VLOOKUP(A224,'Hospitalisation Details'!A:I,9,0)</f>
        <v>R1017</v>
      </c>
    </row>
    <row r="225" spans="1:17" ht="15.6" x14ac:dyDescent="0.3">
      <c r="A225" s="1" t="s">
        <v>2149</v>
      </c>
      <c r="B225" s="1" t="str">
        <f>VLOOKUP(A225,'Customer Names'!A:B,2,0)</f>
        <v>Lucan, Ms.  Kiley D</v>
      </c>
      <c r="C225">
        <f>VLOOKUP(A225,'Medical Examinations'!A:H,2,0)</f>
        <v>34.06</v>
      </c>
      <c r="D225">
        <f>VLOOKUP(A225,'Medical Examinations'!A:C,3,0)</f>
        <v>11.83</v>
      </c>
      <c r="E225" t="str">
        <f>VLOOKUP(A225,'Medical Examinations'!A:E,4)</f>
        <v>No</v>
      </c>
      <c r="F225" t="str">
        <f>VLOOKUP(A225,'Medical Examinations'!A:E,5)</f>
        <v>No</v>
      </c>
      <c r="G225" t="str">
        <f>VLOOKUP(A225,'Medical Examinations'!A:F,6,0)</f>
        <v>No</v>
      </c>
      <c r="H225" t="str">
        <f>VLOOKUP(A225,'Medical Examinations'!A:G,7)</f>
        <v>No major surgery</v>
      </c>
      <c r="I225" t="str">
        <f>VLOOKUP(A225,'Medical Examinations'!A:H,8,0)</f>
        <v>yes</v>
      </c>
      <c r="J225">
        <f>VLOOKUP(A225,'Hospitalisation Details'!A:B,2,0)</f>
        <v>1975</v>
      </c>
      <c r="K225" t="str">
        <f>VLOOKUP(A225,'Hospitalisation Details'!A:C,3,0)</f>
        <v>Aug</v>
      </c>
      <c r="L225">
        <f>VLOOKUP(A225,'Hospitalisation Details'!A:D,4,0)</f>
        <v>29</v>
      </c>
      <c r="M225">
        <f>VLOOKUP(A225,'Hospitalisation Details'!A:E,5,0)</f>
        <v>1</v>
      </c>
      <c r="N225">
        <f>VLOOKUP(A225,'Hospitalisation Details'!A:F,6,0)</f>
        <v>35050.620000000003</v>
      </c>
      <c r="O225" t="str">
        <f>VLOOKUP(A225,'Hospitalisation Details'!A:G,7,0)</f>
        <v>tier - 2</v>
      </c>
      <c r="P225" t="str">
        <f>VLOOKUP(A225,'Hospitalisation Details'!A:I,8,0)</f>
        <v>tier - 1</v>
      </c>
      <c r="Q225" t="str">
        <f>VLOOKUP(A225,'Hospitalisation Details'!A:I,9,0)</f>
        <v>R1011</v>
      </c>
    </row>
    <row r="226" spans="1:17" ht="15.6" x14ac:dyDescent="0.3">
      <c r="A226" s="1" t="s">
        <v>2148</v>
      </c>
      <c r="B226" s="1" t="str">
        <f>VLOOKUP(A226,'Customer Names'!A:B,2,0)</f>
        <v>Koch, Ms.  Jennifer</v>
      </c>
      <c r="C226">
        <f>VLOOKUP(A226,'Medical Examinations'!A:H,2,0)</f>
        <v>36.409999999999997</v>
      </c>
      <c r="D226">
        <f>VLOOKUP(A226,'Medical Examinations'!A:C,3,0)</f>
        <v>4.55</v>
      </c>
      <c r="E226" t="str">
        <f>VLOOKUP(A226,'Medical Examinations'!A:E,4)</f>
        <v>yes</v>
      </c>
      <c r="F226" t="str">
        <f>VLOOKUP(A226,'Medical Examinations'!A:E,5)</f>
        <v>No</v>
      </c>
      <c r="G226" t="str">
        <f>VLOOKUP(A226,'Medical Examinations'!A:F,6,0)</f>
        <v>No</v>
      </c>
      <c r="H226" t="str">
        <f>VLOOKUP(A226,'Medical Examinations'!A:G,7)</f>
        <v>No major surgery</v>
      </c>
      <c r="I226" t="str">
        <f>VLOOKUP(A226,'Medical Examinations'!A:H,8,0)</f>
        <v>yes</v>
      </c>
      <c r="J226">
        <f>VLOOKUP(A226,'Hospitalisation Details'!A:B,2,0)</f>
        <v>1982</v>
      </c>
      <c r="K226" t="str">
        <f>VLOOKUP(A226,'Hospitalisation Details'!A:C,3,0)</f>
        <v>Jul</v>
      </c>
      <c r="L226">
        <f>VLOOKUP(A226,'Hospitalisation Details'!A:D,4,0)</f>
        <v>5</v>
      </c>
      <c r="M226">
        <f>VLOOKUP(A226,'Hospitalisation Details'!A:E,5,0)</f>
        <v>3</v>
      </c>
      <c r="N226">
        <f>VLOOKUP(A226,'Hospitalisation Details'!A:F,6,0)</f>
        <v>35000.730000000003</v>
      </c>
      <c r="O226" t="str">
        <f>VLOOKUP(A226,'Hospitalisation Details'!A:G,7,0)</f>
        <v>tier - 2</v>
      </c>
      <c r="P226" t="str">
        <f>VLOOKUP(A226,'Hospitalisation Details'!A:I,8,0)</f>
        <v>tier - 3</v>
      </c>
      <c r="Q226" t="str">
        <f>VLOOKUP(A226,'Hospitalisation Details'!A:I,9,0)</f>
        <v>R1011</v>
      </c>
    </row>
    <row r="227" spans="1:17" ht="15.6" x14ac:dyDescent="0.3">
      <c r="A227" s="1" t="s">
        <v>2147</v>
      </c>
      <c r="B227" s="1" t="str">
        <f>VLOOKUP(A227,'Customer Names'!A:B,2,0)</f>
        <v>Smith, Mr.  Chris</v>
      </c>
      <c r="C227">
        <f>VLOOKUP(A227,'Medical Examinations'!A:H,2,0)</f>
        <v>52.3</v>
      </c>
      <c r="D227">
        <f>VLOOKUP(A227,'Medical Examinations'!A:C,3,0)</f>
        <v>4.87</v>
      </c>
      <c r="E227" t="str">
        <f>VLOOKUP(A227,'Medical Examinations'!A:E,4)</f>
        <v>No</v>
      </c>
      <c r="F227" t="str">
        <f>VLOOKUP(A227,'Medical Examinations'!A:E,5)</f>
        <v>No</v>
      </c>
      <c r="G227" t="str">
        <f>VLOOKUP(A227,'Medical Examinations'!A:F,6,0)</f>
        <v>Yes</v>
      </c>
      <c r="H227">
        <f>VLOOKUP(A227,'Medical Examinations'!A:G,7)</f>
        <v>1</v>
      </c>
      <c r="I227" t="str">
        <f>VLOOKUP(A227,'Medical Examinations'!A:H,8,0)</f>
        <v>yes</v>
      </c>
      <c r="J227">
        <f>VLOOKUP(A227,'Hospitalisation Details'!A:B,2,0)</f>
        <v>1997</v>
      </c>
      <c r="K227" t="str">
        <f>VLOOKUP(A227,'Hospitalisation Details'!A:C,3,0)</f>
        <v>Aug</v>
      </c>
      <c r="L227">
        <f>VLOOKUP(A227,'Hospitalisation Details'!A:D,4,0)</f>
        <v>22</v>
      </c>
      <c r="M227">
        <f>VLOOKUP(A227,'Hospitalisation Details'!A:E,5,0)</f>
        <v>0</v>
      </c>
      <c r="N227">
        <f>VLOOKUP(A227,'Hospitalisation Details'!A:F,6,0)</f>
        <v>34979.86</v>
      </c>
      <c r="O227" t="str">
        <f>VLOOKUP(A227,'Hospitalisation Details'!A:G,7,0)</f>
        <v>tier - 2</v>
      </c>
      <c r="P227" t="str">
        <f>VLOOKUP(A227,'Hospitalisation Details'!A:I,8,0)</f>
        <v>tier - 2</v>
      </c>
      <c r="Q227" t="str">
        <f>VLOOKUP(A227,'Hospitalisation Details'!A:I,9,0)</f>
        <v>R1011</v>
      </c>
    </row>
    <row r="228" spans="1:17" ht="15.6" x14ac:dyDescent="0.3">
      <c r="A228" s="1" t="s">
        <v>2146</v>
      </c>
      <c r="B228" s="1" t="str">
        <f>VLOOKUP(A228,'Customer Names'!A:B,2,0)</f>
        <v>O'Connor, Ms.  Marian M.</v>
      </c>
      <c r="C228">
        <f>VLOOKUP(A228,'Medical Examinations'!A:H,2,0)</f>
        <v>52.66</v>
      </c>
      <c r="D228">
        <f>VLOOKUP(A228,'Medical Examinations'!A:C,3,0)</f>
        <v>4.45</v>
      </c>
      <c r="E228" t="str">
        <f>VLOOKUP(A228,'Medical Examinations'!A:E,4)</f>
        <v>No</v>
      </c>
      <c r="F228" t="str">
        <f>VLOOKUP(A228,'Medical Examinations'!A:E,5)</f>
        <v>No</v>
      </c>
      <c r="G228" t="str">
        <f>VLOOKUP(A228,'Medical Examinations'!A:F,6,0)</f>
        <v>No</v>
      </c>
      <c r="H228">
        <f>VLOOKUP(A228,'Medical Examinations'!A:G,7)</f>
        <v>1</v>
      </c>
      <c r="I228" t="str">
        <f>VLOOKUP(A228,'Medical Examinations'!A:H,8,0)</f>
        <v>yes</v>
      </c>
      <c r="J228">
        <f>VLOOKUP(A228,'Hospitalisation Details'!A:B,2,0)</f>
        <v>1998</v>
      </c>
      <c r="K228" t="str">
        <f>VLOOKUP(A228,'Hospitalisation Details'!A:C,3,0)</f>
        <v>Aug</v>
      </c>
      <c r="L228">
        <f>VLOOKUP(A228,'Hospitalisation Details'!A:D,4,0)</f>
        <v>22</v>
      </c>
      <c r="M228">
        <f>VLOOKUP(A228,'Hospitalisation Details'!A:E,5,0)</f>
        <v>0</v>
      </c>
      <c r="N228">
        <f>VLOOKUP(A228,'Hospitalisation Details'!A:F,6,0)</f>
        <v>34976.42</v>
      </c>
      <c r="O228" t="str">
        <f>VLOOKUP(A228,'Hospitalisation Details'!A:G,7,0)</f>
        <v>tier - 2</v>
      </c>
      <c r="P228" t="str">
        <f>VLOOKUP(A228,'Hospitalisation Details'!A:I,8,0)</f>
        <v>tier - 1</v>
      </c>
      <c r="Q228" t="str">
        <f>VLOOKUP(A228,'Hospitalisation Details'!A:I,9,0)</f>
        <v>R1011</v>
      </c>
    </row>
    <row r="229" spans="1:17" ht="15.6" x14ac:dyDescent="0.3">
      <c r="A229" s="1" t="s">
        <v>2145</v>
      </c>
      <c r="B229" s="1" t="str">
        <f>VLOOKUP(A229,'Customer Names'!A:B,2,0)</f>
        <v>Kampwerth, Mr.  Jeremy</v>
      </c>
      <c r="C229">
        <f>VLOOKUP(A229,'Medical Examinations'!A:H,2,0)</f>
        <v>29.57</v>
      </c>
      <c r="D229">
        <f>VLOOKUP(A229,'Medical Examinations'!A:C,3,0)</f>
        <v>9.42</v>
      </c>
      <c r="E229" t="str">
        <f>VLOOKUP(A229,'Medical Examinations'!A:E,4)</f>
        <v>yes</v>
      </c>
      <c r="F229" t="str">
        <f>VLOOKUP(A229,'Medical Examinations'!A:E,5)</f>
        <v>No</v>
      </c>
      <c r="G229" t="str">
        <f>VLOOKUP(A229,'Medical Examinations'!A:F,6,0)</f>
        <v>No</v>
      </c>
      <c r="H229" t="str">
        <f>VLOOKUP(A229,'Medical Examinations'!A:G,7)</f>
        <v>No major surgery</v>
      </c>
      <c r="I229" t="str">
        <f>VLOOKUP(A229,'Medical Examinations'!A:H,8,0)</f>
        <v>yes</v>
      </c>
      <c r="J229">
        <f>VLOOKUP(A229,'Hospitalisation Details'!A:B,2,0)</f>
        <v>1967</v>
      </c>
      <c r="K229" t="str">
        <f>VLOOKUP(A229,'Hospitalisation Details'!A:C,3,0)</f>
        <v>Oct</v>
      </c>
      <c r="L229">
        <f>VLOOKUP(A229,'Hospitalisation Details'!A:D,4,0)</f>
        <v>7</v>
      </c>
      <c r="M229">
        <f>VLOOKUP(A229,'Hospitalisation Details'!A:E,5,0)</f>
        <v>0</v>
      </c>
      <c r="N229">
        <f>VLOOKUP(A229,'Hospitalisation Details'!A:F,6,0)</f>
        <v>34975.68</v>
      </c>
      <c r="O229" t="str">
        <f>VLOOKUP(A229,'Hospitalisation Details'!A:G,7,0)</f>
        <v>tier - 2</v>
      </c>
      <c r="P229" t="str">
        <f>VLOOKUP(A229,'Hospitalisation Details'!A:I,8,0)</f>
        <v>tier - 2</v>
      </c>
      <c r="Q229" t="str">
        <f>VLOOKUP(A229,'Hospitalisation Details'!A:I,9,0)</f>
        <v>R1011</v>
      </c>
    </row>
    <row r="230" spans="1:17" ht="15.6" x14ac:dyDescent="0.3">
      <c r="A230" s="1" t="s">
        <v>2144</v>
      </c>
      <c r="B230" s="1" t="str">
        <f>VLOOKUP(A230,'Customer Names'!A:B,2,0)</f>
        <v>Federoff, Ms.  Allison H</v>
      </c>
      <c r="C230">
        <f>VLOOKUP(A230,'Medical Examinations'!A:H,2,0)</f>
        <v>36.99</v>
      </c>
      <c r="D230">
        <f>VLOOKUP(A230,'Medical Examinations'!A:C,3,0)</f>
        <v>5.37</v>
      </c>
      <c r="E230" t="str">
        <f>VLOOKUP(A230,'Medical Examinations'!A:E,4)</f>
        <v>No</v>
      </c>
      <c r="F230" t="str">
        <f>VLOOKUP(A230,'Medical Examinations'!A:E,5)</f>
        <v>yes</v>
      </c>
      <c r="G230" t="str">
        <f>VLOOKUP(A230,'Medical Examinations'!A:F,6,0)</f>
        <v>Yes</v>
      </c>
      <c r="H230">
        <f>VLOOKUP(A230,'Medical Examinations'!A:G,7)</f>
        <v>1</v>
      </c>
      <c r="I230" t="str">
        <f>VLOOKUP(A230,'Medical Examinations'!A:H,8,0)</f>
        <v>yes</v>
      </c>
      <c r="J230">
        <f>VLOOKUP(A230,'Hospitalisation Details'!A:B,2,0)</f>
        <v>1983</v>
      </c>
      <c r="K230" t="str">
        <f>VLOOKUP(A230,'Hospitalisation Details'!A:C,3,0)</f>
        <v>Jul</v>
      </c>
      <c r="L230">
        <f>VLOOKUP(A230,'Hospitalisation Details'!A:D,4,0)</f>
        <v>29</v>
      </c>
      <c r="M230">
        <f>VLOOKUP(A230,'Hospitalisation Details'!A:E,5,0)</f>
        <v>3</v>
      </c>
      <c r="N230">
        <f>VLOOKUP(A230,'Hospitalisation Details'!A:F,6,0)</f>
        <v>34940.61</v>
      </c>
      <c r="O230" t="str">
        <f>VLOOKUP(A230,'Hospitalisation Details'!A:G,7,0)</f>
        <v>tier - 2</v>
      </c>
      <c r="P230" t="str">
        <f>VLOOKUP(A230,'Hospitalisation Details'!A:I,8,0)</f>
        <v>tier - 3</v>
      </c>
      <c r="Q230" t="str">
        <f>VLOOKUP(A230,'Hospitalisation Details'!A:I,9,0)</f>
        <v>R1011</v>
      </c>
    </row>
    <row r="231" spans="1:17" ht="15.6" x14ac:dyDescent="0.3">
      <c r="A231" s="1" t="s">
        <v>2143</v>
      </c>
      <c r="B231" s="1" t="str">
        <f>VLOOKUP(A231,'Customer Names'!A:B,2,0)</f>
        <v>Goya, Ms.  Elizabeth</v>
      </c>
      <c r="C231">
        <f>VLOOKUP(A231,'Medical Examinations'!A:H,2,0)</f>
        <v>31.4</v>
      </c>
      <c r="D231">
        <f>VLOOKUP(A231,'Medical Examinations'!A:C,3,0)</f>
        <v>4.5999999999999996</v>
      </c>
      <c r="E231" t="str">
        <f>VLOOKUP(A231,'Medical Examinations'!A:E,4)</f>
        <v>No</v>
      </c>
      <c r="F231" t="str">
        <f>VLOOKUP(A231,'Medical Examinations'!A:E,5)</f>
        <v>No</v>
      </c>
      <c r="G231" t="str">
        <f>VLOOKUP(A231,'Medical Examinations'!A:F,6,0)</f>
        <v>No</v>
      </c>
      <c r="H231">
        <f>VLOOKUP(A231,'Medical Examinations'!A:G,7)</f>
        <v>1</v>
      </c>
      <c r="I231" t="str">
        <f>VLOOKUP(A231,'Medical Examinations'!A:H,8,0)</f>
        <v>yes</v>
      </c>
      <c r="J231">
        <f>VLOOKUP(A231,'Hospitalisation Details'!A:B,2,0)</f>
        <v>1995</v>
      </c>
      <c r="K231" t="str">
        <f>VLOOKUP(A231,'Hospitalisation Details'!A:C,3,0)</f>
        <v>Oct</v>
      </c>
      <c r="L231">
        <f>VLOOKUP(A231,'Hospitalisation Details'!A:D,4,0)</f>
        <v>17</v>
      </c>
      <c r="M231">
        <f>VLOOKUP(A231,'Hospitalisation Details'!A:E,5,0)</f>
        <v>0</v>
      </c>
      <c r="N231">
        <f>VLOOKUP(A231,'Hospitalisation Details'!A:F,6,0)</f>
        <v>34838.870000000003</v>
      </c>
      <c r="O231" t="str">
        <f>VLOOKUP(A231,'Hospitalisation Details'!A:G,7,0)</f>
        <v>tier - 2</v>
      </c>
      <c r="P231" t="str">
        <f>VLOOKUP(A231,'Hospitalisation Details'!A:I,8,0)</f>
        <v>tier - 3</v>
      </c>
      <c r="Q231" t="str">
        <f>VLOOKUP(A231,'Hospitalisation Details'!A:I,9,0)</f>
        <v>R1011</v>
      </c>
    </row>
    <row r="232" spans="1:17" ht="15.6" x14ac:dyDescent="0.3">
      <c r="A232" s="1" t="s">
        <v>2142</v>
      </c>
      <c r="B232" s="1" t="str">
        <f>VLOOKUP(A232,'Customer Names'!A:B,2,0)</f>
        <v>Hodges, Mr.  Andrew</v>
      </c>
      <c r="C232">
        <f>VLOOKUP(A232,'Medical Examinations'!A:H,2,0)</f>
        <v>34.9</v>
      </c>
      <c r="D232">
        <f>VLOOKUP(A232,'Medical Examinations'!A:C,3,0)</f>
        <v>6.22</v>
      </c>
      <c r="E232" t="str">
        <f>VLOOKUP(A232,'Medical Examinations'!A:E,4)</f>
        <v>No</v>
      </c>
      <c r="F232" t="str">
        <f>VLOOKUP(A232,'Medical Examinations'!A:E,5)</f>
        <v>yes</v>
      </c>
      <c r="G232" t="str">
        <f>VLOOKUP(A232,'Medical Examinations'!A:F,6,0)</f>
        <v>Yes</v>
      </c>
      <c r="H232">
        <f>VLOOKUP(A232,'Medical Examinations'!A:G,7)</f>
        <v>1</v>
      </c>
      <c r="I232" t="str">
        <f>VLOOKUP(A232,'Medical Examinations'!A:H,8,0)</f>
        <v>yes</v>
      </c>
      <c r="J232">
        <f>VLOOKUP(A232,'Hospitalisation Details'!A:B,2,0)</f>
        <v>2003</v>
      </c>
      <c r="K232" t="str">
        <f>VLOOKUP(A232,'Hospitalisation Details'!A:C,3,0)</f>
        <v>Sep</v>
      </c>
      <c r="L232">
        <f>VLOOKUP(A232,'Hospitalisation Details'!A:D,4,0)</f>
        <v>17</v>
      </c>
      <c r="M232">
        <f>VLOOKUP(A232,'Hospitalisation Details'!A:E,5,0)</f>
        <v>0</v>
      </c>
      <c r="N232">
        <f>VLOOKUP(A232,'Hospitalisation Details'!A:F,6,0)</f>
        <v>34828.65</v>
      </c>
      <c r="O232" t="str">
        <f>VLOOKUP(A232,'Hospitalisation Details'!A:G,7,0)</f>
        <v>tier - 1</v>
      </c>
      <c r="P232" t="str">
        <f>VLOOKUP(A232,'Hospitalisation Details'!A:I,8,0)</f>
        <v>tier - 3</v>
      </c>
      <c r="Q232" t="str">
        <f>VLOOKUP(A232,'Hospitalisation Details'!A:I,9,0)</f>
        <v>R1011</v>
      </c>
    </row>
    <row r="233" spans="1:17" ht="15.6" x14ac:dyDescent="0.3">
      <c r="A233" s="1" t="s">
        <v>2141</v>
      </c>
      <c r="B233" s="1" t="str">
        <f>VLOOKUP(A233,'Customer Names'!A:B,2,0)</f>
        <v>Erickson, Mr.  Anders J</v>
      </c>
      <c r="C233">
        <f>VLOOKUP(A233,'Medical Examinations'!A:H,2,0)</f>
        <v>31.13</v>
      </c>
      <c r="D233">
        <f>VLOOKUP(A233,'Medical Examinations'!A:C,3,0)</f>
        <v>4.5199999999999996</v>
      </c>
      <c r="E233" t="str">
        <f>VLOOKUP(A233,'Medical Examinations'!A:E,4)</f>
        <v>No</v>
      </c>
      <c r="F233" t="str">
        <f>VLOOKUP(A233,'Medical Examinations'!A:E,5)</f>
        <v>No</v>
      </c>
      <c r="G233" t="str">
        <f>VLOOKUP(A233,'Medical Examinations'!A:F,6,0)</f>
        <v>No</v>
      </c>
      <c r="H233">
        <f>VLOOKUP(A233,'Medical Examinations'!A:G,7)</f>
        <v>1</v>
      </c>
      <c r="I233" t="str">
        <f>VLOOKUP(A233,'Medical Examinations'!A:H,8,0)</f>
        <v>yes</v>
      </c>
      <c r="J233">
        <f>VLOOKUP(A233,'Hospitalisation Details'!A:B,2,0)</f>
        <v>1995</v>
      </c>
      <c r="K233" t="str">
        <f>VLOOKUP(A233,'Hospitalisation Details'!A:C,3,0)</f>
        <v>Dec</v>
      </c>
      <c r="L233">
        <f>VLOOKUP(A233,'Hospitalisation Details'!A:D,4,0)</f>
        <v>27</v>
      </c>
      <c r="M233">
        <f>VLOOKUP(A233,'Hospitalisation Details'!A:E,5,0)</f>
        <v>1</v>
      </c>
      <c r="N233">
        <f>VLOOKUP(A233,'Hospitalisation Details'!A:F,6,0)</f>
        <v>34806.47</v>
      </c>
      <c r="O233" t="str">
        <f>VLOOKUP(A233,'Hospitalisation Details'!A:G,7,0)</f>
        <v>tier - 1</v>
      </c>
      <c r="P233" t="str">
        <f>VLOOKUP(A233,'Hospitalisation Details'!A:I,8,0)</f>
        <v>tier - 2</v>
      </c>
      <c r="Q233" t="str">
        <f>VLOOKUP(A233,'Hospitalisation Details'!A:I,9,0)</f>
        <v>R1013</v>
      </c>
    </row>
    <row r="234" spans="1:17" ht="15.6" x14ac:dyDescent="0.3">
      <c r="A234" s="1" t="s">
        <v>2140</v>
      </c>
      <c r="B234" s="1" t="str">
        <f>VLOOKUP(A234,'Customer Names'!A:B,2,0)</f>
        <v>Welleck, Mr.  Sean</v>
      </c>
      <c r="C234">
        <f>VLOOKUP(A234,'Medical Examinations'!A:H,2,0)</f>
        <v>34.799999999999997</v>
      </c>
      <c r="D234">
        <f>VLOOKUP(A234,'Medical Examinations'!A:C,3,0)</f>
        <v>6.18</v>
      </c>
      <c r="E234" t="str">
        <f>VLOOKUP(A234,'Medical Examinations'!A:E,4)</f>
        <v>No</v>
      </c>
      <c r="F234" t="str">
        <f>VLOOKUP(A234,'Medical Examinations'!A:E,5)</f>
        <v>No</v>
      </c>
      <c r="G234" t="str">
        <f>VLOOKUP(A234,'Medical Examinations'!A:F,6,0)</f>
        <v>Yes</v>
      </c>
      <c r="H234">
        <f>VLOOKUP(A234,'Medical Examinations'!A:G,7)</f>
        <v>1</v>
      </c>
      <c r="I234" t="str">
        <f>VLOOKUP(A234,'Medical Examinations'!A:H,8,0)</f>
        <v>yes</v>
      </c>
      <c r="J234">
        <f>VLOOKUP(A234,'Hospitalisation Details'!A:B,2,0)</f>
        <v>2003</v>
      </c>
      <c r="K234" t="str">
        <f>VLOOKUP(A234,'Hospitalisation Details'!A:C,3,0)</f>
        <v>Jul</v>
      </c>
      <c r="L234">
        <f>VLOOKUP(A234,'Hospitalisation Details'!A:D,4,0)</f>
        <v>3</v>
      </c>
      <c r="M234">
        <f>VLOOKUP(A234,'Hospitalisation Details'!A:E,5,0)</f>
        <v>0</v>
      </c>
      <c r="N234">
        <f>VLOOKUP(A234,'Hospitalisation Details'!A:F,6,0)</f>
        <v>34779.620000000003</v>
      </c>
      <c r="O234" t="str">
        <f>VLOOKUP(A234,'Hospitalisation Details'!A:G,7,0)</f>
        <v>tier - 1</v>
      </c>
      <c r="P234" t="str">
        <f>VLOOKUP(A234,'Hospitalisation Details'!A:I,8,0)</f>
        <v>tier - 2</v>
      </c>
      <c r="Q234" t="str">
        <f>VLOOKUP(A234,'Hospitalisation Details'!A:I,9,0)</f>
        <v>R1011</v>
      </c>
    </row>
    <row r="235" spans="1:17" ht="15.6" x14ac:dyDescent="0.3">
      <c r="A235" s="1" t="s">
        <v>2139</v>
      </c>
      <c r="B235" s="1" t="str">
        <f>VLOOKUP(A235,'Customer Names'!A:B,2,0)</f>
        <v>Polen, Mr.  Brian M.</v>
      </c>
      <c r="C235">
        <f>VLOOKUP(A235,'Medical Examinations'!A:H,2,0)</f>
        <v>31.68</v>
      </c>
      <c r="D235">
        <f>VLOOKUP(A235,'Medical Examinations'!A:C,3,0)</f>
        <v>4.4000000000000004</v>
      </c>
      <c r="E235" t="str">
        <f>VLOOKUP(A235,'Medical Examinations'!A:E,4)</f>
        <v>No</v>
      </c>
      <c r="F235" t="str">
        <f>VLOOKUP(A235,'Medical Examinations'!A:E,5)</f>
        <v>No</v>
      </c>
      <c r="G235" t="str">
        <f>VLOOKUP(A235,'Medical Examinations'!A:F,6,0)</f>
        <v>No</v>
      </c>
      <c r="H235">
        <f>VLOOKUP(A235,'Medical Examinations'!A:G,7)</f>
        <v>1</v>
      </c>
      <c r="I235" t="str">
        <f>VLOOKUP(A235,'Medical Examinations'!A:H,8,0)</f>
        <v>yes</v>
      </c>
      <c r="J235">
        <f>VLOOKUP(A235,'Hospitalisation Details'!A:B,2,0)</f>
        <v>1994</v>
      </c>
      <c r="K235" t="str">
        <f>VLOOKUP(A235,'Hospitalisation Details'!A:C,3,0)</f>
        <v>Jul</v>
      </c>
      <c r="L235">
        <f>VLOOKUP(A235,'Hospitalisation Details'!A:D,4,0)</f>
        <v>7</v>
      </c>
      <c r="M235">
        <f>VLOOKUP(A235,'Hospitalisation Details'!A:E,5,0)</f>
        <v>0</v>
      </c>
      <c r="N235">
        <f>VLOOKUP(A235,'Hospitalisation Details'!A:F,6,0)</f>
        <v>34672.15</v>
      </c>
      <c r="O235" t="str">
        <f>VLOOKUP(A235,'Hospitalisation Details'!A:G,7,0)</f>
        <v>tier - 1</v>
      </c>
      <c r="P235" t="str">
        <f>VLOOKUP(A235,'Hospitalisation Details'!A:I,8,0)</f>
        <v>tier - 3</v>
      </c>
      <c r="Q235" t="str">
        <f>VLOOKUP(A235,'Hospitalisation Details'!A:I,9,0)</f>
        <v>R1013</v>
      </c>
    </row>
    <row r="236" spans="1:17" ht="15.6" x14ac:dyDescent="0.3">
      <c r="A236" s="1" t="s">
        <v>2138</v>
      </c>
      <c r="B236" s="1" t="str">
        <f>VLOOKUP(A236,'Customer Names'!A:B,2,0)</f>
        <v>Lynch, Mr.  Jeremy</v>
      </c>
      <c r="C236">
        <f>VLOOKUP(A236,'Medical Examinations'!A:H,2,0)</f>
        <v>33.534999999999997</v>
      </c>
      <c r="D236">
        <f>VLOOKUP(A236,'Medical Examinations'!A:C,3,0)</f>
        <v>6.23</v>
      </c>
      <c r="E236" t="str">
        <f>VLOOKUP(A236,'Medical Examinations'!A:E,4)</f>
        <v>No</v>
      </c>
      <c r="F236" t="str">
        <f>VLOOKUP(A236,'Medical Examinations'!A:E,5)</f>
        <v>No</v>
      </c>
      <c r="G236" t="str">
        <f>VLOOKUP(A236,'Medical Examinations'!A:F,6,0)</f>
        <v>No</v>
      </c>
      <c r="H236">
        <f>VLOOKUP(A236,'Medical Examinations'!A:G,7)</f>
        <v>1</v>
      </c>
      <c r="I236" t="str">
        <f>VLOOKUP(A236,'Medical Examinations'!A:H,8,0)</f>
        <v>yes</v>
      </c>
      <c r="J236">
        <f>VLOOKUP(A236,'Hospitalisation Details'!A:B,2,0)</f>
        <v>2004</v>
      </c>
      <c r="K236" t="str">
        <f>VLOOKUP(A236,'Hospitalisation Details'!A:C,3,0)</f>
        <v>Oct</v>
      </c>
      <c r="L236">
        <f>VLOOKUP(A236,'Hospitalisation Details'!A:D,4,0)</f>
        <v>9</v>
      </c>
      <c r="M236">
        <f>VLOOKUP(A236,'Hospitalisation Details'!A:E,5,0)</f>
        <v>0</v>
      </c>
      <c r="N236">
        <f>VLOOKUP(A236,'Hospitalisation Details'!A:F,6,0)</f>
        <v>34617.839999999997</v>
      </c>
      <c r="O236" t="str">
        <f>VLOOKUP(A236,'Hospitalisation Details'!A:G,7,0)</f>
        <v>tier - 1</v>
      </c>
      <c r="P236" t="str">
        <f>VLOOKUP(A236,'Hospitalisation Details'!A:I,8,0)</f>
        <v>tier - 3</v>
      </c>
      <c r="Q236" t="str">
        <f>VLOOKUP(A236,'Hospitalisation Details'!A:I,9,0)</f>
        <v>R1016</v>
      </c>
    </row>
    <row r="237" spans="1:17" ht="15.6" x14ac:dyDescent="0.3">
      <c r="A237" s="1" t="s">
        <v>2137</v>
      </c>
      <c r="B237" s="1" t="str">
        <f>VLOOKUP(A237,'Customer Names'!A:B,2,0)</f>
        <v>Hufstader, Ms.  Susannah</v>
      </c>
      <c r="C237">
        <f>VLOOKUP(A237,'Medical Examinations'!A:H,2,0)</f>
        <v>31.92</v>
      </c>
      <c r="D237">
        <f>VLOOKUP(A237,'Medical Examinations'!A:C,3,0)</f>
        <v>5.33</v>
      </c>
      <c r="E237" t="str">
        <f>VLOOKUP(A237,'Medical Examinations'!A:E,4)</f>
        <v>No</v>
      </c>
      <c r="F237" t="str">
        <f>VLOOKUP(A237,'Medical Examinations'!A:E,5)</f>
        <v>No</v>
      </c>
      <c r="G237" t="str">
        <f>VLOOKUP(A237,'Medical Examinations'!A:F,6,0)</f>
        <v>No</v>
      </c>
      <c r="H237">
        <f>VLOOKUP(A237,'Medical Examinations'!A:G,7)</f>
        <v>1</v>
      </c>
      <c r="I237" t="str">
        <f>VLOOKUP(A237,'Medical Examinations'!A:H,8,0)</f>
        <v>yes</v>
      </c>
      <c r="J237">
        <f>VLOOKUP(A237,'Hospitalisation Details'!A:B,2,0)</f>
        <v>1976</v>
      </c>
      <c r="K237" t="str">
        <f>VLOOKUP(A237,'Hospitalisation Details'!A:C,3,0)</f>
        <v>Nov</v>
      </c>
      <c r="L237">
        <f>VLOOKUP(A237,'Hospitalisation Details'!A:D,4,0)</f>
        <v>25</v>
      </c>
      <c r="M237">
        <f>VLOOKUP(A237,'Hospitalisation Details'!A:E,5,0)</f>
        <v>2</v>
      </c>
      <c r="N237">
        <f>VLOOKUP(A237,'Hospitalisation Details'!A:F,6,0)</f>
        <v>34543.39</v>
      </c>
      <c r="O237" t="str">
        <f>VLOOKUP(A237,'Hospitalisation Details'!A:G,7,0)</f>
        <v>tier - 2</v>
      </c>
      <c r="P237" t="str">
        <f>VLOOKUP(A237,'Hospitalisation Details'!A:I,8,0)</f>
        <v>tier - 3</v>
      </c>
      <c r="Q237" t="str">
        <f>VLOOKUP(A237,'Hospitalisation Details'!A:I,9,0)</f>
        <v>R1011</v>
      </c>
    </row>
    <row r="238" spans="1:17" ht="15.6" x14ac:dyDescent="0.3">
      <c r="A238" s="1" t="s">
        <v>2136</v>
      </c>
      <c r="B238" s="1" t="str">
        <f>VLOOKUP(A238,'Customer Names'!A:B,2,0)</f>
        <v>Doak, Mr.  Randy</v>
      </c>
      <c r="C238">
        <f>VLOOKUP(A238,'Medical Examinations'!A:H,2,0)</f>
        <v>32.700000000000003</v>
      </c>
      <c r="D238">
        <f>VLOOKUP(A238,'Medical Examinations'!A:C,3,0)</f>
        <v>4.09</v>
      </c>
      <c r="E238" t="str">
        <f>VLOOKUP(A238,'Medical Examinations'!A:E,4)</f>
        <v>No</v>
      </c>
      <c r="F238" t="str">
        <f>VLOOKUP(A238,'Medical Examinations'!A:E,5)</f>
        <v>No</v>
      </c>
      <c r="G238" t="str">
        <f>VLOOKUP(A238,'Medical Examinations'!A:F,6,0)</f>
        <v>No</v>
      </c>
      <c r="H238">
        <f>VLOOKUP(A238,'Medical Examinations'!A:G,7)</f>
        <v>1</v>
      </c>
      <c r="I238" t="str">
        <f>VLOOKUP(A238,'Medical Examinations'!A:H,8,0)</f>
        <v>yes</v>
      </c>
      <c r="J238">
        <f>VLOOKUP(A238,'Hospitalisation Details'!A:B,2,0)</f>
        <v>1998</v>
      </c>
      <c r="K238" t="str">
        <f>VLOOKUP(A238,'Hospitalisation Details'!A:C,3,0)</f>
        <v>Jun</v>
      </c>
      <c r="L238">
        <f>VLOOKUP(A238,'Hospitalisation Details'!A:D,4,0)</f>
        <v>24</v>
      </c>
      <c r="M238">
        <f>VLOOKUP(A238,'Hospitalisation Details'!A:E,5,0)</f>
        <v>0</v>
      </c>
      <c r="N238">
        <f>VLOOKUP(A238,'Hospitalisation Details'!A:F,6,0)</f>
        <v>34472.839999999997</v>
      </c>
      <c r="O238" t="str">
        <f>VLOOKUP(A238,'Hospitalisation Details'!A:G,7,0)</f>
        <v>tier - 1</v>
      </c>
      <c r="P238" t="str">
        <f>VLOOKUP(A238,'Hospitalisation Details'!A:I,8,0)</f>
        <v>tier - 3</v>
      </c>
      <c r="Q238" t="str">
        <f>VLOOKUP(A238,'Hospitalisation Details'!A:I,9,0)</f>
        <v>R1011</v>
      </c>
    </row>
    <row r="239" spans="1:17" ht="15.6" x14ac:dyDescent="0.3">
      <c r="A239" s="1" t="s">
        <v>2135</v>
      </c>
      <c r="B239" s="1" t="str">
        <f>VLOOKUP(A239,'Customer Names'!A:B,2,0)</f>
        <v>Noya, Mr.  Leslie</v>
      </c>
      <c r="C239">
        <f>VLOOKUP(A239,'Medical Examinations'!A:H,2,0)</f>
        <v>41.25</v>
      </c>
      <c r="D239">
        <f>VLOOKUP(A239,'Medical Examinations'!A:C,3,0)</f>
        <v>5.19</v>
      </c>
      <c r="E239" t="str">
        <f>VLOOKUP(A239,'Medical Examinations'!A:E,4)</f>
        <v>No</v>
      </c>
      <c r="F239" t="str">
        <f>VLOOKUP(A239,'Medical Examinations'!A:E,5)</f>
        <v>No</v>
      </c>
      <c r="G239" t="str">
        <f>VLOOKUP(A239,'Medical Examinations'!A:F,6,0)</f>
        <v>No</v>
      </c>
      <c r="H239">
        <f>VLOOKUP(A239,'Medical Examinations'!A:G,7)</f>
        <v>1</v>
      </c>
      <c r="I239" t="str">
        <f>VLOOKUP(A239,'Medical Examinations'!A:H,8,0)</f>
        <v>yes</v>
      </c>
      <c r="J239">
        <f>VLOOKUP(A239,'Hospitalisation Details'!A:B,2,0)</f>
        <v>1990</v>
      </c>
      <c r="K239" t="str">
        <f>VLOOKUP(A239,'Hospitalisation Details'!A:C,3,0)</f>
        <v>Sep</v>
      </c>
      <c r="L239">
        <f>VLOOKUP(A239,'Hospitalisation Details'!A:D,4,0)</f>
        <v>24</v>
      </c>
      <c r="M239">
        <f>VLOOKUP(A239,'Hospitalisation Details'!A:E,5,0)</f>
        <v>3</v>
      </c>
      <c r="N239">
        <f>VLOOKUP(A239,'Hospitalisation Details'!A:F,6,0)</f>
        <v>34456.269999999997</v>
      </c>
      <c r="O239" t="str">
        <f>VLOOKUP(A239,'Hospitalisation Details'!A:G,7,0)</f>
        <v>tier - 1</v>
      </c>
      <c r="P239" t="str">
        <f>VLOOKUP(A239,'Hospitalisation Details'!A:I,8,0)</f>
        <v>tier - 2</v>
      </c>
      <c r="Q239" t="str">
        <f>VLOOKUP(A239,'Hospitalisation Details'!A:I,9,0)</f>
        <v>R1011</v>
      </c>
    </row>
    <row r="240" spans="1:17" ht="15.6" x14ac:dyDescent="0.3">
      <c r="A240" s="1" t="s">
        <v>2134</v>
      </c>
      <c r="B240" s="1" t="str">
        <f>VLOOKUP(A240,'Customer Names'!A:B,2,0)</f>
        <v>Heninger, Ms.  Brittany L.</v>
      </c>
      <c r="C240">
        <f>VLOOKUP(A240,'Medical Examinations'!A:H,2,0)</f>
        <v>33.11</v>
      </c>
      <c r="D240">
        <f>VLOOKUP(A240,'Medical Examinations'!A:C,3,0)</f>
        <v>4.12</v>
      </c>
      <c r="E240" t="str">
        <f>VLOOKUP(A240,'Medical Examinations'!A:E,4)</f>
        <v>No</v>
      </c>
      <c r="F240" t="str">
        <f>VLOOKUP(A240,'Medical Examinations'!A:E,5)</f>
        <v>No</v>
      </c>
      <c r="G240" t="str">
        <f>VLOOKUP(A240,'Medical Examinations'!A:F,6,0)</f>
        <v>Yes</v>
      </c>
      <c r="H240">
        <f>VLOOKUP(A240,'Medical Examinations'!A:G,7)</f>
        <v>1</v>
      </c>
      <c r="I240" t="str">
        <f>VLOOKUP(A240,'Medical Examinations'!A:H,8,0)</f>
        <v>yes</v>
      </c>
      <c r="J240">
        <f>VLOOKUP(A240,'Hospitalisation Details'!A:B,2,0)</f>
        <v>2003</v>
      </c>
      <c r="K240" t="str">
        <f>VLOOKUP(A240,'Hospitalisation Details'!A:C,3,0)</f>
        <v>Oct</v>
      </c>
      <c r="L240">
        <f>VLOOKUP(A240,'Hospitalisation Details'!A:D,4,0)</f>
        <v>5</v>
      </c>
      <c r="M240">
        <f>VLOOKUP(A240,'Hospitalisation Details'!A:E,5,0)</f>
        <v>0</v>
      </c>
      <c r="N240">
        <f>VLOOKUP(A240,'Hospitalisation Details'!A:F,6,0)</f>
        <v>34439.86</v>
      </c>
      <c r="O240" t="str">
        <f>VLOOKUP(A240,'Hospitalisation Details'!A:G,7,0)</f>
        <v>tier - 2</v>
      </c>
      <c r="P240" t="str">
        <f>VLOOKUP(A240,'Hospitalisation Details'!A:I,8,0)</f>
        <v>tier - 1</v>
      </c>
      <c r="Q240" t="str">
        <f>VLOOKUP(A240,'Hospitalisation Details'!A:I,9,0)</f>
        <v>R1013</v>
      </c>
    </row>
    <row r="241" spans="1:17" ht="15.6" x14ac:dyDescent="0.3">
      <c r="A241" s="1" t="s">
        <v>2133</v>
      </c>
      <c r="B241" s="1" t="str">
        <f>VLOOKUP(A241,'Customer Names'!A:B,2,0)</f>
        <v>Richardson, Ms.  Cassie J.</v>
      </c>
      <c r="C241">
        <f>VLOOKUP(A241,'Medical Examinations'!A:H,2,0)</f>
        <v>36.159999999999997</v>
      </c>
      <c r="D241">
        <f>VLOOKUP(A241,'Medical Examinations'!A:C,3,0)</f>
        <v>5.0999999999999996</v>
      </c>
      <c r="E241" t="str">
        <f>VLOOKUP(A241,'Medical Examinations'!A:E,4)</f>
        <v>No</v>
      </c>
      <c r="F241" t="str">
        <f>VLOOKUP(A241,'Medical Examinations'!A:E,5)</f>
        <v>No</v>
      </c>
      <c r="G241" t="str">
        <f>VLOOKUP(A241,'Medical Examinations'!A:F,6,0)</f>
        <v>No</v>
      </c>
      <c r="H241">
        <f>VLOOKUP(A241,'Medical Examinations'!A:G,7)</f>
        <v>1</v>
      </c>
      <c r="I241" t="str">
        <f>VLOOKUP(A241,'Medical Examinations'!A:H,8,0)</f>
        <v>yes</v>
      </c>
      <c r="J241">
        <f>VLOOKUP(A241,'Hospitalisation Details'!A:B,2,0)</f>
        <v>1984</v>
      </c>
      <c r="K241" t="str">
        <f>VLOOKUP(A241,'Hospitalisation Details'!A:C,3,0)</f>
        <v>Oct</v>
      </c>
      <c r="L241">
        <f>VLOOKUP(A241,'Hospitalisation Details'!A:D,4,0)</f>
        <v>1</v>
      </c>
      <c r="M241">
        <f>VLOOKUP(A241,'Hospitalisation Details'!A:E,5,0)</f>
        <v>3</v>
      </c>
      <c r="N241">
        <f>VLOOKUP(A241,'Hospitalisation Details'!A:F,6,0)</f>
        <v>34402.22</v>
      </c>
      <c r="O241" t="str">
        <f>VLOOKUP(A241,'Hospitalisation Details'!A:G,7,0)</f>
        <v>tier - 2</v>
      </c>
      <c r="P241" t="str">
        <f>VLOOKUP(A241,'Hospitalisation Details'!A:I,8,0)</f>
        <v>tier - 3</v>
      </c>
      <c r="Q241" t="str">
        <f>VLOOKUP(A241,'Hospitalisation Details'!A:I,9,0)</f>
        <v>R1011</v>
      </c>
    </row>
    <row r="242" spans="1:17" ht="15.6" x14ac:dyDescent="0.3">
      <c r="A242" s="1" t="s">
        <v>2132</v>
      </c>
      <c r="B242" s="1" t="str">
        <f>VLOOKUP(A242,'Customer Names'!A:B,2,0)</f>
        <v>Deucher, Mr.  Peter W</v>
      </c>
      <c r="C242">
        <f>VLOOKUP(A242,'Medical Examinations'!A:H,2,0)</f>
        <v>33.72</v>
      </c>
      <c r="D242">
        <f>VLOOKUP(A242,'Medical Examinations'!A:C,3,0)</f>
        <v>6.21</v>
      </c>
      <c r="E242" t="str">
        <f>VLOOKUP(A242,'Medical Examinations'!A:E,4)</f>
        <v>No</v>
      </c>
      <c r="F242" t="str">
        <f>VLOOKUP(A242,'Medical Examinations'!A:E,5)</f>
        <v>No</v>
      </c>
      <c r="G242" t="str">
        <f>VLOOKUP(A242,'Medical Examinations'!A:F,6,0)</f>
        <v>Yes</v>
      </c>
      <c r="H242">
        <f>VLOOKUP(A242,'Medical Examinations'!A:G,7)</f>
        <v>1</v>
      </c>
      <c r="I242" t="str">
        <f>VLOOKUP(A242,'Medical Examinations'!A:H,8,0)</f>
        <v>yes</v>
      </c>
      <c r="J242">
        <f>VLOOKUP(A242,'Hospitalisation Details'!A:B,2,0)</f>
        <v>1983</v>
      </c>
      <c r="K242" t="str">
        <f>VLOOKUP(A242,'Hospitalisation Details'!A:C,3,0)</f>
        <v>Oct</v>
      </c>
      <c r="L242">
        <f>VLOOKUP(A242,'Hospitalisation Details'!A:D,4,0)</f>
        <v>2</v>
      </c>
      <c r="M242">
        <f>VLOOKUP(A242,'Hospitalisation Details'!A:E,5,0)</f>
        <v>3</v>
      </c>
      <c r="N242">
        <f>VLOOKUP(A242,'Hospitalisation Details'!A:F,6,0)</f>
        <v>34307.22</v>
      </c>
      <c r="O242" t="str">
        <f>VLOOKUP(A242,'Hospitalisation Details'!A:G,7,0)</f>
        <v>tier - 2</v>
      </c>
      <c r="P242" t="str">
        <f>VLOOKUP(A242,'Hospitalisation Details'!A:I,8,0)</f>
        <v>tier - 2</v>
      </c>
      <c r="Q242" t="str">
        <f>VLOOKUP(A242,'Hospitalisation Details'!A:I,9,0)</f>
        <v>R1012</v>
      </c>
    </row>
    <row r="243" spans="1:17" ht="15.6" x14ac:dyDescent="0.3">
      <c r="A243" s="1" t="s">
        <v>2130</v>
      </c>
      <c r="B243" s="1" t="str">
        <f>VLOOKUP(A243,'Customer Names'!A:B,2,0)</f>
        <v>Wilson, Mr.  Douglas</v>
      </c>
      <c r="C243">
        <f>VLOOKUP(A243,'Medical Examinations'!A:H,2,0)</f>
        <v>37.74</v>
      </c>
      <c r="D243">
        <f>VLOOKUP(A243,'Medical Examinations'!A:C,3,0)</f>
        <v>9.5299999999999994</v>
      </c>
      <c r="E243" t="str">
        <f>VLOOKUP(A243,'Medical Examinations'!A:E,4)</f>
        <v>No</v>
      </c>
      <c r="F243" t="str">
        <f>VLOOKUP(A243,'Medical Examinations'!A:E,5)</f>
        <v>No</v>
      </c>
      <c r="G243" t="str">
        <f>VLOOKUP(A243,'Medical Examinations'!A:F,6,0)</f>
        <v>No</v>
      </c>
      <c r="H243">
        <f>VLOOKUP(A243,'Medical Examinations'!A:G,7)</f>
        <v>1</v>
      </c>
      <c r="I243" t="str">
        <f>VLOOKUP(A243,'Medical Examinations'!A:H,8,0)</f>
        <v>yes</v>
      </c>
      <c r="J243">
        <f>VLOOKUP(A243,'Hospitalisation Details'!A:B,2,0)</f>
        <v>1986</v>
      </c>
      <c r="K243" t="str">
        <f>VLOOKUP(A243,'Hospitalisation Details'!A:C,3,0)</f>
        <v>Oct</v>
      </c>
      <c r="L243">
        <f>VLOOKUP(A243,'Hospitalisation Details'!A:D,4,0)</f>
        <v>11</v>
      </c>
      <c r="M243">
        <f>VLOOKUP(A243,'Hospitalisation Details'!A:E,5,0)</f>
        <v>3</v>
      </c>
      <c r="N243">
        <f>VLOOKUP(A243,'Hospitalisation Details'!A:F,6,0)</f>
        <v>34293.120000000003</v>
      </c>
      <c r="O243" t="str">
        <f>VLOOKUP(A243,'Hospitalisation Details'!A:G,7,0)</f>
        <v>tier - 1</v>
      </c>
      <c r="P243" t="str">
        <f>VLOOKUP(A243,'Hospitalisation Details'!A:I,8,0)</f>
        <v>tier - 2</v>
      </c>
      <c r="Q243" t="str">
        <f>VLOOKUP(A243,'Hospitalisation Details'!A:I,9,0)</f>
        <v>R1011</v>
      </c>
    </row>
    <row r="244" spans="1:17" ht="15.6" x14ac:dyDescent="0.3">
      <c r="A244" s="1" t="s">
        <v>2129</v>
      </c>
      <c r="B244" s="1" t="str">
        <f>VLOOKUP(A244,'Customer Names'!A:B,2,0)</f>
        <v>Hall, Mr.  Dan</v>
      </c>
      <c r="C244">
        <f>VLOOKUP(A244,'Medical Examinations'!A:H,2,0)</f>
        <v>48.75</v>
      </c>
      <c r="D244">
        <f>VLOOKUP(A244,'Medical Examinations'!A:C,3,0)</f>
        <v>4.6399999999999997</v>
      </c>
      <c r="E244" t="str">
        <f>VLOOKUP(A244,'Medical Examinations'!A:E,4)</f>
        <v>No</v>
      </c>
      <c r="F244" t="str">
        <f>VLOOKUP(A244,'Medical Examinations'!A:E,5)</f>
        <v>No</v>
      </c>
      <c r="G244" t="str">
        <f>VLOOKUP(A244,'Medical Examinations'!A:F,6,0)</f>
        <v>No</v>
      </c>
      <c r="H244">
        <f>VLOOKUP(A244,'Medical Examinations'!A:G,7)</f>
        <v>1</v>
      </c>
      <c r="I244" t="str">
        <f>VLOOKUP(A244,'Medical Examinations'!A:H,8,0)</f>
        <v>yes</v>
      </c>
      <c r="J244">
        <f>VLOOKUP(A244,'Hospitalisation Details'!A:B,2,0)</f>
        <v>1995</v>
      </c>
      <c r="K244" t="str">
        <f>VLOOKUP(A244,'Hospitalisation Details'!A:C,3,0)</f>
        <v>Oct</v>
      </c>
      <c r="L244">
        <f>VLOOKUP(A244,'Hospitalisation Details'!A:D,4,0)</f>
        <v>30</v>
      </c>
      <c r="M244">
        <f>VLOOKUP(A244,'Hospitalisation Details'!A:E,5,0)</f>
        <v>0</v>
      </c>
      <c r="N244">
        <f>VLOOKUP(A244,'Hospitalisation Details'!A:F,6,0)</f>
        <v>34289.43</v>
      </c>
      <c r="O244" t="str">
        <f>VLOOKUP(A244,'Hospitalisation Details'!A:G,7,0)</f>
        <v>tier - 1</v>
      </c>
      <c r="P244" t="str">
        <f>VLOOKUP(A244,'Hospitalisation Details'!A:I,8,0)</f>
        <v>tier - 1</v>
      </c>
      <c r="Q244" t="str">
        <f>VLOOKUP(A244,'Hospitalisation Details'!A:I,9,0)</f>
        <v>R1011</v>
      </c>
    </row>
    <row r="245" spans="1:17" ht="15.6" x14ac:dyDescent="0.3">
      <c r="A245" s="1" t="s">
        <v>2128</v>
      </c>
      <c r="B245" s="1" t="str">
        <f>VLOOKUP(A245,'Customer Names'!A:B,2,0)</f>
        <v>Reed, Mr.  Dan M.</v>
      </c>
      <c r="C245">
        <f>VLOOKUP(A245,'Medical Examinations'!A:H,2,0)</f>
        <v>31.065000000000001</v>
      </c>
      <c r="D245">
        <f>VLOOKUP(A245,'Medical Examinations'!A:C,3,0)</f>
        <v>5.05</v>
      </c>
      <c r="E245" t="str">
        <f>VLOOKUP(A245,'Medical Examinations'!A:E,4)</f>
        <v>No</v>
      </c>
      <c r="F245" t="str">
        <f>VLOOKUP(A245,'Medical Examinations'!A:E,5)</f>
        <v>No</v>
      </c>
      <c r="G245" t="str">
        <f>VLOOKUP(A245,'Medical Examinations'!A:F,6,0)</f>
        <v>No</v>
      </c>
      <c r="H245">
        <f>VLOOKUP(A245,'Medical Examinations'!A:G,7)</f>
        <v>1</v>
      </c>
      <c r="I245" t="str">
        <f>VLOOKUP(A245,'Medical Examinations'!A:H,8,0)</f>
        <v>yes</v>
      </c>
      <c r="J245">
        <f>VLOOKUP(A245,'Hospitalisation Details'!A:B,2,0)</f>
        <v>1998</v>
      </c>
      <c r="K245" t="str">
        <f>VLOOKUP(A245,'Hospitalisation Details'!A:C,3,0)</f>
        <v>Jun</v>
      </c>
      <c r="L245">
        <f>VLOOKUP(A245,'Hospitalisation Details'!A:D,4,0)</f>
        <v>11</v>
      </c>
      <c r="M245">
        <f>VLOOKUP(A245,'Hospitalisation Details'!A:E,5,0)</f>
        <v>0</v>
      </c>
      <c r="N245">
        <f>VLOOKUP(A245,'Hospitalisation Details'!A:F,6,0)</f>
        <v>34254.050000000003</v>
      </c>
      <c r="O245" t="str">
        <f>VLOOKUP(A245,'Hospitalisation Details'!A:G,7,0)</f>
        <v>tier - 1</v>
      </c>
      <c r="P245" t="str">
        <f>VLOOKUP(A245,'Hospitalisation Details'!A:I,8,0)</f>
        <v>tier - 3</v>
      </c>
      <c r="Q245" t="str">
        <f>VLOOKUP(A245,'Hospitalisation Details'!A:I,9,0)</f>
        <v>R1019</v>
      </c>
    </row>
    <row r="246" spans="1:17" ht="15.6" x14ac:dyDescent="0.3">
      <c r="A246" s="1" t="s">
        <v>2127</v>
      </c>
      <c r="B246" s="1" t="str">
        <f>VLOOKUP(A246,'Customer Names'!A:B,2,0)</f>
        <v>Frome, Mr.  Eric L.</v>
      </c>
      <c r="C246">
        <f>VLOOKUP(A246,'Medical Examinations'!A:H,2,0)</f>
        <v>23.55</v>
      </c>
      <c r="D246">
        <f>VLOOKUP(A246,'Medical Examinations'!A:C,3,0)</f>
        <v>10.38</v>
      </c>
      <c r="E246" t="str">
        <f>VLOOKUP(A246,'Medical Examinations'!A:E,4)</f>
        <v>No</v>
      </c>
      <c r="F246" t="str">
        <f>VLOOKUP(A246,'Medical Examinations'!A:E,5)</f>
        <v>No</v>
      </c>
      <c r="G246" t="str">
        <f>VLOOKUP(A246,'Medical Examinations'!A:F,6,0)</f>
        <v>No</v>
      </c>
      <c r="H246">
        <f>VLOOKUP(A246,'Medical Examinations'!A:G,7)</f>
        <v>1</v>
      </c>
      <c r="I246" t="str">
        <f>VLOOKUP(A246,'Medical Examinations'!A:H,8,0)</f>
        <v>yes</v>
      </c>
      <c r="J246">
        <f>VLOOKUP(A246,'Hospitalisation Details'!A:B,2,0)</f>
        <v>1962</v>
      </c>
      <c r="K246" t="str">
        <f>VLOOKUP(A246,'Hospitalisation Details'!A:C,3,0)</f>
        <v>Jul</v>
      </c>
      <c r="L246">
        <f>VLOOKUP(A246,'Hospitalisation Details'!A:D,4,0)</f>
        <v>5</v>
      </c>
      <c r="M246">
        <f>VLOOKUP(A246,'Hospitalisation Details'!A:E,5,0)</f>
        <v>0</v>
      </c>
      <c r="N246">
        <f>VLOOKUP(A246,'Hospitalisation Details'!A:F,6,0)</f>
        <v>34218.019999999997</v>
      </c>
      <c r="O246" t="str">
        <f>VLOOKUP(A246,'Hospitalisation Details'!A:G,7,0)</f>
        <v>tier - 1</v>
      </c>
      <c r="P246" t="str">
        <f>VLOOKUP(A246,'Hospitalisation Details'!A:I,8,0)</f>
        <v>tier - 1</v>
      </c>
      <c r="Q246" t="str">
        <f>VLOOKUP(A246,'Hospitalisation Details'!A:I,9,0)</f>
        <v>R1011</v>
      </c>
    </row>
    <row r="247" spans="1:17" ht="15.6" x14ac:dyDescent="0.3">
      <c r="A247" s="1" t="s">
        <v>2126</v>
      </c>
      <c r="B247" s="1" t="str">
        <f>VLOOKUP(A247,'Customer Names'!A:B,2,0)</f>
        <v>Creasy, Mr.  Les J</v>
      </c>
      <c r="C247">
        <f>VLOOKUP(A247,'Medical Examinations'!A:H,2,0)</f>
        <v>30.18</v>
      </c>
      <c r="D247">
        <f>VLOOKUP(A247,'Medical Examinations'!A:C,3,0)</f>
        <v>8.31</v>
      </c>
      <c r="E247" t="str">
        <f>VLOOKUP(A247,'Medical Examinations'!A:E,4)</f>
        <v>No</v>
      </c>
      <c r="F247" t="str">
        <f>VLOOKUP(A247,'Medical Examinations'!A:E,5)</f>
        <v>No</v>
      </c>
      <c r="G247" t="str">
        <f>VLOOKUP(A247,'Medical Examinations'!A:F,6,0)</f>
        <v>No</v>
      </c>
      <c r="H247">
        <f>VLOOKUP(A247,'Medical Examinations'!A:G,7)</f>
        <v>1</v>
      </c>
      <c r="I247" t="str">
        <f>VLOOKUP(A247,'Medical Examinations'!A:H,8,0)</f>
        <v>yes</v>
      </c>
      <c r="J247">
        <f>VLOOKUP(A247,'Hospitalisation Details'!A:B,2,0)</f>
        <v>1975</v>
      </c>
      <c r="K247" t="str">
        <f>VLOOKUP(A247,'Hospitalisation Details'!A:C,3,0)</f>
        <v>Jul</v>
      </c>
      <c r="L247">
        <f>VLOOKUP(A247,'Hospitalisation Details'!A:D,4,0)</f>
        <v>21</v>
      </c>
      <c r="M247">
        <f>VLOOKUP(A247,'Hospitalisation Details'!A:E,5,0)</f>
        <v>1</v>
      </c>
      <c r="N247">
        <f>VLOOKUP(A247,'Hospitalisation Details'!A:F,6,0)</f>
        <v>34210.33</v>
      </c>
      <c r="O247" t="str">
        <f>VLOOKUP(A247,'Hospitalisation Details'!A:G,7,0)</f>
        <v>tier - 2</v>
      </c>
      <c r="P247" t="str">
        <f>VLOOKUP(A247,'Hospitalisation Details'!A:I,8,0)</f>
        <v>tier - 1</v>
      </c>
      <c r="Q247" t="str">
        <f>VLOOKUP(A247,'Hospitalisation Details'!A:I,9,0)</f>
        <v>R1012</v>
      </c>
    </row>
    <row r="248" spans="1:17" ht="15.6" x14ac:dyDescent="0.3">
      <c r="A248" s="1" t="s">
        <v>2125</v>
      </c>
      <c r="B248" s="1" t="str">
        <f>VLOOKUP(A248,'Customer Names'!A:B,2,0)</f>
        <v>Latimer, Ms.  Stephanie</v>
      </c>
      <c r="C248">
        <f>VLOOKUP(A248,'Medical Examinations'!A:H,2,0)</f>
        <v>29.94</v>
      </c>
      <c r="D248">
        <f>VLOOKUP(A248,'Medical Examinations'!A:C,3,0)</f>
        <v>7.59</v>
      </c>
      <c r="E248" t="str">
        <f>VLOOKUP(A248,'Medical Examinations'!A:E,4)</f>
        <v>No</v>
      </c>
      <c r="F248" t="str">
        <f>VLOOKUP(A248,'Medical Examinations'!A:E,5)</f>
        <v>No</v>
      </c>
      <c r="G248" t="str">
        <f>VLOOKUP(A248,'Medical Examinations'!A:F,6,0)</f>
        <v>No</v>
      </c>
      <c r="H248">
        <f>VLOOKUP(A248,'Medical Examinations'!A:G,7)</f>
        <v>1</v>
      </c>
      <c r="I248" t="str">
        <f>VLOOKUP(A248,'Medical Examinations'!A:H,8,0)</f>
        <v>yes</v>
      </c>
      <c r="J248">
        <f>VLOOKUP(A248,'Hospitalisation Details'!A:B,2,0)</f>
        <v>1971</v>
      </c>
      <c r="K248" t="str">
        <f>VLOOKUP(A248,'Hospitalisation Details'!A:C,3,0)</f>
        <v>Aug</v>
      </c>
      <c r="L248">
        <f>VLOOKUP(A248,'Hospitalisation Details'!A:D,4,0)</f>
        <v>25</v>
      </c>
      <c r="M248">
        <f>VLOOKUP(A248,'Hospitalisation Details'!A:E,5,0)</f>
        <v>0</v>
      </c>
      <c r="N248">
        <f>VLOOKUP(A248,'Hospitalisation Details'!A:F,6,0)</f>
        <v>34205.07</v>
      </c>
      <c r="O248" t="str">
        <f>VLOOKUP(A248,'Hospitalisation Details'!A:G,7,0)</f>
        <v>tier - 2</v>
      </c>
      <c r="P248" t="str">
        <f>VLOOKUP(A248,'Hospitalisation Details'!A:I,8,0)</f>
        <v>tier - 2</v>
      </c>
      <c r="Q248" t="str">
        <f>VLOOKUP(A248,'Hospitalisation Details'!A:I,9,0)</f>
        <v>R1011</v>
      </c>
    </row>
    <row r="249" spans="1:17" ht="15.6" x14ac:dyDescent="0.3">
      <c r="A249" s="1" t="s">
        <v>2124</v>
      </c>
      <c r="B249" s="1" t="str">
        <f>VLOOKUP(A249,'Customer Names'!A:B,2,0)</f>
        <v>Wei, Ms.  Melissa Y</v>
      </c>
      <c r="C249">
        <f>VLOOKUP(A249,'Medical Examinations'!A:H,2,0)</f>
        <v>31.4</v>
      </c>
      <c r="D249">
        <f>VLOOKUP(A249,'Medical Examinations'!A:C,3,0)</f>
        <v>5.49</v>
      </c>
      <c r="E249" t="str">
        <f>VLOOKUP(A249,'Medical Examinations'!A:E,4)</f>
        <v>No</v>
      </c>
      <c r="F249" t="str">
        <f>VLOOKUP(A249,'Medical Examinations'!A:E,5)</f>
        <v>No</v>
      </c>
      <c r="G249" t="str">
        <f>VLOOKUP(A249,'Medical Examinations'!A:F,6,0)</f>
        <v>No</v>
      </c>
      <c r="H249">
        <f>VLOOKUP(A249,'Medical Examinations'!A:G,7)</f>
        <v>1</v>
      </c>
      <c r="I249" t="str">
        <f>VLOOKUP(A249,'Medical Examinations'!A:H,8,0)</f>
        <v>yes</v>
      </c>
      <c r="J249">
        <f>VLOOKUP(A249,'Hospitalisation Details'!A:B,2,0)</f>
        <v>1999</v>
      </c>
      <c r="K249" t="str">
        <f>VLOOKUP(A249,'Hospitalisation Details'!A:C,3,0)</f>
        <v>Nov</v>
      </c>
      <c r="L249">
        <f>VLOOKUP(A249,'Hospitalisation Details'!A:D,4,0)</f>
        <v>6</v>
      </c>
      <c r="M249">
        <f>VLOOKUP(A249,'Hospitalisation Details'!A:E,5,0)</f>
        <v>0</v>
      </c>
      <c r="N249">
        <f>VLOOKUP(A249,'Hospitalisation Details'!A:F,6,0)</f>
        <v>34166.269999999997</v>
      </c>
      <c r="O249" t="str">
        <f>VLOOKUP(A249,'Hospitalisation Details'!A:G,7,0)</f>
        <v>tier - 2</v>
      </c>
      <c r="P249" t="str">
        <f>VLOOKUP(A249,'Hospitalisation Details'!A:I,8,0)</f>
        <v>tier - 3</v>
      </c>
      <c r="Q249" t="str">
        <f>VLOOKUP(A249,'Hospitalisation Details'!A:I,9,0)</f>
        <v>R1011</v>
      </c>
    </row>
    <row r="250" spans="1:17" ht="15.6" x14ac:dyDescent="0.3">
      <c r="A250" s="1" t="s">
        <v>2123</v>
      </c>
      <c r="B250" s="1" t="str">
        <f>VLOOKUP(A250,'Customer Names'!A:B,2,0)</f>
        <v>Hayes, Ms.  Ashley</v>
      </c>
      <c r="C250">
        <f>VLOOKUP(A250,'Medical Examinations'!A:H,2,0)</f>
        <v>53.06</v>
      </c>
      <c r="D250">
        <f>VLOOKUP(A250,'Medical Examinations'!A:C,3,0)</f>
        <v>11.68</v>
      </c>
      <c r="E250" t="str">
        <f>VLOOKUP(A250,'Medical Examinations'!A:E,4)</f>
        <v>No</v>
      </c>
      <c r="F250" t="str">
        <f>VLOOKUP(A250,'Medical Examinations'!A:E,5)</f>
        <v>No</v>
      </c>
      <c r="G250" t="str">
        <f>VLOOKUP(A250,'Medical Examinations'!A:F,6,0)</f>
        <v>No</v>
      </c>
      <c r="H250">
        <f>VLOOKUP(A250,'Medical Examinations'!A:G,7)</f>
        <v>1</v>
      </c>
      <c r="I250" t="str">
        <f>VLOOKUP(A250,'Medical Examinations'!A:H,8,0)</f>
        <v>yes</v>
      </c>
      <c r="J250">
        <f>VLOOKUP(A250,'Hospitalisation Details'!A:B,2,0)</f>
        <v>2002</v>
      </c>
      <c r="K250" t="str">
        <f>VLOOKUP(A250,'Hospitalisation Details'!A:C,3,0)</f>
        <v>Dec</v>
      </c>
      <c r="L250">
        <f>VLOOKUP(A250,'Hospitalisation Details'!A:D,4,0)</f>
        <v>26</v>
      </c>
      <c r="M250">
        <f>VLOOKUP(A250,'Hospitalisation Details'!A:E,5,0)</f>
        <v>0</v>
      </c>
      <c r="N250">
        <f>VLOOKUP(A250,'Hospitalisation Details'!A:F,6,0)</f>
        <v>34084.68</v>
      </c>
      <c r="O250" t="str">
        <f>VLOOKUP(A250,'Hospitalisation Details'!A:G,7,0)</f>
        <v>tier - 2</v>
      </c>
      <c r="P250" t="str">
        <f>VLOOKUP(A250,'Hospitalisation Details'!A:I,8,0)</f>
        <v>tier - 3</v>
      </c>
      <c r="Q250" t="str">
        <f>VLOOKUP(A250,'Hospitalisation Details'!A:I,9,0)</f>
        <v>R1011</v>
      </c>
    </row>
    <row r="251" spans="1:17" ht="15.6" x14ac:dyDescent="0.3">
      <c r="A251" s="1" t="s">
        <v>2122</v>
      </c>
      <c r="B251" s="1" t="str">
        <f>VLOOKUP(A251,'Customer Names'!A:B,2,0)</f>
        <v>Velardo, Ms.  Stephanie M.</v>
      </c>
      <c r="C251">
        <f>VLOOKUP(A251,'Medical Examinations'!A:H,2,0)</f>
        <v>30.25</v>
      </c>
      <c r="D251">
        <f>VLOOKUP(A251,'Medical Examinations'!A:C,3,0)</f>
        <v>4.1900000000000004</v>
      </c>
      <c r="E251" t="str">
        <f>VLOOKUP(A251,'Medical Examinations'!A:E,4)</f>
        <v>No</v>
      </c>
      <c r="F251" t="str">
        <f>VLOOKUP(A251,'Medical Examinations'!A:E,5)</f>
        <v>No</v>
      </c>
      <c r="G251" t="str">
        <f>VLOOKUP(A251,'Medical Examinations'!A:F,6,0)</f>
        <v>No</v>
      </c>
      <c r="H251">
        <f>VLOOKUP(A251,'Medical Examinations'!A:G,7)</f>
        <v>1</v>
      </c>
      <c r="I251" t="str">
        <f>VLOOKUP(A251,'Medical Examinations'!A:H,8,0)</f>
        <v>yes</v>
      </c>
      <c r="J251">
        <f>VLOOKUP(A251,'Hospitalisation Details'!A:B,2,0)</f>
        <v>1972</v>
      </c>
      <c r="K251" t="str">
        <f>VLOOKUP(A251,'Hospitalisation Details'!A:C,3,0)</f>
        <v>Jul</v>
      </c>
      <c r="L251">
        <f>VLOOKUP(A251,'Hospitalisation Details'!A:D,4,0)</f>
        <v>26</v>
      </c>
      <c r="M251">
        <f>VLOOKUP(A251,'Hospitalisation Details'!A:E,5,0)</f>
        <v>0</v>
      </c>
      <c r="N251">
        <f>VLOOKUP(A251,'Hospitalisation Details'!A:F,6,0)</f>
        <v>34053.360000000001</v>
      </c>
      <c r="O251" t="str">
        <f>VLOOKUP(A251,'Hospitalisation Details'!A:G,7,0)</f>
        <v>tier - 2</v>
      </c>
      <c r="P251" t="str">
        <f>VLOOKUP(A251,'Hospitalisation Details'!A:I,8,0)</f>
        <v>tier - 2</v>
      </c>
      <c r="Q251" t="str">
        <f>VLOOKUP(A251,'Hospitalisation Details'!A:I,9,0)</f>
        <v>R1011</v>
      </c>
    </row>
    <row r="252" spans="1:17" ht="15.6" x14ac:dyDescent="0.3">
      <c r="A252" s="1" t="s">
        <v>2121</v>
      </c>
      <c r="B252" s="1" t="str">
        <f>VLOOKUP(A252,'Customer Names'!A:B,2,0)</f>
        <v>Kastes, Ms.  Kylie</v>
      </c>
      <c r="C252">
        <f>VLOOKUP(A252,'Medical Examinations'!A:H,2,0)</f>
        <v>46.68</v>
      </c>
      <c r="D252">
        <f>VLOOKUP(A252,'Medical Examinations'!A:C,3,0)</f>
        <v>4.01</v>
      </c>
      <c r="E252" t="str">
        <f>VLOOKUP(A252,'Medical Examinations'!A:E,4)</f>
        <v>No</v>
      </c>
      <c r="F252" t="str">
        <f>VLOOKUP(A252,'Medical Examinations'!A:E,5)</f>
        <v>No</v>
      </c>
      <c r="G252" t="str">
        <f>VLOOKUP(A252,'Medical Examinations'!A:F,6,0)</f>
        <v>No</v>
      </c>
      <c r="H252">
        <f>VLOOKUP(A252,'Medical Examinations'!A:G,7)</f>
        <v>1</v>
      </c>
      <c r="I252" t="str">
        <f>VLOOKUP(A252,'Medical Examinations'!A:H,8,0)</f>
        <v>yes</v>
      </c>
      <c r="J252">
        <f>VLOOKUP(A252,'Hospitalisation Details'!A:B,2,0)</f>
        <v>1994</v>
      </c>
      <c r="K252" t="str">
        <f>VLOOKUP(A252,'Hospitalisation Details'!A:C,3,0)</f>
        <v>Sep</v>
      </c>
      <c r="L252">
        <f>VLOOKUP(A252,'Hospitalisation Details'!A:D,4,0)</f>
        <v>25</v>
      </c>
      <c r="M252">
        <f>VLOOKUP(A252,'Hospitalisation Details'!A:E,5,0)</f>
        <v>0</v>
      </c>
      <c r="N252">
        <f>VLOOKUP(A252,'Hospitalisation Details'!A:F,6,0)</f>
        <v>33975.47</v>
      </c>
      <c r="O252" t="str">
        <f>VLOOKUP(A252,'Hospitalisation Details'!A:G,7,0)</f>
        <v>tier - 2</v>
      </c>
      <c r="P252" t="str">
        <f>VLOOKUP(A252,'Hospitalisation Details'!A:I,8,0)</f>
        <v>tier - 2</v>
      </c>
      <c r="Q252" t="str">
        <f>VLOOKUP(A252,'Hospitalisation Details'!A:I,9,0)</f>
        <v>R1011</v>
      </c>
    </row>
    <row r="253" spans="1:17" ht="15.6" x14ac:dyDescent="0.3">
      <c r="A253" s="1" t="s">
        <v>2120</v>
      </c>
      <c r="B253" s="1" t="str">
        <f>VLOOKUP(A253,'Customer Names'!A:B,2,0)</f>
        <v>Escorcia, Ms.  Kelly</v>
      </c>
      <c r="C253">
        <f>VLOOKUP(A253,'Medical Examinations'!A:H,2,0)</f>
        <v>30.4</v>
      </c>
      <c r="D253">
        <f>VLOOKUP(A253,'Medical Examinations'!A:C,3,0)</f>
        <v>5.91</v>
      </c>
      <c r="E253" t="str">
        <f>VLOOKUP(A253,'Medical Examinations'!A:E,4)</f>
        <v>No</v>
      </c>
      <c r="F253" t="str">
        <f>VLOOKUP(A253,'Medical Examinations'!A:E,5)</f>
        <v>No</v>
      </c>
      <c r="G253" t="str">
        <f>VLOOKUP(A253,'Medical Examinations'!A:F,6,0)</f>
        <v>No</v>
      </c>
      <c r="H253">
        <f>VLOOKUP(A253,'Medical Examinations'!A:G,7)</f>
        <v>1</v>
      </c>
      <c r="I253" t="str">
        <f>VLOOKUP(A253,'Medical Examinations'!A:H,8,0)</f>
        <v>yes</v>
      </c>
      <c r="J253">
        <f>VLOOKUP(A253,'Hospitalisation Details'!A:B,2,0)</f>
        <v>2000</v>
      </c>
      <c r="K253" t="str">
        <f>VLOOKUP(A253,'Hospitalisation Details'!A:C,3,0)</f>
        <v>Dec</v>
      </c>
      <c r="L253">
        <f>VLOOKUP(A253,'Hospitalisation Details'!A:D,4,0)</f>
        <v>27</v>
      </c>
      <c r="M253">
        <f>VLOOKUP(A253,'Hospitalisation Details'!A:E,5,0)</f>
        <v>0</v>
      </c>
      <c r="N253">
        <f>VLOOKUP(A253,'Hospitalisation Details'!A:F,6,0)</f>
        <v>33907.550000000003</v>
      </c>
      <c r="O253" t="str">
        <f>VLOOKUP(A253,'Hospitalisation Details'!A:G,7,0)</f>
        <v>tier - 2</v>
      </c>
      <c r="P253" t="str">
        <f>VLOOKUP(A253,'Hospitalisation Details'!A:I,8,0)</f>
        <v>tier - 2</v>
      </c>
      <c r="Q253" t="str">
        <f>VLOOKUP(A253,'Hospitalisation Details'!A:I,9,0)</f>
        <v>R1012</v>
      </c>
    </row>
    <row r="254" spans="1:17" ht="15.6" x14ac:dyDescent="0.3">
      <c r="A254" s="1" t="s">
        <v>2119</v>
      </c>
      <c r="B254" s="1" t="str">
        <f>VLOOKUP(A254,'Customer Names'!A:B,2,0)</f>
        <v>Larscheid, Ms.  Carrie</v>
      </c>
      <c r="C254">
        <f>VLOOKUP(A254,'Medical Examinations'!A:H,2,0)</f>
        <v>30.2</v>
      </c>
      <c r="D254">
        <f>VLOOKUP(A254,'Medical Examinations'!A:C,3,0)</f>
        <v>4.47</v>
      </c>
      <c r="E254" t="str">
        <f>VLOOKUP(A254,'Medical Examinations'!A:E,4)</f>
        <v>No</v>
      </c>
      <c r="F254" t="str">
        <f>VLOOKUP(A254,'Medical Examinations'!A:E,5)</f>
        <v>No</v>
      </c>
      <c r="G254" t="str">
        <f>VLOOKUP(A254,'Medical Examinations'!A:F,6,0)</f>
        <v>Yes</v>
      </c>
      <c r="H254">
        <f>VLOOKUP(A254,'Medical Examinations'!A:G,7)</f>
        <v>1</v>
      </c>
      <c r="I254" t="str">
        <f>VLOOKUP(A254,'Medical Examinations'!A:H,8,0)</f>
        <v>yes</v>
      </c>
      <c r="J254">
        <f>VLOOKUP(A254,'Hospitalisation Details'!A:B,2,0)</f>
        <v>1997</v>
      </c>
      <c r="K254" t="str">
        <f>VLOOKUP(A254,'Hospitalisation Details'!A:C,3,0)</f>
        <v>Aug</v>
      </c>
      <c r="L254">
        <f>VLOOKUP(A254,'Hospitalisation Details'!A:D,4,0)</f>
        <v>9</v>
      </c>
      <c r="M254">
        <f>VLOOKUP(A254,'Hospitalisation Details'!A:E,5,0)</f>
        <v>0</v>
      </c>
      <c r="N254">
        <f>VLOOKUP(A254,'Hospitalisation Details'!A:F,6,0)</f>
        <v>33900.65</v>
      </c>
      <c r="O254" t="str">
        <f>VLOOKUP(A254,'Hospitalisation Details'!A:G,7,0)</f>
        <v>tier - 2</v>
      </c>
      <c r="P254" t="str">
        <f>VLOOKUP(A254,'Hospitalisation Details'!A:I,8,0)</f>
        <v>tier - 3</v>
      </c>
      <c r="Q254" t="str">
        <f>VLOOKUP(A254,'Hospitalisation Details'!A:I,9,0)</f>
        <v>R1011</v>
      </c>
    </row>
    <row r="255" spans="1:17" ht="15.6" x14ac:dyDescent="0.3">
      <c r="A255" s="1" t="s">
        <v>2118</v>
      </c>
      <c r="B255" s="1" t="str">
        <f>VLOOKUP(A255,'Customer Names'!A:B,2,0)</f>
        <v>O'Bannon, Mr.  Alex</v>
      </c>
      <c r="C255">
        <f>VLOOKUP(A255,'Medical Examinations'!A:H,2,0)</f>
        <v>51.18</v>
      </c>
      <c r="D255">
        <f>VLOOKUP(A255,'Medical Examinations'!A:C,3,0)</f>
        <v>4.5599999999999996</v>
      </c>
      <c r="E255" t="str">
        <f>VLOOKUP(A255,'Medical Examinations'!A:E,4)</f>
        <v>No</v>
      </c>
      <c r="F255" t="str">
        <f>VLOOKUP(A255,'Medical Examinations'!A:E,5)</f>
        <v>No</v>
      </c>
      <c r="G255" t="str">
        <f>VLOOKUP(A255,'Medical Examinations'!A:F,6,0)</f>
        <v>No</v>
      </c>
      <c r="H255">
        <f>VLOOKUP(A255,'Medical Examinations'!A:G,7)</f>
        <v>1</v>
      </c>
      <c r="I255" t="str">
        <f>VLOOKUP(A255,'Medical Examinations'!A:H,8,0)</f>
        <v>yes</v>
      </c>
      <c r="J255">
        <f>VLOOKUP(A255,'Hospitalisation Details'!A:B,2,0)</f>
        <v>2000</v>
      </c>
      <c r="K255" t="str">
        <f>VLOOKUP(A255,'Hospitalisation Details'!A:C,3,0)</f>
        <v>Oct</v>
      </c>
      <c r="L255">
        <f>VLOOKUP(A255,'Hospitalisation Details'!A:D,4,0)</f>
        <v>26</v>
      </c>
      <c r="M255">
        <f>VLOOKUP(A255,'Hospitalisation Details'!A:E,5,0)</f>
        <v>0</v>
      </c>
      <c r="N255">
        <f>VLOOKUP(A255,'Hospitalisation Details'!A:F,6,0)</f>
        <v>33829.39</v>
      </c>
      <c r="O255" t="str">
        <f>VLOOKUP(A255,'Hospitalisation Details'!A:G,7,0)</f>
        <v>tier - 2</v>
      </c>
      <c r="P255" t="str">
        <f>VLOOKUP(A255,'Hospitalisation Details'!A:I,8,0)</f>
        <v>tier - 3</v>
      </c>
      <c r="Q255" t="str">
        <f>VLOOKUP(A255,'Hospitalisation Details'!A:I,9,0)</f>
        <v>R1011</v>
      </c>
    </row>
    <row r="256" spans="1:17" ht="15.6" x14ac:dyDescent="0.3">
      <c r="A256" s="1" t="s">
        <v>2117</v>
      </c>
      <c r="B256" s="1" t="str">
        <f>VLOOKUP(A256,'Customer Names'!A:B,2,0)</f>
        <v>Ridgway, Mr.  Zach S</v>
      </c>
      <c r="C256">
        <f>VLOOKUP(A256,'Medical Examinations'!A:H,2,0)</f>
        <v>22.18</v>
      </c>
      <c r="D256">
        <f>VLOOKUP(A256,'Medical Examinations'!A:C,3,0)</f>
        <v>9.9</v>
      </c>
      <c r="E256" t="str">
        <f>VLOOKUP(A256,'Medical Examinations'!A:E,4)</f>
        <v>No</v>
      </c>
      <c r="F256" t="str">
        <f>VLOOKUP(A256,'Medical Examinations'!A:E,5)</f>
        <v>No</v>
      </c>
      <c r="G256" t="str">
        <f>VLOOKUP(A256,'Medical Examinations'!A:F,6,0)</f>
        <v>No</v>
      </c>
      <c r="H256">
        <f>VLOOKUP(A256,'Medical Examinations'!A:G,7)</f>
        <v>1</v>
      </c>
      <c r="I256" t="str">
        <f>VLOOKUP(A256,'Medical Examinations'!A:H,8,0)</f>
        <v>yes</v>
      </c>
      <c r="J256">
        <f>VLOOKUP(A256,'Hospitalisation Details'!A:B,2,0)</f>
        <v>1962</v>
      </c>
      <c r="K256" t="str">
        <f>VLOOKUP(A256,'Hospitalisation Details'!A:C,3,0)</f>
        <v>Dec</v>
      </c>
      <c r="L256">
        <f>VLOOKUP(A256,'Hospitalisation Details'!A:D,4,0)</f>
        <v>11</v>
      </c>
      <c r="M256">
        <f>VLOOKUP(A256,'Hospitalisation Details'!A:E,5,0)</f>
        <v>0</v>
      </c>
      <c r="N256">
        <f>VLOOKUP(A256,'Hospitalisation Details'!A:F,6,0)</f>
        <v>33753.32</v>
      </c>
      <c r="O256" t="str">
        <f>VLOOKUP(A256,'Hospitalisation Details'!A:G,7,0)</f>
        <v>tier - 1</v>
      </c>
      <c r="P256" t="str">
        <f>VLOOKUP(A256,'Hospitalisation Details'!A:I,8,0)</f>
        <v>tier - 3</v>
      </c>
      <c r="Q256" t="str">
        <f>VLOOKUP(A256,'Hospitalisation Details'!A:I,9,0)</f>
        <v>R1011</v>
      </c>
    </row>
    <row r="257" spans="1:17" ht="15.6" x14ac:dyDescent="0.3">
      <c r="A257" s="1" t="s">
        <v>2116</v>
      </c>
      <c r="B257" s="1" t="str">
        <f>VLOOKUP(A257,'Customer Names'!A:B,2,0)</f>
        <v>Black, Mr.  Alan</v>
      </c>
      <c r="C257">
        <f>VLOOKUP(A257,'Medical Examinations'!A:H,2,0)</f>
        <v>31.92</v>
      </c>
      <c r="D257">
        <f>VLOOKUP(A257,'Medical Examinations'!A:C,3,0)</f>
        <v>5.1100000000000003</v>
      </c>
      <c r="E257" t="str">
        <f>VLOOKUP(A257,'Medical Examinations'!A:E,4)</f>
        <v>No</v>
      </c>
      <c r="F257" t="str">
        <f>VLOOKUP(A257,'Medical Examinations'!A:E,5)</f>
        <v>No</v>
      </c>
      <c r="G257" t="str">
        <f>VLOOKUP(A257,'Medical Examinations'!A:F,6,0)</f>
        <v>Yes</v>
      </c>
      <c r="H257">
        <f>VLOOKUP(A257,'Medical Examinations'!A:G,7)</f>
        <v>1</v>
      </c>
      <c r="I257" t="str">
        <f>VLOOKUP(A257,'Medical Examinations'!A:H,8,0)</f>
        <v>yes</v>
      </c>
      <c r="J257">
        <f>VLOOKUP(A257,'Hospitalisation Details'!A:B,2,0)</f>
        <v>2003</v>
      </c>
      <c r="K257" t="str">
        <f>VLOOKUP(A257,'Hospitalisation Details'!A:C,3,0)</f>
        <v>Sep</v>
      </c>
      <c r="L257">
        <f>VLOOKUP(A257,'Hospitalisation Details'!A:D,4,0)</f>
        <v>12</v>
      </c>
      <c r="M257">
        <f>VLOOKUP(A257,'Hospitalisation Details'!A:E,5,0)</f>
        <v>0</v>
      </c>
      <c r="N257">
        <f>VLOOKUP(A257,'Hospitalisation Details'!A:F,6,0)</f>
        <v>33750.29</v>
      </c>
      <c r="O257" t="str">
        <f>VLOOKUP(A257,'Hospitalisation Details'!A:G,7,0)</f>
        <v>tier - 1</v>
      </c>
      <c r="P257" t="str">
        <f>VLOOKUP(A257,'Hospitalisation Details'!A:I,8,0)</f>
        <v>tier - 3</v>
      </c>
      <c r="Q257" t="str">
        <f>VLOOKUP(A257,'Hospitalisation Details'!A:I,9,0)</f>
        <v>R1012</v>
      </c>
    </row>
    <row r="258" spans="1:17" ht="15.6" x14ac:dyDescent="0.3">
      <c r="A258" s="1" t="s">
        <v>2115</v>
      </c>
      <c r="B258" s="1" t="str">
        <f>VLOOKUP(A258,'Customer Names'!A:B,2,0)</f>
        <v>Canton, Mr.  Nate</v>
      </c>
      <c r="C258">
        <f>VLOOKUP(A258,'Medical Examinations'!A:H,2,0)</f>
        <v>31.73</v>
      </c>
      <c r="D258">
        <f>VLOOKUP(A258,'Medical Examinations'!A:C,3,0)</f>
        <v>5.73</v>
      </c>
      <c r="E258" t="str">
        <f>VLOOKUP(A258,'Medical Examinations'!A:E,4)</f>
        <v>No</v>
      </c>
      <c r="F258" t="str">
        <f>VLOOKUP(A258,'Medical Examinations'!A:E,5)</f>
        <v>No</v>
      </c>
      <c r="G258" t="str">
        <f>VLOOKUP(A258,'Medical Examinations'!A:F,6,0)</f>
        <v>No</v>
      </c>
      <c r="H258">
        <f>VLOOKUP(A258,'Medical Examinations'!A:G,7)</f>
        <v>1</v>
      </c>
      <c r="I258" t="str">
        <f>VLOOKUP(A258,'Medical Examinations'!A:H,8,0)</f>
        <v>yes</v>
      </c>
      <c r="J258">
        <f>VLOOKUP(A258,'Hospitalisation Details'!A:B,2,0)</f>
        <v>2004</v>
      </c>
      <c r="K258" t="str">
        <f>VLOOKUP(A258,'Hospitalisation Details'!A:C,3,0)</f>
        <v>Nov</v>
      </c>
      <c r="L258">
        <f>VLOOKUP(A258,'Hospitalisation Details'!A:D,4,0)</f>
        <v>1</v>
      </c>
      <c r="M258">
        <f>VLOOKUP(A258,'Hospitalisation Details'!A:E,5,0)</f>
        <v>0</v>
      </c>
      <c r="N258">
        <f>VLOOKUP(A258,'Hospitalisation Details'!A:F,6,0)</f>
        <v>33732.69</v>
      </c>
      <c r="O258" t="str">
        <f>VLOOKUP(A258,'Hospitalisation Details'!A:G,7,0)</f>
        <v>tier - 1</v>
      </c>
      <c r="P258" t="str">
        <f>VLOOKUP(A258,'Hospitalisation Details'!A:I,8,0)</f>
        <v>tier - 1</v>
      </c>
      <c r="Q258" t="str">
        <f>VLOOKUP(A258,'Hospitalisation Details'!A:I,9,0)</f>
        <v>R1017</v>
      </c>
    </row>
    <row r="259" spans="1:17" ht="15.6" x14ac:dyDescent="0.3">
      <c r="A259" s="1" t="s">
        <v>2114</v>
      </c>
      <c r="B259" s="1" t="str">
        <f>VLOOKUP(A259,'Customer Names'!A:B,2,0)</f>
        <v>Fine, Mr.  Jesse G.</v>
      </c>
      <c r="C259">
        <f>VLOOKUP(A259,'Medical Examinations'!A:H,2,0)</f>
        <v>45.52</v>
      </c>
      <c r="D259">
        <f>VLOOKUP(A259,'Medical Examinations'!A:C,3,0)</f>
        <v>6.04</v>
      </c>
      <c r="E259" t="str">
        <f>VLOOKUP(A259,'Medical Examinations'!A:E,4)</f>
        <v>No</v>
      </c>
      <c r="F259" t="str">
        <f>VLOOKUP(A259,'Medical Examinations'!A:E,5)</f>
        <v>No</v>
      </c>
      <c r="G259" t="str">
        <f>VLOOKUP(A259,'Medical Examinations'!A:F,6,0)</f>
        <v>Yes</v>
      </c>
      <c r="H259">
        <f>VLOOKUP(A259,'Medical Examinations'!A:G,7)</f>
        <v>1</v>
      </c>
      <c r="I259" t="str">
        <f>VLOOKUP(A259,'Medical Examinations'!A:H,8,0)</f>
        <v>yes</v>
      </c>
      <c r="J259">
        <f>VLOOKUP(A259,'Hospitalisation Details'!A:B,2,0)</f>
        <v>1993</v>
      </c>
      <c r="K259" t="str">
        <f>VLOOKUP(A259,'Hospitalisation Details'!A:C,3,0)</f>
        <v>Nov</v>
      </c>
      <c r="L259">
        <f>VLOOKUP(A259,'Hospitalisation Details'!A:D,4,0)</f>
        <v>28</v>
      </c>
      <c r="M259">
        <f>VLOOKUP(A259,'Hospitalisation Details'!A:E,5,0)</f>
        <v>0</v>
      </c>
      <c r="N259">
        <f>VLOOKUP(A259,'Hospitalisation Details'!A:F,6,0)</f>
        <v>33707.550000000003</v>
      </c>
      <c r="O259" t="str">
        <f>VLOOKUP(A259,'Hospitalisation Details'!A:G,7,0)</f>
        <v>tier - 2</v>
      </c>
      <c r="P259" t="str">
        <f>VLOOKUP(A259,'Hospitalisation Details'!A:I,8,0)</f>
        <v>tier - 2</v>
      </c>
      <c r="Q259" t="str">
        <f>VLOOKUP(A259,'Hospitalisation Details'!A:I,9,0)</f>
        <v>R1011</v>
      </c>
    </row>
    <row r="260" spans="1:17" ht="15.6" x14ac:dyDescent="0.3">
      <c r="A260" s="1" t="s">
        <v>2113</v>
      </c>
      <c r="B260" s="1" t="str">
        <f>VLOOKUP(A260,'Customer Names'!A:B,2,0)</f>
        <v>Bui, Mr.  Jason</v>
      </c>
      <c r="C260">
        <f>VLOOKUP(A260,'Medical Examinations'!A:H,2,0)</f>
        <v>52.81</v>
      </c>
      <c r="D260">
        <f>VLOOKUP(A260,'Medical Examinations'!A:C,3,0)</f>
        <v>5.19</v>
      </c>
      <c r="E260" t="str">
        <f>VLOOKUP(A260,'Medical Examinations'!A:E,4)</f>
        <v>No</v>
      </c>
      <c r="F260" t="str">
        <f>VLOOKUP(A260,'Medical Examinations'!A:E,5)</f>
        <v>No</v>
      </c>
      <c r="G260" t="str">
        <f>VLOOKUP(A260,'Medical Examinations'!A:F,6,0)</f>
        <v>Yes</v>
      </c>
      <c r="H260">
        <f>VLOOKUP(A260,'Medical Examinations'!A:G,7)</f>
        <v>1</v>
      </c>
      <c r="I260" t="str">
        <f>VLOOKUP(A260,'Medical Examinations'!A:H,8,0)</f>
        <v>yes</v>
      </c>
      <c r="J260">
        <f>VLOOKUP(A260,'Hospitalisation Details'!A:B,2,0)</f>
        <v>2003</v>
      </c>
      <c r="K260" t="str">
        <f>VLOOKUP(A260,'Hospitalisation Details'!A:C,3,0)</f>
        <v>Sep</v>
      </c>
      <c r="L260">
        <f>VLOOKUP(A260,'Hospitalisation Details'!A:D,4,0)</f>
        <v>9</v>
      </c>
      <c r="M260">
        <f>VLOOKUP(A260,'Hospitalisation Details'!A:E,5,0)</f>
        <v>0</v>
      </c>
      <c r="N260">
        <f>VLOOKUP(A260,'Hospitalisation Details'!A:F,6,0)</f>
        <v>33611.71</v>
      </c>
      <c r="O260" t="str">
        <f>VLOOKUP(A260,'Hospitalisation Details'!A:G,7,0)</f>
        <v>tier - 1</v>
      </c>
      <c r="P260" t="str">
        <f>VLOOKUP(A260,'Hospitalisation Details'!A:I,8,0)</f>
        <v>tier - 2</v>
      </c>
      <c r="Q260" t="str">
        <f>VLOOKUP(A260,'Hospitalisation Details'!A:I,9,0)</f>
        <v>R1011</v>
      </c>
    </row>
    <row r="261" spans="1:17" ht="15.6" x14ac:dyDescent="0.3">
      <c r="A261" s="1" t="s">
        <v>2112</v>
      </c>
      <c r="B261" s="1" t="str">
        <f>VLOOKUP(A261,'Customer Names'!A:B,2,0)</f>
        <v>Riepma, Ms.  Megan A.</v>
      </c>
      <c r="C261">
        <f>VLOOKUP(A261,'Medical Examinations'!A:H,2,0)</f>
        <v>33.58</v>
      </c>
      <c r="D261">
        <f>VLOOKUP(A261,'Medical Examinations'!A:C,3,0)</f>
        <v>5.56</v>
      </c>
      <c r="E261" t="str">
        <f>VLOOKUP(A261,'Medical Examinations'!A:E,4)</f>
        <v>No</v>
      </c>
      <c r="F261" t="str">
        <f>VLOOKUP(A261,'Medical Examinations'!A:E,5)</f>
        <v>No</v>
      </c>
      <c r="G261" t="str">
        <f>VLOOKUP(A261,'Medical Examinations'!A:F,6,0)</f>
        <v>No</v>
      </c>
      <c r="H261">
        <f>VLOOKUP(A261,'Medical Examinations'!A:G,7)</f>
        <v>1</v>
      </c>
      <c r="I261" t="str">
        <f>VLOOKUP(A261,'Medical Examinations'!A:H,8,0)</f>
        <v>yes</v>
      </c>
      <c r="J261">
        <f>VLOOKUP(A261,'Hospitalisation Details'!A:B,2,0)</f>
        <v>1984</v>
      </c>
      <c r="K261" t="str">
        <f>VLOOKUP(A261,'Hospitalisation Details'!A:C,3,0)</f>
        <v>Jul</v>
      </c>
      <c r="L261">
        <f>VLOOKUP(A261,'Hospitalisation Details'!A:D,4,0)</f>
        <v>22</v>
      </c>
      <c r="M261">
        <f>VLOOKUP(A261,'Hospitalisation Details'!A:E,5,0)</f>
        <v>3</v>
      </c>
      <c r="N261">
        <f>VLOOKUP(A261,'Hospitalisation Details'!A:F,6,0)</f>
        <v>33527.1</v>
      </c>
      <c r="O261" t="str">
        <f>VLOOKUP(A261,'Hospitalisation Details'!A:G,7,0)</f>
        <v>tier - 2</v>
      </c>
      <c r="P261" t="str">
        <f>VLOOKUP(A261,'Hospitalisation Details'!A:I,8,0)</f>
        <v>tier - 3</v>
      </c>
      <c r="Q261" t="str">
        <f>VLOOKUP(A261,'Hospitalisation Details'!A:I,9,0)</f>
        <v>R1011</v>
      </c>
    </row>
    <row r="262" spans="1:17" ht="15.6" x14ac:dyDescent="0.3">
      <c r="A262" s="1" t="s">
        <v>2111</v>
      </c>
      <c r="B262" s="1" t="str">
        <f>VLOOKUP(A262,'Customer Names'!A:B,2,0)</f>
        <v>Inman, Mr.  Luke M</v>
      </c>
      <c r="C262">
        <f>VLOOKUP(A262,'Medical Examinations'!A:H,2,0)</f>
        <v>30.684999999999999</v>
      </c>
      <c r="D262">
        <f>VLOOKUP(A262,'Medical Examinations'!A:C,3,0)</f>
        <v>8.23</v>
      </c>
      <c r="E262" t="str">
        <f>VLOOKUP(A262,'Medical Examinations'!A:E,4)</f>
        <v>No</v>
      </c>
      <c r="F262" t="str">
        <f>VLOOKUP(A262,'Medical Examinations'!A:E,5)</f>
        <v>No</v>
      </c>
      <c r="G262" t="str">
        <f>VLOOKUP(A262,'Medical Examinations'!A:F,6,0)</f>
        <v>No</v>
      </c>
      <c r="H262">
        <f>VLOOKUP(A262,'Medical Examinations'!A:G,7)</f>
        <v>1</v>
      </c>
      <c r="I262" t="str">
        <f>VLOOKUP(A262,'Medical Examinations'!A:H,8,0)</f>
        <v>yes</v>
      </c>
      <c r="J262">
        <f>VLOOKUP(A262,'Hospitalisation Details'!A:B,2,0)</f>
        <v>2002</v>
      </c>
      <c r="K262" t="str">
        <f>VLOOKUP(A262,'Hospitalisation Details'!A:C,3,0)</f>
        <v>Aug</v>
      </c>
      <c r="L262">
        <f>VLOOKUP(A262,'Hospitalisation Details'!A:D,4,0)</f>
        <v>25</v>
      </c>
      <c r="M262">
        <f>VLOOKUP(A262,'Hospitalisation Details'!A:E,5,0)</f>
        <v>0</v>
      </c>
      <c r="N262">
        <f>VLOOKUP(A262,'Hospitalisation Details'!A:F,6,0)</f>
        <v>33475.82</v>
      </c>
      <c r="O262" t="str">
        <f>VLOOKUP(A262,'Hospitalisation Details'!A:G,7,0)</f>
        <v>tier - 1</v>
      </c>
      <c r="P262" t="str">
        <f>VLOOKUP(A262,'Hospitalisation Details'!A:I,8,0)</f>
        <v>tier - 1</v>
      </c>
      <c r="Q262" t="str">
        <f>VLOOKUP(A262,'Hospitalisation Details'!A:I,9,0)</f>
        <v>R1018</v>
      </c>
    </row>
    <row r="263" spans="1:17" ht="15.6" x14ac:dyDescent="0.3">
      <c r="A263" s="1" t="s">
        <v>2110</v>
      </c>
      <c r="B263" s="1" t="str">
        <f>VLOOKUP(A263,'Customer Names'!A:B,2,0)</f>
        <v>Kruzel, Ms.  Jacy D</v>
      </c>
      <c r="C263">
        <f>VLOOKUP(A263,'Medical Examinations'!A:H,2,0)</f>
        <v>37.524999999999999</v>
      </c>
      <c r="D263">
        <f>VLOOKUP(A263,'Medical Examinations'!A:C,3,0)</f>
        <v>9.0299999999999994</v>
      </c>
      <c r="E263" t="str">
        <f>VLOOKUP(A263,'Medical Examinations'!A:E,4)</f>
        <v>No</v>
      </c>
      <c r="F263" t="str">
        <f>VLOOKUP(A263,'Medical Examinations'!A:E,5)</f>
        <v>No</v>
      </c>
      <c r="G263" t="str">
        <f>VLOOKUP(A263,'Medical Examinations'!A:F,6,0)</f>
        <v>No</v>
      </c>
      <c r="H263">
        <f>VLOOKUP(A263,'Medical Examinations'!A:G,7)</f>
        <v>1</v>
      </c>
      <c r="I263" t="str">
        <f>VLOOKUP(A263,'Medical Examinations'!A:H,8,0)</f>
        <v>No</v>
      </c>
      <c r="J263">
        <f>VLOOKUP(A263,'Hospitalisation Details'!A:B,2,0)</f>
        <v>1970</v>
      </c>
      <c r="K263" t="str">
        <f>VLOOKUP(A263,'Hospitalisation Details'!A:C,3,0)</f>
        <v>Jun</v>
      </c>
      <c r="L263">
        <f>VLOOKUP(A263,'Hospitalisation Details'!A:D,4,0)</f>
        <v>18</v>
      </c>
      <c r="M263">
        <f>VLOOKUP(A263,'Hospitalisation Details'!A:E,5,0)</f>
        <v>2</v>
      </c>
      <c r="N263">
        <f>VLOOKUP(A263,'Hospitalisation Details'!A:F,6,0)</f>
        <v>33471.97</v>
      </c>
      <c r="O263" t="str">
        <f>VLOOKUP(A263,'Hospitalisation Details'!A:G,7,0)</f>
        <v>tier - 2</v>
      </c>
      <c r="P263" t="str">
        <f>VLOOKUP(A263,'Hospitalisation Details'!A:I,8,0)</f>
        <v>tier - 2</v>
      </c>
      <c r="Q263" t="str">
        <f>VLOOKUP(A263,'Hospitalisation Details'!A:I,9,0)</f>
        <v>R1012</v>
      </c>
    </row>
    <row r="264" spans="1:17" ht="15.6" x14ac:dyDescent="0.3">
      <c r="A264" s="1" t="s">
        <v>2109</v>
      </c>
      <c r="B264" s="1" t="str">
        <f>VLOOKUP(A264,'Customer Names'!A:B,2,0)</f>
        <v>Lindsay, Mr.  Simon G.</v>
      </c>
      <c r="C264">
        <f>VLOOKUP(A264,'Medical Examinations'!A:H,2,0)</f>
        <v>34.5</v>
      </c>
      <c r="D264">
        <f>VLOOKUP(A264,'Medical Examinations'!A:C,3,0)</f>
        <v>4.07</v>
      </c>
      <c r="E264" t="str">
        <f>VLOOKUP(A264,'Medical Examinations'!A:E,4)</f>
        <v>No</v>
      </c>
      <c r="F264" t="str">
        <f>VLOOKUP(A264,'Medical Examinations'!A:E,5)</f>
        <v>No</v>
      </c>
      <c r="G264" t="str">
        <f>VLOOKUP(A264,'Medical Examinations'!A:F,6,0)</f>
        <v>No</v>
      </c>
      <c r="H264">
        <f>VLOOKUP(A264,'Medical Examinations'!A:G,7)</f>
        <v>1</v>
      </c>
      <c r="I264" t="str">
        <f>VLOOKUP(A264,'Medical Examinations'!A:H,8,0)</f>
        <v>yes</v>
      </c>
      <c r="J264">
        <f>VLOOKUP(A264,'Hospitalisation Details'!A:B,2,0)</f>
        <v>1985</v>
      </c>
      <c r="K264" t="str">
        <f>VLOOKUP(A264,'Hospitalisation Details'!A:C,3,0)</f>
        <v>Dec</v>
      </c>
      <c r="L264">
        <f>VLOOKUP(A264,'Hospitalisation Details'!A:D,4,0)</f>
        <v>7</v>
      </c>
      <c r="M264">
        <f>VLOOKUP(A264,'Hospitalisation Details'!A:E,5,0)</f>
        <v>3</v>
      </c>
      <c r="N264">
        <f>VLOOKUP(A264,'Hospitalisation Details'!A:F,6,0)</f>
        <v>33450.99</v>
      </c>
      <c r="O264" t="str">
        <f>VLOOKUP(A264,'Hospitalisation Details'!A:G,7,0)</f>
        <v>tier - 2</v>
      </c>
      <c r="P264" t="str">
        <f>VLOOKUP(A264,'Hospitalisation Details'!A:I,8,0)</f>
        <v>tier - 2</v>
      </c>
      <c r="Q264" t="str">
        <f>VLOOKUP(A264,'Hospitalisation Details'!A:I,9,0)</f>
        <v>R1011</v>
      </c>
    </row>
    <row r="265" spans="1:17" ht="15.6" x14ac:dyDescent="0.3">
      <c r="A265" s="1" t="s">
        <v>2108</v>
      </c>
      <c r="B265" s="1" t="str">
        <f>VLOOKUP(A265,'Customer Names'!A:B,2,0)</f>
        <v>Land, Ms.  Ainsley E.</v>
      </c>
      <c r="C265">
        <f>VLOOKUP(A265,'Medical Examinations'!A:H,2,0)</f>
        <v>28.16</v>
      </c>
      <c r="D265">
        <f>VLOOKUP(A265,'Medical Examinations'!A:C,3,0)</f>
        <v>5.77</v>
      </c>
      <c r="E265" t="str">
        <f>VLOOKUP(A265,'Medical Examinations'!A:E,4)</f>
        <v>No</v>
      </c>
      <c r="F265" t="str">
        <f>VLOOKUP(A265,'Medical Examinations'!A:E,5)</f>
        <v>No</v>
      </c>
      <c r="G265" t="str">
        <f>VLOOKUP(A265,'Medical Examinations'!A:F,6,0)</f>
        <v>No</v>
      </c>
      <c r="H265">
        <f>VLOOKUP(A265,'Medical Examinations'!A:G,7)</f>
        <v>1</v>
      </c>
      <c r="I265" t="str">
        <f>VLOOKUP(A265,'Medical Examinations'!A:H,8,0)</f>
        <v>yes</v>
      </c>
      <c r="J265">
        <f>VLOOKUP(A265,'Hospitalisation Details'!A:B,2,0)</f>
        <v>1972</v>
      </c>
      <c r="K265" t="str">
        <f>VLOOKUP(A265,'Hospitalisation Details'!A:C,3,0)</f>
        <v>Sep</v>
      </c>
      <c r="L265">
        <f>VLOOKUP(A265,'Hospitalisation Details'!A:D,4,0)</f>
        <v>5</v>
      </c>
      <c r="M265">
        <f>VLOOKUP(A265,'Hospitalisation Details'!A:E,5,0)</f>
        <v>0</v>
      </c>
      <c r="N265">
        <f>VLOOKUP(A265,'Hospitalisation Details'!A:F,6,0)</f>
        <v>33344.449999999997</v>
      </c>
      <c r="O265" t="str">
        <f>VLOOKUP(A265,'Hospitalisation Details'!A:G,7,0)</f>
        <v>tier - 2</v>
      </c>
      <c r="P265" t="str">
        <f>VLOOKUP(A265,'Hospitalisation Details'!A:I,8,0)</f>
        <v>tier - 3</v>
      </c>
      <c r="Q265" t="str">
        <f>VLOOKUP(A265,'Hospitalisation Details'!A:I,9,0)</f>
        <v>R1011</v>
      </c>
    </row>
    <row r="266" spans="1:17" ht="15.6" x14ac:dyDescent="0.3">
      <c r="A266" s="1" t="s">
        <v>2107</v>
      </c>
      <c r="B266" s="1" t="str">
        <f>VLOOKUP(A266,'Customer Names'!A:B,2,0)</f>
        <v>Brecher, Ms.  Erica A.</v>
      </c>
      <c r="C266">
        <f>VLOOKUP(A266,'Medical Examinations'!A:H,2,0)</f>
        <v>30.02</v>
      </c>
      <c r="D266">
        <f>VLOOKUP(A266,'Medical Examinations'!A:C,3,0)</f>
        <v>5.98</v>
      </c>
      <c r="E266" t="str">
        <f>VLOOKUP(A266,'Medical Examinations'!A:E,4)</f>
        <v>No</v>
      </c>
      <c r="F266" t="str">
        <f>VLOOKUP(A266,'Medical Examinations'!A:E,5)</f>
        <v>No</v>
      </c>
      <c r="G266" t="str">
        <f>VLOOKUP(A266,'Medical Examinations'!A:F,6,0)</f>
        <v>Yes</v>
      </c>
      <c r="H266">
        <f>VLOOKUP(A266,'Medical Examinations'!A:G,7)</f>
        <v>1</v>
      </c>
      <c r="I266" t="str">
        <f>VLOOKUP(A266,'Medical Examinations'!A:H,8,0)</f>
        <v>yes</v>
      </c>
      <c r="J266">
        <f>VLOOKUP(A266,'Hospitalisation Details'!A:B,2,0)</f>
        <v>2003</v>
      </c>
      <c r="K266" t="str">
        <f>VLOOKUP(A266,'Hospitalisation Details'!A:C,3,0)</f>
        <v>Nov</v>
      </c>
      <c r="L266">
        <f>VLOOKUP(A266,'Hospitalisation Details'!A:D,4,0)</f>
        <v>28</v>
      </c>
      <c r="M266">
        <f>VLOOKUP(A266,'Hospitalisation Details'!A:E,5,0)</f>
        <v>0</v>
      </c>
      <c r="N266">
        <f>VLOOKUP(A266,'Hospitalisation Details'!A:F,6,0)</f>
        <v>33307.550000000003</v>
      </c>
      <c r="O266" t="str">
        <f>VLOOKUP(A266,'Hospitalisation Details'!A:G,7,0)</f>
        <v>tier - 2</v>
      </c>
      <c r="P266" t="str">
        <f>VLOOKUP(A266,'Hospitalisation Details'!A:I,8,0)</f>
        <v>tier - 3</v>
      </c>
      <c r="Q266" t="str">
        <f>VLOOKUP(A266,'Hospitalisation Details'!A:I,9,0)</f>
        <v>R1012</v>
      </c>
    </row>
    <row r="267" spans="1:17" ht="15.6" x14ac:dyDescent="0.3">
      <c r="A267" s="1" t="s">
        <v>2106</v>
      </c>
      <c r="B267" s="1" t="str">
        <f>VLOOKUP(A267,'Customer Names'!A:B,2,0)</f>
        <v>Debolt, Mr.  Erik</v>
      </c>
      <c r="C267">
        <f>VLOOKUP(A267,'Medical Examinations'!A:H,2,0)</f>
        <v>37.82</v>
      </c>
      <c r="D267">
        <f>VLOOKUP(A267,'Medical Examinations'!A:C,3,0)</f>
        <v>6.01</v>
      </c>
      <c r="E267" t="str">
        <f>VLOOKUP(A267,'Medical Examinations'!A:E,4)</f>
        <v>No</v>
      </c>
      <c r="F267" t="str">
        <f>VLOOKUP(A267,'Medical Examinations'!A:E,5)</f>
        <v>No</v>
      </c>
      <c r="G267" t="str">
        <f>VLOOKUP(A267,'Medical Examinations'!A:F,6,0)</f>
        <v>No</v>
      </c>
      <c r="H267">
        <f>VLOOKUP(A267,'Medical Examinations'!A:G,7)</f>
        <v>1</v>
      </c>
      <c r="I267" t="str">
        <f>VLOOKUP(A267,'Medical Examinations'!A:H,8,0)</f>
        <v>yes</v>
      </c>
      <c r="J267">
        <f>VLOOKUP(A267,'Hospitalisation Details'!A:B,2,0)</f>
        <v>1990</v>
      </c>
      <c r="K267" t="str">
        <f>VLOOKUP(A267,'Hospitalisation Details'!A:C,3,0)</f>
        <v>Oct</v>
      </c>
      <c r="L267">
        <f>VLOOKUP(A267,'Hospitalisation Details'!A:D,4,0)</f>
        <v>12</v>
      </c>
      <c r="M267">
        <f>VLOOKUP(A267,'Hospitalisation Details'!A:E,5,0)</f>
        <v>3</v>
      </c>
      <c r="N267">
        <f>VLOOKUP(A267,'Hospitalisation Details'!A:F,6,0)</f>
        <v>33292.83</v>
      </c>
      <c r="O267" t="str">
        <f>VLOOKUP(A267,'Hospitalisation Details'!A:G,7,0)</f>
        <v>tier - 2</v>
      </c>
      <c r="P267" t="str">
        <f>VLOOKUP(A267,'Hospitalisation Details'!A:I,8,0)</f>
        <v>tier - 1</v>
      </c>
      <c r="Q267" t="str">
        <f>VLOOKUP(A267,'Hospitalisation Details'!A:I,9,0)</f>
        <v>R1011</v>
      </c>
    </row>
    <row r="268" spans="1:17" ht="15.6" x14ac:dyDescent="0.3">
      <c r="A268" s="1" t="s">
        <v>2105</v>
      </c>
      <c r="B268" s="1" t="str">
        <f>VLOOKUP(A268,'Customer Names'!A:B,2,0)</f>
        <v>Oswalt, Ms.  Erin C.</v>
      </c>
      <c r="C268">
        <f>VLOOKUP(A268,'Medical Examinations'!A:H,2,0)</f>
        <v>33.14</v>
      </c>
      <c r="D268">
        <f>VLOOKUP(A268,'Medical Examinations'!A:C,3,0)</f>
        <v>5.67</v>
      </c>
      <c r="E268" t="str">
        <f>VLOOKUP(A268,'Medical Examinations'!A:E,4)</f>
        <v>No</v>
      </c>
      <c r="F268" t="str">
        <f>VLOOKUP(A268,'Medical Examinations'!A:E,5)</f>
        <v>No</v>
      </c>
      <c r="G268" t="str">
        <f>VLOOKUP(A268,'Medical Examinations'!A:F,6,0)</f>
        <v>No</v>
      </c>
      <c r="H268">
        <f>VLOOKUP(A268,'Medical Examinations'!A:G,7)</f>
        <v>1</v>
      </c>
      <c r="I268" t="str">
        <f>VLOOKUP(A268,'Medical Examinations'!A:H,8,0)</f>
        <v>yes</v>
      </c>
      <c r="J268">
        <f>VLOOKUP(A268,'Hospitalisation Details'!A:B,2,0)</f>
        <v>1985</v>
      </c>
      <c r="K268" t="str">
        <f>VLOOKUP(A268,'Hospitalisation Details'!A:C,3,0)</f>
        <v>Jul</v>
      </c>
      <c r="L268">
        <f>VLOOKUP(A268,'Hospitalisation Details'!A:D,4,0)</f>
        <v>15</v>
      </c>
      <c r="M268">
        <f>VLOOKUP(A268,'Hospitalisation Details'!A:E,5,0)</f>
        <v>3</v>
      </c>
      <c r="N268">
        <f>VLOOKUP(A268,'Hospitalisation Details'!A:F,6,0)</f>
        <v>33121</v>
      </c>
      <c r="O268" t="str">
        <f>VLOOKUP(A268,'Hospitalisation Details'!A:G,7,0)</f>
        <v>tier - 2</v>
      </c>
      <c r="P268" t="str">
        <f>VLOOKUP(A268,'Hospitalisation Details'!A:I,8,0)</f>
        <v>tier - 1</v>
      </c>
      <c r="Q268" t="str">
        <f>VLOOKUP(A268,'Hospitalisation Details'!A:I,9,0)</f>
        <v>R1011</v>
      </c>
    </row>
    <row r="269" spans="1:17" ht="15.6" x14ac:dyDescent="0.3">
      <c r="A269" s="1" t="s">
        <v>2104</v>
      </c>
      <c r="B269" s="1" t="str">
        <f>VLOOKUP(A269,'Customer Names'!A:B,2,0)</f>
        <v>Boyd, Ms.  Adrienne</v>
      </c>
      <c r="C269">
        <f>VLOOKUP(A269,'Medical Examinations'!A:H,2,0)</f>
        <v>25.14</v>
      </c>
      <c r="D269">
        <f>VLOOKUP(A269,'Medical Examinations'!A:C,3,0)</f>
        <v>6.02</v>
      </c>
      <c r="E269" t="str">
        <f>VLOOKUP(A269,'Medical Examinations'!A:E,4)</f>
        <v>No</v>
      </c>
      <c r="F269" t="str">
        <f>VLOOKUP(A269,'Medical Examinations'!A:E,5)</f>
        <v>No</v>
      </c>
      <c r="G269" t="str">
        <f>VLOOKUP(A269,'Medical Examinations'!A:F,6,0)</f>
        <v>Yes</v>
      </c>
      <c r="H269">
        <f>VLOOKUP(A269,'Medical Examinations'!A:G,7)</f>
        <v>1</v>
      </c>
      <c r="I269" t="str">
        <f>VLOOKUP(A269,'Medical Examinations'!A:H,8,0)</f>
        <v>yes</v>
      </c>
      <c r="J269">
        <f>VLOOKUP(A269,'Hospitalisation Details'!A:B,2,0)</f>
        <v>1969</v>
      </c>
      <c r="K269" t="str">
        <f>VLOOKUP(A269,'Hospitalisation Details'!A:C,3,0)</f>
        <v>Oct</v>
      </c>
      <c r="L269">
        <f>VLOOKUP(A269,'Hospitalisation Details'!A:D,4,0)</f>
        <v>30</v>
      </c>
      <c r="M269">
        <f>VLOOKUP(A269,'Hospitalisation Details'!A:E,5,0)</f>
        <v>0</v>
      </c>
      <c r="N269">
        <f>VLOOKUP(A269,'Hospitalisation Details'!A:F,6,0)</f>
        <v>33090.660000000003</v>
      </c>
      <c r="O269" t="str">
        <f>VLOOKUP(A269,'Hospitalisation Details'!A:G,7,0)</f>
        <v>tier - 2</v>
      </c>
      <c r="P269" t="str">
        <f>VLOOKUP(A269,'Hospitalisation Details'!A:I,8,0)</f>
        <v>tier - 2</v>
      </c>
      <c r="Q269" t="str">
        <f>VLOOKUP(A269,'Hospitalisation Details'!A:I,9,0)</f>
        <v>R1011</v>
      </c>
    </row>
    <row r="270" spans="1:17" ht="15.6" x14ac:dyDescent="0.3">
      <c r="A270" s="1" t="s">
        <v>2103</v>
      </c>
      <c r="B270" s="1" t="str">
        <f>VLOOKUP(A270,'Customer Names'!A:B,2,0)</f>
        <v>Bulewich, Mr.  Adam</v>
      </c>
      <c r="C270">
        <f>VLOOKUP(A270,'Medical Examinations'!A:H,2,0)</f>
        <v>20.18</v>
      </c>
      <c r="D270">
        <f>VLOOKUP(A270,'Medical Examinations'!A:C,3,0)</f>
        <v>11.19</v>
      </c>
      <c r="E270" t="str">
        <f>VLOOKUP(A270,'Medical Examinations'!A:E,4)</f>
        <v>No</v>
      </c>
      <c r="F270" t="str">
        <f>VLOOKUP(A270,'Medical Examinations'!A:E,5)</f>
        <v>No</v>
      </c>
      <c r="G270" t="str">
        <f>VLOOKUP(A270,'Medical Examinations'!A:F,6,0)</f>
        <v>No</v>
      </c>
      <c r="H270">
        <f>VLOOKUP(A270,'Medical Examinations'!A:G,7)</f>
        <v>1</v>
      </c>
      <c r="I270" t="str">
        <f>VLOOKUP(A270,'Medical Examinations'!A:H,8,0)</f>
        <v>yes</v>
      </c>
      <c r="J270">
        <f>VLOOKUP(A270,'Hospitalisation Details'!A:B,2,0)</f>
        <v>1962</v>
      </c>
      <c r="K270" t="str">
        <f>VLOOKUP(A270,'Hospitalisation Details'!A:C,3,0)</f>
        <v>Jul</v>
      </c>
      <c r="L270">
        <f>VLOOKUP(A270,'Hospitalisation Details'!A:D,4,0)</f>
        <v>1</v>
      </c>
      <c r="M270">
        <f>VLOOKUP(A270,'Hospitalisation Details'!A:E,5,0)</f>
        <v>0</v>
      </c>
      <c r="N270">
        <f>VLOOKUP(A270,'Hospitalisation Details'!A:F,6,0)</f>
        <v>33074.94</v>
      </c>
      <c r="O270" t="str">
        <f>VLOOKUP(A270,'Hospitalisation Details'!A:G,7,0)</f>
        <v>tier - 1</v>
      </c>
      <c r="P270" t="str">
        <f>VLOOKUP(A270,'Hospitalisation Details'!A:I,8,0)</f>
        <v>tier - 2</v>
      </c>
      <c r="Q270" t="str">
        <f>VLOOKUP(A270,'Hospitalisation Details'!A:I,9,0)</f>
        <v>R1011</v>
      </c>
    </row>
    <row r="271" spans="1:17" ht="15.6" x14ac:dyDescent="0.3">
      <c r="A271" s="1" t="s">
        <v>2102</v>
      </c>
      <c r="B271" s="1" t="str">
        <f>VLOOKUP(A271,'Customer Names'!A:B,2,0)</f>
        <v>Fukuda, Mr.  Yutaka</v>
      </c>
      <c r="C271">
        <f>VLOOKUP(A271,'Medical Examinations'!A:H,2,0)</f>
        <v>44.36</v>
      </c>
      <c r="D271">
        <f>VLOOKUP(A271,'Medical Examinations'!A:C,3,0)</f>
        <v>5.1100000000000003</v>
      </c>
      <c r="E271" t="str">
        <f>VLOOKUP(A271,'Medical Examinations'!A:E,4)</f>
        <v>No</v>
      </c>
      <c r="F271" t="str">
        <f>VLOOKUP(A271,'Medical Examinations'!A:E,5)</f>
        <v>No</v>
      </c>
      <c r="G271" t="str">
        <f>VLOOKUP(A271,'Medical Examinations'!A:F,6,0)</f>
        <v>No</v>
      </c>
      <c r="H271">
        <f>VLOOKUP(A271,'Medical Examinations'!A:G,7)</f>
        <v>1</v>
      </c>
      <c r="I271" t="str">
        <f>VLOOKUP(A271,'Medical Examinations'!A:H,8,0)</f>
        <v>yes</v>
      </c>
      <c r="J271">
        <f>VLOOKUP(A271,'Hospitalisation Details'!A:B,2,0)</f>
        <v>1994</v>
      </c>
      <c r="K271" t="str">
        <f>VLOOKUP(A271,'Hospitalisation Details'!A:C,3,0)</f>
        <v>Jul</v>
      </c>
      <c r="L271">
        <f>VLOOKUP(A271,'Hospitalisation Details'!A:D,4,0)</f>
        <v>28</v>
      </c>
      <c r="M271">
        <f>VLOOKUP(A271,'Hospitalisation Details'!A:E,5,0)</f>
        <v>0</v>
      </c>
      <c r="N271">
        <f>VLOOKUP(A271,'Hospitalisation Details'!A:F,6,0)</f>
        <v>33057.230000000003</v>
      </c>
      <c r="O271" t="str">
        <f>VLOOKUP(A271,'Hospitalisation Details'!A:G,7,0)</f>
        <v>tier - 1</v>
      </c>
      <c r="P271" t="str">
        <f>VLOOKUP(A271,'Hospitalisation Details'!A:I,8,0)</f>
        <v>tier - 2</v>
      </c>
      <c r="Q271" t="str">
        <f>VLOOKUP(A271,'Hospitalisation Details'!A:I,9,0)</f>
        <v>R1011</v>
      </c>
    </row>
    <row r="272" spans="1:17" ht="15.6" x14ac:dyDescent="0.3">
      <c r="A272" s="1" t="s">
        <v>2101</v>
      </c>
      <c r="B272" s="1" t="str">
        <f>VLOOKUP(A272,'Customer Names'!A:B,2,0)</f>
        <v>Phillips, Mr.  Tyler M</v>
      </c>
      <c r="C272">
        <f>VLOOKUP(A272,'Medical Examinations'!A:H,2,0)</f>
        <v>23.82</v>
      </c>
      <c r="D272">
        <f>VLOOKUP(A272,'Medical Examinations'!A:C,3,0)</f>
        <v>10.85</v>
      </c>
      <c r="E272" t="str">
        <f>VLOOKUP(A272,'Medical Examinations'!A:E,4)</f>
        <v>No</v>
      </c>
      <c r="F272" t="str">
        <f>VLOOKUP(A272,'Medical Examinations'!A:E,5)</f>
        <v>No</v>
      </c>
      <c r="G272" t="str">
        <f>VLOOKUP(A272,'Medical Examinations'!A:F,6,0)</f>
        <v>No</v>
      </c>
      <c r="H272">
        <f>VLOOKUP(A272,'Medical Examinations'!A:G,7)</f>
        <v>1</v>
      </c>
      <c r="I272" t="str">
        <f>VLOOKUP(A272,'Medical Examinations'!A:H,8,0)</f>
        <v>yes</v>
      </c>
      <c r="J272">
        <f>VLOOKUP(A272,'Hospitalisation Details'!A:B,2,0)</f>
        <v>1967</v>
      </c>
      <c r="K272" t="str">
        <f>VLOOKUP(A272,'Hospitalisation Details'!A:C,3,0)</f>
        <v>Jul</v>
      </c>
      <c r="L272">
        <f>VLOOKUP(A272,'Hospitalisation Details'!A:D,4,0)</f>
        <v>10</v>
      </c>
      <c r="M272">
        <f>VLOOKUP(A272,'Hospitalisation Details'!A:E,5,0)</f>
        <v>0</v>
      </c>
      <c r="N272">
        <f>VLOOKUP(A272,'Hospitalisation Details'!A:F,6,0)</f>
        <v>33025.32</v>
      </c>
      <c r="O272" t="str">
        <f>VLOOKUP(A272,'Hospitalisation Details'!A:G,7,0)</f>
        <v>tier - 2</v>
      </c>
      <c r="P272" t="str">
        <f>VLOOKUP(A272,'Hospitalisation Details'!A:I,8,0)</f>
        <v>tier - 3</v>
      </c>
      <c r="Q272" t="str">
        <f>VLOOKUP(A272,'Hospitalisation Details'!A:I,9,0)</f>
        <v>R1011</v>
      </c>
    </row>
    <row r="273" spans="1:17" ht="15.6" x14ac:dyDescent="0.3">
      <c r="A273" s="1" t="s">
        <v>2100</v>
      </c>
      <c r="B273" s="1" t="str">
        <f>VLOOKUP(A273,'Customer Names'!A:B,2,0)</f>
        <v>Maddison, Mr.  Stephen</v>
      </c>
      <c r="C273">
        <f>VLOOKUP(A273,'Medical Examinations'!A:H,2,0)</f>
        <v>45</v>
      </c>
      <c r="D273">
        <f>VLOOKUP(A273,'Medical Examinations'!A:C,3,0)</f>
        <v>5.24</v>
      </c>
      <c r="E273" t="str">
        <f>VLOOKUP(A273,'Medical Examinations'!A:E,4)</f>
        <v>No</v>
      </c>
      <c r="F273" t="str">
        <f>VLOOKUP(A273,'Medical Examinations'!A:E,5)</f>
        <v>No</v>
      </c>
      <c r="G273" t="str">
        <f>VLOOKUP(A273,'Medical Examinations'!A:F,6,0)</f>
        <v>No</v>
      </c>
      <c r="H273">
        <f>VLOOKUP(A273,'Medical Examinations'!A:G,7)</f>
        <v>1</v>
      </c>
      <c r="I273" t="str">
        <f>VLOOKUP(A273,'Medical Examinations'!A:H,8,0)</f>
        <v>yes</v>
      </c>
      <c r="J273">
        <f>VLOOKUP(A273,'Hospitalisation Details'!A:B,2,0)</f>
        <v>1995</v>
      </c>
      <c r="K273" t="str">
        <f>VLOOKUP(A273,'Hospitalisation Details'!A:C,3,0)</f>
        <v>Jul</v>
      </c>
      <c r="L273">
        <f>VLOOKUP(A273,'Hospitalisation Details'!A:D,4,0)</f>
        <v>8</v>
      </c>
      <c r="M273">
        <f>VLOOKUP(A273,'Hospitalisation Details'!A:E,5,0)</f>
        <v>0</v>
      </c>
      <c r="N273">
        <f>VLOOKUP(A273,'Hospitalisation Details'!A:F,6,0)</f>
        <v>33017.46</v>
      </c>
      <c r="O273" t="str">
        <f>VLOOKUP(A273,'Hospitalisation Details'!A:G,7,0)</f>
        <v>tier - 1</v>
      </c>
      <c r="P273" t="str">
        <f>VLOOKUP(A273,'Hospitalisation Details'!A:I,8,0)</f>
        <v>tier - 1</v>
      </c>
      <c r="Q273" t="str">
        <f>VLOOKUP(A273,'Hospitalisation Details'!A:I,9,0)</f>
        <v>R1011</v>
      </c>
    </row>
    <row r="274" spans="1:17" ht="15.6" x14ac:dyDescent="0.3">
      <c r="A274" s="1" t="s">
        <v>2099</v>
      </c>
      <c r="B274" s="1" t="str">
        <f>VLOOKUP(A274,'Customer Names'!A:B,2,0)</f>
        <v>Lockwood, Mr.  Andrew B.</v>
      </c>
      <c r="C274">
        <f>VLOOKUP(A274,'Medical Examinations'!A:H,2,0)</f>
        <v>26.62</v>
      </c>
      <c r="D274">
        <f>VLOOKUP(A274,'Medical Examinations'!A:C,3,0)</f>
        <v>10.08</v>
      </c>
      <c r="E274" t="str">
        <f>VLOOKUP(A274,'Medical Examinations'!A:E,4)</f>
        <v>No</v>
      </c>
      <c r="F274" t="str">
        <f>VLOOKUP(A274,'Medical Examinations'!A:E,5)</f>
        <v>No</v>
      </c>
      <c r="G274" t="str">
        <f>VLOOKUP(A274,'Medical Examinations'!A:F,6,0)</f>
        <v>No</v>
      </c>
      <c r="H274">
        <f>VLOOKUP(A274,'Medical Examinations'!A:G,7)</f>
        <v>1</v>
      </c>
      <c r="I274" t="str">
        <f>VLOOKUP(A274,'Medical Examinations'!A:H,8,0)</f>
        <v>yes</v>
      </c>
      <c r="J274">
        <f>VLOOKUP(A274,'Hospitalisation Details'!A:B,2,0)</f>
        <v>1971</v>
      </c>
      <c r="K274" t="str">
        <f>VLOOKUP(A274,'Hospitalisation Details'!A:C,3,0)</f>
        <v>Aug</v>
      </c>
      <c r="L274">
        <f>VLOOKUP(A274,'Hospitalisation Details'!A:D,4,0)</f>
        <v>24</v>
      </c>
      <c r="M274">
        <f>VLOOKUP(A274,'Hospitalisation Details'!A:E,5,0)</f>
        <v>0</v>
      </c>
      <c r="N274">
        <f>VLOOKUP(A274,'Hospitalisation Details'!A:F,6,0)</f>
        <v>32947.629999999997</v>
      </c>
      <c r="O274" t="str">
        <f>VLOOKUP(A274,'Hospitalisation Details'!A:G,7,0)</f>
        <v>tier - 2</v>
      </c>
      <c r="P274" t="str">
        <f>VLOOKUP(A274,'Hospitalisation Details'!A:I,8,0)</f>
        <v>tier - 1</v>
      </c>
      <c r="Q274" t="str">
        <f>VLOOKUP(A274,'Hospitalisation Details'!A:I,9,0)</f>
        <v>R1011</v>
      </c>
    </row>
    <row r="275" spans="1:17" ht="15.6" x14ac:dyDescent="0.3">
      <c r="A275" s="1" t="s">
        <v>2098</v>
      </c>
      <c r="B275" s="1" t="str">
        <f>VLOOKUP(A275,'Customer Names'!A:B,2,0)</f>
        <v>Defilippi, Mr.  James</v>
      </c>
      <c r="C275">
        <f>VLOOKUP(A275,'Medical Examinations'!A:H,2,0)</f>
        <v>32.67</v>
      </c>
      <c r="D275">
        <f>VLOOKUP(A275,'Medical Examinations'!A:C,3,0)</f>
        <v>10.97</v>
      </c>
      <c r="E275" t="str">
        <f>VLOOKUP(A275,'Medical Examinations'!A:E,4)</f>
        <v>No</v>
      </c>
      <c r="F275" t="str">
        <f>VLOOKUP(A275,'Medical Examinations'!A:E,5)</f>
        <v>No</v>
      </c>
      <c r="G275" t="str">
        <f>VLOOKUP(A275,'Medical Examinations'!A:F,6,0)</f>
        <v>No</v>
      </c>
      <c r="H275">
        <f>VLOOKUP(A275,'Medical Examinations'!A:G,7)</f>
        <v>1</v>
      </c>
      <c r="I275" t="str">
        <f>VLOOKUP(A275,'Medical Examinations'!A:H,8,0)</f>
        <v>yes</v>
      </c>
      <c r="J275">
        <f>VLOOKUP(A275,'Hospitalisation Details'!A:B,2,0)</f>
        <v>1981</v>
      </c>
      <c r="K275" t="str">
        <f>VLOOKUP(A275,'Hospitalisation Details'!A:C,3,0)</f>
        <v>Nov</v>
      </c>
      <c r="L275">
        <f>VLOOKUP(A275,'Hospitalisation Details'!A:D,4,0)</f>
        <v>17</v>
      </c>
      <c r="M275">
        <f>VLOOKUP(A275,'Hospitalisation Details'!A:E,5,0)</f>
        <v>1</v>
      </c>
      <c r="N275">
        <f>VLOOKUP(A275,'Hospitalisation Details'!A:F,6,0)</f>
        <v>32906.69</v>
      </c>
      <c r="O275" t="str">
        <f>VLOOKUP(A275,'Hospitalisation Details'!A:G,7,0)</f>
        <v>tier - 2</v>
      </c>
      <c r="P275" t="str">
        <f>VLOOKUP(A275,'Hospitalisation Details'!A:I,8,0)</f>
        <v>tier - 3</v>
      </c>
      <c r="Q275" t="str">
        <f>VLOOKUP(A275,'Hospitalisation Details'!A:I,9,0)</f>
        <v>R1011</v>
      </c>
    </row>
    <row r="276" spans="1:17" ht="15.6" x14ac:dyDescent="0.3">
      <c r="A276" s="1" t="s">
        <v>2097</v>
      </c>
      <c r="B276" s="1" t="str">
        <f>VLOOKUP(A276,'Customer Names'!A:B,2,0)</f>
        <v>Jackson, Mr.  Shawn P.</v>
      </c>
      <c r="C276">
        <f>VLOOKUP(A276,'Medical Examinations'!A:H,2,0)</f>
        <v>44.44</v>
      </c>
      <c r="D276">
        <f>VLOOKUP(A276,'Medical Examinations'!A:C,3,0)</f>
        <v>4.9000000000000004</v>
      </c>
      <c r="E276" t="str">
        <f>VLOOKUP(A276,'Medical Examinations'!A:E,4)</f>
        <v>No</v>
      </c>
      <c r="F276" t="str">
        <f>VLOOKUP(A276,'Medical Examinations'!A:E,5)</f>
        <v>No</v>
      </c>
      <c r="G276" t="str">
        <f>VLOOKUP(A276,'Medical Examinations'!A:F,6,0)</f>
        <v>No</v>
      </c>
      <c r="H276">
        <f>VLOOKUP(A276,'Medical Examinations'!A:G,7)</f>
        <v>1</v>
      </c>
      <c r="I276" t="str">
        <f>VLOOKUP(A276,'Medical Examinations'!A:H,8,0)</f>
        <v>yes</v>
      </c>
      <c r="J276">
        <f>VLOOKUP(A276,'Hospitalisation Details'!A:B,2,0)</f>
        <v>1995</v>
      </c>
      <c r="K276" t="str">
        <f>VLOOKUP(A276,'Hospitalisation Details'!A:C,3,0)</f>
        <v>Dec</v>
      </c>
      <c r="L276">
        <f>VLOOKUP(A276,'Hospitalisation Details'!A:D,4,0)</f>
        <v>4</v>
      </c>
      <c r="M276">
        <f>VLOOKUP(A276,'Hospitalisation Details'!A:E,5,0)</f>
        <v>0</v>
      </c>
      <c r="N276">
        <f>VLOOKUP(A276,'Hospitalisation Details'!A:F,6,0)</f>
        <v>32827.51</v>
      </c>
      <c r="O276" t="str">
        <f>VLOOKUP(A276,'Hospitalisation Details'!A:G,7,0)</f>
        <v>tier - 1</v>
      </c>
      <c r="P276" t="str">
        <f>VLOOKUP(A276,'Hospitalisation Details'!A:I,8,0)</f>
        <v>tier - 2</v>
      </c>
      <c r="Q276" t="str">
        <f>VLOOKUP(A276,'Hospitalisation Details'!A:I,9,0)</f>
        <v>R1011</v>
      </c>
    </row>
    <row r="277" spans="1:17" ht="15.6" x14ac:dyDescent="0.3">
      <c r="A277" s="1" t="s">
        <v>2096</v>
      </c>
      <c r="B277" s="1" t="str">
        <f>VLOOKUP(A277,'Customer Names'!A:B,2,0)</f>
        <v>Ozahowski, Mr.  Matt</v>
      </c>
      <c r="C277">
        <f>VLOOKUP(A277,'Medical Examinations'!A:H,2,0)</f>
        <v>28.31</v>
      </c>
      <c r="D277">
        <f>VLOOKUP(A277,'Medical Examinations'!A:C,3,0)</f>
        <v>5.33</v>
      </c>
      <c r="E277" t="str">
        <f>VLOOKUP(A277,'Medical Examinations'!A:E,4)</f>
        <v>No</v>
      </c>
      <c r="F277" t="str">
        <f>VLOOKUP(A277,'Medical Examinations'!A:E,5)</f>
        <v>No</v>
      </c>
      <c r="G277" t="str">
        <f>VLOOKUP(A277,'Medical Examinations'!A:F,6,0)</f>
        <v>No</v>
      </c>
      <c r="H277">
        <f>VLOOKUP(A277,'Medical Examinations'!A:G,7)</f>
        <v>1</v>
      </c>
      <c r="I277" t="str">
        <f>VLOOKUP(A277,'Medical Examinations'!A:H,8,0)</f>
        <v>yes</v>
      </c>
      <c r="J277">
        <f>VLOOKUP(A277,'Hospitalisation Details'!A:B,2,0)</f>
        <v>1980</v>
      </c>
      <c r="K277" t="str">
        <f>VLOOKUP(A277,'Hospitalisation Details'!A:C,3,0)</f>
        <v>Dec</v>
      </c>
      <c r="L277">
        <f>VLOOKUP(A277,'Hospitalisation Details'!A:D,4,0)</f>
        <v>12</v>
      </c>
      <c r="M277">
        <f>VLOOKUP(A277,'Hospitalisation Details'!A:E,5,0)</f>
        <v>3</v>
      </c>
      <c r="N277">
        <f>VLOOKUP(A277,'Hospitalisation Details'!A:F,6,0)</f>
        <v>32787.46</v>
      </c>
      <c r="O277" t="str">
        <f>VLOOKUP(A277,'Hospitalisation Details'!A:G,7,0)</f>
        <v>tier - 1</v>
      </c>
      <c r="P277" t="str">
        <f>VLOOKUP(A277,'Hospitalisation Details'!A:I,8,0)</f>
        <v>tier - 3</v>
      </c>
      <c r="Q277" t="str">
        <f>VLOOKUP(A277,'Hospitalisation Details'!A:I,9,0)</f>
        <v>R1012</v>
      </c>
    </row>
    <row r="278" spans="1:17" ht="15.6" x14ac:dyDescent="0.3">
      <c r="A278" s="1" t="s">
        <v>2095</v>
      </c>
      <c r="B278" s="1" t="str">
        <f>VLOOKUP(A278,'Customer Names'!A:B,2,0)</f>
        <v>Guthals, Mr.  Nathaniel</v>
      </c>
      <c r="C278">
        <f>VLOOKUP(A278,'Medical Examinations'!A:H,2,0)</f>
        <v>25.05</v>
      </c>
      <c r="D278">
        <f>VLOOKUP(A278,'Medical Examinations'!A:C,3,0)</f>
        <v>4.6100000000000003</v>
      </c>
      <c r="E278" t="str">
        <f>VLOOKUP(A278,'Medical Examinations'!A:E,4)</f>
        <v>No</v>
      </c>
      <c r="F278" t="str">
        <f>VLOOKUP(A278,'Medical Examinations'!A:E,5)</f>
        <v>No</v>
      </c>
      <c r="G278" t="str">
        <f>VLOOKUP(A278,'Medical Examinations'!A:F,6,0)</f>
        <v>No</v>
      </c>
      <c r="H278">
        <f>VLOOKUP(A278,'Medical Examinations'!A:G,7)</f>
        <v>1</v>
      </c>
      <c r="I278" t="str">
        <f>VLOOKUP(A278,'Medical Examinations'!A:H,8,0)</f>
        <v>yes</v>
      </c>
      <c r="J278">
        <f>VLOOKUP(A278,'Hospitalisation Details'!A:B,2,0)</f>
        <v>1972</v>
      </c>
      <c r="K278" t="str">
        <f>VLOOKUP(A278,'Hospitalisation Details'!A:C,3,0)</f>
        <v>Nov</v>
      </c>
      <c r="L278">
        <f>VLOOKUP(A278,'Hospitalisation Details'!A:D,4,0)</f>
        <v>7</v>
      </c>
      <c r="M278">
        <f>VLOOKUP(A278,'Hospitalisation Details'!A:E,5,0)</f>
        <v>0</v>
      </c>
      <c r="N278">
        <f>VLOOKUP(A278,'Hospitalisation Details'!A:F,6,0)</f>
        <v>32765.33</v>
      </c>
      <c r="O278" t="str">
        <f>VLOOKUP(A278,'Hospitalisation Details'!A:G,7,0)</f>
        <v>tier - 2</v>
      </c>
      <c r="P278" t="str">
        <f>VLOOKUP(A278,'Hospitalisation Details'!A:I,8,0)</f>
        <v>tier - 2</v>
      </c>
      <c r="Q278" t="str">
        <f>VLOOKUP(A278,'Hospitalisation Details'!A:I,9,0)</f>
        <v>R1012</v>
      </c>
    </row>
    <row r="279" spans="1:17" ht="15.6" x14ac:dyDescent="0.3">
      <c r="A279" s="1" t="s">
        <v>2094</v>
      </c>
      <c r="B279" s="1" t="str">
        <f>VLOOKUP(A279,'Customer Names'!A:B,2,0)</f>
        <v>Yates, Mr.  Kevin D.</v>
      </c>
      <c r="C279">
        <f>VLOOKUP(A279,'Medical Examinations'!A:H,2,0)</f>
        <v>28.34</v>
      </c>
      <c r="D279">
        <f>VLOOKUP(A279,'Medical Examinations'!A:C,3,0)</f>
        <v>8.18</v>
      </c>
      <c r="E279" t="str">
        <f>VLOOKUP(A279,'Medical Examinations'!A:E,4)</f>
        <v>No</v>
      </c>
      <c r="F279" t="str">
        <f>VLOOKUP(A279,'Medical Examinations'!A:E,5)</f>
        <v>No</v>
      </c>
      <c r="G279" t="str">
        <f>VLOOKUP(A279,'Medical Examinations'!A:F,6,0)</f>
        <v>No</v>
      </c>
      <c r="H279">
        <f>VLOOKUP(A279,'Medical Examinations'!A:G,7)</f>
        <v>1</v>
      </c>
      <c r="I279" t="str">
        <f>VLOOKUP(A279,'Medical Examinations'!A:H,8,0)</f>
        <v>yes</v>
      </c>
      <c r="J279">
        <f>VLOOKUP(A279,'Hospitalisation Details'!A:B,2,0)</f>
        <v>1974</v>
      </c>
      <c r="K279" t="str">
        <f>VLOOKUP(A279,'Hospitalisation Details'!A:C,3,0)</f>
        <v>Dec</v>
      </c>
      <c r="L279">
        <f>VLOOKUP(A279,'Hospitalisation Details'!A:D,4,0)</f>
        <v>6</v>
      </c>
      <c r="M279">
        <f>VLOOKUP(A279,'Hospitalisation Details'!A:E,5,0)</f>
        <v>0</v>
      </c>
      <c r="N279">
        <f>VLOOKUP(A279,'Hospitalisation Details'!A:F,6,0)</f>
        <v>32760.48</v>
      </c>
      <c r="O279" t="str">
        <f>VLOOKUP(A279,'Hospitalisation Details'!A:G,7,0)</f>
        <v>tier - 1</v>
      </c>
      <c r="P279" t="str">
        <f>VLOOKUP(A279,'Hospitalisation Details'!A:I,8,0)</f>
        <v>tier - 1</v>
      </c>
      <c r="Q279" t="str">
        <f>VLOOKUP(A279,'Hospitalisation Details'!A:I,9,0)</f>
        <v>R1011</v>
      </c>
    </row>
    <row r="280" spans="1:17" ht="15.6" x14ac:dyDescent="0.3">
      <c r="A280" s="1" t="s">
        <v>2093</v>
      </c>
      <c r="B280" s="1" t="str">
        <f>VLOOKUP(A280,'Customer Names'!A:B,2,0)</f>
        <v>Samuelson, Ms.  Joan</v>
      </c>
      <c r="C280">
        <f>VLOOKUP(A280,'Medical Examinations'!A:H,2,0)</f>
        <v>17.765000000000001</v>
      </c>
      <c r="D280">
        <f>VLOOKUP(A280,'Medical Examinations'!A:C,3,0)</f>
        <v>5.62</v>
      </c>
      <c r="E280" t="str">
        <f>VLOOKUP(A280,'Medical Examinations'!A:E,4)</f>
        <v>No</v>
      </c>
      <c r="F280" t="str">
        <f>VLOOKUP(A280,'Medical Examinations'!A:E,5)</f>
        <v>No</v>
      </c>
      <c r="G280" t="str">
        <f>VLOOKUP(A280,'Medical Examinations'!A:F,6,0)</f>
        <v>No</v>
      </c>
      <c r="H280">
        <f>VLOOKUP(A280,'Medical Examinations'!A:G,7)</f>
        <v>1</v>
      </c>
      <c r="I280" t="str">
        <f>VLOOKUP(A280,'Medical Examinations'!A:H,8,0)</f>
        <v>yes</v>
      </c>
      <c r="J280">
        <f>VLOOKUP(A280,'Hospitalisation Details'!A:B,2,0)</f>
        <v>1990</v>
      </c>
      <c r="K280" t="str">
        <f>VLOOKUP(A280,'Hospitalisation Details'!A:C,3,0)</f>
        <v>Jul</v>
      </c>
      <c r="L280">
        <f>VLOOKUP(A280,'Hospitalisation Details'!A:D,4,0)</f>
        <v>9</v>
      </c>
      <c r="M280">
        <f>VLOOKUP(A280,'Hospitalisation Details'!A:E,5,0)</f>
        <v>2</v>
      </c>
      <c r="N280">
        <f>VLOOKUP(A280,'Hospitalisation Details'!A:F,6,0)</f>
        <v>32734.19</v>
      </c>
      <c r="O280" t="str">
        <f>VLOOKUP(A280,'Hospitalisation Details'!A:G,7,0)</f>
        <v>tier - 2</v>
      </c>
      <c r="P280" t="str">
        <f>VLOOKUP(A280,'Hospitalisation Details'!A:I,8,0)</f>
        <v>tier - 1</v>
      </c>
      <c r="Q280" t="str">
        <f>VLOOKUP(A280,'Hospitalisation Details'!A:I,9,0)</f>
        <v>R1012</v>
      </c>
    </row>
    <row r="281" spans="1:17" ht="15.6" x14ac:dyDescent="0.3">
      <c r="A281" s="1" t="s">
        <v>2092</v>
      </c>
      <c r="B281" s="1" t="str">
        <f>VLOOKUP(A281,'Customer Names'!A:B,2,0)</f>
        <v>Lemos, Mr.  Christopher A</v>
      </c>
      <c r="C281">
        <f>VLOOKUP(A281,'Medical Examinations'!A:H,2,0)</f>
        <v>36.119999999999997</v>
      </c>
      <c r="D281">
        <f>VLOOKUP(A281,'Medical Examinations'!A:C,3,0)</f>
        <v>5.82</v>
      </c>
      <c r="E281" t="str">
        <f>VLOOKUP(A281,'Medical Examinations'!A:E,4)</f>
        <v>No</v>
      </c>
      <c r="F281" t="str">
        <f>VLOOKUP(A281,'Medical Examinations'!A:E,5)</f>
        <v>No</v>
      </c>
      <c r="G281" t="str">
        <f>VLOOKUP(A281,'Medical Examinations'!A:F,6,0)</f>
        <v>No</v>
      </c>
      <c r="H281">
        <f>VLOOKUP(A281,'Medical Examinations'!A:G,7)</f>
        <v>1</v>
      </c>
      <c r="I281" t="str">
        <f>VLOOKUP(A281,'Medical Examinations'!A:H,8,0)</f>
        <v>yes</v>
      </c>
      <c r="J281">
        <f>VLOOKUP(A281,'Hospitalisation Details'!A:B,2,0)</f>
        <v>1990</v>
      </c>
      <c r="K281" t="str">
        <f>VLOOKUP(A281,'Hospitalisation Details'!A:C,3,0)</f>
        <v>Sep</v>
      </c>
      <c r="L281">
        <f>VLOOKUP(A281,'Hospitalisation Details'!A:D,4,0)</f>
        <v>30</v>
      </c>
      <c r="M281">
        <f>VLOOKUP(A281,'Hospitalisation Details'!A:E,5,0)</f>
        <v>3</v>
      </c>
      <c r="N281">
        <f>VLOOKUP(A281,'Hospitalisation Details'!A:F,6,0)</f>
        <v>32716.2</v>
      </c>
      <c r="O281" t="str">
        <f>VLOOKUP(A281,'Hospitalisation Details'!A:G,7,0)</f>
        <v>tier - 1</v>
      </c>
      <c r="P281" t="str">
        <f>VLOOKUP(A281,'Hospitalisation Details'!A:I,8,0)</f>
        <v>tier - 2</v>
      </c>
      <c r="Q281" t="str">
        <f>VLOOKUP(A281,'Hospitalisation Details'!A:I,9,0)</f>
        <v>R1011</v>
      </c>
    </row>
    <row r="282" spans="1:17" ht="15.6" x14ac:dyDescent="0.3">
      <c r="A282" s="1" t="s">
        <v>2091</v>
      </c>
      <c r="B282" s="1" t="str">
        <f>VLOOKUP(A282,'Customer Names'!A:B,2,0)</f>
        <v>Seynders, Ms.  Kacy L.</v>
      </c>
      <c r="C282">
        <f>VLOOKUP(A282,'Medical Examinations'!A:H,2,0)</f>
        <v>23.19</v>
      </c>
      <c r="D282">
        <f>VLOOKUP(A282,'Medical Examinations'!A:C,3,0)</f>
        <v>7.66</v>
      </c>
      <c r="E282" t="str">
        <f>VLOOKUP(A282,'Medical Examinations'!A:E,4)</f>
        <v>No</v>
      </c>
      <c r="F282" t="str">
        <f>VLOOKUP(A282,'Medical Examinations'!A:E,5)</f>
        <v>No</v>
      </c>
      <c r="G282" t="str">
        <f>VLOOKUP(A282,'Medical Examinations'!A:F,6,0)</f>
        <v>No</v>
      </c>
      <c r="H282">
        <f>VLOOKUP(A282,'Medical Examinations'!A:G,7)</f>
        <v>1</v>
      </c>
      <c r="I282" t="str">
        <f>VLOOKUP(A282,'Medical Examinations'!A:H,8,0)</f>
        <v>yes</v>
      </c>
      <c r="J282">
        <f>VLOOKUP(A282,'Hospitalisation Details'!A:B,2,0)</f>
        <v>1968</v>
      </c>
      <c r="K282" t="str">
        <f>VLOOKUP(A282,'Hospitalisation Details'!A:C,3,0)</f>
        <v>Nov</v>
      </c>
      <c r="L282">
        <f>VLOOKUP(A282,'Hospitalisation Details'!A:D,4,0)</f>
        <v>1</v>
      </c>
      <c r="M282">
        <f>VLOOKUP(A282,'Hospitalisation Details'!A:E,5,0)</f>
        <v>0</v>
      </c>
      <c r="N282">
        <f>VLOOKUP(A282,'Hospitalisation Details'!A:F,6,0)</f>
        <v>32686.080000000002</v>
      </c>
      <c r="O282" t="str">
        <f>VLOOKUP(A282,'Hospitalisation Details'!A:G,7,0)</f>
        <v>tier - 2</v>
      </c>
      <c r="P282" t="str">
        <f>VLOOKUP(A282,'Hospitalisation Details'!A:I,8,0)</f>
        <v>tier - 3</v>
      </c>
      <c r="Q282" t="str">
        <f>VLOOKUP(A282,'Hospitalisation Details'!A:I,9,0)</f>
        <v>R1011</v>
      </c>
    </row>
    <row r="283" spans="1:17" ht="15.6" x14ac:dyDescent="0.3">
      <c r="A283" s="1" t="s">
        <v>2090</v>
      </c>
      <c r="B283" s="1" t="str">
        <f>VLOOKUP(A283,'Customer Names'!A:B,2,0)</f>
        <v>Saunders, Mr.  Benjamin H.</v>
      </c>
      <c r="C283">
        <f>VLOOKUP(A283,'Medical Examinations'!A:H,2,0)</f>
        <v>35.99</v>
      </c>
      <c r="D283">
        <f>VLOOKUP(A283,'Medical Examinations'!A:C,3,0)</f>
        <v>4.2300000000000004</v>
      </c>
      <c r="E283" t="str">
        <f>VLOOKUP(A283,'Medical Examinations'!A:E,4)</f>
        <v>No</v>
      </c>
      <c r="F283" t="str">
        <f>VLOOKUP(A283,'Medical Examinations'!A:E,5)</f>
        <v>No</v>
      </c>
      <c r="G283" t="str">
        <f>VLOOKUP(A283,'Medical Examinations'!A:F,6,0)</f>
        <v>No</v>
      </c>
      <c r="H283">
        <f>VLOOKUP(A283,'Medical Examinations'!A:G,7)</f>
        <v>1</v>
      </c>
      <c r="I283" t="str">
        <f>VLOOKUP(A283,'Medical Examinations'!A:H,8,0)</f>
        <v>yes</v>
      </c>
      <c r="J283">
        <f>VLOOKUP(A283,'Hospitalisation Details'!A:B,2,0)</f>
        <v>1990</v>
      </c>
      <c r="K283" t="str">
        <f>VLOOKUP(A283,'Hospitalisation Details'!A:C,3,0)</f>
        <v>Jul</v>
      </c>
      <c r="L283">
        <f>VLOOKUP(A283,'Hospitalisation Details'!A:D,4,0)</f>
        <v>13</v>
      </c>
      <c r="M283">
        <f>VLOOKUP(A283,'Hospitalisation Details'!A:E,5,0)</f>
        <v>3</v>
      </c>
      <c r="N283">
        <f>VLOOKUP(A283,'Hospitalisation Details'!A:F,6,0)</f>
        <v>32672.11</v>
      </c>
      <c r="O283" t="str">
        <f>VLOOKUP(A283,'Hospitalisation Details'!A:G,7,0)</f>
        <v>tier - 1</v>
      </c>
      <c r="P283" t="str">
        <f>VLOOKUP(A283,'Hospitalisation Details'!A:I,8,0)</f>
        <v>tier - 1</v>
      </c>
      <c r="Q283" t="str">
        <f>VLOOKUP(A283,'Hospitalisation Details'!A:I,9,0)</f>
        <v>R1011</v>
      </c>
    </row>
    <row r="284" spans="1:17" ht="15.6" x14ac:dyDescent="0.3">
      <c r="A284" s="1" t="s">
        <v>2089</v>
      </c>
      <c r="B284" s="1" t="str">
        <f>VLOOKUP(A284,'Customer Names'!A:B,2,0)</f>
        <v>Walker, Mr.  Xaviour J.</v>
      </c>
      <c r="C284">
        <f>VLOOKUP(A284,'Medical Examinations'!A:H,2,0)</f>
        <v>30.25</v>
      </c>
      <c r="D284">
        <f>VLOOKUP(A284,'Medical Examinations'!A:C,3,0)</f>
        <v>5.58</v>
      </c>
      <c r="E284" t="str">
        <f>VLOOKUP(A284,'Medical Examinations'!A:E,4)</f>
        <v>No</v>
      </c>
      <c r="F284" t="str">
        <f>VLOOKUP(A284,'Medical Examinations'!A:E,5)</f>
        <v>No</v>
      </c>
      <c r="G284" t="str">
        <f>VLOOKUP(A284,'Medical Examinations'!A:F,6,0)</f>
        <v>Yes</v>
      </c>
      <c r="H284">
        <f>VLOOKUP(A284,'Medical Examinations'!A:G,7)</f>
        <v>1</v>
      </c>
      <c r="I284" t="str">
        <f>VLOOKUP(A284,'Medical Examinations'!A:H,8,0)</f>
        <v>yes</v>
      </c>
      <c r="J284">
        <f>VLOOKUP(A284,'Hospitalisation Details'!A:B,2,0)</f>
        <v>2003</v>
      </c>
      <c r="K284" t="str">
        <f>VLOOKUP(A284,'Hospitalisation Details'!A:C,3,0)</f>
        <v>Oct</v>
      </c>
      <c r="L284">
        <f>VLOOKUP(A284,'Hospitalisation Details'!A:D,4,0)</f>
        <v>8</v>
      </c>
      <c r="M284">
        <f>VLOOKUP(A284,'Hospitalisation Details'!A:E,5,0)</f>
        <v>0</v>
      </c>
      <c r="N284">
        <f>VLOOKUP(A284,'Hospitalisation Details'!A:F,6,0)</f>
        <v>32548.34</v>
      </c>
      <c r="O284" t="str">
        <f>VLOOKUP(A284,'Hospitalisation Details'!A:G,7,0)</f>
        <v>tier - 1</v>
      </c>
      <c r="P284" t="str">
        <f>VLOOKUP(A284,'Hospitalisation Details'!A:I,8,0)</f>
        <v>tier - 2</v>
      </c>
      <c r="Q284" t="str">
        <f>VLOOKUP(A284,'Hospitalisation Details'!A:I,9,0)</f>
        <v>R1013</v>
      </c>
    </row>
    <row r="285" spans="1:17" ht="15.6" x14ac:dyDescent="0.3">
      <c r="A285" s="1" t="s">
        <v>2088</v>
      </c>
      <c r="B285" s="1" t="str">
        <f>VLOOKUP(A285,'Customer Names'!A:B,2,0)</f>
        <v>Lam, Mr.  Michael T.</v>
      </c>
      <c r="C285">
        <f>VLOOKUP(A285,'Medical Examinations'!A:H,2,0)</f>
        <v>26.24</v>
      </c>
      <c r="D285">
        <f>VLOOKUP(A285,'Medical Examinations'!A:C,3,0)</f>
        <v>6.26</v>
      </c>
      <c r="E285" t="str">
        <f>VLOOKUP(A285,'Medical Examinations'!A:E,4)</f>
        <v>No</v>
      </c>
      <c r="F285" t="str">
        <f>VLOOKUP(A285,'Medical Examinations'!A:E,5)</f>
        <v>No</v>
      </c>
      <c r="G285" t="str">
        <f>VLOOKUP(A285,'Medical Examinations'!A:F,6,0)</f>
        <v>No</v>
      </c>
      <c r="H285">
        <f>VLOOKUP(A285,'Medical Examinations'!A:G,7)</f>
        <v>1</v>
      </c>
      <c r="I285" t="str">
        <f>VLOOKUP(A285,'Medical Examinations'!A:H,8,0)</f>
        <v>yes</v>
      </c>
      <c r="J285">
        <f>VLOOKUP(A285,'Hospitalisation Details'!A:B,2,0)</f>
        <v>1976</v>
      </c>
      <c r="K285" t="str">
        <f>VLOOKUP(A285,'Hospitalisation Details'!A:C,3,0)</f>
        <v>Sep</v>
      </c>
      <c r="L285">
        <f>VLOOKUP(A285,'Hospitalisation Details'!A:D,4,0)</f>
        <v>19</v>
      </c>
      <c r="M285">
        <f>VLOOKUP(A285,'Hospitalisation Details'!A:E,5,0)</f>
        <v>2</v>
      </c>
      <c r="N285">
        <f>VLOOKUP(A285,'Hospitalisation Details'!A:F,6,0)</f>
        <v>32485.46</v>
      </c>
      <c r="O285" t="str">
        <f>VLOOKUP(A285,'Hospitalisation Details'!A:G,7,0)</f>
        <v>tier - 2</v>
      </c>
      <c r="P285" t="str">
        <f>VLOOKUP(A285,'Hospitalisation Details'!A:I,8,0)</f>
        <v>tier - 1</v>
      </c>
      <c r="Q285" t="str">
        <f>VLOOKUP(A285,'Hospitalisation Details'!A:I,9,0)</f>
        <v>R1011</v>
      </c>
    </row>
    <row r="286" spans="1:17" ht="15.6" x14ac:dyDescent="0.3">
      <c r="A286" s="1" t="s">
        <v>2087</v>
      </c>
      <c r="B286" s="1" t="str">
        <f>VLOOKUP(A286,'Customer Names'!A:B,2,0)</f>
        <v>Sweigart, Mr.  Bradley</v>
      </c>
      <c r="C286">
        <f>VLOOKUP(A286,'Medical Examinations'!A:H,2,0)</f>
        <v>31.36</v>
      </c>
      <c r="D286">
        <f>VLOOKUP(A286,'Medical Examinations'!A:C,3,0)</f>
        <v>10.6</v>
      </c>
      <c r="E286" t="str">
        <f>VLOOKUP(A286,'Medical Examinations'!A:E,4)</f>
        <v>No</v>
      </c>
      <c r="F286" t="str">
        <f>VLOOKUP(A286,'Medical Examinations'!A:E,5)</f>
        <v>No</v>
      </c>
      <c r="G286" t="str">
        <f>VLOOKUP(A286,'Medical Examinations'!A:F,6,0)</f>
        <v>No</v>
      </c>
      <c r="H286">
        <f>VLOOKUP(A286,'Medical Examinations'!A:G,7)</f>
        <v>1</v>
      </c>
      <c r="I286" t="str">
        <f>VLOOKUP(A286,'Medical Examinations'!A:H,8,0)</f>
        <v>yes</v>
      </c>
      <c r="J286">
        <f>VLOOKUP(A286,'Hospitalisation Details'!A:B,2,0)</f>
        <v>1981</v>
      </c>
      <c r="K286" t="str">
        <f>VLOOKUP(A286,'Hospitalisation Details'!A:C,3,0)</f>
        <v>Sep</v>
      </c>
      <c r="L286">
        <f>VLOOKUP(A286,'Hospitalisation Details'!A:D,4,0)</f>
        <v>27</v>
      </c>
      <c r="M286">
        <f>VLOOKUP(A286,'Hospitalisation Details'!A:E,5,0)</f>
        <v>1</v>
      </c>
      <c r="N286">
        <f>VLOOKUP(A286,'Hospitalisation Details'!A:F,6,0)</f>
        <v>32462.35</v>
      </c>
      <c r="O286" t="str">
        <f>VLOOKUP(A286,'Hospitalisation Details'!A:G,7,0)</f>
        <v>tier - 2</v>
      </c>
      <c r="P286" t="str">
        <f>VLOOKUP(A286,'Hospitalisation Details'!A:I,8,0)</f>
        <v>tier - 2</v>
      </c>
      <c r="Q286" t="str">
        <f>VLOOKUP(A286,'Hospitalisation Details'!A:I,9,0)</f>
        <v>R1011</v>
      </c>
    </row>
    <row r="287" spans="1:17" ht="15.6" x14ac:dyDescent="0.3">
      <c r="A287" s="1" t="s">
        <v>2086</v>
      </c>
      <c r="B287" s="1" t="str">
        <f>VLOOKUP(A287,'Customer Names'!A:B,2,0)</f>
        <v>Sieczkowski, Ms.  Andrea</v>
      </c>
      <c r="C287">
        <f>VLOOKUP(A287,'Medical Examinations'!A:H,2,0)</f>
        <v>25.69</v>
      </c>
      <c r="D287">
        <f>VLOOKUP(A287,'Medical Examinations'!A:C,3,0)</f>
        <v>4.78</v>
      </c>
      <c r="E287" t="str">
        <f>VLOOKUP(A287,'Medical Examinations'!A:E,4)</f>
        <v>No</v>
      </c>
      <c r="F287" t="str">
        <f>VLOOKUP(A287,'Medical Examinations'!A:E,5)</f>
        <v>No</v>
      </c>
      <c r="G287" t="str">
        <f>VLOOKUP(A287,'Medical Examinations'!A:F,6,0)</f>
        <v>No</v>
      </c>
      <c r="H287">
        <f>VLOOKUP(A287,'Medical Examinations'!A:G,7)</f>
        <v>1</v>
      </c>
      <c r="I287" t="str">
        <f>VLOOKUP(A287,'Medical Examinations'!A:H,8,0)</f>
        <v>yes</v>
      </c>
      <c r="J287">
        <f>VLOOKUP(A287,'Hospitalisation Details'!A:B,2,0)</f>
        <v>1976</v>
      </c>
      <c r="K287" t="str">
        <f>VLOOKUP(A287,'Hospitalisation Details'!A:C,3,0)</f>
        <v>Aug</v>
      </c>
      <c r="L287">
        <f>VLOOKUP(A287,'Hospitalisation Details'!A:D,4,0)</f>
        <v>9</v>
      </c>
      <c r="M287">
        <f>VLOOKUP(A287,'Hospitalisation Details'!A:E,5,0)</f>
        <v>2</v>
      </c>
      <c r="N287">
        <f>VLOOKUP(A287,'Hospitalisation Details'!A:F,6,0)</f>
        <v>32430.22</v>
      </c>
      <c r="O287" t="str">
        <f>VLOOKUP(A287,'Hospitalisation Details'!A:G,7,0)</f>
        <v>tier - 2</v>
      </c>
      <c r="P287" t="str">
        <f>VLOOKUP(A287,'Hospitalisation Details'!A:I,8,0)</f>
        <v>tier - 3</v>
      </c>
      <c r="Q287" t="str">
        <f>VLOOKUP(A287,'Hospitalisation Details'!A:I,9,0)</f>
        <v>R1011</v>
      </c>
    </row>
    <row r="288" spans="1:17" ht="15.6" x14ac:dyDescent="0.3">
      <c r="A288" s="1" t="s">
        <v>2085</v>
      </c>
      <c r="B288" s="1" t="str">
        <f>VLOOKUP(A288,'Customer Names'!A:B,2,0)</f>
        <v>Jurgens, Ms.  Nancy M</v>
      </c>
      <c r="C288">
        <f>VLOOKUP(A288,'Medical Examinations'!A:H,2,0)</f>
        <v>25.46</v>
      </c>
      <c r="D288">
        <f>VLOOKUP(A288,'Medical Examinations'!A:C,3,0)</f>
        <v>6.03</v>
      </c>
      <c r="E288" t="str">
        <f>VLOOKUP(A288,'Medical Examinations'!A:E,4)</f>
        <v>No</v>
      </c>
      <c r="F288" t="str">
        <f>VLOOKUP(A288,'Medical Examinations'!A:E,5)</f>
        <v>No</v>
      </c>
      <c r="G288" t="str">
        <f>VLOOKUP(A288,'Medical Examinations'!A:F,6,0)</f>
        <v>No</v>
      </c>
      <c r="H288">
        <f>VLOOKUP(A288,'Medical Examinations'!A:G,7)</f>
        <v>1</v>
      </c>
      <c r="I288" t="str">
        <f>VLOOKUP(A288,'Medical Examinations'!A:H,8,0)</f>
        <v>yes</v>
      </c>
      <c r="J288">
        <f>VLOOKUP(A288,'Hospitalisation Details'!A:B,2,0)</f>
        <v>1972</v>
      </c>
      <c r="K288" t="str">
        <f>VLOOKUP(A288,'Hospitalisation Details'!A:C,3,0)</f>
        <v>Oct</v>
      </c>
      <c r="L288">
        <f>VLOOKUP(A288,'Hospitalisation Details'!A:D,4,0)</f>
        <v>19</v>
      </c>
      <c r="M288">
        <f>VLOOKUP(A288,'Hospitalisation Details'!A:E,5,0)</f>
        <v>0</v>
      </c>
      <c r="N288">
        <f>VLOOKUP(A288,'Hospitalisation Details'!A:F,6,0)</f>
        <v>32428.63</v>
      </c>
      <c r="O288" t="str">
        <f>VLOOKUP(A288,'Hospitalisation Details'!A:G,7,0)</f>
        <v>tier - 2</v>
      </c>
      <c r="P288" t="str">
        <f>VLOOKUP(A288,'Hospitalisation Details'!A:I,8,0)</f>
        <v>tier - 2</v>
      </c>
      <c r="Q288" t="str">
        <f>VLOOKUP(A288,'Hospitalisation Details'!A:I,9,0)</f>
        <v>R1011</v>
      </c>
    </row>
    <row r="289" spans="1:17" ht="15.6" x14ac:dyDescent="0.3">
      <c r="A289" s="1" t="s">
        <v>2084</v>
      </c>
      <c r="B289" s="1" t="str">
        <f>VLOOKUP(A289,'Customer Names'!A:B,2,0)</f>
        <v>Hackman, Mr.  Matt</v>
      </c>
      <c r="C289">
        <f>VLOOKUP(A289,'Medical Examinations'!A:H,2,0)</f>
        <v>31.83</v>
      </c>
      <c r="D289">
        <f>VLOOKUP(A289,'Medical Examinations'!A:C,3,0)</f>
        <v>11.55</v>
      </c>
      <c r="E289" t="str">
        <f>VLOOKUP(A289,'Medical Examinations'!A:E,4)</f>
        <v>No</v>
      </c>
      <c r="F289" t="str">
        <f>VLOOKUP(A289,'Medical Examinations'!A:E,5)</f>
        <v>No</v>
      </c>
      <c r="G289" t="str">
        <f>VLOOKUP(A289,'Medical Examinations'!A:F,6,0)</f>
        <v>No</v>
      </c>
      <c r="H289">
        <f>VLOOKUP(A289,'Medical Examinations'!A:G,7)</f>
        <v>1</v>
      </c>
      <c r="I289" t="str">
        <f>VLOOKUP(A289,'Medical Examinations'!A:H,8,0)</f>
        <v>yes</v>
      </c>
      <c r="J289">
        <f>VLOOKUP(A289,'Hospitalisation Details'!A:B,2,0)</f>
        <v>1986</v>
      </c>
      <c r="K289" t="str">
        <f>VLOOKUP(A289,'Hospitalisation Details'!A:C,3,0)</f>
        <v>Dec</v>
      </c>
      <c r="L289">
        <f>VLOOKUP(A289,'Hospitalisation Details'!A:D,4,0)</f>
        <v>2</v>
      </c>
      <c r="M289">
        <f>VLOOKUP(A289,'Hospitalisation Details'!A:E,5,0)</f>
        <v>3</v>
      </c>
      <c r="N289">
        <f>VLOOKUP(A289,'Hospitalisation Details'!A:F,6,0)</f>
        <v>32288.49</v>
      </c>
      <c r="O289" t="str">
        <f>VLOOKUP(A289,'Hospitalisation Details'!A:G,7,0)</f>
        <v>tier - 2</v>
      </c>
      <c r="P289" t="str">
        <f>VLOOKUP(A289,'Hospitalisation Details'!A:I,8,0)</f>
        <v>tier - 2</v>
      </c>
      <c r="Q289" t="str">
        <f>VLOOKUP(A289,'Hospitalisation Details'!A:I,9,0)</f>
        <v>R1011</v>
      </c>
    </row>
    <row r="290" spans="1:17" ht="15.6" x14ac:dyDescent="0.3">
      <c r="A290" s="1" t="s">
        <v>2083</v>
      </c>
      <c r="B290" s="1" t="str">
        <f>VLOOKUP(A290,'Customer Names'!A:B,2,0)</f>
        <v>Klarich, Mr.  Lee</v>
      </c>
      <c r="C290">
        <f>VLOOKUP(A290,'Medical Examinations'!A:H,2,0)</f>
        <v>24.43</v>
      </c>
      <c r="D290">
        <f>VLOOKUP(A290,'Medical Examinations'!A:C,3,0)</f>
        <v>7.59</v>
      </c>
      <c r="E290" t="str">
        <f>VLOOKUP(A290,'Medical Examinations'!A:E,4)</f>
        <v>No</v>
      </c>
      <c r="F290" t="str">
        <f>VLOOKUP(A290,'Medical Examinations'!A:E,5)</f>
        <v>No</v>
      </c>
      <c r="G290" t="str">
        <f>VLOOKUP(A290,'Medical Examinations'!A:F,6,0)</f>
        <v>No</v>
      </c>
      <c r="H290">
        <f>VLOOKUP(A290,'Medical Examinations'!A:G,7)</f>
        <v>1</v>
      </c>
      <c r="I290" t="str">
        <f>VLOOKUP(A290,'Medical Examinations'!A:H,8,0)</f>
        <v>yes</v>
      </c>
      <c r="J290">
        <f>VLOOKUP(A290,'Hospitalisation Details'!A:B,2,0)</f>
        <v>1975</v>
      </c>
      <c r="K290" t="str">
        <f>VLOOKUP(A290,'Hospitalisation Details'!A:C,3,0)</f>
        <v>Dec</v>
      </c>
      <c r="L290">
        <f>VLOOKUP(A290,'Hospitalisation Details'!A:D,4,0)</f>
        <v>17</v>
      </c>
      <c r="M290">
        <f>VLOOKUP(A290,'Hospitalisation Details'!A:E,5,0)</f>
        <v>1</v>
      </c>
      <c r="N290">
        <f>VLOOKUP(A290,'Hospitalisation Details'!A:F,6,0)</f>
        <v>32259.96</v>
      </c>
      <c r="O290" t="str">
        <f>VLOOKUP(A290,'Hospitalisation Details'!A:G,7,0)</f>
        <v>tier - 2</v>
      </c>
      <c r="P290" t="str">
        <f>VLOOKUP(A290,'Hospitalisation Details'!A:I,8,0)</f>
        <v>tier - 3</v>
      </c>
      <c r="Q290" t="str">
        <f>VLOOKUP(A290,'Hospitalisation Details'!A:I,9,0)</f>
        <v>R1012</v>
      </c>
    </row>
    <row r="291" spans="1:17" ht="15.6" x14ac:dyDescent="0.3">
      <c r="A291" s="1" t="s">
        <v>2082</v>
      </c>
      <c r="B291" s="1" t="str">
        <f>VLOOKUP(A291,'Customer Names'!A:B,2,0)</f>
        <v>Schulten, Mr.  Chris</v>
      </c>
      <c r="C291">
        <f>VLOOKUP(A291,'Medical Examinations'!A:H,2,0)</f>
        <v>41.9</v>
      </c>
      <c r="D291">
        <f>VLOOKUP(A291,'Medical Examinations'!A:C,3,0)</f>
        <v>4.26</v>
      </c>
      <c r="E291" t="str">
        <f>VLOOKUP(A291,'Medical Examinations'!A:E,4)</f>
        <v>No</v>
      </c>
      <c r="F291" t="str">
        <f>VLOOKUP(A291,'Medical Examinations'!A:E,5)</f>
        <v>No</v>
      </c>
      <c r="G291" t="str">
        <f>VLOOKUP(A291,'Medical Examinations'!A:F,6,0)</f>
        <v>No</v>
      </c>
      <c r="H291">
        <f>VLOOKUP(A291,'Medical Examinations'!A:G,7)</f>
        <v>1</v>
      </c>
      <c r="I291" t="str">
        <f>VLOOKUP(A291,'Medical Examinations'!A:H,8,0)</f>
        <v>yes</v>
      </c>
      <c r="J291">
        <f>VLOOKUP(A291,'Hospitalisation Details'!A:B,2,0)</f>
        <v>1994</v>
      </c>
      <c r="K291" t="str">
        <f>VLOOKUP(A291,'Hospitalisation Details'!A:C,3,0)</f>
        <v>Sep</v>
      </c>
      <c r="L291">
        <f>VLOOKUP(A291,'Hospitalisation Details'!A:D,4,0)</f>
        <v>8</v>
      </c>
      <c r="M291">
        <f>VLOOKUP(A291,'Hospitalisation Details'!A:E,5,0)</f>
        <v>0</v>
      </c>
      <c r="N291">
        <f>VLOOKUP(A291,'Hospitalisation Details'!A:F,6,0)</f>
        <v>32222.81</v>
      </c>
      <c r="O291" t="str">
        <f>VLOOKUP(A291,'Hospitalisation Details'!A:G,7,0)</f>
        <v>tier - 2</v>
      </c>
      <c r="P291" t="str">
        <f>VLOOKUP(A291,'Hospitalisation Details'!A:I,8,0)</f>
        <v>tier - 1</v>
      </c>
      <c r="Q291" t="str">
        <f>VLOOKUP(A291,'Hospitalisation Details'!A:I,9,0)</f>
        <v>R1011</v>
      </c>
    </row>
    <row r="292" spans="1:17" ht="15.6" x14ac:dyDescent="0.3">
      <c r="A292" s="1" t="s">
        <v>2081</v>
      </c>
      <c r="B292" s="1" t="str">
        <f>VLOOKUP(A292,'Customer Names'!A:B,2,0)</f>
        <v>Fagerstrom, Mr.  Erik T.</v>
      </c>
      <c r="C292">
        <f>VLOOKUP(A292,'Medical Examinations'!A:H,2,0)</f>
        <v>22.88</v>
      </c>
      <c r="D292">
        <f>VLOOKUP(A292,'Medical Examinations'!A:C,3,0)</f>
        <v>5.9</v>
      </c>
      <c r="E292" t="str">
        <f>VLOOKUP(A292,'Medical Examinations'!A:E,4)</f>
        <v>No</v>
      </c>
      <c r="F292" t="str">
        <f>VLOOKUP(A292,'Medical Examinations'!A:E,5)</f>
        <v>No</v>
      </c>
      <c r="G292" t="str">
        <f>VLOOKUP(A292,'Medical Examinations'!A:F,6,0)</f>
        <v>Yes</v>
      </c>
      <c r="H292">
        <f>VLOOKUP(A292,'Medical Examinations'!A:G,7)</f>
        <v>1</v>
      </c>
      <c r="I292" t="str">
        <f>VLOOKUP(A292,'Medical Examinations'!A:H,8,0)</f>
        <v>yes</v>
      </c>
      <c r="J292">
        <f>VLOOKUP(A292,'Hospitalisation Details'!A:B,2,0)</f>
        <v>1969</v>
      </c>
      <c r="K292" t="str">
        <f>VLOOKUP(A292,'Hospitalisation Details'!A:C,3,0)</f>
        <v>Sep</v>
      </c>
      <c r="L292">
        <f>VLOOKUP(A292,'Hospitalisation Details'!A:D,4,0)</f>
        <v>11</v>
      </c>
      <c r="M292">
        <f>VLOOKUP(A292,'Hospitalisation Details'!A:E,5,0)</f>
        <v>0</v>
      </c>
      <c r="N292">
        <f>VLOOKUP(A292,'Hospitalisation Details'!A:F,6,0)</f>
        <v>32192.76</v>
      </c>
      <c r="O292" t="str">
        <f>VLOOKUP(A292,'Hospitalisation Details'!A:G,7,0)</f>
        <v>tier - 1</v>
      </c>
      <c r="P292" t="str">
        <f>VLOOKUP(A292,'Hospitalisation Details'!A:I,8,0)</f>
        <v>tier - 2</v>
      </c>
      <c r="Q292" t="str">
        <f>VLOOKUP(A292,'Hospitalisation Details'!A:I,9,0)</f>
        <v>R1011</v>
      </c>
    </row>
    <row r="293" spans="1:17" ht="15.6" x14ac:dyDescent="0.3">
      <c r="A293" s="1" t="s">
        <v>2080</v>
      </c>
      <c r="B293" s="1" t="str">
        <f>VLOOKUP(A293,'Customer Names'!A:B,2,0)</f>
        <v>Bien, Mr.  Rod W</v>
      </c>
      <c r="C293">
        <f>VLOOKUP(A293,'Medical Examinations'!A:H,2,0)</f>
        <v>29.734999999999999</v>
      </c>
      <c r="D293">
        <f>VLOOKUP(A293,'Medical Examinations'!A:C,3,0)</f>
        <v>7.79</v>
      </c>
      <c r="E293" t="str">
        <f>VLOOKUP(A293,'Medical Examinations'!A:E,4)</f>
        <v>No</v>
      </c>
      <c r="F293" t="str">
        <f>VLOOKUP(A293,'Medical Examinations'!A:E,5)</f>
        <v>No</v>
      </c>
      <c r="G293" t="str">
        <f>VLOOKUP(A293,'Medical Examinations'!A:F,6,0)</f>
        <v>No</v>
      </c>
      <c r="H293">
        <f>VLOOKUP(A293,'Medical Examinations'!A:G,7)</f>
        <v>1</v>
      </c>
      <c r="I293" t="str">
        <f>VLOOKUP(A293,'Medical Examinations'!A:H,8,0)</f>
        <v>No</v>
      </c>
      <c r="J293">
        <f>VLOOKUP(A293,'Hospitalisation Details'!A:B,2,0)</f>
        <v>1978</v>
      </c>
      <c r="K293" t="str">
        <f>VLOOKUP(A293,'Hospitalisation Details'!A:C,3,0)</f>
        <v>Nov</v>
      </c>
      <c r="L293">
        <f>VLOOKUP(A293,'Hospitalisation Details'!A:D,4,0)</f>
        <v>10</v>
      </c>
      <c r="M293">
        <f>VLOOKUP(A293,'Hospitalisation Details'!A:E,5,0)</f>
        <v>2</v>
      </c>
      <c r="N293">
        <f>VLOOKUP(A293,'Hospitalisation Details'!A:F,6,0)</f>
        <v>32108.66</v>
      </c>
      <c r="O293" t="str">
        <f>VLOOKUP(A293,'Hospitalisation Details'!A:G,7,0)</f>
        <v>tier - 1</v>
      </c>
      <c r="P293" t="str">
        <f>VLOOKUP(A293,'Hospitalisation Details'!A:I,8,0)</f>
        <v>tier - 3</v>
      </c>
      <c r="Q293" t="str">
        <f>VLOOKUP(A293,'Hospitalisation Details'!A:I,9,0)</f>
        <v>R1017</v>
      </c>
    </row>
    <row r="294" spans="1:17" ht="15.6" x14ac:dyDescent="0.3">
      <c r="A294" s="1" t="s">
        <v>2079</v>
      </c>
      <c r="B294" s="1" t="str">
        <f>VLOOKUP(A294,'Customer Names'!A:B,2,0)</f>
        <v>Hess, Mr.  Joey</v>
      </c>
      <c r="C294">
        <f>VLOOKUP(A294,'Medical Examinations'!A:H,2,0)</f>
        <v>40.74</v>
      </c>
      <c r="D294">
        <f>VLOOKUP(A294,'Medical Examinations'!A:C,3,0)</f>
        <v>5.28</v>
      </c>
      <c r="E294" t="str">
        <f>VLOOKUP(A294,'Medical Examinations'!A:E,4)</f>
        <v>No</v>
      </c>
      <c r="F294" t="str">
        <f>VLOOKUP(A294,'Medical Examinations'!A:E,5)</f>
        <v>No</v>
      </c>
      <c r="G294" t="str">
        <f>VLOOKUP(A294,'Medical Examinations'!A:F,6,0)</f>
        <v>Yes</v>
      </c>
      <c r="H294">
        <f>VLOOKUP(A294,'Medical Examinations'!A:G,7)</f>
        <v>1</v>
      </c>
      <c r="I294" t="str">
        <f>VLOOKUP(A294,'Medical Examinations'!A:H,8,0)</f>
        <v>yes</v>
      </c>
      <c r="J294">
        <f>VLOOKUP(A294,'Hospitalisation Details'!A:B,2,0)</f>
        <v>1993</v>
      </c>
      <c r="K294" t="str">
        <f>VLOOKUP(A294,'Hospitalisation Details'!A:C,3,0)</f>
        <v>Sep</v>
      </c>
      <c r="L294">
        <f>VLOOKUP(A294,'Hospitalisation Details'!A:D,4,0)</f>
        <v>13</v>
      </c>
      <c r="M294">
        <f>VLOOKUP(A294,'Hospitalisation Details'!A:E,5,0)</f>
        <v>0</v>
      </c>
      <c r="N294">
        <f>VLOOKUP(A294,'Hospitalisation Details'!A:F,6,0)</f>
        <v>32086.21</v>
      </c>
      <c r="O294" t="str">
        <f>VLOOKUP(A294,'Hospitalisation Details'!A:G,7,0)</f>
        <v>tier - 1</v>
      </c>
      <c r="P294" t="str">
        <f>VLOOKUP(A294,'Hospitalisation Details'!A:I,8,0)</f>
        <v>tier - 3</v>
      </c>
      <c r="Q294" t="str">
        <f>VLOOKUP(A294,'Hospitalisation Details'!A:I,9,0)</f>
        <v>R1011</v>
      </c>
    </row>
    <row r="295" spans="1:17" ht="15.6" x14ac:dyDescent="0.3">
      <c r="A295" s="1" t="s">
        <v>2078</v>
      </c>
      <c r="B295" s="1" t="str">
        <f>VLOOKUP(A295,'Customer Names'!A:B,2,0)</f>
        <v>Shaw, Ms.  Hillary L.</v>
      </c>
      <c r="C295">
        <f>VLOOKUP(A295,'Medical Examinations'!A:H,2,0)</f>
        <v>24.14</v>
      </c>
      <c r="D295">
        <f>VLOOKUP(A295,'Medical Examinations'!A:C,3,0)</f>
        <v>5.87</v>
      </c>
      <c r="E295" t="str">
        <f>VLOOKUP(A295,'Medical Examinations'!A:E,4)</f>
        <v>No</v>
      </c>
      <c r="F295" t="str">
        <f>VLOOKUP(A295,'Medical Examinations'!A:E,5)</f>
        <v>No</v>
      </c>
      <c r="G295" t="str">
        <f>VLOOKUP(A295,'Medical Examinations'!A:F,6,0)</f>
        <v>No</v>
      </c>
      <c r="H295">
        <f>VLOOKUP(A295,'Medical Examinations'!A:G,7)</f>
        <v>1</v>
      </c>
      <c r="I295" t="str">
        <f>VLOOKUP(A295,'Medical Examinations'!A:H,8,0)</f>
        <v>yes</v>
      </c>
      <c r="J295">
        <f>VLOOKUP(A295,'Hospitalisation Details'!A:B,2,0)</f>
        <v>1972</v>
      </c>
      <c r="K295" t="str">
        <f>VLOOKUP(A295,'Hospitalisation Details'!A:C,3,0)</f>
        <v>Sep</v>
      </c>
      <c r="L295">
        <f>VLOOKUP(A295,'Hospitalisation Details'!A:D,4,0)</f>
        <v>21</v>
      </c>
      <c r="M295">
        <f>VLOOKUP(A295,'Hospitalisation Details'!A:E,5,0)</f>
        <v>0</v>
      </c>
      <c r="N295">
        <f>VLOOKUP(A295,'Hospitalisation Details'!A:F,6,0)</f>
        <v>31980.89</v>
      </c>
      <c r="O295" t="str">
        <f>VLOOKUP(A295,'Hospitalisation Details'!A:G,7,0)</f>
        <v>tier - 2</v>
      </c>
      <c r="P295" t="str">
        <f>VLOOKUP(A295,'Hospitalisation Details'!A:I,8,0)</f>
        <v>tier - 1</v>
      </c>
      <c r="Q295" t="str">
        <f>VLOOKUP(A295,'Hospitalisation Details'!A:I,9,0)</f>
        <v>R1011</v>
      </c>
    </row>
    <row r="296" spans="1:17" ht="15.6" x14ac:dyDescent="0.3">
      <c r="A296" s="1" t="s">
        <v>2077</v>
      </c>
      <c r="B296" s="1" t="str">
        <f>VLOOKUP(A296,'Customer Names'!A:B,2,0)</f>
        <v>Williams, Mr.  Eric J</v>
      </c>
      <c r="C296">
        <f>VLOOKUP(A296,'Medical Examinations'!A:H,2,0)</f>
        <v>25.15</v>
      </c>
      <c r="D296">
        <f>VLOOKUP(A296,'Medical Examinations'!A:C,3,0)</f>
        <v>9.08</v>
      </c>
      <c r="E296" t="str">
        <f>VLOOKUP(A296,'Medical Examinations'!A:E,4)</f>
        <v>No</v>
      </c>
      <c r="F296" t="str">
        <f>VLOOKUP(A296,'Medical Examinations'!A:E,5)</f>
        <v>No</v>
      </c>
      <c r="G296" t="str">
        <f>VLOOKUP(A296,'Medical Examinations'!A:F,6,0)</f>
        <v>No</v>
      </c>
      <c r="H296">
        <f>VLOOKUP(A296,'Medical Examinations'!A:G,7)</f>
        <v>1</v>
      </c>
      <c r="I296" t="str">
        <f>VLOOKUP(A296,'Medical Examinations'!A:H,8,0)</f>
        <v>yes</v>
      </c>
      <c r="J296">
        <f>VLOOKUP(A296,'Hospitalisation Details'!A:B,2,0)</f>
        <v>1975</v>
      </c>
      <c r="K296" t="str">
        <f>VLOOKUP(A296,'Hospitalisation Details'!A:C,3,0)</f>
        <v>Sep</v>
      </c>
      <c r="L296">
        <f>VLOOKUP(A296,'Hospitalisation Details'!A:D,4,0)</f>
        <v>25</v>
      </c>
      <c r="M296">
        <f>VLOOKUP(A296,'Hospitalisation Details'!A:E,5,0)</f>
        <v>1</v>
      </c>
      <c r="N296">
        <f>VLOOKUP(A296,'Hospitalisation Details'!A:F,6,0)</f>
        <v>31897.1</v>
      </c>
      <c r="O296" t="str">
        <f>VLOOKUP(A296,'Hospitalisation Details'!A:G,7,0)</f>
        <v>tier - 2</v>
      </c>
      <c r="P296" t="str">
        <f>VLOOKUP(A296,'Hospitalisation Details'!A:I,8,0)</f>
        <v>tier - 3</v>
      </c>
      <c r="Q296" t="str">
        <f>VLOOKUP(A296,'Hospitalisation Details'!A:I,9,0)</f>
        <v>R1011</v>
      </c>
    </row>
    <row r="297" spans="1:17" ht="15.6" x14ac:dyDescent="0.3">
      <c r="A297" s="1" t="s">
        <v>2076</v>
      </c>
      <c r="B297" s="1" t="str">
        <f>VLOOKUP(A297,'Customer Names'!A:B,2,0)</f>
        <v>Menzies, Mr.  Nicolas</v>
      </c>
      <c r="C297">
        <f>VLOOKUP(A297,'Medical Examinations'!A:H,2,0)</f>
        <v>28.71</v>
      </c>
      <c r="D297">
        <f>VLOOKUP(A297,'Medical Examinations'!A:C,3,0)</f>
        <v>5.2</v>
      </c>
      <c r="E297" t="str">
        <f>VLOOKUP(A297,'Medical Examinations'!A:E,4)</f>
        <v>No</v>
      </c>
      <c r="F297" t="str">
        <f>VLOOKUP(A297,'Medical Examinations'!A:E,5)</f>
        <v>No</v>
      </c>
      <c r="G297" t="str">
        <f>VLOOKUP(A297,'Medical Examinations'!A:F,6,0)</f>
        <v>No</v>
      </c>
      <c r="H297">
        <f>VLOOKUP(A297,'Medical Examinations'!A:G,7)</f>
        <v>1</v>
      </c>
      <c r="I297" t="str">
        <f>VLOOKUP(A297,'Medical Examinations'!A:H,8,0)</f>
        <v>yes</v>
      </c>
      <c r="J297">
        <f>VLOOKUP(A297,'Hospitalisation Details'!A:B,2,0)</f>
        <v>1984</v>
      </c>
      <c r="K297" t="str">
        <f>VLOOKUP(A297,'Hospitalisation Details'!A:C,3,0)</f>
        <v>Sep</v>
      </c>
      <c r="L297">
        <f>VLOOKUP(A297,'Hospitalisation Details'!A:D,4,0)</f>
        <v>10</v>
      </c>
      <c r="M297">
        <f>VLOOKUP(A297,'Hospitalisation Details'!A:E,5,0)</f>
        <v>3</v>
      </c>
      <c r="N297">
        <f>VLOOKUP(A297,'Hospitalisation Details'!A:F,6,0)</f>
        <v>31743.919999999998</v>
      </c>
      <c r="O297" t="str">
        <f>VLOOKUP(A297,'Hospitalisation Details'!A:G,7,0)</f>
        <v>tier - 2</v>
      </c>
      <c r="P297" t="str">
        <f>VLOOKUP(A297,'Hospitalisation Details'!A:I,8,0)</f>
        <v>tier - 1</v>
      </c>
      <c r="Q297" t="str">
        <f>VLOOKUP(A297,'Hospitalisation Details'!A:I,9,0)</f>
        <v>R1011</v>
      </c>
    </row>
    <row r="298" spans="1:17" ht="15.6" x14ac:dyDescent="0.3">
      <c r="A298" s="1" t="s">
        <v>2075</v>
      </c>
      <c r="B298" s="1" t="str">
        <f>VLOOKUP(A298,'Customer Names'!A:B,2,0)</f>
        <v>Buehler, Mr.  Marcel</v>
      </c>
      <c r="C298">
        <f>VLOOKUP(A298,'Medical Examinations'!A:H,2,0)</f>
        <v>23</v>
      </c>
      <c r="D298">
        <f>VLOOKUP(A298,'Medical Examinations'!A:C,3,0)</f>
        <v>5.48</v>
      </c>
      <c r="E298" t="str">
        <f>VLOOKUP(A298,'Medical Examinations'!A:E,4)</f>
        <v>No</v>
      </c>
      <c r="F298" t="str">
        <f>VLOOKUP(A298,'Medical Examinations'!A:E,5)</f>
        <v>No</v>
      </c>
      <c r="G298" t="str">
        <f>VLOOKUP(A298,'Medical Examinations'!A:F,6,0)</f>
        <v>No</v>
      </c>
      <c r="H298">
        <f>VLOOKUP(A298,'Medical Examinations'!A:G,7)</f>
        <v>1</v>
      </c>
      <c r="I298" t="str">
        <f>VLOOKUP(A298,'Medical Examinations'!A:H,8,0)</f>
        <v>yes</v>
      </c>
      <c r="J298">
        <f>VLOOKUP(A298,'Hospitalisation Details'!A:B,2,0)</f>
        <v>1977</v>
      </c>
      <c r="K298" t="str">
        <f>VLOOKUP(A298,'Hospitalisation Details'!A:C,3,0)</f>
        <v>Oct</v>
      </c>
      <c r="L298">
        <f>VLOOKUP(A298,'Hospitalisation Details'!A:D,4,0)</f>
        <v>14</v>
      </c>
      <c r="M298">
        <f>VLOOKUP(A298,'Hospitalisation Details'!A:E,5,0)</f>
        <v>2</v>
      </c>
      <c r="N298">
        <f>VLOOKUP(A298,'Hospitalisation Details'!A:F,6,0)</f>
        <v>31736.7</v>
      </c>
      <c r="O298" t="str">
        <f>VLOOKUP(A298,'Hospitalisation Details'!A:G,7,0)</f>
        <v>tier - 2</v>
      </c>
      <c r="P298" t="str">
        <f>VLOOKUP(A298,'Hospitalisation Details'!A:I,8,0)</f>
        <v>tier - 2</v>
      </c>
      <c r="Q298" t="str">
        <f>VLOOKUP(A298,'Hospitalisation Details'!A:I,9,0)</f>
        <v>R1012</v>
      </c>
    </row>
    <row r="299" spans="1:17" ht="15.6" x14ac:dyDescent="0.3">
      <c r="A299" s="1" t="s">
        <v>2074</v>
      </c>
      <c r="B299" s="1" t="str">
        <f>VLOOKUP(A299,'Customer Names'!A:B,2,0)</f>
        <v>Degen, Ms.  Ashley N</v>
      </c>
      <c r="C299">
        <f>VLOOKUP(A299,'Medical Examinations'!A:H,2,0)</f>
        <v>36.86</v>
      </c>
      <c r="D299">
        <f>VLOOKUP(A299,'Medical Examinations'!A:C,3,0)</f>
        <v>11.95</v>
      </c>
      <c r="E299" t="str">
        <f>VLOOKUP(A299,'Medical Examinations'!A:E,4)</f>
        <v>No</v>
      </c>
      <c r="F299" t="str">
        <f>VLOOKUP(A299,'Medical Examinations'!A:E,5)</f>
        <v>No</v>
      </c>
      <c r="G299" t="str">
        <f>VLOOKUP(A299,'Medical Examinations'!A:F,6,0)</f>
        <v>No</v>
      </c>
      <c r="H299">
        <f>VLOOKUP(A299,'Medical Examinations'!A:G,7)</f>
        <v>1</v>
      </c>
      <c r="I299" t="str">
        <f>VLOOKUP(A299,'Medical Examinations'!A:H,8,0)</f>
        <v>No</v>
      </c>
      <c r="J299">
        <f>VLOOKUP(A299,'Hospitalisation Details'!A:B,2,0)</f>
        <v>1960</v>
      </c>
      <c r="K299" t="str">
        <f>VLOOKUP(A299,'Hospitalisation Details'!A:C,3,0)</f>
        <v>Dec</v>
      </c>
      <c r="L299">
        <f>VLOOKUP(A299,'Hospitalisation Details'!A:D,4,0)</f>
        <v>13</v>
      </c>
      <c r="M299">
        <f>VLOOKUP(A299,'Hospitalisation Details'!A:E,5,0)</f>
        <v>1</v>
      </c>
      <c r="N299">
        <f>VLOOKUP(A299,'Hospitalisation Details'!A:F,6,0)</f>
        <v>31620</v>
      </c>
      <c r="O299" t="str">
        <f>VLOOKUP(A299,'Hospitalisation Details'!A:G,7,0)</f>
        <v>tier - 2</v>
      </c>
      <c r="P299" t="str">
        <f>VLOOKUP(A299,'Hospitalisation Details'!A:I,8,0)</f>
        <v>tier - 1</v>
      </c>
      <c r="Q299" t="str">
        <f>VLOOKUP(A299,'Hospitalisation Details'!A:I,9,0)</f>
        <v>R1024</v>
      </c>
    </row>
    <row r="300" spans="1:17" ht="15.6" x14ac:dyDescent="0.3">
      <c r="A300" s="1" t="s">
        <v>2073</v>
      </c>
      <c r="B300" s="1" t="str">
        <f>VLOOKUP(A300,'Customer Names'!A:B,2,0)</f>
        <v>Arsenault, Mr.  Evan D</v>
      </c>
      <c r="C300">
        <f>VLOOKUP(A300,'Medical Examinations'!A:H,2,0)</f>
        <v>24.25</v>
      </c>
      <c r="D300">
        <f>VLOOKUP(A300,'Medical Examinations'!A:C,3,0)</f>
        <v>8.6999999999999993</v>
      </c>
      <c r="E300" t="str">
        <f>VLOOKUP(A300,'Medical Examinations'!A:E,4)</f>
        <v>No</v>
      </c>
      <c r="F300" t="str">
        <f>VLOOKUP(A300,'Medical Examinations'!A:E,5)</f>
        <v>No</v>
      </c>
      <c r="G300" t="str">
        <f>VLOOKUP(A300,'Medical Examinations'!A:F,6,0)</f>
        <v>No</v>
      </c>
      <c r="H300">
        <f>VLOOKUP(A300,'Medical Examinations'!A:G,7)</f>
        <v>1</v>
      </c>
      <c r="I300" t="str">
        <f>VLOOKUP(A300,'Medical Examinations'!A:H,8,0)</f>
        <v>yes</v>
      </c>
      <c r="J300">
        <f>VLOOKUP(A300,'Hospitalisation Details'!A:B,2,0)</f>
        <v>1975</v>
      </c>
      <c r="K300" t="str">
        <f>VLOOKUP(A300,'Hospitalisation Details'!A:C,3,0)</f>
        <v>Oct</v>
      </c>
      <c r="L300">
        <f>VLOOKUP(A300,'Hospitalisation Details'!A:D,4,0)</f>
        <v>29</v>
      </c>
      <c r="M300">
        <f>VLOOKUP(A300,'Hospitalisation Details'!A:E,5,0)</f>
        <v>1</v>
      </c>
      <c r="N300">
        <f>VLOOKUP(A300,'Hospitalisation Details'!A:F,6,0)</f>
        <v>31591.82</v>
      </c>
      <c r="O300" t="str">
        <f>VLOOKUP(A300,'Hospitalisation Details'!A:G,7,0)</f>
        <v>tier - 2</v>
      </c>
      <c r="P300" t="str">
        <f>VLOOKUP(A300,'Hospitalisation Details'!A:I,8,0)</f>
        <v>tier - 1</v>
      </c>
      <c r="Q300" t="str">
        <f>VLOOKUP(A300,'Hospitalisation Details'!A:I,9,0)</f>
        <v>R1011</v>
      </c>
    </row>
    <row r="301" spans="1:17" ht="15.6" x14ac:dyDescent="0.3">
      <c r="A301" s="1" t="s">
        <v>2072</v>
      </c>
      <c r="B301" s="1" t="str">
        <f>VLOOKUP(A301,'Customer Names'!A:B,2,0)</f>
        <v>Hoff, Ms.  Krisana</v>
      </c>
      <c r="C301">
        <f>VLOOKUP(A301,'Medical Examinations'!A:H,2,0)</f>
        <v>23.85</v>
      </c>
      <c r="D301">
        <f>VLOOKUP(A301,'Medical Examinations'!A:C,3,0)</f>
        <v>7.84</v>
      </c>
      <c r="E301" t="str">
        <f>VLOOKUP(A301,'Medical Examinations'!A:E,4)</f>
        <v>No</v>
      </c>
      <c r="F301" t="str">
        <f>VLOOKUP(A301,'Medical Examinations'!A:E,5)</f>
        <v>No</v>
      </c>
      <c r="G301" t="str">
        <f>VLOOKUP(A301,'Medical Examinations'!A:F,6,0)</f>
        <v>No</v>
      </c>
      <c r="H301">
        <f>VLOOKUP(A301,'Medical Examinations'!A:G,7)</f>
        <v>1</v>
      </c>
      <c r="I301" t="str">
        <f>VLOOKUP(A301,'Medical Examinations'!A:H,8,0)</f>
        <v>yes</v>
      </c>
      <c r="J301">
        <f>VLOOKUP(A301,'Hospitalisation Details'!A:B,2,0)</f>
        <v>1974</v>
      </c>
      <c r="K301" t="str">
        <f>VLOOKUP(A301,'Hospitalisation Details'!A:C,3,0)</f>
        <v>Oct</v>
      </c>
      <c r="L301">
        <f>VLOOKUP(A301,'Hospitalisation Details'!A:D,4,0)</f>
        <v>8</v>
      </c>
      <c r="M301">
        <f>VLOOKUP(A301,'Hospitalisation Details'!A:E,5,0)</f>
        <v>0</v>
      </c>
      <c r="N301">
        <f>VLOOKUP(A301,'Hospitalisation Details'!A:F,6,0)</f>
        <v>31368.81</v>
      </c>
      <c r="O301" t="str">
        <f>VLOOKUP(A301,'Hospitalisation Details'!A:G,7,0)</f>
        <v>tier - 2</v>
      </c>
      <c r="P301" t="str">
        <f>VLOOKUP(A301,'Hospitalisation Details'!A:I,8,0)</f>
        <v>tier - 3</v>
      </c>
      <c r="Q301" t="str">
        <f>VLOOKUP(A301,'Hospitalisation Details'!A:I,9,0)</f>
        <v>R1011</v>
      </c>
    </row>
    <row r="302" spans="1:17" ht="15.6" x14ac:dyDescent="0.3">
      <c r="A302" s="1" t="s">
        <v>2071</v>
      </c>
      <c r="B302" s="1" t="str">
        <f>VLOOKUP(A302,'Customer Names'!A:B,2,0)</f>
        <v>Hall, Mr.  Kyle</v>
      </c>
      <c r="C302">
        <f>VLOOKUP(A302,'Medical Examinations'!A:H,2,0)</f>
        <v>40.020000000000003</v>
      </c>
      <c r="D302">
        <f>VLOOKUP(A302,'Medical Examinations'!A:C,3,0)</f>
        <v>5.19</v>
      </c>
      <c r="E302" t="str">
        <f>VLOOKUP(A302,'Medical Examinations'!A:E,4)</f>
        <v>No</v>
      </c>
      <c r="F302" t="str">
        <f>VLOOKUP(A302,'Medical Examinations'!A:E,5)</f>
        <v>No</v>
      </c>
      <c r="G302" t="str">
        <f>VLOOKUP(A302,'Medical Examinations'!A:F,6,0)</f>
        <v>No</v>
      </c>
      <c r="H302">
        <f>VLOOKUP(A302,'Medical Examinations'!A:G,7)</f>
        <v>1</v>
      </c>
      <c r="I302" t="str">
        <f>VLOOKUP(A302,'Medical Examinations'!A:H,8,0)</f>
        <v>yes</v>
      </c>
      <c r="J302">
        <f>VLOOKUP(A302,'Hospitalisation Details'!A:B,2,0)</f>
        <v>1995</v>
      </c>
      <c r="K302" t="str">
        <f>VLOOKUP(A302,'Hospitalisation Details'!A:C,3,0)</f>
        <v>Sep</v>
      </c>
      <c r="L302">
        <f>VLOOKUP(A302,'Hospitalisation Details'!A:D,4,0)</f>
        <v>27</v>
      </c>
      <c r="M302">
        <f>VLOOKUP(A302,'Hospitalisation Details'!A:E,5,0)</f>
        <v>0</v>
      </c>
      <c r="N302">
        <f>VLOOKUP(A302,'Hospitalisation Details'!A:F,6,0)</f>
        <v>31328.27</v>
      </c>
      <c r="O302" t="str">
        <f>VLOOKUP(A302,'Hospitalisation Details'!A:G,7,0)</f>
        <v>tier - 2</v>
      </c>
      <c r="P302" t="str">
        <f>VLOOKUP(A302,'Hospitalisation Details'!A:I,8,0)</f>
        <v>tier - 2</v>
      </c>
      <c r="Q302" t="str">
        <f>VLOOKUP(A302,'Hospitalisation Details'!A:I,9,0)</f>
        <v>R1011</v>
      </c>
    </row>
    <row r="303" spans="1:17" ht="15.6" x14ac:dyDescent="0.3">
      <c r="A303" s="1" t="s">
        <v>2070</v>
      </c>
      <c r="B303" s="1" t="str">
        <f>VLOOKUP(A303,'Customer Names'!A:B,2,0)</f>
        <v>Ashley, Ms.  Kate</v>
      </c>
      <c r="C303">
        <f>VLOOKUP(A303,'Medical Examinations'!A:H,2,0)</f>
        <v>19.170000000000002</v>
      </c>
      <c r="D303">
        <f>VLOOKUP(A303,'Medical Examinations'!A:C,3,0)</f>
        <v>8.41</v>
      </c>
      <c r="E303" t="str">
        <f>VLOOKUP(A303,'Medical Examinations'!A:E,4)</f>
        <v>No</v>
      </c>
      <c r="F303" t="str">
        <f>VLOOKUP(A303,'Medical Examinations'!A:E,5)</f>
        <v>No</v>
      </c>
      <c r="G303" t="str">
        <f>VLOOKUP(A303,'Medical Examinations'!A:F,6,0)</f>
        <v>No</v>
      </c>
      <c r="H303">
        <f>VLOOKUP(A303,'Medical Examinations'!A:G,7)</f>
        <v>1</v>
      </c>
      <c r="I303" t="str">
        <f>VLOOKUP(A303,'Medical Examinations'!A:H,8,0)</f>
        <v>yes</v>
      </c>
      <c r="J303">
        <f>VLOOKUP(A303,'Hospitalisation Details'!A:B,2,0)</f>
        <v>1968</v>
      </c>
      <c r="K303" t="str">
        <f>VLOOKUP(A303,'Hospitalisation Details'!A:C,3,0)</f>
        <v>Jul</v>
      </c>
      <c r="L303">
        <f>VLOOKUP(A303,'Hospitalisation Details'!A:D,4,0)</f>
        <v>9</v>
      </c>
      <c r="M303">
        <f>VLOOKUP(A303,'Hospitalisation Details'!A:E,5,0)</f>
        <v>0</v>
      </c>
      <c r="N303">
        <f>VLOOKUP(A303,'Hospitalisation Details'!A:F,6,0)</f>
        <v>31322.53</v>
      </c>
      <c r="O303" t="str">
        <f>VLOOKUP(A303,'Hospitalisation Details'!A:G,7,0)</f>
        <v>tier - 2</v>
      </c>
      <c r="P303" t="str">
        <f>VLOOKUP(A303,'Hospitalisation Details'!A:I,8,0)</f>
        <v>tier - 1</v>
      </c>
      <c r="Q303" t="str">
        <f>VLOOKUP(A303,'Hospitalisation Details'!A:I,9,0)</f>
        <v>R1011</v>
      </c>
    </row>
    <row r="304" spans="1:17" ht="15.6" x14ac:dyDescent="0.3">
      <c r="A304" s="1" t="s">
        <v>2069</v>
      </c>
      <c r="B304" s="1" t="str">
        <f>VLOOKUP(A304,'Customer Names'!A:B,2,0)</f>
        <v>Rindahl, Mr.  Martin A.</v>
      </c>
      <c r="C304">
        <f>VLOOKUP(A304,'Medical Examinations'!A:H,2,0)</f>
        <v>43.53</v>
      </c>
      <c r="D304">
        <f>VLOOKUP(A304,'Medical Examinations'!A:C,3,0)</f>
        <v>5.86</v>
      </c>
      <c r="E304" t="str">
        <f>VLOOKUP(A304,'Medical Examinations'!A:E,4)</f>
        <v>No</v>
      </c>
      <c r="F304" t="str">
        <f>VLOOKUP(A304,'Medical Examinations'!A:E,5)</f>
        <v>No</v>
      </c>
      <c r="G304" t="str">
        <f>VLOOKUP(A304,'Medical Examinations'!A:F,6,0)</f>
        <v>No</v>
      </c>
      <c r="H304">
        <f>VLOOKUP(A304,'Medical Examinations'!A:G,7)</f>
        <v>1</v>
      </c>
      <c r="I304" t="str">
        <f>VLOOKUP(A304,'Medical Examinations'!A:H,8,0)</f>
        <v>yes</v>
      </c>
      <c r="J304">
        <f>VLOOKUP(A304,'Hospitalisation Details'!A:B,2,0)</f>
        <v>2000</v>
      </c>
      <c r="K304" t="str">
        <f>VLOOKUP(A304,'Hospitalisation Details'!A:C,3,0)</f>
        <v>Jul</v>
      </c>
      <c r="L304">
        <f>VLOOKUP(A304,'Hospitalisation Details'!A:D,4,0)</f>
        <v>22</v>
      </c>
      <c r="M304">
        <f>VLOOKUP(A304,'Hospitalisation Details'!A:E,5,0)</f>
        <v>0</v>
      </c>
      <c r="N304">
        <f>VLOOKUP(A304,'Hospitalisation Details'!A:F,6,0)</f>
        <v>31234.560000000001</v>
      </c>
      <c r="O304" t="str">
        <f>VLOOKUP(A304,'Hospitalisation Details'!A:G,7,0)</f>
        <v>tier - 1</v>
      </c>
      <c r="P304" t="str">
        <f>VLOOKUP(A304,'Hospitalisation Details'!A:I,8,0)</f>
        <v>tier - 1</v>
      </c>
      <c r="Q304" t="str">
        <f>VLOOKUP(A304,'Hospitalisation Details'!A:I,9,0)</f>
        <v>R1011</v>
      </c>
    </row>
    <row r="305" spans="1:17" ht="15.6" x14ac:dyDescent="0.3">
      <c r="A305" s="1" t="s">
        <v>2068</v>
      </c>
      <c r="B305" s="1" t="str">
        <f>VLOOKUP(A305,'Customer Names'!A:B,2,0)</f>
        <v>Clark, Ms.  Stacey</v>
      </c>
      <c r="C305">
        <f>VLOOKUP(A305,'Medical Examinations'!A:H,2,0)</f>
        <v>46.06</v>
      </c>
      <c r="D305">
        <f>VLOOKUP(A305,'Medical Examinations'!A:C,3,0)</f>
        <v>4.18</v>
      </c>
      <c r="E305" t="str">
        <f>VLOOKUP(A305,'Medical Examinations'!A:E,4)</f>
        <v>No</v>
      </c>
      <c r="F305" t="str">
        <f>VLOOKUP(A305,'Medical Examinations'!A:E,5)</f>
        <v>No</v>
      </c>
      <c r="G305" t="str">
        <f>VLOOKUP(A305,'Medical Examinations'!A:F,6,0)</f>
        <v>No</v>
      </c>
      <c r="H305">
        <f>VLOOKUP(A305,'Medical Examinations'!A:G,7)</f>
        <v>1</v>
      </c>
      <c r="I305" t="str">
        <f>VLOOKUP(A305,'Medical Examinations'!A:H,8,0)</f>
        <v>yes</v>
      </c>
      <c r="J305">
        <f>VLOOKUP(A305,'Hospitalisation Details'!A:B,2,0)</f>
        <v>2004</v>
      </c>
      <c r="K305" t="str">
        <f>VLOOKUP(A305,'Hospitalisation Details'!A:C,3,0)</f>
        <v>Nov</v>
      </c>
      <c r="L305">
        <f>VLOOKUP(A305,'Hospitalisation Details'!A:D,4,0)</f>
        <v>9</v>
      </c>
      <c r="M305">
        <f>VLOOKUP(A305,'Hospitalisation Details'!A:E,5,0)</f>
        <v>0</v>
      </c>
      <c r="N305">
        <f>VLOOKUP(A305,'Hospitalisation Details'!A:F,6,0)</f>
        <v>31196.61</v>
      </c>
      <c r="O305" t="str">
        <f>VLOOKUP(A305,'Hospitalisation Details'!A:G,7,0)</f>
        <v>tier - 2</v>
      </c>
      <c r="P305" t="str">
        <f>VLOOKUP(A305,'Hospitalisation Details'!A:I,8,0)</f>
        <v>tier - 1</v>
      </c>
      <c r="Q305" t="str">
        <f>VLOOKUP(A305,'Hospitalisation Details'!A:I,9,0)</f>
        <v>R1011</v>
      </c>
    </row>
    <row r="306" spans="1:17" ht="15.6" x14ac:dyDescent="0.3">
      <c r="A306" s="1" t="s">
        <v>2067</v>
      </c>
      <c r="B306" s="1" t="str">
        <f>VLOOKUP(A306,'Customer Names'!A:B,2,0)</f>
        <v>Irish, Ms.  Christine</v>
      </c>
      <c r="C306">
        <f>VLOOKUP(A306,'Medical Examinations'!A:H,2,0)</f>
        <v>29.92</v>
      </c>
      <c r="D306">
        <f>VLOOKUP(A306,'Medical Examinations'!A:C,3,0)</f>
        <v>11.99</v>
      </c>
      <c r="E306" t="str">
        <f>VLOOKUP(A306,'Medical Examinations'!A:E,4)</f>
        <v>No</v>
      </c>
      <c r="F306" t="str">
        <f>VLOOKUP(A306,'Medical Examinations'!A:E,5)</f>
        <v>No</v>
      </c>
      <c r="G306" t="str">
        <f>VLOOKUP(A306,'Medical Examinations'!A:F,6,0)</f>
        <v>No</v>
      </c>
      <c r="H306">
        <f>VLOOKUP(A306,'Medical Examinations'!A:G,7)</f>
        <v>1</v>
      </c>
      <c r="I306" t="str">
        <f>VLOOKUP(A306,'Medical Examinations'!A:H,8,0)</f>
        <v>yes</v>
      </c>
      <c r="J306">
        <f>VLOOKUP(A306,'Hospitalisation Details'!A:B,2,0)</f>
        <v>1961</v>
      </c>
      <c r="K306" t="str">
        <f>VLOOKUP(A306,'Hospitalisation Details'!A:C,3,0)</f>
        <v>Sep</v>
      </c>
      <c r="L306">
        <f>VLOOKUP(A306,'Hospitalisation Details'!A:D,4,0)</f>
        <v>9</v>
      </c>
      <c r="M306">
        <f>VLOOKUP(A306,'Hospitalisation Details'!A:E,5,0)</f>
        <v>3</v>
      </c>
      <c r="N306">
        <f>VLOOKUP(A306,'Hospitalisation Details'!A:F,6,0)</f>
        <v>30942.19</v>
      </c>
      <c r="O306" t="str">
        <f>VLOOKUP(A306,'Hospitalisation Details'!A:G,7,0)</f>
        <v>tier - 2</v>
      </c>
      <c r="P306" t="str">
        <f>VLOOKUP(A306,'Hospitalisation Details'!A:I,8,0)</f>
        <v>tier - 2</v>
      </c>
      <c r="Q306" t="str">
        <f>VLOOKUP(A306,'Hospitalisation Details'!A:I,9,0)</f>
        <v>R1013</v>
      </c>
    </row>
    <row r="307" spans="1:17" ht="15.6" x14ac:dyDescent="0.3">
      <c r="A307" s="1" t="s">
        <v>2066</v>
      </c>
      <c r="B307" s="1" t="str">
        <f>VLOOKUP(A307,'Customer Names'!A:B,2,0)</f>
        <v>Richardson, Ms.  Sarah C.</v>
      </c>
      <c r="C307">
        <f>VLOOKUP(A307,'Medical Examinations'!A:H,2,0)</f>
        <v>28.46</v>
      </c>
      <c r="D307">
        <f>VLOOKUP(A307,'Medical Examinations'!A:C,3,0)</f>
        <v>4.8499999999999996</v>
      </c>
      <c r="E307" t="str">
        <f>VLOOKUP(A307,'Medical Examinations'!A:E,4)</f>
        <v>No</v>
      </c>
      <c r="F307" t="str">
        <f>VLOOKUP(A307,'Medical Examinations'!A:E,5)</f>
        <v>No</v>
      </c>
      <c r="G307" t="str">
        <f>VLOOKUP(A307,'Medical Examinations'!A:F,6,0)</f>
        <v>No</v>
      </c>
      <c r="H307">
        <f>VLOOKUP(A307,'Medical Examinations'!A:G,7)</f>
        <v>1</v>
      </c>
      <c r="I307" t="str">
        <f>VLOOKUP(A307,'Medical Examinations'!A:H,8,0)</f>
        <v>yes</v>
      </c>
      <c r="J307">
        <f>VLOOKUP(A307,'Hospitalisation Details'!A:B,2,0)</f>
        <v>1988</v>
      </c>
      <c r="K307" t="str">
        <f>VLOOKUP(A307,'Hospitalisation Details'!A:C,3,0)</f>
        <v>Sep</v>
      </c>
      <c r="L307">
        <f>VLOOKUP(A307,'Hospitalisation Details'!A:D,4,0)</f>
        <v>5</v>
      </c>
      <c r="M307">
        <f>VLOOKUP(A307,'Hospitalisation Details'!A:E,5,0)</f>
        <v>3</v>
      </c>
      <c r="N307">
        <f>VLOOKUP(A307,'Hospitalisation Details'!A:F,6,0)</f>
        <v>30763.01</v>
      </c>
      <c r="O307" t="str">
        <f>VLOOKUP(A307,'Hospitalisation Details'!A:G,7,0)</f>
        <v>tier - 2</v>
      </c>
      <c r="P307" t="str">
        <f>VLOOKUP(A307,'Hospitalisation Details'!A:I,8,0)</f>
        <v>tier - 1</v>
      </c>
      <c r="Q307" t="str">
        <f>VLOOKUP(A307,'Hospitalisation Details'!A:I,9,0)</f>
        <v>R1011</v>
      </c>
    </row>
    <row r="308" spans="1:17" ht="15.6" x14ac:dyDescent="0.3">
      <c r="A308" s="1" t="s">
        <v>2065</v>
      </c>
      <c r="B308" s="1" t="str">
        <f>VLOOKUP(A308,'Customer Names'!A:B,2,0)</f>
        <v>Dewitt, Ms.  Megan</v>
      </c>
      <c r="C308">
        <f>VLOOKUP(A308,'Medical Examinations'!A:H,2,0)</f>
        <v>24.56</v>
      </c>
      <c r="D308">
        <f>VLOOKUP(A308,'Medical Examinations'!A:C,3,0)</f>
        <v>6.18</v>
      </c>
      <c r="E308" t="str">
        <f>VLOOKUP(A308,'Medical Examinations'!A:E,4)</f>
        <v>No</v>
      </c>
      <c r="F308" t="str">
        <f>VLOOKUP(A308,'Medical Examinations'!A:E,5)</f>
        <v>No</v>
      </c>
      <c r="G308" t="str">
        <f>VLOOKUP(A308,'Medical Examinations'!A:F,6,0)</f>
        <v>Yes</v>
      </c>
      <c r="H308">
        <f>VLOOKUP(A308,'Medical Examinations'!A:G,7)</f>
        <v>1</v>
      </c>
      <c r="I308" t="str">
        <f>VLOOKUP(A308,'Medical Examinations'!A:H,8,0)</f>
        <v>yes</v>
      </c>
      <c r="J308">
        <f>VLOOKUP(A308,'Hospitalisation Details'!A:B,2,0)</f>
        <v>1983</v>
      </c>
      <c r="K308" t="str">
        <f>VLOOKUP(A308,'Hospitalisation Details'!A:C,3,0)</f>
        <v>Dec</v>
      </c>
      <c r="L308">
        <f>VLOOKUP(A308,'Hospitalisation Details'!A:D,4,0)</f>
        <v>21</v>
      </c>
      <c r="M308">
        <f>VLOOKUP(A308,'Hospitalisation Details'!A:E,5,0)</f>
        <v>3</v>
      </c>
      <c r="N308">
        <f>VLOOKUP(A308,'Hospitalisation Details'!A:F,6,0)</f>
        <v>30724.44</v>
      </c>
      <c r="O308" t="str">
        <f>VLOOKUP(A308,'Hospitalisation Details'!A:G,7,0)</f>
        <v>tier - 2</v>
      </c>
      <c r="P308" t="str">
        <f>VLOOKUP(A308,'Hospitalisation Details'!A:I,8,0)</f>
        <v>tier - 3</v>
      </c>
      <c r="Q308" t="str">
        <f>VLOOKUP(A308,'Hospitalisation Details'!A:I,9,0)</f>
        <v>R1011</v>
      </c>
    </row>
    <row r="309" spans="1:17" ht="15.6" x14ac:dyDescent="0.3">
      <c r="A309" s="1" t="s">
        <v>2064</v>
      </c>
      <c r="B309" s="1" t="str">
        <f>VLOOKUP(A309,'Customer Names'!A:B,2,0)</f>
        <v>Hickman, Mr.  Jason W</v>
      </c>
      <c r="C309">
        <f>VLOOKUP(A309,'Medical Examinations'!A:H,2,0)</f>
        <v>41.19</v>
      </c>
      <c r="D309">
        <f>VLOOKUP(A309,'Medical Examinations'!A:C,3,0)</f>
        <v>6.37</v>
      </c>
      <c r="E309" t="str">
        <f>VLOOKUP(A309,'Medical Examinations'!A:E,4)</f>
        <v>No</v>
      </c>
      <c r="F309" t="str">
        <f>VLOOKUP(A309,'Medical Examinations'!A:E,5)</f>
        <v>No</v>
      </c>
      <c r="G309" t="str">
        <f>VLOOKUP(A309,'Medical Examinations'!A:F,6,0)</f>
        <v>No</v>
      </c>
      <c r="H309">
        <f>VLOOKUP(A309,'Medical Examinations'!A:G,7)</f>
        <v>1</v>
      </c>
      <c r="I309" t="str">
        <f>VLOOKUP(A309,'Medical Examinations'!A:H,8,0)</f>
        <v>yes</v>
      </c>
      <c r="J309">
        <f>VLOOKUP(A309,'Hospitalisation Details'!A:B,2,0)</f>
        <v>1999</v>
      </c>
      <c r="K309" t="str">
        <f>VLOOKUP(A309,'Hospitalisation Details'!A:C,3,0)</f>
        <v>Sep</v>
      </c>
      <c r="L309">
        <f>VLOOKUP(A309,'Hospitalisation Details'!A:D,4,0)</f>
        <v>21</v>
      </c>
      <c r="M309">
        <f>VLOOKUP(A309,'Hospitalisation Details'!A:E,5,0)</f>
        <v>0</v>
      </c>
      <c r="N309">
        <f>VLOOKUP(A309,'Hospitalisation Details'!A:F,6,0)</f>
        <v>30697.71</v>
      </c>
      <c r="O309" t="str">
        <f>VLOOKUP(A309,'Hospitalisation Details'!A:G,7,0)</f>
        <v>tier - 1</v>
      </c>
      <c r="P309" t="str">
        <f>VLOOKUP(A309,'Hospitalisation Details'!A:I,8,0)</f>
        <v>tier - 2</v>
      </c>
      <c r="Q309" t="str">
        <f>VLOOKUP(A309,'Hospitalisation Details'!A:I,9,0)</f>
        <v>R1011</v>
      </c>
    </row>
    <row r="310" spans="1:17" ht="15.6" x14ac:dyDescent="0.3">
      <c r="A310" s="1" t="s">
        <v>2063</v>
      </c>
      <c r="B310" s="1" t="str">
        <f>VLOOKUP(A310,'Customer Names'!A:B,2,0)</f>
        <v>Gonzalez, Ms.  Michele</v>
      </c>
      <c r="C310">
        <f>VLOOKUP(A310,'Medical Examinations'!A:H,2,0)</f>
        <v>18.63</v>
      </c>
      <c r="D310">
        <f>VLOOKUP(A310,'Medical Examinations'!A:C,3,0)</f>
        <v>9.81</v>
      </c>
      <c r="E310" t="str">
        <f>VLOOKUP(A310,'Medical Examinations'!A:E,4)</f>
        <v>No</v>
      </c>
      <c r="F310" t="str">
        <f>VLOOKUP(A310,'Medical Examinations'!A:E,5)</f>
        <v>No</v>
      </c>
      <c r="G310" t="str">
        <f>VLOOKUP(A310,'Medical Examinations'!A:F,6,0)</f>
        <v>No</v>
      </c>
      <c r="H310">
        <f>VLOOKUP(A310,'Medical Examinations'!A:G,7)</f>
        <v>1</v>
      </c>
      <c r="I310" t="str">
        <f>VLOOKUP(A310,'Medical Examinations'!A:H,8,0)</f>
        <v>yes</v>
      </c>
      <c r="J310">
        <f>VLOOKUP(A310,'Hospitalisation Details'!A:B,2,0)</f>
        <v>1970</v>
      </c>
      <c r="K310" t="str">
        <f>VLOOKUP(A310,'Hospitalisation Details'!A:C,3,0)</f>
        <v>Nov</v>
      </c>
      <c r="L310">
        <f>VLOOKUP(A310,'Hospitalisation Details'!A:D,4,0)</f>
        <v>11</v>
      </c>
      <c r="M310">
        <f>VLOOKUP(A310,'Hospitalisation Details'!A:E,5,0)</f>
        <v>0</v>
      </c>
      <c r="N310">
        <f>VLOOKUP(A310,'Hospitalisation Details'!A:F,6,0)</f>
        <v>30625.65</v>
      </c>
      <c r="O310" t="str">
        <f>VLOOKUP(A310,'Hospitalisation Details'!A:G,7,0)</f>
        <v>tier - 2</v>
      </c>
      <c r="P310" t="str">
        <f>VLOOKUP(A310,'Hospitalisation Details'!A:I,8,0)</f>
        <v>tier - 3</v>
      </c>
      <c r="Q310" t="str">
        <f>VLOOKUP(A310,'Hospitalisation Details'!A:I,9,0)</f>
        <v>R1011</v>
      </c>
    </row>
    <row r="311" spans="1:17" ht="15.6" x14ac:dyDescent="0.3">
      <c r="A311" s="1" t="s">
        <v>2062</v>
      </c>
      <c r="B311" s="1" t="str">
        <f>VLOOKUP(A311,'Customer Names'!A:B,2,0)</f>
        <v>Difani, Ms.  Nikki</v>
      </c>
      <c r="C311">
        <f>VLOOKUP(A311,'Medical Examinations'!A:H,2,0)</f>
        <v>26.26</v>
      </c>
      <c r="D311">
        <f>VLOOKUP(A311,'Medical Examinations'!A:C,3,0)</f>
        <v>11.8</v>
      </c>
      <c r="E311" t="str">
        <f>VLOOKUP(A311,'Medical Examinations'!A:E,4)</f>
        <v>No</v>
      </c>
      <c r="F311" t="str">
        <f>VLOOKUP(A311,'Medical Examinations'!A:E,5)</f>
        <v>No</v>
      </c>
      <c r="G311" t="str">
        <f>VLOOKUP(A311,'Medical Examinations'!A:F,6,0)</f>
        <v>No</v>
      </c>
      <c r="H311">
        <f>VLOOKUP(A311,'Medical Examinations'!A:G,7)</f>
        <v>1</v>
      </c>
      <c r="I311" t="str">
        <f>VLOOKUP(A311,'Medical Examinations'!A:H,8,0)</f>
        <v>yes</v>
      </c>
      <c r="J311">
        <f>VLOOKUP(A311,'Hospitalisation Details'!A:B,2,0)</f>
        <v>1986</v>
      </c>
      <c r="K311" t="str">
        <f>VLOOKUP(A311,'Hospitalisation Details'!A:C,3,0)</f>
        <v>Aug</v>
      </c>
      <c r="L311">
        <f>VLOOKUP(A311,'Hospitalisation Details'!A:D,4,0)</f>
        <v>10</v>
      </c>
      <c r="M311">
        <f>VLOOKUP(A311,'Hospitalisation Details'!A:E,5,0)</f>
        <v>3</v>
      </c>
      <c r="N311">
        <f>VLOOKUP(A311,'Hospitalisation Details'!A:F,6,0)</f>
        <v>30530.5</v>
      </c>
      <c r="O311" t="str">
        <f>VLOOKUP(A311,'Hospitalisation Details'!A:G,7,0)</f>
        <v>tier - 2</v>
      </c>
      <c r="P311" t="str">
        <f>VLOOKUP(A311,'Hospitalisation Details'!A:I,8,0)</f>
        <v>tier - 1</v>
      </c>
      <c r="Q311" t="str">
        <f>VLOOKUP(A311,'Hospitalisation Details'!A:I,9,0)</f>
        <v>R1011</v>
      </c>
    </row>
    <row r="312" spans="1:17" ht="15.6" x14ac:dyDescent="0.3">
      <c r="A312" s="1" t="s">
        <v>2061</v>
      </c>
      <c r="B312" s="1" t="str">
        <f>VLOOKUP(A312,'Customer Names'!A:B,2,0)</f>
        <v>Turner, Mr.  Philip J.</v>
      </c>
      <c r="C312">
        <f>VLOOKUP(A312,'Medical Examinations'!A:H,2,0)</f>
        <v>22.37</v>
      </c>
      <c r="D312">
        <f>VLOOKUP(A312,'Medical Examinations'!A:C,3,0)</f>
        <v>5.86</v>
      </c>
      <c r="E312" t="str">
        <f>VLOOKUP(A312,'Medical Examinations'!A:E,4)</f>
        <v>No</v>
      </c>
      <c r="F312" t="str">
        <f>VLOOKUP(A312,'Medical Examinations'!A:E,5)</f>
        <v>No</v>
      </c>
      <c r="G312" t="str">
        <f>VLOOKUP(A312,'Medical Examinations'!A:F,6,0)</f>
        <v>Yes</v>
      </c>
      <c r="H312">
        <f>VLOOKUP(A312,'Medical Examinations'!A:G,7)</f>
        <v>1</v>
      </c>
      <c r="I312" t="str">
        <f>VLOOKUP(A312,'Medical Examinations'!A:H,8,0)</f>
        <v>yes</v>
      </c>
      <c r="J312">
        <f>VLOOKUP(A312,'Hospitalisation Details'!A:B,2,0)</f>
        <v>1983</v>
      </c>
      <c r="K312" t="str">
        <f>VLOOKUP(A312,'Hospitalisation Details'!A:C,3,0)</f>
        <v>Sep</v>
      </c>
      <c r="L312">
        <f>VLOOKUP(A312,'Hospitalisation Details'!A:D,4,0)</f>
        <v>3</v>
      </c>
      <c r="M312">
        <f>VLOOKUP(A312,'Hospitalisation Details'!A:E,5,0)</f>
        <v>3</v>
      </c>
      <c r="N312">
        <f>VLOOKUP(A312,'Hospitalisation Details'!A:F,6,0)</f>
        <v>30457.37</v>
      </c>
      <c r="O312" t="str">
        <f>VLOOKUP(A312,'Hospitalisation Details'!A:G,7,0)</f>
        <v>tier - 2</v>
      </c>
      <c r="P312" t="str">
        <f>VLOOKUP(A312,'Hospitalisation Details'!A:I,8,0)</f>
        <v>tier - 1</v>
      </c>
      <c r="Q312" t="str">
        <f>VLOOKUP(A312,'Hospitalisation Details'!A:I,9,0)</f>
        <v>R1012</v>
      </c>
    </row>
    <row r="313" spans="1:17" ht="15.6" x14ac:dyDescent="0.3">
      <c r="A313" s="1" t="s">
        <v>2060</v>
      </c>
      <c r="B313" s="1" t="str">
        <f>VLOOKUP(A313,'Customer Names'!A:B,2,0)</f>
        <v>Widmann, Mr.  Bryan L</v>
      </c>
      <c r="C313">
        <f>VLOOKUP(A313,'Medical Examinations'!A:H,2,0)</f>
        <v>39.619999999999997</v>
      </c>
      <c r="D313">
        <f>VLOOKUP(A313,'Medical Examinations'!A:C,3,0)</f>
        <v>4.28</v>
      </c>
      <c r="E313" t="str">
        <f>VLOOKUP(A313,'Medical Examinations'!A:E,4)</f>
        <v>No</v>
      </c>
      <c r="F313" t="str">
        <f>VLOOKUP(A313,'Medical Examinations'!A:E,5)</f>
        <v>No</v>
      </c>
      <c r="G313" t="str">
        <f>VLOOKUP(A313,'Medical Examinations'!A:F,6,0)</f>
        <v>No</v>
      </c>
      <c r="H313">
        <f>VLOOKUP(A313,'Medical Examinations'!A:G,7)</f>
        <v>1</v>
      </c>
      <c r="I313" t="str">
        <f>VLOOKUP(A313,'Medical Examinations'!A:H,8,0)</f>
        <v>yes</v>
      </c>
      <c r="J313">
        <f>VLOOKUP(A313,'Hospitalisation Details'!A:B,2,0)</f>
        <v>1998</v>
      </c>
      <c r="K313" t="str">
        <f>VLOOKUP(A313,'Hospitalisation Details'!A:C,3,0)</f>
        <v>Oct</v>
      </c>
      <c r="L313">
        <f>VLOOKUP(A313,'Hospitalisation Details'!A:D,4,0)</f>
        <v>28</v>
      </c>
      <c r="M313">
        <f>VLOOKUP(A313,'Hospitalisation Details'!A:E,5,0)</f>
        <v>0</v>
      </c>
      <c r="N313">
        <f>VLOOKUP(A313,'Hospitalisation Details'!A:F,6,0)</f>
        <v>30422.03</v>
      </c>
      <c r="O313" t="str">
        <f>VLOOKUP(A313,'Hospitalisation Details'!A:G,7,0)</f>
        <v>tier - 2</v>
      </c>
      <c r="P313" t="str">
        <f>VLOOKUP(A313,'Hospitalisation Details'!A:I,8,0)</f>
        <v>tier - 3</v>
      </c>
      <c r="Q313" t="str">
        <f>VLOOKUP(A313,'Hospitalisation Details'!A:I,9,0)</f>
        <v>R1011</v>
      </c>
    </row>
    <row r="314" spans="1:17" ht="15.6" x14ac:dyDescent="0.3">
      <c r="A314" s="1" t="s">
        <v>2059</v>
      </c>
      <c r="B314" s="1" t="str">
        <f>VLOOKUP(A314,'Customer Names'!A:B,2,0)</f>
        <v>Tunney, Mr.  Timothy F</v>
      </c>
      <c r="C314">
        <f>VLOOKUP(A314,'Medical Examinations'!A:H,2,0)</f>
        <v>18.329999999999998</v>
      </c>
      <c r="D314">
        <f>VLOOKUP(A314,'Medical Examinations'!A:C,3,0)</f>
        <v>4.16</v>
      </c>
      <c r="E314" t="str">
        <f>VLOOKUP(A314,'Medical Examinations'!A:E,4)</f>
        <v>No</v>
      </c>
      <c r="F314" t="str">
        <f>VLOOKUP(A314,'Medical Examinations'!A:E,5)</f>
        <v>No</v>
      </c>
      <c r="G314" t="str">
        <f>VLOOKUP(A314,'Medical Examinations'!A:F,6,0)</f>
        <v>No</v>
      </c>
      <c r="H314">
        <f>VLOOKUP(A314,'Medical Examinations'!A:G,7)</f>
        <v>1</v>
      </c>
      <c r="I314" t="str">
        <f>VLOOKUP(A314,'Medical Examinations'!A:H,8,0)</f>
        <v>yes</v>
      </c>
      <c r="J314">
        <f>VLOOKUP(A314,'Hospitalisation Details'!A:B,2,0)</f>
        <v>1976</v>
      </c>
      <c r="K314" t="str">
        <f>VLOOKUP(A314,'Hospitalisation Details'!A:C,3,0)</f>
        <v>Sep</v>
      </c>
      <c r="L314">
        <f>VLOOKUP(A314,'Hospitalisation Details'!A:D,4,0)</f>
        <v>3</v>
      </c>
      <c r="M314">
        <f>VLOOKUP(A314,'Hospitalisation Details'!A:E,5,0)</f>
        <v>2</v>
      </c>
      <c r="N314">
        <f>VLOOKUP(A314,'Hospitalisation Details'!A:F,6,0)</f>
        <v>30409.53</v>
      </c>
      <c r="O314" t="str">
        <f>VLOOKUP(A314,'Hospitalisation Details'!A:G,7,0)</f>
        <v>tier - 2</v>
      </c>
      <c r="P314" t="str">
        <f>VLOOKUP(A314,'Hospitalisation Details'!A:I,8,0)</f>
        <v>tier - 3</v>
      </c>
      <c r="Q314" t="str">
        <f>VLOOKUP(A314,'Hospitalisation Details'!A:I,9,0)</f>
        <v>R1012</v>
      </c>
    </row>
    <row r="315" spans="1:17" ht="15.6" x14ac:dyDescent="0.3">
      <c r="A315" s="1" t="s">
        <v>2058</v>
      </c>
      <c r="B315" s="1" t="str">
        <f>VLOOKUP(A315,'Customer Names'!A:B,2,0)</f>
        <v>San Juan, Ms.  Angielyn M</v>
      </c>
      <c r="C315">
        <f>VLOOKUP(A315,'Medical Examinations'!A:H,2,0)</f>
        <v>17.11</v>
      </c>
      <c r="D315">
        <f>VLOOKUP(A315,'Medical Examinations'!A:C,3,0)</f>
        <v>4.9800000000000004</v>
      </c>
      <c r="E315" t="str">
        <f>VLOOKUP(A315,'Medical Examinations'!A:E,4)</f>
        <v>No</v>
      </c>
      <c r="F315" t="str">
        <f>VLOOKUP(A315,'Medical Examinations'!A:E,5)</f>
        <v>No</v>
      </c>
      <c r="G315" t="str">
        <f>VLOOKUP(A315,'Medical Examinations'!A:F,6,0)</f>
        <v>Yes</v>
      </c>
      <c r="H315">
        <f>VLOOKUP(A315,'Medical Examinations'!A:G,7)</f>
        <v>1</v>
      </c>
      <c r="I315" t="str">
        <f>VLOOKUP(A315,'Medical Examinations'!A:H,8,0)</f>
        <v>yes</v>
      </c>
      <c r="J315">
        <f>VLOOKUP(A315,'Hospitalisation Details'!A:B,2,0)</f>
        <v>1969</v>
      </c>
      <c r="K315" t="str">
        <f>VLOOKUP(A315,'Hospitalisation Details'!A:C,3,0)</f>
        <v>Jul</v>
      </c>
      <c r="L315">
        <f>VLOOKUP(A315,'Hospitalisation Details'!A:D,4,0)</f>
        <v>30</v>
      </c>
      <c r="M315">
        <f>VLOOKUP(A315,'Hospitalisation Details'!A:E,5,0)</f>
        <v>0</v>
      </c>
      <c r="N315">
        <f>VLOOKUP(A315,'Hospitalisation Details'!A:F,6,0)</f>
        <v>30366.93</v>
      </c>
      <c r="O315" t="str">
        <f>VLOOKUP(A315,'Hospitalisation Details'!A:G,7,0)</f>
        <v>tier - 2</v>
      </c>
      <c r="P315" t="str">
        <f>VLOOKUP(A315,'Hospitalisation Details'!A:I,8,0)</f>
        <v>tier - 2</v>
      </c>
      <c r="Q315" t="str">
        <f>VLOOKUP(A315,'Hospitalisation Details'!A:I,9,0)</f>
        <v>R1011</v>
      </c>
    </row>
    <row r="316" spans="1:17" ht="15.6" x14ac:dyDescent="0.3">
      <c r="A316" s="1" t="s">
        <v>2057</v>
      </c>
      <c r="B316" s="1" t="str">
        <f>VLOOKUP(A316,'Customer Names'!A:B,2,0)</f>
        <v>Croll, Ms.  Jeanie M.</v>
      </c>
      <c r="C316">
        <f>VLOOKUP(A316,'Medical Examinations'!A:H,2,0)</f>
        <v>43.5</v>
      </c>
      <c r="D316">
        <f>VLOOKUP(A316,'Medical Examinations'!A:C,3,0)</f>
        <v>6.38</v>
      </c>
      <c r="E316" t="str">
        <f>VLOOKUP(A316,'Medical Examinations'!A:E,4)</f>
        <v>No</v>
      </c>
      <c r="F316" t="str">
        <f>VLOOKUP(A316,'Medical Examinations'!A:E,5)</f>
        <v>No</v>
      </c>
      <c r="G316" t="str">
        <f>VLOOKUP(A316,'Medical Examinations'!A:F,6,0)</f>
        <v>No</v>
      </c>
      <c r="H316">
        <f>VLOOKUP(A316,'Medical Examinations'!A:G,7)</f>
        <v>1</v>
      </c>
      <c r="I316" t="str">
        <f>VLOOKUP(A316,'Medical Examinations'!A:H,8,0)</f>
        <v>yes</v>
      </c>
      <c r="J316">
        <f>VLOOKUP(A316,'Hospitalisation Details'!A:B,2,0)</f>
        <v>2004</v>
      </c>
      <c r="K316" t="str">
        <f>VLOOKUP(A316,'Hospitalisation Details'!A:C,3,0)</f>
        <v>Jun</v>
      </c>
      <c r="L316">
        <f>VLOOKUP(A316,'Hospitalisation Details'!A:D,4,0)</f>
        <v>1</v>
      </c>
      <c r="M316">
        <f>VLOOKUP(A316,'Hospitalisation Details'!A:E,5,0)</f>
        <v>0</v>
      </c>
      <c r="N316">
        <f>VLOOKUP(A316,'Hospitalisation Details'!A:F,6,0)</f>
        <v>30328.27</v>
      </c>
      <c r="O316" t="str">
        <f>VLOOKUP(A316,'Hospitalisation Details'!A:G,7,0)</f>
        <v>tier - 2</v>
      </c>
      <c r="P316" t="str">
        <f>VLOOKUP(A316,'Hospitalisation Details'!A:I,8,0)</f>
        <v>tier - 2</v>
      </c>
      <c r="Q316" t="str">
        <f>VLOOKUP(A316,'Hospitalisation Details'!A:I,9,0)</f>
        <v>R1011</v>
      </c>
    </row>
    <row r="317" spans="1:17" ht="15.6" x14ac:dyDescent="0.3">
      <c r="A317" s="1" t="s">
        <v>2056</v>
      </c>
      <c r="B317" s="1" t="str">
        <f>VLOOKUP(A317,'Customer Names'!A:B,2,0)</f>
        <v>Rolfes, Mr.  Greg</v>
      </c>
      <c r="C317">
        <f>VLOOKUP(A317,'Medical Examinations'!A:H,2,0)</f>
        <v>25.364999999999998</v>
      </c>
      <c r="D317">
        <f>VLOOKUP(A317,'Medical Examinations'!A:C,3,0)</f>
        <v>5.19</v>
      </c>
      <c r="E317" t="str">
        <f>VLOOKUP(A317,'Medical Examinations'!A:E,4)</f>
        <v>No</v>
      </c>
      <c r="F317" t="str">
        <f>VLOOKUP(A317,'Medical Examinations'!A:E,5)</f>
        <v>No</v>
      </c>
      <c r="G317" t="str">
        <f>VLOOKUP(A317,'Medical Examinations'!A:F,6,0)</f>
        <v>No</v>
      </c>
      <c r="H317">
        <f>VLOOKUP(A317,'Medical Examinations'!A:G,7)</f>
        <v>1</v>
      </c>
      <c r="I317" t="str">
        <f>VLOOKUP(A317,'Medical Examinations'!A:H,8,0)</f>
        <v>No</v>
      </c>
      <c r="J317">
        <f>VLOOKUP(A317,'Hospitalisation Details'!A:B,2,0)</f>
        <v>1972</v>
      </c>
      <c r="K317" t="str">
        <f>VLOOKUP(A317,'Hospitalisation Details'!A:C,3,0)</f>
        <v>Jul</v>
      </c>
      <c r="L317">
        <f>VLOOKUP(A317,'Hospitalisation Details'!A:D,4,0)</f>
        <v>24</v>
      </c>
      <c r="M317">
        <f>VLOOKUP(A317,'Hospitalisation Details'!A:E,5,0)</f>
        <v>2</v>
      </c>
      <c r="N317">
        <f>VLOOKUP(A317,'Hospitalisation Details'!A:F,6,0)</f>
        <v>30284.639999999999</v>
      </c>
      <c r="O317" t="str">
        <f>VLOOKUP(A317,'Hospitalisation Details'!A:G,7,0)</f>
        <v>tier - 1</v>
      </c>
      <c r="P317" t="str">
        <f>VLOOKUP(A317,'Hospitalisation Details'!A:I,8,0)</f>
        <v>tier - 1</v>
      </c>
      <c r="Q317" t="str">
        <f>VLOOKUP(A317,'Hospitalisation Details'!A:I,9,0)</f>
        <v>R1012</v>
      </c>
    </row>
    <row r="318" spans="1:17" ht="15.6" x14ac:dyDescent="0.3">
      <c r="A318" s="1" t="s">
        <v>2055</v>
      </c>
      <c r="B318" s="1" t="str">
        <f>VLOOKUP(A318,'Customer Names'!A:B,2,0)</f>
        <v>Hinkle, Mr.  John</v>
      </c>
      <c r="C318">
        <f>VLOOKUP(A318,'Medical Examinations'!A:H,2,0)</f>
        <v>28.594999999999999</v>
      </c>
      <c r="D318">
        <f>VLOOKUP(A318,'Medical Examinations'!A:C,3,0)</f>
        <v>10.210000000000001</v>
      </c>
      <c r="E318" t="str">
        <f>VLOOKUP(A318,'Medical Examinations'!A:E,4)</f>
        <v>No</v>
      </c>
      <c r="F318" t="str">
        <f>VLOOKUP(A318,'Medical Examinations'!A:E,5)</f>
        <v>No</v>
      </c>
      <c r="G318" t="str">
        <f>VLOOKUP(A318,'Medical Examinations'!A:F,6,0)</f>
        <v>No</v>
      </c>
      <c r="H318">
        <f>VLOOKUP(A318,'Medical Examinations'!A:G,7)</f>
        <v>1</v>
      </c>
      <c r="I318" t="str">
        <f>VLOOKUP(A318,'Medical Examinations'!A:H,8,0)</f>
        <v>No</v>
      </c>
      <c r="J318">
        <f>VLOOKUP(A318,'Hospitalisation Details'!A:B,2,0)</f>
        <v>1962</v>
      </c>
      <c r="K318" t="str">
        <f>VLOOKUP(A318,'Hospitalisation Details'!A:C,3,0)</f>
        <v>Sep</v>
      </c>
      <c r="L318">
        <f>VLOOKUP(A318,'Hospitalisation Details'!A:D,4,0)</f>
        <v>15</v>
      </c>
      <c r="M318">
        <f>VLOOKUP(A318,'Hospitalisation Details'!A:E,5,0)</f>
        <v>0</v>
      </c>
      <c r="N318">
        <f>VLOOKUP(A318,'Hospitalisation Details'!A:F,6,0)</f>
        <v>30260</v>
      </c>
      <c r="O318" t="str">
        <f>VLOOKUP(A318,'Hospitalisation Details'!A:G,7,0)</f>
        <v>tier - 1</v>
      </c>
      <c r="P318" t="str">
        <f>VLOOKUP(A318,'Hospitalisation Details'!A:I,8,0)</f>
        <v>tier - 1</v>
      </c>
      <c r="Q318" t="str">
        <f>VLOOKUP(A318,'Hospitalisation Details'!A:I,9,0)</f>
        <v>R1014</v>
      </c>
    </row>
    <row r="319" spans="1:17" ht="15.6" x14ac:dyDescent="0.3">
      <c r="A319" s="1" t="s">
        <v>2054</v>
      </c>
      <c r="B319" s="1" t="str">
        <f>VLOOKUP(A319,'Customer Names'!A:B,2,0)</f>
        <v>Leuchanka, Mr.  Aliaksandr</v>
      </c>
      <c r="C319">
        <f>VLOOKUP(A319,'Medical Examinations'!A:H,2,0)</f>
        <v>29.83</v>
      </c>
      <c r="D319">
        <f>VLOOKUP(A319,'Medical Examinations'!A:C,3,0)</f>
        <v>9.6999999999999993</v>
      </c>
      <c r="E319" t="str">
        <f>VLOOKUP(A319,'Medical Examinations'!A:E,4)</f>
        <v>No</v>
      </c>
      <c r="F319" t="str">
        <f>VLOOKUP(A319,'Medical Examinations'!A:E,5)</f>
        <v>No</v>
      </c>
      <c r="G319" t="str">
        <f>VLOOKUP(A319,'Medical Examinations'!A:F,6,0)</f>
        <v>Yes</v>
      </c>
      <c r="H319">
        <f>VLOOKUP(A319,'Medical Examinations'!A:G,7)</f>
        <v>1</v>
      </c>
      <c r="I319" t="str">
        <f>VLOOKUP(A319,'Medical Examinations'!A:H,8,0)</f>
        <v>yes</v>
      </c>
      <c r="J319">
        <f>VLOOKUP(A319,'Hospitalisation Details'!A:B,2,0)</f>
        <v>1963</v>
      </c>
      <c r="K319" t="str">
        <f>VLOOKUP(A319,'Hospitalisation Details'!A:C,3,0)</f>
        <v>Sep</v>
      </c>
      <c r="L319">
        <f>VLOOKUP(A319,'Hospitalisation Details'!A:D,4,0)</f>
        <v>13</v>
      </c>
      <c r="M319">
        <f>VLOOKUP(A319,'Hospitalisation Details'!A:E,5,0)</f>
        <v>3</v>
      </c>
      <c r="N319">
        <f>VLOOKUP(A319,'Hospitalisation Details'!A:F,6,0)</f>
        <v>30184.94</v>
      </c>
      <c r="O319" t="str">
        <f>VLOOKUP(A319,'Hospitalisation Details'!A:G,7,0)</f>
        <v>tier - 1</v>
      </c>
      <c r="P319" t="str">
        <f>VLOOKUP(A319,'Hospitalisation Details'!A:I,8,0)</f>
        <v>tier - 1</v>
      </c>
      <c r="Q319" t="str">
        <f>VLOOKUP(A319,'Hospitalisation Details'!A:I,9,0)</f>
        <v>R1014</v>
      </c>
    </row>
    <row r="320" spans="1:17" ht="15.6" x14ac:dyDescent="0.3">
      <c r="A320" s="1" t="s">
        <v>2053</v>
      </c>
      <c r="B320" s="1" t="str">
        <f>VLOOKUP(A320,'Customer Names'!A:B,2,0)</f>
        <v>Ayr, Mr.  Jason M.</v>
      </c>
      <c r="C320">
        <f>VLOOKUP(A320,'Medical Examinations'!A:H,2,0)</f>
        <v>24.7</v>
      </c>
      <c r="D320">
        <f>VLOOKUP(A320,'Medical Examinations'!A:C,3,0)</f>
        <v>10.25</v>
      </c>
      <c r="E320" t="str">
        <f>VLOOKUP(A320,'Medical Examinations'!A:E,4)</f>
        <v>No</v>
      </c>
      <c r="F320" t="str">
        <f>VLOOKUP(A320,'Medical Examinations'!A:E,5)</f>
        <v>No</v>
      </c>
      <c r="G320" t="str">
        <f>VLOOKUP(A320,'Medical Examinations'!A:F,6,0)</f>
        <v>No</v>
      </c>
      <c r="H320">
        <f>VLOOKUP(A320,'Medical Examinations'!A:G,7)</f>
        <v>1</v>
      </c>
      <c r="I320" t="str">
        <f>VLOOKUP(A320,'Medical Examinations'!A:H,8,0)</f>
        <v>No</v>
      </c>
      <c r="J320">
        <f>VLOOKUP(A320,'Hospitalisation Details'!A:B,2,0)</f>
        <v>1958</v>
      </c>
      <c r="K320" t="str">
        <f>VLOOKUP(A320,'Hospitalisation Details'!A:C,3,0)</f>
        <v>Aug</v>
      </c>
      <c r="L320">
        <f>VLOOKUP(A320,'Hospitalisation Details'!A:D,4,0)</f>
        <v>11</v>
      </c>
      <c r="M320">
        <f>VLOOKUP(A320,'Hospitalisation Details'!A:E,5,0)</f>
        <v>1</v>
      </c>
      <c r="N320">
        <f>VLOOKUP(A320,'Hospitalisation Details'!A:F,6,0)</f>
        <v>30166.62</v>
      </c>
      <c r="O320" t="str">
        <f>VLOOKUP(A320,'Hospitalisation Details'!A:G,7,0)</f>
        <v>tier - 1</v>
      </c>
      <c r="P320" t="str">
        <f>VLOOKUP(A320,'Hospitalisation Details'!A:I,8,0)</f>
        <v>tier - 3</v>
      </c>
      <c r="Q320" t="str">
        <f>VLOOKUP(A320,'Hospitalisation Details'!A:I,9,0)</f>
        <v>R1012</v>
      </c>
    </row>
    <row r="321" spans="1:17" ht="15.6" x14ac:dyDescent="0.3">
      <c r="A321" s="1" t="s">
        <v>2052</v>
      </c>
      <c r="B321" s="1" t="str">
        <f>VLOOKUP(A321,'Customer Names'!A:B,2,0)</f>
        <v>Siegel, Ms.  Sheera K</v>
      </c>
      <c r="C321">
        <f>VLOOKUP(A321,'Medical Examinations'!A:H,2,0)</f>
        <v>17.940000000000001</v>
      </c>
      <c r="D321">
        <f>VLOOKUP(A321,'Medical Examinations'!A:C,3,0)</f>
        <v>9.77</v>
      </c>
      <c r="E321" t="str">
        <f>VLOOKUP(A321,'Medical Examinations'!A:E,4)</f>
        <v>No</v>
      </c>
      <c r="F321" t="str">
        <f>VLOOKUP(A321,'Medical Examinations'!A:E,5)</f>
        <v>No</v>
      </c>
      <c r="G321" t="str">
        <f>VLOOKUP(A321,'Medical Examinations'!A:F,6,0)</f>
        <v>No</v>
      </c>
      <c r="H321">
        <f>VLOOKUP(A321,'Medical Examinations'!A:G,7)</f>
        <v>1</v>
      </c>
      <c r="I321" t="str">
        <f>VLOOKUP(A321,'Medical Examinations'!A:H,8,0)</f>
        <v>yes</v>
      </c>
      <c r="J321">
        <f>VLOOKUP(A321,'Hospitalisation Details'!A:B,2,0)</f>
        <v>1971</v>
      </c>
      <c r="K321" t="str">
        <f>VLOOKUP(A321,'Hospitalisation Details'!A:C,3,0)</f>
        <v>Dec</v>
      </c>
      <c r="L321">
        <f>VLOOKUP(A321,'Hospitalisation Details'!A:D,4,0)</f>
        <v>25</v>
      </c>
      <c r="M321">
        <f>VLOOKUP(A321,'Hospitalisation Details'!A:E,5,0)</f>
        <v>0</v>
      </c>
      <c r="N321">
        <f>VLOOKUP(A321,'Hospitalisation Details'!A:F,6,0)</f>
        <v>30134.75</v>
      </c>
      <c r="O321" t="str">
        <f>VLOOKUP(A321,'Hospitalisation Details'!A:G,7,0)</f>
        <v>tier - 2</v>
      </c>
      <c r="P321" t="str">
        <f>VLOOKUP(A321,'Hospitalisation Details'!A:I,8,0)</f>
        <v>tier - 3</v>
      </c>
      <c r="Q321" t="str">
        <f>VLOOKUP(A321,'Hospitalisation Details'!A:I,9,0)</f>
        <v>R1011</v>
      </c>
    </row>
    <row r="322" spans="1:17" ht="15.6" x14ac:dyDescent="0.3">
      <c r="A322" s="1" t="s">
        <v>2051</v>
      </c>
      <c r="B322" s="1" t="str">
        <f>VLOOKUP(A322,'Customer Names'!A:B,2,0)</f>
        <v>Penrose, Ms.  Janice</v>
      </c>
      <c r="C322">
        <f>VLOOKUP(A322,'Medical Examinations'!A:H,2,0)</f>
        <v>21.08</v>
      </c>
      <c r="D322">
        <f>VLOOKUP(A322,'Medical Examinations'!A:C,3,0)</f>
        <v>4.83</v>
      </c>
      <c r="E322" t="str">
        <f>VLOOKUP(A322,'Medical Examinations'!A:E,4)</f>
        <v>No</v>
      </c>
      <c r="F322" t="str">
        <f>VLOOKUP(A322,'Medical Examinations'!A:E,5)</f>
        <v>No</v>
      </c>
      <c r="G322" t="str">
        <f>VLOOKUP(A322,'Medical Examinations'!A:F,6,0)</f>
        <v>Yes</v>
      </c>
      <c r="H322">
        <f>VLOOKUP(A322,'Medical Examinations'!A:G,7)</f>
        <v>1</v>
      </c>
      <c r="I322" t="str">
        <f>VLOOKUP(A322,'Medical Examinations'!A:H,8,0)</f>
        <v>yes</v>
      </c>
      <c r="J322">
        <f>VLOOKUP(A322,'Hospitalisation Details'!A:B,2,0)</f>
        <v>1979</v>
      </c>
      <c r="K322" t="str">
        <f>VLOOKUP(A322,'Hospitalisation Details'!A:C,3,0)</f>
        <v>Sep</v>
      </c>
      <c r="L322">
        <f>VLOOKUP(A322,'Hospitalisation Details'!A:D,4,0)</f>
        <v>2</v>
      </c>
      <c r="M322">
        <f>VLOOKUP(A322,'Hospitalisation Details'!A:E,5,0)</f>
        <v>2</v>
      </c>
      <c r="N322">
        <f>VLOOKUP(A322,'Hospitalisation Details'!A:F,6,0)</f>
        <v>30095.97</v>
      </c>
      <c r="O322" t="str">
        <f>VLOOKUP(A322,'Hospitalisation Details'!A:G,7,0)</f>
        <v>tier - 2</v>
      </c>
      <c r="P322" t="str">
        <f>VLOOKUP(A322,'Hospitalisation Details'!A:I,8,0)</f>
        <v>tier - 3</v>
      </c>
      <c r="Q322" t="str">
        <f>VLOOKUP(A322,'Hospitalisation Details'!A:I,9,0)</f>
        <v>R1011</v>
      </c>
    </row>
    <row r="323" spans="1:17" ht="15.6" x14ac:dyDescent="0.3">
      <c r="A323" s="1" t="s">
        <v>2050</v>
      </c>
      <c r="B323" s="1" t="str">
        <f>VLOOKUP(A323,'Customer Names'!A:B,2,0)</f>
        <v>Schuler, Mr.  Timothy G.</v>
      </c>
      <c r="C323">
        <f>VLOOKUP(A323,'Medical Examinations'!A:H,2,0)</f>
        <v>37.715000000000003</v>
      </c>
      <c r="D323">
        <f>VLOOKUP(A323,'Medical Examinations'!A:C,3,0)</f>
        <v>10.86</v>
      </c>
      <c r="E323" t="str">
        <f>VLOOKUP(A323,'Medical Examinations'!A:E,4)</f>
        <v>No</v>
      </c>
      <c r="F323" t="str">
        <f>VLOOKUP(A323,'Medical Examinations'!A:E,5)</f>
        <v>No</v>
      </c>
      <c r="G323" t="str">
        <f>VLOOKUP(A323,'Medical Examinations'!A:F,6,0)</f>
        <v>No</v>
      </c>
      <c r="H323">
        <f>VLOOKUP(A323,'Medical Examinations'!A:G,7)</f>
        <v>1</v>
      </c>
      <c r="I323" t="str">
        <f>VLOOKUP(A323,'Medical Examinations'!A:H,8,0)</f>
        <v>No</v>
      </c>
      <c r="J323">
        <f>VLOOKUP(A323,'Hospitalisation Details'!A:B,2,0)</f>
        <v>1967</v>
      </c>
      <c r="K323" t="str">
        <f>VLOOKUP(A323,'Hospitalisation Details'!A:C,3,0)</f>
        <v>Jun</v>
      </c>
      <c r="L323">
        <f>VLOOKUP(A323,'Hospitalisation Details'!A:D,4,0)</f>
        <v>16</v>
      </c>
      <c r="M323">
        <f>VLOOKUP(A323,'Hospitalisation Details'!A:E,5,0)</f>
        <v>3</v>
      </c>
      <c r="N323">
        <f>VLOOKUP(A323,'Hospitalisation Details'!A:F,6,0)</f>
        <v>30063.58</v>
      </c>
      <c r="O323" t="str">
        <f>VLOOKUP(A323,'Hospitalisation Details'!A:G,7,0)</f>
        <v>tier - 1</v>
      </c>
      <c r="P323" t="str">
        <f>VLOOKUP(A323,'Hospitalisation Details'!A:I,8,0)</f>
        <v>tier - 1</v>
      </c>
      <c r="Q323" t="str">
        <f>VLOOKUP(A323,'Hospitalisation Details'!A:I,9,0)</f>
        <v>R1012</v>
      </c>
    </row>
    <row r="324" spans="1:17" ht="15.6" x14ac:dyDescent="0.3">
      <c r="A324" s="1" t="s">
        <v>2049</v>
      </c>
      <c r="B324" s="1" t="str">
        <f>VLOOKUP(A324,'Customer Names'!A:B,2,0)</f>
        <v>Walker, Mr.  Alan R</v>
      </c>
      <c r="C324">
        <f>VLOOKUP(A324,'Medical Examinations'!A:H,2,0)</f>
        <v>22.39</v>
      </c>
      <c r="D324">
        <f>VLOOKUP(A324,'Medical Examinations'!A:C,3,0)</f>
        <v>9.5299999999999994</v>
      </c>
      <c r="E324" t="str">
        <f>VLOOKUP(A324,'Medical Examinations'!A:E,4)</f>
        <v>No</v>
      </c>
      <c r="F324" t="str">
        <f>VLOOKUP(A324,'Medical Examinations'!A:E,5)</f>
        <v>No</v>
      </c>
      <c r="G324" t="str">
        <f>VLOOKUP(A324,'Medical Examinations'!A:F,6,0)</f>
        <v>No</v>
      </c>
      <c r="H324">
        <f>VLOOKUP(A324,'Medical Examinations'!A:G,7)</f>
        <v>1</v>
      </c>
      <c r="I324" t="str">
        <f>VLOOKUP(A324,'Medical Examinations'!A:H,8,0)</f>
        <v>yes</v>
      </c>
      <c r="J324">
        <f>VLOOKUP(A324,'Hospitalisation Details'!A:B,2,0)</f>
        <v>1981</v>
      </c>
      <c r="K324" t="str">
        <f>VLOOKUP(A324,'Hospitalisation Details'!A:C,3,0)</f>
        <v>Aug</v>
      </c>
      <c r="L324">
        <f>VLOOKUP(A324,'Hospitalisation Details'!A:D,4,0)</f>
        <v>4</v>
      </c>
      <c r="M324">
        <f>VLOOKUP(A324,'Hospitalisation Details'!A:E,5,0)</f>
        <v>1</v>
      </c>
      <c r="N324">
        <f>VLOOKUP(A324,'Hospitalisation Details'!A:F,6,0)</f>
        <v>30026.87</v>
      </c>
      <c r="O324" t="str">
        <f>VLOOKUP(A324,'Hospitalisation Details'!A:G,7,0)</f>
        <v>tier - 2</v>
      </c>
      <c r="P324" t="str">
        <f>VLOOKUP(A324,'Hospitalisation Details'!A:I,8,0)</f>
        <v>tier - 3</v>
      </c>
      <c r="Q324" t="str">
        <f>VLOOKUP(A324,'Hospitalisation Details'!A:I,9,0)</f>
        <v>R1012</v>
      </c>
    </row>
    <row r="325" spans="1:17" ht="15.6" x14ac:dyDescent="0.3">
      <c r="A325" s="1" t="s">
        <v>2048</v>
      </c>
      <c r="B325" s="1" t="str">
        <f>VLOOKUP(A325,'Customer Names'!A:B,2,0)</f>
        <v>Stange, Mr.  Michael</v>
      </c>
      <c r="C325">
        <f>VLOOKUP(A325,'Medical Examinations'!A:H,2,0)</f>
        <v>28.78</v>
      </c>
      <c r="D325">
        <f>VLOOKUP(A325,'Medical Examinations'!A:C,3,0)</f>
        <v>5.68</v>
      </c>
      <c r="E325" t="str">
        <f>VLOOKUP(A325,'Medical Examinations'!A:E,4)</f>
        <v>No</v>
      </c>
      <c r="F325" t="str">
        <f>VLOOKUP(A325,'Medical Examinations'!A:E,5)</f>
        <v>No</v>
      </c>
      <c r="G325" t="str">
        <f>VLOOKUP(A325,'Medical Examinations'!A:F,6,0)</f>
        <v>No</v>
      </c>
      <c r="H325">
        <f>VLOOKUP(A325,'Medical Examinations'!A:G,7)</f>
        <v>1</v>
      </c>
      <c r="I325" t="str">
        <f>VLOOKUP(A325,'Medical Examinations'!A:H,8,0)</f>
        <v>yes</v>
      </c>
      <c r="J325">
        <f>VLOOKUP(A325,'Hospitalisation Details'!A:B,2,0)</f>
        <v>1991</v>
      </c>
      <c r="K325" t="str">
        <f>VLOOKUP(A325,'Hospitalisation Details'!A:C,3,0)</f>
        <v>Oct</v>
      </c>
      <c r="L325">
        <f>VLOOKUP(A325,'Hospitalisation Details'!A:D,4,0)</f>
        <v>5</v>
      </c>
      <c r="M325">
        <f>VLOOKUP(A325,'Hospitalisation Details'!A:E,5,0)</f>
        <v>3</v>
      </c>
      <c r="N325">
        <f>VLOOKUP(A325,'Hospitalisation Details'!A:F,6,0)</f>
        <v>29969.67</v>
      </c>
      <c r="O325" t="str">
        <f>VLOOKUP(A325,'Hospitalisation Details'!A:G,7,0)</f>
        <v>tier - 1</v>
      </c>
      <c r="P325" t="str">
        <f>VLOOKUP(A325,'Hospitalisation Details'!A:I,8,0)</f>
        <v>tier - 1</v>
      </c>
      <c r="Q325" t="str">
        <f>VLOOKUP(A325,'Hospitalisation Details'!A:I,9,0)</f>
        <v>R1011</v>
      </c>
    </row>
    <row r="326" spans="1:17" ht="15.6" x14ac:dyDescent="0.3">
      <c r="A326" s="1" t="s">
        <v>2047</v>
      </c>
      <c r="B326" s="1" t="str">
        <f>VLOOKUP(A326,'Customer Names'!A:B,2,0)</f>
        <v>Roy, Ms.  Marie-France</v>
      </c>
      <c r="C326">
        <f>VLOOKUP(A326,'Medical Examinations'!A:H,2,0)</f>
        <v>18.329999999999998</v>
      </c>
      <c r="D326">
        <f>VLOOKUP(A326,'Medical Examinations'!A:C,3,0)</f>
        <v>5.57</v>
      </c>
      <c r="E326" t="str">
        <f>VLOOKUP(A326,'Medical Examinations'!A:E,4)</f>
        <v>No</v>
      </c>
      <c r="F326" t="str">
        <f>VLOOKUP(A326,'Medical Examinations'!A:E,5)</f>
        <v>No</v>
      </c>
      <c r="G326" t="str">
        <f>VLOOKUP(A326,'Medical Examinations'!A:F,6,0)</f>
        <v>No</v>
      </c>
      <c r="H326">
        <f>VLOOKUP(A326,'Medical Examinations'!A:G,7)</f>
        <v>1</v>
      </c>
      <c r="I326" t="str">
        <f>VLOOKUP(A326,'Medical Examinations'!A:H,8,0)</f>
        <v>yes</v>
      </c>
      <c r="J326">
        <f>VLOOKUP(A326,'Hospitalisation Details'!A:B,2,0)</f>
        <v>1976</v>
      </c>
      <c r="K326" t="str">
        <f>VLOOKUP(A326,'Hospitalisation Details'!A:C,3,0)</f>
        <v>Jun</v>
      </c>
      <c r="L326">
        <f>VLOOKUP(A326,'Hospitalisation Details'!A:D,4,0)</f>
        <v>12</v>
      </c>
      <c r="M326">
        <f>VLOOKUP(A326,'Hospitalisation Details'!A:E,5,0)</f>
        <v>2</v>
      </c>
      <c r="N326">
        <f>VLOOKUP(A326,'Hospitalisation Details'!A:F,6,0)</f>
        <v>29933.75</v>
      </c>
      <c r="O326" t="str">
        <f>VLOOKUP(A326,'Hospitalisation Details'!A:G,7,0)</f>
        <v>tier - 1</v>
      </c>
      <c r="P326" t="str">
        <f>VLOOKUP(A326,'Hospitalisation Details'!A:I,8,0)</f>
        <v>tier - 1</v>
      </c>
      <c r="Q326" t="str">
        <f>VLOOKUP(A326,'Hospitalisation Details'!A:I,9,0)</f>
        <v>R1011</v>
      </c>
    </row>
    <row r="327" spans="1:17" ht="15.6" x14ac:dyDescent="0.3">
      <c r="A327" s="1" t="s">
        <v>2046</v>
      </c>
      <c r="B327" s="1" t="str">
        <f>VLOOKUP(A327,'Customer Names'!A:B,2,0)</f>
        <v>Potere, Mr.  Erik F.</v>
      </c>
      <c r="C327">
        <f>VLOOKUP(A327,'Medical Examinations'!A:H,2,0)</f>
        <v>26.39</v>
      </c>
      <c r="D327">
        <f>VLOOKUP(A327,'Medical Examinations'!A:C,3,0)</f>
        <v>4.58</v>
      </c>
      <c r="E327" t="str">
        <f>VLOOKUP(A327,'Medical Examinations'!A:E,4)</f>
        <v>No</v>
      </c>
      <c r="F327" t="str">
        <f>VLOOKUP(A327,'Medical Examinations'!A:E,5)</f>
        <v>No</v>
      </c>
      <c r="G327" t="str">
        <f>VLOOKUP(A327,'Medical Examinations'!A:F,6,0)</f>
        <v>No</v>
      </c>
      <c r="H327">
        <f>VLOOKUP(A327,'Medical Examinations'!A:G,7)</f>
        <v>1</v>
      </c>
      <c r="I327" t="str">
        <f>VLOOKUP(A327,'Medical Examinations'!A:H,8,0)</f>
        <v>yes</v>
      </c>
      <c r="J327">
        <f>VLOOKUP(A327,'Hospitalisation Details'!A:B,2,0)</f>
        <v>1988</v>
      </c>
      <c r="K327" t="str">
        <f>VLOOKUP(A327,'Hospitalisation Details'!A:C,3,0)</f>
        <v>Dec</v>
      </c>
      <c r="L327">
        <f>VLOOKUP(A327,'Hospitalisation Details'!A:D,4,0)</f>
        <v>30</v>
      </c>
      <c r="M327">
        <f>VLOOKUP(A327,'Hospitalisation Details'!A:E,5,0)</f>
        <v>3</v>
      </c>
      <c r="N327">
        <f>VLOOKUP(A327,'Hospitalisation Details'!A:F,6,0)</f>
        <v>29929.56</v>
      </c>
      <c r="O327" t="str">
        <f>VLOOKUP(A327,'Hospitalisation Details'!A:G,7,0)</f>
        <v>tier - 1</v>
      </c>
      <c r="P327" t="str">
        <f>VLOOKUP(A327,'Hospitalisation Details'!A:I,8,0)</f>
        <v>tier - 1</v>
      </c>
      <c r="Q327" t="str">
        <f>VLOOKUP(A327,'Hospitalisation Details'!A:I,9,0)</f>
        <v>R1011</v>
      </c>
    </row>
    <row r="328" spans="1:17" ht="15.6" x14ac:dyDescent="0.3">
      <c r="A328" s="1" t="s">
        <v>2045</v>
      </c>
      <c r="B328" s="1" t="str">
        <f>VLOOKUP(A328,'Customer Names'!A:B,2,0)</f>
        <v>Podgurski, Mr.  Andrew</v>
      </c>
      <c r="C328">
        <f>VLOOKUP(A328,'Medical Examinations'!A:H,2,0)</f>
        <v>19.260000000000002</v>
      </c>
      <c r="D328">
        <f>VLOOKUP(A328,'Medical Examinations'!A:C,3,0)</f>
        <v>8.9600000000000009</v>
      </c>
      <c r="E328" t="str">
        <f>VLOOKUP(A328,'Medical Examinations'!A:E,4)</f>
        <v>No</v>
      </c>
      <c r="F328" t="str">
        <f>VLOOKUP(A328,'Medical Examinations'!A:E,5)</f>
        <v>No</v>
      </c>
      <c r="G328" t="str">
        <f>VLOOKUP(A328,'Medical Examinations'!A:F,6,0)</f>
        <v>No</v>
      </c>
      <c r="H328">
        <f>VLOOKUP(A328,'Medical Examinations'!A:G,7)</f>
        <v>1</v>
      </c>
      <c r="I328" t="str">
        <f>VLOOKUP(A328,'Medical Examinations'!A:H,8,0)</f>
        <v>yes</v>
      </c>
      <c r="J328">
        <f>VLOOKUP(A328,'Hospitalisation Details'!A:B,2,0)</f>
        <v>1975</v>
      </c>
      <c r="K328" t="str">
        <f>VLOOKUP(A328,'Hospitalisation Details'!A:C,3,0)</f>
        <v>Aug</v>
      </c>
      <c r="L328">
        <f>VLOOKUP(A328,'Hospitalisation Details'!A:D,4,0)</f>
        <v>19</v>
      </c>
      <c r="M328">
        <f>VLOOKUP(A328,'Hospitalisation Details'!A:E,5,0)</f>
        <v>1</v>
      </c>
      <c r="N328">
        <f>VLOOKUP(A328,'Hospitalisation Details'!A:F,6,0)</f>
        <v>29899.25</v>
      </c>
      <c r="O328" t="str">
        <f>VLOOKUP(A328,'Hospitalisation Details'!A:G,7,0)</f>
        <v>tier - 1</v>
      </c>
      <c r="P328" t="str">
        <f>VLOOKUP(A328,'Hospitalisation Details'!A:I,8,0)</f>
        <v>tier - 3</v>
      </c>
      <c r="Q328" t="str">
        <f>VLOOKUP(A328,'Hospitalisation Details'!A:I,9,0)</f>
        <v>R1011</v>
      </c>
    </row>
    <row r="329" spans="1:17" ht="15.6" x14ac:dyDescent="0.3">
      <c r="A329" s="1" t="s">
        <v>2044</v>
      </c>
      <c r="B329" s="1" t="str">
        <f>VLOOKUP(A329,'Customer Names'!A:B,2,0)</f>
        <v>Diamond, Mr.  Anthony</v>
      </c>
      <c r="C329">
        <f>VLOOKUP(A329,'Medical Examinations'!A:H,2,0)</f>
        <v>26.92</v>
      </c>
      <c r="D329">
        <f>VLOOKUP(A329,'Medical Examinations'!A:C,3,0)</f>
        <v>6.09</v>
      </c>
      <c r="E329" t="str">
        <f>VLOOKUP(A329,'Medical Examinations'!A:E,4)</f>
        <v>No</v>
      </c>
      <c r="F329" t="str">
        <f>VLOOKUP(A329,'Medical Examinations'!A:E,5)</f>
        <v>No</v>
      </c>
      <c r="G329" t="str">
        <f>VLOOKUP(A329,'Medical Examinations'!A:F,6,0)</f>
        <v>No</v>
      </c>
      <c r="H329">
        <f>VLOOKUP(A329,'Medical Examinations'!A:G,7)</f>
        <v>1</v>
      </c>
      <c r="I329" t="str">
        <f>VLOOKUP(A329,'Medical Examinations'!A:H,8,0)</f>
        <v>yes</v>
      </c>
      <c r="J329">
        <f>VLOOKUP(A329,'Hospitalisation Details'!A:B,2,0)</f>
        <v>1989</v>
      </c>
      <c r="K329" t="str">
        <f>VLOOKUP(A329,'Hospitalisation Details'!A:C,3,0)</f>
        <v>Dec</v>
      </c>
      <c r="L329">
        <f>VLOOKUP(A329,'Hospitalisation Details'!A:D,4,0)</f>
        <v>30</v>
      </c>
      <c r="M329">
        <f>VLOOKUP(A329,'Hospitalisation Details'!A:E,5,0)</f>
        <v>3</v>
      </c>
      <c r="N329">
        <f>VLOOKUP(A329,'Hospitalisation Details'!A:F,6,0)</f>
        <v>29852.48</v>
      </c>
      <c r="O329" t="str">
        <f>VLOOKUP(A329,'Hospitalisation Details'!A:G,7,0)</f>
        <v>tier - 1</v>
      </c>
      <c r="P329" t="str">
        <f>VLOOKUP(A329,'Hospitalisation Details'!A:I,8,0)</f>
        <v>tier - 3</v>
      </c>
      <c r="Q329" t="str">
        <f>VLOOKUP(A329,'Hospitalisation Details'!A:I,9,0)</f>
        <v>R1011</v>
      </c>
    </row>
    <row r="330" spans="1:17" ht="15.6" x14ac:dyDescent="0.3">
      <c r="A330" s="1" t="s">
        <v>2043</v>
      </c>
      <c r="B330" s="1" t="str">
        <f>VLOOKUP(A330,'Customer Names'!A:B,2,0)</f>
        <v>Sallade, Mr.  Chris</v>
      </c>
      <c r="C330">
        <f>VLOOKUP(A330,'Medical Examinations'!A:H,2,0)</f>
        <v>19.73</v>
      </c>
      <c r="D330">
        <f>VLOOKUP(A330,'Medical Examinations'!A:C,3,0)</f>
        <v>4.3600000000000003</v>
      </c>
      <c r="E330" t="str">
        <f>VLOOKUP(A330,'Medical Examinations'!A:E,4)</f>
        <v>No</v>
      </c>
      <c r="F330" t="str">
        <f>VLOOKUP(A330,'Medical Examinations'!A:E,5)</f>
        <v>No</v>
      </c>
      <c r="G330" t="str">
        <f>VLOOKUP(A330,'Medical Examinations'!A:F,6,0)</f>
        <v>No</v>
      </c>
      <c r="H330">
        <f>VLOOKUP(A330,'Medical Examinations'!A:G,7)</f>
        <v>1</v>
      </c>
      <c r="I330" t="str">
        <f>VLOOKUP(A330,'Medical Examinations'!A:H,8,0)</f>
        <v>yes</v>
      </c>
      <c r="J330">
        <f>VLOOKUP(A330,'Hospitalisation Details'!A:B,2,0)</f>
        <v>1982</v>
      </c>
      <c r="K330" t="str">
        <f>VLOOKUP(A330,'Hospitalisation Details'!A:C,3,0)</f>
        <v>Oct</v>
      </c>
      <c r="L330">
        <f>VLOOKUP(A330,'Hospitalisation Details'!A:D,4,0)</f>
        <v>29</v>
      </c>
      <c r="M330">
        <f>VLOOKUP(A330,'Hospitalisation Details'!A:E,5,0)</f>
        <v>3</v>
      </c>
      <c r="N330">
        <f>VLOOKUP(A330,'Hospitalisation Details'!A:F,6,0)</f>
        <v>29818.76</v>
      </c>
      <c r="O330" t="str">
        <f>VLOOKUP(A330,'Hospitalisation Details'!A:G,7,0)</f>
        <v>tier - 1</v>
      </c>
      <c r="P330" t="str">
        <f>VLOOKUP(A330,'Hospitalisation Details'!A:I,8,0)</f>
        <v>tier - 1</v>
      </c>
      <c r="Q330" t="str">
        <f>VLOOKUP(A330,'Hospitalisation Details'!A:I,9,0)</f>
        <v>R1012</v>
      </c>
    </row>
    <row r="331" spans="1:17" ht="15.6" x14ac:dyDescent="0.3">
      <c r="A331" s="1" t="s">
        <v>2042</v>
      </c>
      <c r="B331" s="1" t="str">
        <f>VLOOKUP(A331,'Customer Names'!A:B,2,0)</f>
        <v>Zhang, Mr.  Yu</v>
      </c>
      <c r="C331">
        <f>VLOOKUP(A331,'Medical Examinations'!A:H,2,0)</f>
        <v>23.56</v>
      </c>
      <c r="D331">
        <f>VLOOKUP(A331,'Medical Examinations'!A:C,3,0)</f>
        <v>11.74</v>
      </c>
      <c r="E331" t="str">
        <f>VLOOKUP(A331,'Medical Examinations'!A:E,4)</f>
        <v>No</v>
      </c>
      <c r="F331" t="str">
        <f>VLOOKUP(A331,'Medical Examinations'!A:E,5)</f>
        <v>No</v>
      </c>
      <c r="G331" t="str">
        <f>VLOOKUP(A331,'Medical Examinations'!A:F,6,0)</f>
        <v>No</v>
      </c>
      <c r="H331">
        <f>VLOOKUP(A331,'Medical Examinations'!A:G,7)</f>
        <v>1</v>
      </c>
      <c r="I331" t="str">
        <f>VLOOKUP(A331,'Medical Examinations'!A:H,8,0)</f>
        <v>yes</v>
      </c>
      <c r="J331">
        <f>VLOOKUP(A331,'Hospitalisation Details'!A:B,2,0)</f>
        <v>1981</v>
      </c>
      <c r="K331" t="str">
        <f>VLOOKUP(A331,'Hospitalisation Details'!A:C,3,0)</f>
        <v>Aug</v>
      </c>
      <c r="L331">
        <f>VLOOKUP(A331,'Hospitalisation Details'!A:D,4,0)</f>
        <v>13</v>
      </c>
      <c r="M331">
        <f>VLOOKUP(A331,'Hospitalisation Details'!A:E,5,0)</f>
        <v>1</v>
      </c>
      <c r="N331">
        <f>VLOOKUP(A331,'Hospitalisation Details'!A:F,6,0)</f>
        <v>29816.639999999999</v>
      </c>
      <c r="O331" t="str">
        <f>VLOOKUP(A331,'Hospitalisation Details'!A:G,7,0)</f>
        <v>tier - 1</v>
      </c>
      <c r="P331" t="str">
        <f>VLOOKUP(A331,'Hospitalisation Details'!A:I,8,0)</f>
        <v>tier - 2</v>
      </c>
      <c r="Q331" t="str">
        <f>VLOOKUP(A331,'Hospitalisation Details'!A:I,9,0)</f>
        <v>R1011</v>
      </c>
    </row>
    <row r="332" spans="1:17" ht="15.6" x14ac:dyDescent="0.3">
      <c r="A332" s="1" t="s">
        <v>2041</v>
      </c>
      <c r="B332" s="1" t="str">
        <f>VLOOKUP(A332,'Customer Names'!A:B,2,0)</f>
        <v>Chatfield, Mr.  Caleb N</v>
      </c>
      <c r="C332">
        <f>VLOOKUP(A332,'Medical Examinations'!A:H,2,0)</f>
        <v>37.67</v>
      </c>
      <c r="D332">
        <f>VLOOKUP(A332,'Medical Examinations'!A:C,3,0)</f>
        <v>5.89</v>
      </c>
      <c r="E332" t="str">
        <f>VLOOKUP(A332,'Medical Examinations'!A:E,4)</f>
        <v>No</v>
      </c>
      <c r="F332" t="str">
        <f>VLOOKUP(A332,'Medical Examinations'!A:E,5)</f>
        <v>No</v>
      </c>
      <c r="G332" t="str">
        <f>VLOOKUP(A332,'Medical Examinations'!A:F,6,0)</f>
        <v>No</v>
      </c>
      <c r="H332">
        <f>VLOOKUP(A332,'Medical Examinations'!A:G,7)</f>
        <v>1</v>
      </c>
      <c r="I332" t="str">
        <f>VLOOKUP(A332,'Medical Examinations'!A:H,8,0)</f>
        <v>yes</v>
      </c>
      <c r="J332">
        <f>VLOOKUP(A332,'Hospitalisation Details'!A:B,2,0)</f>
        <v>1998</v>
      </c>
      <c r="K332" t="str">
        <f>VLOOKUP(A332,'Hospitalisation Details'!A:C,3,0)</f>
        <v>Jun</v>
      </c>
      <c r="L332">
        <f>VLOOKUP(A332,'Hospitalisation Details'!A:D,4,0)</f>
        <v>20</v>
      </c>
      <c r="M332">
        <f>VLOOKUP(A332,'Hospitalisation Details'!A:E,5,0)</f>
        <v>0</v>
      </c>
      <c r="N332">
        <f>VLOOKUP(A332,'Hospitalisation Details'!A:F,6,0)</f>
        <v>29760.6</v>
      </c>
      <c r="O332" t="str">
        <f>VLOOKUP(A332,'Hospitalisation Details'!A:G,7,0)</f>
        <v>tier - 1</v>
      </c>
      <c r="P332" t="str">
        <f>VLOOKUP(A332,'Hospitalisation Details'!A:I,8,0)</f>
        <v>tier - 2</v>
      </c>
      <c r="Q332" t="str">
        <f>VLOOKUP(A332,'Hospitalisation Details'!A:I,9,0)</f>
        <v>R1011</v>
      </c>
    </row>
    <row r="333" spans="1:17" ht="15.6" x14ac:dyDescent="0.3">
      <c r="A333" s="1" t="s">
        <v>2040</v>
      </c>
      <c r="B333" s="1" t="str">
        <f>VLOOKUP(A333,'Customer Names'!A:B,2,0)</f>
        <v>Bruns, Mr.  Jason M.</v>
      </c>
      <c r="C333">
        <f>VLOOKUP(A333,'Medical Examinations'!A:H,2,0)</f>
        <v>18.73</v>
      </c>
      <c r="D333">
        <f>VLOOKUP(A333,'Medical Examinations'!A:C,3,0)</f>
        <v>10.64</v>
      </c>
      <c r="E333" t="str">
        <f>VLOOKUP(A333,'Medical Examinations'!A:E,4)</f>
        <v>No</v>
      </c>
      <c r="F333" t="str">
        <f>VLOOKUP(A333,'Medical Examinations'!A:E,5)</f>
        <v>No</v>
      </c>
      <c r="G333" t="str">
        <f>VLOOKUP(A333,'Medical Examinations'!A:F,6,0)</f>
        <v>No</v>
      </c>
      <c r="H333">
        <f>VLOOKUP(A333,'Medical Examinations'!A:G,7)</f>
        <v>1</v>
      </c>
      <c r="I333" t="str">
        <f>VLOOKUP(A333,'Medical Examinations'!A:H,8,0)</f>
        <v>yes</v>
      </c>
      <c r="J333">
        <f>VLOOKUP(A333,'Hospitalisation Details'!A:B,2,0)</f>
        <v>1973</v>
      </c>
      <c r="K333" t="str">
        <f>VLOOKUP(A333,'Hospitalisation Details'!A:C,3,0)</f>
        <v>Aug</v>
      </c>
      <c r="L333">
        <f>VLOOKUP(A333,'Hospitalisation Details'!A:D,4,0)</f>
        <v>23</v>
      </c>
      <c r="M333">
        <f>VLOOKUP(A333,'Hospitalisation Details'!A:E,5,0)</f>
        <v>0</v>
      </c>
      <c r="N333">
        <f>VLOOKUP(A333,'Hospitalisation Details'!A:F,6,0)</f>
        <v>29757.69</v>
      </c>
      <c r="O333" t="str">
        <f>VLOOKUP(A333,'Hospitalisation Details'!A:G,7,0)</f>
        <v>tier - 1</v>
      </c>
      <c r="P333" t="str">
        <f>VLOOKUP(A333,'Hospitalisation Details'!A:I,8,0)</f>
        <v>tier - 3</v>
      </c>
      <c r="Q333" t="str">
        <f>VLOOKUP(A333,'Hospitalisation Details'!A:I,9,0)</f>
        <v>R1011</v>
      </c>
    </row>
    <row r="334" spans="1:17" ht="15.6" x14ac:dyDescent="0.3">
      <c r="A334" s="1" t="s">
        <v>2039</v>
      </c>
      <c r="B334" s="1" t="str">
        <f>VLOOKUP(A334,'Customer Names'!A:B,2,0)</f>
        <v>Yochum, Ms.  Angela R</v>
      </c>
      <c r="C334">
        <f>VLOOKUP(A334,'Medical Examinations'!A:H,2,0)</f>
        <v>33.090000000000003</v>
      </c>
      <c r="D334">
        <f>VLOOKUP(A334,'Medical Examinations'!A:C,3,0)</f>
        <v>6.06</v>
      </c>
      <c r="E334" t="str">
        <f>VLOOKUP(A334,'Medical Examinations'!A:E,4)</f>
        <v>No</v>
      </c>
      <c r="F334" t="str">
        <f>VLOOKUP(A334,'Medical Examinations'!A:E,5)</f>
        <v>No</v>
      </c>
      <c r="G334" t="str">
        <f>VLOOKUP(A334,'Medical Examinations'!A:F,6,0)</f>
        <v>Yes</v>
      </c>
      <c r="H334">
        <f>VLOOKUP(A334,'Medical Examinations'!A:G,7)</f>
        <v>1</v>
      </c>
      <c r="I334" t="str">
        <f>VLOOKUP(A334,'Medical Examinations'!A:H,8,0)</f>
        <v>yes</v>
      </c>
      <c r="J334">
        <f>VLOOKUP(A334,'Hospitalisation Details'!A:B,2,0)</f>
        <v>1993</v>
      </c>
      <c r="K334" t="str">
        <f>VLOOKUP(A334,'Hospitalisation Details'!A:C,3,0)</f>
        <v>Jul</v>
      </c>
      <c r="L334">
        <f>VLOOKUP(A334,'Hospitalisation Details'!A:D,4,0)</f>
        <v>27</v>
      </c>
      <c r="M334">
        <f>VLOOKUP(A334,'Hospitalisation Details'!A:E,5,0)</f>
        <v>0</v>
      </c>
      <c r="N334">
        <f>VLOOKUP(A334,'Hospitalisation Details'!A:F,6,0)</f>
        <v>29622.69</v>
      </c>
      <c r="O334" t="str">
        <f>VLOOKUP(A334,'Hospitalisation Details'!A:G,7,0)</f>
        <v>tier - 1</v>
      </c>
      <c r="P334" t="str">
        <f>VLOOKUP(A334,'Hospitalisation Details'!A:I,8,0)</f>
        <v>tier - 1</v>
      </c>
      <c r="Q334" t="str">
        <f>VLOOKUP(A334,'Hospitalisation Details'!A:I,9,0)</f>
        <v>R1011</v>
      </c>
    </row>
    <row r="335" spans="1:17" ht="15.6" x14ac:dyDescent="0.3">
      <c r="A335" s="1" t="s">
        <v>2038</v>
      </c>
      <c r="B335" s="1" t="str">
        <f>VLOOKUP(A335,'Customer Names'!A:B,2,0)</f>
        <v>Freeburn, Mr.  Keith J</v>
      </c>
      <c r="C335">
        <f>VLOOKUP(A335,'Medical Examinations'!A:H,2,0)</f>
        <v>18.329999999999998</v>
      </c>
      <c r="D335">
        <f>VLOOKUP(A335,'Medical Examinations'!A:C,3,0)</f>
        <v>7.46</v>
      </c>
      <c r="E335" t="str">
        <f>VLOOKUP(A335,'Medical Examinations'!A:E,4)</f>
        <v>No</v>
      </c>
      <c r="F335" t="str">
        <f>VLOOKUP(A335,'Medical Examinations'!A:E,5)</f>
        <v>No</v>
      </c>
      <c r="G335" t="str">
        <f>VLOOKUP(A335,'Medical Examinations'!A:F,6,0)</f>
        <v>No</v>
      </c>
      <c r="H335">
        <f>VLOOKUP(A335,'Medical Examinations'!A:G,7)</f>
        <v>1</v>
      </c>
      <c r="I335" t="str">
        <f>VLOOKUP(A335,'Medical Examinations'!A:H,8,0)</f>
        <v>yes</v>
      </c>
      <c r="J335">
        <f>VLOOKUP(A335,'Hospitalisation Details'!A:B,2,0)</f>
        <v>1975</v>
      </c>
      <c r="K335" t="str">
        <f>VLOOKUP(A335,'Hospitalisation Details'!A:C,3,0)</f>
        <v>Nov</v>
      </c>
      <c r="L335">
        <f>VLOOKUP(A335,'Hospitalisation Details'!A:D,4,0)</f>
        <v>3</v>
      </c>
      <c r="M335">
        <f>VLOOKUP(A335,'Hospitalisation Details'!A:E,5,0)</f>
        <v>1</v>
      </c>
      <c r="N335">
        <f>VLOOKUP(A335,'Hospitalisation Details'!A:F,6,0)</f>
        <v>29583.8</v>
      </c>
      <c r="O335" t="str">
        <f>VLOOKUP(A335,'Hospitalisation Details'!A:G,7,0)</f>
        <v>tier - 1</v>
      </c>
      <c r="P335" t="str">
        <f>VLOOKUP(A335,'Hospitalisation Details'!A:I,8,0)</f>
        <v>tier - 1</v>
      </c>
      <c r="Q335" t="str">
        <f>VLOOKUP(A335,'Hospitalisation Details'!A:I,9,0)</f>
        <v>R1011</v>
      </c>
    </row>
    <row r="336" spans="1:17" ht="15.6" x14ac:dyDescent="0.3">
      <c r="A336" s="1" t="s">
        <v>2037</v>
      </c>
      <c r="B336" s="1" t="str">
        <f>VLOOKUP(A336,'Customer Names'!A:B,2,0)</f>
        <v>Spencer, Ms.  Emma</v>
      </c>
      <c r="C336">
        <f>VLOOKUP(A336,'Medical Examinations'!A:H,2,0)</f>
        <v>27.74</v>
      </c>
      <c r="D336">
        <f>VLOOKUP(A336,'Medical Examinations'!A:C,3,0)</f>
        <v>4.68</v>
      </c>
      <c r="E336" t="str">
        <f>VLOOKUP(A336,'Medical Examinations'!A:E,4)</f>
        <v>No</v>
      </c>
      <c r="F336" t="str">
        <f>VLOOKUP(A336,'Medical Examinations'!A:E,5)</f>
        <v>No</v>
      </c>
      <c r="G336" t="str">
        <f>VLOOKUP(A336,'Medical Examinations'!A:F,6,0)</f>
        <v>No</v>
      </c>
      <c r="H336">
        <f>VLOOKUP(A336,'Medical Examinations'!A:G,7)</f>
        <v>1</v>
      </c>
      <c r="I336" t="str">
        <f>VLOOKUP(A336,'Medical Examinations'!A:H,8,0)</f>
        <v>yes</v>
      </c>
      <c r="J336">
        <f>VLOOKUP(A336,'Hospitalisation Details'!A:B,2,0)</f>
        <v>1959</v>
      </c>
      <c r="K336" t="str">
        <f>VLOOKUP(A336,'Hospitalisation Details'!A:C,3,0)</f>
        <v>Oct</v>
      </c>
      <c r="L336">
        <f>VLOOKUP(A336,'Hospitalisation Details'!A:D,4,0)</f>
        <v>20</v>
      </c>
      <c r="M336">
        <f>VLOOKUP(A336,'Hospitalisation Details'!A:E,5,0)</f>
        <v>0</v>
      </c>
      <c r="N336">
        <f>VLOOKUP(A336,'Hospitalisation Details'!A:F,6,0)</f>
        <v>29523.17</v>
      </c>
      <c r="O336" t="str">
        <f>VLOOKUP(A336,'Hospitalisation Details'!A:G,7,0)</f>
        <v>tier - 1</v>
      </c>
      <c r="P336" t="str">
        <f>VLOOKUP(A336,'Hospitalisation Details'!A:I,8,0)</f>
        <v>tier - 2</v>
      </c>
      <c r="Q336" t="str">
        <f>VLOOKUP(A336,'Hospitalisation Details'!A:I,9,0)</f>
        <v>R1024</v>
      </c>
    </row>
    <row r="337" spans="1:17" ht="15.6" x14ac:dyDescent="0.3">
      <c r="A337" s="1" t="s">
        <v>2036</v>
      </c>
      <c r="B337" s="1" t="str">
        <f>VLOOKUP(A337,'Customer Names'!A:B,2,0)</f>
        <v>Jarosik, Mr.  Nathan A</v>
      </c>
      <c r="C337">
        <f>VLOOKUP(A337,'Medical Examinations'!A:H,2,0)</f>
        <v>24.2</v>
      </c>
      <c r="D337">
        <f>VLOOKUP(A337,'Medical Examinations'!A:C,3,0)</f>
        <v>6.15</v>
      </c>
      <c r="E337" t="str">
        <f>VLOOKUP(A337,'Medical Examinations'!A:E,4)</f>
        <v>No</v>
      </c>
      <c r="F337" t="str">
        <f>VLOOKUP(A337,'Medical Examinations'!A:E,5)</f>
        <v>No</v>
      </c>
      <c r="G337" t="str">
        <f>VLOOKUP(A337,'Medical Examinations'!A:F,6,0)</f>
        <v>No</v>
      </c>
      <c r="H337">
        <f>VLOOKUP(A337,'Medical Examinations'!A:G,7)</f>
        <v>1</v>
      </c>
      <c r="I337" t="str">
        <f>VLOOKUP(A337,'Medical Examinations'!A:H,8,0)</f>
        <v>yes</v>
      </c>
      <c r="J337">
        <f>VLOOKUP(A337,'Hospitalisation Details'!A:B,2,0)</f>
        <v>1987</v>
      </c>
      <c r="K337" t="str">
        <f>VLOOKUP(A337,'Hospitalisation Details'!A:C,3,0)</f>
        <v>Jul</v>
      </c>
      <c r="L337">
        <f>VLOOKUP(A337,'Hospitalisation Details'!A:D,4,0)</f>
        <v>16</v>
      </c>
      <c r="M337">
        <f>VLOOKUP(A337,'Hospitalisation Details'!A:E,5,0)</f>
        <v>3</v>
      </c>
      <c r="N337">
        <f>VLOOKUP(A337,'Hospitalisation Details'!A:F,6,0)</f>
        <v>29443.59</v>
      </c>
      <c r="O337" t="str">
        <f>VLOOKUP(A337,'Hospitalisation Details'!A:G,7,0)</f>
        <v>tier - 1</v>
      </c>
      <c r="P337" t="str">
        <f>VLOOKUP(A337,'Hospitalisation Details'!A:I,8,0)</f>
        <v>tier - 1</v>
      </c>
      <c r="Q337" t="str">
        <f>VLOOKUP(A337,'Hospitalisation Details'!A:I,9,0)</f>
        <v>R1011</v>
      </c>
    </row>
    <row r="338" spans="1:17" ht="15.6" x14ac:dyDescent="0.3">
      <c r="A338" s="1" t="s">
        <v>2035</v>
      </c>
      <c r="B338" s="1" t="str">
        <f>VLOOKUP(A338,'Customer Names'!A:B,2,0)</f>
        <v>Heinzen, Ms.  Kathryn</v>
      </c>
      <c r="C338">
        <f>VLOOKUP(A338,'Medical Examinations'!A:H,2,0)</f>
        <v>22.03</v>
      </c>
      <c r="D338">
        <f>VLOOKUP(A338,'Medical Examinations'!A:C,3,0)</f>
        <v>4.28</v>
      </c>
      <c r="E338" t="str">
        <f>VLOOKUP(A338,'Medical Examinations'!A:E,4)</f>
        <v>No</v>
      </c>
      <c r="F338" t="str">
        <f>VLOOKUP(A338,'Medical Examinations'!A:E,5)</f>
        <v>No</v>
      </c>
      <c r="G338" t="str">
        <f>VLOOKUP(A338,'Medical Examinations'!A:F,6,0)</f>
        <v>No</v>
      </c>
      <c r="H338">
        <f>VLOOKUP(A338,'Medical Examinations'!A:G,7)</f>
        <v>1</v>
      </c>
      <c r="I338" t="str">
        <f>VLOOKUP(A338,'Medical Examinations'!A:H,8,0)</f>
        <v>yes</v>
      </c>
      <c r="J338">
        <f>VLOOKUP(A338,'Hospitalisation Details'!A:B,2,0)</f>
        <v>1985</v>
      </c>
      <c r="K338" t="str">
        <f>VLOOKUP(A338,'Hospitalisation Details'!A:C,3,0)</f>
        <v>Nov</v>
      </c>
      <c r="L338">
        <f>VLOOKUP(A338,'Hospitalisation Details'!A:D,4,0)</f>
        <v>7</v>
      </c>
      <c r="M338">
        <f>VLOOKUP(A338,'Hospitalisation Details'!A:E,5,0)</f>
        <v>3</v>
      </c>
      <c r="N338">
        <f>VLOOKUP(A338,'Hospitalisation Details'!A:F,6,0)</f>
        <v>29352.560000000001</v>
      </c>
      <c r="O338" t="str">
        <f>VLOOKUP(A338,'Hospitalisation Details'!A:G,7,0)</f>
        <v>tier - 1</v>
      </c>
      <c r="P338" t="str">
        <f>VLOOKUP(A338,'Hospitalisation Details'!A:I,8,0)</f>
        <v>tier - 1</v>
      </c>
      <c r="Q338" t="str">
        <f>VLOOKUP(A338,'Hospitalisation Details'!A:I,9,0)</f>
        <v>R1011</v>
      </c>
    </row>
    <row r="339" spans="1:17" ht="15.6" x14ac:dyDescent="0.3">
      <c r="A339" s="1" t="s">
        <v>2034</v>
      </c>
      <c r="B339" s="1" t="str">
        <f>VLOOKUP(A339,'Customer Names'!A:B,2,0)</f>
        <v>Kelley, Ms.  Elizabeth H.</v>
      </c>
      <c r="C339">
        <f>VLOOKUP(A339,'Medical Examinations'!A:H,2,0)</f>
        <v>26.885000000000002</v>
      </c>
      <c r="D339">
        <f>VLOOKUP(A339,'Medical Examinations'!A:C,3,0)</f>
        <v>9.86</v>
      </c>
      <c r="E339" t="str">
        <f>VLOOKUP(A339,'Medical Examinations'!A:E,4)</f>
        <v>No</v>
      </c>
      <c r="F339" t="str">
        <f>VLOOKUP(A339,'Medical Examinations'!A:E,5)</f>
        <v>No</v>
      </c>
      <c r="G339" t="str">
        <f>VLOOKUP(A339,'Medical Examinations'!A:F,6,0)</f>
        <v>No</v>
      </c>
      <c r="H339">
        <f>VLOOKUP(A339,'Medical Examinations'!A:G,7)</f>
        <v>1</v>
      </c>
      <c r="I339" t="str">
        <f>VLOOKUP(A339,'Medical Examinations'!A:H,8,0)</f>
        <v>yes</v>
      </c>
      <c r="J339">
        <f>VLOOKUP(A339,'Hospitalisation Details'!A:B,2,0)</f>
        <v>1958</v>
      </c>
      <c r="K339" t="str">
        <f>VLOOKUP(A339,'Hospitalisation Details'!A:C,3,0)</f>
        <v>Jun</v>
      </c>
      <c r="L339">
        <f>VLOOKUP(A339,'Hospitalisation Details'!A:D,4,0)</f>
        <v>5</v>
      </c>
      <c r="M339">
        <f>VLOOKUP(A339,'Hospitalisation Details'!A:E,5,0)</f>
        <v>0</v>
      </c>
      <c r="N339">
        <f>VLOOKUP(A339,'Hospitalisation Details'!A:F,6,0)</f>
        <v>29330.98</v>
      </c>
      <c r="O339" t="str">
        <f>VLOOKUP(A339,'Hospitalisation Details'!A:G,7,0)</f>
        <v>tier - 1</v>
      </c>
      <c r="P339" t="str">
        <f>VLOOKUP(A339,'Hospitalisation Details'!A:I,8,0)</f>
        <v>tier - 2</v>
      </c>
      <c r="Q339" t="str">
        <f>VLOOKUP(A339,'Hospitalisation Details'!A:I,9,0)</f>
        <v>R1012</v>
      </c>
    </row>
    <row r="340" spans="1:17" ht="15.6" x14ac:dyDescent="0.3">
      <c r="A340" s="1" t="s">
        <v>2033</v>
      </c>
      <c r="B340" s="1" t="str">
        <f>VLOOKUP(A340,'Customer Names'!A:B,2,0)</f>
        <v>Thacker, Mr.  Ben</v>
      </c>
      <c r="C340">
        <f>VLOOKUP(A340,'Medical Examinations'!A:H,2,0)</f>
        <v>16.36</v>
      </c>
      <c r="D340">
        <f>VLOOKUP(A340,'Medical Examinations'!A:C,3,0)</f>
        <v>11.19</v>
      </c>
      <c r="E340" t="str">
        <f>VLOOKUP(A340,'Medical Examinations'!A:E,4)</f>
        <v>No</v>
      </c>
      <c r="F340" t="str">
        <f>VLOOKUP(A340,'Medical Examinations'!A:E,5)</f>
        <v>No</v>
      </c>
      <c r="G340" t="str">
        <f>VLOOKUP(A340,'Medical Examinations'!A:F,6,0)</f>
        <v>No</v>
      </c>
      <c r="H340">
        <f>VLOOKUP(A340,'Medical Examinations'!A:G,7)</f>
        <v>1</v>
      </c>
      <c r="I340" t="str">
        <f>VLOOKUP(A340,'Medical Examinations'!A:H,8,0)</f>
        <v>yes</v>
      </c>
      <c r="J340">
        <f>VLOOKUP(A340,'Hospitalisation Details'!A:B,2,0)</f>
        <v>1978</v>
      </c>
      <c r="K340" t="str">
        <f>VLOOKUP(A340,'Hospitalisation Details'!A:C,3,0)</f>
        <v>Jul</v>
      </c>
      <c r="L340">
        <f>VLOOKUP(A340,'Hospitalisation Details'!A:D,4,0)</f>
        <v>21</v>
      </c>
      <c r="M340">
        <f>VLOOKUP(A340,'Hospitalisation Details'!A:E,5,0)</f>
        <v>2</v>
      </c>
      <c r="N340">
        <f>VLOOKUP(A340,'Hospitalisation Details'!A:F,6,0)</f>
        <v>29227.599999999999</v>
      </c>
      <c r="O340" t="str">
        <f>VLOOKUP(A340,'Hospitalisation Details'!A:G,7,0)</f>
        <v>tier - 1</v>
      </c>
      <c r="P340" t="str">
        <f>VLOOKUP(A340,'Hospitalisation Details'!A:I,8,0)</f>
        <v>tier - 3</v>
      </c>
      <c r="Q340" t="str">
        <f>VLOOKUP(A340,'Hospitalisation Details'!A:I,9,0)</f>
        <v>R1012</v>
      </c>
    </row>
    <row r="341" spans="1:17" ht="15.6" x14ac:dyDescent="0.3">
      <c r="A341" s="1" t="s">
        <v>2032</v>
      </c>
      <c r="B341" s="1" t="str">
        <f>VLOOKUP(A341,'Customer Names'!A:B,2,0)</f>
        <v>Jeseritz, Ms.  Cheryl A</v>
      </c>
      <c r="C341">
        <f>VLOOKUP(A341,'Medical Examinations'!A:H,2,0)</f>
        <v>32.299999999999997</v>
      </c>
      <c r="D341">
        <f>VLOOKUP(A341,'Medical Examinations'!A:C,3,0)</f>
        <v>4.8899999999999997</v>
      </c>
      <c r="E341" t="str">
        <f>VLOOKUP(A341,'Medical Examinations'!A:E,4)</f>
        <v>No</v>
      </c>
      <c r="F341" t="str">
        <f>VLOOKUP(A341,'Medical Examinations'!A:E,5)</f>
        <v>No</v>
      </c>
      <c r="G341" t="str">
        <f>VLOOKUP(A341,'Medical Examinations'!A:F,6,0)</f>
        <v>Yes</v>
      </c>
      <c r="H341">
        <f>VLOOKUP(A341,'Medical Examinations'!A:G,7)</f>
        <v>1</v>
      </c>
      <c r="I341" t="str">
        <f>VLOOKUP(A341,'Medical Examinations'!A:H,8,0)</f>
        <v>No</v>
      </c>
      <c r="J341">
        <f>VLOOKUP(A341,'Hospitalisation Details'!A:B,2,0)</f>
        <v>1969</v>
      </c>
      <c r="K341" t="str">
        <f>VLOOKUP(A341,'Hospitalisation Details'!A:C,3,0)</f>
        <v>Jul</v>
      </c>
      <c r="L341">
        <f>VLOOKUP(A341,'Hospitalisation Details'!A:D,4,0)</f>
        <v>9</v>
      </c>
      <c r="M341">
        <f>VLOOKUP(A341,'Hospitalisation Details'!A:E,5,0)</f>
        <v>2</v>
      </c>
      <c r="N341">
        <f>VLOOKUP(A341,'Hospitalisation Details'!A:F,6,0)</f>
        <v>29186.48</v>
      </c>
      <c r="O341" t="str">
        <f>VLOOKUP(A341,'Hospitalisation Details'!A:G,7,0)</f>
        <v>tier - 1</v>
      </c>
      <c r="P341" t="str">
        <f>VLOOKUP(A341,'Hospitalisation Details'!A:I,8,0)</f>
        <v>tier - 3</v>
      </c>
      <c r="Q341" t="str">
        <f>VLOOKUP(A341,'Hospitalisation Details'!A:I,9,0)</f>
        <v>R1024</v>
      </c>
    </row>
    <row r="342" spans="1:17" ht="15.6" x14ac:dyDescent="0.3">
      <c r="A342" s="1" t="s">
        <v>2031</v>
      </c>
      <c r="B342" s="1" t="str">
        <f>VLOOKUP(A342,'Customer Names'!A:B,2,0)</f>
        <v>Hohman, Ms.  Kimberly A</v>
      </c>
      <c r="C342">
        <f>VLOOKUP(A342,'Medical Examinations'!A:H,2,0)</f>
        <v>16.05</v>
      </c>
      <c r="D342">
        <f>VLOOKUP(A342,'Medical Examinations'!A:C,3,0)</f>
        <v>4.3499999999999996</v>
      </c>
      <c r="E342" t="str">
        <f>VLOOKUP(A342,'Medical Examinations'!A:E,4)</f>
        <v>No</v>
      </c>
      <c r="F342" t="str">
        <f>VLOOKUP(A342,'Medical Examinations'!A:E,5)</f>
        <v>No</v>
      </c>
      <c r="G342" t="str">
        <f>VLOOKUP(A342,'Medical Examinations'!A:F,6,0)</f>
        <v>No</v>
      </c>
      <c r="H342">
        <f>VLOOKUP(A342,'Medical Examinations'!A:G,7)</f>
        <v>1</v>
      </c>
      <c r="I342" t="str">
        <f>VLOOKUP(A342,'Medical Examinations'!A:H,8,0)</f>
        <v>yes</v>
      </c>
      <c r="J342">
        <f>VLOOKUP(A342,'Hospitalisation Details'!A:B,2,0)</f>
        <v>1976</v>
      </c>
      <c r="K342" t="str">
        <f>VLOOKUP(A342,'Hospitalisation Details'!A:C,3,0)</f>
        <v>Nov</v>
      </c>
      <c r="L342">
        <f>VLOOKUP(A342,'Hospitalisation Details'!A:D,4,0)</f>
        <v>8</v>
      </c>
      <c r="M342">
        <f>VLOOKUP(A342,'Hospitalisation Details'!A:E,5,0)</f>
        <v>2</v>
      </c>
      <c r="N342">
        <f>VLOOKUP(A342,'Hospitalisation Details'!A:F,6,0)</f>
        <v>29160.39</v>
      </c>
      <c r="O342" t="str">
        <f>VLOOKUP(A342,'Hospitalisation Details'!A:G,7,0)</f>
        <v>tier - 1</v>
      </c>
      <c r="P342" t="str">
        <f>VLOOKUP(A342,'Hospitalisation Details'!A:I,8,0)</f>
        <v>tier - 2</v>
      </c>
      <c r="Q342" t="str">
        <f>VLOOKUP(A342,'Hospitalisation Details'!A:I,9,0)</f>
        <v>R1011</v>
      </c>
    </row>
    <row r="343" spans="1:17" ht="15.6" x14ac:dyDescent="0.3">
      <c r="A343" s="1" t="s">
        <v>2030</v>
      </c>
      <c r="B343" s="1" t="str">
        <f>VLOOKUP(A343,'Customer Names'!A:B,2,0)</f>
        <v>Hill, Ms.  Cynthia</v>
      </c>
      <c r="C343">
        <f>VLOOKUP(A343,'Medical Examinations'!A:H,2,0)</f>
        <v>29.07</v>
      </c>
      <c r="D343">
        <f>VLOOKUP(A343,'Medical Examinations'!A:C,3,0)</f>
        <v>8.66</v>
      </c>
      <c r="E343" t="str">
        <f>VLOOKUP(A343,'Medical Examinations'!A:E,4)</f>
        <v>No</v>
      </c>
      <c r="F343" t="str">
        <f>VLOOKUP(A343,'Medical Examinations'!A:E,5)</f>
        <v>No</v>
      </c>
      <c r="G343" t="str">
        <f>VLOOKUP(A343,'Medical Examinations'!A:F,6,0)</f>
        <v>No</v>
      </c>
      <c r="H343">
        <f>VLOOKUP(A343,'Medical Examinations'!A:G,7)</f>
        <v>1</v>
      </c>
      <c r="I343" t="str">
        <f>VLOOKUP(A343,'Medical Examinations'!A:H,8,0)</f>
        <v>yes</v>
      </c>
      <c r="J343">
        <f>VLOOKUP(A343,'Hospitalisation Details'!A:B,2,0)</f>
        <v>1961</v>
      </c>
      <c r="K343" t="str">
        <f>VLOOKUP(A343,'Hospitalisation Details'!A:C,3,0)</f>
        <v>Dec</v>
      </c>
      <c r="L343">
        <f>VLOOKUP(A343,'Hospitalisation Details'!A:D,4,0)</f>
        <v>24</v>
      </c>
      <c r="M343">
        <f>VLOOKUP(A343,'Hospitalisation Details'!A:E,5,0)</f>
        <v>0</v>
      </c>
      <c r="N343">
        <f>VLOOKUP(A343,'Hospitalisation Details'!A:F,6,0)</f>
        <v>29141.360000000001</v>
      </c>
      <c r="O343" t="str">
        <f>VLOOKUP(A343,'Hospitalisation Details'!A:G,7,0)</f>
        <v>tier - 1</v>
      </c>
      <c r="P343" t="str">
        <f>VLOOKUP(A343,'Hospitalisation Details'!A:I,8,0)</f>
        <v>tier - 3</v>
      </c>
      <c r="Q343" t="str">
        <f>VLOOKUP(A343,'Hospitalisation Details'!A:I,9,0)</f>
        <v>R1012</v>
      </c>
    </row>
    <row r="344" spans="1:17" ht="15.6" x14ac:dyDescent="0.3">
      <c r="A344" s="1" t="s">
        <v>2029</v>
      </c>
      <c r="B344" s="1" t="str">
        <f>VLOOKUP(A344,'Customer Names'!A:B,2,0)</f>
        <v>Kuepfer, Ms.  Jessica</v>
      </c>
      <c r="C344">
        <f>VLOOKUP(A344,'Medical Examinations'!A:H,2,0)</f>
        <v>17.43</v>
      </c>
      <c r="D344">
        <f>VLOOKUP(A344,'Medical Examinations'!A:C,3,0)</f>
        <v>8.64</v>
      </c>
      <c r="E344" t="str">
        <f>VLOOKUP(A344,'Medical Examinations'!A:E,4)</f>
        <v>No</v>
      </c>
      <c r="F344" t="str">
        <f>VLOOKUP(A344,'Medical Examinations'!A:E,5)</f>
        <v>No</v>
      </c>
      <c r="G344" t="str">
        <f>VLOOKUP(A344,'Medical Examinations'!A:F,6,0)</f>
        <v>No</v>
      </c>
      <c r="H344">
        <f>VLOOKUP(A344,'Medical Examinations'!A:G,7)</f>
        <v>1</v>
      </c>
      <c r="I344" t="str">
        <f>VLOOKUP(A344,'Medical Examinations'!A:H,8,0)</f>
        <v>yes</v>
      </c>
      <c r="J344">
        <f>VLOOKUP(A344,'Hospitalisation Details'!A:B,2,0)</f>
        <v>1978</v>
      </c>
      <c r="K344" t="str">
        <f>VLOOKUP(A344,'Hospitalisation Details'!A:C,3,0)</f>
        <v>Nov</v>
      </c>
      <c r="L344">
        <f>VLOOKUP(A344,'Hospitalisation Details'!A:D,4,0)</f>
        <v>29</v>
      </c>
      <c r="M344">
        <f>VLOOKUP(A344,'Hospitalisation Details'!A:E,5,0)</f>
        <v>2</v>
      </c>
      <c r="N344">
        <f>VLOOKUP(A344,'Hospitalisation Details'!A:F,6,0)</f>
        <v>29114.77</v>
      </c>
      <c r="O344" t="str">
        <f>VLOOKUP(A344,'Hospitalisation Details'!A:G,7,0)</f>
        <v>tier - 1</v>
      </c>
      <c r="P344" t="str">
        <f>VLOOKUP(A344,'Hospitalisation Details'!A:I,8,0)</f>
        <v>tier - 1</v>
      </c>
      <c r="Q344" t="str">
        <f>VLOOKUP(A344,'Hospitalisation Details'!A:I,9,0)</f>
        <v>R1011</v>
      </c>
    </row>
    <row r="345" spans="1:17" ht="15.6" x14ac:dyDescent="0.3">
      <c r="A345" s="1" t="s">
        <v>2028</v>
      </c>
      <c r="B345" s="1" t="str">
        <f>VLOOKUP(A345,'Customer Names'!A:B,2,0)</f>
        <v>Kaczmarek, Mr.  Bruce</v>
      </c>
      <c r="C345">
        <f>VLOOKUP(A345,'Medical Examinations'!A:H,2,0)</f>
        <v>19.329999999999998</v>
      </c>
      <c r="D345">
        <f>VLOOKUP(A345,'Medical Examinations'!A:C,3,0)</f>
        <v>4.2699999999999996</v>
      </c>
      <c r="E345" t="str">
        <f>VLOOKUP(A345,'Medical Examinations'!A:E,4)</f>
        <v>No</v>
      </c>
      <c r="F345" t="str">
        <f>VLOOKUP(A345,'Medical Examinations'!A:E,5)</f>
        <v>No</v>
      </c>
      <c r="G345" t="str">
        <f>VLOOKUP(A345,'Medical Examinations'!A:F,6,0)</f>
        <v>No</v>
      </c>
      <c r="H345">
        <f>VLOOKUP(A345,'Medical Examinations'!A:G,7)</f>
        <v>1</v>
      </c>
      <c r="I345" t="str">
        <f>VLOOKUP(A345,'Medical Examinations'!A:H,8,0)</f>
        <v>yes</v>
      </c>
      <c r="J345">
        <f>VLOOKUP(A345,'Hospitalisation Details'!A:B,2,0)</f>
        <v>1980</v>
      </c>
      <c r="K345" t="str">
        <f>VLOOKUP(A345,'Hospitalisation Details'!A:C,3,0)</f>
        <v>Jul</v>
      </c>
      <c r="L345">
        <f>VLOOKUP(A345,'Hospitalisation Details'!A:D,4,0)</f>
        <v>14</v>
      </c>
      <c r="M345">
        <f>VLOOKUP(A345,'Hospitalisation Details'!A:E,5,0)</f>
        <v>2</v>
      </c>
      <c r="N345">
        <f>VLOOKUP(A345,'Hospitalisation Details'!A:F,6,0)</f>
        <v>29114.21</v>
      </c>
      <c r="O345" t="str">
        <f>VLOOKUP(A345,'Hospitalisation Details'!A:G,7,0)</f>
        <v>tier - 1</v>
      </c>
      <c r="P345" t="str">
        <f>VLOOKUP(A345,'Hospitalisation Details'!A:I,8,0)</f>
        <v>tier - 3</v>
      </c>
      <c r="Q345" t="str">
        <f>VLOOKUP(A345,'Hospitalisation Details'!A:I,9,0)</f>
        <v>R1011</v>
      </c>
    </row>
    <row r="346" spans="1:17" ht="15.6" x14ac:dyDescent="0.3">
      <c r="A346" s="1" t="s">
        <v>2027</v>
      </c>
      <c r="B346" s="1" t="str">
        <f>VLOOKUP(A346,'Customer Names'!A:B,2,0)</f>
        <v>Pitt, Ms.  Allison</v>
      </c>
      <c r="C346">
        <f>VLOOKUP(A346,'Medical Examinations'!A:H,2,0)</f>
        <v>30.52</v>
      </c>
      <c r="D346">
        <f>VLOOKUP(A346,'Medical Examinations'!A:C,3,0)</f>
        <v>4.21</v>
      </c>
      <c r="E346" t="str">
        <f>VLOOKUP(A346,'Medical Examinations'!A:E,4)</f>
        <v>No</v>
      </c>
      <c r="F346" t="str">
        <f>VLOOKUP(A346,'Medical Examinations'!A:E,5)</f>
        <v>No</v>
      </c>
      <c r="G346" t="str">
        <f>VLOOKUP(A346,'Medical Examinations'!A:F,6,0)</f>
        <v>No</v>
      </c>
      <c r="H346">
        <f>VLOOKUP(A346,'Medical Examinations'!A:G,7)</f>
        <v>1</v>
      </c>
      <c r="I346" t="str">
        <f>VLOOKUP(A346,'Medical Examinations'!A:H,8,0)</f>
        <v>yes</v>
      </c>
      <c r="J346">
        <f>VLOOKUP(A346,'Hospitalisation Details'!A:B,2,0)</f>
        <v>1992</v>
      </c>
      <c r="K346" t="str">
        <f>VLOOKUP(A346,'Hospitalisation Details'!A:C,3,0)</f>
        <v>Jul</v>
      </c>
      <c r="L346">
        <f>VLOOKUP(A346,'Hospitalisation Details'!A:D,4,0)</f>
        <v>7</v>
      </c>
      <c r="M346">
        <f>VLOOKUP(A346,'Hospitalisation Details'!A:E,5,0)</f>
        <v>0</v>
      </c>
      <c r="N346">
        <f>VLOOKUP(A346,'Hospitalisation Details'!A:F,6,0)</f>
        <v>29007.82</v>
      </c>
      <c r="O346" t="str">
        <f>VLOOKUP(A346,'Hospitalisation Details'!A:G,7,0)</f>
        <v>tier - 1</v>
      </c>
      <c r="P346" t="str">
        <f>VLOOKUP(A346,'Hospitalisation Details'!A:I,8,0)</f>
        <v>tier - 3</v>
      </c>
      <c r="Q346" t="str">
        <f>VLOOKUP(A346,'Hospitalisation Details'!A:I,9,0)</f>
        <v>R1011</v>
      </c>
    </row>
    <row r="347" spans="1:17" ht="15.6" x14ac:dyDescent="0.3">
      <c r="A347" s="1" t="s">
        <v>2026</v>
      </c>
      <c r="B347" s="1" t="str">
        <f>VLOOKUP(A347,'Customer Names'!A:B,2,0)</f>
        <v>Lorton, Mr.  Alex</v>
      </c>
      <c r="C347">
        <f>VLOOKUP(A347,'Medical Examinations'!A:H,2,0)</f>
        <v>39.21</v>
      </c>
      <c r="D347">
        <f>VLOOKUP(A347,'Medical Examinations'!A:C,3,0)</f>
        <v>5.04</v>
      </c>
      <c r="E347" t="str">
        <f>VLOOKUP(A347,'Medical Examinations'!A:E,4)</f>
        <v>No</v>
      </c>
      <c r="F347" t="str">
        <f>VLOOKUP(A347,'Medical Examinations'!A:E,5)</f>
        <v>No</v>
      </c>
      <c r="G347" t="str">
        <f>VLOOKUP(A347,'Medical Examinations'!A:F,6,0)</f>
        <v>Yes</v>
      </c>
      <c r="H347">
        <f>VLOOKUP(A347,'Medical Examinations'!A:G,7)</f>
        <v>1</v>
      </c>
      <c r="I347" t="str">
        <f>VLOOKUP(A347,'Medical Examinations'!A:H,8,0)</f>
        <v>yes</v>
      </c>
      <c r="J347">
        <f>VLOOKUP(A347,'Hospitalisation Details'!A:B,2,0)</f>
        <v>2003</v>
      </c>
      <c r="K347" t="str">
        <f>VLOOKUP(A347,'Hospitalisation Details'!A:C,3,0)</f>
        <v>Sep</v>
      </c>
      <c r="L347">
        <f>VLOOKUP(A347,'Hospitalisation Details'!A:D,4,0)</f>
        <v>1</v>
      </c>
      <c r="M347">
        <f>VLOOKUP(A347,'Hospitalisation Details'!A:E,5,0)</f>
        <v>0</v>
      </c>
      <c r="N347">
        <f>VLOOKUP(A347,'Hospitalisation Details'!A:F,6,0)</f>
        <v>28998.68</v>
      </c>
      <c r="O347" t="str">
        <f>VLOOKUP(A347,'Hospitalisation Details'!A:G,7,0)</f>
        <v>tier - 1</v>
      </c>
      <c r="P347" t="str">
        <f>VLOOKUP(A347,'Hospitalisation Details'!A:I,8,0)</f>
        <v>tier - 3</v>
      </c>
      <c r="Q347" t="str">
        <f>VLOOKUP(A347,'Hospitalisation Details'!A:I,9,0)</f>
        <v>R1011</v>
      </c>
    </row>
    <row r="348" spans="1:17" ht="15.6" x14ac:dyDescent="0.3">
      <c r="A348" s="1" t="s">
        <v>2025</v>
      </c>
      <c r="B348" s="1" t="str">
        <f>VLOOKUP(A348,'Customer Names'!A:B,2,0)</f>
        <v>Castaneda, Ms.  Gabriela</v>
      </c>
      <c r="C348">
        <f>VLOOKUP(A348,'Medical Examinations'!A:H,2,0)</f>
        <v>26.98</v>
      </c>
      <c r="D348">
        <f>VLOOKUP(A348,'Medical Examinations'!A:C,3,0)</f>
        <v>5.21</v>
      </c>
      <c r="E348" t="str">
        <f>VLOOKUP(A348,'Medical Examinations'!A:E,4)</f>
        <v>No</v>
      </c>
      <c r="F348" t="str">
        <f>VLOOKUP(A348,'Medical Examinations'!A:E,5)</f>
        <v>No</v>
      </c>
      <c r="G348" t="str">
        <f>VLOOKUP(A348,'Medical Examinations'!A:F,6,0)</f>
        <v>No</v>
      </c>
      <c r="H348">
        <f>VLOOKUP(A348,'Medical Examinations'!A:G,7)</f>
        <v>1</v>
      </c>
      <c r="I348" t="str">
        <f>VLOOKUP(A348,'Medical Examinations'!A:H,8,0)</f>
        <v>yes</v>
      </c>
      <c r="J348">
        <f>VLOOKUP(A348,'Hospitalisation Details'!A:B,2,0)</f>
        <v>1959</v>
      </c>
      <c r="K348" t="str">
        <f>VLOOKUP(A348,'Hospitalisation Details'!A:C,3,0)</f>
        <v>Dec</v>
      </c>
      <c r="L348">
        <f>VLOOKUP(A348,'Hospitalisation Details'!A:D,4,0)</f>
        <v>5</v>
      </c>
      <c r="M348">
        <f>VLOOKUP(A348,'Hospitalisation Details'!A:E,5,0)</f>
        <v>0</v>
      </c>
      <c r="N348">
        <f>VLOOKUP(A348,'Hospitalisation Details'!A:F,6,0)</f>
        <v>28950.47</v>
      </c>
      <c r="O348" t="str">
        <f>VLOOKUP(A348,'Hospitalisation Details'!A:G,7,0)</f>
        <v>tier - 1</v>
      </c>
      <c r="P348" t="str">
        <f>VLOOKUP(A348,'Hospitalisation Details'!A:I,8,0)</f>
        <v>tier - 1</v>
      </c>
      <c r="Q348" t="str">
        <f>VLOOKUP(A348,'Hospitalisation Details'!A:I,9,0)</f>
        <v>R1012</v>
      </c>
    </row>
    <row r="349" spans="1:17" ht="15.6" x14ac:dyDescent="0.3">
      <c r="A349" s="1" t="s">
        <v>2024</v>
      </c>
      <c r="B349" s="1" t="str">
        <f>VLOOKUP(A349,'Customer Names'!A:B,2,0)</f>
        <v>Cherop, Ms.  Sharon</v>
      </c>
      <c r="C349">
        <f>VLOOKUP(A349,'Medical Examinations'!A:H,2,0)</f>
        <v>25.84</v>
      </c>
      <c r="D349">
        <f>VLOOKUP(A349,'Medical Examinations'!A:C,3,0)</f>
        <v>8.83</v>
      </c>
      <c r="E349" t="str">
        <f>VLOOKUP(A349,'Medical Examinations'!A:E,4)</f>
        <v>No</v>
      </c>
      <c r="F349" t="str">
        <f>VLOOKUP(A349,'Medical Examinations'!A:E,5)</f>
        <v>No</v>
      </c>
      <c r="G349" t="str">
        <f>VLOOKUP(A349,'Medical Examinations'!A:F,6,0)</f>
        <v>No</v>
      </c>
      <c r="H349">
        <f>VLOOKUP(A349,'Medical Examinations'!A:G,7)</f>
        <v>1</v>
      </c>
      <c r="I349" t="str">
        <f>VLOOKUP(A349,'Medical Examinations'!A:H,8,0)</f>
        <v>No</v>
      </c>
      <c r="J349">
        <f>VLOOKUP(A349,'Hospitalisation Details'!A:B,2,0)</f>
        <v>1962</v>
      </c>
      <c r="K349" t="str">
        <f>VLOOKUP(A349,'Hospitalisation Details'!A:C,3,0)</f>
        <v>Jul</v>
      </c>
      <c r="L349">
        <f>VLOOKUP(A349,'Hospitalisation Details'!A:D,4,0)</f>
        <v>25</v>
      </c>
      <c r="M349">
        <f>VLOOKUP(A349,'Hospitalisation Details'!A:E,5,0)</f>
        <v>0</v>
      </c>
      <c r="N349">
        <f>VLOOKUP(A349,'Hospitalisation Details'!A:F,6,0)</f>
        <v>28923.14</v>
      </c>
      <c r="O349" t="str">
        <f>VLOOKUP(A349,'Hospitalisation Details'!A:G,7,0)</f>
        <v>tier - 1</v>
      </c>
      <c r="P349" t="str">
        <f>VLOOKUP(A349,'Hospitalisation Details'!A:I,8,0)</f>
        <v>tier - 1</v>
      </c>
      <c r="Q349" t="str">
        <f>VLOOKUP(A349,'Hospitalisation Details'!A:I,9,0)</f>
        <v>R1012</v>
      </c>
    </row>
    <row r="350" spans="1:17" ht="15.6" x14ac:dyDescent="0.3">
      <c r="A350" s="1" t="s">
        <v>2023</v>
      </c>
      <c r="B350" s="1" t="str">
        <f>VLOOKUP(A350,'Customer Names'!A:B,2,0)</f>
        <v>Howell, Mr.  Jason A</v>
      </c>
      <c r="C350">
        <f>VLOOKUP(A350,'Medical Examinations'!A:H,2,0)</f>
        <v>28.31</v>
      </c>
      <c r="D350">
        <f>VLOOKUP(A350,'Medical Examinations'!A:C,3,0)</f>
        <v>8.4700000000000006</v>
      </c>
      <c r="E350" t="str">
        <f>VLOOKUP(A350,'Medical Examinations'!A:E,4)</f>
        <v>No</v>
      </c>
      <c r="F350" t="str">
        <f>VLOOKUP(A350,'Medical Examinations'!A:E,5)</f>
        <v>No</v>
      </c>
      <c r="G350" t="str">
        <f>VLOOKUP(A350,'Medical Examinations'!A:F,6,0)</f>
        <v>No</v>
      </c>
      <c r="H350">
        <f>VLOOKUP(A350,'Medical Examinations'!A:G,7)</f>
        <v>1</v>
      </c>
      <c r="I350" t="str">
        <f>VLOOKUP(A350,'Medical Examinations'!A:H,8,0)</f>
        <v>yes</v>
      </c>
      <c r="J350">
        <f>VLOOKUP(A350,'Hospitalisation Details'!A:B,2,0)</f>
        <v>1961</v>
      </c>
      <c r="K350" t="str">
        <f>VLOOKUP(A350,'Hospitalisation Details'!A:C,3,0)</f>
        <v>Aug</v>
      </c>
      <c r="L350">
        <f>VLOOKUP(A350,'Hospitalisation Details'!A:D,4,0)</f>
        <v>3</v>
      </c>
      <c r="M350">
        <f>VLOOKUP(A350,'Hospitalisation Details'!A:E,5,0)</f>
        <v>1</v>
      </c>
      <c r="N350">
        <f>VLOOKUP(A350,'Hospitalisation Details'!A:F,6,0)</f>
        <v>28868.66</v>
      </c>
      <c r="O350" t="str">
        <f>VLOOKUP(A350,'Hospitalisation Details'!A:G,7,0)</f>
        <v>tier - 1</v>
      </c>
      <c r="P350" t="str">
        <f>VLOOKUP(A350,'Hospitalisation Details'!A:I,8,0)</f>
        <v>tier - 2</v>
      </c>
      <c r="Q350" t="str">
        <f>VLOOKUP(A350,'Hospitalisation Details'!A:I,9,0)</f>
        <v>R1012</v>
      </c>
    </row>
    <row r="351" spans="1:17" ht="15.6" x14ac:dyDescent="0.3">
      <c r="A351" s="1" t="s">
        <v>2022</v>
      </c>
      <c r="B351" s="1" t="str">
        <f>VLOOKUP(A351,'Customer Names'!A:B,2,0)</f>
        <v>Palmer, Ms.  Chelsey C.</v>
      </c>
      <c r="C351">
        <f>VLOOKUP(A351,'Medical Examinations'!A:H,2,0)</f>
        <v>23.94</v>
      </c>
      <c r="D351">
        <f>VLOOKUP(A351,'Medical Examinations'!A:C,3,0)</f>
        <v>4.2</v>
      </c>
      <c r="E351" t="str">
        <f>VLOOKUP(A351,'Medical Examinations'!A:E,4)</f>
        <v>No</v>
      </c>
      <c r="F351" t="str">
        <f>VLOOKUP(A351,'Medical Examinations'!A:E,5)</f>
        <v>No</v>
      </c>
      <c r="G351" t="str">
        <f>VLOOKUP(A351,'Medical Examinations'!A:F,6,0)</f>
        <v>No</v>
      </c>
      <c r="H351">
        <f>VLOOKUP(A351,'Medical Examinations'!A:G,7)</f>
        <v>1</v>
      </c>
      <c r="I351" t="str">
        <f>VLOOKUP(A351,'Medical Examinations'!A:H,8,0)</f>
        <v>yes</v>
      </c>
      <c r="J351">
        <f>VLOOKUP(A351,'Hospitalisation Details'!A:B,2,0)</f>
        <v>1990</v>
      </c>
      <c r="K351" t="str">
        <f>VLOOKUP(A351,'Hospitalisation Details'!A:C,3,0)</f>
        <v>Dec</v>
      </c>
      <c r="L351">
        <f>VLOOKUP(A351,'Hospitalisation Details'!A:D,4,0)</f>
        <v>5</v>
      </c>
      <c r="M351">
        <f>VLOOKUP(A351,'Hospitalisation Details'!A:E,5,0)</f>
        <v>3</v>
      </c>
      <c r="N351">
        <f>VLOOKUP(A351,'Hospitalisation Details'!A:F,6,0)</f>
        <v>28716.14</v>
      </c>
      <c r="O351" t="str">
        <f>VLOOKUP(A351,'Hospitalisation Details'!A:G,7,0)</f>
        <v>tier - 1</v>
      </c>
      <c r="P351" t="str">
        <f>VLOOKUP(A351,'Hospitalisation Details'!A:I,8,0)</f>
        <v>tier - 3</v>
      </c>
      <c r="Q351" t="str">
        <f>VLOOKUP(A351,'Hospitalisation Details'!A:I,9,0)</f>
        <v>R1011</v>
      </c>
    </row>
    <row r="352" spans="1:17" ht="15.6" x14ac:dyDescent="0.3">
      <c r="A352" s="1" t="s">
        <v>2021</v>
      </c>
      <c r="B352" s="1" t="str">
        <f>VLOOKUP(A352,'Customer Names'!A:B,2,0)</f>
        <v>Olson, Mr.  Devon A.</v>
      </c>
      <c r="C352">
        <f>VLOOKUP(A352,'Medical Examinations'!A:H,2,0)</f>
        <v>20.03</v>
      </c>
      <c r="D352">
        <f>VLOOKUP(A352,'Medical Examinations'!A:C,3,0)</f>
        <v>6.14</v>
      </c>
      <c r="E352" t="str">
        <f>VLOOKUP(A352,'Medical Examinations'!A:E,4)</f>
        <v>No</v>
      </c>
      <c r="F352" t="str">
        <f>VLOOKUP(A352,'Medical Examinations'!A:E,5)</f>
        <v>No</v>
      </c>
      <c r="G352" t="str">
        <f>VLOOKUP(A352,'Medical Examinations'!A:F,6,0)</f>
        <v>No</v>
      </c>
      <c r="H352">
        <f>VLOOKUP(A352,'Medical Examinations'!A:G,7)</f>
        <v>1</v>
      </c>
      <c r="I352" t="str">
        <f>VLOOKUP(A352,'Medical Examinations'!A:H,8,0)</f>
        <v>yes</v>
      </c>
      <c r="J352">
        <f>VLOOKUP(A352,'Hospitalisation Details'!A:B,2,0)</f>
        <v>1985</v>
      </c>
      <c r="K352" t="str">
        <f>VLOOKUP(A352,'Hospitalisation Details'!A:C,3,0)</f>
        <v>Sep</v>
      </c>
      <c r="L352">
        <f>VLOOKUP(A352,'Hospitalisation Details'!A:D,4,0)</f>
        <v>27</v>
      </c>
      <c r="M352">
        <f>VLOOKUP(A352,'Hospitalisation Details'!A:E,5,0)</f>
        <v>3</v>
      </c>
      <c r="N352">
        <f>VLOOKUP(A352,'Hospitalisation Details'!A:F,6,0)</f>
        <v>28542.86</v>
      </c>
      <c r="O352" t="str">
        <f>VLOOKUP(A352,'Hospitalisation Details'!A:G,7,0)</f>
        <v>tier - 1</v>
      </c>
      <c r="P352" t="str">
        <f>VLOOKUP(A352,'Hospitalisation Details'!A:I,8,0)</f>
        <v>tier - 3</v>
      </c>
      <c r="Q352" t="str">
        <f>VLOOKUP(A352,'Hospitalisation Details'!A:I,9,0)</f>
        <v>R1011</v>
      </c>
    </row>
    <row r="353" spans="1:17" ht="15.6" x14ac:dyDescent="0.3">
      <c r="A353" s="1" t="s">
        <v>2020</v>
      </c>
      <c r="B353" s="1" t="str">
        <f>VLOOKUP(A353,'Customer Names'!A:B,2,0)</f>
        <v>Waldron, Ms.  Joni L</v>
      </c>
      <c r="C353">
        <f>VLOOKUP(A353,'Medical Examinations'!A:H,2,0)</f>
        <v>41.42</v>
      </c>
      <c r="D353">
        <f>VLOOKUP(A353,'Medical Examinations'!A:C,3,0)</f>
        <v>6.07</v>
      </c>
      <c r="E353" t="str">
        <f>VLOOKUP(A353,'Medical Examinations'!A:E,4)</f>
        <v>No</v>
      </c>
      <c r="F353" t="str">
        <f>VLOOKUP(A353,'Medical Examinations'!A:E,5)</f>
        <v>No</v>
      </c>
      <c r="G353" t="str">
        <f>VLOOKUP(A353,'Medical Examinations'!A:F,6,0)</f>
        <v>No</v>
      </c>
      <c r="H353">
        <f>VLOOKUP(A353,'Medical Examinations'!A:G,7)</f>
        <v>1</v>
      </c>
      <c r="I353" t="str">
        <f>VLOOKUP(A353,'Medical Examinations'!A:H,8,0)</f>
        <v>No</v>
      </c>
      <c r="J353">
        <f>VLOOKUP(A353,'Hospitalisation Details'!A:B,2,0)</f>
        <v>1982</v>
      </c>
      <c r="K353" t="str">
        <f>VLOOKUP(A353,'Hospitalisation Details'!A:C,3,0)</f>
        <v>Dec</v>
      </c>
      <c r="L353">
        <f>VLOOKUP(A353,'Hospitalisation Details'!A:D,4,0)</f>
        <v>11</v>
      </c>
      <c r="M353">
        <f>VLOOKUP(A353,'Hospitalisation Details'!A:E,5,0)</f>
        <v>1</v>
      </c>
      <c r="N353">
        <f>VLOOKUP(A353,'Hospitalisation Details'!A:F,6,0)</f>
        <v>28476.73</v>
      </c>
      <c r="O353" t="str">
        <f>VLOOKUP(A353,'Hospitalisation Details'!A:G,7,0)</f>
        <v>tier - 1</v>
      </c>
      <c r="P353" t="str">
        <f>VLOOKUP(A353,'Hospitalisation Details'!A:I,8,0)</f>
        <v>tier - 2</v>
      </c>
      <c r="Q353" t="str">
        <f>VLOOKUP(A353,'Hospitalisation Details'!A:I,9,0)</f>
        <v>R1012</v>
      </c>
    </row>
    <row r="354" spans="1:17" ht="15.6" x14ac:dyDescent="0.3">
      <c r="A354" s="1" t="s">
        <v>2019</v>
      </c>
      <c r="B354" s="1" t="str">
        <f>VLOOKUP(A354,'Customer Names'!A:B,2,0)</f>
        <v>Meyer, Mr.  Colin</v>
      </c>
      <c r="C354">
        <f>VLOOKUP(A354,'Medical Examinations'!A:H,2,0)</f>
        <v>36.67</v>
      </c>
      <c r="D354">
        <f>VLOOKUP(A354,'Medical Examinations'!A:C,3,0)</f>
        <v>10.210000000000001</v>
      </c>
      <c r="E354" t="str">
        <f>VLOOKUP(A354,'Medical Examinations'!A:E,4)</f>
        <v>No</v>
      </c>
      <c r="F354" t="str">
        <f>VLOOKUP(A354,'Medical Examinations'!A:E,5)</f>
        <v>No</v>
      </c>
      <c r="G354" t="str">
        <f>VLOOKUP(A354,'Medical Examinations'!A:F,6,0)</f>
        <v>No</v>
      </c>
      <c r="H354">
        <f>VLOOKUP(A354,'Medical Examinations'!A:G,7)</f>
        <v>1</v>
      </c>
      <c r="I354" t="str">
        <f>VLOOKUP(A354,'Medical Examinations'!A:H,8,0)</f>
        <v>No</v>
      </c>
      <c r="J354">
        <f>VLOOKUP(A354,'Hospitalisation Details'!A:B,2,0)</f>
        <v>1974</v>
      </c>
      <c r="K354" t="str">
        <f>VLOOKUP(A354,'Hospitalisation Details'!A:C,3,0)</f>
        <v>Sep</v>
      </c>
      <c r="L354">
        <f>VLOOKUP(A354,'Hospitalisation Details'!A:D,4,0)</f>
        <v>16</v>
      </c>
      <c r="M354">
        <f>VLOOKUP(A354,'Hospitalisation Details'!A:E,5,0)</f>
        <v>1</v>
      </c>
      <c r="N354">
        <f>VLOOKUP(A354,'Hospitalisation Details'!A:F,6,0)</f>
        <v>28468.92</v>
      </c>
      <c r="O354" t="str">
        <f>VLOOKUP(A354,'Hospitalisation Details'!A:G,7,0)</f>
        <v>tier - 1</v>
      </c>
      <c r="P354" t="str">
        <f>VLOOKUP(A354,'Hospitalisation Details'!A:I,8,0)</f>
        <v>tier - 1</v>
      </c>
      <c r="Q354" t="str">
        <f>VLOOKUP(A354,'Hospitalisation Details'!A:I,9,0)</f>
        <v>R1012</v>
      </c>
    </row>
    <row r="355" spans="1:17" ht="15.6" x14ac:dyDescent="0.3">
      <c r="A355" s="1" t="s">
        <v>2018</v>
      </c>
      <c r="B355" s="1" t="str">
        <f>VLOOKUP(A355,'Customer Names'!A:B,2,0)</f>
        <v>Stack, Ms.  Rachael</v>
      </c>
      <c r="C355">
        <f>VLOOKUP(A355,'Medical Examinations'!A:H,2,0)</f>
        <v>27.645</v>
      </c>
      <c r="D355">
        <f>VLOOKUP(A355,'Medical Examinations'!A:C,3,0)</f>
        <v>4.6900000000000004</v>
      </c>
      <c r="E355" t="str">
        <f>VLOOKUP(A355,'Medical Examinations'!A:E,4)</f>
        <v>No</v>
      </c>
      <c r="F355" t="str">
        <f>VLOOKUP(A355,'Medical Examinations'!A:E,5)</f>
        <v>No</v>
      </c>
      <c r="G355" t="str">
        <f>VLOOKUP(A355,'Medical Examinations'!A:F,6,0)</f>
        <v>No</v>
      </c>
      <c r="H355">
        <f>VLOOKUP(A355,'Medical Examinations'!A:G,7)</f>
        <v>1</v>
      </c>
      <c r="I355" t="str">
        <f>VLOOKUP(A355,'Medical Examinations'!A:H,8,0)</f>
        <v>No</v>
      </c>
      <c r="J355">
        <f>VLOOKUP(A355,'Hospitalisation Details'!A:B,2,0)</f>
        <v>1977</v>
      </c>
      <c r="K355" t="str">
        <f>VLOOKUP(A355,'Hospitalisation Details'!A:C,3,0)</f>
        <v>Dec</v>
      </c>
      <c r="L355">
        <f>VLOOKUP(A355,'Hospitalisation Details'!A:D,4,0)</f>
        <v>2</v>
      </c>
      <c r="M355">
        <f>VLOOKUP(A355,'Hospitalisation Details'!A:E,5,0)</f>
        <v>1</v>
      </c>
      <c r="N355">
        <f>VLOOKUP(A355,'Hospitalisation Details'!A:F,6,0)</f>
        <v>28340.19</v>
      </c>
      <c r="O355" t="str">
        <f>VLOOKUP(A355,'Hospitalisation Details'!A:G,7,0)</f>
        <v>tier - 1</v>
      </c>
      <c r="P355" t="str">
        <f>VLOOKUP(A355,'Hospitalisation Details'!A:I,8,0)</f>
        <v>tier - 2</v>
      </c>
      <c r="Q355" t="str">
        <f>VLOOKUP(A355,'Hospitalisation Details'!A:I,9,0)</f>
        <v>R1012</v>
      </c>
    </row>
    <row r="356" spans="1:17" ht="15.6" x14ac:dyDescent="0.3">
      <c r="A356" s="1" t="s">
        <v>2017</v>
      </c>
      <c r="B356" s="1" t="str">
        <f>VLOOKUP(A356,'Customer Names'!A:B,2,0)</f>
        <v>Sanchez Y Torres, Ms.  Maricela</v>
      </c>
      <c r="C356">
        <f>VLOOKUP(A356,'Medical Examinations'!A:H,2,0)</f>
        <v>22.72</v>
      </c>
      <c r="D356">
        <f>VLOOKUP(A356,'Medical Examinations'!A:C,3,0)</f>
        <v>5.71</v>
      </c>
      <c r="E356" t="str">
        <f>VLOOKUP(A356,'Medical Examinations'!A:E,4)</f>
        <v>No</v>
      </c>
      <c r="F356" t="str">
        <f>VLOOKUP(A356,'Medical Examinations'!A:E,5)</f>
        <v>No</v>
      </c>
      <c r="G356" t="str">
        <f>VLOOKUP(A356,'Medical Examinations'!A:F,6,0)</f>
        <v>No</v>
      </c>
      <c r="H356">
        <f>VLOOKUP(A356,'Medical Examinations'!A:G,7)</f>
        <v>1</v>
      </c>
      <c r="I356" t="str">
        <f>VLOOKUP(A356,'Medical Examinations'!A:H,8,0)</f>
        <v>yes</v>
      </c>
      <c r="J356">
        <f>VLOOKUP(A356,'Hospitalisation Details'!A:B,2,0)</f>
        <v>1990</v>
      </c>
      <c r="K356" t="str">
        <f>VLOOKUP(A356,'Hospitalisation Details'!A:C,3,0)</f>
        <v>Dec</v>
      </c>
      <c r="L356">
        <f>VLOOKUP(A356,'Hospitalisation Details'!A:D,4,0)</f>
        <v>24</v>
      </c>
      <c r="M356">
        <f>VLOOKUP(A356,'Hospitalisation Details'!A:E,5,0)</f>
        <v>3</v>
      </c>
      <c r="N356">
        <f>VLOOKUP(A356,'Hospitalisation Details'!A:F,6,0)</f>
        <v>28302.33</v>
      </c>
      <c r="O356" t="str">
        <f>VLOOKUP(A356,'Hospitalisation Details'!A:G,7,0)</f>
        <v>tier - 1</v>
      </c>
      <c r="P356" t="str">
        <f>VLOOKUP(A356,'Hospitalisation Details'!A:I,8,0)</f>
        <v>tier - 2</v>
      </c>
      <c r="Q356" t="str">
        <f>VLOOKUP(A356,'Hospitalisation Details'!A:I,9,0)</f>
        <v>R1011</v>
      </c>
    </row>
    <row r="357" spans="1:17" ht="15.6" x14ac:dyDescent="0.3">
      <c r="A357" s="1" t="s">
        <v>2016</v>
      </c>
      <c r="B357" s="1" t="str">
        <f>VLOOKUP(A357,'Customer Names'!A:B,2,0)</f>
        <v>Daniels, Ms.  Marie</v>
      </c>
      <c r="C357">
        <f>VLOOKUP(A357,'Medical Examinations'!A:H,2,0)</f>
        <v>36.520000000000003</v>
      </c>
      <c r="D357">
        <f>VLOOKUP(A357,'Medical Examinations'!A:C,3,0)</f>
        <v>9.07</v>
      </c>
      <c r="E357" t="str">
        <f>VLOOKUP(A357,'Medical Examinations'!A:E,4)</f>
        <v>No</v>
      </c>
      <c r="F357" t="str">
        <f>VLOOKUP(A357,'Medical Examinations'!A:E,5)</f>
        <v>No</v>
      </c>
      <c r="G357" t="str">
        <f>VLOOKUP(A357,'Medical Examinations'!A:F,6,0)</f>
        <v>Yes</v>
      </c>
      <c r="H357">
        <f>VLOOKUP(A357,'Medical Examinations'!A:G,7)</f>
        <v>1</v>
      </c>
      <c r="I357" t="str">
        <f>VLOOKUP(A357,'Medical Examinations'!A:H,8,0)</f>
        <v>No</v>
      </c>
      <c r="J357">
        <f>VLOOKUP(A357,'Hospitalisation Details'!A:B,2,0)</f>
        <v>1963</v>
      </c>
      <c r="K357" t="str">
        <f>VLOOKUP(A357,'Hospitalisation Details'!A:C,3,0)</f>
        <v>Nov</v>
      </c>
      <c r="L357">
        <f>VLOOKUP(A357,'Hospitalisation Details'!A:D,4,0)</f>
        <v>25</v>
      </c>
      <c r="M357">
        <f>VLOOKUP(A357,'Hospitalisation Details'!A:E,5,0)</f>
        <v>1</v>
      </c>
      <c r="N357">
        <f>VLOOKUP(A357,'Hospitalisation Details'!A:F,6,0)</f>
        <v>28287.9</v>
      </c>
      <c r="O357" t="str">
        <f>VLOOKUP(A357,'Hospitalisation Details'!A:G,7,0)</f>
        <v>tier - 1</v>
      </c>
      <c r="P357" t="str">
        <f>VLOOKUP(A357,'Hospitalisation Details'!A:I,8,0)</f>
        <v>tier - 1</v>
      </c>
      <c r="Q357" t="str">
        <f>VLOOKUP(A357,'Hospitalisation Details'!A:I,9,0)</f>
        <v>R1013</v>
      </c>
    </row>
    <row r="358" spans="1:17" ht="15.6" x14ac:dyDescent="0.3">
      <c r="A358" s="1" t="s">
        <v>2015</v>
      </c>
      <c r="B358" s="1" t="str">
        <f>VLOOKUP(A358,'Customer Names'!A:B,2,0)</f>
        <v>Pepp, Mr.  Frank</v>
      </c>
      <c r="C358">
        <f>VLOOKUP(A358,'Medical Examinations'!A:H,2,0)</f>
        <v>33.96</v>
      </c>
      <c r="D358">
        <f>VLOOKUP(A358,'Medical Examinations'!A:C,3,0)</f>
        <v>4.99</v>
      </c>
      <c r="E358" t="str">
        <f>VLOOKUP(A358,'Medical Examinations'!A:E,4)</f>
        <v>No</v>
      </c>
      <c r="F358" t="str">
        <f>VLOOKUP(A358,'Medical Examinations'!A:E,5)</f>
        <v>No</v>
      </c>
      <c r="G358" t="str">
        <f>VLOOKUP(A358,'Medical Examinations'!A:F,6,0)</f>
        <v>No</v>
      </c>
      <c r="H358">
        <f>VLOOKUP(A358,'Medical Examinations'!A:G,7)</f>
        <v>1</v>
      </c>
      <c r="I358" t="str">
        <f>VLOOKUP(A358,'Medical Examinations'!A:H,8,0)</f>
        <v>yes</v>
      </c>
      <c r="J358">
        <f>VLOOKUP(A358,'Hospitalisation Details'!A:B,2,0)</f>
        <v>1999</v>
      </c>
      <c r="K358" t="str">
        <f>VLOOKUP(A358,'Hospitalisation Details'!A:C,3,0)</f>
        <v>Sep</v>
      </c>
      <c r="L358">
        <f>VLOOKUP(A358,'Hospitalisation Details'!A:D,4,0)</f>
        <v>6</v>
      </c>
      <c r="M358">
        <f>VLOOKUP(A358,'Hospitalisation Details'!A:E,5,0)</f>
        <v>0</v>
      </c>
      <c r="N358">
        <f>VLOOKUP(A358,'Hospitalisation Details'!A:F,6,0)</f>
        <v>28245.34</v>
      </c>
      <c r="O358" t="str">
        <f>VLOOKUP(A358,'Hospitalisation Details'!A:G,7,0)</f>
        <v>tier - 1</v>
      </c>
      <c r="P358" t="str">
        <f>VLOOKUP(A358,'Hospitalisation Details'!A:I,8,0)</f>
        <v>tier - 3</v>
      </c>
      <c r="Q358" t="str">
        <f>VLOOKUP(A358,'Hospitalisation Details'!A:I,9,0)</f>
        <v>R1011</v>
      </c>
    </row>
    <row r="359" spans="1:17" ht="15.6" x14ac:dyDescent="0.3">
      <c r="A359" s="1" t="s">
        <v>2014</v>
      </c>
      <c r="B359" s="1" t="str">
        <f>VLOOKUP(A359,'Customer Names'!A:B,2,0)</f>
        <v>Buechler, Mr.  Jeffry</v>
      </c>
      <c r="C359">
        <f>VLOOKUP(A359,'Medical Examinations'!A:H,2,0)</f>
        <v>26.695</v>
      </c>
      <c r="D359">
        <f>VLOOKUP(A359,'Medical Examinations'!A:C,3,0)</f>
        <v>8.31</v>
      </c>
      <c r="E359" t="str">
        <f>VLOOKUP(A359,'Medical Examinations'!A:E,4)</f>
        <v>No</v>
      </c>
      <c r="F359" t="str">
        <f>VLOOKUP(A359,'Medical Examinations'!A:E,5)</f>
        <v>No</v>
      </c>
      <c r="G359" t="str">
        <f>VLOOKUP(A359,'Medical Examinations'!A:F,6,0)</f>
        <v>No</v>
      </c>
      <c r="H359">
        <f>VLOOKUP(A359,'Medical Examinations'!A:G,7)</f>
        <v>1</v>
      </c>
      <c r="I359" t="str">
        <f>VLOOKUP(A359,'Medical Examinations'!A:H,8,0)</f>
        <v>yes</v>
      </c>
      <c r="J359">
        <f>VLOOKUP(A359,'Hospitalisation Details'!A:B,2,0)</f>
        <v>1960</v>
      </c>
      <c r="K359" t="str">
        <f>VLOOKUP(A359,'Hospitalisation Details'!A:C,3,0)</f>
        <v>Nov</v>
      </c>
      <c r="L359">
        <f>VLOOKUP(A359,'Hospitalisation Details'!A:D,4,0)</f>
        <v>22</v>
      </c>
      <c r="M359">
        <f>VLOOKUP(A359,'Hospitalisation Details'!A:E,5,0)</f>
        <v>0</v>
      </c>
      <c r="N359">
        <f>VLOOKUP(A359,'Hospitalisation Details'!A:F,6,0)</f>
        <v>28101.33</v>
      </c>
      <c r="O359" t="str">
        <f>VLOOKUP(A359,'Hospitalisation Details'!A:G,7,0)</f>
        <v>tier - 1</v>
      </c>
      <c r="P359" t="str">
        <f>VLOOKUP(A359,'Hospitalisation Details'!A:I,8,0)</f>
        <v>tier - 2</v>
      </c>
      <c r="Q359" t="str">
        <f>VLOOKUP(A359,'Hospitalisation Details'!A:I,9,0)</f>
        <v>R1019</v>
      </c>
    </row>
    <row r="360" spans="1:17" ht="15.6" x14ac:dyDescent="0.3">
      <c r="A360" s="1" t="s">
        <v>2013</v>
      </c>
      <c r="B360" s="1" t="str">
        <f>VLOOKUP(A360,'Customer Names'!A:B,2,0)</f>
        <v>Buenting, Mr.  Mike</v>
      </c>
      <c r="C360">
        <f>VLOOKUP(A360,'Medical Examinations'!A:H,2,0)</f>
        <v>18.45</v>
      </c>
      <c r="D360">
        <f>VLOOKUP(A360,'Medical Examinations'!A:C,3,0)</f>
        <v>5.07</v>
      </c>
      <c r="E360" t="str">
        <f>VLOOKUP(A360,'Medical Examinations'!A:E,4)</f>
        <v>No</v>
      </c>
      <c r="F360" t="str">
        <f>VLOOKUP(A360,'Medical Examinations'!A:E,5)</f>
        <v>No</v>
      </c>
      <c r="G360" t="str">
        <f>VLOOKUP(A360,'Medical Examinations'!A:F,6,0)</f>
        <v>No</v>
      </c>
      <c r="H360">
        <f>VLOOKUP(A360,'Medical Examinations'!A:G,7)</f>
        <v>1</v>
      </c>
      <c r="I360" t="str">
        <f>VLOOKUP(A360,'Medical Examinations'!A:H,8,0)</f>
        <v>yes</v>
      </c>
      <c r="J360">
        <f>VLOOKUP(A360,'Hospitalisation Details'!A:B,2,0)</f>
        <v>1985</v>
      </c>
      <c r="K360" t="str">
        <f>VLOOKUP(A360,'Hospitalisation Details'!A:C,3,0)</f>
        <v>Nov</v>
      </c>
      <c r="L360">
        <f>VLOOKUP(A360,'Hospitalisation Details'!A:D,4,0)</f>
        <v>29</v>
      </c>
      <c r="M360">
        <f>VLOOKUP(A360,'Hospitalisation Details'!A:E,5,0)</f>
        <v>3</v>
      </c>
      <c r="N360">
        <f>VLOOKUP(A360,'Hospitalisation Details'!A:F,6,0)</f>
        <v>28006.94</v>
      </c>
      <c r="O360" t="str">
        <f>VLOOKUP(A360,'Hospitalisation Details'!A:G,7,0)</f>
        <v>tier - 1</v>
      </c>
      <c r="P360" t="str">
        <f>VLOOKUP(A360,'Hospitalisation Details'!A:I,8,0)</f>
        <v>tier - 2</v>
      </c>
      <c r="Q360" t="str">
        <f>VLOOKUP(A360,'Hospitalisation Details'!A:I,9,0)</f>
        <v>R1011</v>
      </c>
    </row>
    <row r="361" spans="1:17" ht="15.6" x14ac:dyDescent="0.3">
      <c r="A361" s="1" t="s">
        <v>2012</v>
      </c>
      <c r="B361" s="1" t="str">
        <f>VLOOKUP(A361,'Customer Names'!A:B,2,0)</f>
        <v>Evans, Mr.  Rick</v>
      </c>
      <c r="C361">
        <f>VLOOKUP(A361,'Medical Examinations'!A:H,2,0)</f>
        <v>33.18</v>
      </c>
      <c r="D361">
        <f>VLOOKUP(A361,'Medical Examinations'!A:C,3,0)</f>
        <v>4.79</v>
      </c>
      <c r="E361" t="str">
        <f>VLOOKUP(A361,'Medical Examinations'!A:E,4)</f>
        <v>No</v>
      </c>
      <c r="F361" t="str">
        <f>VLOOKUP(A361,'Medical Examinations'!A:E,5)</f>
        <v>No</v>
      </c>
      <c r="G361" t="str">
        <f>VLOOKUP(A361,'Medical Examinations'!A:F,6,0)</f>
        <v>No</v>
      </c>
      <c r="H361">
        <f>VLOOKUP(A361,'Medical Examinations'!A:G,7)</f>
        <v>1</v>
      </c>
      <c r="I361" t="str">
        <f>VLOOKUP(A361,'Medical Examinations'!A:H,8,0)</f>
        <v>yes</v>
      </c>
      <c r="J361">
        <f>VLOOKUP(A361,'Hospitalisation Details'!A:B,2,0)</f>
        <v>1999</v>
      </c>
      <c r="K361" t="str">
        <f>VLOOKUP(A361,'Hospitalisation Details'!A:C,3,0)</f>
        <v>Dec</v>
      </c>
      <c r="L361">
        <f>VLOOKUP(A361,'Hospitalisation Details'!A:D,4,0)</f>
        <v>21</v>
      </c>
      <c r="M361">
        <f>VLOOKUP(A361,'Hospitalisation Details'!A:E,5,0)</f>
        <v>0</v>
      </c>
      <c r="N361">
        <f>VLOOKUP(A361,'Hospitalisation Details'!A:F,6,0)</f>
        <v>27980.77</v>
      </c>
      <c r="O361" t="str">
        <f>VLOOKUP(A361,'Hospitalisation Details'!A:G,7,0)</f>
        <v>tier - 1</v>
      </c>
      <c r="P361" t="str">
        <f>VLOOKUP(A361,'Hospitalisation Details'!A:I,8,0)</f>
        <v>tier - 1</v>
      </c>
      <c r="Q361" t="str">
        <f>VLOOKUP(A361,'Hospitalisation Details'!A:I,9,0)</f>
        <v>R1011</v>
      </c>
    </row>
    <row r="362" spans="1:17" ht="15.6" x14ac:dyDescent="0.3">
      <c r="A362" s="1" t="s">
        <v>2011</v>
      </c>
      <c r="B362" s="1" t="str">
        <f>VLOOKUP(A362,'Customer Names'!A:B,2,0)</f>
        <v>Arcand, Mr.  Pierre-Michel</v>
      </c>
      <c r="C362">
        <f>VLOOKUP(A362,'Medical Examinations'!A:H,2,0)</f>
        <v>36.1</v>
      </c>
      <c r="D362">
        <f>VLOOKUP(A362,'Medical Examinations'!A:C,3,0)</f>
        <v>11.39</v>
      </c>
      <c r="E362" t="str">
        <f>VLOOKUP(A362,'Medical Examinations'!A:E,4)</f>
        <v>No</v>
      </c>
      <c r="F362" t="str">
        <f>VLOOKUP(A362,'Medical Examinations'!A:E,5)</f>
        <v>No</v>
      </c>
      <c r="G362" t="str">
        <f>VLOOKUP(A362,'Medical Examinations'!A:F,6,0)</f>
        <v>No</v>
      </c>
      <c r="H362">
        <f>VLOOKUP(A362,'Medical Examinations'!A:G,7)</f>
        <v>1</v>
      </c>
      <c r="I362" t="str">
        <f>VLOOKUP(A362,'Medical Examinations'!A:H,8,0)</f>
        <v>No</v>
      </c>
      <c r="J362">
        <f>VLOOKUP(A362,'Hospitalisation Details'!A:B,2,0)</f>
        <v>1961</v>
      </c>
      <c r="K362" t="str">
        <f>VLOOKUP(A362,'Hospitalisation Details'!A:C,3,0)</f>
        <v>Jul</v>
      </c>
      <c r="L362">
        <f>VLOOKUP(A362,'Hospitalisation Details'!A:D,4,0)</f>
        <v>28</v>
      </c>
      <c r="M362">
        <f>VLOOKUP(A362,'Hospitalisation Details'!A:E,5,0)</f>
        <v>3</v>
      </c>
      <c r="N362">
        <f>VLOOKUP(A362,'Hospitalisation Details'!A:F,6,0)</f>
        <v>27941.29</v>
      </c>
      <c r="O362" t="str">
        <f>VLOOKUP(A362,'Hospitalisation Details'!A:G,7,0)</f>
        <v>tier - 1</v>
      </c>
      <c r="P362" t="str">
        <f>VLOOKUP(A362,'Hospitalisation Details'!A:I,8,0)</f>
        <v>tier - 3</v>
      </c>
      <c r="Q362" t="str">
        <f>VLOOKUP(A362,'Hospitalisation Details'!A:I,9,0)</f>
        <v>R1011</v>
      </c>
    </row>
    <row r="363" spans="1:17" ht="15.6" x14ac:dyDescent="0.3">
      <c r="A363" s="1" t="s">
        <v>2010</v>
      </c>
      <c r="B363" s="1" t="str">
        <f>VLOOKUP(A363,'Customer Names'!A:B,2,0)</f>
        <v>Kesack, Mr.  Daniel</v>
      </c>
      <c r="C363">
        <f>VLOOKUP(A363,'Medical Examinations'!A:H,2,0)</f>
        <v>22.77</v>
      </c>
      <c r="D363">
        <f>VLOOKUP(A363,'Medical Examinations'!A:C,3,0)</f>
        <v>6</v>
      </c>
      <c r="E363" t="str">
        <f>VLOOKUP(A363,'Medical Examinations'!A:E,4)</f>
        <v>No</v>
      </c>
      <c r="F363" t="str">
        <f>VLOOKUP(A363,'Medical Examinations'!A:E,5)</f>
        <v>No</v>
      </c>
      <c r="G363" t="str">
        <f>VLOOKUP(A363,'Medical Examinations'!A:F,6,0)</f>
        <v>No</v>
      </c>
      <c r="H363">
        <f>VLOOKUP(A363,'Medical Examinations'!A:G,7)</f>
        <v>1</v>
      </c>
      <c r="I363" t="str">
        <f>VLOOKUP(A363,'Medical Examinations'!A:H,8,0)</f>
        <v>yes</v>
      </c>
      <c r="J363">
        <f>VLOOKUP(A363,'Hospitalisation Details'!A:B,2,0)</f>
        <v>1991</v>
      </c>
      <c r="K363" t="str">
        <f>VLOOKUP(A363,'Hospitalisation Details'!A:C,3,0)</f>
        <v>Jun</v>
      </c>
      <c r="L363">
        <f>VLOOKUP(A363,'Hospitalisation Details'!A:D,4,0)</f>
        <v>4</v>
      </c>
      <c r="M363">
        <f>VLOOKUP(A363,'Hospitalisation Details'!A:E,5,0)</f>
        <v>3</v>
      </c>
      <c r="N363">
        <f>VLOOKUP(A363,'Hospitalisation Details'!A:F,6,0)</f>
        <v>27931.11</v>
      </c>
      <c r="O363" t="str">
        <f>VLOOKUP(A363,'Hospitalisation Details'!A:G,7,0)</f>
        <v>tier - 1</v>
      </c>
      <c r="P363" t="str">
        <f>VLOOKUP(A363,'Hospitalisation Details'!A:I,8,0)</f>
        <v>tier - 3</v>
      </c>
      <c r="Q363" t="str">
        <f>VLOOKUP(A363,'Hospitalisation Details'!A:I,9,0)</f>
        <v>R1011</v>
      </c>
    </row>
    <row r="364" spans="1:17" ht="15.6" x14ac:dyDescent="0.3">
      <c r="A364" s="1" t="s">
        <v>2009</v>
      </c>
      <c r="B364" s="1" t="str">
        <f>VLOOKUP(A364,'Customer Names'!A:B,2,0)</f>
        <v>Post, Mr.  Brian L.</v>
      </c>
      <c r="C364">
        <f>VLOOKUP(A364,'Medical Examinations'!A:H,2,0)</f>
        <v>21.24</v>
      </c>
      <c r="D364">
        <f>VLOOKUP(A364,'Medical Examinations'!A:C,3,0)</f>
        <v>5.13</v>
      </c>
      <c r="E364" t="str">
        <f>VLOOKUP(A364,'Medical Examinations'!A:E,4)</f>
        <v>No</v>
      </c>
      <c r="F364" t="str">
        <f>VLOOKUP(A364,'Medical Examinations'!A:E,5)</f>
        <v>No</v>
      </c>
      <c r="G364" t="str">
        <f>VLOOKUP(A364,'Medical Examinations'!A:F,6,0)</f>
        <v>No</v>
      </c>
      <c r="H364">
        <f>VLOOKUP(A364,'Medical Examinations'!A:G,7)</f>
        <v>1</v>
      </c>
      <c r="I364" t="str">
        <f>VLOOKUP(A364,'Medical Examinations'!A:H,8,0)</f>
        <v>yes</v>
      </c>
      <c r="J364">
        <f>VLOOKUP(A364,'Hospitalisation Details'!A:B,2,0)</f>
        <v>1989</v>
      </c>
      <c r="K364" t="str">
        <f>VLOOKUP(A364,'Hospitalisation Details'!A:C,3,0)</f>
        <v>Nov</v>
      </c>
      <c r="L364">
        <f>VLOOKUP(A364,'Hospitalisation Details'!A:D,4,0)</f>
        <v>21</v>
      </c>
      <c r="M364">
        <f>VLOOKUP(A364,'Hospitalisation Details'!A:E,5,0)</f>
        <v>3</v>
      </c>
      <c r="N364">
        <f>VLOOKUP(A364,'Hospitalisation Details'!A:F,6,0)</f>
        <v>27925.86</v>
      </c>
      <c r="O364" t="str">
        <f>VLOOKUP(A364,'Hospitalisation Details'!A:G,7,0)</f>
        <v>tier - 1</v>
      </c>
      <c r="P364" t="str">
        <f>VLOOKUP(A364,'Hospitalisation Details'!A:I,8,0)</f>
        <v>tier - 2</v>
      </c>
      <c r="Q364" t="str">
        <f>VLOOKUP(A364,'Hospitalisation Details'!A:I,9,0)</f>
        <v>R1011</v>
      </c>
    </row>
    <row r="365" spans="1:17" ht="15.6" x14ac:dyDescent="0.3">
      <c r="A365" s="1" t="s">
        <v>2008</v>
      </c>
      <c r="B365" s="1" t="str">
        <f>VLOOKUP(A365,'Customer Names'!A:B,2,0)</f>
        <v>Dunne, Ms.  Morgan M.</v>
      </c>
      <c r="C365">
        <f>VLOOKUP(A365,'Medical Examinations'!A:H,2,0)</f>
        <v>17.600000000000001</v>
      </c>
      <c r="D365">
        <f>VLOOKUP(A365,'Medical Examinations'!A:C,3,0)</f>
        <v>5.26</v>
      </c>
      <c r="E365" t="str">
        <f>VLOOKUP(A365,'Medical Examinations'!A:E,4)</f>
        <v>No</v>
      </c>
      <c r="F365" t="str">
        <f>VLOOKUP(A365,'Medical Examinations'!A:E,5)</f>
        <v>No</v>
      </c>
      <c r="G365" t="str">
        <f>VLOOKUP(A365,'Medical Examinations'!A:F,6,0)</f>
        <v>No</v>
      </c>
      <c r="H365">
        <f>VLOOKUP(A365,'Medical Examinations'!A:G,7)</f>
        <v>1</v>
      </c>
      <c r="I365" t="str">
        <f>VLOOKUP(A365,'Medical Examinations'!A:H,8,0)</f>
        <v>yes</v>
      </c>
      <c r="J365">
        <f>VLOOKUP(A365,'Hospitalisation Details'!A:B,2,0)</f>
        <v>1985</v>
      </c>
      <c r="K365" t="str">
        <f>VLOOKUP(A365,'Hospitalisation Details'!A:C,3,0)</f>
        <v>Dec</v>
      </c>
      <c r="L365">
        <f>VLOOKUP(A365,'Hospitalisation Details'!A:D,4,0)</f>
        <v>4</v>
      </c>
      <c r="M365">
        <f>VLOOKUP(A365,'Hospitalisation Details'!A:E,5,0)</f>
        <v>3</v>
      </c>
      <c r="N365">
        <f>VLOOKUP(A365,'Hospitalisation Details'!A:F,6,0)</f>
        <v>27849.94</v>
      </c>
      <c r="O365" t="str">
        <f>VLOOKUP(A365,'Hospitalisation Details'!A:G,7,0)</f>
        <v>tier - 1</v>
      </c>
      <c r="P365" t="str">
        <f>VLOOKUP(A365,'Hospitalisation Details'!A:I,8,0)</f>
        <v>tier - 1</v>
      </c>
      <c r="Q365" t="str">
        <f>VLOOKUP(A365,'Hospitalisation Details'!A:I,9,0)</f>
        <v>R1011</v>
      </c>
    </row>
    <row r="366" spans="1:17" ht="15.6" x14ac:dyDescent="0.3">
      <c r="A366" s="1" t="s">
        <v>2007</v>
      </c>
      <c r="B366" s="1" t="str">
        <f>VLOOKUP(A366,'Customer Names'!A:B,2,0)</f>
        <v>Kilel, Ms.  Caroline</v>
      </c>
      <c r="C366">
        <f>VLOOKUP(A366,'Medical Examinations'!A:H,2,0)</f>
        <v>26.29</v>
      </c>
      <c r="D366">
        <f>VLOOKUP(A366,'Medical Examinations'!A:C,3,0)</f>
        <v>6.84</v>
      </c>
      <c r="E366" t="str">
        <f>VLOOKUP(A366,'Medical Examinations'!A:E,4)</f>
        <v>No</v>
      </c>
      <c r="F366" t="str">
        <f>VLOOKUP(A366,'Medical Examinations'!A:E,5)</f>
        <v>No</v>
      </c>
      <c r="G366" t="str">
        <f>VLOOKUP(A366,'Medical Examinations'!A:F,6,0)</f>
        <v>No</v>
      </c>
      <c r="H366">
        <f>VLOOKUP(A366,'Medical Examinations'!A:G,7)</f>
        <v>1</v>
      </c>
      <c r="I366" t="str">
        <f>VLOOKUP(A366,'Medical Examinations'!A:H,8,0)</f>
        <v>yes</v>
      </c>
      <c r="J366">
        <f>VLOOKUP(A366,'Hospitalisation Details'!A:B,2,0)</f>
        <v>1960</v>
      </c>
      <c r="K366" t="str">
        <f>VLOOKUP(A366,'Hospitalisation Details'!A:C,3,0)</f>
        <v>Jul</v>
      </c>
      <c r="L366">
        <f>VLOOKUP(A366,'Hospitalisation Details'!A:D,4,0)</f>
        <v>6</v>
      </c>
      <c r="M366">
        <f>VLOOKUP(A366,'Hospitalisation Details'!A:E,5,0)</f>
        <v>0</v>
      </c>
      <c r="N366">
        <f>VLOOKUP(A366,'Hospitalisation Details'!A:F,6,0)</f>
        <v>27808.73</v>
      </c>
      <c r="O366" t="str">
        <f>VLOOKUP(A366,'Hospitalisation Details'!A:G,7,0)</f>
        <v>tier - 1</v>
      </c>
      <c r="P366" t="str">
        <f>VLOOKUP(A366,'Hospitalisation Details'!A:I,8,0)</f>
        <v>tier - 1</v>
      </c>
      <c r="Q366" t="str">
        <f>VLOOKUP(A366,'Hospitalisation Details'!A:I,9,0)</f>
        <v>R1013</v>
      </c>
    </row>
    <row r="367" spans="1:17" ht="15.6" x14ac:dyDescent="0.3">
      <c r="A367" s="1" t="s">
        <v>2006</v>
      </c>
      <c r="B367" s="1" t="str">
        <f>VLOOKUP(A367,'Customer Names'!A:B,2,0)</f>
        <v>Nicholson, Mr.  Drew T.</v>
      </c>
      <c r="C367">
        <f>VLOOKUP(A367,'Medical Examinations'!A:H,2,0)</f>
        <v>35.31</v>
      </c>
      <c r="D367">
        <f>VLOOKUP(A367,'Medical Examinations'!A:C,3,0)</f>
        <v>9.0399999999999991</v>
      </c>
      <c r="E367" t="str">
        <f>VLOOKUP(A367,'Medical Examinations'!A:E,4)</f>
        <v>No</v>
      </c>
      <c r="F367" t="str">
        <f>VLOOKUP(A367,'Medical Examinations'!A:E,5)</f>
        <v>No</v>
      </c>
      <c r="G367" t="str">
        <f>VLOOKUP(A367,'Medical Examinations'!A:F,6,0)</f>
        <v>No</v>
      </c>
      <c r="H367">
        <f>VLOOKUP(A367,'Medical Examinations'!A:G,7)</f>
        <v>1</v>
      </c>
      <c r="I367" t="str">
        <f>VLOOKUP(A367,'Medical Examinations'!A:H,8,0)</f>
        <v>No</v>
      </c>
      <c r="J367">
        <f>VLOOKUP(A367,'Hospitalisation Details'!A:B,2,0)</f>
        <v>2002</v>
      </c>
      <c r="K367" t="str">
        <f>VLOOKUP(A367,'Hospitalisation Details'!A:C,3,0)</f>
        <v>Dec</v>
      </c>
      <c r="L367">
        <f>VLOOKUP(A367,'Hospitalisation Details'!A:D,4,0)</f>
        <v>6</v>
      </c>
      <c r="M367">
        <f>VLOOKUP(A367,'Hospitalisation Details'!A:E,5,0)</f>
        <v>1</v>
      </c>
      <c r="N367">
        <f>VLOOKUP(A367,'Hospitalisation Details'!A:F,6,0)</f>
        <v>27724.29</v>
      </c>
      <c r="O367" t="str">
        <f>VLOOKUP(A367,'Hospitalisation Details'!A:G,7,0)</f>
        <v>tier - 1</v>
      </c>
      <c r="P367" t="str">
        <f>VLOOKUP(A367,'Hospitalisation Details'!A:I,8,0)</f>
        <v>tier - 3</v>
      </c>
      <c r="Q367" t="str">
        <f>VLOOKUP(A367,'Hospitalisation Details'!A:I,9,0)</f>
        <v>R1013</v>
      </c>
    </row>
    <row r="368" spans="1:17" ht="15.6" x14ac:dyDescent="0.3">
      <c r="A368" s="1" t="s">
        <v>2005</v>
      </c>
      <c r="B368" s="1" t="str">
        <f>VLOOKUP(A368,'Customer Names'!A:B,2,0)</f>
        <v>Susmann, Mr.  Austin W</v>
      </c>
      <c r="C368">
        <f>VLOOKUP(A368,'Medical Examinations'!A:H,2,0)</f>
        <v>27.04</v>
      </c>
      <c r="D368">
        <f>VLOOKUP(A368,'Medical Examinations'!A:C,3,0)</f>
        <v>4.0999999999999996</v>
      </c>
      <c r="E368" t="str">
        <f>VLOOKUP(A368,'Medical Examinations'!A:E,4)</f>
        <v>No</v>
      </c>
      <c r="F368" t="str">
        <f>VLOOKUP(A368,'Medical Examinations'!A:E,5)</f>
        <v>No</v>
      </c>
      <c r="G368" t="str">
        <f>VLOOKUP(A368,'Medical Examinations'!A:F,6,0)</f>
        <v>No</v>
      </c>
      <c r="H368">
        <f>VLOOKUP(A368,'Medical Examinations'!A:G,7)</f>
        <v>1</v>
      </c>
      <c r="I368" t="str">
        <f>VLOOKUP(A368,'Medical Examinations'!A:H,8,0)</f>
        <v>yes</v>
      </c>
      <c r="J368">
        <f>VLOOKUP(A368,'Hospitalisation Details'!A:B,2,0)</f>
        <v>1992</v>
      </c>
      <c r="K368" t="str">
        <f>VLOOKUP(A368,'Hospitalisation Details'!A:C,3,0)</f>
        <v>Jul</v>
      </c>
      <c r="L368">
        <f>VLOOKUP(A368,'Hospitalisation Details'!A:D,4,0)</f>
        <v>3</v>
      </c>
      <c r="M368">
        <f>VLOOKUP(A368,'Hospitalisation Details'!A:E,5,0)</f>
        <v>0</v>
      </c>
      <c r="N368">
        <f>VLOOKUP(A368,'Hospitalisation Details'!A:F,6,0)</f>
        <v>27696.11</v>
      </c>
      <c r="O368" t="str">
        <f>VLOOKUP(A368,'Hospitalisation Details'!A:G,7,0)</f>
        <v>tier - 1</v>
      </c>
      <c r="P368" t="str">
        <f>VLOOKUP(A368,'Hospitalisation Details'!A:I,8,0)</f>
        <v>tier - 2</v>
      </c>
      <c r="Q368" t="str">
        <f>VLOOKUP(A368,'Hospitalisation Details'!A:I,9,0)</f>
        <v>R1011</v>
      </c>
    </row>
    <row r="369" spans="1:17" ht="15.6" x14ac:dyDescent="0.3">
      <c r="A369" s="1" t="s">
        <v>2004</v>
      </c>
      <c r="B369" s="1" t="str">
        <f>VLOOKUP(A369,'Customer Names'!A:B,2,0)</f>
        <v>Harsh, Ms.  Berenice</v>
      </c>
      <c r="C369">
        <f>VLOOKUP(A369,'Medical Examinations'!A:H,2,0)</f>
        <v>30.23</v>
      </c>
      <c r="D369">
        <f>VLOOKUP(A369,'Medical Examinations'!A:C,3,0)</f>
        <v>4.2300000000000004</v>
      </c>
      <c r="E369" t="str">
        <f>VLOOKUP(A369,'Medical Examinations'!A:E,4)</f>
        <v>No</v>
      </c>
      <c r="F369" t="str">
        <f>VLOOKUP(A369,'Medical Examinations'!A:E,5)</f>
        <v>No</v>
      </c>
      <c r="G369" t="str">
        <f>VLOOKUP(A369,'Medical Examinations'!A:F,6,0)</f>
        <v>Yes</v>
      </c>
      <c r="H369">
        <f>VLOOKUP(A369,'Medical Examinations'!A:G,7)</f>
        <v>1</v>
      </c>
      <c r="I369" t="str">
        <f>VLOOKUP(A369,'Medical Examinations'!A:H,8,0)</f>
        <v>yes</v>
      </c>
      <c r="J369">
        <f>VLOOKUP(A369,'Hospitalisation Details'!A:B,2,0)</f>
        <v>1997</v>
      </c>
      <c r="K369" t="str">
        <f>VLOOKUP(A369,'Hospitalisation Details'!A:C,3,0)</f>
        <v>Oct</v>
      </c>
      <c r="L369">
        <f>VLOOKUP(A369,'Hospitalisation Details'!A:D,4,0)</f>
        <v>7</v>
      </c>
      <c r="M369">
        <f>VLOOKUP(A369,'Hospitalisation Details'!A:E,5,0)</f>
        <v>0</v>
      </c>
      <c r="N369">
        <f>VLOOKUP(A369,'Hospitalisation Details'!A:F,6,0)</f>
        <v>27625.17</v>
      </c>
      <c r="O369" t="str">
        <f>VLOOKUP(A369,'Hospitalisation Details'!A:G,7,0)</f>
        <v>tier - 1</v>
      </c>
      <c r="P369" t="str">
        <f>VLOOKUP(A369,'Hospitalisation Details'!A:I,8,0)</f>
        <v>tier - 1</v>
      </c>
      <c r="Q369" t="str">
        <f>VLOOKUP(A369,'Hospitalisation Details'!A:I,9,0)</f>
        <v>R1011</v>
      </c>
    </row>
    <row r="370" spans="1:17" ht="15.6" x14ac:dyDescent="0.3">
      <c r="A370" s="1" t="s">
        <v>2003</v>
      </c>
      <c r="B370" s="1" t="str">
        <f>VLOOKUP(A370,'Customer Names'!A:B,2,0)</f>
        <v>Pocasangre, Mr.  Kenneth A</v>
      </c>
      <c r="C370">
        <f>VLOOKUP(A370,'Medical Examinations'!A:H,2,0)</f>
        <v>30.6</v>
      </c>
      <c r="D370">
        <f>VLOOKUP(A370,'Medical Examinations'!A:C,3,0)</f>
        <v>6.48</v>
      </c>
      <c r="E370" t="str">
        <f>VLOOKUP(A370,'Medical Examinations'!A:E,4)</f>
        <v>No</v>
      </c>
      <c r="F370" t="str">
        <f>VLOOKUP(A370,'Medical Examinations'!A:E,5)</f>
        <v>No</v>
      </c>
      <c r="G370" t="str">
        <f>VLOOKUP(A370,'Medical Examinations'!A:F,6,0)</f>
        <v>Yes</v>
      </c>
      <c r="H370">
        <f>VLOOKUP(A370,'Medical Examinations'!A:G,7)</f>
        <v>1</v>
      </c>
      <c r="I370" t="str">
        <f>VLOOKUP(A370,'Medical Examinations'!A:H,8,0)</f>
        <v>yes</v>
      </c>
      <c r="J370">
        <f>VLOOKUP(A370,'Hospitalisation Details'!A:B,2,0)</f>
        <v>1997</v>
      </c>
      <c r="K370" t="str">
        <f>VLOOKUP(A370,'Hospitalisation Details'!A:C,3,0)</f>
        <v>Sep</v>
      </c>
      <c r="L370">
        <f>VLOOKUP(A370,'Hospitalisation Details'!A:D,4,0)</f>
        <v>9</v>
      </c>
      <c r="M370">
        <f>VLOOKUP(A370,'Hospitalisation Details'!A:E,5,0)</f>
        <v>0</v>
      </c>
      <c r="N370">
        <f>VLOOKUP(A370,'Hospitalisation Details'!A:F,6,0)</f>
        <v>27619.360000000001</v>
      </c>
      <c r="O370" t="str">
        <f>VLOOKUP(A370,'Hospitalisation Details'!A:G,7,0)</f>
        <v>tier - 2</v>
      </c>
      <c r="P370" t="str">
        <f>VLOOKUP(A370,'Hospitalisation Details'!A:I,8,0)</f>
        <v>tier - 3</v>
      </c>
      <c r="Q370" t="str">
        <f>VLOOKUP(A370,'Hospitalisation Details'!A:I,9,0)</f>
        <v>R1011</v>
      </c>
    </row>
    <row r="371" spans="1:17" ht="15.6" x14ac:dyDescent="0.3">
      <c r="A371" s="1" t="s">
        <v>2002</v>
      </c>
      <c r="B371" s="1" t="str">
        <f>VLOOKUP(A371,'Customer Names'!A:B,2,0)</f>
        <v>Martinez Lopez, Mr.  Miguel</v>
      </c>
      <c r="C371">
        <f>VLOOKUP(A371,'Medical Examinations'!A:H,2,0)</f>
        <v>26.8</v>
      </c>
      <c r="D371">
        <f>VLOOKUP(A371,'Medical Examinations'!A:C,3,0)</f>
        <v>5.53</v>
      </c>
      <c r="E371" t="str">
        <f>VLOOKUP(A371,'Medical Examinations'!A:E,4)</f>
        <v>No</v>
      </c>
      <c r="F371" t="str">
        <f>VLOOKUP(A371,'Medical Examinations'!A:E,5)</f>
        <v>No</v>
      </c>
      <c r="G371" t="str">
        <f>VLOOKUP(A371,'Medical Examinations'!A:F,6,0)</f>
        <v>No</v>
      </c>
      <c r="H371">
        <f>VLOOKUP(A371,'Medical Examinations'!A:G,7)</f>
        <v>1</v>
      </c>
      <c r="I371" t="str">
        <f>VLOOKUP(A371,'Medical Examinations'!A:H,8,0)</f>
        <v>yes</v>
      </c>
      <c r="J371">
        <f>VLOOKUP(A371,'Hospitalisation Details'!A:B,2,0)</f>
        <v>1992</v>
      </c>
      <c r="K371" t="str">
        <f>VLOOKUP(A371,'Hospitalisation Details'!A:C,3,0)</f>
        <v>Jun</v>
      </c>
      <c r="L371">
        <f>VLOOKUP(A371,'Hospitalisation Details'!A:D,4,0)</f>
        <v>11</v>
      </c>
      <c r="M371">
        <f>VLOOKUP(A371,'Hospitalisation Details'!A:E,5,0)</f>
        <v>0</v>
      </c>
      <c r="N371">
        <f>VLOOKUP(A371,'Hospitalisation Details'!A:F,6,0)</f>
        <v>27614.71</v>
      </c>
      <c r="O371" t="str">
        <f>VLOOKUP(A371,'Hospitalisation Details'!A:G,7,0)</f>
        <v>tier - 2</v>
      </c>
      <c r="P371" t="str">
        <f>VLOOKUP(A371,'Hospitalisation Details'!A:I,8,0)</f>
        <v>tier - 3</v>
      </c>
      <c r="Q371" t="str">
        <f>VLOOKUP(A371,'Hospitalisation Details'!A:I,9,0)</f>
        <v>R1011</v>
      </c>
    </row>
    <row r="372" spans="1:17" ht="15.6" x14ac:dyDescent="0.3">
      <c r="A372" s="1" t="s">
        <v>2001</v>
      </c>
      <c r="B372" s="1" t="str">
        <f>VLOOKUP(A372,'Customer Names'!A:B,2,0)</f>
        <v>Riegel, Ms.  Hadley T.</v>
      </c>
      <c r="C372">
        <f>VLOOKUP(A372,'Medical Examinations'!A:H,2,0)</f>
        <v>16.86</v>
      </c>
      <c r="D372">
        <f>VLOOKUP(A372,'Medical Examinations'!A:C,3,0)</f>
        <v>4.07</v>
      </c>
      <c r="E372" t="str">
        <f>VLOOKUP(A372,'Medical Examinations'!A:E,4)</f>
        <v>No</v>
      </c>
      <c r="F372" t="str">
        <f>VLOOKUP(A372,'Medical Examinations'!A:E,5)</f>
        <v>No</v>
      </c>
      <c r="G372" t="str">
        <f>VLOOKUP(A372,'Medical Examinations'!A:F,6,0)</f>
        <v>No</v>
      </c>
      <c r="H372">
        <f>VLOOKUP(A372,'Medical Examinations'!A:G,7)</f>
        <v>1</v>
      </c>
      <c r="I372" t="str">
        <f>VLOOKUP(A372,'Medical Examinations'!A:H,8,0)</f>
        <v>yes</v>
      </c>
      <c r="J372">
        <f>VLOOKUP(A372,'Hospitalisation Details'!A:B,2,0)</f>
        <v>1985</v>
      </c>
      <c r="K372" t="str">
        <f>VLOOKUP(A372,'Hospitalisation Details'!A:C,3,0)</f>
        <v>Nov</v>
      </c>
      <c r="L372">
        <f>VLOOKUP(A372,'Hospitalisation Details'!A:D,4,0)</f>
        <v>6</v>
      </c>
      <c r="M372">
        <f>VLOOKUP(A372,'Hospitalisation Details'!A:E,5,0)</f>
        <v>3</v>
      </c>
      <c r="N372">
        <f>VLOOKUP(A372,'Hospitalisation Details'!A:F,6,0)</f>
        <v>27598.93</v>
      </c>
      <c r="O372" t="str">
        <f>VLOOKUP(A372,'Hospitalisation Details'!A:G,7,0)</f>
        <v>tier - 2</v>
      </c>
      <c r="P372" t="str">
        <f>VLOOKUP(A372,'Hospitalisation Details'!A:I,8,0)</f>
        <v>tier - 1</v>
      </c>
      <c r="Q372" t="str">
        <f>VLOOKUP(A372,'Hospitalisation Details'!A:I,9,0)</f>
        <v>R1011</v>
      </c>
    </row>
    <row r="373" spans="1:17" ht="15.6" x14ac:dyDescent="0.3">
      <c r="A373" s="1" t="s">
        <v>2000</v>
      </c>
      <c r="B373" s="1" t="str">
        <f>VLOOKUP(A373,'Customer Names'!A:B,2,0)</f>
        <v>Monson, Mr.  Taylor</v>
      </c>
      <c r="C373">
        <f>VLOOKUP(A373,'Medical Examinations'!A:H,2,0)</f>
        <v>16.3</v>
      </c>
      <c r="D373">
        <f>VLOOKUP(A373,'Medical Examinations'!A:C,3,0)</f>
        <v>5.51</v>
      </c>
      <c r="E373" t="str">
        <f>VLOOKUP(A373,'Medical Examinations'!A:E,4)</f>
        <v>No</v>
      </c>
      <c r="F373" t="str">
        <f>VLOOKUP(A373,'Medical Examinations'!A:E,5)</f>
        <v>No</v>
      </c>
      <c r="G373" t="str">
        <f>VLOOKUP(A373,'Medical Examinations'!A:F,6,0)</f>
        <v>No</v>
      </c>
      <c r="H373">
        <f>VLOOKUP(A373,'Medical Examinations'!A:G,7)</f>
        <v>1</v>
      </c>
      <c r="I373" t="str">
        <f>VLOOKUP(A373,'Medical Examinations'!A:H,8,0)</f>
        <v>yes</v>
      </c>
      <c r="J373">
        <f>VLOOKUP(A373,'Hospitalisation Details'!A:B,2,0)</f>
        <v>1984</v>
      </c>
      <c r="K373" t="str">
        <f>VLOOKUP(A373,'Hospitalisation Details'!A:C,3,0)</f>
        <v>Jul</v>
      </c>
      <c r="L373">
        <f>VLOOKUP(A373,'Hospitalisation Details'!A:D,4,0)</f>
        <v>22</v>
      </c>
      <c r="M373">
        <f>VLOOKUP(A373,'Hospitalisation Details'!A:E,5,0)</f>
        <v>3</v>
      </c>
      <c r="N373">
        <f>VLOOKUP(A373,'Hospitalisation Details'!A:F,6,0)</f>
        <v>27534.53</v>
      </c>
      <c r="O373" t="str">
        <f>VLOOKUP(A373,'Hospitalisation Details'!A:G,7,0)</f>
        <v>tier - 2</v>
      </c>
      <c r="P373" t="str">
        <f>VLOOKUP(A373,'Hospitalisation Details'!A:I,8,0)</f>
        <v>tier - 2</v>
      </c>
      <c r="Q373" t="str">
        <f>VLOOKUP(A373,'Hospitalisation Details'!A:I,9,0)</f>
        <v>R1011</v>
      </c>
    </row>
    <row r="374" spans="1:17" ht="15.6" x14ac:dyDescent="0.3">
      <c r="A374" s="1" t="s">
        <v>1999</v>
      </c>
      <c r="B374" s="1" t="str">
        <f>VLOOKUP(A374,'Customer Names'!A:B,2,0)</f>
        <v>Klubben, Ms.  Tenielle M</v>
      </c>
      <c r="C374">
        <f>VLOOKUP(A374,'Medical Examinations'!A:H,2,0)</f>
        <v>29.81</v>
      </c>
      <c r="D374">
        <f>VLOOKUP(A374,'Medical Examinations'!A:C,3,0)</f>
        <v>11.66</v>
      </c>
      <c r="E374" t="str">
        <f>VLOOKUP(A374,'Medical Examinations'!A:E,4)</f>
        <v>No</v>
      </c>
      <c r="F374" t="str">
        <f>VLOOKUP(A374,'Medical Examinations'!A:E,5)</f>
        <v>No</v>
      </c>
      <c r="G374" t="str">
        <f>VLOOKUP(A374,'Medical Examinations'!A:F,6,0)</f>
        <v>No</v>
      </c>
      <c r="H374">
        <f>VLOOKUP(A374,'Medical Examinations'!A:G,7)</f>
        <v>1</v>
      </c>
      <c r="I374" t="str">
        <f>VLOOKUP(A374,'Medical Examinations'!A:H,8,0)</f>
        <v>yes</v>
      </c>
      <c r="J374">
        <f>VLOOKUP(A374,'Hospitalisation Details'!A:B,2,0)</f>
        <v>1965</v>
      </c>
      <c r="K374" t="str">
        <f>VLOOKUP(A374,'Hospitalisation Details'!A:C,3,0)</f>
        <v>Oct</v>
      </c>
      <c r="L374">
        <f>VLOOKUP(A374,'Hospitalisation Details'!A:D,4,0)</f>
        <v>19</v>
      </c>
      <c r="M374">
        <f>VLOOKUP(A374,'Hospitalisation Details'!A:E,5,0)</f>
        <v>0</v>
      </c>
      <c r="N374">
        <f>VLOOKUP(A374,'Hospitalisation Details'!A:F,6,0)</f>
        <v>27533.91</v>
      </c>
      <c r="O374" t="str">
        <f>VLOOKUP(A374,'Hospitalisation Details'!A:G,7,0)</f>
        <v>tier - 2</v>
      </c>
      <c r="P374" t="str">
        <f>VLOOKUP(A374,'Hospitalisation Details'!A:I,8,0)</f>
        <v>tier - 3</v>
      </c>
      <c r="Q374" t="str">
        <f>VLOOKUP(A374,'Hospitalisation Details'!A:I,9,0)</f>
        <v>R1013</v>
      </c>
    </row>
    <row r="375" spans="1:17" ht="15.6" x14ac:dyDescent="0.3">
      <c r="A375" s="1" t="s">
        <v>1998</v>
      </c>
      <c r="B375" s="1" t="str">
        <f>VLOOKUP(A375,'Customer Names'!A:B,2,0)</f>
        <v>Mascaro, Ms.  Andrea</v>
      </c>
      <c r="C375">
        <f>VLOOKUP(A375,'Medical Examinations'!A:H,2,0)</f>
        <v>16.329999999999998</v>
      </c>
      <c r="D375">
        <f>VLOOKUP(A375,'Medical Examinations'!A:C,3,0)</f>
        <v>7.26</v>
      </c>
      <c r="E375" t="str">
        <f>VLOOKUP(A375,'Medical Examinations'!A:E,4)</f>
        <v>No</v>
      </c>
      <c r="F375" t="str">
        <f>VLOOKUP(A375,'Medical Examinations'!A:E,5)</f>
        <v>No</v>
      </c>
      <c r="G375" t="str">
        <f>VLOOKUP(A375,'Medical Examinations'!A:F,6,0)</f>
        <v>No</v>
      </c>
      <c r="H375">
        <f>VLOOKUP(A375,'Medical Examinations'!A:G,7)</f>
        <v>1</v>
      </c>
      <c r="I375" t="str">
        <f>VLOOKUP(A375,'Medical Examinations'!A:H,8,0)</f>
        <v>yes</v>
      </c>
      <c r="J375">
        <f>VLOOKUP(A375,'Hospitalisation Details'!A:B,2,0)</f>
        <v>1981</v>
      </c>
      <c r="K375" t="str">
        <f>VLOOKUP(A375,'Hospitalisation Details'!A:C,3,0)</f>
        <v>Oct</v>
      </c>
      <c r="L375">
        <f>VLOOKUP(A375,'Hospitalisation Details'!A:D,4,0)</f>
        <v>3</v>
      </c>
      <c r="M375">
        <f>VLOOKUP(A375,'Hospitalisation Details'!A:E,5,0)</f>
        <v>1</v>
      </c>
      <c r="N375">
        <f>VLOOKUP(A375,'Hospitalisation Details'!A:F,6,0)</f>
        <v>27495.59</v>
      </c>
      <c r="O375" t="str">
        <f>VLOOKUP(A375,'Hospitalisation Details'!A:G,7,0)</f>
        <v>tier - 2</v>
      </c>
      <c r="P375" t="str">
        <f>VLOOKUP(A375,'Hospitalisation Details'!A:I,8,0)</f>
        <v>tier - 1</v>
      </c>
      <c r="Q375" t="str">
        <f>VLOOKUP(A375,'Hospitalisation Details'!A:I,9,0)</f>
        <v>R1011</v>
      </c>
    </row>
    <row r="376" spans="1:17" ht="15.6" x14ac:dyDescent="0.3">
      <c r="A376" s="1" t="s">
        <v>1997</v>
      </c>
      <c r="B376" s="1" t="str">
        <f>VLOOKUP(A376,'Customer Names'!A:B,2,0)</f>
        <v>Norvell, Ms.  Nora P</v>
      </c>
      <c r="C376">
        <f>VLOOKUP(A376,'Medical Examinations'!A:H,2,0)</f>
        <v>16.37</v>
      </c>
      <c r="D376">
        <f>VLOOKUP(A376,'Medical Examinations'!A:C,3,0)</f>
        <v>4.79</v>
      </c>
      <c r="E376" t="str">
        <f>VLOOKUP(A376,'Medical Examinations'!A:E,4)</f>
        <v>No</v>
      </c>
      <c r="F376" t="str">
        <f>VLOOKUP(A376,'Medical Examinations'!A:E,5)</f>
        <v>No</v>
      </c>
      <c r="G376" t="str">
        <f>VLOOKUP(A376,'Medical Examinations'!A:F,6,0)</f>
        <v>No</v>
      </c>
      <c r="H376">
        <f>VLOOKUP(A376,'Medical Examinations'!A:G,7)</f>
        <v>1</v>
      </c>
      <c r="I376" t="str">
        <f>VLOOKUP(A376,'Medical Examinations'!A:H,8,0)</f>
        <v>yes</v>
      </c>
      <c r="J376">
        <f>VLOOKUP(A376,'Hospitalisation Details'!A:B,2,0)</f>
        <v>1985</v>
      </c>
      <c r="K376" t="str">
        <f>VLOOKUP(A376,'Hospitalisation Details'!A:C,3,0)</f>
        <v>Dec</v>
      </c>
      <c r="L376">
        <f>VLOOKUP(A376,'Hospitalisation Details'!A:D,4,0)</f>
        <v>5</v>
      </c>
      <c r="M376">
        <f>VLOOKUP(A376,'Hospitalisation Details'!A:E,5,0)</f>
        <v>3</v>
      </c>
      <c r="N376">
        <f>VLOOKUP(A376,'Hospitalisation Details'!A:F,6,0)</f>
        <v>27432.73</v>
      </c>
      <c r="O376" t="str">
        <f>VLOOKUP(A376,'Hospitalisation Details'!A:G,7,0)</f>
        <v>tier - 2</v>
      </c>
      <c r="P376" t="str">
        <f>VLOOKUP(A376,'Hospitalisation Details'!A:I,8,0)</f>
        <v>tier - 1</v>
      </c>
      <c r="Q376" t="str">
        <f>VLOOKUP(A376,'Hospitalisation Details'!A:I,9,0)</f>
        <v>R1011</v>
      </c>
    </row>
    <row r="377" spans="1:17" ht="15.6" x14ac:dyDescent="0.3">
      <c r="A377" s="1" t="s">
        <v>1996</v>
      </c>
      <c r="B377" s="1" t="str">
        <f>VLOOKUP(A377,'Customer Names'!A:B,2,0)</f>
        <v>Ornelas, Mr.  Zachary</v>
      </c>
      <c r="C377">
        <f>VLOOKUP(A377,'Medical Examinations'!A:H,2,0)</f>
        <v>22.42</v>
      </c>
      <c r="D377">
        <f>VLOOKUP(A377,'Medical Examinations'!A:C,3,0)</f>
        <v>4.68</v>
      </c>
      <c r="E377" t="str">
        <f>VLOOKUP(A377,'Medical Examinations'!A:E,4)</f>
        <v>No</v>
      </c>
      <c r="F377" t="str">
        <f>VLOOKUP(A377,'Medical Examinations'!A:E,5)</f>
        <v>No</v>
      </c>
      <c r="G377" t="str">
        <f>VLOOKUP(A377,'Medical Examinations'!A:F,6,0)</f>
        <v>No</v>
      </c>
      <c r="H377">
        <f>VLOOKUP(A377,'Medical Examinations'!A:G,7)</f>
        <v>1</v>
      </c>
      <c r="I377" t="str">
        <f>VLOOKUP(A377,'Medical Examinations'!A:H,8,0)</f>
        <v>No</v>
      </c>
      <c r="J377">
        <f>VLOOKUP(A377,'Hospitalisation Details'!A:B,2,0)</f>
        <v>1988</v>
      </c>
      <c r="K377" t="str">
        <f>VLOOKUP(A377,'Hospitalisation Details'!A:C,3,0)</f>
        <v>Sep</v>
      </c>
      <c r="L377">
        <f>VLOOKUP(A377,'Hospitalisation Details'!A:D,4,0)</f>
        <v>15</v>
      </c>
      <c r="M377">
        <f>VLOOKUP(A377,'Hospitalisation Details'!A:E,5,0)</f>
        <v>2</v>
      </c>
      <c r="N377">
        <f>VLOOKUP(A377,'Hospitalisation Details'!A:F,6,0)</f>
        <v>27375.9</v>
      </c>
      <c r="O377" t="str">
        <f>VLOOKUP(A377,'Hospitalisation Details'!A:G,7,0)</f>
        <v>tier - 2</v>
      </c>
      <c r="P377" t="str">
        <f>VLOOKUP(A377,'Hospitalisation Details'!A:I,8,0)</f>
        <v>tier - 3</v>
      </c>
      <c r="Q377" t="str">
        <f>VLOOKUP(A377,'Hospitalisation Details'!A:I,9,0)</f>
        <v>R1015</v>
      </c>
    </row>
    <row r="378" spans="1:17" ht="15.6" x14ac:dyDescent="0.3">
      <c r="A378" s="1" t="s">
        <v>1995</v>
      </c>
      <c r="B378" s="1" t="str">
        <f>VLOOKUP(A378,'Customer Names'!A:B,2,0)</f>
        <v>Fitzpatrick, Mr.  Michael</v>
      </c>
      <c r="C378">
        <f>VLOOKUP(A378,'Medical Examinations'!A:H,2,0)</f>
        <v>31.35</v>
      </c>
      <c r="D378">
        <f>VLOOKUP(A378,'Medical Examinations'!A:C,3,0)</f>
        <v>4.33</v>
      </c>
      <c r="E378" t="str">
        <f>VLOOKUP(A378,'Medical Examinations'!A:E,4)</f>
        <v>No</v>
      </c>
      <c r="F378" t="str">
        <f>VLOOKUP(A378,'Medical Examinations'!A:E,5)</f>
        <v>No</v>
      </c>
      <c r="G378" t="str">
        <f>VLOOKUP(A378,'Medical Examinations'!A:F,6,0)</f>
        <v>Yes</v>
      </c>
      <c r="H378">
        <f>VLOOKUP(A378,'Medical Examinations'!A:G,7)</f>
        <v>1</v>
      </c>
      <c r="I378" t="str">
        <f>VLOOKUP(A378,'Medical Examinations'!A:H,8,0)</f>
        <v>No</v>
      </c>
      <c r="J378">
        <f>VLOOKUP(A378,'Hospitalisation Details'!A:B,2,0)</f>
        <v>1969</v>
      </c>
      <c r="K378" t="str">
        <f>VLOOKUP(A378,'Hospitalisation Details'!A:C,3,0)</f>
        <v>Oct</v>
      </c>
      <c r="L378">
        <f>VLOOKUP(A378,'Hospitalisation Details'!A:D,4,0)</f>
        <v>16</v>
      </c>
      <c r="M378">
        <f>VLOOKUP(A378,'Hospitalisation Details'!A:E,5,0)</f>
        <v>0</v>
      </c>
      <c r="N378">
        <f>VLOOKUP(A378,'Hospitalisation Details'!A:F,6,0)</f>
        <v>27346.04</v>
      </c>
      <c r="O378" t="str">
        <f>VLOOKUP(A378,'Hospitalisation Details'!A:G,7,0)</f>
        <v>tier - 2</v>
      </c>
      <c r="P378" t="str">
        <f>VLOOKUP(A378,'Hospitalisation Details'!A:I,8,0)</f>
        <v>tier - 2</v>
      </c>
      <c r="Q378" t="str">
        <f>VLOOKUP(A378,'Hospitalisation Details'!A:I,9,0)</f>
        <v>R1013</v>
      </c>
    </row>
    <row r="379" spans="1:17" ht="15.6" x14ac:dyDescent="0.3">
      <c r="A379" s="1" t="s">
        <v>1994</v>
      </c>
      <c r="B379" s="1" t="str">
        <f>VLOOKUP(A379,'Customer Names'!A:B,2,0)</f>
        <v>Bloomquist, Ms.  Alyssa K.</v>
      </c>
      <c r="C379">
        <f>VLOOKUP(A379,'Medical Examinations'!A:H,2,0)</f>
        <v>31.9</v>
      </c>
      <c r="D379">
        <f>VLOOKUP(A379,'Medical Examinations'!A:C,3,0)</f>
        <v>11.89</v>
      </c>
      <c r="E379" t="str">
        <f>VLOOKUP(A379,'Medical Examinations'!A:E,4)</f>
        <v>No</v>
      </c>
      <c r="F379" t="str">
        <f>VLOOKUP(A379,'Medical Examinations'!A:E,5)</f>
        <v>No</v>
      </c>
      <c r="G379" t="str">
        <f>VLOOKUP(A379,'Medical Examinations'!A:F,6,0)</f>
        <v>No</v>
      </c>
      <c r="H379">
        <f>VLOOKUP(A379,'Medical Examinations'!A:G,7)</f>
        <v>1</v>
      </c>
      <c r="I379" t="str">
        <f>VLOOKUP(A379,'Medical Examinations'!A:H,8,0)</f>
        <v>No</v>
      </c>
      <c r="J379">
        <f>VLOOKUP(A379,'Hospitalisation Details'!A:B,2,0)</f>
        <v>1968</v>
      </c>
      <c r="K379" t="str">
        <f>VLOOKUP(A379,'Hospitalisation Details'!A:C,3,0)</f>
        <v>Jun</v>
      </c>
      <c r="L379">
        <f>VLOOKUP(A379,'Hospitalisation Details'!A:D,4,0)</f>
        <v>6</v>
      </c>
      <c r="M379">
        <f>VLOOKUP(A379,'Hospitalisation Details'!A:E,5,0)</f>
        <v>3</v>
      </c>
      <c r="N379">
        <f>VLOOKUP(A379,'Hospitalisation Details'!A:F,6,0)</f>
        <v>27322.73</v>
      </c>
      <c r="O379" t="str">
        <f>VLOOKUP(A379,'Hospitalisation Details'!A:G,7,0)</f>
        <v>tier - 2</v>
      </c>
      <c r="P379" t="str">
        <f>VLOOKUP(A379,'Hospitalisation Details'!A:I,8,0)</f>
        <v>tier - 2</v>
      </c>
      <c r="Q379" t="str">
        <f>VLOOKUP(A379,'Hospitalisation Details'!A:I,9,0)</f>
        <v>R1013</v>
      </c>
    </row>
    <row r="380" spans="1:17" ht="15.6" x14ac:dyDescent="0.3">
      <c r="A380" s="1" t="s">
        <v>1993</v>
      </c>
      <c r="B380" s="1" t="str">
        <f>VLOOKUP(A380,'Customer Names'!A:B,2,0)</f>
        <v>Wick, Ms.  Heather</v>
      </c>
      <c r="C380">
        <f>VLOOKUP(A380,'Medical Examinations'!A:H,2,0)</f>
        <v>30.6</v>
      </c>
      <c r="D380">
        <f>VLOOKUP(A380,'Medical Examinations'!A:C,3,0)</f>
        <v>5.24</v>
      </c>
      <c r="E380" t="str">
        <f>VLOOKUP(A380,'Medical Examinations'!A:E,4)</f>
        <v>No</v>
      </c>
      <c r="F380" t="str">
        <f>VLOOKUP(A380,'Medical Examinations'!A:E,5)</f>
        <v>No</v>
      </c>
      <c r="G380" t="str">
        <f>VLOOKUP(A380,'Medical Examinations'!A:F,6,0)</f>
        <v>No</v>
      </c>
      <c r="H380">
        <f>VLOOKUP(A380,'Medical Examinations'!A:G,7)</f>
        <v>1</v>
      </c>
      <c r="I380" t="str">
        <f>VLOOKUP(A380,'Medical Examinations'!A:H,8,0)</f>
        <v>yes</v>
      </c>
      <c r="J380">
        <f>VLOOKUP(A380,'Hospitalisation Details'!A:B,2,0)</f>
        <v>1999</v>
      </c>
      <c r="K380" t="str">
        <f>VLOOKUP(A380,'Hospitalisation Details'!A:C,3,0)</f>
        <v>Dec</v>
      </c>
      <c r="L380">
        <f>VLOOKUP(A380,'Hospitalisation Details'!A:D,4,0)</f>
        <v>2</v>
      </c>
      <c r="M380">
        <f>VLOOKUP(A380,'Hospitalisation Details'!A:E,5,0)</f>
        <v>0</v>
      </c>
      <c r="N380">
        <f>VLOOKUP(A380,'Hospitalisation Details'!A:F,6,0)</f>
        <v>27236.959999999999</v>
      </c>
      <c r="O380" t="str">
        <f>VLOOKUP(A380,'Hospitalisation Details'!A:G,7,0)</f>
        <v>tier - 2</v>
      </c>
      <c r="P380" t="str">
        <f>VLOOKUP(A380,'Hospitalisation Details'!A:I,8,0)</f>
        <v>tier - 1</v>
      </c>
      <c r="Q380" t="str">
        <f>VLOOKUP(A380,'Hospitalisation Details'!A:I,9,0)</f>
        <v>R1011</v>
      </c>
    </row>
    <row r="381" spans="1:17" ht="15.6" x14ac:dyDescent="0.3">
      <c r="A381" s="1" t="s">
        <v>1992</v>
      </c>
      <c r="B381" s="1" t="str">
        <f>VLOOKUP(A381,'Customer Names'!A:B,2,0)</f>
        <v>Zappala, Mr.  Dante</v>
      </c>
      <c r="C381">
        <f>VLOOKUP(A381,'Medical Examinations'!A:H,2,0)</f>
        <v>28.975000000000001</v>
      </c>
      <c r="D381">
        <f>VLOOKUP(A381,'Medical Examinations'!A:C,3,0)</f>
        <v>7.63</v>
      </c>
      <c r="E381" t="str">
        <f>VLOOKUP(A381,'Medical Examinations'!A:E,4)</f>
        <v>No</v>
      </c>
      <c r="F381" t="str">
        <f>VLOOKUP(A381,'Medical Examinations'!A:E,5)</f>
        <v>No</v>
      </c>
      <c r="G381" t="str">
        <f>VLOOKUP(A381,'Medical Examinations'!A:F,6,0)</f>
        <v>No</v>
      </c>
      <c r="H381">
        <f>VLOOKUP(A381,'Medical Examinations'!A:G,7)</f>
        <v>1</v>
      </c>
      <c r="I381" t="str">
        <f>VLOOKUP(A381,'Medical Examinations'!A:H,8,0)</f>
        <v>yes</v>
      </c>
      <c r="J381">
        <f>VLOOKUP(A381,'Hospitalisation Details'!A:B,2,0)</f>
        <v>1965</v>
      </c>
      <c r="K381" t="str">
        <f>VLOOKUP(A381,'Hospitalisation Details'!A:C,3,0)</f>
        <v>Dec</v>
      </c>
      <c r="L381">
        <f>VLOOKUP(A381,'Hospitalisation Details'!A:D,4,0)</f>
        <v>21</v>
      </c>
      <c r="M381">
        <f>VLOOKUP(A381,'Hospitalisation Details'!A:E,5,0)</f>
        <v>0</v>
      </c>
      <c r="N381">
        <f>VLOOKUP(A381,'Hospitalisation Details'!A:F,6,0)</f>
        <v>27218.44</v>
      </c>
      <c r="O381" t="str">
        <f>VLOOKUP(A381,'Hospitalisation Details'!A:G,7,0)</f>
        <v>tier - 2</v>
      </c>
      <c r="P381" t="str">
        <f>VLOOKUP(A381,'Hospitalisation Details'!A:I,8,0)</f>
        <v>tier - 1</v>
      </c>
      <c r="Q381" t="str">
        <f>VLOOKUP(A381,'Hospitalisation Details'!A:I,9,0)</f>
        <v>R1017</v>
      </c>
    </row>
    <row r="382" spans="1:17" ht="15.6" x14ac:dyDescent="0.3">
      <c r="A382" s="1" t="s">
        <v>1991</v>
      </c>
      <c r="B382" s="1" t="str">
        <f>VLOOKUP(A382,'Customer Names'!A:B,2,0)</f>
        <v>Earle, Ms.  Sara E.</v>
      </c>
      <c r="C382">
        <f>VLOOKUP(A382,'Medical Examinations'!A:H,2,0)</f>
        <v>24.86</v>
      </c>
      <c r="D382">
        <f>VLOOKUP(A382,'Medical Examinations'!A:C,3,0)</f>
        <v>8.92</v>
      </c>
      <c r="E382" t="str">
        <f>VLOOKUP(A382,'Medical Examinations'!A:E,4)</f>
        <v>No</v>
      </c>
      <c r="F382" t="str">
        <f>VLOOKUP(A382,'Medical Examinations'!A:E,5)</f>
        <v>No</v>
      </c>
      <c r="G382" t="str">
        <f>VLOOKUP(A382,'Medical Examinations'!A:F,6,0)</f>
        <v>No</v>
      </c>
      <c r="H382">
        <f>VLOOKUP(A382,'Medical Examinations'!A:G,7)</f>
        <v>1</v>
      </c>
      <c r="I382" t="str">
        <f>VLOOKUP(A382,'Medical Examinations'!A:H,8,0)</f>
        <v>No</v>
      </c>
      <c r="J382">
        <f>VLOOKUP(A382,'Hospitalisation Details'!A:B,2,0)</f>
        <v>1970</v>
      </c>
      <c r="K382" t="str">
        <f>VLOOKUP(A382,'Hospitalisation Details'!A:C,3,0)</f>
        <v>Oct</v>
      </c>
      <c r="L382">
        <f>VLOOKUP(A382,'Hospitalisation Details'!A:D,4,0)</f>
        <v>2</v>
      </c>
      <c r="M382">
        <f>VLOOKUP(A382,'Hospitalisation Details'!A:E,5,0)</f>
        <v>0</v>
      </c>
      <c r="N382">
        <f>VLOOKUP(A382,'Hospitalisation Details'!A:F,6,0)</f>
        <v>27117.99</v>
      </c>
      <c r="O382" t="str">
        <f>VLOOKUP(A382,'Hospitalisation Details'!A:G,7,0)</f>
        <v>tier - 2</v>
      </c>
      <c r="P382" t="str">
        <f>VLOOKUP(A382,'Hospitalisation Details'!A:I,8,0)</f>
        <v>tier - 2</v>
      </c>
      <c r="Q382" t="str">
        <f>VLOOKUP(A382,'Hospitalisation Details'!A:I,9,0)</f>
        <v>R1013</v>
      </c>
    </row>
    <row r="383" spans="1:17" ht="15.6" x14ac:dyDescent="0.3">
      <c r="A383" s="1" t="s">
        <v>1990</v>
      </c>
      <c r="B383" s="1" t="str">
        <f>VLOOKUP(A383,'Customer Names'!A:B,2,0)</f>
        <v>Majewski, Mr.  Scott</v>
      </c>
      <c r="C383">
        <f>VLOOKUP(A383,'Medical Examinations'!A:H,2,0)</f>
        <v>19.54</v>
      </c>
      <c r="D383">
        <f>VLOOKUP(A383,'Medical Examinations'!A:C,3,0)</f>
        <v>5.37</v>
      </c>
      <c r="E383" t="str">
        <f>VLOOKUP(A383,'Medical Examinations'!A:E,4)</f>
        <v>No</v>
      </c>
      <c r="F383" t="str">
        <f>VLOOKUP(A383,'Medical Examinations'!A:E,5)</f>
        <v>No</v>
      </c>
      <c r="G383" t="str">
        <f>VLOOKUP(A383,'Medical Examinations'!A:F,6,0)</f>
        <v>No</v>
      </c>
      <c r="H383">
        <f>VLOOKUP(A383,'Medical Examinations'!A:G,7)</f>
        <v>1</v>
      </c>
      <c r="I383" t="str">
        <f>VLOOKUP(A383,'Medical Examinations'!A:H,8,0)</f>
        <v>yes</v>
      </c>
      <c r="J383">
        <f>VLOOKUP(A383,'Hospitalisation Details'!A:B,2,0)</f>
        <v>1990</v>
      </c>
      <c r="K383" t="str">
        <f>VLOOKUP(A383,'Hospitalisation Details'!A:C,3,0)</f>
        <v>Dec</v>
      </c>
      <c r="L383">
        <f>VLOOKUP(A383,'Hospitalisation Details'!A:D,4,0)</f>
        <v>13</v>
      </c>
      <c r="M383">
        <f>VLOOKUP(A383,'Hospitalisation Details'!A:E,5,0)</f>
        <v>3</v>
      </c>
      <c r="N383">
        <f>VLOOKUP(A383,'Hospitalisation Details'!A:F,6,0)</f>
        <v>27092.38</v>
      </c>
      <c r="O383" t="str">
        <f>VLOOKUP(A383,'Hospitalisation Details'!A:G,7,0)</f>
        <v>tier - 2</v>
      </c>
      <c r="P383" t="str">
        <f>VLOOKUP(A383,'Hospitalisation Details'!A:I,8,0)</f>
        <v>tier - 3</v>
      </c>
      <c r="Q383" t="str">
        <f>VLOOKUP(A383,'Hospitalisation Details'!A:I,9,0)</f>
        <v>R1011</v>
      </c>
    </row>
    <row r="384" spans="1:17" ht="15.6" x14ac:dyDescent="0.3">
      <c r="A384" s="1" t="s">
        <v>1989</v>
      </c>
      <c r="B384" s="1" t="str">
        <f>VLOOKUP(A384,'Customer Names'!A:B,2,0)</f>
        <v>Apfelbaum, Mr.  Sean</v>
      </c>
      <c r="C384">
        <f>VLOOKUP(A384,'Medical Examinations'!A:H,2,0)</f>
        <v>26.74</v>
      </c>
      <c r="D384">
        <f>VLOOKUP(A384,'Medical Examinations'!A:C,3,0)</f>
        <v>4.3099999999999996</v>
      </c>
      <c r="E384" t="str">
        <f>VLOOKUP(A384,'Medical Examinations'!A:E,4)</f>
        <v>No</v>
      </c>
      <c r="F384" t="str">
        <f>VLOOKUP(A384,'Medical Examinations'!A:E,5)</f>
        <v>No</v>
      </c>
      <c r="G384" t="str">
        <f>VLOOKUP(A384,'Medical Examinations'!A:F,6,0)</f>
        <v>No</v>
      </c>
      <c r="H384">
        <f>VLOOKUP(A384,'Medical Examinations'!A:G,7)</f>
        <v>1</v>
      </c>
      <c r="I384" t="str">
        <f>VLOOKUP(A384,'Medical Examinations'!A:H,8,0)</f>
        <v>yes</v>
      </c>
      <c r="J384">
        <f>VLOOKUP(A384,'Hospitalisation Details'!A:B,2,0)</f>
        <v>1994</v>
      </c>
      <c r="K384" t="str">
        <f>VLOOKUP(A384,'Hospitalisation Details'!A:C,3,0)</f>
        <v>Jul</v>
      </c>
      <c r="L384">
        <f>VLOOKUP(A384,'Hospitalisation Details'!A:D,4,0)</f>
        <v>2</v>
      </c>
      <c r="M384">
        <f>VLOOKUP(A384,'Hospitalisation Details'!A:E,5,0)</f>
        <v>0</v>
      </c>
      <c r="N384">
        <f>VLOOKUP(A384,'Hospitalisation Details'!A:F,6,0)</f>
        <v>27080.639999999999</v>
      </c>
      <c r="O384" t="str">
        <f>VLOOKUP(A384,'Hospitalisation Details'!A:G,7,0)</f>
        <v>tier - 2</v>
      </c>
      <c r="P384" t="str">
        <f>VLOOKUP(A384,'Hospitalisation Details'!A:I,8,0)</f>
        <v>tier - 2</v>
      </c>
      <c r="Q384" t="str">
        <f>VLOOKUP(A384,'Hospitalisation Details'!A:I,9,0)</f>
        <v>R1011</v>
      </c>
    </row>
    <row r="385" spans="1:17" ht="15.6" x14ac:dyDescent="0.3">
      <c r="A385" s="1" t="s">
        <v>1988</v>
      </c>
      <c r="B385" s="1" t="str">
        <f>VLOOKUP(A385,'Customer Names'!A:B,2,0)</f>
        <v>Graham, Ms.  Danielle</v>
      </c>
      <c r="C385">
        <f>VLOOKUP(A385,'Medical Examinations'!A:H,2,0)</f>
        <v>22.99</v>
      </c>
      <c r="D385">
        <f>VLOOKUP(A385,'Medical Examinations'!A:C,3,0)</f>
        <v>10.46</v>
      </c>
      <c r="E385" t="str">
        <f>VLOOKUP(A385,'Medical Examinations'!A:E,4)</f>
        <v>No</v>
      </c>
      <c r="F385" t="str">
        <f>VLOOKUP(A385,'Medical Examinations'!A:E,5)</f>
        <v>No</v>
      </c>
      <c r="G385" t="str">
        <f>VLOOKUP(A385,'Medical Examinations'!A:F,6,0)</f>
        <v>No</v>
      </c>
      <c r="H385">
        <f>VLOOKUP(A385,'Medical Examinations'!A:G,7)</f>
        <v>1</v>
      </c>
      <c r="I385" t="str">
        <f>VLOOKUP(A385,'Medical Examinations'!A:H,8,0)</f>
        <v>yes</v>
      </c>
      <c r="J385">
        <f>VLOOKUP(A385,'Hospitalisation Details'!A:B,2,0)</f>
        <v>1958</v>
      </c>
      <c r="K385" t="str">
        <f>VLOOKUP(A385,'Hospitalisation Details'!A:C,3,0)</f>
        <v>Jun</v>
      </c>
      <c r="L385">
        <f>VLOOKUP(A385,'Hospitalisation Details'!A:D,4,0)</f>
        <v>30</v>
      </c>
      <c r="M385">
        <f>VLOOKUP(A385,'Hospitalisation Details'!A:E,5,0)</f>
        <v>0</v>
      </c>
      <c r="N385">
        <f>VLOOKUP(A385,'Hospitalisation Details'!A:F,6,0)</f>
        <v>27037.91</v>
      </c>
      <c r="O385" t="str">
        <f>VLOOKUP(A385,'Hospitalisation Details'!A:G,7,0)</f>
        <v>tier - 2</v>
      </c>
      <c r="P385" t="str">
        <f>VLOOKUP(A385,'Hospitalisation Details'!A:I,8,0)</f>
        <v>tier - 2</v>
      </c>
      <c r="Q385" t="str">
        <f>VLOOKUP(A385,'Hospitalisation Details'!A:I,9,0)</f>
        <v>R1013</v>
      </c>
    </row>
    <row r="386" spans="1:17" ht="15.6" x14ac:dyDescent="0.3">
      <c r="A386" s="1" t="s">
        <v>1987</v>
      </c>
      <c r="B386" s="1" t="str">
        <f>VLOOKUP(A386,'Customer Names'!A:B,2,0)</f>
        <v>Whitacre, Mr.  Andrew D.</v>
      </c>
      <c r="C386">
        <f>VLOOKUP(A386,'Medical Examinations'!A:H,2,0)</f>
        <v>31.46</v>
      </c>
      <c r="D386">
        <f>VLOOKUP(A386,'Medical Examinations'!A:C,3,0)</f>
        <v>7.39</v>
      </c>
      <c r="E386" t="str">
        <f>VLOOKUP(A386,'Medical Examinations'!A:E,4)</f>
        <v>No</v>
      </c>
      <c r="F386" t="str">
        <f>VLOOKUP(A386,'Medical Examinations'!A:E,5)</f>
        <v>No</v>
      </c>
      <c r="G386" t="str">
        <f>VLOOKUP(A386,'Medical Examinations'!A:F,6,0)</f>
        <v>No</v>
      </c>
      <c r="H386">
        <f>VLOOKUP(A386,'Medical Examinations'!A:G,7)</f>
        <v>1</v>
      </c>
      <c r="I386" t="str">
        <f>VLOOKUP(A386,'Medical Examinations'!A:H,8,0)</f>
        <v>No</v>
      </c>
      <c r="J386">
        <f>VLOOKUP(A386,'Hospitalisation Details'!A:B,2,0)</f>
        <v>1960</v>
      </c>
      <c r="K386" t="str">
        <f>VLOOKUP(A386,'Hospitalisation Details'!A:C,3,0)</f>
        <v>Jul</v>
      </c>
      <c r="L386">
        <f>VLOOKUP(A386,'Hospitalisation Details'!A:D,4,0)</f>
        <v>9</v>
      </c>
      <c r="M386">
        <f>VLOOKUP(A386,'Hospitalisation Details'!A:E,5,0)</f>
        <v>1</v>
      </c>
      <c r="N386">
        <f>VLOOKUP(A386,'Hospitalisation Details'!A:F,6,0)</f>
        <v>27000.98</v>
      </c>
      <c r="O386" t="str">
        <f>VLOOKUP(A386,'Hospitalisation Details'!A:G,7,0)</f>
        <v>tier - 2</v>
      </c>
      <c r="P386" t="str">
        <f>VLOOKUP(A386,'Hospitalisation Details'!A:I,8,0)</f>
        <v>tier - 2</v>
      </c>
      <c r="Q386" t="str">
        <f>VLOOKUP(A386,'Hospitalisation Details'!A:I,9,0)</f>
        <v>R1013</v>
      </c>
    </row>
    <row r="387" spans="1:17" ht="15.6" x14ac:dyDescent="0.3">
      <c r="A387" s="1" t="s">
        <v>1986</v>
      </c>
      <c r="B387" s="1" t="str">
        <f>VLOOKUP(A387,'Customer Names'!A:B,2,0)</f>
        <v>Wegener, Mr.  Joel D</v>
      </c>
      <c r="C387">
        <f>VLOOKUP(A387,'Medical Examinations'!A:H,2,0)</f>
        <v>30.86</v>
      </c>
      <c r="D387">
        <f>VLOOKUP(A387,'Medical Examinations'!A:C,3,0)</f>
        <v>6.18</v>
      </c>
      <c r="E387" t="str">
        <f>VLOOKUP(A387,'Medical Examinations'!A:E,4)</f>
        <v>No</v>
      </c>
      <c r="F387" t="str">
        <f>VLOOKUP(A387,'Medical Examinations'!A:E,5)</f>
        <v>No</v>
      </c>
      <c r="G387" t="str">
        <f>VLOOKUP(A387,'Medical Examinations'!A:F,6,0)</f>
        <v>No</v>
      </c>
      <c r="H387">
        <f>VLOOKUP(A387,'Medical Examinations'!A:G,7)</f>
        <v>1</v>
      </c>
      <c r="I387" t="str">
        <f>VLOOKUP(A387,'Medical Examinations'!A:H,8,0)</f>
        <v>yes</v>
      </c>
      <c r="J387">
        <f>VLOOKUP(A387,'Hospitalisation Details'!A:B,2,0)</f>
        <v>2000</v>
      </c>
      <c r="K387" t="str">
        <f>VLOOKUP(A387,'Hospitalisation Details'!A:C,3,0)</f>
        <v>Nov</v>
      </c>
      <c r="L387">
        <f>VLOOKUP(A387,'Hospitalisation Details'!A:D,4,0)</f>
        <v>9</v>
      </c>
      <c r="M387">
        <f>VLOOKUP(A387,'Hospitalisation Details'!A:E,5,0)</f>
        <v>0</v>
      </c>
      <c r="N387">
        <f>VLOOKUP(A387,'Hospitalisation Details'!A:F,6,0)</f>
        <v>26936.98</v>
      </c>
      <c r="O387" t="str">
        <f>VLOOKUP(A387,'Hospitalisation Details'!A:G,7,0)</f>
        <v>tier - 2</v>
      </c>
      <c r="P387" t="str">
        <f>VLOOKUP(A387,'Hospitalisation Details'!A:I,8,0)</f>
        <v>tier - 3</v>
      </c>
      <c r="Q387" t="str">
        <f>VLOOKUP(A387,'Hospitalisation Details'!A:I,9,0)</f>
        <v>R1011</v>
      </c>
    </row>
    <row r="388" spans="1:17" ht="15.6" x14ac:dyDescent="0.3">
      <c r="A388" s="1" t="s">
        <v>1985</v>
      </c>
      <c r="B388" s="1" t="str">
        <f>VLOOKUP(A388,'Customer Names'!A:B,2,0)</f>
        <v>Collie, Ms.  Michelle</v>
      </c>
      <c r="C388">
        <f>VLOOKUP(A388,'Medical Examinations'!A:H,2,0)</f>
        <v>31.96</v>
      </c>
      <c r="D388">
        <f>VLOOKUP(A388,'Medical Examinations'!A:C,3,0)</f>
        <v>8.86</v>
      </c>
      <c r="E388" t="str">
        <f>VLOOKUP(A388,'Medical Examinations'!A:E,4)</f>
        <v>No</v>
      </c>
      <c r="F388" t="str">
        <f>VLOOKUP(A388,'Medical Examinations'!A:E,5)</f>
        <v>No</v>
      </c>
      <c r="G388" t="str">
        <f>VLOOKUP(A388,'Medical Examinations'!A:F,6,0)</f>
        <v>No</v>
      </c>
      <c r="H388">
        <f>VLOOKUP(A388,'Medical Examinations'!A:G,7)</f>
        <v>1</v>
      </c>
      <c r="I388" t="str">
        <f>VLOOKUP(A388,'Medical Examinations'!A:H,8,0)</f>
        <v>yes</v>
      </c>
      <c r="J388">
        <f>VLOOKUP(A388,'Hospitalisation Details'!A:B,2,0)</f>
        <v>2002</v>
      </c>
      <c r="K388" t="str">
        <f>VLOOKUP(A388,'Hospitalisation Details'!A:C,3,0)</f>
        <v>Jun</v>
      </c>
      <c r="L388">
        <f>VLOOKUP(A388,'Hospitalisation Details'!A:D,4,0)</f>
        <v>17</v>
      </c>
      <c r="M388">
        <f>VLOOKUP(A388,'Hospitalisation Details'!A:E,5,0)</f>
        <v>0</v>
      </c>
      <c r="N388">
        <f>VLOOKUP(A388,'Hospitalisation Details'!A:F,6,0)</f>
        <v>26927.69</v>
      </c>
      <c r="O388" t="str">
        <f>VLOOKUP(A388,'Hospitalisation Details'!A:G,7,0)</f>
        <v>tier - 2</v>
      </c>
      <c r="P388" t="str">
        <f>VLOOKUP(A388,'Hospitalisation Details'!A:I,8,0)</f>
        <v>tier - 2</v>
      </c>
      <c r="Q388" t="str">
        <f>VLOOKUP(A388,'Hospitalisation Details'!A:I,9,0)</f>
        <v>R1011</v>
      </c>
    </row>
    <row r="389" spans="1:17" ht="15.6" x14ac:dyDescent="0.3">
      <c r="A389" s="1" t="s">
        <v>1984</v>
      </c>
      <c r="B389" s="1" t="str">
        <f>VLOOKUP(A389,'Customer Names'!A:B,2,0)</f>
        <v>Murphy, Mr.  Michael J.</v>
      </c>
      <c r="C389">
        <f>VLOOKUP(A389,'Medical Examinations'!A:H,2,0)</f>
        <v>23.76</v>
      </c>
      <c r="D389">
        <f>VLOOKUP(A389,'Medical Examinations'!A:C,3,0)</f>
        <v>10.96</v>
      </c>
      <c r="E389" t="str">
        <f>VLOOKUP(A389,'Medical Examinations'!A:E,4)</f>
        <v>No</v>
      </c>
      <c r="F389" t="str">
        <f>VLOOKUP(A389,'Medical Examinations'!A:E,5)</f>
        <v>No</v>
      </c>
      <c r="G389" t="str">
        <f>VLOOKUP(A389,'Medical Examinations'!A:F,6,0)</f>
        <v>No</v>
      </c>
      <c r="H389">
        <f>VLOOKUP(A389,'Medical Examinations'!A:G,7)</f>
        <v>1</v>
      </c>
      <c r="I389" t="str">
        <f>VLOOKUP(A389,'Medical Examinations'!A:H,8,0)</f>
        <v>yes</v>
      </c>
      <c r="J389">
        <f>VLOOKUP(A389,'Hospitalisation Details'!A:B,2,0)</f>
        <v>1958</v>
      </c>
      <c r="K389" t="str">
        <f>VLOOKUP(A389,'Hospitalisation Details'!A:C,3,0)</f>
        <v>Dec</v>
      </c>
      <c r="L389">
        <f>VLOOKUP(A389,'Hospitalisation Details'!A:D,4,0)</f>
        <v>25</v>
      </c>
      <c r="M389">
        <f>VLOOKUP(A389,'Hospitalisation Details'!A:E,5,0)</f>
        <v>0</v>
      </c>
      <c r="N389">
        <f>VLOOKUP(A389,'Hospitalisation Details'!A:F,6,0)</f>
        <v>26926.51</v>
      </c>
      <c r="O389" t="str">
        <f>VLOOKUP(A389,'Hospitalisation Details'!A:G,7,0)</f>
        <v>tier - 2</v>
      </c>
      <c r="P389" t="str">
        <f>VLOOKUP(A389,'Hospitalisation Details'!A:I,8,0)</f>
        <v>tier - 1</v>
      </c>
      <c r="Q389" t="str">
        <f>VLOOKUP(A389,'Hospitalisation Details'!A:I,9,0)</f>
        <v>R1013</v>
      </c>
    </row>
    <row r="390" spans="1:17" ht="15.6" x14ac:dyDescent="0.3">
      <c r="A390" s="1" t="s">
        <v>1983</v>
      </c>
      <c r="B390" s="1" t="str">
        <f>VLOOKUP(A390,'Customer Names'!A:B,2,0)</f>
        <v>Butters, Ms.  Nikki</v>
      </c>
      <c r="C390">
        <f>VLOOKUP(A390,'Medical Examinations'!A:H,2,0)</f>
        <v>19.38</v>
      </c>
      <c r="D390">
        <f>VLOOKUP(A390,'Medical Examinations'!A:C,3,0)</f>
        <v>6.28</v>
      </c>
      <c r="E390" t="str">
        <f>VLOOKUP(A390,'Medical Examinations'!A:E,4)</f>
        <v>No</v>
      </c>
      <c r="F390" t="str">
        <f>VLOOKUP(A390,'Medical Examinations'!A:E,5)</f>
        <v>No</v>
      </c>
      <c r="G390" t="str">
        <f>VLOOKUP(A390,'Medical Examinations'!A:F,6,0)</f>
        <v>No</v>
      </c>
      <c r="H390">
        <f>VLOOKUP(A390,'Medical Examinations'!A:G,7)</f>
        <v>1</v>
      </c>
      <c r="I390" t="str">
        <f>VLOOKUP(A390,'Medical Examinations'!A:H,8,0)</f>
        <v>yes</v>
      </c>
      <c r="J390">
        <f>VLOOKUP(A390,'Hospitalisation Details'!A:B,2,0)</f>
        <v>1991</v>
      </c>
      <c r="K390" t="str">
        <f>VLOOKUP(A390,'Hospitalisation Details'!A:C,3,0)</f>
        <v>Aug</v>
      </c>
      <c r="L390">
        <f>VLOOKUP(A390,'Hospitalisation Details'!A:D,4,0)</f>
        <v>22</v>
      </c>
      <c r="M390">
        <f>VLOOKUP(A390,'Hospitalisation Details'!A:E,5,0)</f>
        <v>3</v>
      </c>
      <c r="N390">
        <f>VLOOKUP(A390,'Hospitalisation Details'!A:F,6,0)</f>
        <v>26912.560000000001</v>
      </c>
      <c r="O390" t="str">
        <f>VLOOKUP(A390,'Hospitalisation Details'!A:G,7,0)</f>
        <v>tier - 2</v>
      </c>
      <c r="P390" t="str">
        <f>VLOOKUP(A390,'Hospitalisation Details'!A:I,8,0)</f>
        <v>tier - 2</v>
      </c>
      <c r="Q390" t="str">
        <f>VLOOKUP(A390,'Hospitalisation Details'!A:I,9,0)</f>
        <v>R1011</v>
      </c>
    </row>
    <row r="391" spans="1:17" ht="15.6" x14ac:dyDescent="0.3">
      <c r="A391" s="1" t="s">
        <v>1982</v>
      </c>
      <c r="B391" s="1" t="str">
        <f>VLOOKUP(A391,'Customer Names'!A:B,2,0)</f>
        <v>Cook, Ms.  Summer B.</v>
      </c>
      <c r="C391">
        <f>VLOOKUP(A391,'Medical Examinations'!A:H,2,0)</f>
        <v>16.21</v>
      </c>
      <c r="D391">
        <f>VLOOKUP(A391,'Medical Examinations'!A:C,3,0)</f>
        <v>6.29</v>
      </c>
      <c r="E391" t="str">
        <f>VLOOKUP(A391,'Medical Examinations'!A:E,4)</f>
        <v>No</v>
      </c>
      <c r="F391" t="str">
        <f>VLOOKUP(A391,'Medical Examinations'!A:E,5)</f>
        <v>No</v>
      </c>
      <c r="G391" t="str">
        <f>VLOOKUP(A391,'Medical Examinations'!A:F,6,0)</f>
        <v>No</v>
      </c>
      <c r="H391">
        <f>VLOOKUP(A391,'Medical Examinations'!A:G,7)</f>
        <v>1</v>
      </c>
      <c r="I391" t="str">
        <f>VLOOKUP(A391,'Medical Examinations'!A:H,8,0)</f>
        <v>yes</v>
      </c>
      <c r="J391">
        <f>VLOOKUP(A391,'Hospitalisation Details'!A:B,2,0)</f>
        <v>1988</v>
      </c>
      <c r="K391" t="str">
        <f>VLOOKUP(A391,'Hospitalisation Details'!A:C,3,0)</f>
        <v>Jul</v>
      </c>
      <c r="L391">
        <f>VLOOKUP(A391,'Hospitalisation Details'!A:D,4,0)</f>
        <v>22</v>
      </c>
      <c r="M391">
        <f>VLOOKUP(A391,'Hospitalisation Details'!A:E,5,0)</f>
        <v>3</v>
      </c>
      <c r="N391">
        <f>VLOOKUP(A391,'Hospitalisation Details'!A:F,6,0)</f>
        <v>26607.89</v>
      </c>
      <c r="O391" t="str">
        <f>VLOOKUP(A391,'Hospitalisation Details'!A:G,7,0)</f>
        <v>tier - 2</v>
      </c>
      <c r="P391" t="str">
        <f>VLOOKUP(A391,'Hospitalisation Details'!A:I,8,0)</f>
        <v>tier - 1</v>
      </c>
      <c r="Q391" t="str">
        <f>VLOOKUP(A391,'Hospitalisation Details'!A:I,9,0)</f>
        <v>R1011</v>
      </c>
    </row>
    <row r="392" spans="1:17" ht="15.6" x14ac:dyDescent="0.3">
      <c r="A392" s="1" t="s">
        <v>1981</v>
      </c>
      <c r="B392" s="1" t="str">
        <f>VLOOKUP(A392,'Customer Names'!A:B,2,0)</f>
        <v>Breen, Mr.  Edward</v>
      </c>
      <c r="C392">
        <f>VLOOKUP(A392,'Medical Examinations'!A:H,2,0)</f>
        <v>32.54</v>
      </c>
      <c r="D392">
        <f>VLOOKUP(A392,'Medical Examinations'!A:C,3,0)</f>
        <v>4.0199999999999996</v>
      </c>
      <c r="E392" t="str">
        <f>VLOOKUP(A392,'Medical Examinations'!A:E,4)</f>
        <v>No</v>
      </c>
      <c r="F392" t="str">
        <f>VLOOKUP(A392,'Medical Examinations'!A:E,5)</f>
        <v>No</v>
      </c>
      <c r="G392" t="str">
        <f>VLOOKUP(A392,'Medical Examinations'!A:F,6,0)</f>
        <v>No</v>
      </c>
      <c r="H392">
        <f>VLOOKUP(A392,'Medical Examinations'!A:G,7)</f>
        <v>1</v>
      </c>
      <c r="I392" t="str">
        <f>VLOOKUP(A392,'Medical Examinations'!A:H,8,0)</f>
        <v>yes</v>
      </c>
      <c r="J392">
        <f>VLOOKUP(A392,'Hospitalisation Details'!A:B,2,0)</f>
        <v>2004</v>
      </c>
      <c r="K392" t="str">
        <f>VLOOKUP(A392,'Hospitalisation Details'!A:C,3,0)</f>
        <v>Sep</v>
      </c>
      <c r="L392">
        <f>VLOOKUP(A392,'Hospitalisation Details'!A:D,4,0)</f>
        <v>5</v>
      </c>
      <c r="M392">
        <f>VLOOKUP(A392,'Hospitalisation Details'!A:E,5,0)</f>
        <v>0</v>
      </c>
      <c r="N392">
        <f>VLOOKUP(A392,'Hospitalisation Details'!A:F,6,0)</f>
        <v>26479.4</v>
      </c>
      <c r="O392" t="str">
        <f>VLOOKUP(A392,'Hospitalisation Details'!A:G,7,0)</f>
        <v>tier - 2</v>
      </c>
      <c r="P392" t="str">
        <f>VLOOKUP(A392,'Hospitalisation Details'!A:I,8,0)</f>
        <v>tier - 2</v>
      </c>
      <c r="Q392" t="str">
        <f>VLOOKUP(A392,'Hospitalisation Details'!A:I,9,0)</f>
        <v>R1011</v>
      </c>
    </row>
    <row r="393" spans="1:17" ht="15.6" x14ac:dyDescent="0.3">
      <c r="A393" s="1" t="s">
        <v>1980</v>
      </c>
      <c r="B393" s="1" t="str">
        <f>VLOOKUP(A393,'Customer Names'!A:B,2,0)</f>
        <v>Fitzsimons, Mr.  Ryan</v>
      </c>
      <c r="C393">
        <f>VLOOKUP(A393,'Medical Examinations'!A:H,2,0)</f>
        <v>36.765000000000001</v>
      </c>
      <c r="D393">
        <f>VLOOKUP(A393,'Medical Examinations'!A:C,3,0)</f>
        <v>11.95</v>
      </c>
      <c r="E393" t="str">
        <f>VLOOKUP(A393,'Medical Examinations'!A:E,4)</f>
        <v>No</v>
      </c>
      <c r="F393" t="str">
        <f>VLOOKUP(A393,'Medical Examinations'!A:E,5)</f>
        <v>No</v>
      </c>
      <c r="G393" t="str">
        <f>VLOOKUP(A393,'Medical Examinations'!A:F,6,0)</f>
        <v>No</v>
      </c>
      <c r="H393">
        <f>VLOOKUP(A393,'Medical Examinations'!A:G,7)</f>
        <v>1</v>
      </c>
      <c r="I393" t="str">
        <f>VLOOKUP(A393,'Medical Examinations'!A:H,8,0)</f>
        <v>No</v>
      </c>
      <c r="J393">
        <f>VLOOKUP(A393,'Hospitalisation Details'!A:B,2,0)</f>
        <v>1970</v>
      </c>
      <c r="K393" t="str">
        <f>VLOOKUP(A393,'Hospitalisation Details'!A:C,3,0)</f>
        <v>Aug</v>
      </c>
      <c r="L393">
        <f>VLOOKUP(A393,'Hospitalisation Details'!A:D,4,0)</f>
        <v>27</v>
      </c>
      <c r="M393">
        <f>VLOOKUP(A393,'Hospitalisation Details'!A:E,5,0)</f>
        <v>2</v>
      </c>
      <c r="N393">
        <f>VLOOKUP(A393,'Hospitalisation Details'!A:F,6,0)</f>
        <v>26467.1</v>
      </c>
      <c r="O393" t="str">
        <f>VLOOKUP(A393,'Hospitalisation Details'!A:G,7,0)</f>
        <v>tier - 2</v>
      </c>
      <c r="P393" t="str">
        <f>VLOOKUP(A393,'Hospitalisation Details'!A:I,8,0)</f>
        <v>tier - 3</v>
      </c>
      <c r="Q393" t="str">
        <f>VLOOKUP(A393,'Hospitalisation Details'!A:I,9,0)</f>
        <v>R1012</v>
      </c>
    </row>
    <row r="394" spans="1:17" ht="15.6" x14ac:dyDescent="0.3">
      <c r="A394" s="1" t="s">
        <v>1979</v>
      </c>
      <c r="B394" s="1" t="str">
        <f>VLOOKUP(A394,'Customer Names'!A:B,2,0)</f>
        <v>Houle, Ms.  Kacee</v>
      </c>
      <c r="C394">
        <f>VLOOKUP(A394,'Medical Examinations'!A:H,2,0)</f>
        <v>35.909999999999997</v>
      </c>
      <c r="D394">
        <f>VLOOKUP(A394,'Medical Examinations'!A:C,3,0)</f>
        <v>8.7100000000000009</v>
      </c>
      <c r="E394" t="str">
        <f>VLOOKUP(A394,'Medical Examinations'!A:E,4)</f>
        <v>No</v>
      </c>
      <c r="F394" t="str">
        <f>VLOOKUP(A394,'Medical Examinations'!A:E,5)</f>
        <v>No</v>
      </c>
      <c r="G394" t="str">
        <f>VLOOKUP(A394,'Medical Examinations'!A:F,6,0)</f>
        <v>No</v>
      </c>
      <c r="H394">
        <f>VLOOKUP(A394,'Medical Examinations'!A:G,7)</f>
        <v>1</v>
      </c>
      <c r="I394" t="str">
        <f>VLOOKUP(A394,'Medical Examinations'!A:H,8,0)</f>
        <v>No</v>
      </c>
      <c r="J394">
        <f>VLOOKUP(A394,'Hospitalisation Details'!A:B,2,0)</f>
        <v>1974</v>
      </c>
      <c r="K394" t="str">
        <f>VLOOKUP(A394,'Hospitalisation Details'!A:C,3,0)</f>
        <v>Sep</v>
      </c>
      <c r="L394">
        <f>VLOOKUP(A394,'Hospitalisation Details'!A:D,4,0)</f>
        <v>21</v>
      </c>
      <c r="M394">
        <f>VLOOKUP(A394,'Hospitalisation Details'!A:E,5,0)</f>
        <v>1</v>
      </c>
      <c r="N394">
        <f>VLOOKUP(A394,'Hospitalisation Details'!A:F,6,0)</f>
        <v>26392.26</v>
      </c>
      <c r="O394" t="str">
        <f>VLOOKUP(A394,'Hospitalisation Details'!A:G,7,0)</f>
        <v>tier - 2</v>
      </c>
      <c r="P394" t="str">
        <f>VLOOKUP(A394,'Hospitalisation Details'!A:I,8,0)</f>
        <v>tier - 2</v>
      </c>
      <c r="Q394" t="str">
        <f>VLOOKUP(A394,'Hospitalisation Details'!A:I,9,0)</f>
        <v>R1024</v>
      </c>
    </row>
    <row r="395" spans="1:17" ht="15.6" x14ac:dyDescent="0.3">
      <c r="A395" s="1" t="s">
        <v>1978</v>
      </c>
      <c r="B395" s="1" t="str">
        <f>VLOOKUP(A395,'Customer Names'!A:B,2,0)</f>
        <v>Woodward, Mr.  Dave</v>
      </c>
      <c r="C395">
        <f>VLOOKUP(A395,'Medical Examinations'!A:H,2,0)</f>
        <v>32.06</v>
      </c>
      <c r="D395">
        <f>VLOOKUP(A395,'Medical Examinations'!A:C,3,0)</f>
        <v>4.67</v>
      </c>
      <c r="E395" t="str">
        <f>VLOOKUP(A395,'Medical Examinations'!A:E,4)</f>
        <v>No</v>
      </c>
      <c r="F395" t="str">
        <f>VLOOKUP(A395,'Medical Examinations'!A:E,5)</f>
        <v>No</v>
      </c>
      <c r="G395" t="str">
        <f>VLOOKUP(A395,'Medical Examinations'!A:F,6,0)</f>
        <v>No</v>
      </c>
      <c r="H395">
        <f>VLOOKUP(A395,'Medical Examinations'!A:G,7)</f>
        <v>1</v>
      </c>
      <c r="I395" t="str">
        <f>VLOOKUP(A395,'Medical Examinations'!A:H,8,0)</f>
        <v>yes</v>
      </c>
      <c r="J395">
        <f>VLOOKUP(A395,'Hospitalisation Details'!A:B,2,0)</f>
        <v>2004</v>
      </c>
      <c r="K395" t="str">
        <f>VLOOKUP(A395,'Hospitalisation Details'!A:C,3,0)</f>
        <v>Dec</v>
      </c>
      <c r="L395">
        <f>VLOOKUP(A395,'Hospitalisation Details'!A:D,4,0)</f>
        <v>5</v>
      </c>
      <c r="M395">
        <f>VLOOKUP(A395,'Hospitalisation Details'!A:E,5,0)</f>
        <v>0</v>
      </c>
      <c r="N395">
        <f>VLOOKUP(A395,'Hospitalisation Details'!A:F,6,0)</f>
        <v>26316.59</v>
      </c>
      <c r="O395" t="str">
        <f>VLOOKUP(A395,'Hospitalisation Details'!A:G,7,0)</f>
        <v>tier - 2</v>
      </c>
      <c r="P395" t="str">
        <f>VLOOKUP(A395,'Hospitalisation Details'!A:I,8,0)</f>
        <v>tier - 3</v>
      </c>
      <c r="Q395" t="str">
        <f>VLOOKUP(A395,'Hospitalisation Details'!A:I,9,0)</f>
        <v>R1011</v>
      </c>
    </row>
    <row r="396" spans="1:17" ht="15.6" x14ac:dyDescent="0.3">
      <c r="A396" s="1" t="s">
        <v>1977</v>
      </c>
      <c r="B396" s="1" t="str">
        <f>VLOOKUP(A396,'Customer Names'!A:B,2,0)</f>
        <v>Ray, Ms.  Maryanna</v>
      </c>
      <c r="C396">
        <f>VLOOKUP(A396,'Medical Examinations'!A:H,2,0)</f>
        <v>24.1</v>
      </c>
      <c r="D396">
        <f>VLOOKUP(A396,'Medical Examinations'!A:C,3,0)</f>
        <v>11.14</v>
      </c>
      <c r="E396" t="str">
        <f>VLOOKUP(A396,'Medical Examinations'!A:E,4)</f>
        <v>No</v>
      </c>
      <c r="F396" t="str">
        <f>VLOOKUP(A396,'Medical Examinations'!A:E,5)</f>
        <v>No</v>
      </c>
      <c r="G396" t="str">
        <f>VLOOKUP(A396,'Medical Examinations'!A:F,6,0)</f>
        <v>No</v>
      </c>
      <c r="H396">
        <f>VLOOKUP(A396,'Medical Examinations'!A:G,7)</f>
        <v>1</v>
      </c>
      <c r="I396" t="str">
        <f>VLOOKUP(A396,'Medical Examinations'!A:H,8,0)</f>
        <v>No</v>
      </c>
      <c r="J396">
        <f>VLOOKUP(A396,'Hospitalisation Details'!A:B,2,0)</f>
        <v>1975</v>
      </c>
      <c r="K396" t="str">
        <f>VLOOKUP(A396,'Hospitalisation Details'!A:C,3,0)</f>
        <v>Jun</v>
      </c>
      <c r="L396">
        <f>VLOOKUP(A396,'Hospitalisation Details'!A:D,4,0)</f>
        <v>4</v>
      </c>
      <c r="M396">
        <f>VLOOKUP(A396,'Hospitalisation Details'!A:E,5,0)</f>
        <v>1</v>
      </c>
      <c r="N396">
        <f>VLOOKUP(A396,'Hospitalisation Details'!A:F,6,0)</f>
        <v>26236.58</v>
      </c>
      <c r="O396" t="str">
        <f>VLOOKUP(A396,'Hospitalisation Details'!A:G,7,0)</f>
        <v>tier - 2</v>
      </c>
      <c r="P396" t="str">
        <f>VLOOKUP(A396,'Hospitalisation Details'!A:I,8,0)</f>
        <v>tier - 1</v>
      </c>
      <c r="Q396" t="str">
        <f>VLOOKUP(A396,'Hospitalisation Details'!A:I,9,0)</f>
        <v>R1011</v>
      </c>
    </row>
    <row r="397" spans="1:17" ht="15.6" x14ac:dyDescent="0.3">
      <c r="A397" s="1" t="s">
        <v>1976</v>
      </c>
      <c r="B397" s="1" t="str">
        <f>VLOOKUP(A397,'Customer Names'!A:B,2,0)</f>
        <v>Jennings, Ms.  Jessica H.</v>
      </c>
      <c r="C397">
        <f>VLOOKUP(A397,'Medical Examinations'!A:H,2,0)</f>
        <v>27.1</v>
      </c>
      <c r="D397">
        <f>VLOOKUP(A397,'Medical Examinations'!A:C,3,0)</f>
        <v>9.0500000000000007</v>
      </c>
      <c r="E397" t="str">
        <f>VLOOKUP(A397,'Medical Examinations'!A:E,4)</f>
        <v>No</v>
      </c>
      <c r="F397" t="str">
        <f>VLOOKUP(A397,'Medical Examinations'!A:E,5)</f>
        <v>No</v>
      </c>
      <c r="G397" t="str">
        <f>VLOOKUP(A397,'Medical Examinations'!A:F,6,0)</f>
        <v>No</v>
      </c>
      <c r="H397">
        <f>VLOOKUP(A397,'Medical Examinations'!A:G,7)</f>
        <v>1</v>
      </c>
      <c r="I397" t="str">
        <f>VLOOKUP(A397,'Medical Examinations'!A:H,8,0)</f>
        <v>No</v>
      </c>
      <c r="J397">
        <f>VLOOKUP(A397,'Hospitalisation Details'!A:B,2,0)</f>
        <v>1973</v>
      </c>
      <c r="K397" t="str">
        <f>VLOOKUP(A397,'Hospitalisation Details'!A:C,3,0)</f>
        <v>Jul</v>
      </c>
      <c r="L397">
        <f>VLOOKUP(A397,'Hospitalisation Details'!A:D,4,0)</f>
        <v>7</v>
      </c>
      <c r="M397">
        <f>VLOOKUP(A397,'Hospitalisation Details'!A:E,5,0)</f>
        <v>1</v>
      </c>
      <c r="N397">
        <f>VLOOKUP(A397,'Hospitalisation Details'!A:F,6,0)</f>
        <v>26140.36</v>
      </c>
      <c r="O397" t="str">
        <f>VLOOKUP(A397,'Hospitalisation Details'!A:G,7,0)</f>
        <v>tier - 2</v>
      </c>
      <c r="P397" t="str">
        <f>VLOOKUP(A397,'Hospitalisation Details'!A:I,8,0)</f>
        <v>tier - 3</v>
      </c>
      <c r="Q397" t="str">
        <f>VLOOKUP(A397,'Hospitalisation Details'!A:I,9,0)</f>
        <v>R1011</v>
      </c>
    </row>
    <row r="398" spans="1:17" ht="15.6" x14ac:dyDescent="0.3">
      <c r="A398" s="1" t="s">
        <v>1975</v>
      </c>
      <c r="B398" s="1" t="str">
        <f>VLOOKUP(A398,'Customer Names'!A:B,2,0)</f>
        <v>Fuller, Ms.  Deanna</v>
      </c>
      <c r="C398">
        <f>VLOOKUP(A398,'Medical Examinations'!A:H,2,0)</f>
        <v>24.42</v>
      </c>
      <c r="D398">
        <f>VLOOKUP(A398,'Medical Examinations'!A:C,3,0)</f>
        <v>11.31</v>
      </c>
      <c r="E398" t="str">
        <f>VLOOKUP(A398,'Medical Examinations'!A:E,4)</f>
        <v>No</v>
      </c>
      <c r="F398" t="str">
        <f>VLOOKUP(A398,'Medical Examinations'!A:E,5)</f>
        <v>No</v>
      </c>
      <c r="G398" t="str">
        <f>VLOOKUP(A398,'Medical Examinations'!A:F,6,0)</f>
        <v>No</v>
      </c>
      <c r="H398">
        <f>VLOOKUP(A398,'Medical Examinations'!A:G,7)</f>
        <v>1</v>
      </c>
      <c r="I398" t="str">
        <f>VLOOKUP(A398,'Medical Examinations'!A:H,8,0)</f>
        <v>yes</v>
      </c>
      <c r="J398">
        <f>VLOOKUP(A398,'Hospitalisation Details'!A:B,2,0)</f>
        <v>2002</v>
      </c>
      <c r="K398" t="str">
        <f>VLOOKUP(A398,'Hospitalisation Details'!A:C,3,0)</f>
        <v>Oct</v>
      </c>
      <c r="L398">
        <f>VLOOKUP(A398,'Hospitalisation Details'!A:D,4,0)</f>
        <v>11</v>
      </c>
      <c r="M398">
        <f>VLOOKUP(A398,'Hospitalisation Details'!A:E,5,0)</f>
        <v>0</v>
      </c>
      <c r="N398">
        <f>VLOOKUP(A398,'Hospitalisation Details'!A:F,6,0)</f>
        <v>26125.67</v>
      </c>
      <c r="O398" t="str">
        <f>VLOOKUP(A398,'Hospitalisation Details'!A:G,7,0)</f>
        <v>tier - 2</v>
      </c>
      <c r="P398" t="str">
        <f>VLOOKUP(A398,'Hospitalisation Details'!A:I,8,0)</f>
        <v>tier - 1</v>
      </c>
      <c r="Q398" t="str">
        <f>VLOOKUP(A398,'Hospitalisation Details'!A:I,9,0)</f>
        <v>R1013</v>
      </c>
    </row>
    <row r="399" spans="1:17" ht="15.6" x14ac:dyDescent="0.3">
      <c r="A399" s="1" t="s">
        <v>1974</v>
      </c>
      <c r="B399" s="1" t="str">
        <f>VLOOKUP(A399,'Customer Names'!A:B,2,0)</f>
        <v>Lovisek, Mr.  Peter</v>
      </c>
      <c r="C399">
        <f>VLOOKUP(A399,'Medical Examinations'!A:H,2,0)</f>
        <v>26.695</v>
      </c>
      <c r="D399">
        <f>VLOOKUP(A399,'Medical Examinations'!A:C,3,0)</f>
        <v>4.68</v>
      </c>
      <c r="E399" t="str">
        <f>VLOOKUP(A399,'Medical Examinations'!A:E,4)</f>
        <v>No</v>
      </c>
      <c r="F399" t="str">
        <f>VLOOKUP(A399,'Medical Examinations'!A:E,5)</f>
        <v>No</v>
      </c>
      <c r="G399" t="str">
        <f>VLOOKUP(A399,'Medical Examinations'!A:F,6,0)</f>
        <v>No</v>
      </c>
      <c r="H399">
        <f>VLOOKUP(A399,'Medical Examinations'!A:G,7)</f>
        <v>1</v>
      </c>
      <c r="I399" t="str">
        <f>VLOOKUP(A399,'Medical Examinations'!A:H,8,0)</f>
        <v>yes</v>
      </c>
      <c r="J399">
        <f>VLOOKUP(A399,'Hospitalisation Details'!A:B,2,0)</f>
        <v>1966</v>
      </c>
      <c r="K399" t="str">
        <f>VLOOKUP(A399,'Hospitalisation Details'!A:C,3,0)</f>
        <v>Jul</v>
      </c>
      <c r="L399">
        <f>VLOOKUP(A399,'Hospitalisation Details'!A:D,4,0)</f>
        <v>9</v>
      </c>
      <c r="M399">
        <f>VLOOKUP(A399,'Hospitalisation Details'!A:E,5,0)</f>
        <v>1</v>
      </c>
      <c r="N399">
        <f>VLOOKUP(A399,'Hospitalisation Details'!A:F,6,0)</f>
        <v>26109.33</v>
      </c>
      <c r="O399" t="str">
        <f>VLOOKUP(A399,'Hospitalisation Details'!A:G,7,0)</f>
        <v>tier - 2</v>
      </c>
      <c r="P399" t="str">
        <f>VLOOKUP(A399,'Hospitalisation Details'!A:I,8,0)</f>
        <v>tier - 3</v>
      </c>
      <c r="Q399" t="str">
        <f>VLOOKUP(A399,'Hospitalisation Details'!A:I,9,0)</f>
        <v>R1012</v>
      </c>
    </row>
    <row r="400" spans="1:17" ht="15.6" x14ac:dyDescent="0.3">
      <c r="A400" s="1" t="s">
        <v>1973</v>
      </c>
      <c r="B400" s="1" t="str">
        <f>VLOOKUP(A400,'Customer Names'!A:B,2,0)</f>
        <v>Painter, Ms.  Rebecca</v>
      </c>
      <c r="C400">
        <f>VLOOKUP(A400,'Medical Examinations'!A:H,2,0)</f>
        <v>27.79</v>
      </c>
      <c r="D400">
        <f>VLOOKUP(A400,'Medical Examinations'!A:C,3,0)</f>
        <v>6.05</v>
      </c>
      <c r="E400" t="str">
        <f>VLOOKUP(A400,'Medical Examinations'!A:E,4)</f>
        <v>No</v>
      </c>
      <c r="F400" t="str">
        <f>VLOOKUP(A400,'Medical Examinations'!A:E,5)</f>
        <v>No</v>
      </c>
      <c r="G400" t="str">
        <f>VLOOKUP(A400,'Medical Examinations'!A:F,6,0)</f>
        <v>No</v>
      </c>
      <c r="H400">
        <f>VLOOKUP(A400,'Medical Examinations'!A:G,7)</f>
        <v>1</v>
      </c>
      <c r="I400" t="str">
        <f>VLOOKUP(A400,'Medical Examinations'!A:H,8,0)</f>
        <v>yes</v>
      </c>
      <c r="J400">
        <f>VLOOKUP(A400,'Hospitalisation Details'!A:B,2,0)</f>
        <v>2000</v>
      </c>
      <c r="K400" t="str">
        <f>VLOOKUP(A400,'Hospitalisation Details'!A:C,3,0)</f>
        <v>Dec</v>
      </c>
      <c r="L400">
        <f>VLOOKUP(A400,'Hospitalisation Details'!A:D,4,0)</f>
        <v>26</v>
      </c>
      <c r="M400">
        <f>VLOOKUP(A400,'Hospitalisation Details'!A:E,5,0)</f>
        <v>0</v>
      </c>
      <c r="N400">
        <f>VLOOKUP(A400,'Hospitalisation Details'!A:F,6,0)</f>
        <v>26026.97</v>
      </c>
      <c r="O400" t="str">
        <f>VLOOKUP(A400,'Hospitalisation Details'!A:G,7,0)</f>
        <v>tier - 2</v>
      </c>
      <c r="P400" t="str">
        <f>VLOOKUP(A400,'Hospitalisation Details'!A:I,8,0)</f>
        <v>tier - 3</v>
      </c>
      <c r="Q400" t="str">
        <f>VLOOKUP(A400,'Hospitalisation Details'!A:I,9,0)</f>
        <v>R1011</v>
      </c>
    </row>
    <row r="401" spans="1:17" ht="15.6" x14ac:dyDescent="0.3">
      <c r="A401" s="1" t="s">
        <v>1972</v>
      </c>
      <c r="B401" s="1" t="str">
        <f>VLOOKUP(A401,'Customer Names'!A:B,2,0)</f>
        <v>Edwards, Ms.  Elizabeth M.</v>
      </c>
      <c r="C401">
        <f>VLOOKUP(A401,'Medical Examinations'!A:H,2,0)</f>
        <v>32.68</v>
      </c>
      <c r="D401">
        <f>VLOOKUP(A401,'Medical Examinations'!A:C,3,0)</f>
        <v>4.68</v>
      </c>
      <c r="E401" t="str">
        <f>VLOOKUP(A401,'Medical Examinations'!A:E,4)</f>
        <v>No</v>
      </c>
      <c r="F401" t="str">
        <f>VLOOKUP(A401,'Medical Examinations'!A:E,5)</f>
        <v>No</v>
      </c>
      <c r="G401" t="str">
        <f>VLOOKUP(A401,'Medical Examinations'!A:F,6,0)</f>
        <v>No</v>
      </c>
      <c r="H401">
        <f>VLOOKUP(A401,'Medical Examinations'!A:G,7)</f>
        <v>1</v>
      </c>
      <c r="I401" t="str">
        <f>VLOOKUP(A401,'Medical Examinations'!A:H,8,0)</f>
        <v>No</v>
      </c>
      <c r="J401">
        <f>VLOOKUP(A401,'Hospitalisation Details'!A:B,2,0)</f>
        <v>2001</v>
      </c>
      <c r="K401" t="str">
        <f>VLOOKUP(A401,'Hospitalisation Details'!A:C,3,0)</f>
        <v>Jun</v>
      </c>
      <c r="L401">
        <f>VLOOKUP(A401,'Hospitalisation Details'!A:D,4,0)</f>
        <v>5</v>
      </c>
      <c r="M401">
        <f>VLOOKUP(A401,'Hospitalisation Details'!A:E,5,0)</f>
        <v>2</v>
      </c>
      <c r="N401">
        <f>VLOOKUP(A401,'Hospitalisation Details'!A:F,6,0)</f>
        <v>26018.95</v>
      </c>
      <c r="O401" t="str">
        <f>VLOOKUP(A401,'Hospitalisation Details'!A:G,7,0)</f>
        <v>tier - 2</v>
      </c>
      <c r="P401" t="str">
        <f>VLOOKUP(A401,'Hospitalisation Details'!A:I,8,0)</f>
        <v>tier - 2</v>
      </c>
      <c r="Q401" t="str">
        <f>VLOOKUP(A401,'Hospitalisation Details'!A:I,9,0)</f>
        <v>R1012</v>
      </c>
    </row>
    <row r="402" spans="1:17" ht="15.6" x14ac:dyDescent="0.3">
      <c r="A402" s="1" t="s">
        <v>1971</v>
      </c>
      <c r="B402" s="1" t="str">
        <f>VLOOKUP(A402,'Customer Names'!A:B,2,0)</f>
        <v>Liebl, Mr.  Gregory</v>
      </c>
      <c r="C402">
        <f>VLOOKUP(A402,'Medical Examinations'!A:H,2,0)</f>
        <v>26.4</v>
      </c>
      <c r="D402">
        <f>VLOOKUP(A402,'Medical Examinations'!A:C,3,0)</f>
        <v>9.5</v>
      </c>
      <c r="E402" t="str">
        <f>VLOOKUP(A402,'Medical Examinations'!A:E,4)</f>
        <v>No</v>
      </c>
      <c r="F402" t="str">
        <f>VLOOKUP(A402,'Medical Examinations'!A:E,5)</f>
        <v>No</v>
      </c>
      <c r="G402" t="str">
        <f>VLOOKUP(A402,'Medical Examinations'!A:F,6,0)</f>
        <v>No</v>
      </c>
      <c r="H402">
        <f>VLOOKUP(A402,'Medical Examinations'!A:G,7)</f>
        <v>1</v>
      </c>
      <c r="I402" t="str">
        <f>VLOOKUP(A402,'Medical Examinations'!A:H,8,0)</f>
        <v>No</v>
      </c>
      <c r="J402">
        <f>VLOOKUP(A402,'Hospitalisation Details'!A:B,2,0)</f>
        <v>1970</v>
      </c>
      <c r="K402" t="str">
        <f>VLOOKUP(A402,'Hospitalisation Details'!A:C,3,0)</f>
        <v>Dec</v>
      </c>
      <c r="L402">
        <f>VLOOKUP(A402,'Hospitalisation Details'!A:D,4,0)</f>
        <v>3</v>
      </c>
      <c r="M402">
        <f>VLOOKUP(A402,'Hospitalisation Details'!A:E,5,0)</f>
        <v>3</v>
      </c>
      <c r="N402">
        <f>VLOOKUP(A402,'Hospitalisation Details'!A:F,6,0)</f>
        <v>25992.82</v>
      </c>
      <c r="O402" t="str">
        <f>VLOOKUP(A402,'Hospitalisation Details'!A:G,7,0)</f>
        <v>tier - 2</v>
      </c>
      <c r="P402" t="str">
        <f>VLOOKUP(A402,'Hospitalisation Details'!A:I,8,0)</f>
        <v>tier - 2</v>
      </c>
      <c r="Q402" t="str">
        <f>VLOOKUP(A402,'Hospitalisation Details'!A:I,9,0)</f>
        <v>R1013</v>
      </c>
    </row>
    <row r="403" spans="1:17" ht="15.6" x14ac:dyDescent="0.3">
      <c r="A403" s="1" t="s">
        <v>1970</v>
      </c>
      <c r="B403" s="1" t="str">
        <f>VLOOKUP(A403,'Customer Names'!A:B,2,0)</f>
        <v>Kasabian-Larson, Ms.  Sarah E.</v>
      </c>
      <c r="C403">
        <f>VLOOKUP(A403,'Medical Examinations'!A:H,2,0)</f>
        <v>23.655000000000001</v>
      </c>
      <c r="D403">
        <f>VLOOKUP(A403,'Medical Examinations'!A:C,3,0)</f>
        <v>10.84</v>
      </c>
      <c r="E403" t="str">
        <f>VLOOKUP(A403,'Medical Examinations'!A:E,4)</f>
        <v>No</v>
      </c>
      <c r="F403" t="str">
        <f>VLOOKUP(A403,'Medical Examinations'!A:E,5)</f>
        <v>No</v>
      </c>
      <c r="G403" t="str">
        <f>VLOOKUP(A403,'Medical Examinations'!A:F,6,0)</f>
        <v>Yes</v>
      </c>
      <c r="H403">
        <f>VLOOKUP(A403,'Medical Examinations'!A:G,7)</f>
        <v>1</v>
      </c>
      <c r="I403" t="str">
        <f>VLOOKUP(A403,'Medical Examinations'!A:H,8,0)</f>
        <v>yes</v>
      </c>
      <c r="J403">
        <f>VLOOKUP(A403,'Hospitalisation Details'!A:B,2,0)</f>
        <v>1963</v>
      </c>
      <c r="K403" t="str">
        <f>VLOOKUP(A403,'Hospitalisation Details'!A:C,3,0)</f>
        <v>Aug</v>
      </c>
      <c r="L403">
        <f>VLOOKUP(A403,'Hospitalisation Details'!A:D,4,0)</f>
        <v>21</v>
      </c>
      <c r="M403">
        <f>VLOOKUP(A403,'Hospitalisation Details'!A:E,5,0)</f>
        <v>0</v>
      </c>
      <c r="N403">
        <f>VLOOKUP(A403,'Hospitalisation Details'!A:F,6,0)</f>
        <v>25678.78</v>
      </c>
      <c r="O403" t="str">
        <f>VLOOKUP(A403,'Hospitalisation Details'!A:G,7,0)</f>
        <v>tier - 2</v>
      </c>
      <c r="P403" t="str">
        <f>VLOOKUP(A403,'Hospitalisation Details'!A:I,8,0)</f>
        <v>tier - 3</v>
      </c>
      <c r="Q403" t="str">
        <f>VLOOKUP(A403,'Hospitalisation Details'!A:I,9,0)</f>
        <v>R1012</v>
      </c>
    </row>
    <row r="404" spans="1:17" ht="15.6" x14ac:dyDescent="0.3">
      <c r="A404" s="1" t="s">
        <v>1969</v>
      </c>
      <c r="B404" s="1" t="str">
        <f>VLOOKUP(A404,'Customer Names'!A:B,2,0)</f>
        <v>Creamer, Ms.  Anne Elise</v>
      </c>
      <c r="C404">
        <f>VLOOKUP(A404,'Medical Examinations'!A:H,2,0)</f>
        <v>27.36</v>
      </c>
      <c r="D404">
        <f>VLOOKUP(A404,'Medical Examinations'!A:C,3,0)</f>
        <v>5.88</v>
      </c>
      <c r="E404" t="str">
        <f>VLOOKUP(A404,'Medical Examinations'!A:E,4)</f>
        <v>No</v>
      </c>
      <c r="F404" t="str">
        <f>VLOOKUP(A404,'Medical Examinations'!A:E,5)</f>
        <v>No</v>
      </c>
      <c r="G404" t="str">
        <f>VLOOKUP(A404,'Medical Examinations'!A:F,6,0)</f>
        <v>No</v>
      </c>
      <c r="H404">
        <f>VLOOKUP(A404,'Medical Examinations'!A:G,7)</f>
        <v>1</v>
      </c>
      <c r="I404" t="str">
        <f>VLOOKUP(A404,'Medical Examinations'!A:H,8,0)</f>
        <v>No</v>
      </c>
      <c r="J404">
        <f>VLOOKUP(A404,'Hospitalisation Details'!A:B,2,0)</f>
        <v>1972</v>
      </c>
      <c r="K404" t="str">
        <f>VLOOKUP(A404,'Hospitalisation Details'!A:C,3,0)</f>
        <v>Jul</v>
      </c>
      <c r="L404">
        <f>VLOOKUP(A404,'Hospitalisation Details'!A:D,4,0)</f>
        <v>17</v>
      </c>
      <c r="M404">
        <f>VLOOKUP(A404,'Hospitalisation Details'!A:E,5,0)</f>
        <v>0</v>
      </c>
      <c r="N404">
        <f>VLOOKUP(A404,'Hospitalisation Details'!A:F,6,0)</f>
        <v>25656.58</v>
      </c>
      <c r="O404" t="str">
        <f>VLOOKUP(A404,'Hospitalisation Details'!A:G,7,0)</f>
        <v>tier - 2</v>
      </c>
      <c r="P404" t="str">
        <f>VLOOKUP(A404,'Hospitalisation Details'!A:I,8,0)</f>
        <v>tier - 3</v>
      </c>
      <c r="Q404" t="str">
        <f>VLOOKUP(A404,'Hospitalisation Details'!A:I,9,0)</f>
        <v>R1024</v>
      </c>
    </row>
    <row r="405" spans="1:17" ht="15.6" x14ac:dyDescent="0.3">
      <c r="A405" s="1" t="s">
        <v>1968</v>
      </c>
      <c r="B405" s="1" t="str">
        <f>VLOOKUP(A405,'Customer Names'!A:B,2,0)</f>
        <v>Kimbel, Mr.  Christopher R</v>
      </c>
      <c r="C405">
        <f>VLOOKUP(A405,'Medical Examinations'!A:H,2,0)</f>
        <v>27.82</v>
      </c>
      <c r="D405">
        <f>VLOOKUP(A405,'Medical Examinations'!A:C,3,0)</f>
        <v>5.24</v>
      </c>
      <c r="E405" t="str">
        <f>VLOOKUP(A405,'Medical Examinations'!A:E,4)</f>
        <v>No</v>
      </c>
      <c r="F405" t="str">
        <f>VLOOKUP(A405,'Medical Examinations'!A:E,5)</f>
        <v>No</v>
      </c>
      <c r="G405" t="str">
        <f>VLOOKUP(A405,'Medical Examinations'!A:F,6,0)</f>
        <v>No</v>
      </c>
      <c r="H405">
        <f>VLOOKUP(A405,'Medical Examinations'!A:G,7)</f>
        <v>1</v>
      </c>
      <c r="I405" t="str">
        <f>VLOOKUP(A405,'Medical Examinations'!A:H,8,0)</f>
        <v>yes</v>
      </c>
      <c r="J405">
        <f>VLOOKUP(A405,'Hospitalisation Details'!A:B,2,0)</f>
        <v>2001</v>
      </c>
      <c r="K405" t="str">
        <f>VLOOKUP(A405,'Hospitalisation Details'!A:C,3,0)</f>
        <v>Aug</v>
      </c>
      <c r="L405">
        <f>VLOOKUP(A405,'Hospitalisation Details'!A:D,4,0)</f>
        <v>2</v>
      </c>
      <c r="M405">
        <f>VLOOKUP(A405,'Hospitalisation Details'!A:E,5,0)</f>
        <v>0</v>
      </c>
      <c r="N405">
        <f>VLOOKUP(A405,'Hospitalisation Details'!A:F,6,0)</f>
        <v>25648.98</v>
      </c>
      <c r="O405" t="str">
        <f>VLOOKUP(A405,'Hospitalisation Details'!A:G,7,0)</f>
        <v>tier - 2</v>
      </c>
      <c r="P405" t="str">
        <f>VLOOKUP(A405,'Hospitalisation Details'!A:I,8,0)</f>
        <v>tier - 1</v>
      </c>
      <c r="Q405" t="str">
        <f>VLOOKUP(A405,'Hospitalisation Details'!A:I,9,0)</f>
        <v>R1011</v>
      </c>
    </row>
    <row r="406" spans="1:17" ht="15.6" x14ac:dyDescent="0.3">
      <c r="A406" s="1" t="s">
        <v>1967</v>
      </c>
      <c r="B406" s="1" t="str">
        <f>VLOOKUP(A406,'Customer Names'!A:B,2,0)</f>
        <v>Livensparger, Mr.  Elliot</v>
      </c>
      <c r="C406">
        <f>VLOOKUP(A406,'Medical Examinations'!A:H,2,0)</f>
        <v>25.46</v>
      </c>
      <c r="D406">
        <f>VLOOKUP(A406,'Medical Examinations'!A:C,3,0)</f>
        <v>11.75</v>
      </c>
      <c r="E406" t="str">
        <f>VLOOKUP(A406,'Medical Examinations'!A:E,4)</f>
        <v>No</v>
      </c>
      <c r="F406" t="str">
        <f>VLOOKUP(A406,'Medical Examinations'!A:E,5)</f>
        <v>No</v>
      </c>
      <c r="G406" t="str">
        <f>VLOOKUP(A406,'Medical Examinations'!A:F,6,0)</f>
        <v>No</v>
      </c>
      <c r="H406">
        <f>VLOOKUP(A406,'Medical Examinations'!A:G,7)</f>
        <v>1</v>
      </c>
      <c r="I406" t="str">
        <f>VLOOKUP(A406,'Medical Examinations'!A:H,8,0)</f>
        <v>No</v>
      </c>
      <c r="J406">
        <f>VLOOKUP(A406,'Hospitalisation Details'!A:B,2,0)</f>
        <v>1968</v>
      </c>
      <c r="K406" t="str">
        <f>VLOOKUP(A406,'Hospitalisation Details'!A:C,3,0)</f>
        <v>Dec</v>
      </c>
      <c r="L406">
        <f>VLOOKUP(A406,'Hospitalisation Details'!A:D,4,0)</f>
        <v>11</v>
      </c>
      <c r="M406">
        <f>VLOOKUP(A406,'Hospitalisation Details'!A:E,5,0)</f>
        <v>1</v>
      </c>
      <c r="N406">
        <f>VLOOKUP(A406,'Hospitalisation Details'!A:F,6,0)</f>
        <v>25517.11</v>
      </c>
      <c r="O406" t="str">
        <f>VLOOKUP(A406,'Hospitalisation Details'!A:G,7,0)</f>
        <v>tier - 2</v>
      </c>
      <c r="P406" t="str">
        <f>VLOOKUP(A406,'Hospitalisation Details'!A:I,8,0)</f>
        <v>tier - 3</v>
      </c>
      <c r="Q406" t="str">
        <f>VLOOKUP(A406,'Hospitalisation Details'!A:I,9,0)</f>
        <v>R1017</v>
      </c>
    </row>
    <row r="407" spans="1:17" ht="15.6" x14ac:dyDescent="0.3">
      <c r="A407" s="1" t="s">
        <v>1966</v>
      </c>
      <c r="B407" s="1" t="str">
        <f>VLOOKUP(A407,'Customer Names'!A:B,2,0)</f>
        <v>Grange, Mr.  Christopher D.</v>
      </c>
      <c r="C407">
        <f>VLOOKUP(A407,'Medical Examinations'!A:H,2,0)</f>
        <v>25.1</v>
      </c>
      <c r="D407">
        <f>VLOOKUP(A407,'Medical Examinations'!A:C,3,0)</f>
        <v>6.97</v>
      </c>
      <c r="E407" t="str">
        <f>VLOOKUP(A407,'Medical Examinations'!A:E,4)</f>
        <v>No</v>
      </c>
      <c r="F407" t="str">
        <f>VLOOKUP(A407,'Medical Examinations'!A:E,5)</f>
        <v>No</v>
      </c>
      <c r="G407" t="str">
        <f>VLOOKUP(A407,'Medical Examinations'!A:F,6,0)</f>
        <v>No</v>
      </c>
      <c r="H407">
        <f>VLOOKUP(A407,'Medical Examinations'!A:G,7)</f>
        <v>1</v>
      </c>
      <c r="I407" t="str">
        <f>VLOOKUP(A407,'Medical Examinations'!A:H,8,0)</f>
        <v>yes</v>
      </c>
      <c r="J407">
        <f>VLOOKUP(A407,'Hospitalisation Details'!A:B,2,0)</f>
        <v>1968</v>
      </c>
      <c r="K407" t="str">
        <f>VLOOKUP(A407,'Hospitalisation Details'!A:C,3,0)</f>
        <v>Aug</v>
      </c>
      <c r="L407">
        <f>VLOOKUP(A407,'Hospitalisation Details'!A:D,4,0)</f>
        <v>22</v>
      </c>
      <c r="M407">
        <f>VLOOKUP(A407,'Hospitalisation Details'!A:E,5,0)</f>
        <v>3</v>
      </c>
      <c r="N407">
        <f>VLOOKUP(A407,'Hospitalisation Details'!A:F,6,0)</f>
        <v>25382.3</v>
      </c>
      <c r="O407" t="str">
        <f>VLOOKUP(A407,'Hospitalisation Details'!A:G,7,0)</f>
        <v>tier - 2</v>
      </c>
      <c r="P407" t="str">
        <f>VLOOKUP(A407,'Hospitalisation Details'!A:I,8,0)</f>
        <v>tier - 2</v>
      </c>
      <c r="Q407" t="str">
        <f>VLOOKUP(A407,'Hospitalisation Details'!A:I,9,0)</f>
        <v>R1011</v>
      </c>
    </row>
    <row r="408" spans="1:17" ht="15.6" x14ac:dyDescent="0.3">
      <c r="A408" s="1" t="s">
        <v>1965</v>
      </c>
      <c r="B408" s="1" t="str">
        <f>VLOOKUP(A408,'Customer Names'!A:B,2,0)</f>
        <v>Nunlist, Mr.  Corey</v>
      </c>
      <c r="C408">
        <f>VLOOKUP(A408,'Medical Examinations'!A:H,2,0)</f>
        <v>32.11</v>
      </c>
      <c r="D408">
        <f>VLOOKUP(A408,'Medical Examinations'!A:C,3,0)</f>
        <v>4.76</v>
      </c>
      <c r="E408" t="str">
        <f>VLOOKUP(A408,'Medical Examinations'!A:E,4)</f>
        <v>No</v>
      </c>
      <c r="F408" t="str">
        <f>VLOOKUP(A408,'Medical Examinations'!A:E,5)</f>
        <v>No</v>
      </c>
      <c r="G408" t="str">
        <f>VLOOKUP(A408,'Medical Examinations'!A:F,6,0)</f>
        <v>No</v>
      </c>
      <c r="H408">
        <f>VLOOKUP(A408,'Medical Examinations'!A:G,7)</f>
        <v>1</v>
      </c>
      <c r="I408" t="str">
        <f>VLOOKUP(A408,'Medical Examinations'!A:H,8,0)</f>
        <v>No</v>
      </c>
      <c r="J408">
        <f>VLOOKUP(A408,'Hospitalisation Details'!A:B,2,0)</f>
        <v>1972</v>
      </c>
      <c r="K408" t="str">
        <f>VLOOKUP(A408,'Hospitalisation Details'!A:C,3,0)</f>
        <v>Sep</v>
      </c>
      <c r="L408">
        <f>VLOOKUP(A408,'Hospitalisation Details'!A:D,4,0)</f>
        <v>26</v>
      </c>
      <c r="M408">
        <f>VLOOKUP(A408,'Hospitalisation Details'!A:E,5,0)</f>
        <v>2</v>
      </c>
      <c r="N408">
        <f>VLOOKUP(A408,'Hospitalisation Details'!A:F,6,0)</f>
        <v>25333.33</v>
      </c>
      <c r="O408" t="str">
        <f>VLOOKUP(A408,'Hospitalisation Details'!A:G,7,0)</f>
        <v>tier - 2</v>
      </c>
      <c r="P408" t="str">
        <f>VLOOKUP(A408,'Hospitalisation Details'!A:I,8,0)</f>
        <v>tier - 2</v>
      </c>
      <c r="Q408" t="str">
        <f>VLOOKUP(A408,'Hospitalisation Details'!A:I,9,0)</f>
        <v>R1017</v>
      </c>
    </row>
    <row r="409" spans="1:17" ht="15.6" x14ac:dyDescent="0.3">
      <c r="A409" s="1" t="s">
        <v>1964</v>
      </c>
      <c r="B409" s="1" t="str">
        <f>VLOOKUP(A409,'Customer Names'!A:B,2,0)</f>
        <v>Cutter, Mr.  Patrick D.</v>
      </c>
      <c r="C409">
        <f>VLOOKUP(A409,'Medical Examinations'!A:H,2,0)</f>
        <v>29.8</v>
      </c>
      <c r="D409">
        <f>VLOOKUP(A409,'Medical Examinations'!A:C,3,0)</f>
        <v>8.24</v>
      </c>
      <c r="E409" t="str">
        <f>VLOOKUP(A409,'Medical Examinations'!A:E,4)</f>
        <v>No</v>
      </c>
      <c r="F409" t="str">
        <f>VLOOKUP(A409,'Medical Examinations'!A:E,5)</f>
        <v>No</v>
      </c>
      <c r="G409" t="str">
        <f>VLOOKUP(A409,'Medical Examinations'!A:F,6,0)</f>
        <v>No</v>
      </c>
      <c r="H409">
        <f>VLOOKUP(A409,'Medical Examinations'!A:G,7)</f>
        <v>1</v>
      </c>
      <c r="I409" t="str">
        <f>VLOOKUP(A409,'Medical Examinations'!A:H,8,0)</f>
        <v>yes</v>
      </c>
      <c r="J409">
        <f>VLOOKUP(A409,'Hospitalisation Details'!A:B,2,0)</f>
        <v>1975</v>
      </c>
      <c r="K409" t="str">
        <f>VLOOKUP(A409,'Hospitalisation Details'!A:C,3,0)</f>
        <v>Dec</v>
      </c>
      <c r="L409">
        <f>VLOOKUP(A409,'Hospitalisation Details'!A:D,4,0)</f>
        <v>14</v>
      </c>
      <c r="M409">
        <f>VLOOKUP(A409,'Hospitalisation Details'!A:E,5,0)</f>
        <v>3</v>
      </c>
      <c r="N409">
        <f>VLOOKUP(A409,'Hospitalisation Details'!A:F,6,0)</f>
        <v>25309.49</v>
      </c>
      <c r="O409" t="str">
        <f>VLOOKUP(A409,'Hospitalisation Details'!A:G,7,0)</f>
        <v>tier - 2</v>
      </c>
      <c r="P409" t="str">
        <f>VLOOKUP(A409,'Hospitalisation Details'!A:I,8,0)</f>
        <v>tier - 1</v>
      </c>
      <c r="Q409" t="str">
        <f>VLOOKUP(A409,'Hospitalisation Details'!A:I,9,0)</f>
        <v>R1011</v>
      </c>
    </row>
    <row r="410" spans="1:17" ht="15.6" x14ac:dyDescent="0.3">
      <c r="A410" s="1" t="s">
        <v>1963</v>
      </c>
      <c r="B410" s="1" t="str">
        <f>VLOOKUP(A410,'Customer Names'!A:B,2,0)</f>
        <v>Martin, Mr.  Anthony D.</v>
      </c>
      <c r="C410">
        <f>VLOOKUP(A410,'Medical Examinations'!A:H,2,0)</f>
        <v>24.01</v>
      </c>
      <c r="D410">
        <f>VLOOKUP(A410,'Medical Examinations'!A:C,3,0)</f>
        <v>4.76</v>
      </c>
      <c r="E410" t="str">
        <f>VLOOKUP(A410,'Medical Examinations'!A:E,4)</f>
        <v>No</v>
      </c>
      <c r="F410" t="str">
        <f>VLOOKUP(A410,'Medical Examinations'!A:E,5)</f>
        <v>No</v>
      </c>
      <c r="G410" t="str">
        <f>VLOOKUP(A410,'Medical Examinations'!A:F,6,0)</f>
        <v>No</v>
      </c>
      <c r="H410">
        <f>VLOOKUP(A410,'Medical Examinations'!A:G,7)</f>
        <v>1</v>
      </c>
      <c r="I410" t="str">
        <f>VLOOKUP(A410,'Medical Examinations'!A:H,8,0)</f>
        <v>yes</v>
      </c>
      <c r="J410">
        <f>VLOOKUP(A410,'Hospitalisation Details'!A:B,2,0)</f>
        <v>1998</v>
      </c>
      <c r="K410" t="str">
        <f>VLOOKUP(A410,'Hospitalisation Details'!A:C,3,0)</f>
        <v>Nov</v>
      </c>
      <c r="L410">
        <f>VLOOKUP(A410,'Hospitalisation Details'!A:D,4,0)</f>
        <v>24</v>
      </c>
      <c r="M410">
        <f>VLOOKUP(A410,'Hospitalisation Details'!A:E,5,0)</f>
        <v>0</v>
      </c>
      <c r="N410">
        <f>VLOOKUP(A410,'Hospitalisation Details'!A:F,6,0)</f>
        <v>25127.22</v>
      </c>
      <c r="O410" t="str">
        <f>VLOOKUP(A410,'Hospitalisation Details'!A:G,7,0)</f>
        <v>tier - 2</v>
      </c>
      <c r="P410" t="str">
        <f>VLOOKUP(A410,'Hospitalisation Details'!A:I,8,0)</f>
        <v>tier - 3</v>
      </c>
      <c r="Q410" t="str">
        <f>VLOOKUP(A410,'Hospitalisation Details'!A:I,9,0)</f>
        <v>R1011</v>
      </c>
    </row>
    <row r="411" spans="1:17" ht="15.6" x14ac:dyDescent="0.3">
      <c r="A411" s="1" t="s">
        <v>1962</v>
      </c>
      <c r="B411" s="1" t="str">
        <f>VLOOKUP(A411,'Customer Names'!A:B,2,0)</f>
        <v>Cooney, Ms.  Melissa</v>
      </c>
      <c r="C411">
        <f>VLOOKUP(A411,'Medical Examinations'!A:H,2,0)</f>
        <v>23.21</v>
      </c>
      <c r="D411">
        <f>VLOOKUP(A411,'Medical Examinations'!A:C,3,0)</f>
        <v>6.03</v>
      </c>
      <c r="E411" t="str">
        <f>VLOOKUP(A411,'Medical Examinations'!A:E,4)</f>
        <v>No</v>
      </c>
      <c r="F411" t="str">
        <f>VLOOKUP(A411,'Medical Examinations'!A:E,5)</f>
        <v>No</v>
      </c>
      <c r="G411" t="str">
        <f>VLOOKUP(A411,'Medical Examinations'!A:F,6,0)</f>
        <v>No</v>
      </c>
      <c r="H411">
        <f>VLOOKUP(A411,'Medical Examinations'!A:G,7)</f>
        <v>1</v>
      </c>
      <c r="I411" t="str">
        <f>VLOOKUP(A411,'Medical Examinations'!A:H,8,0)</f>
        <v>No</v>
      </c>
      <c r="J411">
        <f>VLOOKUP(A411,'Hospitalisation Details'!A:B,2,0)</f>
        <v>1998</v>
      </c>
      <c r="K411" t="str">
        <f>VLOOKUP(A411,'Hospitalisation Details'!A:C,3,0)</f>
        <v>Jun</v>
      </c>
      <c r="L411">
        <f>VLOOKUP(A411,'Hospitalisation Details'!A:D,4,0)</f>
        <v>14</v>
      </c>
      <c r="M411">
        <f>VLOOKUP(A411,'Hospitalisation Details'!A:E,5,0)</f>
        <v>0</v>
      </c>
      <c r="N411">
        <f>VLOOKUP(A411,'Hospitalisation Details'!A:F,6,0)</f>
        <v>25081.77</v>
      </c>
      <c r="O411" t="str">
        <f>VLOOKUP(A411,'Hospitalisation Details'!A:G,7,0)</f>
        <v>tier - 2</v>
      </c>
      <c r="P411" t="str">
        <f>VLOOKUP(A411,'Hospitalisation Details'!A:I,8,0)</f>
        <v>tier - 2</v>
      </c>
      <c r="Q411" t="str">
        <f>VLOOKUP(A411,'Hospitalisation Details'!A:I,9,0)</f>
        <v>R1013</v>
      </c>
    </row>
    <row r="412" spans="1:17" ht="15.6" x14ac:dyDescent="0.3">
      <c r="A412" s="1" t="s">
        <v>1961</v>
      </c>
      <c r="B412" s="1" t="str">
        <f>VLOOKUP(A412,'Customer Names'!A:B,2,0)</f>
        <v>Bier, Ms.  Raven</v>
      </c>
      <c r="C412">
        <f>VLOOKUP(A412,'Medical Examinations'!A:H,2,0)</f>
        <v>21.2</v>
      </c>
      <c r="D412">
        <f>VLOOKUP(A412,'Medical Examinations'!A:C,3,0)</f>
        <v>4.07</v>
      </c>
      <c r="E412" t="str">
        <f>VLOOKUP(A412,'Medical Examinations'!A:E,4)</f>
        <v>No</v>
      </c>
      <c r="F412" t="str">
        <f>VLOOKUP(A412,'Medical Examinations'!A:E,5)</f>
        <v>No</v>
      </c>
      <c r="G412" t="str">
        <f>VLOOKUP(A412,'Medical Examinations'!A:F,6,0)</f>
        <v>No</v>
      </c>
      <c r="H412">
        <f>VLOOKUP(A412,'Medical Examinations'!A:G,7)</f>
        <v>1</v>
      </c>
      <c r="I412" t="str">
        <f>VLOOKUP(A412,'Medical Examinations'!A:H,8,0)</f>
        <v>yes</v>
      </c>
      <c r="J412">
        <f>VLOOKUP(A412,'Hospitalisation Details'!A:B,2,0)</f>
        <v>1995</v>
      </c>
      <c r="K412" t="str">
        <f>VLOOKUP(A412,'Hospitalisation Details'!A:C,3,0)</f>
        <v>Dec</v>
      </c>
      <c r="L412">
        <f>VLOOKUP(A412,'Hospitalisation Details'!A:D,4,0)</f>
        <v>4</v>
      </c>
      <c r="M412">
        <f>VLOOKUP(A412,'Hospitalisation Details'!A:E,5,0)</f>
        <v>0</v>
      </c>
      <c r="N412">
        <f>VLOOKUP(A412,'Hospitalisation Details'!A:F,6,0)</f>
        <v>25075.97</v>
      </c>
      <c r="O412" t="str">
        <f>VLOOKUP(A412,'Hospitalisation Details'!A:G,7,0)</f>
        <v>tier - 2</v>
      </c>
      <c r="P412" t="str">
        <f>VLOOKUP(A412,'Hospitalisation Details'!A:I,8,0)</f>
        <v>tier - 2</v>
      </c>
      <c r="Q412" t="str">
        <f>VLOOKUP(A412,'Hospitalisation Details'!A:I,9,0)</f>
        <v>R1011</v>
      </c>
    </row>
    <row r="413" spans="1:17" ht="15.6" x14ac:dyDescent="0.3">
      <c r="A413" s="1" t="s">
        <v>1960</v>
      </c>
      <c r="B413" s="1" t="str">
        <f>VLOOKUP(A413,'Customer Names'!A:B,2,0)</f>
        <v>Muskopf, Mr.  Christopher</v>
      </c>
      <c r="C413">
        <f>VLOOKUP(A413,'Medical Examinations'!A:H,2,0)</f>
        <v>28.215</v>
      </c>
      <c r="D413">
        <f>VLOOKUP(A413,'Medical Examinations'!A:C,3,0)</f>
        <v>8.26</v>
      </c>
      <c r="E413" t="str">
        <f>VLOOKUP(A413,'Medical Examinations'!A:E,4)</f>
        <v>No</v>
      </c>
      <c r="F413" t="str">
        <f>VLOOKUP(A413,'Medical Examinations'!A:E,5)</f>
        <v>No</v>
      </c>
      <c r="G413" t="str">
        <f>VLOOKUP(A413,'Medical Examinations'!A:F,6,0)</f>
        <v>No</v>
      </c>
      <c r="H413">
        <f>VLOOKUP(A413,'Medical Examinations'!A:G,7)</f>
        <v>1</v>
      </c>
      <c r="I413" t="str">
        <f>VLOOKUP(A413,'Medical Examinations'!A:H,8,0)</f>
        <v>yes</v>
      </c>
      <c r="J413">
        <f>VLOOKUP(A413,'Hospitalisation Details'!A:B,2,0)</f>
        <v>1975</v>
      </c>
      <c r="K413" t="str">
        <f>VLOOKUP(A413,'Hospitalisation Details'!A:C,3,0)</f>
        <v>Nov</v>
      </c>
      <c r="L413">
        <f>VLOOKUP(A413,'Hospitalisation Details'!A:D,4,0)</f>
        <v>14</v>
      </c>
      <c r="M413">
        <f>VLOOKUP(A413,'Hospitalisation Details'!A:E,5,0)</f>
        <v>3</v>
      </c>
      <c r="N413">
        <f>VLOOKUP(A413,'Hospitalisation Details'!A:F,6,0)</f>
        <v>24915.22</v>
      </c>
      <c r="O413" t="str">
        <f>VLOOKUP(A413,'Hospitalisation Details'!A:G,7,0)</f>
        <v>tier - 2</v>
      </c>
      <c r="P413" t="str">
        <f>VLOOKUP(A413,'Hospitalisation Details'!A:I,8,0)</f>
        <v>tier - 3</v>
      </c>
      <c r="Q413" t="str">
        <f>VLOOKUP(A413,'Hospitalisation Details'!A:I,9,0)</f>
        <v>R1012</v>
      </c>
    </row>
    <row r="414" spans="1:17" ht="15.6" x14ac:dyDescent="0.3">
      <c r="A414" s="1" t="s">
        <v>1959</v>
      </c>
      <c r="B414" s="1" t="str">
        <f>VLOOKUP(A414,'Customer Names'!A:B,2,0)</f>
        <v>Sirak, Ms.  Kendra A</v>
      </c>
      <c r="C414">
        <f>VLOOKUP(A414,'Medical Examinations'!A:H,2,0)</f>
        <v>38.094999999999999</v>
      </c>
      <c r="D414">
        <f>VLOOKUP(A414,'Medical Examinations'!A:C,3,0)</f>
        <v>4.76</v>
      </c>
      <c r="E414" t="str">
        <f>VLOOKUP(A414,'Medical Examinations'!A:E,4)</f>
        <v>No</v>
      </c>
      <c r="F414" t="str">
        <f>VLOOKUP(A414,'Medical Examinations'!A:E,5)</f>
        <v>No</v>
      </c>
      <c r="G414" t="str">
        <f>VLOOKUP(A414,'Medical Examinations'!A:F,6,0)</f>
        <v>No</v>
      </c>
      <c r="H414">
        <f>VLOOKUP(A414,'Medical Examinations'!A:G,7)</f>
        <v>1</v>
      </c>
      <c r="I414" t="str">
        <f>VLOOKUP(A414,'Medical Examinations'!A:H,8,0)</f>
        <v>No</v>
      </c>
      <c r="J414">
        <f>VLOOKUP(A414,'Hospitalisation Details'!A:B,2,0)</f>
        <v>1987</v>
      </c>
      <c r="K414" t="str">
        <f>VLOOKUP(A414,'Hospitalisation Details'!A:C,3,0)</f>
        <v>Jun</v>
      </c>
      <c r="L414">
        <f>VLOOKUP(A414,'Hospitalisation Details'!A:D,4,0)</f>
        <v>14</v>
      </c>
      <c r="M414">
        <f>VLOOKUP(A414,'Hospitalisation Details'!A:E,5,0)</f>
        <v>2</v>
      </c>
      <c r="N414">
        <f>VLOOKUP(A414,'Hospitalisation Details'!A:F,6,0)</f>
        <v>24915.05</v>
      </c>
      <c r="O414" t="str">
        <f>VLOOKUP(A414,'Hospitalisation Details'!A:G,7,0)</f>
        <v>tier - 2</v>
      </c>
      <c r="P414" t="str">
        <f>VLOOKUP(A414,'Hospitalisation Details'!A:I,8,0)</f>
        <v>tier - 1</v>
      </c>
      <c r="Q414" t="str">
        <f>VLOOKUP(A414,'Hospitalisation Details'!A:I,9,0)</f>
        <v>R1024</v>
      </c>
    </row>
    <row r="415" spans="1:17" ht="15.6" x14ac:dyDescent="0.3">
      <c r="A415" s="1" t="s">
        <v>1958</v>
      </c>
      <c r="B415" s="1" t="str">
        <f>VLOOKUP(A415,'Customer Names'!A:B,2,0)</f>
        <v>Nelsen, Ms.  Jordan</v>
      </c>
      <c r="C415">
        <f>VLOOKUP(A415,'Medical Examinations'!A:H,2,0)</f>
        <v>22.61</v>
      </c>
      <c r="D415">
        <f>VLOOKUP(A415,'Medical Examinations'!A:C,3,0)</f>
        <v>6.13</v>
      </c>
      <c r="E415" t="str">
        <f>VLOOKUP(A415,'Medical Examinations'!A:E,4)</f>
        <v>No</v>
      </c>
      <c r="F415" t="str">
        <f>VLOOKUP(A415,'Medical Examinations'!A:E,5)</f>
        <v>No</v>
      </c>
      <c r="G415" t="str">
        <f>VLOOKUP(A415,'Medical Examinations'!A:F,6,0)</f>
        <v>Yes</v>
      </c>
      <c r="H415">
        <f>VLOOKUP(A415,'Medical Examinations'!A:G,7)</f>
        <v>1</v>
      </c>
      <c r="I415" t="str">
        <f>VLOOKUP(A415,'Medical Examinations'!A:H,8,0)</f>
        <v>yes</v>
      </c>
      <c r="J415">
        <f>VLOOKUP(A415,'Hospitalisation Details'!A:B,2,0)</f>
        <v>1969</v>
      </c>
      <c r="K415" t="str">
        <f>VLOOKUP(A415,'Hospitalisation Details'!A:C,3,0)</f>
        <v>Jul</v>
      </c>
      <c r="L415">
        <f>VLOOKUP(A415,'Hospitalisation Details'!A:D,4,0)</f>
        <v>23</v>
      </c>
      <c r="M415">
        <f>VLOOKUP(A415,'Hospitalisation Details'!A:E,5,0)</f>
        <v>3</v>
      </c>
      <c r="N415">
        <f>VLOOKUP(A415,'Hospitalisation Details'!A:F,6,0)</f>
        <v>24873.38</v>
      </c>
      <c r="O415" t="str">
        <f>VLOOKUP(A415,'Hospitalisation Details'!A:G,7,0)</f>
        <v>tier - 2</v>
      </c>
      <c r="P415" t="str">
        <f>VLOOKUP(A415,'Hospitalisation Details'!A:I,8,0)</f>
        <v>tier - 1</v>
      </c>
      <c r="Q415" t="str">
        <f>VLOOKUP(A415,'Hospitalisation Details'!A:I,9,0)</f>
        <v>R1024</v>
      </c>
    </row>
    <row r="416" spans="1:17" ht="15.6" x14ac:dyDescent="0.3">
      <c r="A416" s="1" t="s">
        <v>1957</v>
      </c>
      <c r="B416" s="1" t="str">
        <f>VLOOKUP(A416,'Customer Names'!A:B,2,0)</f>
        <v>Schallner, Mr.  Nils</v>
      </c>
      <c r="C416">
        <f>VLOOKUP(A416,'Medical Examinations'!A:H,2,0)</f>
        <v>24.32</v>
      </c>
      <c r="D416">
        <f>VLOOKUP(A416,'Medical Examinations'!A:C,3,0)</f>
        <v>10.47</v>
      </c>
      <c r="E416" t="str">
        <f>VLOOKUP(A416,'Medical Examinations'!A:E,4)</f>
        <v>No</v>
      </c>
      <c r="F416" t="str">
        <f>VLOOKUP(A416,'Medical Examinations'!A:E,5)</f>
        <v>No</v>
      </c>
      <c r="G416" t="str">
        <f>VLOOKUP(A416,'Medical Examinations'!A:F,6,0)</f>
        <v>No</v>
      </c>
      <c r="H416">
        <f>VLOOKUP(A416,'Medical Examinations'!A:G,7)</f>
        <v>1</v>
      </c>
      <c r="I416" t="str">
        <f>VLOOKUP(A416,'Medical Examinations'!A:H,8,0)</f>
        <v>yes</v>
      </c>
      <c r="J416">
        <f>VLOOKUP(A416,'Hospitalisation Details'!A:B,2,0)</f>
        <v>1970</v>
      </c>
      <c r="K416" t="str">
        <f>VLOOKUP(A416,'Hospitalisation Details'!A:C,3,0)</f>
        <v>Nov</v>
      </c>
      <c r="L416">
        <f>VLOOKUP(A416,'Hospitalisation Details'!A:D,4,0)</f>
        <v>26</v>
      </c>
      <c r="M416">
        <f>VLOOKUP(A416,'Hospitalisation Details'!A:E,5,0)</f>
        <v>3</v>
      </c>
      <c r="N416">
        <f>VLOOKUP(A416,'Hospitalisation Details'!A:F,6,0)</f>
        <v>24869.84</v>
      </c>
      <c r="O416" t="str">
        <f>VLOOKUP(A416,'Hospitalisation Details'!A:G,7,0)</f>
        <v>tier - 2</v>
      </c>
      <c r="P416" t="str">
        <f>VLOOKUP(A416,'Hospitalisation Details'!A:I,8,0)</f>
        <v>tier - 2</v>
      </c>
      <c r="Q416" t="str">
        <f>VLOOKUP(A416,'Hospitalisation Details'!A:I,9,0)</f>
        <v>R1016</v>
      </c>
    </row>
    <row r="417" spans="1:17" ht="15.6" x14ac:dyDescent="0.3">
      <c r="A417" s="1" t="s">
        <v>1956</v>
      </c>
      <c r="B417" s="1" t="str">
        <f>VLOOKUP(A417,'Customer Names'!A:B,2,0)</f>
        <v>Dunlap, Mr.  Scott</v>
      </c>
      <c r="C417">
        <f>VLOOKUP(A417,'Medical Examinations'!A:H,2,0)</f>
        <v>20.96</v>
      </c>
      <c r="D417">
        <f>VLOOKUP(A417,'Medical Examinations'!A:C,3,0)</f>
        <v>4.04</v>
      </c>
      <c r="E417" t="str">
        <f>VLOOKUP(A417,'Medical Examinations'!A:E,4)</f>
        <v>No</v>
      </c>
      <c r="F417" t="str">
        <f>VLOOKUP(A417,'Medical Examinations'!A:E,5)</f>
        <v>No</v>
      </c>
      <c r="G417" t="str">
        <f>VLOOKUP(A417,'Medical Examinations'!A:F,6,0)</f>
        <v>No</v>
      </c>
      <c r="H417">
        <f>VLOOKUP(A417,'Medical Examinations'!A:G,7)</f>
        <v>1</v>
      </c>
      <c r="I417" t="str">
        <f>VLOOKUP(A417,'Medical Examinations'!A:H,8,0)</f>
        <v>yes</v>
      </c>
      <c r="J417">
        <f>VLOOKUP(A417,'Hospitalisation Details'!A:B,2,0)</f>
        <v>1995</v>
      </c>
      <c r="K417" t="str">
        <f>VLOOKUP(A417,'Hospitalisation Details'!A:C,3,0)</f>
        <v>Jun</v>
      </c>
      <c r="L417">
        <f>VLOOKUP(A417,'Hospitalisation Details'!A:D,4,0)</f>
        <v>10</v>
      </c>
      <c r="M417">
        <f>VLOOKUP(A417,'Hospitalisation Details'!A:E,5,0)</f>
        <v>0</v>
      </c>
      <c r="N417">
        <f>VLOOKUP(A417,'Hospitalisation Details'!A:F,6,0)</f>
        <v>24863.25</v>
      </c>
      <c r="O417" t="str">
        <f>VLOOKUP(A417,'Hospitalisation Details'!A:G,7,0)</f>
        <v>tier - 2</v>
      </c>
      <c r="P417" t="str">
        <f>VLOOKUP(A417,'Hospitalisation Details'!A:I,8,0)</f>
        <v>tier - 3</v>
      </c>
      <c r="Q417" t="str">
        <f>VLOOKUP(A417,'Hospitalisation Details'!A:I,9,0)</f>
        <v>R1011</v>
      </c>
    </row>
    <row r="418" spans="1:17" ht="15.6" x14ac:dyDescent="0.3">
      <c r="A418" s="1" t="s">
        <v>1955</v>
      </c>
      <c r="B418" s="1" t="str">
        <f>VLOOKUP(A418,'Customer Names'!A:B,2,0)</f>
        <v>Messing, Ms.  Angela</v>
      </c>
      <c r="C418">
        <f>VLOOKUP(A418,'Medical Examinations'!A:H,2,0)</f>
        <v>19.68</v>
      </c>
      <c r="D418">
        <f>VLOOKUP(A418,'Medical Examinations'!A:C,3,0)</f>
        <v>5.74</v>
      </c>
      <c r="E418" t="str">
        <f>VLOOKUP(A418,'Medical Examinations'!A:E,4)</f>
        <v>No</v>
      </c>
      <c r="F418" t="str">
        <f>VLOOKUP(A418,'Medical Examinations'!A:E,5)</f>
        <v>No</v>
      </c>
      <c r="G418" t="str">
        <f>VLOOKUP(A418,'Medical Examinations'!A:F,6,0)</f>
        <v>No</v>
      </c>
      <c r="H418">
        <f>VLOOKUP(A418,'Medical Examinations'!A:G,7)</f>
        <v>1</v>
      </c>
      <c r="I418" t="str">
        <f>VLOOKUP(A418,'Medical Examinations'!A:H,8,0)</f>
        <v>yes</v>
      </c>
      <c r="J418">
        <f>VLOOKUP(A418,'Hospitalisation Details'!A:B,2,0)</f>
        <v>1994</v>
      </c>
      <c r="K418" t="str">
        <f>VLOOKUP(A418,'Hospitalisation Details'!A:C,3,0)</f>
        <v>Sep</v>
      </c>
      <c r="L418">
        <f>VLOOKUP(A418,'Hospitalisation Details'!A:D,4,0)</f>
        <v>9</v>
      </c>
      <c r="M418">
        <f>VLOOKUP(A418,'Hospitalisation Details'!A:E,5,0)</f>
        <v>0</v>
      </c>
      <c r="N418">
        <f>VLOOKUP(A418,'Hospitalisation Details'!A:F,6,0)</f>
        <v>24817.25</v>
      </c>
      <c r="O418" t="str">
        <f>VLOOKUP(A418,'Hospitalisation Details'!A:G,7,0)</f>
        <v>tier - 2</v>
      </c>
      <c r="P418" t="str">
        <f>VLOOKUP(A418,'Hospitalisation Details'!A:I,8,0)</f>
        <v>tier - 2</v>
      </c>
      <c r="Q418" t="str">
        <f>VLOOKUP(A418,'Hospitalisation Details'!A:I,9,0)</f>
        <v>R1011</v>
      </c>
    </row>
    <row r="419" spans="1:17" ht="15.6" x14ac:dyDescent="0.3">
      <c r="A419" s="1" t="s">
        <v>1954</v>
      </c>
      <c r="B419" s="1" t="str">
        <f>VLOOKUP(A419,'Customer Names'!A:B,2,0)</f>
        <v>Bondell, Ms.  Allison</v>
      </c>
      <c r="C419">
        <f>VLOOKUP(A419,'Medical Examinations'!A:H,2,0)</f>
        <v>18.100000000000001</v>
      </c>
      <c r="D419">
        <f>VLOOKUP(A419,'Medical Examinations'!A:C,3,0)</f>
        <v>6.33</v>
      </c>
      <c r="E419" t="str">
        <f>VLOOKUP(A419,'Medical Examinations'!A:E,4)</f>
        <v>No</v>
      </c>
      <c r="F419" t="str">
        <f>VLOOKUP(A419,'Medical Examinations'!A:E,5)</f>
        <v>No</v>
      </c>
      <c r="G419" t="str">
        <f>VLOOKUP(A419,'Medical Examinations'!A:F,6,0)</f>
        <v>No</v>
      </c>
      <c r="H419">
        <f>VLOOKUP(A419,'Medical Examinations'!A:G,7)</f>
        <v>1</v>
      </c>
      <c r="I419" t="str">
        <f>VLOOKUP(A419,'Medical Examinations'!A:H,8,0)</f>
        <v>yes</v>
      </c>
      <c r="J419">
        <f>VLOOKUP(A419,'Hospitalisation Details'!A:B,2,0)</f>
        <v>1992</v>
      </c>
      <c r="K419" t="str">
        <f>VLOOKUP(A419,'Hospitalisation Details'!A:C,3,0)</f>
        <v>Oct</v>
      </c>
      <c r="L419">
        <f>VLOOKUP(A419,'Hospitalisation Details'!A:D,4,0)</f>
        <v>11</v>
      </c>
      <c r="M419">
        <f>VLOOKUP(A419,'Hospitalisation Details'!A:E,5,0)</f>
        <v>0</v>
      </c>
      <c r="N419">
        <f>VLOOKUP(A419,'Hospitalisation Details'!A:F,6,0)</f>
        <v>24795.040000000001</v>
      </c>
      <c r="O419" t="str">
        <f>VLOOKUP(A419,'Hospitalisation Details'!A:G,7,0)</f>
        <v>tier - 2</v>
      </c>
      <c r="P419" t="str">
        <f>VLOOKUP(A419,'Hospitalisation Details'!A:I,8,0)</f>
        <v>tier - 3</v>
      </c>
      <c r="Q419" t="str">
        <f>VLOOKUP(A419,'Hospitalisation Details'!A:I,9,0)</f>
        <v>R1011</v>
      </c>
    </row>
    <row r="420" spans="1:17" ht="15.6" x14ac:dyDescent="0.3">
      <c r="A420" s="1" t="s">
        <v>1953</v>
      </c>
      <c r="B420" s="1" t="str">
        <f>VLOOKUP(A420,'Customer Names'!A:B,2,0)</f>
        <v>Gaughan, Ms.  Caitlin O.</v>
      </c>
      <c r="C420">
        <f>VLOOKUP(A420,'Medical Examinations'!A:H,2,0)</f>
        <v>29.64</v>
      </c>
      <c r="D420">
        <f>VLOOKUP(A420,'Medical Examinations'!A:C,3,0)</f>
        <v>4.28</v>
      </c>
      <c r="E420" t="str">
        <f>VLOOKUP(A420,'Medical Examinations'!A:E,4)</f>
        <v>No</v>
      </c>
      <c r="F420" t="str">
        <f>VLOOKUP(A420,'Medical Examinations'!A:E,5)</f>
        <v>No</v>
      </c>
      <c r="G420" t="str">
        <f>VLOOKUP(A420,'Medical Examinations'!A:F,6,0)</f>
        <v>No</v>
      </c>
      <c r="H420">
        <f>VLOOKUP(A420,'Medical Examinations'!A:G,7)</f>
        <v>1</v>
      </c>
      <c r="I420" t="str">
        <f>VLOOKUP(A420,'Medical Examinations'!A:H,8,0)</f>
        <v>No</v>
      </c>
      <c r="J420">
        <f>VLOOKUP(A420,'Hospitalisation Details'!A:B,2,0)</f>
        <v>1996</v>
      </c>
      <c r="K420" t="str">
        <f>VLOOKUP(A420,'Hospitalisation Details'!A:C,3,0)</f>
        <v>Aug</v>
      </c>
      <c r="L420">
        <f>VLOOKUP(A420,'Hospitalisation Details'!A:D,4,0)</f>
        <v>28</v>
      </c>
      <c r="M420">
        <f>VLOOKUP(A420,'Hospitalisation Details'!A:E,5,0)</f>
        <v>4</v>
      </c>
      <c r="N420">
        <f>VLOOKUP(A420,'Hospitalisation Details'!A:F,6,0)</f>
        <v>24671.66</v>
      </c>
      <c r="O420" t="str">
        <f>VLOOKUP(A420,'Hospitalisation Details'!A:G,7,0)</f>
        <v>tier - 2</v>
      </c>
      <c r="P420" t="str">
        <f>VLOOKUP(A420,'Hospitalisation Details'!A:I,8,0)</f>
        <v>tier - 1</v>
      </c>
      <c r="Q420" t="str">
        <f>VLOOKUP(A420,'Hospitalisation Details'!A:I,9,0)</f>
        <v>R1024</v>
      </c>
    </row>
    <row r="421" spans="1:17" ht="15.6" x14ac:dyDescent="0.3">
      <c r="A421" s="1" t="s">
        <v>1952</v>
      </c>
      <c r="B421" s="1" t="str">
        <f>VLOOKUP(A421,'Customer Names'!A:B,2,0)</f>
        <v>Gruman, Ms.  Tracy M</v>
      </c>
      <c r="C421">
        <f>VLOOKUP(A421,'Medical Examinations'!A:H,2,0)</f>
        <v>25.3</v>
      </c>
      <c r="D421">
        <f>VLOOKUP(A421,'Medical Examinations'!A:C,3,0)</f>
        <v>9.4700000000000006</v>
      </c>
      <c r="E421" t="str">
        <f>VLOOKUP(A421,'Medical Examinations'!A:E,4)</f>
        <v>No</v>
      </c>
      <c r="F421" t="str">
        <f>VLOOKUP(A421,'Medical Examinations'!A:E,5)</f>
        <v>No</v>
      </c>
      <c r="G421" t="str">
        <f>VLOOKUP(A421,'Medical Examinations'!A:F,6,0)</f>
        <v>No</v>
      </c>
      <c r="H421">
        <f>VLOOKUP(A421,'Medical Examinations'!A:G,7)</f>
        <v>1</v>
      </c>
      <c r="I421" t="str">
        <f>VLOOKUP(A421,'Medical Examinations'!A:H,8,0)</f>
        <v>yes</v>
      </c>
      <c r="J421">
        <f>VLOOKUP(A421,'Hospitalisation Details'!A:B,2,0)</f>
        <v>1970</v>
      </c>
      <c r="K421" t="str">
        <f>VLOOKUP(A421,'Hospitalisation Details'!A:C,3,0)</f>
        <v>Jun</v>
      </c>
      <c r="L421">
        <f>VLOOKUP(A421,'Hospitalisation Details'!A:D,4,0)</f>
        <v>12</v>
      </c>
      <c r="M421">
        <f>VLOOKUP(A421,'Hospitalisation Details'!A:E,5,0)</f>
        <v>2</v>
      </c>
      <c r="N421">
        <f>VLOOKUP(A421,'Hospitalisation Details'!A:F,6,0)</f>
        <v>24667.42</v>
      </c>
      <c r="O421" t="str">
        <f>VLOOKUP(A421,'Hospitalisation Details'!A:G,7,0)</f>
        <v>tier - 2</v>
      </c>
      <c r="P421" t="str">
        <f>VLOOKUP(A421,'Hospitalisation Details'!A:I,8,0)</f>
        <v>tier - 3</v>
      </c>
      <c r="Q421" t="str">
        <f>VLOOKUP(A421,'Hospitalisation Details'!A:I,9,0)</f>
        <v>R1013</v>
      </c>
    </row>
    <row r="422" spans="1:17" ht="15.6" x14ac:dyDescent="0.3">
      <c r="A422" s="1" t="s">
        <v>1951</v>
      </c>
      <c r="B422" s="1" t="str">
        <f>VLOOKUP(A422,'Customer Names'!A:B,2,0)</f>
        <v>Whitlow, Mr.  Dustin M.</v>
      </c>
      <c r="C422">
        <f>VLOOKUP(A422,'Medical Examinations'!A:H,2,0)</f>
        <v>27.6</v>
      </c>
      <c r="D422">
        <f>VLOOKUP(A422,'Medical Examinations'!A:C,3,0)</f>
        <v>4.8499999999999996</v>
      </c>
      <c r="E422" t="str">
        <f>VLOOKUP(A422,'Medical Examinations'!A:E,4)</f>
        <v>No</v>
      </c>
      <c r="F422" t="str">
        <f>VLOOKUP(A422,'Medical Examinations'!A:E,5)</f>
        <v>No</v>
      </c>
      <c r="G422" t="str">
        <f>VLOOKUP(A422,'Medical Examinations'!A:F,6,0)</f>
        <v>No</v>
      </c>
      <c r="H422">
        <f>VLOOKUP(A422,'Medical Examinations'!A:G,7)</f>
        <v>1</v>
      </c>
      <c r="I422" t="str">
        <f>VLOOKUP(A422,'Medical Examinations'!A:H,8,0)</f>
        <v>No</v>
      </c>
      <c r="J422">
        <f>VLOOKUP(A422,'Hospitalisation Details'!A:B,2,0)</f>
        <v>1976</v>
      </c>
      <c r="K422" t="str">
        <f>VLOOKUP(A422,'Hospitalisation Details'!A:C,3,0)</f>
        <v>Oct</v>
      </c>
      <c r="L422">
        <f>VLOOKUP(A422,'Hospitalisation Details'!A:D,4,0)</f>
        <v>12</v>
      </c>
      <c r="M422">
        <f>VLOOKUP(A422,'Hospitalisation Details'!A:E,5,0)</f>
        <v>0</v>
      </c>
      <c r="N422">
        <f>VLOOKUP(A422,'Hospitalisation Details'!A:F,6,0)</f>
        <v>24603.05</v>
      </c>
      <c r="O422" t="str">
        <f>VLOOKUP(A422,'Hospitalisation Details'!A:G,7,0)</f>
        <v>tier - 2</v>
      </c>
      <c r="P422" t="str">
        <f>VLOOKUP(A422,'Hospitalisation Details'!A:I,8,0)</f>
        <v>tier - 2</v>
      </c>
      <c r="Q422" t="str">
        <f>VLOOKUP(A422,'Hospitalisation Details'!A:I,9,0)</f>
        <v>R1011</v>
      </c>
    </row>
    <row r="423" spans="1:17" ht="15.6" x14ac:dyDescent="0.3">
      <c r="A423" s="1" t="s">
        <v>1950</v>
      </c>
      <c r="B423" s="1" t="str">
        <f>VLOOKUP(A423,'Customer Names'!A:B,2,0)</f>
        <v>Robinson, Ms.  Jenny</v>
      </c>
      <c r="C423">
        <f>VLOOKUP(A423,'Medical Examinations'!A:H,2,0)</f>
        <v>27.645</v>
      </c>
      <c r="D423">
        <f>VLOOKUP(A423,'Medical Examinations'!A:C,3,0)</f>
        <v>11.03</v>
      </c>
      <c r="E423" t="str">
        <f>VLOOKUP(A423,'Medical Examinations'!A:E,4)</f>
        <v>No</v>
      </c>
      <c r="F423" t="str">
        <f>VLOOKUP(A423,'Medical Examinations'!A:E,5)</f>
        <v>No</v>
      </c>
      <c r="G423" t="str">
        <f>VLOOKUP(A423,'Medical Examinations'!A:F,6,0)</f>
        <v>No</v>
      </c>
      <c r="H423">
        <f>VLOOKUP(A423,'Medical Examinations'!A:G,7)</f>
        <v>1</v>
      </c>
      <c r="I423" t="str">
        <f>VLOOKUP(A423,'Medical Examinations'!A:H,8,0)</f>
        <v>yes</v>
      </c>
      <c r="J423">
        <f>VLOOKUP(A423,'Hospitalisation Details'!A:B,2,0)</f>
        <v>1975</v>
      </c>
      <c r="K423" t="str">
        <f>VLOOKUP(A423,'Hospitalisation Details'!A:C,3,0)</f>
        <v>Jun</v>
      </c>
      <c r="L423">
        <f>VLOOKUP(A423,'Hospitalisation Details'!A:D,4,0)</f>
        <v>13</v>
      </c>
      <c r="M423">
        <f>VLOOKUP(A423,'Hospitalisation Details'!A:E,5,0)</f>
        <v>2</v>
      </c>
      <c r="N423">
        <f>VLOOKUP(A423,'Hospitalisation Details'!A:F,6,0)</f>
        <v>24535.7</v>
      </c>
      <c r="O423" t="str">
        <f>VLOOKUP(A423,'Hospitalisation Details'!A:G,7,0)</f>
        <v>tier - 2</v>
      </c>
      <c r="P423" t="str">
        <f>VLOOKUP(A423,'Hospitalisation Details'!A:I,8,0)</f>
        <v>tier - 2</v>
      </c>
      <c r="Q423" t="str">
        <f>VLOOKUP(A423,'Hospitalisation Details'!A:I,9,0)</f>
        <v>R1012</v>
      </c>
    </row>
    <row r="424" spans="1:17" ht="15.6" x14ac:dyDescent="0.3">
      <c r="A424" s="1" t="s">
        <v>1949</v>
      </c>
      <c r="B424" s="1" t="str">
        <f>VLOOKUP(A424,'Customer Names'!A:B,2,0)</f>
        <v>Sabo, Ms.  Emily</v>
      </c>
      <c r="C424">
        <f>VLOOKUP(A424,'Medical Examinations'!A:H,2,0)</f>
        <v>27.6</v>
      </c>
      <c r="D424">
        <f>VLOOKUP(A424,'Medical Examinations'!A:C,3,0)</f>
        <v>5.22</v>
      </c>
      <c r="E424" t="str">
        <f>VLOOKUP(A424,'Medical Examinations'!A:E,4)</f>
        <v>No</v>
      </c>
      <c r="F424" t="str">
        <f>VLOOKUP(A424,'Medical Examinations'!A:E,5)</f>
        <v>No</v>
      </c>
      <c r="G424" t="str">
        <f>VLOOKUP(A424,'Medical Examinations'!A:F,6,0)</f>
        <v>No</v>
      </c>
      <c r="H424">
        <f>VLOOKUP(A424,'Medical Examinations'!A:G,7)</f>
        <v>1</v>
      </c>
      <c r="I424" t="str">
        <f>VLOOKUP(A424,'Medical Examinations'!A:H,8,0)</f>
        <v>yes</v>
      </c>
      <c r="J424">
        <f>VLOOKUP(A424,'Hospitalisation Details'!A:B,2,0)</f>
        <v>1972</v>
      </c>
      <c r="K424" t="str">
        <f>VLOOKUP(A424,'Hospitalisation Details'!A:C,3,0)</f>
        <v>Sep</v>
      </c>
      <c r="L424">
        <f>VLOOKUP(A424,'Hospitalisation Details'!A:D,4,0)</f>
        <v>14</v>
      </c>
      <c r="M424">
        <f>VLOOKUP(A424,'Hospitalisation Details'!A:E,5,0)</f>
        <v>1</v>
      </c>
      <c r="N424">
        <f>VLOOKUP(A424,'Hospitalisation Details'!A:F,6,0)</f>
        <v>24520.26</v>
      </c>
      <c r="O424" t="str">
        <f>VLOOKUP(A424,'Hospitalisation Details'!A:G,7,0)</f>
        <v>tier - 2</v>
      </c>
      <c r="P424" t="str">
        <f>VLOOKUP(A424,'Hospitalisation Details'!A:I,8,0)</f>
        <v>tier - 3</v>
      </c>
      <c r="Q424" t="str">
        <f>VLOOKUP(A424,'Hospitalisation Details'!A:I,9,0)</f>
        <v>R1011</v>
      </c>
    </row>
    <row r="425" spans="1:17" ht="15.6" x14ac:dyDescent="0.3">
      <c r="A425" s="1" t="s">
        <v>1948</v>
      </c>
      <c r="B425" s="1" t="str">
        <f>VLOOKUP(A425,'Customer Names'!A:B,2,0)</f>
        <v>Nazarian, Ms.  Fabienne</v>
      </c>
      <c r="C425">
        <f>VLOOKUP(A425,'Medical Examinations'!A:H,2,0)</f>
        <v>25.08</v>
      </c>
      <c r="D425">
        <f>VLOOKUP(A425,'Medical Examinations'!A:C,3,0)</f>
        <v>9.52</v>
      </c>
      <c r="E425" t="str">
        <f>VLOOKUP(A425,'Medical Examinations'!A:E,4)</f>
        <v>No</v>
      </c>
      <c r="F425" t="str">
        <f>VLOOKUP(A425,'Medical Examinations'!A:E,5)</f>
        <v>No</v>
      </c>
      <c r="G425" t="str">
        <f>VLOOKUP(A425,'Medical Examinations'!A:F,6,0)</f>
        <v>No</v>
      </c>
      <c r="H425">
        <f>VLOOKUP(A425,'Medical Examinations'!A:G,7)</f>
        <v>1</v>
      </c>
      <c r="I425" t="str">
        <f>VLOOKUP(A425,'Medical Examinations'!A:H,8,0)</f>
        <v>No</v>
      </c>
      <c r="J425">
        <f>VLOOKUP(A425,'Hospitalisation Details'!A:B,2,0)</f>
        <v>1961</v>
      </c>
      <c r="K425" t="str">
        <f>VLOOKUP(A425,'Hospitalisation Details'!A:C,3,0)</f>
        <v>Oct</v>
      </c>
      <c r="L425">
        <f>VLOOKUP(A425,'Hospitalisation Details'!A:D,4,0)</f>
        <v>21</v>
      </c>
      <c r="M425">
        <f>VLOOKUP(A425,'Hospitalisation Details'!A:E,5,0)</f>
        <v>0</v>
      </c>
      <c r="N425">
        <f>VLOOKUP(A425,'Hospitalisation Details'!A:F,6,0)</f>
        <v>24513.09</v>
      </c>
      <c r="O425" t="str">
        <f>VLOOKUP(A425,'Hospitalisation Details'!A:G,7,0)</f>
        <v>tier - 2</v>
      </c>
      <c r="P425" t="str">
        <f>VLOOKUP(A425,'Hospitalisation Details'!A:I,8,0)</f>
        <v>tier - 2</v>
      </c>
      <c r="Q425" t="str">
        <f>VLOOKUP(A425,'Hospitalisation Details'!A:I,9,0)</f>
        <v>R1013</v>
      </c>
    </row>
    <row r="426" spans="1:17" ht="15.6" x14ac:dyDescent="0.3">
      <c r="A426" s="1" t="s">
        <v>1947</v>
      </c>
      <c r="B426" s="1" t="str">
        <f>VLOOKUP(A426,'Customer Names'!A:B,2,0)</f>
        <v>Lerma, Mr.  Jordan</v>
      </c>
      <c r="C426">
        <f>VLOOKUP(A426,'Medical Examinations'!A:H,2,0)</f>
        <v>30.02</v>
      </c>
      <c r="D426">
        <f>VLOOKUP(A426,'Medical Examinations'!A:C,3,0)</f>
        <v>11.09</v>
      </c>
      <c r="E426" t="str">
        <f>VLOOKUP(A426,'Medical Examinations'!A:E,4)</f>
        <v>No</v>
      </c>
      <c r="F426" t="str">
        <f>VLOOKUP(A426,'Medical Examinations'!A:E,5)</f>
        <v>No</v>
      </c>
      <c r="G426" t="str">
        <f>VLOOKUP(A426,'Medical Examinations'!A:F,6,0)</f>
        <v>No</v>
      </c>
      <c r="H426">
        <f>VLOOKUP(A426,'Medical Examinations'!A:G,7)</f>
        <v>1</v>
      </c>
      <c r="I426" t="str">
        <f>VLOOKUP(A426,'Medical Examinations'!A:H,8,0)</f>
        <v>No</v>
      </c>
      <c r="J426">
        <f>VLOOKUP(A426,'Hospitalisation Details'!A:B,2,0)</f>
        <v>1968</v>
      </c>
      <c r="K426" t="str">
        <f>VLOOKUP(A426,'Hospitalisation Details'!A:C,3,0)</f>
        <v>Jul</v>
      </c>
      <c r="L426">
        <f>VLOOKUP(A426,'Hospitalisation Details'!A:D,4,0)</f>
        <v>6</v>
      </c>
      <c r="M426">
        <f>VLOOKUP(A426,'Hospitalisation Details'!A:E,5,0)</f>
        <v>0</v>
      </c>
      <c r="N426">
        <f>VLOOKUP(A426,'Hospitalisation Details'!A:F,6,0)</f>
        <v>24476.48</v>
      </c>
      <c r="O426" t="str">
        <f>VLOOKUP(A426,'Hospitalisation Details'!A:G,7,0)</f>
        <v>tier - 2</v>
      </c>
      <c r="P426" t="str">
        <f>VLOOKUP(A426,'Hospitalisation Details'!A:I,8,0)</f>
        <v>tier - 2</v>
      </c>
      <c r="Q426" t="str">
        <f>VLOOKUP(A426,'Hospitalisation Details'!A:I,9,0)</f>
        <v>R1012</v>
      </c>
    </row>
    <row r="427" spans="1:17" ht="15.6" x14ac:dyDescent="0.3">
      <c r="A427" s="1" t="s">
        <v>1946</v>
      </c>
      <c r="B427" s="1" t="str">
        <f>VLOOKUP(A427,'Customer Names'!A:B,2,0)</f>
        <v>Dahl, Mr.  Matt</v>
      </c>
      <c r="C427">
        <f>VLOOKUP(A427,'Medical Examinations'!A:H,2,0)</f>
        <v>27.36</v>
      </c>
      <c r="D427">
        <f>VLOOKUP(A427,'Medical Examinations'!A:C,3,0)</f>
        <v>9.4499999999999993</v>
      </c>
      <c r="E427" t="str">
        <f>VLOOKUP(A427,'Medical Examinations'!A:E,4)</f>
        <v>No</v>
      </c>
      <c r="F427" t="str">
        <f>VLOOKUP(A427,'Medical Examinations'!A:E,5)</f>
        <v>No</v>
      </c>
      <c r="G427" t="str">
        <f>VLOOKUP(A427,'Medical Examinations'!A:F,6,0)</f>
        <v>No</v>
      </c>
      <c r="H427">
        <f>VLOOKUP(A427,'Medical Examinations'!A:G,7)</f>
        <v>1</v>
      </c>
      <c r="I427" t="str">
        <f>VLOOKUP(A427,'Medical Examinations'!A:H,8,0)</f>
        <v>yes</v>
      </c>
      <c r="J427">
        <f>VLOOKUP(A427,'Hospitalisation Details'!A:B,2,0)</f>
        <v>1970</v>
      </c>
      <c r="K427" t="str">
        <f>VLOOKUP(A427,'Hospitalisation Details'!A:C,3,0)</f>
        <v>Nov</v>
      </c>
      <c r="L427">
        <f>VLOOKUP(A427,'Hospitalisation Details'!A:D,4,0)</f>
        <v>30</v>
      </c>
      <c r="M427">
        <f>VLOOKUP(A427,'Hospitalisation Details'!A:E,5,0)</f>
        <v>0</v>
      </c>
      <c r="N427">
        <f>VLOOKUP(A427,'Hospitalisation Details'!A:F,6,0)</f>
        <v>24393.62</v>
      </c>
      <c r="O427" t="str">
        <f>VLOOKUP(A427,'Hospitalisation Details'!A:G,7,0)</f>
        <v>tier - 2</v>
      </c>
      <c r="P427" t="str">
        <f>VLOOKUP(A427,'Hospitalisation Details'!A:I,8,0)</f>
        <v>tier - 3</v>
      </c>
      <c r="Q427" t="str">
        <f>VLOOKUP(A427,'Hospitalisation Details'!A:I,9,0)</f>
        <v>R1012</v>
      </c>
    </row>
    <row r="428" spans="1:17" ht="15.6" x14ac:dyDescent="0.3">
      <c r="A428" s="1" t="s">
        <v>1945</v>
      </c>
      <c r="B428" s="1" t="str">
        <f>VLOOKUP(A428,'Customer Names'!A:B,2,0)</f>
        <v>Surtees, Ms.  Taryn L</v>
      </c>
      <c r="C428">
        <f>VLOOKUP(A428,'Medical Examinations'!A:H,2,0)</f>
        <v>22.2</v>
      </c>
      <c r="D428">
        <f>VLOOKUP(A428,'Medical Examinations'!A:C,3,0)</f>
        <v>5.51</v>
      </c>
      <c r="E428" t="str">
        <f>VLOOKUP(A428,'Medical Examinations'!A:E,4)</f>
        <v>No</v>
      </c>
      <c r="F428" t="str">
        <f>VLOOKUP(A428,'Medical Examinations'!A:E,5)</f>
        <v>No</v>
      </c>
      <c r="G428" t="str">
        <f>VLOOKUP(A428,'Medical Examinations'!A:F,6,0)</f>
        <v>No</v>
      </c>
      <c r="H428">
        <f>VLOOKUP(A428,'Medical Examinations'!A:G,7)</f>
        <v>1</v>
      </c>
      <c r="I428" t="str">
        <f>VLOOKUP(A428,'Medical Examinations'!A:H,8,0)</f>
        <v>yes</v>
      </c>
      <c r="J428">
        <f>VLOOKUP(A428,'Hospitalisation Details'!A:B,2,0)</f>
        <v>1999</v>
      </c>
      <c r="K428" t="str">
        <f>VLOOKUP(A428,'Hospitalisation Details'!A:C,3,0)</f>
        <v>Oct</v>
      </c>
      <c r="L428">
        <f>VLOOKUP(A428,'Hospitalisation Details'!A:D,4,0)</f>
        <v>7</v>
      </c>
      <c r="M428">
        <f>VLOOKUP(A428,'Hospitalisation Details'!A:E,5,0)</f>
        <v>0</v>
      </c>
      <c r="N428">
        <f>VLOOKUP(A428,'Hospitalisation Details'!A:F,6,0)</f>
        <v>24387.74</v>
      </c>
      <c r="O428" t="str">
        <f>VLOOKUP(A428,'Hospitalisation Details'!A:G,7,0)</f>
        <v>tier - 2</v>
      </c>
      <c r="P428" t="str">
        <f>VLOOKUP(A428,'Hospitalisation Details'!A:I,8,0)</f>
        <v>tier - 1</v>
      </c>
      <c r="Q428" t="str">
        <f>VLOOKUP(A428,'Hospitalisation Details'!A:I,9,0)</f>
        <v>R1011</v>
      </c>
    </row>
    <row r="429" spans="1:17" ht="15.6" x14ac:dyDescent="0.3">
      <c r="A429" s="1" t="s">
        <v>1944</v>
      </c>
      <c r="B429" s="1" t="str">
        <f>VLOOKUP(A429,'Customer Names'!A:B,2,0)</f>
        <v>Spetner, Ms.  Temima</v>
      </c>
      <c r="C429">
        <f>VLOOKUP(A429,'Medical Examinations'!A:H,2,0)</f>
        <v>25.71</v>
      </c>
      <c r="D429">
        <f>VLOOKUP(A429,'Medical Examinations'!A:C,3,0)</f>
        <v>4.18</v>
      </c>
      <c r="E429" t="str">
        <f>VLOOKUP(A429,'Medical Examinations'!A:E,4)</f>
        <v>No</v>
      </c>
      <c r="F429" t="str">
        <f>VLOOKUP(A429,'Medical Examinations'!A:E,5)</f>
        <v>No</v>
      </c>
      <c r="G429" t="str">
        <f>VLOOKUP(A429,'Medical Examinations'!A:F,6,0)</f>
        <v>No</v>
      </c>
      <c r="H429">
        <f>VLOOKUP(A429,'Medical Examinations'!A:G,7)</f>
        <v>1</v>
      </c>
      <c r="I429" t="str">
        <f>VLOOKUP(A429,'Medical Examinations'!A:H,8,0)</f>
        <v>yes</v>
      </c>
      <c r="J429">
        <f>VLOOKUP(A429,'Hospitalisation Details'!A:B,2,0)</f>
        <v>2004</v>
      </c>
      <c r="K429" t="str">
        <f>VLOOKUP(A429,'Hospitalisation Details'!A:C,3,0)</f>
        <v>Aug</v>
      </c>
      <c r="L429">
        <f>VLOOKUP(A429,'Hospitalisation Details'!A:D,4,0)</f>
        <v>3</v>
      </c>
      <c r="M429">
        <f>VLOOKUP(A429,'Hospitalisation Details'!A:E,5,0)</f>
        <v>0</v>
      </c>
      <c r="N429">
        <f>VLOOKUP(A429,'Hospitalisation Details'!A:F,6,0)</f>
        <v>24294.02</v>
      </c>
      <c r="O429" t="str">
        <f>VLOOKUP(A429,'Hospitalisation Details'!A:G,7,0)</f>
        <v>tier - 2</v>
      </c>
      <c r="P429" t="str">
        <f>VLOOKUP(A429,'Hospitalisation Details'!A:I,8,0)</f>
        <v>tier - 1</v>
      </c>
      <c r="Q429" t="str">
        <f>VLOOKUP(A429,'Hospitalisation Details'!A:I,9,0)</f>
        <v>R1011</v>
      </c>
    </row>
    <row r="430" spans="1:17" ht="15.6" x14ac:dyDescent="0.3">
      <c r="A430" s="1" t="s">
        <v>1943</v>
      </c>
      <c r="B430" s="1" t="str">
        <f>VLOOKUP(A430,'Customer Names'!A:B,2,0)</f>
        <v>Brandon, Ms.  Jennifer</v>
      </c>
      <c r="C430">
        <f>VLOOKUP(A430,'Medical Examinations'!A:H,2,0)</f>
        <v>41.91</v>
      </c>
      <c r="D430">
        <f>VLOOKUP(A430,'Medical Examinations'!A:C,3,0)</f>
        <v>5.98</v>
      </c>
      <c r="E430" t="str">
        <f>VLOOKUP(A430,'Medical Examinations'!A:E,4)</f>
        <v>No</v>
      </c>
      <c r="F430" t="str">
        <f>VLOOKUP(A430,'Medical Examinations'!A:E,5)</f>
        <v>No</v>
      </c>
      <c r="G430" t="str">
        <f>VLOOKUP(A430,'Medical Examinations'!A:F,6,0)</f>
        <v>No</v>
      </c>
      <c r="H430">
        <f>VLOOKUP(A430,'Medical Examinations'!A:G,7)</f>
        <v>1</v>
      </c>
      <c r="I430" t="str">
        <f>VLOOKUP(A430,'Medical Examinations'!A:H,8,0)</f>
        <v>No</v>
      </c>
      <c r="J430">
        <f>VLOOKUP(A430,'Hospitalisation Details'!A:B,2,0)</f>
        <v>1964</v>
      </c>
      <c r="K430" t="str">
        <f>VLOOKUP(A430,'Hospitalisation Details'!A:C,3,0)</f>
        <v>Dec</v>
      </c>
      <c r="L430">
        <f>VLOOKUP(A430,'Hospitalisation Details'!A:D,4,0)</f>
        <v>16</v>
      </c>
      <c r="M430">
        <f>VLOOKUP(A430,'Hospitalisation Details'!A:E,5,0)</f>
        <v>0</v>
      </c>
      <c r="N430">
        <f>VLOOKUP(A430,'Hospitalisation Details'!A:F,6,0)</f>
        <v>24227.34</v>
      </c>
      <c r="O430" t="str">
        <f>VLOOKUP(A430,'Hospitalisation Details'!A:G,7,0)</f>
        <v>tier - 2</v>
      </c>
      <c r="P430" t="str">
        <f>VLOOKUP(A430,'Hospitalisation Details'!A:I,8,0)</f>
        <v>tier - 1</v>
      </c>
      <c r="Q430" t="str">
        <f>VLOOKUP(A430,'Hospitalisation Details'!A:I,9,0)</f>
        <v>R1013</v>
      </c>
    </row>
    <row r="431" spans="1:17" ht="15.6" x14ac:dyDescent="0.3">
      <c r="A431" s="1" t="s">
        <v>1942</v>
      </c>
      <c r="B431" s="1" t="str">
        <f>VLOOKUP(A431,'Customer Names'!A:B,2,0)</f>
        <v>Eley, Ms.  Serena M.</v>
      </c>
      <c r="C431">
        <f>VLOOKUP(A431,'Medical Examinations'!A:H,2,0)</f>
        <v>25.85</v>
      </c>
      <c r="D431">
        <f>VLOOKUP(A431,'Medical Examinations'!A:C,3,0)</f>
        <v>10.16</v>
      </c>
      <c r="E431" t="str">
        <f>VLOOKUP(A431,'Medical Examinations'!A:E,4)</f>
        <v>No</v>
      </c>
      <c r="F431" t="str">
        <f>VLOOKUP(A431,'Medical Examinations'!A:E,5)</f>
        <v>No</v>
      </c>
      <c r="G431" t="str">
        <f>VLOOKUP(A431,'Medical Examinations'!A:F,6,0)</f>
        <v>No</v>
      </c>
      <c r="H431">
        <f>VLOOKUP(A431,'Medical Examinations'!A:G,7)</f>
        <v>1</v>
      </c>
      <c r="I431" t="str">
        <f>VLOOKUP(A431,'Medical Examinations'!A:H,8,0)</f>
        <v>yes</v>
      </c>
      <c r="J431">
        <f>VLOOKUP(A431,'Hospitalisation Details'!A:B,2,0)</f>
        <v>1974</v>
      </c>
      <c r="K431" t="str">
        <f>VLOOKUP(A431,'Hospitalisation Details'!A:C,3,0)</f>
        <v>Sep</v>
      </c>
      <c r="L431">
        <f>VLOOKUP(A431,'Hospitalisation Details'!A:D,4,0)</f>
        <v>10</v>
      </c>
      <c r="M431">
        <f>VLOOKUP(A431,'Hospitalisation Details'!A:E,5,0)</f>
        <v>3</v>
      </c>
      <c r="N431">
        <f>VLOOKUP(A431,'Hospitalisation Details'!A:F,6,0)</f>
        <v>24180.93</v>
      </c>
      <c r="O431" t="str">
        <f>VLOOKUP(A431,'Hospitalisation Details'!A:G,7,0)</f>
        <v>tier - 2</v>
      </c>
      <c r="P431" t="str">
        <f>VLOOKUP(A431,'Hospitalisation Details'!A:I,8,0)</f>
        <v>tier - 1</v>
      </c>
      <c r="Q431" t="str">
        <f>VLOOKUP(A431,'Hospitalisation Details'!A:I,9,0)</f>
        <v>R1013</v>
      </c>
    </row>
    <row r="432" spans="1:17" ht="15.6" x14ac:dyDescent="0.3">
      <c r="A432" s="1" t="s">
        <v>1941</v>
      </c>
      <c r="B432" s="1" t="str">
        <f>VLOOKUP(A432,'Customer Names'!A:B,2,0)</f>
        <v>Sedicum, Ms.  Victoria M.</v>
      </c>
      <c r="C432">
        <f>VLOOKUP(A432,'Medical Examinations'!A:H,2,0)</f>
        <v>23.844999999999999</v>
      </c>
      <c r="D432">
        <f>VLOOKUP(A432,'Medical Examinations'!A:C,3,0)</f>
        <v>11.71</v>
      </c>
      <c r="E432" t="str">
        <f>VLOOKUP(A432,'Medical Examinations'!A:E,4)</f>
        <v>No</v>
      </c>
      <c r="F432" t="str">
        <f>VLOOKUP(A432,'Medical Examinations'!A:E,5)</f>
        <v>No</v>
      </c>
      <c r="G432" t="str">
        <f>VLOOKUP(A432,'Medical Examinations'!A:F,6,0)</f>
        <v>No</v>
      </c>
      <c r="H432">
        <f>VLOOKUP(A432,'Medical Examinations'!A:G,7)</f>
        <v>1</v>
      </c>
      <c r="I432" t="str">
        <f>VLOOKUP(A432,'Medical Examinations'!A:H,8,0)</f>
        <v>yes</v>
      </c>
      <c r="J432">
        <f>VLOOKUP(A432,'Hospitalisation Details'!A:B,2,0)</f>
        <v>1973</v>
      </c>
      <c r="K432" t="str">
        <f>VLOOKUP(A432,'Hospitalisation Details'!A:C,3,0)</f>
        <v>Jun</v>
      </c>
      <c r="L432">
        <f>VLOOKUP(A432,'Hospitalisation Details'!A:D,4,0)</f>
        <v>13</v>
      </c>
      <c r="M432">
        <f>VLOOKUP(A432,'Hospitalisation Details'!A:E,5,0)</f>
        <v>3</v>
      </c>
      <c r="N432">
        <f>VLOOKUP(A432,'Hospitalisation Details'!A:F,6,0)</f>
        <v>24106.91</v>
      </c>
      <c r="O432" t="str">
        <f>VLOOKUP(A432,'Hospitalisation Details'!A:G,7,0)</f>
        <v>tier - 2</v>
      </c>
      <c r="P432" t="str">
        <f>VLOOKUP(A432,'Hospitalisation Details'!A:I,8,0)</f>
        <v>tier - 2</v>
      </c>
      <c r="Q432" t="str">
        <f>VLOOKUP(A432,'Hospitalisation Details'!A:I,9,0)</f>
        <v>R1024</v>
      </c>
    </row>
    <row r="433" spans="1:17" ht="15.6" x14ac:dyDescent="0.3">
      <c r="A433" s="1" t="s">
        <v>1940</v>
      </c>
      <c r="B433" s="1" t="str">
        <f>VLOOKUP(A433,'Customer Names'!A:B,2,0)</f>
        <v>Markle, Ms.  Phoebe</v>
      </c>
      <c r="C433">
        <f>VLOOKUP(A433,'Medical Examinations'!A:H,2,0)</f>
        <v>30.59</v>
      </c>
      <c r="D433">
        <f>VLOOKUP(A433,'Medical Examinations'!A:C,3,0)</f>
        <v>5.23</v>
      </c>
      <c r="E433" t="str">
        <f>VLOOKUP(A433,'Medical Examinations'!A:E,4)</f>
        <v>No</v>
      </c>
      <c r="F433" t="str">
        <f>VLOOKUP(A433,'Medical Examinations'!A:E,5)</f>
        <v>No</v>
      </c>
      <c r="G433" t="str">
        <f>VLOOKUP(A433,'Medical Examinations'!A:F,6,0)</f>
        <v>Yes</v>
      </c>
      <c r="H433">
        <f>VLOOKUP(A433,'Medical Examinations'!A:G,7)</f>
        <v>1</v>
      </c>
      <c r="I433" t="str">
        <f>VLOOKUP(A433,'Medical Examinations'!A:H,8,0)</f>
        <v>No</v>
      </c>
      <c r="J433">
        <f>VLOOKUP(A433,'Hospitalisation Details'!A:B,2,0)</f>
        <v>2003</v>
      </c>
      <c r="K433" t="str">
        <f>VLOOKUP(A433,'Hospitalisation Details'!A:C,3,0)</f>
        <v>Dec</v>
      </c>
      <c r="L433">
        <f>VLOOKUP(A433,'Hospitalisation Details'!A:D,4,0)</f>
        <v>30</v>
      </c>
      <c r="M433">
        <f>VLOOKUP(A433,'Hospitalisation Details'!A:E,5,0)</f>
        <v>2</v>
      </c>
      <c r="N433">
        <f>VLOOKUP(A433,'Hospitalisation Details'!A:F,6,0)</f>
        <v>24059.68</v>
      </c>
      <c r="O433" t="str">
        <f>VLOOKUP(A433,'Hospitalisation Details'!A:G,7,0)</f>
        <v>tier - 2</v>
      </c>
      <c r="P433" t="str">
        <f>VLOOKUP(A433,'Hospitalisation Details'!A:I,8,0)</f>
        <v>tier - 2</v>
      </c>
      <c r="Q433" t="str">
        <f>VLOOKUP(A433,'Hospitalisation Details'!A:I,9,0)</f>
        <v>R1012</v>
      </c>
    </row>
    <row r="434" spans="1:17" ht="15.6" x14ac:dyDescent="0.3">
      <c r="A434" s="1" t="s">
        <v>1939</v>
      </c>
      <c r="B434" s="1" t="str">
        <f>VLOOKUP(A434,'Customer Names'!A:B,2,0)</f>
        <v>Kunz, Mr.  Corey</v>
      </c>
      <c r="C434">
        <f>VLOOKUP(A434,'Medical Examinations'!A:H,2,0)</f>
        <v>24.795000000000002</v>
      </c>
      <c r="D434">
        <f>VLOOKUP(A434,'Medical Examinations'!A:C,3,0)</f>
        <v>6.85</v>
      </c>
      <c r="E434" t="str">
        <f>VLOOKUP(A434,'Medical Examinations'!A:E,4)</f>
        <v>No</v>
      </c>
      <c r="F434" t="str">
        <f>VLOOKUP(A434,'Medical Examinations'!A:E,5)</f>
        <v>No</v>
      </c>
      <c r="G434" t="str">
        <f>VLOOKUP(A434,'Medical Examinations'!A:F,6,0)</f>
        <v>No</v>
      </c>
      <c r="H434">
        <f>VLOOKUP(A434,'Medical Examinations'!A:G,7)</f>
        <v>1</v>
      </c>
      <c r="I434" t="str">
        <f>VLOOKUP(A434,'Medical Examinations'!A:H,8,0)</f>
        <v>yes</v>
      </c>
      <c r="J434">
        <f>VLOOKUP(A434,'Hospitalisation Details'!A:B,2,0)</f>
        <v>1971</v>
      </c>
      <c r="K434" t="str">
        <f>VLOOKUP(A434,'Hospitalisation Details'!A:C,3,0)</f>
        <v>Jul</v>
      </c>
      <c r="L434">
        <f>VLOOKUP(A434,'Hospitalisation Details'!A:D,4,0)</f>
        <v>10</v>
      </c>
      <c r="M434">
        <f>VLOOKUP(A434,'Hospitalisation Details'!A:E,5,0)</f>
        <v>2</v>
      </c>
      <c r="N434">
        <f>VLOOKUP(A434,'Hospitalisation Details'!A:F,6,0)</f>
        <v>23967.38</v>
      </c>
      <c r="O434" t="str">
        <f>VLOOKUP(A434,'Hospitalisation Details'!A:G,7,0)</f>
        <v>tier - 2</v>
      </c>
      <c r="P434" t="str">
        <f>VLOOKUP(A434,'Hospitalisation Details'!A:I,8,0)</f>
        <v>tier - 2</v>
      </c>
      <c r="Q434" t="str">
        <f>VLOOKUP(A434,'Hospitalisation Details'!A:I,9,0)</f>
        <v>R1012</v>
      </c>
    </row>
    <row r="435" spans="1:17" ht="15.6" x14ac:dyDescent="0.3">
      <c r="A435" s="1" t="s">
        <v>1938</v>
      </c>
      <c r="B435" s="1" t="str">
        <f>VLOOKUP(A435,'Customer Names'!A:B,2,0)</f>
        <v>Wimert, Ms.  Rebecca</v>
      </c>
      <c r="C435">
        <f>VLOOKUP(A435,'Medical Examinations'!A:H,2,0)</f>
        <v>24.13</v>
      </c>
      <c r="D435">
        <f>VLOOKUP(A435,'Medical Examinations'!A:C,3,0)</f>
        <v>7.05</v>
      </c>
      <c r="E435" t="str">
        <f>VLOOKUP(A435,'Medical Examinations'!A:E,4)</f>
        <v>No</v>
      </c>
      <c r="F435" t="str">
        <f>VLOOKUP(A435,'Medical Examinations'!A:E,5)</f>
        <v>No</v>
      </c>
      <c r="G435" t="str">
        <f>VLOOKUP(A435,'Medical Examinations'!A:F,6,0)</f>
        <v>No</v>
      </c>
      <c r="H435">
        <f>VLOOKUP(A435,'Medical Examinations'!A:G,7)</f>
        <v>1</v>
      </c>
      <c r="I435" t="str">
        <f>VLOOKUP(A435,'Medical Examinations'!A:H,8,0)</f>
        <v>yes</v>
      </c>
      <c r="J435">
        <f>VLOOKUP(A435,'Hospitalisation Details'!A:B,2,0)</f>
        <v>1970</v>
      </c>
      <c r="K435" t="str">
        <f>VLOOKUP(A435,'Hospitalisation Details'!A:C,3,0)</f>
        <v>Aug</v>
      </c>
      <c r="L435">
        <f>VLOOKUP(A435,'Hospitalisation Details'!A:D,4,0)</f>
        <v>8</v>
      </c>
      <c r="M435">
        <f>VLOOKUP(A435,'Hospitalisation Details'!A:E,5,0)</f>
        <v>1</v>
      </c>
      <c r="N435">
        <f>VLOOKUP(A435,'Hospitalisation Details'!A:F,6,0)</f>
        <v>23887.66</v>
      </c>
      <c r="O435" t="str">
        <f>VLOOKUP(A435,'Hospitalisation Details'!A:G,7,0)</f>
        <v>tier - 2</v>
      </c>
      <c r="P435" t="str">
        <f>VLOOKUP(A435,'Hospitalisation Details'!A:I,8,0)</f>
        <v>tier - 3</v>
      </c>
      <c r="Q435" t="str">
        <f>VLOOKUP(A435,'Hospitalisation Details'!A:I,9,0)</f>
        <v>R1012</v>
      </c>
    </row>
    <row r="436" spans="1:17" ht="15.6" x14ac:dyDescent="0.3">
      <c r="A436" s="1" t="s">
        <v>1937</v>
      </c>
      <c r="B436" s="1" t="str">
        <f>VLOOKUP(A436,'Customer Names'!A:B,2,0)</f>
        <v>Peterson, Mr.  Nicholas D</v>
      </c>
      <c r="C436">
        <f>VLOOKUP(A436,'Medical Examinations'!A:H,2,0)</f>
        <v>25.84</v>
      </c>
      <c r="D436">
        <f>VLOOKUP(A436,'Medical Examinations'!A:C,3,0)</f>
        <v>11.64</v>
      </c>
      <c r="E436" t="str">
        <f>VLOOKUP(A436,'Medical Examinations'!A:E,4)</f>
        <v>No</v>
      </c>
      <c r="F436" t="str">
        <f>VLOOKUP(A436,'Medical Examinations'!A:E,5)</f>
        <v>No</v>
      </c>
      <c r="G436" t="str">
        <f>VLOOKUP(A436,'Medical Examinations'!A:F,6,0)</f>
        <v>No</v>
      </c>
      <c r="H436">
        <f>VLOOKUP(A436,'Medical Examinations'!A:G,7)</f>
        <v>1</v>
      </c>
      <c r="I436" t="str">
        <f>VLOOKUP(A436,'Medical Examinations'!A:H,8,0)</f>
        <v>yes</v>
      </c>
      <c r="J436">
        <f>VLOOKUP(A436,'Hospitalisation Details'!A:B,2,0)</f>
        <v>1973</v>
      </c>
      <c r="K436" t="str">
        <f>VLOOKUP(A436,'Hospitalisation Details'!A:C,3,0)</f>
        <v>Jun</v>
      </c>
      <c r="L436">
        <f>VLOOKUP(A436,'Hospitalisation Details'!A:D,4,0)</f>
        <v>27</v>
      </c>
      <c r="M436">
        <f>VLOOKUP(A436,'Hospitalisation Details'!A:E,5,0)</f>
        <v>2</v>
      </c>
      <c r="N436">
        <f>VLOOKUP(A436,'Hospitalisation Details'!A:F,6,0)</f>
        <v>23807.24</v>
      </c>
      <c r="O436" t="str">
        <f>VLOOKUP(A436,'Hospitalisation Details'!A:G,7,0)</f>
        <v>tier - 2</v>
      </c>
      <c r="P436" t="str">
        <f>VLOOKUP(A436,'Hospitalisation Details'!A:I,8,0)</f>
        <v>tier - 3</v>
      </c>
      <c r="Q436" t="str">
        <f>VLOOKUP(A436,'Hospitalisation Details'!A:I,9,0)</f>
        <v>R1012</v>
      </c>
    </row>
    <row r="437" spans="1:17" ht="15.6" x14ac:dyDescent="0.3">
      <c r="A437" s="1" t="s">
        <v>1936</v>
      </c>
      <c r="B437" s="1" t="str">
        <f>VLOOKUP(A437,'Customer Names'!A:B,2,0)</f>
        <v>Mercier, Mr.  Christian</v>
      </c>
      <c r="C437">
        <f>VLOOKUP(A437,'Medical Examinations'!A:H,2,0)</f>
        <v>28</v>
      </c>
      <c r="D437">
        <f>VLOOKUP(A437,'Medical Examinations'!A:C,3,0)</f>
        <v>10.52</v>
      </c>
      <c r="E437" t="str">
        <f>VLOOKUP(A437,'Medical Examinations'!A:E,4)</f>
        <v>No</v>
      </c>
      <c r="F437" t="str">
        <f>VLOOKUP(A437,'Medical Examinations'!A:E,5)</f>
        <v>No</v>
      </c>
      <c r="G437" t="str">
        <f>VLOOKUP(A437,'Medical Examinations'!A:F,6,0)</f>
        <v>No</v>
      </c>
      <c r="H437">
        <f>VLOOKUP(A437,'Medical Examinations'!A:G,7)</f>
        <v>1</v>
      </c>
      <c r="I437" t="str">
        <f>VLOOKUP(A437,'Medical Examinations'!A:H,8,0)</f>
        <v>yes</v>
      </c>
      <c r="J437">
        <f>VLOOKUP(A437,'Hospitalisation Details'!A:B,2,0)</f>
        <v>1974</v>
      </c>
      <c r="K437" t="str">
        <f>VLOOKUP(A437,'Hospitalisation Details'!A:C,3,0)</f>
        <v>Jun</v>
      </c>
      <c r="L437">
        <f>VLOOKUP(A437,'Hospitalisation Details'!A:D,4,0)</f>
        <v>2</v>
      </c>
      <c r="M437">
        <f>VLOOKUP(A437,'Hospitalisation Details'!A:E,5,0)</f>
        <v>1</v>
      </c>
      <c r="N437">
        <f>VLOOKUP(A437,'Hospitalisation Details'!A:F,6,0)</f>
        <v>23568.27</v>
      </c>
      <c r="O437" t="str">
        <f>VLOOKUP(A437,'Hospitalisation Details'!A:G,7,0)</f>
        <v>tier - 2</v>
      </c>
      <c r="P437" t="str">
        <f>VLOOKUP(A437,'Hospitalisation Details'!A:I,8,0)</f>
        <v>tier - 2</v>
      </c>
      <c r="Q437" t="str">
        <f>VLOOKUP(A437,'Hospitalisation Details'!A:I,9,0)</f>
        <v>R1011</v>
      </c>
    </row>
    <row r="438" spans="1:17" ht="15.6" x14ac:dyDescent="0.3">
      <c r="A438" s="1" t="s">
        <v>1935</v>
      </c>
      <c r="B438" s="1" t="str">
        <f>VLOOKUP(A438,'Customer Names'!A:B,2,0)</f>
        <v>Laurie, Mr.  Jonathon S.</v>
      </c>
      <c r="C438">
        <f>VLOOKUP(A438,'Medical Examinations'!A:H,2,0)</f>
        <v>34.1</v>
      </c>
      <c r="D438">
        <f>VLOOKUP(A438,'Medical Examinations'!A:C,3,0)</f>
        <v>4.01</v>
      </c>
      <c r="E438" t="str">
        <f>VLOOKUP(A438,'Medical Examinations'!A:E,4)</f>
        <v>No</v>
      </c>
      <c r="F438" t="str">
        <f>VLOOKUP(A438,'Medical Examinations'!A:E,5)</f>
        <v>No</v>
      </c>
      <c r="G438" t="str">
        <f>VLOOKUP(A438,'Medical Examinations'!A:F,6,0)</f>
        <v>Yes</v>
      </c>
      <c r="H438">
        <f>VLOOKUP(A438,'Medical Examinations'!A:G,7)</f>
        <v>1</v>
      </c>
      <c r="I438" t="str">
        <f>VLOOKUP(A438,'Medical Examinations'!A:H,8,0)</f>
        <v>No</v>
      </c>
      <c r="J438">
        <f>VLOOKUP(A438,'Hospitalisation Details'!A:B,2,0)</f>
        <v>1983</v>
      </c>
      <c r="K438" t="str">
        <f>VLOOKUP(A438,'Hospitalisation Details'!A:C,3,0)</f>
        <v>Aug</v>
      </c>
      <c r="L438">
        <f>VLOOKUP(A438,'Hospitalisation Details'!A:D,4,0)</f>
        <v>26</v>
      </c>
      <c r="M438">
        <f>VLOOKUP(A438,'Hospitalisation Details'!A:E,5,0)</f>
        <v>2</v>
      </c>
      <c r="N438">
        <f>VLOOKUP(A438,'Hospitalisation Details'!A:F,6,0)</f>
        <v>23563.02</v>
      </c>
      <c r="O438" t="str">
        <f>VLOOKUP(A438,'Hospitalisation Details'!A:G,7,0)</f>
        <v>tier - 2</v>
      </c>
      <c r="P438" t="str">
        <f>VLOOKUP(A438,'Hospitalisation Details'!A:I,8,0)</f>
        <v>tier - 2</v>
      </c>
      <c r="Q438" t="str">
        <f>VLOOKUP(A438,'Hospitalisation Details'!A:I,9,0)</f>
        <v>R1013</v>
      </c>
    </row>
    <row r="439" spans="1:17" ht="15.6" x14ac:dyDescent="0.3">
      <c r="A439" s="1" t="s">
        <v>1934</v>
      </c>
      <c r="B439" s="1" t="str">
        <f>VLOOKUP(A439,'Customer Names'!A:B,2,0)</f>
        <v>Sekaquaptewa, Ms.  Caroline</v>
      </c>
      <c r="C439">
        <f>VLOOKUP(A439,'Medical Examinations'!A:H,2,0)</f>
        <v>26.125</v>
      </c>
      <c r="D439">
        <f>VLOOKUP(A439,'Medical Examinations'!A:C,3,0)</f>
        <v>8.56</v>
      </c>
      <c r="E439" t="str">
        <f>VLOOKUP(A439,'Medical Examinations'!A:E,4)</f>
        <v>No</v>
      </c>
      <c r="F439" t="str">
        <f>VLOOKUP(A439,'Medical Examinations'!A:E,5)</f>
        <v>No</v>
      </c>
      <c r="G439" t="str">
        <f>VLOOKUP(A439,'Medical Examinations'!A:F,6,0)</f>
        <v>No</v>
      </c>
      <c r="H439">
        <f>VLOOKUP(A439,'Medical Examinations'!A:G,7)</f>
        <v>1</v>
      </c>
      <c r="I439" t="str">
        <f>VLOOKUP(A439,'Medical Examinations'!A:H,8,0)</f>
        <v>yes</v>
      </c>
      <c r="J439">
        <f>VLOOKUP(A439,'Hospitalisation Details'!A:B,2,0)</f>
        <v>1975</v>
      </c>
      <c r="K439" t="str">
        <f>VLOOKUP(A439,'Hospitalisation Details'!A:C,3,0)</f>
        <v>Nov</v>
      </c>
      <c r="L439">
        <f>VLOOKUP(A439,'Hospitalisation Details'!A:D,4,0)</f>
        <v>13</v>
      </c>
      <c r="M439">
        <f>VLOOKUP(A439,'Hospitalisation Details'!A:E,5,0)</f>
        <v>1</v>
      </c>
      <c r="N439">
        <f>VLOOKUP(A439,'Hospitalisation Details'!A:F,6,0)</f>
        <v>23401.31</v>
      </c>
      <c r="O439" t="str">
        <f>VLOOKUP(A439,'Hospitalisation Details'!A:G,7,0)</f>
        <v>tier - 2</v>
      </c>
      <c r="P439" t="str">
        <f>VLOOKUP(A439,'Hospitalisation Details'!A:I,8,0)</f>
        <v>tier - 3</v>
      </c>
      <c r="Q439" t="str">
        <f>VLOOKUP(A439,'Hospitalisation Details'!A:I,9,0)</f>
        <v>R1024</v>
      </c>
    </row>
    <row r="440" spans="1:17" ht="15.6" x14ac:dyDescent="0.3">
      <c r="A440" s="1" t="s">
        <v>1933</v>
      </c>
      <c r="B440" s="1" t="str">
        <f>VLOOKUP(A440,'Customer Names'!A:B,2,0)</f>
        <v>Frash, Mr.  Joshua D.</v>
      </c>
      <c r="C440">
        <f>VLOOKUP(A440,'Medical Examinations'!A:H,2,0)</f>
        <v>25.6</v>
      </c>
      <c r="D440">
        <f>VLOOKUP(A440,'Medical Examinations'!A:C,3,0)</f>
        <v>10.5</v>
      </c>
      <c r="E440" t="str">
        <f>VLOOKUP(A440,'Medical Examinations'!A:E,4)</f>
        <v>No</v>
      </c>
      <c r="F440" t="str">
        <f>VLOOKUP(A440,'Medical Examinations'!A:E,5)</f>
        <v>No</v>
      </c>
      <c r="G440" t="str">
        <f>VLOOKUP(A440,'Medical Examinations'!A:F,6,0)</f>
        <v>No</v>
      </c>
      <c r="H440">
        <f>VLOOKUP(A440,'Medical Examinations'!A:G,7)</f>
        <v>1</v>
      </c>
      <c r="I440" t="str">
        <f>VLOOKUP(A440,'Medical Examinations'!A:H,8,0)</f>
        <v>yes</v>
      </c>
      <c r="J440">
        <f>VLOOKUP(A440,'Hospitalisation Details'!A:B,2,0)</f>
        <v>1973</v>
      </c>
      <c r="K440" t="str">
        <f>VLOOKUP(A440,'Hospitalisation Details'!A:C,3,0)</f>
        <v>Oct</v>
      </c>
      <c r="L440">
        <f>VLOOKUP(A440,'Hospitalisation Details'!A:D,4,0)</f>
        <v>22</v>
      </c>
      <c r="M440">
        <f>VLOOKUP(A440,'Hospitalisation Details'!A:E,5,0)</f>
        <v>2</v>
      </c>
      <c r="N440">
        <f>VLOOKUP(A440,'Hospitalisation Details'!A:F,6,0)</f>
        <v>23306.55</v>
      </c>
      <c r="O440" t="str">
        <f>VLOOKUP(A440,'Hospitalisation Details'!A:G,7,0)</f>
        <v>tier - 2</v>
      </c>
      <c r="P440" t="str">
        <f>VLOOKUP(A440,'Hospitalisation Details'!A:I,8,0)</f>
        <v>tier - 2</v>
      </c>
      <c r="Q440" t="str">
        <f>VLOOKUP(A440,'Hospitalisation Details'!A:I,9,0)</f>
        <v>R1011</v>
      </c>
    </row>
    <row r="441" spans="1:17" ht="15.6" x14ac:dyDescent="0.3">
      <c r="A441" s="1" t="s">
        <v>1932</v>
      </c>
      <c r="B441" s="1" t="str">
        <f>VLOOKUP(A441,'Customer Names'!A:B,2,0)</f>
        <v>Bukowski, Ms.  Nichole</v>
      </c>
      <c r="C441">
        <f>VLOOKUP(A441,'Medical Examinations'!A:H,2,0)</f>
        <v>24.32</v>
      </c>
      <c r="D441">
        <f>VLOOKUP(A441,'Medical Examinations'!A:C,3,0)</f>
        <v>6.39</v>
      </c>
      <c r="E441" t="str">
        <f>VLOOKUP(A441,'Medical Examinations'!A:E,4)</f>
        <v>No</v>
      </c>
      <c r="F441" t="str">
        <f>VLOOKUP(A441,'Medical Examinations'!A:E,5)</f>
        <v>No</v>
      </c>
      <c r="G441" t="str">
        <f>VLOOKUP(A441,'Medical Examinations'!A:F,6,0)</f>
        <v>No</v>
      </c>
      <c r="H441">
        <f>VLOOKUP(A441,'Medical Examinations'!A:G,7)</f>
        <v>1</v>
      </c>
      <c r="I441" t="str">
        <f>VLOOKUP(A441,'Medical Examinations'!A:H,8,0)</f>
        <v>No</v>
      </c>
      <c r="J441">
        <f>VLOOKUP(A441,'Hospitalisation Details'!A:B,2,0)</f>
        <v>1994</v>
      </c>
      <c r="K441" t="str">
        <f>VLOOKUP(A441,'Hospitalisation Details'!A:C,3,0)</f>
        <v>Oct</v>
      </c>
      <c r="L441">
        <f>VLOOKUP(A441,'Hospitalisation Details'!A:D,4,0)</f>
        <v>3</v>
      </c>
      <c r="M441">
        <f>VLOOKUP(A441,'Hospitalisation Details'!A:E,5,0)</f>
        <v>1</v>
      </c>
      <c r="N441">
        <f>VLOOKUP(A441,'Hospitalisation Details'!A:F,6,0)</f>
        <v>23288.93</v>
      </c>
      <c r="O441" t="str">
        <f>VLOOKUP(A441,'Hospitalisation Details'!A:G,7,0)</f>
        <v>tier - 2</v>
      </c>
      <c r="P441" t="str">
        <f>VLOOKUP(A441,'Hospitalisation Details'!A:I,8,0)</f>
        <v>tier - 3</v>
      </c>
      <c r="Q441" t="str">
        <f>VLOOKUP(A441,'Hospitalisation Details'!A:I,9,0)</f>
        <v>R1024</v>
      </c>
    </row>
    <row r="442" spans="1:17" ht="15.6" x14ac:dyDescent="0.3">
      <c r="A442" s="1" t="s">
        <v>1931</v>
      </c>
      <c r="B442" s="1" t="str">
        <f>VLOOKUP(A442,'Customer Names'!A:B,2,0)</f>
        <v>Sandahl, Ms.  Denise M</v>
      </c>
      <c r="C442">
        <f>VLOOKUP(A442,'Medical Examinations'!A:H,2,0)</f>
        <v>22.88</v>
      </c>
      <c r="D442">
        <f>VLOOKUP(A442,'Medical Examinations'!A:C,3,0)</f>
        <v>5.71</v>
      </c>
      <c r="E442" t="str">
        <f>VLOOKUP(A442,'Medical Examinations'!A:E,4)</f>
        <v>No</v>
      </c>
      <c r="F442" t="str">
        <f>VLOOKUP(A442,'Medical Examinations'!A:E,5)</f>
        <v>No</v>
      </c>
      <c r="G442" t="str">
        <f>VLOOKUP(A442,'Medical Examinations'!A:F,6,0)</f>
        <v>Yes</v>
      </c>
      <c r="H442">
        <f>VLOOKUP(A442,'Medical Examinations'!A:G,7)</f>
        <v>1</v>
      </c>
      <c r="I442" t="str">
        <f>VLOOKUP(A442,'Medical Examinations'!A:H,8,0)</f>
        <v>yes</v>
      </c>
      <c r="J442">
        <f>VLOOKUP(A442,'Hospitalisation Details'!A:B,2,0)</f>
        <v>1969</v>
      </c>
      <c r="K442" t="str">
        <f>VLOOKUP(A442,'Hospitalisation Details'!A:C,3,0)</f>
        <v>Nov</v>
      </c>
      <c r="L442">
        <f>VLOOKUP(A442,'Hospitalisation Details'!A:D,4,0)</f>
        <v>14</v>
      </c>
      <c r="M442">
        <f>VLOOKUP(A442,'Hospitalisation Details'!A:E,5,0)</f>
        <v>1</v>
      </c>
      <c r="N442">
        <f>VLOOKUP(A442,'Hospitalisation Details'!A:F,6,0)</f>
        <v>23244.79</v>
      </c>
      <c r="O442" t="str">
        <f>VLOOKUP(A442,'Hospitalisation Details'!A:G,7,0)</f>
        <v>tier - 2</v>
      </c>
      <c r="P442" t="str">
        <f>VLOOKUP(A442,'Hospitalisation Details'!A:I,8,0)</f>
        <v>tier - 3</v>
      </c>
      <c r="Q442" t="str">
        <f>VLOOKUP(A442,'Hospitalisation Details'!A:I,9,0)</f>
        <v>R1013</v>
      </c>
    </row>
    <row r="443" spans="1:17" ht="15.6" x14ac:dyDescent="0.3">
      <c r="A443" s="1" t="s">
        <v>1930</v>
      </c>
      <c r="B443" s="1" t="str">
        <f>VLOOKUP(A443,'Customer Names'!A:B,2,0)</f>
        <v>Speight, Mr.  Peter R.</v>
      </c>
      <c r="C443">
        <f>VLOOKUP(A443,'Medical Examinations'!A:H,2,0)</f>
        <v>24.984999999999999</v>
      </c>
      <c r="D443">
        <f>VLOOKUP(A443,'Medical Examinations'!A:C,3,0)</f>
        <v>4.43</v>
      </c>
      <c r="E443" t="str">
        <f>VLOOKUP(A443,'Medical Examinations'!A:E,4)</f>
        <v>No</v>
      </c>
      <c r="F443" t="str">
        <f>VLOOKUP(A443,'Medical Examinations'!A:E,5)</f>
        <v>No</v>
      </c>
      <c r="G443" t="str">
        <f>VLOOKUP(A443,'Medical Examinations'!A:F,6,0)</f>
        <v>Yes</v>
      </c>
      <c r="H443">
        <f>VLOOKUP(A443,'Medical Examinations'!A:G,7)</f>
        <v>1</v>
      </c>
      <c r="I443" t="str">
        <f>VLOOKUP(A443,'Medical Examinations'!A:H,8,0)</f>
        <v>No</v>
      </c>
      <c r="J443">
        <f>VLOOKUP(A443,'Hospitalisation Details'!A:B,2,0)</f>
        <v>1997</v>
      </c>
      <c r="K443" t="str">
        <f>VLOOKUP(A443,'Hospitalisation Details'!A:C,3,0)</f>
        <v>Aug</v>
      </c>
      <c r="L443">
        <f>VLOOKUP(A443,'Hospitalisation Details'!A:D,4,0)</f>
        <v>7</v>
      </c>
      <c r="M443">
        <f>VLOOKUP(A443,'Hospitalisation Details'!A:E,5,0)</f>
        <v>2</v>
      </c>
      <c r="N443">
        <f>VLOOKUP(A443,'Hospitalisation Details'!A:F,6,0)</f>
        <v>23241.47</v>
      </c>
      <c r="O443" t="str">
        <f>VLOOKUP(A443,'Hospitalisation Details'!A:G,7,0)</f>
        <v>tier - 2</v>
      </c>
      <c r="P443" t="str">
        <f>VLOOKUP(A443,'Hospitalisation Details'!A:I,8,0)</f>
        <v>tier - 3</v>
      </c>
      <c r="Q443" t="str">
        <f>VLOOKUP(A443,'Hospitalisation Details'!A:I,9,0)</f>
        <v>R1018</v>
      </c>
    </row>
    <row r="444" spans="1:17" ht="15.6" x14ac:dyDescent="0.3">
      <c r="A444" s="1" t="s">
        <v>1929</v>
      </c>
      <c r="B444" s="1" t="str">
        <f>VLOOKUP(A444,'Customer Names'!A:B,2,0)</f>
        <v>Lee, Mr.  Johnson K</v>
      </c>
      <c r="C444">
        <f>VLOOKUP(A444,'Medical Examinations'!A:H,2,0)</f>
        <v>33.1</v>
      </c>
      <c r="D444">
        <f>VLOOKUP(A444,'Medical Examinations'!A:C,3,0)</f>
        <v>5.52</v>
      </c>
      <c r="E444" t="str">
        <f>VLOOKUP(A444,'Medical Examinations'!A:E,4)</f>
        <v>No</v>
      </c>
      <c r="F444" t="str">
        <f>VLOOKUP(A444,'Medical Examinations'!A:E,5)</f>
        <v>No</v>
      </c>
      <c r="G444" t="str">
        <f>VLOOKUP(A444,'Medical Examinations'!A:F,6,0)</f>
        <v>Yes</v>
      </c>
      <c r="H444">
        <f>VLOOKUP(A444,'Medical Examinations'!A:G,7)</f>
        <v>1</v>
      </c>
      <c r="I444" t="str">
        <f>VLOOKUP(A444,'Medical Examinations'!A:H,8,0)</f>
        <v>No</v>
      </c>
      <c r="J444">
        <f>VLOOKUP(A444,'Hospitalisation Details'!A:B,2,0)</f>
        <v>2003</v>
      </c>
      <c r="K444" t="str">
        <f>VLOOKUP(A444,'Hospitalisation Details'!A:C,3,0)</f>
        <v>Dec</v>
      </c>
      <c r="L444">
        <f>VLOOKUP(A444,'Hospitalisation Details'!A:D,4,0)</f>
        <v>14</v>
      </c>
      <c r="M444">
        <f>VLOOKUP(A444,'Hospitalisation Details'!A:E,5,0)</f>
        <v>0</v>
      </c>
      <c r="N444">
        <f>VLOOKUP(A444,'Hospitalisation Details'!A:F,6,0)</f>
        <v>23082.959999999999</v>
      </c>
      <c r="O444" t="str">
        <f>VLOOKUP(A444,'Hospitalisation Details'!A:G,7,0)</f>
        <v>tier - 2</v>
      </c>
      <c r="P444" t="str">
        <f>VLOOKUP(A444,'Hospitalisation Details'!A:I,8,0)</f>
        <v>tier - 2</v>
      </c>
      <c r="Q444" t="str">
        <f>VLOOKUP(A444,'Hospitalisation Details'!A:I,9,0)</f>
        <v>R1011</v>
      </c>
    </row>
    <row r="445" spans="1:17" ht="15.6" x14ac:dyDescent="0.3">
      <c r="A445" s="1" t="s">
        <v>1928</v>
      </c>
      <c r="B445" s="1" t="str">
        <f>VLOOKUP(A445,'Customer Names'!A:B,2,0)</f>
        <v>Nielsen, Ms.  Katherine</v>
      </c>
      <c r="C445">
        <f>VLOOKUP(A445,'Medical Examinations'!A:H,2,0)</f>
        <v>27.83</v>
      </c>
      <c r="D445">
        <f>VLOOKUP(A445,'Medical Examinations'!A:C,3,0)</f>
        <v>9.1999999999999993</v>
      </c>
      <c r="E445" t="str">
        <f>VLOOKUP(A445,'Medical Examinations'!A:E,4)</f>
        <v>No</v>
      </c>
      <c r="F445" t="str">
        <f>VLOOKUP(A445,'Medical Examinations'!A:E,5)</f>
        <v>No</v>
      </c>
      <c r="G445" t="str">
        <f>VLOOKUP(A445,'Medical Examinations'!A:F,6,0)</f>
        <v>No</v>
      </c>
      <c r="H445">
        <f>VLOOKUP(A445,'Medical Examinations'!A:G,7)</f>
        <v>1</v>
      </c>
      <c r="I445" t="str">
        <f>VLOOKUP(A445,'Medical Examinations'!A:H,8,0)</f>
        <v>yes</v>
      </c>
      <c r="J445">
        <f>VLOOKUP(A445,'Hospitalisation Details'!A:B,2,0)</f>
        <v>1975</v>
      </c>
      <c r="K445" t="str">
        <f>VLOOKUP(A445,'Hospitalisation Details'!A:C,3,0)</f>
        <v>Sep</v>
      </c>
      <c r="L445">
        <f>VLOOKUP(A445,'Hospitalisation Details'!A:D,4,0)</f>
        <v>9</v>
      </c>
      <c r="M445">
        <f>VLOOKUP(A445,'Hospitalisation Details'!A:E,5,0)</f>
        <v>0</v>
      </c>
      <c r="N445">
        <f>VLOOKUP(A445,'Hospitalisation Details'!A:F,6,0)</f>
        <v>23065.42</v>
      </c>
      <c r="O445" t="str">
        <f>VLOOKUP(A445,'Hospitalisation Details'!A:G,7,0)</f>
        <v>tier - 2</v>
      </c>
      <c r="P445" t="str">
        <f>VLOOKUP(A445,'Hospitalisation Details'!A:I,8,0)</f>
        <v>tier - 2</v>
      </c>
      <c r="Q445" t="str">
        <f>VLOOKUP(A445,'Hospitalisation Details'!A:I,9,0)</f>
        <v>R1013</v>
      </c>
    </row>
    <row r="446" spans="1:17" ht="15.6" x14ac:dyDescent="0.3">
      <c r="A446" s="1" t="s">
        <v>1927</v>
      </c>
      <c r="B446" s="1" t="str">
        <f>VLOOKUP(A446,'Customer Names'!A:B,2,0)</f>
        <v>Zirdok, Ms.  Lynda</v>
      </c>
      <c r="C446">
        <f>VLOOKUP(A446,'Medical Examinations'!A:H,2,0)</f>
        <v>30.875</v>
      </c>
      <c r="D446">
        <f>VLOOKUP(A446,'Medical Examinations'!A:C,3,0)</f>
        <v>10.97</v>
      </c>
      <c r="E446" t="str">
        <f>VLOOKUP(A446,'Medical Examinations'!A:E,4)</f>
        <v>No</v>
      </c>
      <c r="F446" t="str">
        <f>VLOOKUP(A446,'Medical Examinations'!A:E,5)</f>
        <v>No</v>
      </c>
      <c r="G446" t="str">
        <f>VLOOKUP(A446,'Medical Examinations'!A:F,6,0)</f>
        <v>No</v>
      </c>
      <c r="H446">
        <f>VLOOKUP(A446,'Medical Examinations'!A:G,7)</f>
        <v>1</v>
      </c>
      <c r="I446" t="str">
        <f>VLOOKUP(A446,'Medical Examinations'!A:H,8,0)</f>
        <v>No</v>
      </c>
      <c r="J446">
        <f>VLOOKUP(A446,'Hospitalisation Details'!A:B,2,0)</f>
        <v>1970</v>
      </c>
      <c r="K446" t="str">
        <f>VLOOKUP(A446,'Hospitalisation Details'!A:C,3,0)</f>
        <v>Nov</v>
      </c>
      <c r="L446">
        <f>VLOOKUP(A446,'Hospitalisation Details'!A:D,4,0)</f>
        <v>9</v>
      </c>
      <c r="M446">
        <f>VLOOKUP(A446,'Hospitalisation Details'!A:E,5,0)</f>
        <v>0</v>
      </c>
      <c r="N446">
        <f>VLOOKUP(A446,'Hospitalisation Details'!A:F,6,0)</f>
        <v>23045.57</v>
      </c>
      <c r="O446" t="str">
        <f>VLOOKUP(A446,'Hospitalisation Details'!A:G,7,0)</f>
        <v>tier - 2</v>
      </c>
      <c r="P446" t="str">
        <f>VLOOKUP(A446,'Hospitalisation Details'!A:I,8,0)</f>
        <v>tier - 2</v>
      </c>
      <c r="Q446" t="str">
        <f>VLOOKUP(A446,'Hospitalisation Details'!A:I,9,0)</f>
        <v>R1024</v>
      </c>
    </row>
    <row r="447" spans="1:17" ht="15.6" x14ac:dyDescent="0.3">
      <c r="A447" s="1" t="s">
        <v>1926</v>
      </c>
      <c r="B447" s="1" t="str">
        <f>VLOOKUP(A447,'Customer Names'!A:B,2,0)</f>
        <v>Crudale, Mr.  Anthony</v>
      </c>
      <c r="C447">
        <f>VLOOKUP(A447,'Medical Examinations'!A:H,2,0)</f>
        <v>27.265000000000001</v>
      </c>
      <c r="D447">
        <f>VLOOKUP(A447,'Medical Examinations'!A:C,3,0)</f>
        <v>4.25</v>
      </c>
      <c r="E447" t="str">
        <f>VLOOKUP(A447,'Medical Examinations'!A:E,4)</f>
        <v>No</v>
      </c>
      <c r="F447" t="str">
        <f>VLOOKUP(A447,'Medical Examinations'!A:E,5)</f>
        <v>No</v>
      </c>
      <c r="G447" t="str">
        <f>VLOOKUP(A447,'Medical Examinations'!A:F,6,0)</f>
        <v>Yes</v>
      </c>
      <c r="H447">
        <f>VLOOKUP(A447,'Medical Examinations'!A:G,7)</f>
        <v>1</v>
      </c>
      <c r="I447" t="str">
        <f>VLOOKUP(A447,'Medical Examinations'!A:H,8,0)</f>
        <v>No</v>
      </c>
      <c r="J447">
        <f>VLOOKUP(A447,'Hospitalisation Details'!A:B,2,0)</f>
        <v>2003</v>
      </c>
      <c r="K447" t="str">
        <f>VLOOKUP(A447,'Hospitalisation Details'!A:C,3,0)</f>
        <v>Jul</v>
      </c>
      <c r="L447">
        <f>VLOOKUP(A447,'Hospitalisation Details'!A:D,4,0)</f>
        <v>25</v>
      </c>
      <c r="M447">
        <f>VLOOKUP(A447,'Hospitalisation Details'!A:E,5,0)</f>
        <v>2</v>
      </c>
      <c r="N447">
        <f>VLOOKUP(A447,'Hospitalisation Details'!A:F,6,0)</f>
        <v>22493.66</v>
      </c>
      <c r="O447" t="str">
        <f>VLOOKUP(A447,'Hospitalisation Details'!A:G,7,0)</f>
        <v>tier - 2</v>
      </c>
      <c r="P447" t="str">
        <f>VLOOKUP(A447,'Hospitalisation Details'!A:I,8,0)</f>
        <v>tier - 1</v>
      </c>
      <c r="Q447" t="str">
        <f>VLOOKUP(A447,'Hospitalisation Details'!A:I,9,0)</f>
        <v>R1012</v>
      </c>
    </row>
    <row r="448" spans="1:17" ht="15.6" x14ac:dyDescent="0.3">
      <c r="A448" s="1" t="s">
        <v>1925</v>
      </c>
      <c r="B448" s="1" t="str">
        <f>VLOOKUP(A448,'Customer Names'!A:B,2,0)</f>
        <v>Koopmans, Ms.  Linnea C.</v>
      </c>
      <c r="C448">
        <f>VLOOKUP(A448,'Medical Examinations'!A:H,2,0)</f>
        <v>26.7</v>
      </c>
      <c r="D448">
        <f>VLOOKUP(A448,'Medical Examinations'!A:C,3,0)</f>
        <v>5.23</v>
      </c>
      <c r="E448" t="str">
        <f>VLOOKUP(A448,'Medical Examinations'!A:E,4)</f>
        <v>No</v>
      </c>
      <c r="F448" t="str">
        <f>VLOOKUP(A448,'Medical Examinations'!A:E,5)</f>
        <v>No</v>
      </c>
      <c r="G448" t="str">
        <f>VLOOKUP(A448,'Medical Examinations'!A:F,6,0)</f>
        <v>Yes</v>
      </c>
      <c r="H448">
        <f>VLOOKUP(A448,'Medical Examinations'!A:G,7)</f>
        <v>1</v>
      </c>
      <c r="I448" t="str">
        <f>VLOOKUP(A448,'Medical Examinations'!A:H,8,0)</f>
        <v>yes</v>
      </c>
      <c r="J448">
        <f>VLOOKUP(A448,'Hospitalisation Details'!A:B,2,0)</f>
        <v>1979</v>
      </c>
      <c r="K448" t="str">
        <f>VLOOKUP(A448,'Hospitalisation Details'!A:C,3,0)</f>
        <v>Nov</v>
      </c>
      <c r="L448">
        <f>VLOOKUP(A448,'Hospitalisation Details'!A:D,4,0)</f>
        <v>14</v>
      </c>
      <c r="M448">
        <f>VLOOKUP(A448,'Hospitalisation Details'!A:E,5,0)</f>
        <v>2</v>
      </c>
      <c r="N448">
        <f>VLOOKUP(A448,'Hospitalisation Details'!A:F,6,0)</f>
        <v>22478.6</v>
      </c>
      <c r="O448" t="str">
        <f>VLOOKUP(A448,'Hospitalisation Details'!A:G,7,0)</f>
        <v>tier - 3</v>
      </c>
      <c r="P448" t="str">
        <f>VLOOKUP(A448,'Hospitalisation Details'!A:I,8,0)</f>
        <v>tier - 2</v>
      </c>
      <c r="Q448" t="str">
        <f>VLOOKUP(A448,'Hospitalisation Details'!A:I,9,0)</f>
        <v>R1011</v>
      </c>
    </row>
    <row r="449" spans="1:17" ht="15.6" x14ac:dyDescent="0.3">
      <c r="A449" s="1" t="s">
        <v>1924</v>
      </c>
      <c r="B449" s="1" t="str">
        <f>VLOOKUP(A449,'Customer Names'!A:B,2,0)</f>
        <v>Milani, Mr.  Massimiliano A.</v>
      </c>
      <c r="C449">
        <f>VLOOKUP(A449,'Medical Examinations'!A:H,2,0)</f>
        <v>29.925000000000001</v>
      </c>
      <c r="D449">
        <f>VLOOKUP(A449,'Medical Examinations'!A:C,3,0)</f>
        <v>5.96</v>
      </c>
      <c r="E449" t="str">
        <f>VLOOKUP(A449,'Medical Examinations'!A:E,4)</f>
        <v>No</v>
      </c>
      <c r="F449" t="str">
        <f>VLOOKUP(A449,'Medical Examinations'!A:E,5)</f>
        <v>No</v>
      </c>
      <c r="G449" t="str">
        <f>VLOOKUP(A449,'Medical Examinations'!A:F,6,0)</f>
        <v>Yes</v>
      </c>
      <c r="H449">
        <f>VLOOKUP(A449,'Medical Examinations'!A:G,7)</f>
        <v>1</v>
      </c>
      <c r="I449" t="str">
        <f>VLOOKUP(A449,'Medical Examinations'!A:H,8,0)</f>
        <v>yes</v>
      </c>
      <c r="J449">
        <f>VLOOKUP(A449,'Hospitalisation Details'!A:B,2,0)</f>
        <v>1983</v>
      </c>
      <c r="K449" t="str">
        <f>VLOOKUP(A449,'Hospitalisation Details'!A:C,3,0)</f>
        <v>Dec</v>
      </c>
      <c r="L449">
        <f>VLOOKUP(A449,'Hospitalisation Details'!A:D,4,0)</f>
        <v>21</v>
      </c>
      <c r="M449">
        <f>VLOOKUP(A449,'Hospitalisation Details'!A:E,5,0)</f>
        <v>1</v>
      </c>
      <c r="N449">
        <f>VLOOKUP(A449,'Hospitalisation Details'!A:F,6,0)</f>
        <v>22462.04</v>
      </c>
      <c r="O449" t="str">
        <f>VLOOKUP(A449,'Hospitalisation Details'!A:G,7,0)</f>
        <v>tier - 3</v>
      </c>
      <c r="P449" t="str">
        <f>VLOOKUP(A449,'Hospitalisation Details'!A:I,8,0)</f>
        <v>tier - 1</v>
      </c>
      <c r="Q449" t="str">
        <f>VLOOKUP(A449,'Hospitalisation Details'!A:I,9,0)</f>
        <v>R1019</v>
      </c>
    </row>
    <row r="450" spans="1:17" ht="15.6" x14ac:dyDescent="0.3">
      <c r="A450" s="1" t="s">
        <v>1923</v>
      </c>
      <c r="B450" s="1" t="str">
        <f>VLOOKUP(A450,'Customer Names'!A:B,2,0)</f>
        <v>Kelly, Mr.  James M.</v>
      </c>
      <c r="C450">
        <f>VLOOKUP(A450,'Medical Examinations'!A:H,2,0)</f>
        <v>19.95</v>
      </c>
      <c r="D450">
        <f>VLOOKUP(A450,'Medical Examinations'!A:C,3,0)</f>
        <v>4.29</v>
      </c>
      <c r="E450" t="str">
        <f>VLOOKUP(A450,'Medical Examinations'!A:E,4)</f>
        <v>No</v>
      </c>
      <c r="F450" t="str">
        <f>VLOOKUP(A450,'Medical Examinations'!A:E,5)</f>
        <v>No</v>
      </c>
      <c r="G450" t="str">
        <f>VLOOKUP(A450,'Medical Examinations'!A:F,6,0)</f>
        <v>No</v>
      </c>
      <c r="H450">
        <f>VLOOKUP(A450,'Medical Examinations'!A:G,7)</f>
        <v>1</v>
      </c>
      <c r="I450" t="str">
        <f>VLOOKUP(A450,'Medical Examinations'!A:H,8,0)</f>
        <v>yes</v>
      </c>
      <c r="J450">
        <f>VLOOKUP(A450,'Hospitalisation Details'!A:B,2,0)</f>
        <v>1966</v>
      </c>
      <c r="K450" t="str">
        <f>VLOOKUP(A450,'Hospitalisation Details'!A:C,3,0)</f>
        <v>Aug</v>
      </c>
      <c r="L450">
        <f>VLOOKUP(A450,'Hospitalisation Details'!A:D,4,0)</f>
        <v>18</v>
      </c>
      <c r="M450">
        <f>VLOOKUP(A450,'Hospitalisation Details'!A:E,5,0)</f>
        <v>0</v>
      </c>
      <c r="N450">
        <f>VLOOKUP(A450,'Hospitalisation Details'!A:F,6,0)</f>
        <v>22412.65</v>
      </c>
      <c r="O450" t="str">
        <f>VLOOKUP(A450,'Hospitalisation Details'!A:G,7,0)</f>
        <v>tier - 3</v>
      </c>
      <c r="P450" t="str">
        <f>VLOOKUP(A450,'Hospitalisation Details'!A:I,8,0)</f>
        <v>tier - 3</v>
      </c>
      <c r="Q450" t="str">
        <f>VLOOKUP(A450,'Hospitalisation Details'!A:I,9,0)</f>
        <v>R1014</v>
      </c>
    </row>
    <row r="451" spans="1:17" ht="15.6" x14ac:dyDescent="0.3">
      <c r="A451" s="1" t="s">
        <v>1922</v>
      </c>
      <c r="B451" s="1" t="str">
        <f>VLOOKUP(A451,'Customer Names'!A:B,2,0)</f>
        <v>Finelli, Ms.  Lauren</v>
      </c>
      <c r="C451">
        <f>VLOOKUP(A451,'Medical Examinations'!A:H,2,0)</f>
        <v>24.225000000000001</v>
      </c>
      <c r="D451">
        <f>VLOOKUP(A451,'Medical Examinations'!A:C,3,0)</f>
        <v>4.09</v>
      </c>
      <c r="E451" t="str">
        <f>VLOOKUP(A451,'Medical Examinations'!A:E,4)</f>
        <v>No</v>
      </c>
      <c r="F451" t="str">
        <f>VLOOKUP(A451,'Medical Examinations'!A:E,5)</f>
        <v>No</v>
      </c>
      <c r="G451" t="str">
        <f>VLOOKUP(A451,'Medical Examinations'!A:F,6,0)</f>
        <v>No</v>
      </c>
      <c r="H451">
        <f>VLOOKUP(A451,'Medical Examinations'!A:G,7)</f>
        <v>1</v>
      </c>
      <c r="I451" t="str">
        <f>VLOOKUP(A451,'Medical Examinations'!A:H,8,0)</f>
        <v>No</v>
      </c>
      <c r="J451">
        <f>VLOOKUP(A451,'Hospitalisation Details'!A:B,2,0)</f>
        <v>1999</v>
      </c>
      <c r="K451" t="str">
        <f>VLOOKUP(A451,'Hospitalisation Details'!A:C,3,0)</f>
        <v>Aug</v>
      </c>
      <c r="L451">
        <f>VLOOKUP(A451,'Hospitalisation Details'!A:D,4,0)</f>
        <v>26</v>
      </c>
      <c r="M451">
        <f>VLOOKUP(A451,'Hospitalisation Details'!A:E,5,0)</f>
        <v>2</v>
      </c>
      <c r="N451">
        <f>VLOOKUP(A451,'Hospitalisation Details'!A:F,6,0)</f>
        <v>22395.74</v>
      </c>
      <c r="O451" t="str">
        <f>VLOOKUP(A451,'Hospitalisation Details'!A:G,7,0)</f>
        <v>tier - 3</v>
      </c>
      <c r="P451" t="str">
        <f>VLOOKUP(A451,'Hospitalisation Details'!A:I,8,0)</f>
        <v>tier - 2</v>
      </c>
      <c r="Q451" t="str">
        <f>VLOOKUP(A451,'Hospitalisation Details'!A:I,9,0)</f>
        <v>R1024</v>
      </c>
    </row>
    <row r="452" spans="1:17" ht="15.6" x14ac:dyDescent="0.3">
      <c r="A452" s="1" t="s">
        <v>1921</v>
      </c>
      <c r="B452" s="1" t="str">
        <f>VLOOKUP(A452,'Customer Names'!A:B,2,0)</f>
        <v>Palmer, Ms.  Michele V.</v>
      </c>
      <c r="C452">
        <f>VLOOKUP(A452,'Medical Examinations'!A:H,2,0)</f>
        <v>28.12</v>
      </c>
      <c r="D452">
        <f>VLOOKUP(A452,'Medical Examinations'!A:C,3,0)</f>
        <v>4.88</v>
      </c>
      <c r="E452" t="str">
        <f>VLOOKUP(A452,'Medical Examinations'!A:E,4)</f>
        <v>No</v>
      </c>
      <c r="F452" t="str">
        <f>VLOOKUP(A452,'Medical Examinations'!A:E,5)</f>
        <v>No</v>
      </c>
      <c r="G452" t="str">
        <f>VLOOKUP(A452,'Medical Examinations'!A:F,6,0)</f>
        <v>No</v>
      </c>
      <c r="H452">
        <f>VLOOKUP(A452,'Medical Examinations'!A:G,7)</f>
        <v>1</v>
      </c>
      <c r="I452" t="str">
        <f>VLOOKUP(A452,'Medical Examinations'!A:H,8,0)</f>
        <v>yes</v>
      </c>
      <c r="J452">
        <f>VLOOKUP(A452,'Hospitalisation Details'!A:B,2,0)</f>
        <v>1982</v>
      </c>
      <c r="K452" t="str">
        <f>VLOOKUP(A452,'Hospitalisation Details'!A:C,3,0)</f>
        <v>Dec</v>
      </c>
      <c r="L452">
        <f>VLOOKUP(A452,'Hospitalisation Details'!A:D,4,0)</f>
        <v>27</v>
      </c>
      <c r="M452">
        <f>VLOOKUP(A452,'Hospitalisation Details'!A:E,5,0)</f>
        <v>1</v>
      </c>
      <c r="N452">
        <f>VLOOKUP(A452,'Hospitalisation Details'!A:F,6,0)</f>
        <v>22331.57</v>
      </c>
      <c r="O452" t="str">
        <f>VLOOKUP(A452,'Hospitalisation Details'!A:G,7,0)</f>
        <v>tier - 2</v>
      </c>
      <c r="P452" t="str">
        <f>VLOOKUP(A452,'Hospitalisation Details'!A:I,8,0)</f>
        <v>tier - 3</v>
      </c>
      <c r="Q452" t="str">
        <f>VLOOKUP(A452,'Hospitalisation Details'!A:I,9,0)</f>
        <v>R1024</v>
      </c>
    </row>
    <row r="453" spans="1:17" ht="15.6" x14ac:dyDescent="0.3">
      <c r="A453" s="1" t="s">
        <v>1920</v>
      </c>
      <c r="B453" s="1" t="str">
        <f>VLOOKUP(A453,'Customer Names'!A:B,2,0)</f>
        <v>Wang, Mr.  Xiao</v>
      </c>
      <c r="C453">
        <f>VLOOKUP(A453,'Medical Examinations'!A:H,2,0)</f>
        <v>23.21</v>
      </c>
      <c r="D453">
        <f>VLOOKUP(A453,'Medical Examinations'!A:C,3,0)</f>
        <v>6.76</v>
      </c>
      <c r="E453" t="str">
        <f>VLOOKUP(A453,'Medical Examinations'!A:E,4)</f>
        <v>No</v>
      </c>
      <c r="F453" t="str">
        <f>VLOOKUP(A453,'Medical Examinations'!A:E,5)</f>
        <v>No</v>
      </c>
      <c r="G453" t="str">
        <f>VLOOKUP(A453,'Medical Examinations'!A:F,6,0)</f>
        <v>No</v>
      </c>
      <c r="H453">
        <f>VLOOKUP(A453,'Medical Examinations'!A:G,7)</f>
        <v>1</v>
      </c>
      <c r="I453" t="str">
        <f>VLOOKUP(A453,'Medical Examinations'!A:H,8,0)</f>
        <v>yes</v>
      </c>
      <c r="J453">
        <f>VLOOKUP(A453,'Hospitalisation Details'!A:B,2,0)</f>
        <v>1971</v>
      </c>
      <c r="K453" t="str">
        <f>VLOOKUP(A453,'Hospitalisation Details'!A:C,3,0)</f>
        <v>Jun</v>
      </c>
      <c r="L453">
        <f>VLOOKUP(A453,'Hospitalisation Details'!A:D,4,0)</f>
        <v>16</v>
      </c>
      <c r="M453">
        <f>VLOOKUP(A453,'Hospitalisation Details'!A:E,5,0)</f>
        <v>1</v>
      </c>
      <c r="N453">
        <f>VLOOKUP(A453,'Hospitalisation Details'!A:F,6,0)</f>
        <v>22218.11</v>
      </c>
      <c r="O453" t="str">
        <f>VLOOKUP(A453,'Hospitalisation Details'!A:G,7,0)</f>
        <v>tier - 2</v>
      </c>
      <c r="P453" t="str">
        <f>VLOOKUP(A453,'Hospitalisation Details'!A:I,8,0)</f>
        <v>tier - 3</v>
      </c>
      <c r="Q453" t="str">
        <f>VLOOKUP(A453,'Hospitalisation Details'!A:I,9,0)</f>
        <v>R1013</v>
      </c>
    </row>
    <row r="454" spans="1:17" ht="15.6" x14ac:dyDescent="0.3">
      <c r="A454" s="1" t="s">
        <v>1919</v>
      </c>
      <c r="B454" s="1" t="str">
        <f>VLOOKUP(A454,'Customer Names'!A:B,2,0)</f>
        <v>Beasley, Ms.  Harper L</v>
      </c>
      <c r="C454">
        <f>VLOOKUP(A454,'Medical Examinations'!A:H,2,0)</f>
        <v>23.98</v>
      </c>
      <c r="D454">
        <f>VLOOKUP(A454,'Medical Examinations'!A:C,3,0)</f>
        <v>10.67</v>
      </c>
      <c r="E454" t="str">
        <f>VLOOKUP(A454,'Medical Examinations'!A:E,4)</f>
        <v>No</v>
      </c>
      <c r="F454" t="str">
        <f>VLOOKUP(A454,'Medical Examinations'!A:E,5)</f>
        <v>No</v>
      </c>
      <c r="G454" t="str">
        <f>VLOOKUP(A454,'Medical Examinations'!A:F,6,0)</f>
        <v>No</v>
      </c>
      <c r="H454">
        <f>VLOOKUP(A454,'Medical Examinations'!A:G,7)</f>
        <v>1</v>
      </c>
      <c r="I454" t="str">
        <f>VLOOKUP(A454,'Medical Examinations'!A:H,8,0)</f>
        <v>No</v>
      </c>
      <c r="J454">
        <f>VLOOKUP(A454,'Hospitalisation Details'!A:B,2,0)</f>
        <v>1965</v>
      </c>
      <c r="K454" t="str">
        <f>VLOOKUP(A454,'Hospitalisation Details'!A:C,3,0)</f>
        <v>Aug</v>
      </c>
      <c r="L454">
        <f>VLOOKUP(A454,'Hospitalisation Details'!A:D,4,0)</f>
        <v>24</v>
      </c>
      <c r="M454">
        <f>VLOOKUP(A454,'Hospitalisation Details'!A:E,5,0)</f>
        <v>1</v>
      </c>
      <c r="N454">
        <f>VLOOKUP(A454,'Hospitalisation Details'!A:F,6,0)</f>
        <v>22192.44</v>
      </c>
      <c r="O454" t="str">
        <f>VLOOKUP(A454,'Hospitalisation Details'!A:G,7,0)</f>
        <v>tier - 3</v>
      </c>
      <c r="P454" t="str">
        <f>VLOOKUP(A454,'Hospitalisation Details'!A:I,8,0)</f>
        <v>tier - 1</v>
      </c>
      <c r="Q454" t="str">
        <f>VLOOKUP(A454,'Hospitalisation Details'!A:I,9,0)</f>
        <v>R1013</v>
      </c>
    </row>
    <row r="455" spans="1:17" ht="15.6" x14ac:dyDescent="0.3">
      <c r="A455" s="1" t="s">
        <v>1918</v>
      </c>
      <c r="B455" s="1" t="str">
        <f>VLOOKUP(A455,'Customer Names'!A:B,2,0)</f>
        <v>Bedbury, Mr.  Nick</v>
      </c>
      <c r="C455">
        <f>VLOOKUP(A455,'Medical Examinations'!A:H,2,0)</f>
        <v>30</v>
      </c>
      <c r="D455">
        <f>VLOOKUP(A455,'Medical Examinations'!A:C,3,0)</f>
        <v>6.21</v>
      </c>
      <c r="E455" t="str">
        <f>VLOOKUP(A455,'Medical Examinations'!A:E,4)</f>
        <v>No</v>
      </c>
      <c r="F455" t="str">
        <f>VLOOKUP(A455,'Medical Examinations'!A:E,5)</f>
        <v>No</v>
      </c>
      <c r="G455" t="str">
        <f>VLOOKUP(A455,'Medical Examinations'!A:F,6,0)</f>
        <v>No</v>
      </c>
      <c r="H455">
        <f>VLOOKUP(A455,'Medical Examinations'!A:G,7)</f>
        <v>1</v>
      </c>
      <c r="I455" t="str">
        <f>VLOOKUP(A455,'Medical Examinations'!A:H,8,0)</f>
        <v>yes</v>
      </c>
      <c r="J455">
        <f>VLOOKUP(A455,'Hospitalisation Details'!A:B,2,0)</f>
        <v>1980</v>
      </c>
      <c r="K455" t="str">
        <f>VLOOKUP(A455,'Hospitalisation Details'!A:C,3,0)</f>
        <v>Sep</v>
      </c>
      <c r="L455">
        <f>VLOOKUP(A455,'Hospitalisation Details'!A:D,4,0)</f>
        <v>12</v>
      </c>
      <c r="M455">
        <f>VLOOKUP(A455,'Hospitalisation Details'!A:E,5,0)</f>
        <v>0</v>
      </c>
      <c r="N455">
        <f>VLOOKUP(A455,'Hospitalisation Details'!A:F,6,0)</f>
        <v>22144.03</v>
      </c>
      <c r="O455" t="str">
        <f>VLOOKUP(A455,'Hospitalisation Details'!A:G,7,0)</f>
        <v>tier - 2</v>
      </c>
      <c r="P455" t="str">
        <f>VLOOKUP(A455,'Hospitalisation Details'!A:I,8,0)</f>
        <v>tier - 2</v>
      </c>
      <c r="Q455" t="str">
        <f>VLOOKUP(A455,'Hospitalisation Details'!A:I,9,0)</f>
        <v>R1011</v>
      </c>
    </row>
    <row r="456" spans="1:17" ht="15.6" x14ac:dyDescent="0.3">
      <c r="A456" s="1" t="s">
        <v>1917</v>
      </c>
      <c r="B456" s="1" t="str">
        <f>VLOOKUP(A456,'Customer Names'!A:B,2,0)</f>
        <v>Stemberger, Mr.  Scott</v>
      </c>
      <c r="C456">
        <f>VLOOKUP(A456,'Medical Examinations'!A:H,2,0)</f>
        <v>17.350000000000001</v>
      </c>
      <c r="D456">
        <f>VLOOKUP(A456,'Medical Examinations'!A:C,3,0)</f>
        <v>5.03</v>
      </c>
      <c r="E456" t="str">
        <f>VLOOKUP(A456,'Medical Examinations'!A:E,4)</f>
        <v>No</v>
      </c>
      <c r="F456" t="str">
        <f>VLOOKUP(A456,'Medical Examinations'!A:E,5)</f>
        <v>No</v>
      </c>
      <c r="G456" t="str">
        <f>VLOOKUP(A456,'Medical Examinations'!A:F,6,0)</f>
        <v>No</v>
      </c>
      <c r="H456">
        <f>VLOOKUP(A456,'Medical Examinations'!A:G,7)</f>
        <v>1</v>
      </c>
      <c r="I456" t="str">
        <f>VLOOKUP(A456,'Medical Examinations'!A:H,8,0)</f>
        <v>yes</v>
      </c>
      <c r="J456">
        <f>VLOOKUP(A456,'Hospitalisation Details'!A:B,2,0)</f>
        <v>2001</v>
      </c>
      <c r="K456" t="str">
        <f>VLOOKUP(A456,'Hospitalisation Details'!A:C,3,0)</f>
        <v>Aug</v>
      </c>
      <c r="L456">
        <f>VLOOKUP(A456,'Hospitalisation Details'!A:D,4,0)</f>
        <v>28</v>
      </c>
      <c r="M456">
        <f>VLOOKUP(A456,'Hospitalisation Details'!A:E,5,0)</f>
        <v>0</v>
      </c>
      <c r="N456">
        <f>VLOOKUP(A456,'Hospitalisation Details'!A:F,6,0)</f>
        <v>22097.62</v>
      </c>
      <c r="O456" t="str">
        <f>VLOOKUP(A456,'Hospitalisation Details'!A:G,7,0)</f>
        <v>tier - 3</v>
      </c>
      <c r="P456" t="str">
        <f>VLOOKUP(A456,'Hospitalisation Details'!A:I,8,0)</f>
        <v>tier - 1</v>
      </c>
      <c r="Q456" t="str">
        <f>VLOOKUP(A456,'Hospitalisation Details'!A:I,9,0)</f>
        <v>R1011</v>
      </c>
    </row>
    <row r="457" spans="1:17" ht="15.6" x14ac:dyDescent="0.3">
      <c r="A457" s="1" t="s">
        <v>1916</v>
      </c>
      <c r="B457" s="1" t="str">
        <f>VLOOKUP(A457,'Customer Names'!A:B,2,0)</f>
        <v>Chebet, Mr.  Wilson</v>
      </c>
      <c r="C457">
        <f>VLOOKUP(A457,'Medical Examinations'!A:H,2,0)</f>
        <v>22.704999999999998</v>
      </c>
      <c r="D457">
        <f>VLOOKUP(A457,'Medical Examinations'!A:C,3,0)</f>
        <v>5.27</v>
      </c>
      <c r="E457" t="str">
        <f>VLOOKUP(A457,'Medical Examinations'!A:E,4)</f>
        <v>No</v>
      </c>
      <c r="F457" t="str">
        <f>VLOOKUP(A457,'Medical Examinations'!A:E,5)</f>
        <v>No</v>
      </c>
      <c r="G457" t="str">
        <f>VLOOKUP(A457,'Medical Examinations'!A:F,6,0)</f>
        <v>No</v>
      </c>
      <c r="H457">
        <f>VLOOKUP(A457,'Medical Examinations'!A:G,7)</f>
        <v>1</v>
      </c>
      <c r="I457" t="str">
        <f>VLOOKUP(A457,'Medical Examinations'!A:H,8,0)</f>
        <v>No</v>
      </c>
      <c r="J457">
        <f>VLOOKUP(A457,'Hospitalisation Details'!A:B,2,0)</f>
        <v>1989</v>
      </c>
      <c r="K457" t="str">
        <f>VLOOKUP(A457,'Hospitalisation Details'!A:C,3,0)</f>
        <v>Oct</v>
      </c>
      <c r="L457">
        <f>VLOOKUP(A457,'Hospitalisation Details'!A:D,4,0)</f>
        <v>14</v>
      </c>
      <c r="M457">
        <f>VLOOKUP(A457,'Hospitalisation Details'!A:E,5,0)</f>
        <v>0</v>
      </c>
      <c r="N457">
        <f>VLOOKUP(A457,'Hospitalisation Details'!A:F,6,0)</f>
        <v>21984.47</v>
      </c>
      <c r="O457" t="str">
        <f>VLOOKUP(A457,'Hospitalisation Details'!A:G,7,0)</f>
        <v>tier - 3</v>
      </c>
      <c r="P457" t="str">
        <f>VLOOKUP(A457,'Hospitalisation Details'!A:I,8,0)</f>
        <v>tier - 1</v>
      </c>
      <c r="Q457" t="str">
        <f>VLOOKUP(A457,'Hospitalisation Details'!A:I,9,0)</f>
        <v>R1012</v>
      </c>
    </row>
    <row r="458" spans="1:17" ht="15.6" x14ac:dyDescent="0.3">
      <c r="A458" s="1" t="s">
        <v>1915</v>
      </c>
      <c r="B458" s="1" t="str">
        <f>VLOOKUP(A458,'Customer Names'!A:B,2,0)</f>
        <v>Muir, Mr.  Lee</v>
      </c>
      <c r="C458">
        <f>VLOOKUP(A458,'Medical Examinations'!A:H,2,0)</f>
        <v>25.41</v>
      </c>
      <c r="D458">
        <f>VLOOKUP(A458,'Medical Examinations'!A:C,3,0)</f>
        <v>10.53</v>
      </c>
      <c r="E458" t="str">
        <f>VLOOKUP(A458,'Medical Examinations'!A:E,4)</f>
        <v>No</v>
      </c>
      <c r="F458" t="str">
        <f>VLOOKUP(A458,'Medical Examinations'!A:E,5)</f>
        <v>No</v>
      </c>
      <c r="G458" t="str">
        <f>VLOOKUP(A458,'Medical Examinations'!A:F,6,0)</f>
        <v>No</v>
      </c>
      <c r="H458">
        <f>VLOOKUP(A458,'Medical Examinations'!A:G,7)</f>
        <v>1</v>
      </c>
      <c r="I458" t="str">
        <f>VLOOKUP(A458,'Medical Examinations'!A:H,8,0)</f>
        <v>yes</v>
      </c>
      <c r="J458">
        <f>VLOOKUP(A458,'Hospitalisation Details'!A:B,2,0)</f>
        <v>1975</v>
      </c>
      <c r="K458" t="str">
        <f>VLOOKUP(A458,'Hospitalisation Details'!A:C,3,0)</f>
        <v>Dec</v>
      </c>
      <c r="L458">
        <f>VLOOKUP(A458,'Hospitalisation Details'!A:D,4,0)</f>
        <v>19</v>
      </c>
      <c r="M458">
        <f>VLOOKUP(A458,'Hospitalisation Details'!A:E,5,0)</f>
        <v>1</v>
      </c>
      <c r="N458">
        <f>VLOOKUP(A458,'Hospitalisation Details'!A:F,6,0)</f>
        <v>21978.68</v>
      </c>
      <c r="O458" t="str">
        <f>VLOOKUP(A458,'Hospitalisation Details'!A:G,7,0)</f>
        <v>tier - 3</v>
      </c>
      <c r="P458" t="str">
        <f>VLOOKUP(A458,'Hospitalisation Details'!A:I,8,0)</f>
        <v>tier - 3</v>
      </c>
      <c r="Q458" t="str">
        <f>VLOOKUP(A458,'Hospitalisation Details'!A:I,9,0)</f>
        <v>R1013</v>
      </c>
    </row>
    <row r="459" spans="1:17" ht="15.6" x14ac:dyDescent="0.3">
      <c r="A459" s="1" t="s">
        <v>1914</v>
      </c>
      <c r="B459" s="1" t="str">
        <f>VLOOKUP(A459,'Customer Names'!A:B,2,0)</f>
        <v>Yang, Mr.  Shizhong</v>
      </c>
      <c r="C459">
        <f>VLOOKUP(A459,'Medical Examinations'!A:H,2,0)</f>
        <v>18.23</v>
      </c>
      <c r="D459">
        <f>VLOOKUP(A459,'Medical Examinations'!A:C,3,0)</f>
        <v>5.78</v>
      </c>
      <c r="E459" t="str">
        <f>VLOOKUP(A459,'Medical Examinations'!A:E,4)</f>
        <v>No</v>
      </c>
      <c r="F459" t="str">
        <f>VLOOKUP(A459,'Medical Examinations'!A:E,5)</f>
        <v>No</v>
      </c>
      <c r="G459" t="str">
        <f>VLOOKUP(A459,'Medical Examinations'!A:F,6,0)</f>
        <v>Yes</v>
      </c>
      <c r="H459">
        <f>VLOOKUP(A459,'Medical Examinations'!A:G,7)</f>
        <v>1</v>
      </c>
      <c r="I459" t="str">
        <f>VLOOKUP(A459,'Medical Examinations'!A:H,8,0)</f>
        <v>yes</v>
      </c>
      <c r="J459">
        <f>VLOOKUP(A459,'Hospitalisation Details'!A:B,2,0)</f>
        <v>2003</v>
      </c>
      <c r="K459" t="str">
        <f>VLOOKUP(A459,'Hospitalisation Details'!A:C,3,0)</f>
        <v>Sep</v>
      </c>
      <c r="L459">
        <f>VLOOKUP(A459,'Hospitalisation Details'!A:D,4,0)</f>
        <v>28</v>
      </c>
      <c r="M459">
        <f>VLOOKUP(A459,'Hospitalisation Details'!A:E,5,0)</f>
        <v>0</v>
      </c>
      <c r="N459">
        <f>VLOOKUP(A459,'Hospitalisation Details'!A:F,6,0)</f>
        <v>21882.400000000001</v>
      </c>
      <c r="O459" t="str">
        <f>VLOOKUP(A459,'Hospitalisation Details'!A:G,7,0)</f>
        <v>tier - 2</v>
      </c>
      <c r="P459" t="str">
        <f>VLOOKUP(A459,'Hospitalisation Details'!A:I,8,0)</f>
        <v>tier - 1</v>
      </c>
      <c r="Q459" t="str">
        <f>VLOOKUP(A459,'Hospitalisation Details'!A:I,9,0)</f>
        <v>R1011</v>
      </c>
    </row>
    <row r="460" spans="1:17" ht="15.6" x14ac:dyDescent="0.3">
      <c r="A460" s="1" t="s">
        <v>1913</v>
      </c>
      <c r="B460" s="1" t="str">
        <f>VLOOKUP(A460,'Customer Names'!A:B,2,0)</f>
        <v>Gravel, Ms.  Marie-Claire</v>
      </c>
      <c r="C460">
        <f>VLOOKUP(A460,'Medical Examinations'!A:H,2,0)</f>
        <v>24.7</v>
      </c>
      <c r="D460">
        <f>VLOOKUP(A460,'Medical Examinations'!A:C,3,0)</f>
        <v>4.3600000000000003</v>
      </c>
      <c r="E460" t="str">
        <f>VLOOKUP(A460,'Medical Examinations'!A:E,4)</f>
        <v>No</v>
      </c>
      <c r="F460" t="str">
        <f>VLOOKUP(A460,'Medical Examinations'!A:E,5)</f>
        <v>No</v>
      </c>
      <c r="G460" t="str">
        <f>VLOOKUP(A460,'Medical Examinations'!A:F,6,0)</f>
        <v>Yes</v>
      </c>
      <c r="H460">
        <f>VLOOKUP(A460,'Medical Examinations'!A:G,7)</f>
        <v>1</v>
      </c>
      <c r="I460" t="str">
        <f>VLOOKUP(A460,'Medical Examinations'!A:H,8,0)</f>
        <v>yes</v>
      </c>
      <c r="J460">
        <f>VLOOKUP(A460,'Hospitalisation Details'!A:B,2,0)</f>
        <v>1979</v>
      </c>
      <c r="K460" t="str">
        <f>VLOOKUP(A460,'Hospitalisation Details'!A:C,3,0)</f>
        <v>Aug</v>
      </c>
      <c r="L460">
        <f>VLOOKUP(A460,'Hospitalisation Details'!A:D,4,0)</f>
        <v>17</v>
      </c>
      <c r="M460">
        <f>VLOOKUP(A460,'Hospitalisation Details'!A:E,5,0)</f>
        <v>2</v>
      </c>
      <c r="N460">
        <f>VLOOKUP(A460,'Hospitalisation Details'!A:F,6,0)</f>
        <v>21880.82</v>
      </c>
      <c r="O460" t="str">
        <f>VLOOKUP(A460,'Hospitalisation Details'!A:G,7,0)</f>
        <v>tier - 3</v>
      </c>
      <c r="P460" t="str">
        <f>VLOOKUP(A460,'Hospitalisation Details'!A:I,8,0)</f>
        <v>tier - 1</v>
      </c>
      <c r="Q460" t="str">
        <f>VLOOKUP(A460,'Hospitalisation Details'!A:I,9,0)</f>
        <v>R1012</v>
      </c>
    </row>
    <row r="461" spans="1:17" ht="15.6" x14ac:dyDescent="0.3">
      <c r="A461" s="1" t="s">
        <v>1912</v>
      </c>
      <c r="B461" s="1" t="str">
        <f>VLOOKUP(A461,'Customer Names'!A:B,2,0)</f>
        <v>Smith, Mr.  Todd J.</v>
      </c>
      <c r="C461">
        <f>VLOOKUP(A461,'Medical Examinations'!A:H,2,0)</f>
        <v>37.4</v>
      </c>
      <c r="D461">
        <f>VLOOKUP(A461,'Medical Examinations'!A:C,3,0)</f>
        <v>9.7200000000000006</v>
      </c>
      <c r="E461" t="str">
        <f>VLOOKUP(A461,'Medical Examinations'!A:E,4)</f>
        <v>No</v>
      </c>
      <c r="F461" t="str">
        <f>VLOOKUP(A461,'Medical Examinations'!A:E,5)</f>
        <v>No</v>
      </c>
      <c r="G461" t="str">
        <f>VLOOKUP(A461,'Medical Examinations'!A:F,6,0)</f>
        <v>Yes</v>
      </c>
      <c r="H461">
        <f>VLOOKUP(A461,'Medical Examinations'!A:G,7)</f>
        <v>1</v>
      </c>
      <c r="I461" t="str">
        <f>VLOOKUP(A461,'Medical Examinations'!A:H,8,0)</f>
        <v>No</v>
      </c>
      <c r="J461">
        <f>VLOOKUP(A461,'Hospitalisation Details'!A:B,2,0)</f>
        <v>1963</v>
      </c>
      <c r="K461" t="str">
        <f>VLOOKUP(A461,'Hospitalisation Details'!A:C,3,0)</f>
        <v>Aug</v>
      </c>
      <c r="L461">
        <f>VLOOKUP(A461,'Hospitalisation Details'!A:D,4,0)</f>
        <v>27</v>
      </c>
      <c r="M461">
        <f>VLOOKUP(A461,'Hospitalisation Details'!A:E,5,0)</f>
        <v>0</v>
      </c>
      <c r="N461">
        <f>VLOOKUP(A461,'Hospitalisation Details'!A:F,6,0)</f>
        <v>21797</v>
      </c>
      <c r="O461" t="str">
        <f>VLOOKUP(A461,'Hospitalisation Details'!A:G,7,0)</f>
        <v>tier - 3</v>
      </c>
      <c r="P461" t="str">
        <f>VLOOKUP(A461,'Hospitalisation Details'!A:I,8,0)</f>
        <v>tier - 1</v>
      </c>
      <c r="Q461" t="str">
        <f>VLOOKUP(A461,'Hospitalisation Details'!A:I,9,0)</f>
        <v>R1011</v>
      </c>
    </row>
    <row r="462" spans="1:17" ht="15.6" x14ac:dyDescent="0.3">
      <c r="A462" s="1" t="s">
        <v>1911</v>
      </c>
      <c r="B462" s="1" t="str">
        <f>VLOOKUP(A462,'Customer Names'!A:B,2,0)</f>
        <v>Williams, Ms.  Carolyn</v>
      </c>
      <c r="C462">
        <f>VLOOKUP(A462,'Medical Examinations'!A:H,2,0)</f>
        <v>26.885000000000002</v>
      </c>
      <c r="D462">
        <f>VLOOKUP(A462,'Medical Examinations'!A:C,3,0)</f>
        <v>5.18</v>
      </c>
      <c r="E462" t="str">
        <f>VLOOKUP(A462,'Medical Examinations'!A:E,4)</f>
        <v>No</v>
      </c>
      <c r="F462" t="str">
        <f>VLOOKUP(A462,'Medical Examinations'!A:E,5)</f>
        <v>No</v>
      </c>
      <c r="G462" t="str">
        <f>VLOOKUP(A462,'Medical Examinations'!A:F,6,0)</f>
        <v>Yes</v>
      </c>
      <c r="H462">
        <f>VLOOKUP(A462,'Medical Examinations'!A:G,7)</f>
        <v>1</v>
      </c>
      <c r="I462" t="str">
        <f>VLOOKUP(A462,'Medical Examinations'!A:H,8,0)</f>
        <v>yes</v>
      </c>
      <c r="J462">
        <f>VLOOKUP(A462,'Hospitalisation Details'!A:B,2,0)</f>
        <v>1979</v>
      </c>
      <c r="K462" t="str">
        <f>VLOOKUP(A462,'Hospitalisation Details'!A:C,3,0)</f>
        <v>Sep</v>
      </c>
      <c r="L462">
        <f>VLOOKUP(A462,'Hospitalisation Details'!A:D,4,0)</f>
        <v>28</v>
      </c>
      <c r="M462">
        <f>VLOOKUP(A462,'Hospitalisation Details'!A:E,5,0)</f>
        <v>0</v>
      </c>
      <c r="N462">
        <f>VLOOKUP(A462,'Hospitalisation Details'!A:F,6,0)</f>
        <v>21774.32</v>
      </c>
      <c r="O462" t="str">
        <f>VLOOKUP(A462,'Hospitalisation Details'!A:G,7,0)</f>
        <v>tier - 3</v>
      </c>
      <c r="P462" t="str">
        <f>VLOOKUP(A462,'Hospitalisation Details'!A:I,8,0)</f>
        <v>tier - 2</v>
      </c>
      <c r="Q462" t="str">
        <f>VLOOKUP(A462,'Hospitalisation Details'!A:I,9,0)</f>
        <v>R1012</v>
      </c>
    </row>
    <row r="463" spans="1:17" ht="15.6" x14ac:dyDescent="0.3">
      <c r="A463" s="1" t="s">
        <v>1910</v>
      </c>
      <c r="B463" s="1" t="str">
        <f>VLOOKUP(A463,'Customer Names'!A:B,2,0)</f>
        <v>Meyer, Ms.  Lindsey</v>
      </c>
      <c r="C463">
        <f>VLOOKUP(A463,'Medical Examinations'!A:H,2,0)</f>
        <v>25.27</v>
      </c>
      <c r="D463">
        <f>VLOOKUP(A463,'Medical Examinations'!A:C,3,0)</f>
        <v>5.29</v>
      </c>
      <c r="E463" t="str">
        <f>VLOOKUP(A463,'Medical Examinations'!A:E,4)</f>
        <v>No</v>
      </c>
      <c r="F463" t="str">
        <f>VLOOKUP(A463,'Medical Examinations'!A:E,5)</f>
        <v>No</v>
      </c>
      <c r="G463" t="str">
        <f>VLOOKUP(A463,'Medical Examinations'!A:F,6,0)</f>
        <v>Yes</v>
      </c>
      <c r="H463">
        <f>VLOOKUP(A463,'Medical Examinations'!A:G,7)</f>
        <v>1</v>
      </c>
      <c r="I463" t="str">
        <f>VLOOKUP(A463,'Medical Examinations'!A:H,8,0)</f>
        <v>yes</v>
      </c>
      <c r="J463">
        <f>VLOOKUP(A463,'Hospitalisation Details'!A:B,2,0)</f>
        <v>1979</v>
      </c>
      <c r="K463" t="str">
        <f>VLOOKUP(A463,'Hospitalisation Details'!A:C,3,0)</f>
        <v>Sep</v>
      </c>
      <c r="L463">
        <f>VLOOKUP(A463,'Hospitalisation Details'!A:D,4,0)</f>
        <v>20</v>
      </c>
      <c r="M463">
        <f>VLOOKUP(A463,'Hospitalisation Details'!A:E,5,0)</f>
        <v>1</v>
      </c>
      <c r="N463">
        <f>VLOOKUP(A463,'Hospitalisation Details'!A:F,6,0)</f>
        <v>21771.34</v>
      </c>
      <c r="O463" t="str">
        <f>VLOOKUP(A463,'Hospitalisation Details'!A:G,7,0)</f>
        <v>tier - 3</v>
      </c>
      <c r="P463" t="str">
        <f>VLOOKUP(A463,'Hospitalisation Details'!A:I,8,0)</f>
        <v>tier - 1</v>
      </c>
      <c r="Q463" t="str">
        <f>VLOOKUP(A463,'Hospitalisation Details'!A:I,9,0)</f>
        <v>R1024</v>
      </c>
    </row>
    <row r="464" spans="1:17" ht="15.6" x14ac:dyDescent="0.3">
      <c r="A464" s="1" t="s">
        <v>1909</v>
      </c>
      <c r="B464" s="1" t="str">
        <f>VLOOKUP(A464,'Customer Names'!A:B,2,0)</f>
        <v>Jamieson, Ms.  Marissa D</v>
      </c>
      <c r="C464">
        <f>VLOOKUP(A464,'Medical Examinations'!A:H,2,0)</f>
        <v>23.655000000000001</v>
      </c>
      <c r="D464">
        <f>VLOOKUP(A464,'Medical Examinations'!A:C,3,0)</f>
        <v>4.8600000000000003</v>
      </c>
      <c r="E464" t="str">
        <f>VLOOKUP(A464,'Medical Examinations'!A:E,4)</f>
        <v>No</v>
      </c>
      <c r="F464" t="str">
        <f>VLOOKUP(A464,'Medical Examinations'!A:E,5)</f>
        <v>No</v>
      </c>
      <c r="G464" t="str">
        <f>VLOOKUP(A464,'Medical Examinations'!A:F,6,0)</f>
        <v>No</v>
      </c>
      <c r="H464">
        <f>VLOOKUP(A464,'Medical Examinations'!A:G,7)</f>
        <v>1</v>
      </c>
      <c r="I464" t="str">
        <f>VLOOKUP(A464,'Medical Examinations'!A:H,8,0)</f>
        <v>yes</v>
      </c>
      <c r="J464">
        <f>VLOOKUP(A464,'Hospitalisation Details'!A:B,2,0)</f>
        <v>1976</v>
      </c>
      <c r="K464" t="str">
        <f>VLOOKUP(A464,'Hospitalisation Details'!A:C,3,0)</f>
        <v>Jul</v>
      </c>
      <c r="L464">
        <f>VLOOKUP(A464,'Hospitalisation Details'!A:D,4,0)</f>
        <v>18</v>
      </c>
      <c r="M464">
        <f>VLOOKUP(A464,'Hospitalisation Details'!A:E,5,0)</f>
        <v>1</v>
      </c>
      <c r="N464">
        <f>VLOOKUP(A464,'Hospitalisation Details'!A:F,6,0)</f>
        <v>21677.279999999999</v>
      </c>
      <c r="O464" t="str">
        <f>VLOOKUP(A464,'Hospitalisation Details'!A:G,7,0)</f>
        <v>tier - 3</v>
      </c>
      <c r="P464" t="str">
        <f>VLOOKUP(A464,'Hospitalisation Details'!A:I,8,0)</f>
        <v>tier - 1</v>
      </c>
      <c r="Q464" t="str">
        <f>VLOOKUP(A464,'Hospitalisation Details'!A:I,9,0)</f>
        <v>R1012</v>
      </c>
    </row>
    <row r="465" spans="1:17" ht="15.6" x14ac:dyDescent="0.3">
      <c r="A465" s="1" t="s">
        <v>1908</v>
      </c>
      <c r="B465" s="1" t="str">
        <f>VLOOKUP(A465,'Customer Names'!A:B,2,0)</f>
        <v>Dufeal, Mr.  Jean Luc</v>
      </c>
      <c r="C465">
        <f>VLOOKUP(A465,'Medical Examinations'!A:H,2,0)</f>
        <v>55.05</v>
      </c>
      <c r="D465">
        <f>VLOOKUP(A465,'Medical Examinations'!A:C,3,0)</f>
        <v>7.66</v>
      </c>
      <c r="E465" t="str">
        <f>VLOOKUP(A465,'Medical Examinations'!A:E,4)</f>
        <v>No</v>
      </c>
      <c r="F465" t="str">
        <f>VLOOKUP(A465,'Medical Examinations'!A:E,5)</f>
        <v>No</v>
      </c>
      <c r="G465" t="str">
        <f>VLOOKUP(A465,'Medical Examinations'!A:F,6,0)</f>
        <v>No</v>
      </c>
      <c r="H465">
        <f>VLOOKUP(A465,'Medical Examinations'!A:G,7)</f>
        <v>1</v>
      </c>
      <c r="I465" t="str">
        <f>VLOOKUP(A465,'Medical Examinations'!A:H,8,0)</f>
        <v>No</v>
      </c>
      <c r="J465">
        <f>VLOOKUP(A465,'Hospitalisation Details'!A:B,2,0)</f>
        <v>1962</v>
      </c>
      <c r="K465" t="str">
        <f>VLOOKUP(A465,'Hospitalisation Details'!A:C,3,0)</f>
        <v>Nov</v>
      </c>
      <c r="L465">
        <f>VLOOKUP(A465,'Hospitalisation Details'!A:D,4,0)</f>
        <v>16</v>
      </c>
      <c r="M465">
        <f>VLOOKUP(A465,'Hospitalisation Details'!A:E,5,0)</f>
        <v>0</v>
      </c>
      <c r="N465">
        <f>VLOOKUP(A465,'Hospitalisation Details'!A:F,6,0)</f>
        <v>21661.16</v>
      </c>
      <c r="O465" t="str">
        <f>VLOOKUP(A465,'Hospitalisation Details'!A:G,7,0)</f>
        <v>tier - 2</v>
      </c>
      <c r="P465" t="str">
        <f>VLOOKUP(A465,'Hospitalisation Details'!A:I,8,0)</f>
        <v>tier - 2</v>
      </c>
      <c r="Q465" t="str">
        <f>VLOOKUP(A465,'Hospitalisation Details'!A:I,9,0)</f>
        <v>R1012</v>
      </c>
    </row>
    <row r="466" spans="1:17" ht="15.6" x14ac:dyDescent="0.3">
      <c r="A466" s="1" t="s">
        <v>1907</v>
      </c>
      <c r="B466" s="1" t="str">
        <f>VLOOKUP(A466,'Customer Names'!A:B,2,0)</f>
        <v>Sansonetti, Ms.  Danielle</v>
      </c>
      <c r="C466">
        <f>VLOOKUP(A466,'Medical Examinations'!A:H,2,0)</f>
        <v>24.89</v>
      </c>
      <c r="D466">
        <f>VLOOKUP(A466,'Medical Examinations'!A:C,3,0)</f>
        <v>6.1</v>
      </c>
      <c r="E466" t="str">
        <f>VLOOKUP(A466,'Medical Examinations'!A:E,4)</f>
        <v>No</v>
      </c>
      <c r="F466" t="str">
        <f>VLOOKUP(A466,'Medical Examinations'!A:E,5)</f>
        <v>No</v>
      </c>
      <c r="G466" t="str">
        <f>VLOOKUP(A466,'Medical Examinations'!A:F,6,0)</f>
        <v>Yes</v>
      </c>
      <c r="H466">
        <f>VLOOKUP(A466,'Medical Examinations'!A:G,7)</f>
        <v>1</v>
      </c>
      <c r="I466" t="str">
        <f>VLOOKUP(A466,'Medical Examinations'!A:H,8,0)</f>
        <v>yes</v>
      </c>
      <c r="J466">
        <f>VLOOKUP(A466,'Hospitalisation Details'!A:B,2,0)</f>
        <v>1983</v>
      </c>
      <c r="K466" t="str">
        <f>VLOOKUP(A466,'Hospitalisation Details'!A:C,3,0)</f>
        <v>Dec</v>
      </c>
      <c r="L466">
        <f>VLOOKUP(A466,'Hospitalisation Details'!A:D,4,0)</f>
        <v>25</v>
      </c>
      <c r="M466">
        <f>VLOOKUP(A466,'Hospitalisation Details'!A:E,5,0)</f>
        <v>3</v>
      </c>
      <c r="N466">
        <f>VLOOKUP(A466,'Hospitalisation Details'!A:F,6,0)</f>
        <v>21659.93</v>
      </c>
      <c r="O466" t="str">
        <f>VLOOKUP(A466,'Hospitalisation Details'!A:G,7,0)</f>
        <v>tier - 3</v>
      </c>
      <c r="P466" t="str">
        <f>VLOOKUP(A466,'Hospitalisation Details'!A:I,8,0)</f>
        <v>tier - 3</v>
      </c>
      <c r="Q466" t="str">
        <f>VLOOKUP(A466,'Hospitalisation Details'!A:I,9,0)</f>
        <v>R1024</v>
      </c>
    </row>
    <row r="467" spans="1:17" ht="15.6" x14ac:dyDescent="0.3">
      <c r="A467" s="1" t="s">
        <v>1906</v>
      </c>
      <c r="B467" s="1" t="str">
        <f>VLOOKUP(A467,'Customer Names'!A:B,2,0)</f>
        <v>Koneazny, Mr.  Jim</v>
      </c>
      <c r="C467">
        <f>VLOOKUP(A467,'Medical Examinations'!A:H,2,0)</f>
        <v>18.715</v>
      </c>
      <c r="D467">
        <f>VLOOKUP(A467,'Medical Examinations'!A:C,3,0)</f>
        <v>4.4400000000000004</v>
      </c>
      <c r="E467" t="str">
        <f>VLOOKUP(A467,'Medical Examinations'!A:E,4)</f>
        <v>No</v>
      </c>
      <c r="F467" t="str">
        <f>VLOOKUP(A467,'Medical Examinations'!A:E,5)</f>
        <v>No</v>
      </c>
      <c r="G467" t="str">
        <f>VLOOKUP(A467,'Medical Examinations'!A:F,6,0)</f>
        <v>No</v>
      </c>
      <c r="H467">
        <f>VLOOKUP(A467,'Medical Examinations'!A:G,7)</f>
        <v>1</v>
      </c>
      <c r="I467" t="str">
        <f>VLOOKUP(A467,'Medical Examinations'!A:H,8,0)</f>
        <v>No</v>
      </c>
      <c r="J467">
        <f>VLOOKUP(A467,'Hospitalisation Details'!A:B,2,0)</f>
        <v>1999</v>
      </c>
      <c r="K467" t="str">
        <f>VLOOKUP(A467,'Hospitalisation Details'!A:C,3,0)</f>
        <v>Jun</v>
      </c>
      <c r="L467">
        <f>VLOOKUP(A467,'Hospitalisation Details'!A:D,4,0)</f>
        <v>12</v>
      </c>
      <c r="M467">
        <f>VLOOKUP(A467,'Hospitalisation Details'!A:E,5,0)</f>
        <v>0</v>
      </c>
      <c r="N467">
        <f>VLOOKUP(A467,'Hospitalisation Details'!A:F,6,0)</f>
        <v>21595.38</v>
      </c>
      <c r="O467" t="str">
        <f>VLOOKUP(A467,'Hospitalisation Details'!A:G,7,0)</f>
        <v>tier - 2</v>
      </c>
      <c r="P467" t="str">
        <f>VLOOKUP(A467,'Hospitalisation Details'!A:I,8,0)</f>
        <v>tier - 3</v>
      </c>
      <c r="Q467" t="str">
        <f>VLOOKUP(A467,'Hospitalisation Details'!A:I,9,0)</f>
        <v>R1012</v>
      </c>
    </row>
    <row r="468" spans="1:17" ht="15.6" x14ac:dyDescent="0.3">
      <c r="A468" s="1" t="s">
        <v>1905</v>
      </c>
      <c r="B468" s="1" t="str">
        <f>VLOOKUP(A468,'Customer Names'!A:B,2,0)</f>
        <v>Johnson, Mr.  Matthew T</v>
      </c>
      <c r="C468">
        <f>VLOOKUP(A468,'Medical Examinations'!A:H,2,0)</f>
        <v>28.12</v>
      </c>
      <c r="D468">
        <f>VLOOKUP(A468,'Medical Examinations'!A:C,3,0)</f>
        <v>6.15</v>
      </c>
      <c r="E468" t="str">
        <f>VLOOKUP(A468,'Medical Examinations'!A:E,4)</f>
        <v>No</v>
      </c>
      <c r="F468" t="str">
        <f>VLOOKUP(A468,'Medical Examinations'!A:E,5)</f>
        <v>No</v>
      </c>
      <c r="G468" t="str">
        <f>VLOOKUP(A468,'Medical Examinations'!A:F,6,0)</f>
        <v>No</v>
      </c>
      <c r="H468">
        <f>VLOOKUP(A468,'Medical Examinations'!A:G,7)</f>
        <v>1</v>
      </c>
      <c r="I468" t="str">
        <f>VLOOKUP(A468,'Medical Examinations'!A:H,8,0)</f>
        <v>yes</v>
      </c>
      <c r="J468">
        <f>VLOOKUP(A468,'Hospitalisation Details'!A:B,2,0)</f>
        <v>1990</v>
      </c>
      <c r="K468" t="str">
        <f>VLOOKUP(A468,'Hospitalisation Details'!A:C,3,0)</f>
        <v>Nov</v>
      </c>
      <c r="L468">
        <f>VLOOKUP(A468,'Hospitalisation Details'!A:D,4,0)</f>
        <v>21</v>
      </c>
      <c r="M468">
        <f>VLOOKUP(A468,'Hospitalisation Details'!A:E,5,0)</f>
        <v>4</v>
      </c>
      <c r="N468">
        <f>VLOOKUP(A468,'Hospitalisation Details'!A:F,6,0)</f>
        <v>21472.48</v>
      </c>
      <c r="O468" t="str">
        <f>VLOOKUP(A468,'Hospitalisation Details'!A:G,7,0)</f>
        <v>tier - 2</v>
      </c>
      <c r="P468" t="str">
        <f>VLOOKUP(A468,'Hospitalisation Details'!A:I,8,0)</f>
        <v>tier - 2</v>
      </c>
      <c r="Q468" t="str">
        <f>VLOOKUP(A468,'Hospitalisation Details'!A:I,9,0)</f>
        <v>R1012</v>
      </c>
    </row>
    <row r="469" spans="1:17" ht="15.6" x14ac:dyDescent="0.3">
      <c r="A469" s="1" t="s">
        <v>1904</v>
      </c>
      <c r="B469" s="1" t="str">
        <f>VLOOKUP(A469,'Customer Names'!A:B,2,0)</f>
        <v>Glasson, Ms.  Rachel L.</v>
      </c>
      <c r="C469">
        <f>VLOOKUP(A469,'Medical Examinations'!A:H,2,0)</f>
        <v>26.6</v>
      </c>
      <c r="D469">
        <f>VLOOKUP(A469,'Medical Examinations'!A:C,3,0)</f>
        <v>4.53</v>
      </c>
      <c r="E469" t="str">
        <f>VLOOKUP(A469,'Medical Examinations'!A:E,4)</f>
        <v>No</v>
      </c>
      <c r="F469" t="str">
        <f>VLOOKUP(A469,'Medical Examinations'!A:E,5)</f>
        <v>No</v>
      </c>
      <c r="G469" t="str">
        <f>VLOOKUP(A469,'Medical Examinations'!A:F,6,0)</f>
        <v>No</v>
      </c>
      <c r="H469">
        <f>VLOOKUP(A469,'Medical Examinations'!A:G,7)</f>
        <v>1</v>
      </c>
      <c r="I469" t="str">
        <f>VLOOKUP(A469,'Medical Examinations'!A:H,8,0)</f>
        <v>yes</v>
      </c>
      <c r="J469">
        <f>VLOOKUP(A469,'Hospitalisation Details'!A:B,2,0)</f>
        <v>1980</v>
      </c>
      <c r="K469" t="str">
        <f>VLOOKUP(A469,'Hospitalisation Details'!A:C,3,0)</f>
        <v>Sep</v>
      </c>
      <c r="L469">
        <f>VLOOKUP(A469,'Hospitalisation Details'!A:D,4,0)</f>
        <v>4</v>
      </c>
      <c r="M469">
        <f>VLOOKUP(A469,'Hospitalisation Details'!A:E,5,0)</f>
        <v>0</v>
      </c>
      <c r="N469">
        <f>VLOOKUP(A469,'Hospitalisation Details'!A:F,6,0)</f>
        <v>21348.71</v>
      </c>
      <c r="O469" t="str">
        <f>VLOOKUP(A469,'Hospitalisation Details'!A:G,7,0)</f>
        <v>tier - 2</v>
      </c>
      <c r="P469" t="str">
        <f>VLOOKUP(A469,'Hospitalisation Details'!A:I,8,0)</f>
        <v>tier - 1</v>
      </c>
      <c r="Q469" t="str">
        <f>VLOOKUP(A469,'Hospitalisation Details'!A:I,9,0)</f>
        <v>R1012</v>
      </c>
    </row>
    <row r="470" spans="1:17" ht="15.6" x14ac:dyDescent="0.3">
      <c r="A470" s="1" t="s">
        <v>1903</v>
      </c>
      <c r="B470" s="1" t="str">
        <f>VLOOKUP(A470,'Customer Names'!A:B,2,0)</f>
        <v>Canitz, Ms.  Corina</v>
      </c>
      <c r="C470">
        <f>VLOOKUP(A470,'Medical Examinations'!A:H,2,0)</f>
        <v>30.114999999999998</v>
      </c>
      <c r="D470">
        <f>VLOOKUP(A470,'Medical Examinations'!A:C,3,0)</f>
        <v>5.48</v>
      </c>
      <c r="E470" t="str">
        <f>VLOOKUP(A470,'Medical Examinations'!A:E,4)</f>
        <v>No</v>
      </c>
      <c r="F470" t="str">
        <f>VLOOKUP(A470,'Medical Examinations'!A:E,5)</f>
        <v>No</v>
      </c>
      <c r="G470" t="str">
        <f>VLOOKUP(A470,'Medical Examinations'!A:F,6,0)</f>
        <v>No</v>
      </c>
      <c r="H470">
        <f>VLOOKUP(A470,'Medical Examinations'!A:G,7)</f>
        <v>1</v>
      </c>
      <c r="I470" t="str">
        <f>VLOOKUP(A470,'Medical Examinations'!A:H,8,0)</f>
        <v>No</v>
      </c>
      <c r="J470">
        <f>VLOOKUP(A470,'Hospitalisation Details'!A:B,2,0)</f>
        <v>2004</v>
      </c>
      <c r="K470" t="str">
        <f>VLOOKUP(A470,'Hospitalisation Details'!A:C,3,0)</f>
        <v>Aug</v>
      </c>
      <c r="L470">
        <f>VLOOKUP(A470,'Hospitalisation Details'!A:D,4,0)</f>
        <v>4</v>
      </c>
      <c r="M470">
        <f>VLOOKUP(A470,'Hospitalisation Details'!A:E,5,0)</f>
        <v>0</v>
      </c>
      <c r="N470">
        <f>VLOOKUP(A470,'Hospitalisation Details'!A:F,6,0)</f>
        <v>21344.85</v>
      </c>
      <c r="O470" t="str">
        <f>VLOOKUP(A470,'Hospitalisation Details'!A:G,7,0)</f>
        <v>tier - 3</v>
      </c>
      <c r="P470" t="str">
        <f>VLOOKUP(A470,'Hospitalisation Details'!A:I,8,0)</f>
        <v>tier - 1</v>
      </c>
      <c r="Q470" t="str">
        <f>VLOOKUP(A470,'Hospitalisation Details'!A:I,9,0)</f>
        <v>R1024</v>
      </c>
    </row>
    <row r="471" spans="1:17" ht="15.6" x14ac:dyDescent="0.3">
      <c r="A471" s="1" t="s">
        <v>1902</v>
      </c>
      <c r="B471" s="1" t="str">
        <f>VLOOKUP(A471,'Customer Names'!A:B,2,0)</f>
        <v>Li, Mr.  Guannan</v>
      </c>
      <c r="C471">
        <f>VLOOKUP(A471,'Medical Examinations'!A:H,2,0)</f>
        <v>24.605</v>
      </c>
      <c r="D471">
        <f>VLOOKUP(A471,'Medical Examinations'!A:C,3,0)</f>
        <v>5.48</v>
      </c>
      <c r="E471" t="str">
        <f>VLOOKUP(A471,'Medical Examinations'!A:E,4)</f>
        <v>No</v>
      </c>
      <c r="F471" t="str">
        <f>VLOOKUP(A471,'Medical Examinations'!A:E,5)</f>
        <v>No</v>
      </c>
      <c r="G471" t="str">
        <f>VLOOKUP(A471,'Medical Examinations'!A:F,6,0)</f>
        <v>No</v>
      </c>
      <c r="H471">
        <f>VLOOKUP(A471,'Medical Examinations'!A:G,7)</f>
        <v>1</v>
      </c>
      <c r="I471" t="str">
        <f>VLOOKUP(A471,'Medical Examinations'!A:H,8,0)</f>
        <v>yes</v>
      </c>
      <c r="J471">
        <f>VLOOKUP(A471,'Hospitalisation Details'!A:B,2,0)</f>
        <v>1980</v>
      </c>
      <c r="K471" t="str">
        <f>VLOOKUP(A471,'Hospitalisation Details'!A:C,3,0)</f>
        <v>Dec</v>
      </c>
      <c r="L471">
        <f>VLOOKUP(A471,'Hospitalisation Details'!A:D,4,0)</f>
        <v>10</v>
      </c>
      <c r="M471">
        <f>VLOOKUP(A471,'Hospitalisation Details'!A:E,5,0)</f>
        <v>2</v>
      </c>
      <c r="N471">
        <f>VLOOKUP(A471,'Hospitalisation Details'!A:F,6,0)</f>
        <v>21259.38</v>
      </c>
      <c r="O471" t="str">
        <f>VLOOKUP(A471,'Hospitalisation Details'!A:G,7,0)</f>
        <v>tier - 3</v>
      </c>
      <c r="P471" t="str">
        <f>VLOOKUP(A471,'Hospitalisation Details'!A:I,8,0)</f>
        <v>tier - 3</v>
      </c>
      <c r="Q471" t="str">
        <f>VLOOKUP(A471,'Hospitalisation Details'!A:I,9,0)</f>
        <v>R1019</v>
      </c>
    </row>
    <row r="472" spans="1:17" ht="15.6" x14ac:dyDescent="0.3">
      <c r="A472" s="1" t="s">
        <v>1901</v>
      </c>
      <c r="B472" s="1" t="str">
        <f>VLOOKUP(A472,'Customer Names'!A:B,2,0)</f>
        <v>Parsons, Mr.  Don</v>
      </c>
      <c r="C472">
        <f>VLOOKUP(A472,'Medical Examinations'!A:H,2,0)</f>
        <v>29.6</v>
      </c>
      <c r="D472">
        <f>VLOOKUP(A472,'Medical Examinations'!A:C,3,0)</f>
        <v>8.1</v>
      </c>
      <c r="E472" t="str">
        <f>VLOOKUP(A472,'Medical Examinations'!A:E,4)</f>
        <v>No</v>
      </c>
      <c r="F472" t="str">
        <f>VLOOKUP(A472,'Medical Examinations'!A:E,5)</f>
        <v>No</v>
      </c>
      <c r="G472" t="str">
        <f>VLOOKUP(A472,'Medical Examinations'!A:F,6,0)</f>
        <v>No</v>
      </c>
      <c r="H472">
        <f>VLOOKUP(A472,'Medical Examinations'!A:G,7)</f>
        <v>1</v>
      </c>
      <c r="I472" t="str">
        <f>VLOOKUP(A472,'Medical Examinations'!A:H,8,0)</f>
        <v>No</v>
      </c>
      <c r="J472">
        <f>VLOOKUP(A472,'Hospitalisation Details'!A:B,2,0)</f>
        <v>1974</v>
      </c>
      <c r="K472" t="str">
        <f>VLOOKUP(A472,'Hospitalisation Details'!A:C,3,0)</f>
        <v>Sep</v>
      </c>
      <c r="L472">
        <f>VLOOKUP(A472,'Hospitalisation Details'!A:D,4,0)</f>
        <v>3</v>
      </c>
      <c r="M472">
        <f>VLOOKUP(A472,'Hospitalisation Details'!A:E,5,0)</f>
        <v>0</v>
      </c>
      <c r="N472">
        <f>VLOOKUP(A472,'Hospitalisation Details'!A:F,6,0)</f>
        <v>21232.18</v>
      </c>
      <c r="O472" t="str">
        <f>VLOOKUP(A472,'Hospitalisation Details'!A:G,7,0)</f>
        <v>tier - 3</v>
      </c>
      <c r="P472" t="str">
        <f>VLOOKUP(A472,'Hospitalisation Details'!A:I,8,0)</f>
        <v>tier - 2</v>
      </c>
      <c r="Q472" t="str">
        <f>VLOOKUP(A472,'Hospitalisation Details'!A:I,9,0)</f>
        <v>R1011</v>
      </c>
    </row>
    <row r="473" spans="1:17" ht="15.6" x14ac:dyDescent="0.3">
      <c r="A473" s="1" t="s">
        <v>1900</v>
      </c>
      <c r="B473" s="1" t="str">
        <f>VLOOKUP(A473,'Customer Names'!A:B,2,0)</f>
        <v>Raulli, Mr.  Chris</v>
      </c>
      <c r="C473">
        <f>VLOOKUP(A473,'Medical Examinations'!A:H,2,0)</f>
        <v>24.42</v>
      </c>
      <c r="D473">
        <f>VLOOKUP(A473,'Medical Examinations'!A:C,3,0)</f>
        <v>7.16</v>
      </c>
      <c r="E473" t="str">
        <f>VLOOKUP(A473,'Medical Examinations'!A:E,4)</f>
        <v>No</v>
      </c>
      <c r="F473" t="str">
        <f>VLOOKUP(A473,'Medical Examinations'!A:E,5)</f>
        <v>No</v>
      </c>
      <c r="G473" t="str">
        <f>VLOOKUP(A473,'Medical Examinations'!A:F,6,0)</f>
        <v>No</v>
      </c>
      <c r="H473">
        <f>VLOOKUP(A473,'Medical Examinations'!A:G,7)</f>
        <v>1</v>
      </c>
      <c r="I473" t="str">
        <f>VLOOKUP(A473,'Medical Examinations'!A:H,8,0)</f>
        <v>yes</v>
      </c>
      <c r="J473">
        <f>VLOOKUP(A473,'Hospitalisation Details'!A:B,2,0)</f>
        <v>1974</v>
      </c>
      <c r="K473" t="str">
        <f>VLOOKUP(A473,'Hospitalisation Details'!A:C,3,0)</f>
        <v>Oct</v>
      </c>
      <c r="L473">
        <f>VLOOKUP(A473,'Hospitalisation Details'!A:D,4,0)</f>
        <v>14</v>
      </c>
      <c r="M473">
        <f>VLOOKUP(A473,'Hospitalisation Details'!A:E,5,0)</f>
        <v>0</v>
      </c>
      <c r="N473">
        <f>VLOOKUP(A473,'Hospitalisation Details'!A:F,6,0)</f>
        <v>21223.68</v>
      </c>
      <c r="O473" t="str">
        <f>VLOOKUP(A473,'Hospitalisation Details'!A:G,7,0)</f>
        <v>tier - 3</v>
      </c>
      <c r="P473" t="str">
        <f>VLOOKUP(A473,'Hospitalisation Details'!A:I,8,0)</f>
        <v>tier - 2</v>
      </c>
      <c r="Q473" t="str">
        <f>VLOOKUP(A473,'Hospitalisation Details'!A:I,9,0)</f>
        <v>R1013</v>
      </c>
    </row>
    <row r="474" spans="1:17" ht="15.6" x14ac:dyDescent="0.3">
      <c r="A474" s="1" t="s">
        <v>1899</v>
      </c>
      <c r="B474" s="1" t="str">
        <f>VLOOKUP(A474,'Customer Names'!A:B,2,0)</f>
        <v>Frome, Mr.  Gavin V.</v>
      </c>
      <c r="C474">
        <f>VLOOKUP(A474,'Medical Examinations'!A:H,2,0)</f>
        <v>20.9</v>
      </c>
      <c r="D474">
        <f>VLOOKUP(A474,'Medical Examinations'!A:C,3,0)</f>
        <v>4.55</v>
      </c>
      <c r="E474" t="str">
        <f>VLOOKUP(A474,'Medical Examinations'!A:E,4)</f>
        <v>No</v>
      </c>
      <c r="F474" t="str">
        <f>VLOOKUP(A474,'Medical Examinations'!A:E,5)</f>
        <v>No</v>
      </c>
      <c r="G474" t="str">
        <f>VLOOKUP(A474,'Medical Examinations'!A:F,6,0)</f>
        <v>Yes</v>
      </c>
      <c r="H474">
        <f>VLOOKUP(A474,'Medical Examinations'!A:G,7)</f>
        <v>1</v>
      </c>
      <c r="I474" t="str">
        <f>VLOOKUP(A474,'Medical Examinations'!A:H,8,0)</f>
        <v>yes</v>
      </c>
      <c r="J474">
        <f>VLOOKUP(A474,'Hospitalisation Details'!A:B,2,0)</f>
        <v>1969</v>
      </c>
      <c r="K474" t="str">
        <f>VLOOKUP(A474,'Hospitalisation Details'!A:C,3,0)</f>
        <v>Aug</v>
      </c>
      <c r="L474">
        <f>VLOOKUP(A474,'Hospitalisation Details'!A:D,4,0)</f>
        <v>26</v>
      </c>
      <c r="M474">
        <f>VLOOKUP(A474,'Hospitalisation Details'!A:E,5,0)</f>
        <v>0</v>
      </c>
      <c r="N474">
        <f>VLOOKUP(A474,'Hospitalisation Details'!A:F,6,0)</f>
        <v>21195.82</v>
      </c>
      <c r="O474" t="str">
        <f>VLOOKUP(A474,'Hospitalisation Details'!A:G,7,0)</f>
        <v>tier - 3</v>
      </c>
      <c r="P474" t="str">
        <f>VLOOKUP(A474,'Hospitalisation Details'!A:I,8,0)</f>
        <v>tier - 1</v>
      </c>
      <c r="Q474" t="str">
        <f>VLOOKUP(A474,'Hospitalisation Details'!A:I,9,0)</f>
        <v>R1013</v>
      </c>
    </row>
    <row r="475" spans="1:17" ht="15.6" x14ac:dyDescent="0.3">
      <c r="A475" s="1" t="s">
        <v>1898</v>
      </c>
      <c r="B475" s="1" t="str">
        <f>VLOOKUP(A475,'Customer Names'!A:B,2,0)</f>
        <v>Sevcik, Mr.  David</v>
      </c>
      <c r="C475">
        <f>VLOOKUP(A475,'Medical Examinations'!A:H,2,0)</f>
        <v>22.895</v>
      </c>
      <c r="D475">
        <f>VLOOKUP(A475,'Medical Examinations'!A:C,3,0)</f>
        <v>6.03</v>
      </c>
      <c r="E475" t="str">
        <f>VLOOKUP(A475,'Medical Examinations'!A:E,4)</f>
        <v>No</v>
      </c>
      <c r="F475" t="str">
        <f>VLOOKUP(A475,'Medical Examinations'!A:E,5)</f>
        <v>No</v>
      </c>
      <c r="G475" t="str">
        <f>VLOOKUP(A475,'Medical Examinations'!A:F,6,0)</f>
        <v>No</v>
      </c>
      <c r="H475">
        <f>VLOOKUP(A475,'Medical Examinations'!A:G,7)</f>
        <v>1</v>
      </c>
      <c r="I475" t="str">
        <f>VLOOKUP(A475,'Medical Examinations'!A:H,8,0)</f>
        <v>yes</v>
      </c>
      <c r="J475">
        <f>VLOOKUP(A475,'Hospitalisation Details'!A:B,2,0)</f>
        <v>1977</v>
      </c>
      <c r="K475" t="str">
        <f>VLOOKUP(A475,'Hospitalisation Details'!A:C,3,0)</f>
        <v>Nov</v>
      </c>
      <c r="L475">
        <f>VLOOKUP(A475,'Hospitalisation Details'!A:D,4,0)</f>
        <v>23</v>
      </c>
      <c r="M475">
        <f>VLOOKUP(A475,'Hospitalisation Details'!A:E,5,0)</f>
        <v>2</v>
      </c>
      <c r="N475">
        <f>VLOOKUP(A475,'Hospitalisation Details'!A:F,6,0)</f>
        <v>21098.55</v>
      </c>
      <c r="O475" t="str">
        <f>VLOOKUP(A475,'Hospitalisation Details'!A:G,7,0)</f>
        <v>tier - 3</v>
      </c>
      <c r="P475" t="str">
        <f>VLOOKUP(A475,'Hospitalisation Details'!A:I,8,0)</f>
        <v>tier - 3</v>
      </c>
      <c r="Q475" t="str">
        <f>VLOOKUP(A475,'Hospitalisation Details'!A:I,9,0)</f>
        <v>R1012</v>
      </c>
    </row>
    <row r="476" spans="1:17" ht="15.6" x14ac:dyDescent="0.3">
      <c r="A476" s="1" t="s">
        <v>1897</v>
      </c>
      <c r="B476" s="1" t="str">
        <f>VLOOKUP(A476,'Customer Names'!A:B,2,0)</f>
        <v>Narang, Mr.  Jatin</v>
      </c>
      <c r="C476">
        <f>VLOOKUP(A476,'Medical Examinations'!A:H,2,0)</f>
        <v>28.3</v>
      </c>
      <c r="D476">
        <f>VLOOKUP(A476,'Medical Examinations'!A:C,3,0)</f>
        <v>5.47</v>
      </c>
      <c r="E476" t="str">
        <f>VLOOKUP(A476,'Medical Examinations'!A:E,4)</f>
        <v>No</v>
      </c>
      <c r="F476" t="str">
        <f>VLOOKUP(A476,'Medical Examinations'!A:E,5)</f>
        <v>No</v>
      </c>
      <c r="G476" t="str">
        <f>VLOOKUP(A476,'Medical Examinations'!A:F,6,0)</f>
        <v>Yes</v>
      </c>
      <c r="H476">
        <f>VLOOKUP(A476,'Medical Examinations'!A:G,7)</f>
        <v>1</v>
      </c>
      <c r="I476" t="str">
        <f>VLOOKUP(A476,'Medical Examinations'!A:H,8,0)</f>
        <v>yes</v>
      </c>
      <c r="J476">
        <f>VLOOKUP(A476,'Hospitalisation Details'!A:B,2,0)</f>
        <v>1983</v>
      </c>
      <c r="K476" t="str">
        <f>VLOOKUP(A476,'Hospitalisation Details'!A:C,3,0)</f>
        <v>Jul</v>
      </c>
      <c r="L476">
        <f>VLOOKUP(A476,'Hospitalisation Details'!A:D,4,0)</f>
        <v>2</v>
      </c>
      <c r="M476">
        <f>VLOOKUP(A476,'Hospitalisation Details'!A:E,5,0)</f>
        <v>1</v>
      </c>
      <c r="N476">
        <f>VLOOKUP(A476,'Hospitalisation Details'!A:F,6,0)</f>
        <v>21082.16</v>
      </c>
      <c r="O476" t="str">
        <f>VLOOKUP(A476,'Hospitalisation Details'!A:G,7,0)</f>
        <v>tier - 3</v>
      </c>
      <c r="P476" t="str">
        <f>VLOOKUP(A476,'Hospitalisation Details'!A:I,8,0)</f>
        <v>tier - 2</v>
      </c>
      <c r="Q476" t="str">
        <f>VLOOKUP(A476,'Hospitalisation Details'!A:I,9,0)</f>
        <v>R1011</v>
      </c>
    </row>
    <row r="477" spans="1:17" ht="15.6" x14ac:dyDescent="0.3">
      <c r="A477" s="1" t="s">
        <v>1895</v>
      </c>
      <c r="B477" s="1" t="str">
        <f>VLOOKUP(A477,'Customer Names'!A:B,2,0)</f>
        <v>Royston, Mr.  J P. II</v>
      </c>
      <c r="C477">
        <f>VLOOKUP(A477,'Medical Examinations'!A:H,2,0)</f>
        <v>54.3</v>
      </c>
      <c r="D477">
        <f>VLOOKUP(A477,'Medical Examinations'!A:C,3,0)</f>
        <v>4.1500000000000004</v>
      </c>
      <c r="E477" t="str">
        <f>VLOOKUP(A477,'Medical Examinations'!A:E,4)</f>
        <v>No</v>
      </c>
      <c r="F477" t="str">
        <f>VLOOKUP(A477,'Medical Examinations'!A:E,5)</f>
        <v>No</v>
      </c>
      <c r="G477" t="str">
        <f>VLOOKUP(A477,'Medical Examinations'!A:F,6,0)</f>
        <v>No</v>
      </c>
      <c r="H477">
        <f>VLOOKUP(A477,'Medical Examinations'!A:G,7)</f>
        <v>1</v>
      </c>
      <c r="I477" t="str">
        <f>VLOOKUP(A477,'Medical Examinations'!A:H,8,0)</f>
        <v>No</v>
      </c>
      <c r="J477">
        <f>VLOOKUP(A477,'Hospitalisation Details'!A:B,2,0)</f>
        <v>1964</v>
      </c>
      <c r="K477" t="str">
        <f>VLOOKUP(A477,'Hospitalisation Details'!A:C,3,0)</f>
        <v>Nov</v>
      </c>
      <c r="L477">
        <f>VLOOKUP(A477,'Hospitalisation Details'!A:D,4,0)</f>
        <v>19</v>
      </c>
      <c r="M477">
        <f>VLOOKUP(A477,'Hospitalisation Details'!A:E,5,0)</f>
        <v>0</v>
      </c>
      <c r="N477">
        <f>VLOOKUP(A477,'Hospitalisation Details'!A:F,6,0)</f>
        <v>20893.060000000001</v>
      </c>
      <c r="O477" t="str">
        <f>VLOOKUP(A477,'Hospitalisation Details'!A:G,7,0)</f>
        <v>tier - 2</v>
      </c>
      <c r="P477" t="str">
        <f>VLOOKUP(A477,'Hospitalisation Details'!A:I,8,0)</f>
        <v>tier - 3</v>
      </c>
      <c r="Q477" t="str">
        <f>VLOOKUP(A477,'Hospitalisation Details'!A:I,9,0)</f>
        <v>R1012</v>
      </c>
    </row>
    <row r="478" spans="1:17" ht="15.6" x14ac:dyDescent="0.3">
      <c r="A478" s="1" t="s">
        <v>1894</v>
      </c>
      <c r="B478" s="1" t="str">
        <f>VLOOKUP(A478,'Customer Names'!A:B,2,0)</f>
        <v>Tieri, Ms.  Angela M.</v>
      </c>
      <c r="C478">
        <f>VLOOKUP(A478,'Medical Examinations'!A:H,2,0)</f>
        <v>33.344999999999999</v>
      </c>
      <c r="D478">
        <f>VLOOKUP(A478,'Medical Examinations'!A:C,3,0)</f>
        <v>11.32</v>
      </c>
      <c r="E478" t="str">
        <f>VLOOKUP(A478,'Medical Examinations'!A:E,4)</f>
        <v>No</v>
      </c>
      <c r="F478" t="str">
        <f>VLOOKUP(A478,'Medical Examinations'!A:E,5)</f>
        <v>No</v>
      </c>
      <c r="G478" t="str">
        <f>VLOOKUP(A478,'Medical Examinations'!A:F,6,0)</f>
        <v>No</v>
      </c>
      <c r="H478">
        <f>VLOOKUP(A478,'Medical Examinations'!A:G,7)</f>
        <v>1</v>
      </c>
      <c r="I478" t="str">
        <f>VLOOKUP(A478,'Medical Examinations'!A:H,8,0)</f>
        <v>No</v>
      </c>
      <c r="J478">
        <f>VLOOKUP(A478,'Hospitalisation Details'!A:B,2,0)</f>
        <v>1975</v>
      </c>
      <c r="K478" t="str">
        <f>VLOOKUP(A478,'Hospitalisation Details'!A:C,3,0)</f>
        <v>Dec</v>
      </c>
      <c r="L478">
        <f>VLOOKUP(A478,'Hospitalisation Details'!A:D,4,0)</f>
        <v>8</v>
      </c>
      <c r="M478">
        <f>VLOOKUP(A478,'Hospitalisation Details'!A:E,5,0)</f>
        <v>0</v>
      </c>
      <c r="N478">
        <f>VLOOKUP(A478,'Hospitalisation Details'!A:F,6,0)</f>
        <v>20878.78</v>
      </c>
      <c r="O478" t="str">
        <f>VLOOKUP(A478,'Hospitalisation Details'!A:G,7,0)</f>
        <v>tier - 2</v>
      </c>
      <c r="P478" t="str">
        <f>VLOOKUP(A478,'Hospitalisation Details'!A:I,8,0)</f>
        <v>tier - 1</v>
      </c>
      <c r="Q478" t="str">
        <f>VLOOKUP(A478,'Hospitalisation Details'!A:I,9,0)</f>
        <v>R1024</v>
      </c>
    </row>
    <row r="479" spans="1:17" ht="15.6" x14ac:dyDescent="0.3">
      <c r="A479" s="1" t="s">
        <v>1893</v>
      </c>
      <c r="B479" s="1" t="str">
        <f>VLOOKUP(A479,'Customer Names'!A:B,2,0)</f>
        <v>Whitney, Mr.  Blake K.</v>
      </c>
      <c r="C479">
        <f>VLOOKUP(A479,'Medical Examinations'!A:H,2,0)</f>
        <v>33</v>
      </c>
      <c r="D479">
        <f>VLOOKUP(A479,'Medical Examinations'!A:C,3,0)</f>
        <v>9.51</v>
      </c>
      <c r="E479" t="str">
        <f>VLOOKUP(A479,'Medical Examinations'!A:E,4)</f>
        <v>No</v>
      </c>
      <c r="F479" t="str">
        <f>VLOOKUP(A479,'Medical Examinations'!A:E,5)</f>
        <v>No</v>
      </c>
      <c r="G479" t="str">
        <f>VLOOKUP(A479,'Medical Examinations'!A:F,6,0)</f>
        <v>No</v>
      </c>
      <c r="H479">
        <f>VLOOKUP(A479,'Medical Examinations'!A:G,7)</f>
        <v>1</v>
      </c>
      <c r="I479" t="str">
        <f>VLOOKUP(A479,'Medical Examinations'!A:H,8,0)</f>
        <v>No</v>
      </c>
      <c r="J479">
        <f>VLOOKUP(A479,'Hospitalisation Details'!A:B,2,0)</f>
        <v>1967</v>
      </c>
      <c r="K479" t="str">
        <f>VLOOKUP(A479,'Hospitalisation Details'!A:C,3,0)</f>
        <v>Sep</v>
      </c>
      <c r="L479">
        <f>VLOOKUP(A479,'Hospitalisation Details'!A:D,4,0)</f>
        <v>8</v>
      </c>
      <c r="M479">
        <f>VLOOKUP(A479,'Hospitalisation Details'!A:E,5,0)</f>
        <v>0</v>
      </c>
      <c r="N479">
        <f>VLOOKUP(A479,'Hospitalisation Details'!A:F,6,0)</f>
        <v>20781.490000000002</v>
      </c>
      <c r="O479" t="str">
        <f>VLOOKUP(A479,'Hospitalisation Details'!A:G,7,0)</f>
        <v>tier - 2</v>
      </c>
      <c r="P479" t="str">
        <f>VLOOKUP(A479,'Hospitalisation Details'!A:I,8,0)</f>
        <v>tier - 3</v>
      </c>
      <c r="Q479" t="str">
        <f>VLOOKUP(A479,'Hospitalisation Details'!A:I,9,0)</f>
        <v>R1013</v>
      </c>
    </row>
    <row r="480" spans="1:17" ht="15.6" x14ac:dyDescent="0.3">
      <c r="A480" s="1" t="s">
        <v>1892</v>
      </c>
      <c r="B480" s="1" t="str">
        <f>VLOOKUP(A480,'Customer Names'!A:B,2,0)</f>
        <v>Wandzilak, Mr.  Brian T.</v>
      </c>
      <c r="C480">
        <f>VLOOKUP(A480,'Medical Examinations'!A:H,2,0)</f>
        <v>28.024999999999999</v>
      </c>
      <c r="D480">
        <f>VLOOKUP(A480,'Medical Examinations'!A:C,3,0)</f>
        <v>7.67</v>
      </c>
      <c r="E480" t="str">
        <f>VLOOKUP(A480,'Medical Examinations'!A:E,4)</f>
        <v>No</v>
      </c>
      <c r="F480" t="str">
        <f>VLOOKUP(A480,'Medical Examinations'!A:E,5)</f>
        <v>No</v>
      </c>
      <c r="G480" t="str">
        <f>VLOOKUP(A480,'Medical Examinations'!A:F,6,0)</f>
        <v>No</v>
      </c>
      <c r="H480">
        <f>VLOOKUP(A480,'Medical Examinations'!A:G,7)</f>
        <v>1</v>
      </c>
      <c r="I480" t="str">
        <f>VLOOKUP(A480,'Medical Examinations'!A:H,8,0)</f>
        <v>yes</v>
      </c>
      <c r="J480">
        <f>VLOOKUP(A480,'Hospitalisation Details'!A:B,2,0)</f>
        <v>1986</v>
      </c>
      <c r="K480" t="str">
        <f>VLOOKUP(A480,'Hospitalisation Details'!A:C,3,0)</f>
        <v>Aug</v>
      </c>
      <c r="L480">
        <f>VLOOKUP(A480,'Hospitalisation Details'!A:D,4,0)</f>
        <v>4</v>
      </c>
      <c r="M480">
        <f>VLOOKUP(A480,'Hospitalisation Details'!A:E,5,0)</f>
        <v>1</v>
      </c>
      <c r="N480">
        <f>VLOOKUP(A480,'Hospitalisation Details'!A:F,6,0)</f>
        <v>20773.63</v>
      </c>
      <c r="O480" t="str">
        <f>VLOOKUP(A480,'Hospitalisation Details'!A:G,7,0)</f>
        <v>tier - 2</v>
      </c>
      <c r="P480" t="str">
        <f>VLOOKUP(A480,'Hospitalisation Details'!A:I,8,0)</f>
        <v>tier - 3</v>
      </c>
      <c r="Q480" t="str">
        <f>VLOOKUP(A480,'Hospitalisation Details'!A:I,9,0)</f>
        <v>R1017</v>
      </c>
    </row>
    <row r="481" spans="1:17" ht="15.6" x14ac:dyDescent="0.3">
      <c r="A481" s="1" t="s">
        <v>1891</v>
      </c>
      <c r="B481" s="1" t="str">
        <f>VLOOKUP(A481,'Customer Names'!A:B,2,0)</f>
        <v>Valenzona, Mr.  Damon</v>
      </c>
      <c r="C481">
        <f>VLOOKUP(A481,'Medical Examinations'!A:H,2,0)</f>
        <v>28.69</v>
      </c>
      <c r="D481">
        <f>VLOOKUP(A481,'Medical Examinations'!A:C,3,0)</f>
        <v>6.23</v>
      </c>
      <c r="E481" t="str">
        <f>VLOOKUP(A481,'Medical Examinations'!A:E,4)</f>
        <v>No</v>
      </c>
      <c r="F481" t="str">
        <f>VLOOKUP(A481,'Medical Examinations'!A:E,5)</f>
        <v>No</v>
      </c>
      <c r="G481" t="str">
        <f>VLOOKUP(A481,'Medical Examinations'!A:F,6,0)</f>
        <v>No</v>
      </c>
      <c r="H481">
        <f>VLOOKUP(A481,'Medical Examinations'!A:G,7)</f>
        <v>1</v>
      </c>
      <c r="I481" t="str">
        <f>VLOOKUP(A481,'Medical Examinations'!A:H,8,0)</f>
        <v>yes</v>
      </c>
      <c r="J481">
        <f>VLOOKUP(A481,'Hospitalisation Details'!A:B,2,0)</f>
        <v>1992</v>
      </c>
      <c r="K481" t="str">
        <f>VLOOKUP(A481,'Hospitalisation Details'!A:C,3,0)</f>
        <v>Sep</v>
      </c>
      <c r="L481">
        <f>VLOOKUP(A481,'Hospitalisation Details'!A:D,4,0)</f>
        <v>14</v>
      </c>
      <c r="M481">
        <f>VLOOKUP(A481,'Hospitalisation Details'!A:E,5,0)</f>
        <v>3</v>
      </c>
      <c r="N481">
        <f>VLOOKUP(A481,'Hospitalisation Details'!A:F,6,0)</f>
        <v>20745.990000000002</v>
      </c>
      <c r="O481" t="str">
        <f>VLOOKUP(A481,'Hospitalisation Details'!A:G,7,0)</f>
        <v>tier - 3</v>
      </c>
      <c r="P481" t="str">
        <f>VLOOKUP(A481,'Hospitalisation Details'!A:I,8,0)</f>
        <v>tier - 1</v>
      </c>
      <c r="Q481" t="str">
        <f>VLOOKUP(A481,'Hospitalisation Details'!A:I,9,0)</f>
        <v>R1012</v>
      </c>
    </row>
    <row r="482" spans="1:17" ht="15.6" x14ac:dyDescent="0.3">
      <c r="A482" s="1" t="s">
        <v>1890</v>
      </c>
      <c r="B482" s="1" t="str">
        <f>VLOOKUP(A482,'Customer Names'!A:B,2,0)</f>
        <v>Young, Mr.  Jeffrey</v>
      </c>
      <c r="C482">
        <f>VLOOKUP(A482,'Medical Examinations'!A:H,2,0)</f>
        <v>40.28</v>
      </c>
      <c r="D482">
        <f>VLOOKUP(A482,'Medical Examinations'!A:C,3,0)</f>
        <v>8.9</v>
      </c>
      <c r="E482" t="str">
        <f>VLOOKUP(A482,'Medical Examinations'!A:E,4)</f>
        <v>No</v>
      </c>
      <c r="F482" t="str">
        <f>VLOOKUP(A482,'Medical Examinations'!A:E,5)</f>
        <v>No</v>
      </c>
      <c r="G482" t="str">
        <f>VLOOKUP(A482,'Medical Examinations'!A:F,6,0)</f>
        <v>No</v>
      </c>
      <c r="H482">
        <f>VLOOKUP(A482,'Medical Examinations'!A:G,7)</f>
        <v>1</v>
      </c>
      <c r="I482" t="str">
        <f>VLOOKUP(A482,'Medical Examinations'!A:H,8,0)</f>
        <v>No</v>
      </c>
      <c r="J482">
        <f>VLOOKUP(A482,'Hospitalisation Details'!A:B,2,0)</f>
        <v>1965</v>
      </c>
      <c r="K482" t="str">
        <f>VLOOKUP(A482,'Hospitalisation Details'!A:C,3,0)</f>
        <v>Aug</v>
      </c>
      <c r="L482">
        <f>VLOOKUP(A482,'Hospitalisation Details'!A:D,4,0)</f>
        <v>1</v>
      </c>
      <c r="M482">
        <f>VLOOKUP(A482,'Hospitalisation Details'!A:E,5,0)</f>
        <v>0</v>
      </c>
      <c r="N482">
        <f>VLOOKUP(A482,'Hospitalisation Details'!A:F,6,0)</f>
        <v>20709.02</v>
      </c>
      <c r="O482" t="str">
        <f>VLOOKUP(A482,'Hospitalisation Details'!A:G,7,0)</f>
        <v>tier - 3</v>
      </c>
      <c r="P482" t="str">
        <f>VLOOKUP(A482,'Hospitalisation Details'!A:I,8,0)</f>
        <v>tier - 2</v>
      </c>
      <c r="Q482" t="str">
        <f>VLOOKUP(A482,'Hospitalisation Details'!A:I,9,0)</f>
        <v>R1019</v>
      </c>
    </row>
    <row r="483" spans="1:17" ht="15.6" x14ac:dyDescent="0.3">
      <c r="A483" s="1" t="s">
        <v>1889</v>
      </c>
      <c r="B483" s="1" t="str">
        <f>VLOOKUP(A483,'Customer Names'!A:B,2,0)</f>
        <v>Richards, Mr.  Malcolm J.</v>
      </c>
      <c r="C483">
        <f>VLOOKUP(A483,'Medical Examinations'!A:H,2,0)</f>
        <v>37.299999999999997</v>
      </c>
      <c r="D483">
        <f>VLOOKUP(A483,'Medical Examinations'!A:C,3,0)</f>
        <v>7.79</v>
      </c>
      <c r="E483" t="str">
        <f>VLOOKUP(A483,'Medical Examinations'!A:E,4)</f>
        <v>No</v>
      </c>
      <c r="F483" t="str">
        <f>VLOOKUP(A483,'Medical Examinations'!A:E,5)</f>
        <v>No</v>
      </c>
      <c r="G483" t="str">
        <f>VLOOKUP(A483,'Medical Examinations'!A:F,6,0)</f>
        <v>No</v>
      </c>
      <c r="H483">
        <f>VLOOKUP(A483,'Medical Examinations'!A:G,7)</f>
        <v>1</v>
      </c>
      <c r="I483" t="str">
        <f>VLOOKUP(A483,'Medical Examinations'!A:H,8,0)</f>
        <v>No</v>
      </c>
      <c r="J483">
        <f>VLOOKUP(A483,'Hospitalisation Details'!A:B,2,0)</f>
        <v>1967</v>
      </c>
      <c r="K483" t="str">
        <f>VLOOKUP(A483,'Hospitalisation Details'!A:C,3,0)</f>
        <v>Dec</v>
      </c>
      <c r="L483">
        <f>VLOOKUP(A483,'Hospitalisation Details'!A:D,4,0)</f>
        <v>17</v>
      </c>
      <c r="M483">
        <f>VLOOKUP(A483,'Hospitalisation Details'!A:E,5,0)</f>
        <v>0</v>
      </c>
      <c r="N483">
        <f>VLOOKUP(A483,'Hospitalisation Details'!A:F,6,0)</f>
        <v>20630.28</v>
      </c>
      <c r="O483" t="str">
        <f>VLOOKUP(A483,'Hospitalisation Details'!A:G,7,0)</f>
        <v>tier - 2</v>
      </c>
      <c r="P483" t="str">
        <f>VLOOKUP(A483,'Hospitalisation Details'!A:I,8,0)</f>
        <v>tier - 3</v>
      </c>
      <c r="Q483" t="str">
        <f>VLOOKUP(A483,'Hospitalisation Details'!A:I,9,0)</f>
        <v>R1011</v>
      </c>
    </row>
    <row r="484" spans="1:17" ht="15.6" x14ac:dyDescent="0.3">
      <c r="A484" s="1" t="s">
        <v>1888</v>
      </c>
      <c r="B484" s="1" t="str">
        <f>VLOOKUP(A484,'Customer Names'!A:B,2,0)</f>
        <v>Alexson, Ms.  Margaret B.</v>
      </c>
      <c r="C484">
        <f>VLOOKUP(A484,'Medical Examinations'!A:H,2,0)</f>
        <v>54.47</v>
      </c>
      <c r="D484">
        <f>VLOOKUP(A484,'Medical Examinations'!A:C,3,0)</f>
        <v>4.49</v>
      </c>
      <c r="E484" t="str">
        <f>VLOOKUP(A484,'Medical Examinations'!A:E,4)</f>
        <v>No</v>
      </c>
      <c r="F484" t="str">
        <f>VLOOKUP(A484,'Medical Examinations'!A:E,5)</f>
        <v>No</v>
      </c>
      <c r="G484" t="str">
        <f>VLOOKUP(A484,'Medical Examinations'!A:F,6,0)</f>
        <v>No</v>
      </c>
      <c r="H484">
        <f>VLOOKUP(A484,'Medical Examinations'!A:G,7)</f>
        <v>1</v>
      </c>
      <c r="I484" t="str">
        <f>VLOOKUP(A484,'Medical Examinations'!A:H,8,0)</f>
        <v>No</v>
      </c>
      <c r="J484">
        <f>VLOOKUP(A484,'Hospitalisation Details'!A:B,2,0)</f>
        <v>1966</v>
      </c>
      <c r="K484" t="str">
        <f>VLOOKUP(A484,'Hospitalisation Details'!A:C,3,0)</f>
        <v>Jul</v>
      </c>
      <c r="L484">
        <f>VLOOKUP(A484,'Hospitalisation Details'!A:D,4,0)</f>
        <v>9</v>
      </c>
      <c r="M484">
        <f>VLOOKUP(A484,'Hospitalisation Details'!A:E,5,0)</f>
        <v>0</v>
      </c>
      <c r="N484">
        <f>VLOOKUP(A484,'Hospitalisation Details'!A:F,6,0)</f>
        <v>20568.32</v>
      </c>
      <c r="O484" t="str">
        <f>VLOOKUP(A484,'Hospitalisation Details'!A:G,7,0)</f>
        <v>tier - 3</v>
      </c>
      <c r="P484" t="str">
        <f>VLOOKUP(A484,'Hospitalisation Details'!A:I,8,0)</f>
        <v>tier - 2</v>
      </c>
      <c r="Q484" t="str">
        <f>VLOOKUP(A484,'Hospitalisation Details'!A:I,9,0)</f>
        <v>R1012</v>
      </c>
    </row>
    <row r="485" spans="1:17" ht="15.6" x14ac:dyDescent="0.3">
      <c r="A485" s="1" t="s">
        <v>1887</v>
      </c>
      <c r="B485" s="1" t="str">
        <f>VLOOKUP(A485,'Customer Names'!A:B,2,0)</f>
        <v>Wright, Ms.  Helen</v>
      </c>
      <c r="C485">
        <f>VLOOKUP(A485,'Medical Examinations'!A:H,2,0)</f>
        <v>38.06</v>
      </c>
      <c r="D485">
        <f>VLOOKUP(A485,'Medical Examinations'!A:C,3,0)</f>
        <v>5.24</v>
      </c>
      <c r="E485" t="str">
        <f>VLOOKUP(A485,'Medical Examinations'!A:E,4)</f>
        <v>No</v>
      </c>
      <c r="F485" t="str">
        <f>VLOOKUP(A485,'Medical Examinations'!A:E,5)</f>
        <v>No</v>
      </c>
      <c r="G485" t="str">
        <f>VLOOKUP(A485,'Medical Examinations'!A:F,6,0)</f>
        <v>Yes</v>
      </c>
      <c r="H485">
        <f>VLOOKUP(A485,'Medical Examinations'!A:G,7)</f>
        <v>1</v>
      </c>
      <c r="I485" t="str">
        <f>VLOOKUP(A485,'Medical Examinations'!A:H,8,0)</f>
        <v>No</v>
      </c>
      <c r="J485">
        <f>VLOOKUP(A485,'Hospitalisation Details'!A:B,2,0)</f>
        <v>1969</v>
      </c>
      <c r="K485" t="str">
        <f>VLOOKUP(A485,'Hospitalisation Details'!A:C,3,0)</f>
        <v>Oct</v>
      </c>
      <c r="L485">
        <f>VLOOKUP(A485,'Hospitalisation Details'!A:D,4,0)</f>
        <v>13</v>
      </c>
      <c r="M485">
        <f>VLOOKUP(A485,'Hospitalisation Details'!A:E,5,0)</f>
        <v>3</v>
      </c>
      <c r="N485">
        <f>VLOOKUP(A485,'Hospitalisation Details'!A:F,6,0)</f>
        <v>20463</v>
      </c>
      <c r="O485" t="str">
        <f>VLOOKUP(A485,'Hospitalisation Details'!A:G,7,0)</f>
        <v>tier - 2</v>
      </c>
      <c r="P485" t="str">
        <f>VLOOKUP(A485,'Hospitalisation Details'!A:I,8,0)</f>
        <v>tier - 2</v>
      </c>
      <c r="Q485" t="str">
        <f>VLOOKUP(A485,'Hospitalisation Details'!A:I,9,0)</f>
        <v>R1013</v>
      </c>
    </row>
    <row r="486" spans="1:17" ht="15.6" x14ac:dyDescent="0.3">
      <c r="A486" s="1" t="s">
        <v>1886</v>
      </c>
      <c r="B486" s="1" t="str">
        <f>VLOOKUP(A486,'Customer Names'!A:B,2,0)</f>
        <v>McKenna, Mr.  Matthew</v>
      </c>
      <c r="C486">
        <f>VLOOKUP(A486,'Medical Examinations'!A:H,2,0)</f>
        <v>51.47</v>
      </c>
      <c r="D486">
        <f>VLOOKUP(A486,'Medical Examinations'!A:C,3,0)</f>
        <v>9.6</v>
      </c>
      <c r="E486" t="str">
        <f>VLOOKUP(A486,'Medical Examinations'!A:E,4)</f>
        <v>No</v>
      </c>
      <c r="F486" t="str">
        <f>VLOOKUP(A486,'Medical Examinations'!A:E,5)</f>
        <v>No</v>
      </c>
      <c r="G486" t="str">
        <f>VLOOKUP(A486,'Medical Examinations'!A:F,6,0)</f>
        <v>No</v>
      </c>
      <c r="H486">
        <f>VLOOKUP(A486,'Medical Examinations'!A:G,7)</f>
        <v>1</v>
      </c>
      <c r="I486" t="str">
        <f>VLOOKUP(A486,'Medical Examinations'!A:H,8,0)</f>
        <v>No</v>
      </c>
      <c r="J486">
        <f>VLOOKUP(A486,'Hospitalisation Details'!A:B,2,0)</f>
        <v>1962</v>
      </c>
      <c r="K486" t="str">
        <f>VLOOKUP(A486,'Hospitalisation Details'!A:C,3,0)</f>
        <v>Oct</v>
      </c>
      <c r="L486">
        <f>VLOOKUP(A486,'Hospitalisation Details'!A:D,4,0)</f>
        <v>18</v>
      </c>
      <c r="M486">
        <f>VLOOKUP(A486,'Hospitalisation Details'!A:E,5,0)</f>
        <v>0</v>
      </c>
      <c r="N486">
        <f>VLOOKUP(A486,'Hospitalisation Details'!A:F,6,0)</f>
        <v>20446.849999999999</v>
      </c>
      <c r="O486" t="str">
        <f>VLOOKUP(A486,'Hospitalisation Details'!A:G,7,0)</f>
        <v>tier - 2</v>
      </c>
      <c r="P486" t="str">
        <f>VLOOKUP(A486,'Hospitalisation Details'!A:I,8,0)</f>
        <v>tier - 1</v>
      </c>
      <c r="Q486" t="str">
        <f>VLOOKUP(A486,'Hospitalisation Details'!A:I,9,0)</f>
        <v>R1012</v>
      </c>
    </row>
    <row r="487" spans="1:17" ht="15.6" x14ac:dyDescent="0.3">
      <c r="A487" s="1" t="s">
        <v>1885</v>
      </c>
      <c r="B487" s="1" t="str">
        <f>VLOOKUP(A487,'Customer Names'!A:B,2,0)</f>
        <v>Sallade, Mr.  Jeff</v>
      </c>
      <c r="C487">
        <f>VLOOKUP(A487,'Medical Examinations'!A:H,2,0)</f>
        <v>29.8</v>
      </c>
      <c r="D487">
        <f>VLOOKUP(A487,'Medical Examinations'!A:C,3,0)</f>
        <v>5.78</v>
      </c>
      <c r="E487" t="str">
        <f>VLOOKUP(A487,'Medical Examinations'!A:E,4)</f>
        <v>No</v>
      </c>
      <c r="F487" t="str">
        <f>VLOOKUP(A487,'Medical Examinations'!A:E,5)</f>
        <v>No</v>
      </c>
      <c r="G487" t="str">
        <f>VLOOKUP(A487,'Medical Examinations'!A:F,6,0)</f>
        <v>No</v>
      </c>
      <c r="H487">
        <f>VLOOKUP(A487,'Medical Examinations'!A:G,7)</f>
        <v>1</v>
      </c>
      <c r="I487" t="str">
        <f>VLOOKUP(A487,'Medical Examinations'!A:H,8,0)</f>
        <v>No</v>
      </c>
      <c r="J487">
        <f>VLOOKUP(A487,'Hospitalisation Details'!A:B,2,0)</f>
        <v>1985</v>
      </c>
      <c r="K487" t="str">
        <f>VLOOKUP(A487,'Hospitalisation Details'!A:C,3,0)</f>
        <v>Jul</v>
      </c>
      <c r="L487">
        <f>VLOOKUP(A487,'Hospitalisation Details'!A:D,4,0)</f>
        <v>12</v>
      </c>
      <c r="M487">
        <f>VLOOKUP(A487,'Hospitalisation Details'!A:E,5,0)</f>
        <v>0</v>
      </c>
      <c r="N487">
        <f>VLOOKUP(A487,'Hospitalisation Details'!A:F,6,0)</f>
        <v>20420.599999999999</v>
      </c>
      <c r="O487" t="str">
        <f>VLOOKUP(A487,'Hospitalisation Details'!A:G,7,0)</f>
        <v>tier - 3</v>
      </c>
      <c r="P487" t="str">
        <f>VLOOKUP(A487,'Hospitalisation Details'!A:I,8,0)</f>
        <v>tier - 2</v>
      </c>
      <c r="Q487" t="str">
        <f>VLOOKUP(A487,'Hospitalisation Details'!A:I,9,0)</f>
        <v>R1011</v>
      </c>
    </row>
    <row r="488" spans="1:17" ht="15.6" x14ac:dyDescent="0.3">
      <c r="A488" s="1" t="s">
        <v>1884</v>
      </c>
      <c r="B488" s="1" t="str">
        <f>VLOOKUP(A488,'Customer Names'!A:B,2,0)</f>
        <v>Argall, Mrs.  Tara R</v>
      </c>
      <c r="C488">
        <f>VLOOKUP(A488,'Medical Examinations'!A:H,2,0)</f>
        <v>49.77</v>
      </c>
      <c r="D488">
        <f>VLOOKUP(A488,'Medical Examinations'!A:C,3,0)</f>
        <v>7.02</v>
      </c>
      <c r="E488" t="str">
        <f>VLOOKUP(A488,'Medical Examinations'!A:E,4)</f>
        <v>No</v>
      </c>
      <c r="F488" t="str">
        <f>VLOOKUP(A488,'Medical Examinations'!A:E,5)</f>
        <v>No</v>
      </c>
      <c r="G488" t="str">
        <f>VLOOKUP(A488,'Medical Examinations'!A:F,6,0)</f>
        <v>No</v>
      </c>
      <c r="H488">
        <f>VLOOKUP(A488,'Medical Examinations'!A:G,7)</f>
        <v>1</v>
      </c>
      <c r="I488" t="str">
        <f>VLOOKUP(A488,'Medical Examinations'!A:H,8,0)</f>
        <v>No</v>
      </c>
      <c r="J488">
        <f>VLOOKUP(A488,'Hospitalisation Details'!A:B,2,0)</f>
        <v>1962</v>
      </c>
      <c r="K488" t="str">
        <f>VLOOKUP(A488,'Hospitalisation Details'!A:C,3,0)</f>
        <v>Jul</v>
      </c>
      <c r="L488">
        <f>VLOOKUP(A488,'Hospitalisation Details'!A:D,4,0)</f>
        <v>2</v>
      </c>
      <c r="M488">
        <f>VLOOKUP(A488,'Hospitalisation Details'!A:E,5,0)</f>
        <v>0</v>
      </c>
      <c r="N488">
        <f>VLOOKUP(A488,'Hospitalisation Details'!A:F,6,0)</f>
        <v>20354.5</v>
      </c>
      <c r="O488" t="str">
        <f>VLOOKUP(A488,'Hospitalisation Details'!A:G,7,0)</f>
        <v>tier - 3</v>
      </c>
      <c r="P488" t="str">
        <f>VLOOKUP(A488,'Hospitalisation Details'!A:I,8,0)</f>
        <v>tier - 2</v>
      </c>
      <c r="Q488" t="str">
        <f>VLOOKUP(A488,'Hospitalisation Details'!A:I,9,0)</f>
        <v>R1026</v>
      </c>
    </row>
    <row r="489" spans="1:17" ht="15.6" x14ac:dyDescent="0.3">
      <c r="A489" s="1" t="s">
        <v>1883</v>
      </c>
      <c r="B489" s="1" t="str">
        <f>VLOOKUP(A489,'Customer Names'!A:B,2,0)</f>
        <v>Patchell, Ms.  Kristin</v>
      </c>
      <c r="C489">
        <f>VLOOKUP(A489,'Medical Examinations'!A:H,2,0)</f>
        <v>25.555</v>
      </c>
      <c r="D489">
        <f>VLOOKUP(A489,'Medical Examinations'!A:C,3,0)</f>
        <v>4.09</v>
      </c>
      <c r="E489" t="str">
        <f>VLOOKUP(A489,'Medical Examinations'!A:E,4)</f>
        <v>No</v>
      </c>
      <c r="F489" t="str">
        <f>VLOOKUP(A489,'Medical Examinations'!A:E,5)</f>
        <v>No</v>
      </c>
      <c r="G489" t="str">
        <f>VLOOKUP(A489,'Medical Examinations'!A:F,6,0)</f>
        <v>No</v>
      </c>
      <c r="H489">
        <f>VLOOKUP(A489,'Medical Examinations'!A:G,7)</f>
        <v>1</v>
      </c>
      <c r="I489" t="str">
        <f>VLOOKUP(A489,'Medical Examinations'!A:H,8,0)</f>
        <v>yes</v>
      </c>
      <c r="J489">
        <f>VLOOKUP(A489,'Hospitalisation Details'!A:B,2,0)</f>
        <v>1985</v>
      </c>
      <c r="K489" t="str">
        <f>VLOOKUP(A489,'Hospitalisation Details'!A:C,3,0)</f>
        <v>Sep</v>
      </c>
      <c r="L489">
        <f>VLOOKUP(A489,'Hospitalisation Details'!A:D,4,0)</f>
        <v>17</v>
      </c>
      <c r="M489">
        <f>VLOOKUP(A489,'Hospitalisation Details'!A:E,5,0)</f>
        <v>1</v>
      </c>
      <c r="N489">
        <f>VLOOKUP(A489,'Hospitalisation Details'!A:F,6,0)</f>
        <v>20296.86</v>
      </c>
      <c r="O489" t="str">
        <f>VLOOKUP(A489,'Hospitalisation Details'!A:G,7,0)</f>
        <v>tier - 3</v>
      </c>
      <c r="P489" t="str">
        <f>VLOOKUP(A489,'Hospitalisation Details'!A:I,8,0)</f>
        <v>tier - 1</v>
      </c>
      <c r="Q489" t="str">
        <f>VLOOKUP(A489,'Hospitalisation Details'!A:I,9,0)</f>
        <v>R1024</v>
      </c>
    </row>
    <row r="490" spans="1:17" ht="15.6" x14ac:dyDescent="0.3">
      <c r="A490" s="1" t="s">
        <v>1882</v>
      </c>
      <c r="B490" s="1" t="str">
        <f>VLOOKUP(A490,'Customer Names'!A:B,2,0)</f>
        <v>Catoggio, Mr.  Timothy</v>
      </c>
      <c r="C490">
        <f>VLOOKUP(A490,'Medical Examinations'!A:H,2,0)</f>
        <v>29.64</v>
      </c>
      <c r="D490">
        <f>VLOOKUP(A490,'Medical Examinations'!A:C,3,0)</f>
        <v>4.93</v>
      </c>
      <c r="E490" t="str">
        <f>VLOOKUP(A490,'Medical Examinations'!A:E,4)</f>
        <v>No</v>
      </c>
      <c r="F490" t="str">
        <f>VLOOKUP(A490,'Medical Examinations'!A:E,5)</f>
        <v>No</v>
      </c>
      <c r="G490" t="str">
        <f>VLOOKUP(A490,'Medical Examinations'!A:F,6,0)</f>
        <v>Yes</v>
      </c>
      <c r="H490">
        <f>VLOOKUP(A490,'Medical Examinations'!A:G,7)</f>
        <v>1</v>
      </c>
      <c r="I490" t="str">
        <f>VLOOKUP(A490,'Medical Examinations'!A:H,8,0)</f>
        <v>No</v>
      </c>
      <c r="J490">
        <f>VLOOKUP(A490,'Hospitalisation Details'!A:B,2,0)</f>
        <v>1993</v>
      </c>
      <c r="K490" t="str">
        <f>VLOOKUP(A490,'Hospitalisation Details'!A:C,3,0)</f>
        <v>Sep</v>
      </c>
      <c r="L490">
        <f>VLOOKUP(A490,'Hospitalisation Details'!A:D,4,0)</f>
        <v>7</v>
      </c>
      <c r="M490">
        <f>VLOOKUP(A490,'Hospitalisation Details'!A:E,5,0)</f>
        <v>1</v>
      </c>
      <c r="N490">
        <f>VLOOKUP(A490,'Hospitalisation Details'!A:F,6,0)</f>
        <v>20277.810000000001</v>
      </c>
      <c r="O490" t="str">
        <f>VLOOKUP(A490,'Hospitalisation Details'!A:G,7,0)</f>
        <v>tier - 3</v>
      </c>
      <c r="P490" t="str">
        <f>VLOOKUP(A490,'Hospitalisation Details'!A:I,8,0)</f>
        <v>tier - 3</v>
      </c>
      <c r="Q490" t="str">
        <f>VLOOKUP(A490,'Hospitalisation Details'!A:I,9,0)</f>
        <v>R1016</v>
      </c>
    </row>
    <row r="491" spans="1:17" ht="15.6" x14ac:dyDescent="0.3">
      <c r="A491" s="1" t="s">
        <v>1881</v>
      </c>
      <c r="B491" s="1" t="str">
        <f>VLOOKUP(A491,'Customer Names'!A:B,2,0)</f>
        <v>Adams, Mr.  Scott</v>
      </c>
      <c r="C491">
        <f>VLOOKUP(A491,'Medical Examinations'!A:H,2,0)</f>
        <v>53.93</v>
      </c>
      <c r="D491">
        <f>VLOOKUP(A491,'Medical Examinations'!A:C,3,0)</f>
        <v>5.34</v>
      </c>
      <c r="E491" t="str">
        <f>VLOOKUP(A491,'Medical Examinations'!A:E,4)</f>
        <v>No</v>
      </c>
      <c r="F491" t="str">
        <f>VLOOKUP(A491,'Medical Examinations'!A:E,5)</f>
        <v>No</v>
      </c>
      <c r="G491" t="str">
        <f>VLOOKUP(A491,'Medical Examinations'!A:F,6,0)</f>
        <v>No</v>
      </c>
      <c r="H491">
        <f>VLOOKUP(A491,'Medical Examinations'!A:G,7)</f>
        <v>1</v>
      </c>
      <c r="I491" t="str">
        <f>VLOOKUP(A491,'Medical Examinations'!A:H,8,0)</f>
        <v>No</v>
      </c>
      <c r="J491">
        <f>VLOOKUP(A491,'Hospitalisation Details'!A:B,2,0)</f>
        <v>1966</v>
      </c>
      <c r="K491" t="str">
        <f>VLOOKUP(A491,'Hospitalisation Details'!A:C,3,0)</f>
        <v>Aug</v>
      </c>
      <c r="L491">
        <f>VLOOKUP(A491,'Hospitalisation Details'!A:D,4,0)</f>
        <v>22</v>
      </c>
      <c r="M491">
        <f>VLOOKUP(A491,'Hospitalisation Details'!A:E,5,0)</f>
        <v>0</v>
      </c>
      <c r="N491">
        <f>VLOOKUP(A491,'Hospitalisation Details'!A:F,6,0)</f>
        <v>20253.84</v>
      </c>
      <c r="O491" t="str">
        <f>VLOOKUP(A491,'Hospitalisation Details'!A:G,7,0)</f>
        <v>tier - 2</v>
      </c>
      <c r="P491" t="str">
        <f>VLOOKUP(A491,'Hospitalisation Details'!A:I,8,0)</f>
        <v>tier - 3</v>
      </c>
      <c r="Q491" t="str">
        <f>VLOOKUP(A491,'Hospitalisation Details'!A:I,9,0)</f>
        <v>R1012</v>
      </c>
    </row>
    <row r="492" spans="1:17" ht="15.6" x14ac:dyDescent="0.3">
      <c r="A492" s="1" t="s">
        <v>1880</v>
      </c>
      <c r="B492" s="1" t="str">
        <f>VLOOKUP(A492,'Customer Names'!A:B,2,0)</f>
        <v>Windt, Ms.  Carly E</v>
      </c>
      <c r="C492">
        <f>VLOOKUP(A492,'Medical Examinations'!A:H,2,0)</f>
        <v>28.024999999999999</v>
      </c>
      <c r="D492">
        <f>VLOOKUP(A492,'Medical Examinations'!A:C,3,0)</f>
        <v>5.65</v>
      </c>
      <c r="E492" t="str">
        <f>VLOOKUP(A492,'Medical Examinations'!A:E,4)</f>
        <v>No</v>
      </c>
      <c r="F492" t="str">
        <f>VLOOKUP(A492,'Medical Examinations'!A:E,5)</f>
        <v>No</v>
      </c>
      <c r="G492" t="str">
        <f>VLOOKUP(A492,'Medical Examinations'!A:F,6,0)</f>
        <v>No</v>
      </c>
      <c r="H492">
        <f>VLOOKUP(A492,'Medical Examinations'!A:G,7)</f>
        <v>1</v>
      </c>
      <c r="I492" t="str">
        <f>VLOOKUP(A492,'Medical Examinations'!A:H,8,0)</f>
        <v>yes</v>
      </c>
      <c r="J492">
        <f>VLOOKUP(A492,'Hospitalisation Details'!A:B,2,0)</f>
        <v>1987</v>
      </c>
      <c r="K492" t="str">
        <f>VLOOKUP(A492,'Hospitalisation Details'!A:C,3,0)</f>
        <v>Oct</v>
      </c>
      <c r="L492">
        <f>VLOOKUP(A492,'Hospitalisation Details'!A:D,4,0)</f>
        <v>17</v>
      </c>
      <c r="M492">
        <f>VLOOKUP(A492,'Hospitalisation Details'!A:E,5,0)</f>
        <v>0</v>
      </c>
      <c r="N492">
        <f>VLOOKUP(A492,'Hospitalisation Details'!A:F,6,0)</f>
        <v>20234.849999999999</v>
      </c>
      <c r="O492" t="str">
        <f>VLOOKUP(A492,'Hospitalisation Details'!A:G,7,0)</f>
        <v>tier - 2</v>
      </c>
      <c r="P492" t="str">
        <f>VLOOKUP(A492,'Hospitalisation Details'!A:I,8,0)</f>
        <v>tier - 3</v>
      </c>
      <c r="Q492" t="str">
        <f>VLOOKUP(A492,'Hospitalisation Details'!A:I,9,0)</f>
        <v>R1012</v>
      </c>
    </row>
    <row r="493" spans="1:17" ht="15.6" x14ac:dyDescent="0.3">
      <c r="A493" s="1" t="s">
        <v>1879</v>
      </c>
      <c r="B493" s="1" t="str">
        <f>VLOOKUP(A493,'Customer Names'!A:B,2,0)</f>
        <v>Ryan, Ms.  Lisa</v>
      </c>
      <c r="C493">
        <f>VLOOKUP(A493,'Medical Examinations'!A:H,2,0)</f>
        <v>27.5</v>
      </c>
      <c r="D493">
        <f>VLOOKUP(A493,'Medical Examinations'!A:C,3,0)</f>
        <v>4.49</v>
      </c>
      <c r="E493" t="str">
        <f>VLOOKUP(A493,'Medical Examinations'!A:E,4)</f>
        <v>No</v>
      </c>
      <c r="F493" t="str">
        <f>VLOOKUP(A493,'Medical Examinations'!A:E,5)</f>
        <v>No</v>
      </c>
      <c r="G493" t="str">
        <f>VLOOKUP(A493,'Medical Examinations'!A:F,6,0)</f>
        <v>No</v>
      </c>
      <c r="H493">
        <f>VLOOKUP(A493,'Medical Examinations'!A:G,7)</f>
        <v>1</v>
      </c>
      <c r="I493" t="str">
        <f>VLOOKUP(A493,'Medical Examinations'!A:H,8,0)</f>
        <v>No</v>
      </c>
      <c r="J493">
        <f>VLOOKUP(A493,'Hospitalisation Details'!A:B,2,0)</f>
        <v>1994</v>
      </c>
      <c r="K493" t="str">
        <f>VLOOKUP(A493,'Hospitalisation Details'!A:C,3,0)</f>
        <v>Jun</v>
      </c>
      <c r="L493">
        <f>VLOOKUP(A493,'Hospitalisation Details'!A:D,4,0)</f>
        <v>8</v>
      </c>
      <c r="M493">
        <f>VLOOKUP(A493,'Hospitalisation Details'!A:E,5,0)</f>
        <v>2</v>
      </c>
      <c r="N493">
        <f>VLOOKUP(A493,'Hospitalisation Details'!A:F,6,0)</f>
        <v>20177.669999999998</v>
      </c>
      <c r="O493" t="str">
        <f>VLOOKUP(A493,'Hospitalisation Details'!A:G,7,0)</f>
        <v>tier - 2</v>
      </c>
      <c r="P493" t="str">
        <f>VLOOKUP(A493,'Hospitalisation Details'!A:I,8,0)</f>
        <v>tier - 1</v>
      </c>
      <c r="Q493" t="str">
        <f>VLOOKUP(A493,'Hospitalisation Details'!A:I,9,0)</f>
        <v>R1011</v>
      </c>
    </row>
    <row r="494" spans="1:17" ht="15.6" x14ac:dyDescent="0.3">
      <c r="A494" s="1" t="s">
        <v>1878</v>
      </c>
      <c r="B494" s="1" t="str">
        <f>VLOOKUP(A494,'Customer Names'!A:B,2,0)</f>
        <v>Marion, Ms.  Stacey</v>
      </c>
      <c r="C494">
        <f>VLOOKUP(A494,'Medical Examinations'!A:H,2,0)</f>
        <v>21.8</v>
      </c>
      <c r="D494">
        <f>VLOOKUP(A494,'Medical Examinations'!A:C,3,0)</f>
        <v>10.55</v>
      </c>
      <c r="E494" t="str">
        <f>VLOOKUP(A494,'Medical Examinations'!A:E,4)</f>
        <v>No</v>
      </c>
      <c r="F494" t="str">
        <f>VLOOKUP(A494,'Medical Examinations'!A:E,5)</f>
        <v>No</v>
      </c>
      <c r="G494" t="str">
        <f>VLOOKUP(A494,'Medical Examinations'!A:F,6,0)</f>
        <v>No</v>
      </c>
      <c r="H494">
        <f>VLOOKUP(A494,'Medical Examinations'!A:G,7)</f>
        <v>1</v>
      </c>
      <c r="I494" t="str">
        <f>VLOOKUP(A494,'Medical Examinations'!A:H,8,0)</f>
        <v>yes</v>
      </c>
      <c r="J494">
        <f>VLOOKUP(A494,'Hospitalisation Details'!A:B,2,0)</f>
        <v>2002</v>
      </c>
      <c r="K494" t="str">
        <f>VLOOKUP(A494,'Hospitalisation Details'!A:C,3,0)</f>
        <v>Jul</v>
      </c>
      <c r="L494">
        <f>VLOOKUP(A494,'Hospitalisation Details'!A:D,4,0)</f>
        <v>9</v>
      </c>
      <c r="M494">
        <f>VLOOKUP(A494,'Hospitalisation Details'!A:E,5,0)</f>
        <v>0</v>
      </c>
      <c r="N494">
        <f>VLOOKUP(A494,'Hospitalisation Details'!A:F,6,0)</f>
        <v>20167.34</v>
      </c>
      <c r="O494" t="str">
        <f>VLOOKUP(A494,'Hospitalisation Details'!A:G,7,0)</f>
        <v>tier - 3</v>
      </c>
      <c r="P494" t="str">
        <f>VLOOKUP(A494,'Hospitalisation Details'!A:I,8,0)</f>
        <v>tier - 3</v>
      </c>
      <c r="Q494" t="str">
        <f>VLOOKUP(A494,'Hospitalisation Details'!A:I,9,0)</f>
        <v>R1011</v>
      </c>
    </row>
    <row r="495" spans="1:17" ht="15.6" x14ac:dyDescent="0.3">
      <c r="A495" s="1" t="s">
        <v>1877</v>
      </c>
      <c r="B495" s="1" t="str">
        <f>VLOOKUP(A495,'Customer Names'!A:B,2,0)</f>
        <v>Raffetto, Mr.  Louis</v>
      </c>
      <c r="C495">
        <f>VLOOKUP(A495,'Medical Examinations'!A:H,2,0)</f>
        <v>26.41</v>
      </c>
      <c r="D495">
        <f>VLOOKUP(A495,'Medical Examinations'!A:C,3,0)</f>
        <v>4.92</v>
      </c>
      <c r="E495" t="str">
        <f>VLOOKUP(A495,'Medical Examinations'!A:E,4)</f>
        <v>No</v>
      </c>
      <c r="F495" t="str">
        <f>VLOOKUP(A495,'Medical Examinations'!A:E,5)</f>
        <v>No</v>
      </c>
      <c r="G495" t="str">
        <f>VLOOKUP(A495,'Medical Examinations'!A:F,6,0)</f>
        <v>Yes</v>
      </c>
      <c r="H495">
        <f>VLOOKUP(A495,'Medical Examinations'!A:G,7)</f>
        <v>1</v>
      </c>
      <c r="I495" t="str">
        <f>VLOOKUP(A495,'Medical Examinations'!A:H,8,0)</f>
        <v>yes</v>
      </c>
      <c r="J495">
        <f>VLOOKUP(A495,'Hospitalisation Details'!A:B,2,0)</f>
        <v>1983</v>
      </c>
      <c r="K495" t="str">
        <f>VLOOKUP(A495,'Hospitalisation Details'!A:C,3,0)</f>
        <v>Oct</v>
      </c>
      <c r="L495">
        <f>VLOOKUP(A495,'Hospitalisation Details'!A:D,4,0)</f>
        <v>6</v>
      </c>
      <c r="M495">
        <f>VLOOKUP(A495,'Hospitalisation Details'!A:E,5,0)</f>
        <v>0</v>
      </c>
      <c r="N495">
        <f>VLOOKUP(A495,'Hospitalisation Details'!A:F,6,0)</f>
        <v>20149.32</v>
      </c>
      <c r="O495" t="str">
        <f>VLOOKUP(A495,'Hospitalisation Details'!A:G,7,0)</f>
        <v>tier - 2</v>
      </c>
      <c r="P495" t="str">
        <f>VLOOKUP(A495,'Hospitalisation Details'!A:I,8,0)</f>
        <v>tier - 1</v>
      </c>
      <c r="Q495" t="str">
        <f>VLOOKUP(A495,'Hospitalisation Details'!A:I,9,0)</f>
        <v>R1016</v>
      </c>
    </row>
    <row r="496" spans="1:17" ht="15.6" x14ac:dyDescent="0.3">
      <c r="A496" s="1" t="s">
        <v>1876</v>
      </c>
      <c r="B496" s="1" t="str">
        <f>VLOOKUP(A496,'Customer Names'!A:B,2,0)</f>
        <v>Young, Mr.  Brian R.</v>
      </c>
      <c r="C496">
        <f>VLOOKUP(A496,'Medical Examinations'!A:H,2,0)</f>
        <v>27.835000000000001</v>
      </c>
      <c r="D496">
        <f>VLOOKUP(A496,'Medical Examinations'!A:C,3,0)</f>
        <v>5.9</v>
      </c>
      <c r="E496" t="str">
        <f>VLOOKUP(A496,'Medical Examinations'!A:E,4)</f>
        <v>No</v>
      </c>
      <c r="F496" t="str">
        <f>VLOOKUP(A496,'Medical Examinations'!A:E,5)</f>
        <v>No</v>
      </c>
      <c r="G496" t="str">
        <f>VLOOKUP(A496,'Medical Examinations'!A:F,6,0)</f>
        <v>No</v>
      </c>
      <c r="H496">
        <f>VLOOKUP(A496,'Medical Examinations'!A:G,7)</f>
        <v>1</v>
      </c>
      <c r="I496" t="str">
        <f>VLOOKUP(A496,'Medical Examinations'!A:H,8,0)</f>
        <v>yes</v>
      </c>
      <c r="J496">
        <f>VLOOKUP(A496,'Hospitalisation Details'!A:B,2,0)</f>
        <v>1988</v>
      </c>
      <c r="K496" t="str">
        <f>VLOOKUP(A496,'Hospitalisation Details'!A:C,3,0)</f>
        <v>Jul</v>
      </c>
      <c r="L496">
        <f>VLOOKUP(A496,'Hospitalisation Details'!A:D,4,0)</f>
        <v>25</v>
      </c>
      <c r="M496">
        <f>VLOOKUP(A496,'Hospitalisation Details'!A:E,5,0)</f>
        <v>1</v>
      </c>
      <c r="N496">
        <f>VLOOKUP(A496,'Hospitalisation Details'!A:F,6,0)</f>
        <v>20009.63</v>
      </c>
      <c r="O496" t="str">
        <f>VLOOKUP(A496,'Hospitalisation Details'!A:G,7,0)</f>
        <v>tier - 2</v>
      </c>
      <c r="P496" t="str">
        <f>VLOOKUP(A496,'Hospitalisation Details'!A:I,8,0)</f>
        <v>tier - 1</v>
      </c>
      <c r="Q496" t="str">
        <f>VLOOKUP(A496,'Hospitalisation Details'!A:I,9,0)</f>
        <v>R1012</v>
      </c>
    </row>
    <row r="497" spans="1:17" ht="15.6" x14ac:dyDescent="0.3">
      <c r="A497" s="1" t="s">
        <v>1875</v>
      </c>
      <c r="B497" s="1" t="str">
        <f>VLOOKUP(A497,'Customer Names'!A:B,2,0)</f>
        <v>Oehlke, Mrs.  Jessica</v>
      </c>
      <c r="C497">
        <f>VLOOKUP(A497,'Medical Examinations'!A:H,2,0)</f>
        <v>51.74</v>
      </c>
      <c r="D497">
        <f>VLOOKUP(A497,'Medical Examinations'!A:C,3,0)</f>
        <v>4.9800000000000004</v>
      </c>
      <c r="E497" t="str">
        <f>VLOOKUP(A497,'Medical Examinations'!A:E,4)</f>
        <v>No</v>
      </c>
      <c r="F497" t="str">
        <f>VLOOKUP(A497,'Medical Examinations'!A:E,5)</f>
        <v>No</v>
      </c>
      <c r="G497" t="str">
        <f>VLOOKUP(A497,'Medical Examinations'!A:F,6,0)</f>
        <v>No</v>
      </c>
      <c r="H497">
        <f>VLOOKUP(A497,'Medical Examinations'!A:G,7)</f>
        <v>1</v>
      </c>
      <c r="I497" t="str">
        <f>VLOOKUP(A497,'Medical Examinations'!A:H,8,0)</f>
        <v>No</v>
      </c>
      <c r="J497">
        <f>VLOOKUP(A497,'Hospitalisation Details'!A:B,2,0)</f>
        <v>1966</v>
      </c>
      <c r="K497" t="str">
        <f>VLOOKUP(A497,'Hospitalisation Details'!A:C,3,0)</f>
        <v>Aug</v>
      </c>
      <c r="L497">
        <f>VLOOKUP(A497,'Hospitalisation Details'!A:D,4,0)</f>
        <v>10</v>
      </c>
      <c r="M497">
        <f>VLOOKUP(A497,'Hospitalisation Details'!A:E,5,0)</f>
        <v>0</v>
      </c>
      <c r="N497">
        <f>VLOOKUP(A497,'Hospitalisation Details'!A:F,6,0)</f>
        <v>19995.29</v>
      </c>
      <c r="O497" t="str">
        <f>VLOOKUP(A497,'Hospitalisation Details'!A:G,7,0)</f>
        <v>tier - 1</v>
      </c>
      <c r="P497" t="str">
        <f>VLOOKUP(A497,'Hospitalisation Details'!A:I,8,0)</f>
        <v>tier - 3</v>
      </c>
      <c r="Q497" t="str">
        <f>VLOOKUP(A497,'Hospitalisation Details'!A:I,9,0)</f>
        <v>R1026</v>
      </c>
    </row>
    <row r="498" spans="1:17" ht="15.6" x14ac:dyDescent="0.3">
      <c r="A498" s="1" t="s">
        <v>1874</v>
      </c>
      <c r="B498" s="1" t="str">
        <f>VLOOKUP(A498,'Customer Names'!A:B,2,0)</f>
        <v>Sudol, Ms.  Dawn M.</v>
      </c>
      <c r="C498">
        <f>VLOOKUP(A498,'Medical Examinations'!A:H,2,0)</f>
        <v>23.37</v>
      </c>
      <c r="D498">
        <f>VLOOKUP(A498,'Medical Examinations'!A:C,3,0)</f>
        <v>5.8</v>
      </c>
      <c r="E498" t="str">
        <f>VLOOKUP(A498,'Medical Examinations'!A:E,4)</f>
        <v>No</v>
      </c>
      <c r="F498" t="str">
        <f>VLOOKUP(A498,'Medical Examinations'!A:E,5)</f>
        <v>No</v>
      </c>
      <c r="G498" t="str">
        <f>VLOOKUP(A498,'Medical Examinations'!A:F,6,0)</f>
        <v>No</v>
      </c>
      <c r="H498">
        <f>VLOOKUP(A498,'Medical Examinations'!A:G,7)</f>
        <v>1</v>
      </c>
      <c r="I498" t="str">
        <f>VLOOKUP(A498,'Medical Examinations'!A:H,8,0)</f>
        <v>yes</v>
      </c>
      <c r="J498">
        <f>VLOOKUP(A498,'Hospitalisation Details'!A:B,2,0)</f>
        <v>1980</v>
      </c>
      <c r="K498" t="str">
        <f>VLOOKUP(A498,'Hospitalisation Details'!A:C,3,0)</f>
        <v>Oct</v>
      </c>
      <c r="L498">
        <f>VLOOKUP(A498,'Hospitalisation Details'!A:D,4,0)</f>
        <v>9</v>
      </c>
      <c r="M498">
        <f>VLOOKUP(A498,'Hospitalisation Details'!A:E,5,0)</f>
        <v>0</v>
      </c>
      <c r="N498">
        <f>VLOOKUP(A498,'Hospitalisation Details'!A:F,6,0)</f>
        <v>19964.75</v>
      </c>
      <c r="O498" t="str">
        <f>VLOOKUP(A498,'Hospitalisation Details'!A:G,7,0)</f>
        <v>tier - 1</v>
      </c>
      <c r="P498" t="str">
        <f>VLOOKUP(A498,'Hospitalisation Details'!A:I,8,0)</f>
        <v>tier - 2</v>
      </c>
      <c r="Q498" t="str">
        <f>VLOOKUP(A498,'Hospitalisation Details'!A:I,9,0)</f>
        <v>R1024</v>
      </c>
    </row>
    <row r="499" spans="1:17" ht="15.6" x14ac:dyDescent="0.3">
      <c r="A499" s="1" t="s">
        <v>1873</v>
      </c>
      <c r="B499" s="1" t="str">
        <f>VLOOKUP(A499,'Customer Names'!A:B,2,0)</f>
        <v>Van Es, Mr.  Chris</v>
      </c>
      <c r="C499">
        <f>VLOOKUP(A499,'Medical Examinations'!A:H,2,0)</f>
        <v>29.7</v>
      </c>
      <c r="D499">
        <f>VLOOKUP(A499,'Medical Examinations'!A:C,3,0)</f>
        <v>6.21</v>
      </c>
      <c r="E499" t="str">
        <f>VLOOKUP(A499,'Medical Examinations'!A:E,4)</f>
        <v>No</v>
      </c>
      <c r="F499" t="str">
        <f>VLOOKUP(A499,'Medical Examinations'!A:E,5)</f>
        <v>No</v>
      </c>
      <c r="G499" t="str">
        <f>VLOOKUP(A499,'Medical Examinations'!A:F,6,0)</f>
        <v>Yes</v>
      </c>
      <c r="H499">
        <f>VLOOKUP(A499,'Medical Examinations'!A:G,7)</f>
        <v>1</v>
      </c>
      <c r="I499" t="str">
        <f>VLOOKUP(A499,'Medical Examinations'!A:H,8,0)</f>
        <v>yes</v>
      </c>
      <c r="J499">
        <f>VLOOKUP(A499,'Hospitalisation Details'!A:B,2,0)</f>
        <v>1997</v>
      </c>
      <c r="K499" t="str">
        <f>VLOOKUP(A499,'Hospitalisation Details'!A:C,3,0)</f>
        <v>Oct</v>
      </c>
      <c r="L499">
        <f>VLOOKUP(A499,'Hospitalisation Details'!A:D,4,0)</f>
        <v>18</v>
      </c>
      <c r="M499">
        <f>VLOOKUP(A499,'Hospitalisation Details'!A:E,5,0)</f>
        <v>3</v>
      </c>
      <c r="N499">
        <f>VLOOKUP(A499,'Hospitalisation Details'!A:F,6,0)</f>
        <v>19933.46</v>
      </c>
      <c r="O499" t="str">
        <f>VLOOKUP(A499,'Hospitalisation Details'!A:G,7,0)</f>
        <v>tier - 1</v>
      </c>
      <c r="P499" t="str">
        <f>VLOOKUP(A499,'Hospitalisation Details'!A:I,8,0)</f>
        <v>tier - 3</v>
      </c>
      <c r="Q499" t="str">
        <f>VLOOKUP(A499,'Hospitalisation Details'!A:I,9,0)</f>
        <v>R1011</v>
      </c>
    </row>
    <row r="500" spans="1:17" ht="15.6" x14ac:dyDescent="0.3">
      <c r="A500" s="1" t="s">
        <v>1872</v>
      </c>
      <c r="B500" s="1" t="str">
        <f>VLOOKUP(A500,'Customer Names'!A:B,2,0)</f>
        <v>Dolge, Ms.  Karen</v>
      </c>
      <c r="C500">
        <f>VLOOKUP(A500,'Medical Examinations'!A:H,2,0)</f>
        <v>20.045000000000002</v>
      </c>
      <c r="D500">
        <f>VLOOKUP(A500,'Medical Examinations'!A:C,3,0)</f>
        <v>6.17</v>
      </c>
      <c r="E500" t="str">
        <f>VLOOKUP(A500,'Medical Examinations'!A:E,4)</f>
        <v>No</v>
      </c>
      <c r="F500" t="str">
        <f>VLOOKUP(A500,'Medical Examinations'!A:E,5)</f>
        <v>No</v>
      </c>
      <c r="G500" t="str">
        <f>VLOOKUP(A500,'Medical Examinations'!A:F,6,0)</f>
        <v>Yes</v>
      </c>
      <c r="H500">
        <f>VLOOKUP(A500,'Medical Examinations'!A:G,7)</f>
        <v>1</v>
      </c>
      <c r="I500" t="str">
        <f>VLOOKUP(A500,'Medical Examinations'!A:H,8,0)</f>
        <v>yes</v>
      </c>
      <c r="J500">
        <f>VLOOKUP(A500,'Hospitalisation Details'!A:B,2,0)</f>
        <v>1979</v>
      </c>
      <c r="K500" t="str">
        <f>VLOOKUP(A500,'Hospitalisation Details'!A:C,3,0)</f>
        <v>Oct</v>
      </c>
      <c r="L500">
        <f>VLOOKUP(A500,'Hospitalisation Details'!A:D,4,0)</f>
        <v>30</v>
      </c>
      <c r="M500">
        <f>VLOOKUP(A500,'Hospitalisation Details'!A:E,5,0)</f>
        <v>2</v>
      </c>
      <c r="N500">
        <f>VLOOKUP(A500,'Hospitalisation Details'!A:F,6,0)</f>
        <v>19798.05</v>
      </c>
      <c r="O500" t="str">
        <f>VLOOKUP(A500,'Hospitalisation Details'!A:G,7,0)</f>
        <v>tier - 1</v>
      </c>
      <c r="P500" t="str">
        <f>VLOOKUP(A500,'Hospitalisation Details'!A:I,8,0)</f>
        <v>tier - 1</v>
      </c>
      <c r="Q500" t="str">
        <f>VLOOKUP(A500,'Hospitalisation Details'!A:I,9,0)</f>
        <v>R1024</v>
      </c>
    </row>
    <row r="501" spans="1:17" ht="15.6" x14ac:dyDescent="0.3">
      <c r="A501" s="1" t="s">
        <v>1871</v>
      </c>
      <c r="B501" s="1" t="str">
        <f>VLOOKUP(A501,'Customer Names'!A:B,2,0)</f>
        <v>Marlier, Ms.  Jessica</v>
      </c>
      <c r="C501">
        <f>VLOOKUP(A501,'Medical Examinations'!A:H,2,0)</f>
        <v>27.83</v>
      </c>
      <c r="D501">
        <f>VLOOKUP(A501,'Medical Examinations'!A:C,3,0)</f>
        <v>5.36</v>
      </c>
      <c r="E501" t="str">
        <f>VLOOKUP(A501,'Medical Examinations'!A:E,4)</f>
        <v>No</v>
      </c>
      <c r="F501" t="str">
        <f>VLOOKUP(A501,'Medical Examinations'!A:E,5)</f>
        <v>No</v>
      </c>
      <c r="G501" t="str">
        <f>VLOOKUP(A501,'Medical Examinations'!A:F,6,0)</f>
        <v>No</v>
      </c>
      <c r="H501">
        <f>VLOOKUP(A501,'Medical Examinations'!A:G,7)</f>
        <v>1</v>
      </c>
      <c r="I501" t="str">
        <f>VLOOKUP(A501,'Medical Examinations'!A:H,8,0)</f>
        <v>No</v>
      </c>
      <c r="J501">
        <f>VLOOKUP(A501,'Hospitalisation Details'!A:B,2,0)</f>
        <v>1972</v>
      </c>
      <c r="K501" t="str">
        <f>VLOOKUP(A501,'Hospitalisation Details'!A:C,3,0)</f>
        <v>Jun</v>
      </c>
      <c r="L501">
        <f>VLOOKUP(A501,'Hospitalisation Details'!A:D,4,0)</f>
        <v>14</v>
      </c>
      <c r="M501">
        <f>VLOOKUP(A501,'Hospitalisation Details'!A:E,5,0)</f>
        <v>3</v>
      </c>
      <c r="N501">
        <f>VLOOKUP(A501,'Hospitalisation Details'!A:F,6,0)</f>
        <v>19749.38</v>
      </c>
      <c r="O501" t="str">
        <f>VLOOKUP(A501,'Hospitalisation Details'!A:G,7,0)</f>
        <v>tier - 1</v>
      </c>
      <c r="P501" t="str">
        <f>VLOOKUP(A501,'Hospitalisation Details'!A:I,8,0)</f>
        <v>tier - 3</v>
      </c>
      <c r="Q501" t="str">
        <f>VLOOKUP(A501,'Hospitalisation Details'!A:I,9,0)</f>
        <v>R1013</v>
      </c>
    </row>
    <row r="502" spans="1:17" ht="15.6" x14ac:dyDescent="0.3">
      <c r="A502" s="1" t="s">
        <v>1870</v>
      </c>
      <c r="B502" s="1" t="str">
        <f>VLOOKUP(A502,'Customer Names'!A:B,2,0)</f>
        <v>Girard, Mr.  Mathieu</v>
      </c>
      <c r="C502">
        <f>VLOOKUP(A502,'Medical Examinations'!A:H,2,0)</f>
        <v>28.93</v>
      </c>
      <c r="D502">
        <f>VLOOKUP(A502,'Medical Examinations'!A:C,3,0)</f>
        <v>5.2</v>
      </c>
      <c r="E502" t="str">
        <f>VLOOKUP(A502,'Medical Examinations'!A:E,4)</f>
        <v>No</v>
      </c>
      <c r="F502" t="str">
        <f>VLOOKUP(A502,'Medical Examinations'!A:E,5)</f>
        <v>No</v>
      </c>
      <c r="G502" t="str">
        <f>VLOOKUP(A502,'Medical Examinations'!A:F,6,0)</f>
        <v>No</v>
      </c>
      <c r="H502">
        <f>VLOOKUP(A502,'Medical Examinations'!A:G,7)</f>
        <v>1</v>
      </c>
      <c r="I502" t="str">
        <f>VLOOKUP(A502,'Medical Examinations'!A:H,8,0)</f>
        <v>yes</v>
      </c>
      <c r="J502">
        <f>VLOOKUP(A502,'Hospitalisation Details'!A:B,2,0)</f>
        <v>1990</v>
      </c>
      <c r="K502" t="str">
        <f>VLOOKUP(A502,'Hospitalisation Details'!A:C,3,0)</f>
        <v>Aug</v>
      </c>
      <c r="L502">
        <f>VLOOKUP(A502,'Hospitalisation Details'!A:D,4,0)</f>
        <v>8</v>
      </c>
      <c r="M502">
        <f>VLOOKUP(A502,'Hospitalisation Details'!A:E,5,0)</f>
        <v>1</v>
      </c>
      <c r="N502">
        <f>VLOOKUP(A502,'Hospitalisation Details'!A:F,6,0)</f>
        <v>19719.689999999999</v>
      </c>
      <c r="O502" t="str">
        <f>VLOOKUP(A502,'Hospitalisation Details'!A:G,7,0)</f>
        <v>tier - 1</v>
      </c>
      <c r="P502" t="str">
        <f>VLOOKUP(A502,'Hospitalisation Details'!A:I,8,0)</f>
        <v>tier - 2</v>
      </c>
      <c r="Q502" t="str">
        <f>VLOOKUP(A502,'Hospitalisation Details'!A:I,9,0)</f>
        <v>R1013</v>
      </c>
    </row>
    <row r="503" spans="1:17" ht="15.6" x14ac:dyDescent="0.3">
      <c r="A503" s="1" t="s">
        <v>1869</v>
      </c>
      <c r="B503" s="1" t="str">
        <f>VLOOKUP(A503,'Customer Names'!A:B,2,0)</f>
        <v>Lee, Mr.  Kam S.</v>
      </c>
      <c r="C503">
        <f>VLOOKUP(A503,'Medical Examinations'!A:H,2,0)</f>
        <v>33.82</v>
      </c>
      <c r="D503">
        <f>VLOOKUP(A503,'Medical Examinations'!A:C,3,0)</f>
        <v>5.42</v>
      </c>
      <c r="E503" t="str">
        <f>VLOOKUP(A503,'Medical Examinations'!A:E,4)</f>
        <v>No</v>
      </c>
      <c r="F503" t="str">
        <f>VLOOKUP(A503,'Medical Examinations'!A:E,5)</f>
        <v>No</v>
      </c>
      <c r="G503" t="str">
        <f>VLOOKUP(A503,'Medical Examinations'!A:F,6,0)</f>
        <v>No</v>
      </c>
      <c r="H503">
        <f>VLOOKUP(A503,'Medical Examinations'!A:G,7)</f>
        <v>1</v>
      </c>
      <c r="I503" t="str">
        <f>VLOOKUP(A503,'Medical Examinations'!A:H,8,0)</f>
        <v>No</v>
      </c>
      <c r="J503">
        <f>VLOOKUP(A503,'Hospitalisation Details'!A:B,2,0)</f>
        <v>1994</v>
      </c>
      <c r="K503" t="str">
        <f>VLOOKUP(A503,'Hospitalisation Details'!A:C,3,0)</f>
        <v>Aug</v>
      </c>
      <c r="L503">
        <f>VLOOKUP(A503,'Hospitalisation Details'!A:D,4,0)</f>
        <v>27</v>
      </c>
      <c r="M503">
        <f>VLOOKUP(A503,'Hospitalisation Details'!A:E,5,0)</f>
        <v>0</v>
      </c>
      <c r="N503">
        <f>VLOOKUP(A503,'Hospitalisation Details'!A:F,6,0)</f>
        <v>19673.34</v>
      </c>
      <c r="O503" t="str">
        <f>VLOOKUP(A503,'Hospitalisation Details'!A:G,7,0)</f>
        <v>tier - 1</v>
      </c>
      <c r="P503" t="str">
        <f>VLOOKUP(A503,'Hospitalisation Details'!A:I,8,0)</f>
        <v>tier - 2</v>
      </c>
      <c r="Q503" t="str">
        <f>VLOOKUP(A503,'Hospitalisation Details'!A:I,9,0)</f>
        <v>R1012</v>
      </c>
    </row>
    <row r="504" spans="1:17" ht="15.6" x14ac:dyDescent="0.3">
      <c r="A504" s="1" t="s">
        <v>1868</v>
      </c>
      <c r="B504" s="1" t="str">
        <f>VLOOKUP(A504,'Customer Names'!A:B,2,0)</f>
        <v>Hubbard, Ms.  Valerie A</v>
      </c>
      <c r="C504">
        <f>VLOOKUP(A504,'Medical Examinations'!A:H,2,0)</f>
        <v>20.234999999999999</v>
      </c>
      <c r="D504">
        <f>VLOOKUP(A504,'Medical Examinations'!A:C,3,0)</f>
        <v>6.84</v>
      </c>
      <c r="E504" t="str">
        <f>VLOOKUP(A504,'Medical Examinations'!A:E,4)</f>
        <v>No</v>
      </c>
      <c r="F504" t="str">
        <f>VLOOKUP(A504,'Medical Examinations'!A:E,5)</f>
        <v>No</v>
      </c>
      <c r="G504" t="str">
        <f>VLOOKUP(A504,'Medical Examinations'!A:F,6,0)</f>
        <v>No</v>
      </c>
      <c r="H504">
        <f>VLOOKUP(A504,'Medical Examinations'!A:G,7)</f>
        <v>1</v>
      </c>
      <c r="I504" t="str">
        <f>VLOOKUP(A504,'Medical Examinations'!A:H,8,0)</f>
        <v>yes</v>
      </c>
      <c r="J504">
        <f>VLOOKUP(A504,'Hospitalisation Details'!A:B,2,0)</f>
        <v>1978</v>
      </c>
      <c r="K504" t="str">
        <f>VLOOKUP(A504,'Hospitalisation Details'!A:C,3,0)</f>
        <v>Sep</v>
      </c>
      <c r="L504">
        <f>VLOOKUP(A504,'Hospitalisation Details'!A:D,4,0)</f>
        <v>24</v>
      </c>
      <c r="M504">
        <f>VLOOKUP(A504,'Hospitalisation Details'!A:E,5,0)</f>
        <v>1</v>
      </c>
      <c r="N504">
        <f>VLOOKUP(A504,'Hospitalisation Details'!A:F,6,0)</f>
        <v>19594.810000000001</v>
      </c>
      <c r="O504" t="str">
        <f>VLOOKUP(A504,'Hospitalisation Details'!A:G,7,0)</f>
        <v>tier - 1</v>
      </c>
      <c r="P504" t="str">
        <f>VLOOKUP(A504,'Hospitalisation Details'!A:I,8,0)</f>
        <v>tier - 1</v>
      </c>
      <c r="Q504" t="str">
        <f>VLOOKUP(A504,'Hospitalisation Details'!A:I,9,0)</f>
        <v>R1024</v>
      </c>
    </row>
    <row r="505" spans="1:17" ht="15.6" x14ac:dyDescent="0.3">
      <c r="A505" s="1" t="s">
        <v>1867</v>
      </c>
      <c r="B505" s="1" t="str">
        <f>VLOOKUP(A505,'Customer Names'!A:B,2,0)</f>
        <v>Koester, Ms.  Freya R</v>
      </c>
      <c r="C505">
        <f>VLOOKUP(A505,'Medical Examinations'!A:H,2,0)</f>
        <v>49.2</v>
      </c>
      <c r="D505">
        <f>VLOOKUP(A505,'Medical Examinations'!A:C,3,0)</f>
        <v>10.9</v>
      </c>
      <c r="E505" t="str">
        <f>VLOOKUP(A505,'Medical Examinations'!A:E,4)</f>
        <v>No</v>
      </c>
      <c r="F505" t="str">
        <f>VLOOKUP(A505,'Medical Examinations'!A:E,5)</f>
        <v>No</v>
      </c>
      <c r="G505" t="str">
        <f>VLOOKUP(A505,'Medical Examinations'!A:F,6,0)</f>
        <v>Yes</v>
      </c>
      <c r="H505">
        <f>VLOOKUP(A505,'Medical Examinations'!A:G,7)</f>
        <v>1</v>
      </c>
      <c r="I505" t="str">
        <f>VLOOKUP(A505,'Medical Examinations'!A:H,8,0)</f>
        <v>No</v>
      </c>
      <c r="J505">
        <f>VLOOKUP(A505,'Hospitalisation Details'!A:B,2,0)</f>
        <v>1963</v>
      </c>
      <c r="K505" t="str">
        <f>VLOOKUP(A505,'Hospitalisation Details'!A:C,3,0)</f>
        <v>Jul</v>
      </c>
      <c r="L505">
        <f>VLOOKUP(A505,'Hospitalisation Details'!A:D,4,0)</f>
        <v>14</v>
      </c>
      <c r="M505">
        <f>VLOOKUP(A505,'Hospitalisation Details'!A:E,5,0)</f>
        <v>0</v>
      </c>
      <c r="N505">
        <f>VLOOKUP(A505,'Hospitalisation Details'!A:F,6,0)</f>
        <v>19551.34</v>
      </c>
      <c r="O505" t="str">
        <f>VLOOKUP(A505,'Hospitalisation Details'!A:G,7,0)</f>
        <v>tier - 1</v>
      </c>
      <c r="P505" t="str">
        <f>VLOOKUP(A505,'Hospitalisation Details'!A:I,8,0)</f>
        <v>tier - 3</v>
      </c>
      <c r="Q505" t="str">
        <f>VLOOKUP(A505,'Hospitalisation Details'!A:I,9,0)</f>
        <v>R1012</v>
      </c>
    </row>
    <row r="506" spans="1:17" ht="15.6" x14ac:dyDescent="0.3">
      <c r="A506" s="1" t="s">
        <v>1866</v>
      </c>
      <c r="B506" s="1" t="str">
        <f>VLOOKUP(A506,'Customer Names'!A:B,2,0)</f>
        <v>Matthews, Ms.  Jennifer</v>
      </c>
      <c r="C506">
        <f>VLOOKUP(A506,'Medical Examinations'!A:H,2,0)</f>
        <v>26.4</v>
      </c>
      <c r="D506">
        <f>VLOOKUP(A506,'Medical Examinations'!A:C,3,0)</f>
        <v>4.87</v>
      </c>
      <c r="E506" t="str">
        <f>VLOOKUP(A506,'Medical Examinations'!A:E,4)</f>
        <v>No</v>
      </c>
      <c r="F506" t="str">
        <f>VLOOKUP(A506,'Medical Examinations'!A:E,5)</f>
        <v>No</v>
      </c>
      <c r="G506" t="str">
        <f>VLOOKUP(A506,'Medical Examinations'!A:F,6,0)</f>
        <v>No</v>
      </c>
      <c r="H506">
        <f>VLOOKUP(A506,'Medical Examinations'!A:G,7)</f>
        <v>1</v>
      </c>
      <c r="I506" t="str">
        <f>VLOOKUP(A506,'Medical Examinations'!A:H,8,0)</f>
        <v>yes</v>
      </c>
      <c r="J506">
        <f>VLOOKUP(A506,'Hospitalisation Details'!A:B,2,0)</f>
        <v>1985</v>
      </c>
      <c r="K506" t="str">
        <f>VLOOKUP(A506,'Hospitalisation Details'!A:C,3,0)</f>
        <v>Sep</v>
      </c>
      <c r="L506">
        <f>VLOOKUP(A506,'Hospitalisation Details'!A:D,4,0)</f>
        <v>17</v>
      </c>
      <c r="M506">
        <f>VLOOKUP(A506,'Hospitalisation Details'!A:E,5,0)</f>
        <v>0</v>
      </c>
      <c r="N506">
        <f>VLOOKUP(A506,'Hospitalisation Details'!A:F,6,0)</f>
        <v>19539.240000000002</v>
      </c>
      <c r="O506" t="str">
        <f>VLOOKUP(A506,'Hospitalisation Details'!A:G,7,0)</f>
        <v>tier - 1</v>
      </c>
      <c r="P506" t="str">
        <f>VLOOKUP(A506,'Hospitalisation Details'!A:I,8,0)</f>
        <v>tier - 1</v>
      </c>
      <c r="Q506" t="str">
        <f>VLOOKUP(A506,'Hospitalisation Details'!A:I,9,0)</f>
        <v>R1013</v>
      </c>
    </row>
    <row r="507" spans="1:17" ht="15.6" x14ac:dyDescent="0.3">
      <c r="A507" s="1" t="s">
        <v>1865</v>
      </c>
      <c r="B507" s="1" t="str">
        <f>VLOOKUP(A507,'Customer Names'!A:B,2,0)</f>
        <v>Rubinich, Ms.  Kara</v>
      </c>
      <c r="C507">
        <f>VLOOKUP(A507,'Medical Examinations'!A:H,2,0)</f>
        <v>28.38</v>
      </c>
      <c r="D507">
        <f>VLOOKUP(A507,'Medical Examinations'!A:C,3,0)</f>
        <v>6.07</v>
      </c>
      <c r="E507" t="str">
        <f>VLOOKUP(A507,'Medical Examinations'!A:E,4)</f>
        <v>No</v>
      </c>
      <c r="F507" t="str">
        <f>VLOOKUP(A507,'Medical Examinations'!A:E,5)</f>
        <v>No</v>
      </c>
      <c r="G507" t="str">
        <f>VLOOKUP(A507,'Medical Examinations'!A:F,6,0)</f>
        <v>No</v>
      </c>
      <c r="H507">
        <f>VLOOKUP(A507,'Medical Examinations'!A:G,7)</f>
        <v>1</v>
      </c>
      <c r="I507" t="str">
        <f>VLOOKUP(A507,'Medical Examinations'!A:H,8,0)</f>
        <v>yes</v>
      </c>
      <c r="J507">
        <f>VLOOKUP(A507,'Hospitalisation Details'!A:B,2,0)</f>
        <v>1992</v>
      </c>
      <c r="K507" t="str">
        <f>VLOOKUP(A507,'Hospitalisation Details'!A:C,3,0)</f>
        <v>Aug</v>
      </c>
      <c r="L507">
        <f>VLOOKUP(A507,'Hospitalisation Details'!A:D,4,0)</f>
        <v>19</v>
      </c>
      <c r="M507">
        <f>VLOOKUP(A507,'Hospitalisation Details'!A:E,5,0)</f>
        <v>1</v>
      </c>
      <c r="N507">
        <f>VLOOKUP(A507,'Hospitalisation Details'!A:F,6,0)</f>
        <v>19521.97</v>
      </c>
      <c r="O507" t="str">
        <f>VLOOKUP(A507,'Hospitalisation Details'!A:G,7,0)</f>
        <v>tier - 1</v>
      </c>
      <c r="P507" t="str">
        <f>VLOOKUP(A507,'Hospitalisation Details'!A:I,8,0)</f>
        <v>tier - 2</v>
      </c>
      <c r="Q507" t="str">
        <f>VLOOKUP(A507,'Hospitalisation Details'!A:I,9,0)</f>
        <v>R1013</v>
      </c>
    </row>
    <row r="508" spans="1:17" ht="15.6" x14ac:dyDescent="0.3">
      <c r="A508" s="1" t="s">
        <v>1864</v>
      </c>
      <c r="B508" s="1" t="str">
        <f>VLOOKUP(A508,'Customer Names'!A:B,2,0)</f>
        <v>Alban, Mr.  Bradley A.</v>
      </c>
      <c r="C508">
        <f>VLOOKUP(A508,'Medical Examinations'!A:H,2,0)</f>
        <v>24.64</v>
      </c>
      <c r="D508">
        <f>VLOOKUP(A508,'Medical Examinations'!A:C,3,0)</f>
        <v>4.33</v>
      </c>
      <c r="E508" t="str">
        <f>VLOOKUP(A508,'Medical Examinations'!A:E,4)</f>
        <v>No</v>
      </c>
      <c r="F508" t="str">
        <f>VLOOKUP(A508,'Medical Examinations'!A:E,5)</f>
        <v>No</v>
      </c>
      <c r="G508" t="str">
        <f>VLOOKUP(A508,'Medical Examinations'!A:F,6,0)</f>
        <v>No</v>
      </c>
      <c r="H508">
        <f>VLOOKUP(A508,'Medical Examinations'!A:G,7)</f>
        <v>1</v>
      </c>
      <c r="I508" t="str">
        <f>VLOOKUP(A508,'Medical Examinations'!A:H,8,0)</f>
        <v>yes</v>
      </c>
      <c r="J508">
        <f>VLOOKUP(A508,'Hospitalisation Details'!A:B,2,0)</f>
        <v>1980</v>
      </c>
      <c r="K508" t="str">
        <f>VLOOKUP(A508,'Hospitalisation Details'!A:C,3,0)</f>
        <v>Nov</v>
      </c>
      <c r="L508">
        <f>VLOOKUP(A508,'Hospitalisation Details'!A:D,4,0)</f>
        <v>8</v>
      </c>
      <c r="M508">
        <f>VLOOKUP(A508,'Hospitalisation Details'!A:E,5,0)</f>
        <v>0</v>
      </c>
      <c r="N508">
        <f>VLOOKUP(A508,'Hospitalisation Details'!A:F,6,0)</f>
        <v>19515.54</v>
      </c>
      <c r="O508" t="str">
        <f>VLOOKUP(A508,'Hospitalisation Details'!A:G,7,0)</f>
        <v>tier - 1</v>
      </c>
      <c r="P508" t="str">
        <f>VLOOKUP(A508,'Hospitalisation Details'!A:I,8,0)</f>
        <v>tier - 1</v>
      </c>
      <c r="Q508" t="str">
        <f>VLOOKUP(A508,'Hospitalisation Details'!A:I,9,0)</f>
        <v>R1013</v>
      </c>
    </row>
    <row r="509" spans="1:17" ht="15.6" x14ac:dyDescent="0.3">
      <c r="A509" s="1" t="s">
        <v>1863</v>
      </c>
      <c r="B509" s="1" t="str">
        <f>VLOOKUP(A509,'Customer Names'!A:B,2,0)</f>
        <v>Corcoran, Mr.  Brendan</v>
      </c>
      <c r="C509">
        <f>VLOOKUP(A509,'Medical Examinations'!A:H,2,0)</f>
        <v>39.71</v>
      </c>
      <c r="D509">
        <f>VLOOKUP(A509,'Medical Examinations'!A:C,3,0)</f>
        <v>5.83</v>
      </c>
      <c r="E509" t="str">
        <f>VLOOKUP(A509,'Medical Examinations'!A:E,4)</f>
        <v>No</v>
      </c>
      <c r="F509" t="str">
        <f>VLOOKUP(A509,'Medical Examinations'!A:E,5)</f>
        <v>No</v>
      </c>
      <c r="G509" t="str">
        <f>VLOOKUP(A509,'Medical Examinations'!A:F,6,0)</f>
        <v>No</v>
      </c>
      <c r="H509">
        <f>VLOOKUP(A509,'Medical Examinations'!A:G,7)</f>
        <v>1</v>
      </c>
      <c r="I509" t="str">
        <f>VLOOKUP(A509,'Medical Examinations'!A:H,8,0)</f>
        <v>No</v>
      </c>
      <c r="J509">
        <f>VLOOKUP(A509,'Hospitalisation Details'!A:B,2,0)</f>
        <v>1987</v>
      </c>
      <c r="K509" t="str">
        <f>VLOOKUP(A509,'Hospitalisation Details'!A:C,3,0)</f>
        <v>Nov</v>
      </c>
      <c r="L509">
        <f>VLOOKUP(A509,'Hospitalisation Details'!A:D,4,0)</f>
        <v>30</v>
      </c>
      <c r="M509">
        <f>VLOOKUP(A509,'Hospitalisation Details'!A:E,5,0)</f>
        <v>4</v>
      </c>
      <c r="N509">
        <f>VLOOKUP(A509,'Hospitalisation Details'!A:F,6,0)</f>
        <v>19496.72</v>
      </c>
      <c r="O509" t="str">
        <f>VLOOKUP(A509,'Hospitalisation Details'!A:G,7,0)</f>
        <v>tier - 1</v>
      </c>
      <c r="P509" t="str">
        <f>VLOOKUP(A509,'Hospitalisation Details'!A:I,8,0)</f>
        <v>tier - 3</v>
      </c>
      <c r="Q509" t="str">
        <f>VLOOKUP(A509,'Hospitalisation Details'!A:I,9,0)</f>
        <v>R1019</v>
      </c>
    </row>
    <row r="510" spans="1:17" ht="15.6" x14ac:dyDescent="0.3">
      <c r="A510" s="1" t="s">
        <v>1862</v>
      </c>
      <c r="B510" s="1" t="str">
        <f>VLOOKUP(A510,'Customer Names'!A:B,2,0)</f>
        <v>Sargent, Ms.  Amber R</v>
      </c>
      <c r="C510">
        <f>VLOOKUP(A510,'Medical Examinations'!A:H,2,0)</f>
        <v>22.22</v>
      </c>
      <c r="D510">
        <f>VLOOKUP(A510,'Medical Examinations'!A:C,3,0)</f>
        <v>5.5</v>
      </c>
      <c r="E510" t="str">
        <f>VLOOKUP(A510,'Medical Examinations'!A:E,4)</f>
        <v>No</v>
      </c>
      <c r="F510" t="str">
        <f>VLOOKUP(A510,'Medical Examinations'!A:E,5)</f>
        <v>No</v>
      </c>
      <c r="G510" t="str">
        <f>VLOOKUP(A510,'Medical Examinations'!A:F,6,0)</f>
        <v>No</v>
      </c>
      <c r="H510">
        <f>VLOOKUP(A510,'Medical Examinations'!A:G,7)</f>
        <v>1</v>
      </c>
      <c r="I510" t="str">
        <f>VLOOKUP(A510,'Medical Examinations'!A:H,8,0)</f>
        <v>yes</v>
      </c>
      <c r="J510">
        <f>VLOOKUP(A510,'Hospitalisation Details'!A:B,2,0)</f>
        <v>1982</v>
      </c>
      <c r="K510" t="str">
        <f>VLOOKUP(A510,'Hospitalisation Details'!A:C,3,0)</f>
        <v>Dec</v>
      </c>
      <c r="L510">
        <f>VLOOKUP(A510,'Hospitalisation Details'!A:D,4,0)</f>
        <v>15</v>
      </c>
      <c r="M510">
        <f>VLOOKUP(A510,'Hospitalisation Details'!A:E,5,0)</f>
        <v>2</v>
      </c>
      <c r="N510">
        <f>VLOOKUP(A510,'Hospitalisation Details'!A:F,6,0)</f>
        <v>19444.27</v>
      </c>
      <c r="O510" t="str">
        <f>VLOOKUP(A510,'Hospitalisation Details'!A:G,7,0)</f>
        <v>tier - 1</v>
      </c>
      <c r="P510" t="str">
        <f>VLOOKUP(A510,'Hospitalisation Details'!A:I,8,0)</f>
        <v>tier - 1</v>
      </c>
      <c r="Q510" t="str">
        <f>VLOOKUP(A510,'Hospitalisation Details'!A:I,9,0)</f>
        <v>R1013</v>
      </c>
    </row>
    <row r="511" spans="1:17" ht="15.6" x14ac:dyDescent="0.3">
      <c r="A511" s="1" t="s">
        <v>1861</v>
      </c>
      <c r="B511" s="1" t="str">
        <f>VLOOKUP(A511,'Customer Names'!A:B,2,0)</f>
        <v>Watson, Mr.  Sean K</v>
      </c>
      <c r="C511">
        <f>VLOOKUP(A511,'Medical Examinations'!A:H,2,0)</f>
        <v>33.344999999999999</v>
      </c>
      <c r="D511">
        <f>VLOOKUP(A511,'Medical Examinations'!A:C,3,0)</f>
        <v>4.79</v>
      </c>
      <c r="E511" t="str">
        <f>VLOOKUP(A511,'Medical Examinations'!A:E,4)</f>
        <v>No</v>
      </c>
      <c r="F511" t="str">
        <f>VLOOKUP(A511,'Medical Examinations'!A:E,5)</f>
        <v>No</v>
      </c>
      <c r="G511" t="str">
        <f>VLOOKUP(A511,'Medical Examinations'!A:F,6,0)</f>
        <v>Yes</v>
      </c>
      <c r="H511">
        <f>VLOOKUP(A511,'Medical Examinations'!A:G,7)</f>
        <v>1</v>
      </c>
      <c r="I511" t="str">
        <f>VLOOKUP(A511,'Medical Examinations'!A:H,8,0)</f>
        <v>No</v>
      </c>
      <c r="J511">
        <f>VLOOKUP(A511,'Hospitalisation Details'!A:B,2,0)</f>
        <v>1993</v>
      </c>
      <c r="K511" t="str">
        <f>VLOOKUP(A511,'Hospitalisation Details'!A:C,3,0)</f>
        <v>Sep</v>
      </c>
      <c r="L511">
        <f>VLOOKUP(A511,'Hospitalisation Details'!A:D,4,0)</f>
        <v>6</v>
      </c>
      <c r="M511">
        <f>VLOOKUP(A511,'Hospitalisation Details'!A:E,5,0)</f>
        <v>2</v>
      </c>
      <c r="N511">
        <f>VLOOKUP(A511,'Hospitalisation Details'!A:F,6,0)</f>
        <v>19442.349999999999</v>
      </c>
      <c r="O511" t="str">
        <f>VLOOKUP(A511,'Hospitalisation Details'!A:G,7,0)</f>
        <v>tier - 1</v>
      </c>
      <c r="P511" t="str">
        <f>VLOOKUP(A511,'Hospitalisation Details'!A:I,8,0)</f>
        <v>tier - 3</v>
      </c>
      <c r="Q511" t="str">
        <f>VLOOKUP(A511,'Hospitalisation Details'!A:I,9,0)</f>
        <v>R1012</v>
      </c>
    </row>
    <row r="512" spans="1:17" ht="15.6" x14ac:dyDescent="0.3">
      <c r="A512" s="1" t="s">
        <v>1860</v>
      </c>
      <c r="B512" s="1" t="str">
        <f>VLOOKUP(A512,'Customer Names'!A:B,2,0)</f>
        <v>Esponda, Mr.  Rick</v>
      </c>
      <c r="C512">
        <f>VLOOKUP(A512,'Medical Examinations'!A:H,2,0)</f>
        <v>24.42</v>
      </c>
      <c r="D512">
        <f>VLOOKUP(A512,'Medical Examinations'!A:C,3,0)</f>
        <v>5.81</v>
      </c>
      <c r="E512" t="str">
        <f>VLOOKUP(A512,'Medical Examinations'!A:E,4)</f>
        <v>No</v>
      </c>
      <c r="F512" t="str">
        <f>VLOOKUP(A512,'Medical Examinations'!A:E,5)</f>
        <v>No</v>
      </c>
      <c r="G512" t="str">
        <f>VLOOKUP(A512,'Medical Examinations'!A:F,6,0)</f>
        <v>No</v>
      </c>
      <c r="H512">
        <f>VLOOKUP(A512,'Medical Examinations'!A:G,7)</f>
        <v>1</v>
      </c>
      <c r="I512" t="str">
        <f>VLOOKUP(A512,'Medical Examinations'!A:H,8,0)</f>
        <v>yes</v>
      </c>
      <c r="J512">
        <f>VLOOKUP(A512,'Hospitalisation Details'!A:B,2,0)</f>
        <v>1987</v>
      </c>
      <c r="K512" t="str">
        <f>VLOOKUP(A512,'Hospitalisation Details'!A:C,3,0)</f>
        <v>Jun</v>
      </c>
      <c r="L512">
        <f>VLOOKUP(A512,'Hospitalisation Details'!A:D,4,0)</f>
        <v>30</v>
      </c>
      <c r="M512">
        <f>VLOOKUP(A512,'Hospitalisation Details'!A:E,5,0)</f>
        <v>3</v>
      </c>
      <c r="N512">
        <f>VLOOKUP(A512,'Hospitalisation Details'!A:F,6,0)</f>
        <v>19362</v>
      </c>
      <c r="O512" t="str">
        <f>VLOOKUP(A512,'Hospitalisation Details'!A:G,7,0)</f>
        <v>tier - 1</v>
      </c>
      <c r="P512" t="str">
        <f>VLOOKUP(A512,'Hospitalisation Details'!A:I,8,0)</f>
        <v>tier - 3</v>
      </c>
      <c r="Q512" t="str">
        <f>VLOOKUP(A512,'Hospitalisation Details'!A:I,9,0)</f>
        <v>R1013</v>
      </c>
    </row>
    <row r="513" spans="1:17" ht="15.6" x14ac:dyDescent="0.3">
      <c r="A513" s="1" t="s">
        <v>1859</v>
      </c>
      <c r="B513" s="1" t="str">
        <f>VLOOKUP(A513,'Customer Names'!A:B,2,0)</f>
        <v>Krall, Mr.  Matthew</v>
      </c>
      <c r="C513">
        <f>VLOOKUP(A513,'Medical Examinations'!A:H,2,0)</f>
        <v>29.81</v>
      </c>
      <c r="D513">
        <f>VLOOKUP(A513,'Medical Examinations'!A:C,3,0)</f>
        <v>5.58</v>
      </c>
      <c r="E513" t="str">
        <f>VLOOKUP(A513,'Medical Examinations'!A:E,4)</f>
        <v>No</v>
      </c>
      <c r="F513" t="str">
        <f>VLOOKUP(A513,'Medical Examinations'!A:E,5)</f>
        <v>No</v>
      </c>
      <c r="G513" t="str">
        <f>VLOOKUP(A513,'Medical Examinations'!A:F,6,0)</f>
        <v>No</v>
      </c>
      <c r="H513">
        <f>VLOOKUP(A513,'Medical Examinations'!A:G,7)</f>
        <v>1</v>
      </c>
      <c r="I513" t="str">
        <f>VLOOKUP(A513,'Medical Examinations'!A:H,8,0)</f>
        <v>yes</v>
      </c>
      <c r="J513">
        <f>VLOOKUP(A513,'Hospitalisation Details'!A:B,2,0)</f>
        <v>1991</v>
      </c>
      <c r="K513" t="str">
        <f>VLOOKUP(A513,'Hospitalisation Details'!A:C,3,0)</f>
        <v>Aug</v>
      </c>
      <c r="L513">
        <f>VLOOKUP(A513,'Hospitalisation Details'!A:D,4,0)</f>
        <v>24</v>
      </c>
      <c r="M513">
        <f>VLOOKUP(A513,'Hospitalisation Details'!A:E,5,0)</f>
        <v>0</v>
      </c>
      <c r="N513">
        <f>VLOOKUP(A513,'Hospitalisation Details'!A:F,6,0)</f>
        <v>19350.37</v>
      </c>
      <c r="O513" t="str">
        <f>VLOOKUP(A513,'Hospitalisation Details'!A:G,7,0)</f>
        <v>tier - 1</v>
      </c>
      <c r="P513" t="str">
        <f>VLOOKUP(A513,'Hospitalisation Details'!A:I,8,0)</f>
        <v>tier - 3</v>
      </c>
      <c r="Q513" t="str">
        <f>VLOOKUP(A513,'Hospitalisation Details'!A:I,9,0)</f>
        <v>R1013</v>
      </c>
    </row>
    <row r="514" spans="1:17" ht="15.6" x14ac:dyDescent="0.3">
      <c r="A514" s="1" t="s">
        <v>1858</v>
      </c>
      <c r="B514" s="1" t="str">
        <f>VLOOKUP(A514,'Customer Names'!A:B,2,0)</f>
        <v>Poskin, Mr.  Brady</v>
      </c>
      <c r="C514">
        <f>VLOOKUP(A514,'Medical Examinations'!A:H,2,0)</f>
        <v>51.18</v>
      </c>
      <c r="D514">
        <f>VLOOKUP(A514,'Medical Examinations'!A:C,3,0)</f>
        <v>4.4000000000000004</v>
      </c>
      <c r="E514" t="str">
        <f>VLOOKUP(A514,'Medical Examinations'!A:E,4)</f>
        <v>No</v>
      </c>
      <c r="F514" t="str">
        <f>VLOOKUP(A514,'Medical Examinations'!A:E,5)</f>
        <v>No</v>
      </c>
      <c r="G514" t="str">
        <f>VLOOKUP(A514,'Medical Examinations'!A:F,6,0)</f>
        <v>No</v>
      </c>
      <c r="H514">
        <f>VLOOKUP(A514,'Medical Examinations'!A:G,7)</f>
        <v>1</v>
      </c>
      <c r="I514" t="str">
        <f>VLOOKUP(A514,'Medical Examinations'!A:H,8,0)</f>
        <v>No</v>
      </c>
      <c r="J514">
        <f>VLOOKUP(A514,'Hospitalisation Details'!A:B,2,0)</f>
        <v>1966</v>
      </c>
      <c r="K514" t="str">
        <f>VLOOKUP(A514,'Hospitalisation Details'!A:C,3,0)</f>
        <v>Nov</v>
      </c>
      <c r="L514">
        <f>VLOOKUP(A514,'Hospitalisation Details'!A:D,4,0)</f>
        <v>15</v>
      </c>
      <c r="M514">
        <f>VLOOKUP(A514,'Hospitalisation Details'!A:E,5,0)</f>
        <v>0</v>
      </c>
      <c r="N514">
        <f>VLOOKUP(A514,'Hospitalisation Details'!A:F,6,0)</f>
        <v>19321.060000000001</v>
      </c>
      <c r="O514" t="str">
        <f>VLOOKUP(A514,'Hospitalisation Details'!A:G,7,0)</f>
        <v>tier - 1</v>
      </c>
      <c r="P514" t="str">
        <f>VLOOKUP(A514,'Hospitalisation Details'!A:I,8,0)</f>
        <v>tier - 1</v>
      </c>
      <c r="Q514" t="str">
        <f>VLOOKUP(A514,'Hospitalisation Details'!A:I,9,0)</f>
        <v>R1012</v>
      </c>
    </row>
    <row r="515" spans="1:17" ht="15.6" x14ac:dyDescent="0.3">
      <c r="A515" s="1" t="s">
        <v>1857</v>
      </c>
      <c r="B515" s="1" t="str">
        <f>VLOOKUP(A515,'Customer Names'!A:B,2,0)</f>
        <v>Halfmann, Ms.  Kameko</v>
      </c>
      <c r="C515">
        <f>VLOOKUP(A515,'Medical Examinations'!A:H,2,0)</f>
        <v>51.37</v>
      </c>
      <c r="D515">
        <f>VLOOKUP(A515,'Medical Examinations'!A:C,3,0)</f>
        <v>8.18</v>
      </c>
      <c r="E515" t="str">
        <f>VLOOKUP(A515,'Medical Examinations'!A:E,4)</f>
        <v>No</v>
      </c>
      <c r="F515" t="str">
        <f>VLOOKUP(A515,'Medical Examinations'!A:E,5)</f>
        <v>No</v>
      </c>
      <c r="G515" t="str">
        <f>VLOOKUP(A515,'Medical Examinations'!A:F,6,0)</f>
        <v>No</v>
      </c>
      <c r="H515">
        <f>VLOOKUP(A515,'Medical Examinations'!A:G,7)</f>
        <v>1</v>
      </c>
      <c r="I515" t="str">
        <f>VLOOKUP(A515,'Medical Examinations'!A:H,8,0)</f>
        <v>No</v>
      </c>
      <c r="J515">
        <f>VLOOKUP(A515,'Hospitalisation Details'!A:B,2,0)</f>
        <v>1967</v>
      </c>
      <c r="K515" t="str">
        <f>VLOOKUP(A515,'Hospitalisation Details'!A:C,3,0)</f>
        <v>Jul</v>
      </c>
      <c r="L515">
        <f>VLOOKUP(A515,'Hospitalisation Details'!A:D,4,0)</f>
        <v>29</v>
      </c>
      <c r="M515">
        <f>VLOOKUP(A515,'Hospitalisation Details'!A:E,5,0)</f>
        <v>0</v>
      </c>
      <c r="N515">
        <f>VLOOKUP(A515,'Hospitalisation Details'!A:F,6,0)</f>
        <v>19259.96</v>
      </c>
      <c r="O515" t="str">
        <f>VLOOKUP(A515,'Hospitalisation Details'!A:G,7,0)</f>
        <v>tier - 1</v>
      </c>
      <c r="P515" t="str">
        <f>VLOOKUP(A515,'Hospitalisation Details'!A:I,8,0)</f>
        <v>tier - 1</v>
      </c>
      <c r="Q515" t="str">
        <f>VLOOKUP(A515,'Hospitalisation Details'!A:I,9,0)</f>
        <v>R1012</v>
      </c>
    </row>
    <row r="516" spans="1:17" ht="15.6" x14ac:dyDescent="0.3">
      <c r="A516" s="1" t="s">
        <v>1856</v>
      </c>
      <c r="B516" s="1" t="str">
        <f>VLOOKUP(A516,'Customer Names'!A:B,2,0)</f>
        <v>Klapper, Mr.  Jeremy A</v>
      </c>
      <c r="C516">
        <f>VLOOKUP(A516,'Medical Examinations'!A:H,2,0)</f>
        <v>36.19</v>
      </c>
      <c r="D516">
        <f>VLOOKUP(A516,'Medical Examinations'!A:C,3,0)</f>
        <v>5.52</v>
      </c>
      <c r="E516" t="str">
        <f>VLOOKUP(A516,'Medical Examinations'!A:E,4)</f>
        <v>No</v>
      </c>
      <c r="F516" t="str">
        <f>VLOOKUP(A516,'Medical Examinations'!A:E,5)</f>
        <v>No</v>
      </c>
      <c r="G516" t="str">
        <f>VLOOKUP(A516,'Medical Examinations'!A:F,6,0)</f>
        <v>No</v>
      </c>
      <c r="H516">
        <f>VLOOKUP(A516,'Medical Examinations'!A:G,7)</f>
        <v>1</v>
      </c>
      <c r="I516" t="str">
        <f>VLOOKUP(A516,'Medical Examinations'!A:H,8,0)</f>
        <v>No</v>
      </c>
      <c r="J516">
        <f>VLOOKUP(A516,'Hospitalisation Details'!A:B,2,0)</f>
        <v>1985</v>
      </c>
      <c r="K516" t="str">
        <f>VLOOKUP(A516,'Hospitalisation Details'!A:C,3,0)</f>
        <v>Dec</v>
      </c>
      <c r="L516">
        <f>VLOOKUP(A516,'Hospitalisation Details'!A:D,4,0)</f>
        <v>28</v>
      </c>
      <c r="M516">
        <f>VLOOKUP(A516,'Hospitalisation Details'!A:E,5,0)</f>
        <v>0</v>
      </c>
      <c r="N516">
        <f>VLOOKUP(A516,'Hospitalisation Details'!A:F,6,0)</f>
        <v>19214.71</v>
      </c>
      <c r="O516" t="str">
        <f>VLOOKUP(A516,'Hospitalisation Details'!A:G,7,0)</f>
        <v>tier - 1</v>
      </c>
      <c r="P516" t="str">
        <f>VLOOKUP(A516,'Hospitalisation Details'!A:I,8,0)</f>
        <v>tier - 3</v>
      </c>
      <c r="Q516" t="str">
        <f>VLOOKUP(A516,'Hospitalisation Details'!A:I,9,0)</f>
        <v>R1013</v>
      </c>
    </row>
    <row r="517" spans="1:17" ht="15.6" x14ac:dyDescent="0.3">
      <c r="A517" s="1" t="s">
        <v>1855</v>
      </c>
      <c r="B517" s="1" t="str">
        <f>VLOOKUP(A517,'Customer Names'!A:B,2,0)</f>
        <v>George, Mr.  Daniel</v>
      </c>
      <c r="C517">
        <f>VLOOKUP(A517,'Medical Examinations'!A:H,2,0)</f>
        <v>25.9</v>
      </c>
      <c r="D517">
        <f>VLOOKUP(A517,'Medical Examinations'!A:C,3,0)</f>
        <v>4.84</v>
      </c>
      <c r="E517" t="str">
        <f>VLOOKUP(A517,'Medical Examinations'!A:E,4)</f>
        <v>No</v>
      </c>
      <c r="F517" t="str">
        <f>VLOOKUP(A517,'Medical Examinations'!A:E,5)</f>
        <v>No</v>
      </c>
      <c r="G517" t="str">
        <f>VLOOKUP(A517,'Medical Examinations'!A:F,6,0)</f>
        <v>No</v>
      </c>
      <c r="H517">
        <f>VLOOKUP(A517,'Medical Examinations'!A:G,7)</f>
        <v>1</v>
      </c>
      <c r="I517" t="str">
        <f>VLOOKUP(A517,'Medical Examinations'!A:H,8,0)</f>
        <v>yes</v>
      </c>
      <c r="J517">
        <f>VLOOKUP(A517,'Hospitalisation Details'!A:B,2,0)</f>
        <v>1991</v>
      </c>
      <c r="K517" t="str">
        <f>VLOOKUP(A517,'Hospitalisation Details'!A:C,3,0)</f>
        <v>Sep</v>
      </c>
      <c r="L517">
        <f>VLOOKUP(A517,'Hospitalisation Details'!A:D,4,0)</f>
        <v>16</v>
      </c>
      <c r="M517">
        <f>VLOOKUP(A517,'Hospitalisation Details'!A:E,5,0)</f>
        <v>3</v>
      </c>
      <c r="N517">
        <f>VLOOKUP(A517,'Hospitalisation Details'!A:F,6,0)</f>
        <v>19199.939999999999</v>
      </c>
      <c r="O517" t="str">
        <f>VLOOKUP(A517,'Hospitalisation Details'!A:G,7,0)</f>
        <v>tier - 1</v>
      </c>
      <c r="P517" t="str">
        <f>VLOOKUP(A517,'Hospitalisation Details'!A:I,8,0)</f>
        <v>tier - 3</v>
      </c>
      <c r="Q517" t="str">
        <f>VLOOKUP(A517,'Hospitalisation Details'!A:I,9,0)</f>
        <v>R1011</v>
      </c>
    </row>
    <row r="518" spans="1:17" ht="15.6" x14ac:dyDescent="0.3">
      <c r="A518" s="1" t="s">
        <v>1854</v>
      </c>
      <c r="B518" s="1" t="str">
        <f>VLOOKUP(A518,'Customer Names'!A:B,2,0)</f>
        <v>Hicks, Ms.  Amanda</v>
      </c>
      <c r="C518">
        <f>VLOOKUP(A518,'Medical Examinations'!A:H,2,0)</f>
        <v>35.72</v>
      </c>
      <c r="D518">
        <f>VLOOKUP(A518,'Medical Examinations'!A:C,3,0)</f>
        <v>4.08</v>
      </c>
      <c r="E518" t="str">
        <f>VLOOKUP(A518,'Medical Examinations'!A:E,4)</f>
        <v>No</v>
      </c>
      <c r="F518" t="str">
        <f>VLOOKUP(A518,'Medical Examinations'!A:E,5)</f>
        <v>No</v>
      </c>
      <c r="G518" t="str">
        <f>VLOOKUP(A518,'Medical Examinations'!A:F,6,0)</f>
        <v>Yes</v>
      </c>
      <c r="H518">
        <f>VLOOKUP(A518,'Medical Examinations'!A:G,7)</f>
        <v>1</v>
      </c>
      <c r="I518" t="str">
        <f>VLOOKUP(A518,'Medical Examinations'!A:H,8,0)</f>
        <v>No</v>
      </c>
      <c r="J518">
        <f>VLOOKUP(A518,'Hospitalisation Details'!A:B,2,0)</f>
        <v>1979</v>
      </c>
      <c r="K518" t="str">
        <f>VLOOKUP(A518,'Hospitalisation Details'!A:C,3,0)</f>
        <v>Jul</v>
      </c>
      <c r="L518">
        <f>VLOOKUP(A518,'Hospitalisation Details'!A:D,4,0)</f>
        <v>2</v>
      </c>
      <c r="M518">
        <f>VLOOKUP(A518,'Hospitalisation Details'!A:E,5,0)</f>
        <v>2</v>
      </c>
      <c r="N518">
        <f>VLOOKUP(A518,'Hospitalisation Details'!A:F,6,0)</f>
        <v>19144.580000000002</v>
      </c>
      <c r="O518" t="str">
        <f>VLOOKUP(A518,'Hospitalisation Details'!A:G,7,0)</f>
        <v>tier - 1</v>
      </c>
      <c r="P518" t="str">
        <f>VLOOKUP(A518,'Hospitalisation Details'!A:I,8,0)</f>
        <v>tier - 1</v>
      </c>
      <c r="Q518" t="str">
        <f>VLOOKUP(A518,'Hospitalisation Details'!A:I,9,0)</f>
        <v>R1024</v>
      </c>
    </row>
    <row r="519" spans="1:17" ht="15.6" x14ac:dyDescent="0.3">
      <c r="A519" s="1" t="s">
        <v>1853</v>
      </c>
      <c r="B519" s="1" t="str">
        <f>VLOOKUP(A519,'Customer Names'!A:B,2,0)</f>
        <v>Lockyer, Ms.  Karen</v>
      </c>
      <c r="C519">
        <f>VLOOKUP(A519,'Medical Examinations'!A:H,2,0)</f>
        <v>27.94</v>
      </c>
      <c r="D519">
        <f>VLOOKUP(A519,'Medical Examinations'!A:C,3,0)</f>
        <v>4.4800000000000004</v>
      </c>
      <c r="E519" t="str">
        <f>VLOOKUP(A519,'Medical Examinations'!A:E,4)</f>
        <v>No</v>
      </c>
      <c r="F519" t="str">
        <f>VLOOKUP(A519,'Medical Examinations'!A:E,5)</f>
        <v>No</v>
      </c>
      <c r="G519" t="str">
        <f>VLOOKUP(A519,'Medical Examinations'!A:F,6,0)</f>
        <v>Yes</v>
      </c>
      <c r="H519">
        <f>VLOOKUP(A519,'Medical Examinations'!A:G,7)</f>
        <v>1</v>
      </c>
      <c r="I519" t="str">
        <f>VLOOKUP(A519,'Medical Examinations'!A:H,8,0)</f>
        <v>yes</v>
      </c>
      <c r="J519">
        <f>VLOOKUP(A519,'Hospitalisation Details'!A:B,2,0)</f>
        <v>1993</v>
      </c>
      <c r="K519" t="str">
        <f>VLOOKUP(A519,'Hospitalisation Details'!A:C,3,0)</f>
        <v>Sep</v>
      </c>
      <c r="L519">
        <f>VLOOKUP(A519,'Hospitalisation Details'!A:D,4,0)</f>
        <v>28</v>
      </c>
      <c r="M519">
        <f>VLOOKUP(A519,'Hospitalisation Details'!A:E,5,0)</f>
        <v>1</v>
      </c>
      <c r="N519">
        <f>VLOOKUP(A519,'Hospitalisation Details'!A:F,6,0)</f>
        <v>19107.78</v>
      </c>
      <c r="O519" t="str">
        <f>VLOOKUP(A519,'Hospitalisation Details'!A:G,7,0)</f>
        <v>tier - 1</v>
      </c>
      <c r="P519" t="str">
        <f>VLOOKUP(A519,'Hospitalisation Details'!A:I,8,0)</f>
        <v>tier - 2</v>
      </c>
      <c r="Q519" t="str">
        <f>VLOOKUP(A519,'Hospitalisation Details'!A:I,9,0)</f>
        <v>R1013</v>
      </c>
    </row>
    <row r="520" spans="1:17" ht="15.6" x14ac:dyDescent="0.3">
      <c r="A520" s="1" t="s">
        <v>1852</v>
      </c>
      <c r="B520" s="1" t="str">
        <f>VLOOKUP(A520,'Customer Names'!A:B,2,0)</f>
        <v>Byrnes, Mr.  Gregory</v>
      </c>
      <c r="C520">
        <f>VLOOKUP(A520,'Medical Examinations'!A:H,2,0)</f>
        <v>27.1</v>
      </c>
      <c r="D520">
        <f>VLOOKUP(A520,'Medical Examinations'!A:C,3,0)</f>
        <v>5.73</v>
      </c>
      <c r="E520" t="str">
        <f>VLOOKUP(A520,'Medical Examinations'!A:E,4)</f>
        <v>No</v>
      </c>
      <c r="F520" t="str">
        <f>VLOOKUP(A520,'Medical Examinations'!A:E,5)</f>
        <v>No</v>
      </c>
      <c r="G520" t="str">
        <f>VLOOKUP(A520,'Medical Examinations'!A:F,6,0)</f>
        <v>No</v>
      </c>
      <c r="H520">
        <f>VLOOKUP(A520,'Medical Examinations'!A:G,7)</f>
        <v>1</v>
      </c>
      <c r="I520" t="str">
        <f>VLOOKUP(A520,'Medical Examinations'!A:H,8,0)</f>
        <v>yes</v>
      </c>
      <c r="J520">
        <f>VLOOKUP(A520,'Hospitalisation Details'!A:B,2,0)</f>
        <v>1989</v>
      </c>
      <c r="K520" t="str">
        <f>VLOOKUP(A520,'Hospitalisation Details'!A:C,3,0)</f>
        <v>Jun</v>
      </c>
      <c r="L520">
        <f>VLOOKUP(A520,'Hospitalisation Details'!A:D,4,0)</f>
        <v>5</v>
      </c>
      <c r="M520">
        <f>VLOOKUP(A520,'Hospitalisation Details'!A:E,5,0)</f>
        <v>1</v>
      </c>
      <c r="N520">
        <f>VLOOKUP(A520,'Hospitalisation Details'!A:F,6,0)</f>
        <v>19040.88</v>
      </c>
      <c r="O520" t="str">
        <f>VLOOKUP(A520,'Hospitalisation Details'!A:G,7,0)</f>
        <v>tier - 1</v>
      </c>
      <c r="P520" t="str">
        <f>VLOOKUP(A520,'Hospitalisation Details'!A:I,8,0)</f>
        <v>tier - 3</v>
      </c>
      <c r="Q520" t="str">
        <f>VLOOKUP(A520,'Hospitalisation Details'!A:I,9,0)</f>
        <v>R1011</v>
      </c>
    </row>
    <row r="521" spans="1:17" ht="15.6" x14ac:dyDescent="0.3">
      <c r="A521" s="1" t="s">
        <v>1851</v>
      </c>
      <c r="B521" s="1" t="str">
        <f>VLOOKUP(A521,'Customer Names'!A:B,2,0)</f>
        <v>Norris, Ms.  Sabine</v>
      </c>
      <c r="C521">
        <f>VLOOKUP(A521,'Medical Examinations'!A:H,2,0)</f>
        <v>18.3</v>
      </c>
      <c r="D521">
        <f>VLOOKUP(A521,'Medical Examinations'!A:C,3,0)</f>
        <v>5.46</v>
      </c>
      <c r="E521" t="str">
        <f>VLOOKUP(A521,'Medical Examinations'!A:E,4)</f>
        <v>No</v>
      </c>
      <c r="F521" t="str">
        <f>VLOOKUP(A521,'Medical Examinations'!A:E,5)</f>
        <v>No</v>
      </c>
      <c r="G521" t="str">
        <f>VLOOKUP(A521,'Medical Examinations'!A:F,6,0)</f>
        <v>Yes</v>
      </c>
      <c r="H521">
        <f>VLOOKUP(A521,'Medical Examinations'!A:G,7)</f>
        <v>1</v>
      </c>
      <c r="I521" t="str">
        <f>VLOOKUP(A521,'Medical Examinations'!A:H,8,0)</f>
        <v>yes</v>
      </c>
      <c r="J521">
        <f>VLOOKUP(A521,'Hospitalisation Details'!A:B,2,0)</f>
        <v>1983</v>
      </c>
      <c r="K521" t="str">
        <f>VLOOKUP(A521,'Hospitalisation Details'!A:C,3,0)</f>
        <v>Dec</v>
      </c>
      <c r="L521">
        <f>VLOOKUP(A521,'Hospitalisation Details'!A:D,4,0)</f>
        <v>19</v>
      </c>
      <c r="M521">
        <f>VLOOKUP(A521,'Hospitalisation Details'!A:E,5,0)</f>
        <v>5</v>
      </c>
      <c r="N521">
        <f>VLOOKUP(A521,'Hospitalisation Details'!A:F,6,0)</f>
        <v>19023.259999999998</v>
      </c>
      <c r="O521" t="str">
        <f>VLOOKUP(A521,'Hospitalisation Details'!A:G,7,0)</f>
        <v>tier - 1</v>
      </c>
      <c r="P521" t="str">
        <f>VLOOKUP(A521,'Hospitalisation Details'!A:I,8,0)</f>
        <v>tier - 3</v>
      </c>
      <c r="Q521" t="str">
        <f>VLOOKUP(A521,'Hospitalisation Details'!A:I,9,0)</f>
        <v>R1011</v>
      </c>
    </row>
    <row r="522" spans="1:17" ht="15.6" x14ac:dyDescent="0.3">
      <c r="A522" s="1" t="s">
        <v>1850</v>
      </c>
      <c r="B522" s="1" t="str">
        <f>VLOOKUP(A522,'Customer Names'!A:B,2,0)</f>
        <v>Darda, Mr.  Joseph</v>
      </c>
      <c r="C522">
        <f>VLOOKUP(A522,'Medical Examinations'!A:H,2,0)</f>
        <v>25.3</v>
      </c>
      <c r="D522">
        <f>VLOOKUP(A522,'Medical Examinations'!A:C,3,0)</f>
        <v>5.0199999999999996</v>
      </c>
      <c r="E522" t="str">
        <f>VLOOKUP(A522,'Medical Examinations'!A:E,4)</f>
        <v>No</v>
      </c>
      <c r="F522" t="str">
        <f>VLOOKUP(A522,'Medical Examinations'!A:E,5)</f>
        <v>No</v>
      </c>
      <c r="G522" t="str">
        <f>VLOOKUP(A522,'Medical Examinations'!A:F,6,0)</f>
        <v>No</v>
      </c>
      <c r="H522">
        <f>VLOOKUP(A522,'Medical Examinations'!A:G,7)</f>
        <v>1</v>
      </c>
      <c r="I522" t="str">
        <f>VLOOKUP(A522,'Medical Examinations'!A:H,8,0)</f>
        <v>yes</v>
      </c>
      <c r="J522">
        <f>VLOOKUP(A522,'Hospitalisation Details'!A:B,2,0)</f>
        <v>1988</v>
      </c>
      <c r="K522" t="str">
        <f>VLOOKUP(A522,'Hospitalisation Details'!A:C,3,0)</f>
        <v>Oct</v>
      </c>
      <c r="L522">
        <f>VLOOKUP(A522,'Hospitalisation Details'!A:D,4,0)</f>
        <v>24</v>
      </c>
      <c r="M522">
        <f>VLOOKUP(A522,'Hospitalisation Details'!A:E,5,0)</f>
        <v>2</v>
      </c>
      <c r="N522">
        <f>VLOOKUP(A522,'Hospitalisation Details'!A:F,6,0)</f>
        <v>18972.5</v>
      </c>
      <c r="O522" t="str">
        <f>VLOOKUP(A522,'Hospitalisation Details'!A:G,7,0)</f>
        <v>tier - 1</v>
      </c>
      <c r="P522" t="str">
        <f>VLOOKUP(A522,'Hospitalisation Details'!A:I,8,0)</f>
        <v>tier - 3</v>
      </c>
      <c r="Q522" t="str">
        <f>VLOOKUP(A522,'Hospitalisation Details'!A:I,9,0)</f>
        <v>R1013</v>
      </c>
    </row>
    <row r="523" spans="1:17" ht="15.6" x14ac:dyDescent="0.3">
      <c r="A523" s="1" t="s">
        <v>1849</v>
      </c>
      <c r="B523" s="1" t="str">
        <f>VLOOKUP(A523,'Customer Names'!A:B,2,0)</f>
        <v>Otstot, Mr.  Adam</v>
      </c>
      <c r="C523">
        <f>VLOOKUP(A523,'Medical Examinations'!A:H,2,0)</f>
        <v>38.83</v>
      </c>
      <c r="D523">
        <f>VLOOKUP(A523,'Medical Examinations'!A:C,3,0)</f>
        <v>6.36</v>
      </c>
      <c r="E523" t="str">
        <f>VLOOKUP(A523,'Medical Examinations'!A:E,4)</f>
        <v>No</v>
      </c>
      <c r="F523" t="str">
        <f>VLOOKUP(A523,'Medical Examinations'!A:E,5)</f>
        <v>No</v>
      </c>
      <c r="G523" t="str">
        <f>VLOOKUP(A523,'Medical Examinations'!A:F,6,0)</f>
        <v>No</v>
      </c>
      <c r="H523">
        <f>VLOOKUP(A523,'Medical Examinations'!A:G,7)</f>
        <v>1</v>
      </c>
      <c r="I523" t="str">
        <f>VLOOKUP(A523,'Medical Examinations'!A:H,8,0)</f>
        <v>No</v>
      </c>
      <c r="J523">
        <f>VLOOKUP(A523,'Hospitalisation Details'!A:B,2,0)</f>
        <v>1992</v>
      </c>
      <c r="K523" t="str">
        <f>VLOOKUP(A523,'Hospitalisation Details'!A:C,3,0)</f>
        <v>Nov</v>
      </c>
      <c r="L523">
        <f>VLOOKUP(A523,'Hospitalisation Details'!A:D,4,0)</f>
        <v>30</v>
      </c>
      <c r="M523">
        <f>VLOOKUP(A523,'Hospitalisation Details'!A:E,5,0)</f>
        <v>1</v>
      </c>
      <c r="N523">
        <f>VLOOKUP(A523,'Hospitalisation Details'!A:F,6,0)</f>
        <v>18963.169999999998</v>
      </c>
      <c r="O523" t="str">
        <f>VLOOKUP(A523,'Hospitalisation Details'!A:G,7,0)</f>
        <v>tier - 1</v>
      </c>
      <c r="P523" t="str">
        <f>VLOOKUP(A523,'Hospitalisation Details'!A:I,8,0)</f>
        <v>tier - 1</v>
      </c>
      <c r="Q523" t="str">
        <f>VLOOKUP(A523,'Hospitalisation Details'!A:I,9,0)</f>
        <v>R1013</v>
      </c>
    </row>
    <row r="524" spans="1:17" ht="15.6" x14ac:dyDescent="0.3">
      <c r="A524" s="1" t="s">
        <v>1848</v>
      </c>
      <c r="B524" s="1" t="str">
        <f>VLOOKUP(A524,'Customer Names'!A:B,2,0)</f>
        <v>Bowley, Ms.  Karolyn A</v>
      </c>
      <c r="C524">
        <f>VLOOKUP(A524,'Medical Examinations'!A:H,2,0)</f>
        <v>27.6</v>
      </c>
      <c r="D524">
        <f>VLOOKUP(A524,'Medical Examinations'!A:C,3,0)</f>
        <v>5.36</v>
      </c>
      <c r="E524" t="str">
        <f>VLOOKUP(A524,'Medical Examinations'!A:E,4)</f>
        <v>No</v>
      </c>
      <c r="F524" t="str">
        <f>VLOOKUP(A524,'Medical Examinations'!A:E,5)</f>
        <v>No</v>
      </c>
      <c r="G524" t="str">
        <f>VLOOKUP(A524,'Medical Examinations'!A:F,6,0)</f>
        <v>No</v>
      </c>
      <c r="H524">
        <f>VLOOKUP(A524,'Medical Examinations'!A:G,7)</f>
        <v>1</v>
      </c>
      <c r="I524" t="str">
        <f>VLOOKUP(A524,'Medical Examinations'!A:H,8,0)</f>
        <v>No</v>
      </c>
      <c r="J524">
        <f>VLOOKUP(A524,'Hospitalisation Details'!A:B,2,0)</f>
        <v>1998</v>
      </c>
      <c r="K524" t="str">
        <f>VLOOKUP(A524,'Hospitalisation Details'!A:C,3,0)</f>
        <v>Aug</v>
      </c>
      <c r="L524">
        <f>VLOOKUP(A524,'Hospitalisation Details'!A:D,4,0)</f>
        <v>6</v>
      </c>
      <c r="M524">
        <f>VLOOKUP(A524,'Hospitalisation Details'!A:E,5,0)</f>
        <v>0</v>
      </c>
      <c r="N524">
        <f>VLOOKUP(A524,'Hospitalisation Details'!A:F,6,0)</f>
        <v>18955.22</v>
      </c>
      <c r="O524" t="str">
        <f>VLOOKUP(A524,'Hospitalisation Details'!A:G,7,0)</f>
        <v>tier - 1</v>
      </c>
      <c r="P524" t="str">
        <f>VLOOKUP(A524,'Hospitalisation Details'!A:I,8,0)</f>
        <v>tier - 3</v>
      </c>
      <c r="Q524" t="str">
        <f>VLOOKUP(A524,'Hospitalisation Details'!A:I,9,0)</f>
        <v>R1011</v>
      </c>
    </row>
    <row r="525" spans="1:17" ht="15.6" x14ac:dyDescent="0.3">
      <c r="A525" s="1" t="s">
        <v>1847</v>
      </c>
      <c r="B525" s="1" t="str">
        <f>VLOOKUP(A525,'Customer Names'!A:B,2,0)</f>
        <v>Rogers, Mrs.  Anita L.</v>
      </c>
      <c r="C525">
        <f>VLOOKUP(A525,'Medical Examinations'!A:H,2,0)</f>
        <v>46.4</v>
      </c>
      <c r="D525">
        <f>VLOOKUP(A525,'Medical Examinations'!A:C,3,0)</f>
        <v>8.3699999999999992</v>
      </c>
      <c r="E525" t="str">
        <f>VLOOKUP(A525,'Medical Examinations'!A:E,4)</f>
        <v>No</v>
      </c>
      <c r="F525" t="str">
        <f>VLOOKUP(A525,'Medical Examinations'!A:E,5)</f>
        <v>No</v>
      </c>
      <c r="G525" t="str">
        <f>VLOOKUP(A525,'Medical Examinations'!A:F,6,0)</f>
        <v>Yes</v>
      </c>
      <c r="H525">
        <f>VLOOKUP(A525,'Medical Examinations'!A:G,7)</f>
        <v>1</v>
      </c>
      <c r="I525" t="str">
        <f>VLOOKUP(A525,'Medical Examinations'!A:H,8,0)</f>
        <v>No</v>
      </c>
      <c r="J525">
        <f>VLOOKUP(A525,'Hospitalisation Details'!A:B,2,0)</f>
        <v>1963</v>
      </c>
      <c r="K525" t="str">
        <f>VLOOKUP(A525,'Hospitalisation Details'!A:C,3,0)</f>
        <v>Oct</v>
      </c>
      <c r="L525">
        <f>VLOOKUP(A525,'Hospitalisation Details'!A:D,4,0)</f>
        <v>20</v>
      </c>
      <c r="M525">
        <f>VLOOKUP(A525,'Hospitalisation Details'!A:E,5,0)</f>
        <v>0</v>
      </c>
      <c r="N525">
        <f>VLOOKUP(A525,'Hospitalisation Details'!A:F,6,0)</f>
        <v>18954.560000000001</v>
      </c>
      <c r="O525" t="str">
        <f>VLOOKUP(A525,'Hospitalisation Details'!A:G,7,0)</f>
        <v>tier - 1</v>
      </c>
      <c r="P525" t="str">
        <f>VLOOKUP(A525,'Hospitalisation Details'!A:I,8,0)</f>
        <v>tier - 1</v>
      </c>
      <c r="Q525" t="str">
        <f>VLOOKUP(A525,'Hospitalisation Details'!A:I,9,0)</f>
        <v>R1026</v>
      </c>
    </row>
    <row r="526" spans="1:17" ht="15.6" x14ac:dyDescent="0.3">
      <c r="A526" s="1" t="s">
        <v>1846</v>
      </c>
      <c r="B526" s="1" t="str">
        <f>VLOOKUP(A526,'Customer Names'!A:B,2,0)</f>
        <v>Mclaughlin, Ms.  Laura E.</v>
      </c>
      <c r="C526">
        <f>VLOOKUP(A526,'Medical Examinations'!A:H,2,0)</f>
        <v>51.92</v>
      </c>
      <c r="D526">
        <f>VLOOKUP(A526,'Medical Examinations'!A:C,3,0)</f>
        <v>5.18</v>
      </c>
      <c r="E526" t="str">
        <f>VLOOKUP(A526,'Medical Examinations'!A:E,4)</f>
        <v>No</v>
      </c>
      <c r="F526" t="str">
        <f>VLOOKUP(A526,'Medical Examinations'!A:E,5)</f>
        <v>No</v>
      </c>
      <c r="G526" t="str">
        <f>VLOOKUP(A526,'Medical Examinations'!A:F,6,0)</f>
        <v>Yes</v>
      </c>
      <c r="H526">
        <f>VLOOKUP(A526,'Medical Examinations'!A:G,7)</f>
        <v>1</v>
      </c>
      <c r="I526" t="str">
        <f>VLOOKUP(A526,'Medical Examinations'!A:H,8,0)</f>
        <v>No</v>
      </c>
      <c r="J526">
        <f>VLOOKUP(A526,'Hospitalisation Details'!A:B,2,0)</f>
        <v>1969</v>
      </c>
      <c r="K526" t="str">
        <f>VLOOKUP(A526,'Hospitalisation Details'!A:C,3,0)</f>
        <v>Aug</v>
      </c>
      <c r="L526">
        <f>VLOOKUP(A526,'Hospitalisation Details'!A:D,4,0)</f>
        <v>3</v>
      </c>
      <c r="M526">
        <f>VLOOKUP(A526,'Hospitalisation Details'!A:E,5,0)</f>
        <v>0</v>
      </c>
      <c r="N526">
        <f>VLOOKUP(A526,'Hospitalisation Details'!A:F,6,0)</f>
        <v>18932.810000000001</v>
      </c>
      <c r="O526" t="str">
        <f>VLOOKUP(A526,'Hospitalisation Details'!A:G,7,0)</f>
        <v>tier - 1</v>
      </c>
      <c r="P526" t="str">
        <f>VLOOKUP(A526,'Hospitalisation Details'!A:I,8,0)</f>
        <v>tier - 3</v>
      </c>
      <c r="Q526" t="str">
        <f>VLOOKUP(A526,'Hospitalisation Details'!A:I,9,0)</f>
        <v>R1012</v>
      </c>
    </row>
    <row r="527" spans="1:17" ht="15.6" x14ac:dyDescent="0.3">
      <c r="A527" s="1" t="s">
        <v>1845</v>
      </c>
      <c r="B527" s="1" t="str">
        <f>VLOOKUP(A527,'Customer Names'!A:B,2,0)</f>
        <v>Ziegler, Ms.  Sarah</v>
      </c>
      <c r="C527">
        <f>VLOOKUP(A527,'Medical Examinations'!A:H,2,0)</f>
        <v>32.395000000000003</v>
      </c>
      <c r="D527">
        <f>VLOOKUP(A527,'Medical Examinations'!A:C,3,0)</f>
        <v>5.68</v>
      </c>
      <c r="E527" t="str">
        <f>VLOOKUP(A527,'Medical Examinations'!A:E,4)</f>
        <v>No</v>
      </c>
      <c r="F527" t="str">
        <f>VLOOKUP(A527,'Medical Examinations'!A:E,5)</f>
        <v>No</v>
      </c>
      <c r="G527" t="str">
        <f>VLOOKUP(A527,'Medical Examinations'!A:F,6,0)</f>
        <v>No</v>
      </c>
      <c r="H527">
        <f>VLOOKUP(A527,'Medical Examinations'!A:G,7)</f>
        <v>1</v>
      </c>
      <c r="I527" t="str">
        <f>VLOOKUP(A527,'Medical Examinations'!A:H,8,0)</f>
        <v>No</v>
      </c>
      <c r="J527">
        <f>VLOOKUP(A527,'Hospitalisation Details'!A:B,2,0)</f>
        <v>1995</v>
      </c>
      <c r="K527" t="str">
        <f>VLOOKUP(A527,'Hospitalisation Details'!A:C,3,0)</f>
        <v>Sep</v>
      </c>
      <c r="L527">
        <f>VLOOKUP(A527,'Hospitalisation Details'!A:D,4,0)</f>
        <v>27</v>
      </c>
      <c r="M527">
        <f>VLOOKUP(A527,'Hospitalisation Details'!A:E,5,0)</f>
        <v>1</v>
      </c>
      <c r="N527">
        <f>VLOOKUP(A527,'Hospitalisation Details'!A:F,6,0)</f>
        <v>18903.490000000002</v>
      </c>
      <c r="O527" t="str">
        <f>VLOOKUP(A527,'Hospitalisation Details'!A:G,7,0)</f>
        <v>tier - 1</v>
      </c>
      <c r="P527" t="str">
        <f>VLOOKUP(A527,'Hospitalisation Details'!A:I,8,0)</f>
        <v>tier - 2</v>
      </c>
      <c r="Q527" t="str">
        <f>VLOOKUP(A527,'Hospitalisation Details'!A:I,9,0)</f>
        <v>R1024</v>
      </c>
    </row>
    <row r="528" spans="1:17" ht="15.6" x14ac:dyDescent="0.3">
      <c r="A528" s="1" t="s">
        <v>1844</v>
      </c>
      <c r="B528" s="1" t="str">
        <f>VLOOKUP(A528,'Customer Names'!A:B,2,0)</f>
        <v>Hughey, Mrs.  Ashley E</v>
      </c>
      <c r="C528">
        <f>VLOOKUP(A528,'Medical Examinations'!A:H,2,0)</f>
        <v>46.19</v>
      </c>
      <c r="D528">
        <f>VLOOKUP(A528,'Medical Examinations'!A:C,3,0)</f>
        <v>7.31</v>
      </c>
      <c r="E528" t="str">
        <f>VLOOKUP(A528,'Medical Examinations'!A:E,4)</f>
        <v>No</v>
      </c>
      <c r="F528" t="str">
        <f>VLOOKUP(A528,'Medical Examinations'!A:E,5)</f>
        <v>No</v>
      </c>
      <c r="G528" t="str">
        <f>VLOOKUP(A528,'Medical Examinations'!A:F,6,0)</f>
        <v>Yes</v>
      </c>
      <c r="H528">
        <f>VLOOKUP(A528,'Medical Examinations'!A:G,7)</f>
        <v>1</v>
      </c>
      <c r="I528" t="str">
        <f>VLOOKUP(A528,'Medical Examinations'!A:H,8,0)</f>
        <v>No</v>
      </c>
      <c r="J528">
        <f>VLOOKUP(A528,'Hospitalisation Details'!A:B,2,0)</f>
        <v>1963</v>
      </c>
      <c r="K528" t="str">
        <f>VLOOKUP(A528,'Hospitalisation Details'!A:C,3,0)</f>
        <v>Dec</v>
      </c>
      <c r="L528">
        <f>VLOOKUP(A528,'Hospitalisation Details'!A:D,4,0)</f>
        <v>6</v>
      </c>
      <c r="M528">
        <f>VLOOKUP(A528,'Hospitalisation Details'!A:E,5,0)</f>
        <v>0</v>
      </c>
      <c r="N528">
        <f>VLOOKUP(A528,'Hospitalisation Details'!A:F,6,0)</f>
        <v>18883.330000000002</v>
      </c>
      <c r="O528" t="str">
        <f>VLOOKUP(A528,'Hospitalisation Details'!A:G,7,0)</f>
        <v>tier - 1</v>
      </c>
      <c r="P528" t="str">
        <f>VLOOKUP(A528,'Hospitalisation Details'!A:I,8,0)</f>
        <v>tier - 1</v>
      </c>
      <c r="Q528" t="str">
        <f>VLOOKUP(A528,'Hospitalisation Details'!A:I,9,0)</f>
        <v>R1026</v>
      </c>
    </row>
    <row r="529" spans="1:17" ht="15.6" x14ac:dyDescent="0.3">
      <c r="A529" s="1" t="s">
        <v>1843</v>
      </c>
      <c r="B529" s="1" t="str">
        <f>VLOOKUP(A529,'Customer Names'!A:B,2,0)</f>
        <v>Knast, Ms.  Lindsey</v>
      </c>
      <c r="C529">
        <f>VLOOKUP(A529,'Medical Examinations'!A:H,2,0)</f>
        <v>27.93</v>
      </c>
      <c r="D529">
        <f>VLOOKUP(A529,'Medical Examinations'!A:C,3,0)</f>
        <v>4.67</v>
      </c>
      <c r="E529" t="str">
        <f>VLOOKUP(A529,'Medical Examinations'!A:E,4)</f>
        <v>No</v>
      </c>
      <c r="F529" t="str">
        <f>VLOOKUP(A529,'Medical Examinations'!A:E,5)</f>
        <v>No</v>
      </c>
      <c r="G529" t="str">
        <f>VLOOKUP(A529,'Medical Examinations'!A:F,6,0)</f>
        <v>Yes</v>
      </c>
      <c r="H529">
        <f>VLOOKUP(A529,'Medical Examinations'!A:G,7)</f>
        <v>1</v>
      </c>
      <c r="I529" t="str">
        <f>VLOOKUP(A529,'Medical Examinations'!A:H,8,0)</f>
        <v>No</v>
      </c>
      <c r="J529">
        <f>VLOOKUP(A529,'Hospitalisation Details'!A:B,2,0)</f>
        <v>2003</v>
      </c>
      <c r="K529" t="str">
        <f>VLOOKUP(A529,'Hospitalisation Details'!A:C,3,0)</f>
        <v>Jul</v>
      </c>
      <c r="L529">
        <f>VLOOKUP(A529,'Hospitalisation Details'!A:D,4,0)</f>
        <v>24</v>
      </c>
      <c r="M529">
        <f>VLOOKUP(A529,'Hospitalisation Details'!A:E,5,0)</f>
        <v>3</v>
      </c>
      <c r="N529">
        <f>VLOOKUP(A529,'Hospitalisation Details'!A:F,6,0)</f>
        <v>18838.7</v>
      </c>
      <c r="O529" t="str">
        <f>VLOOKUP(A529,'Hospitalisation Details'!A:G,7,0)</f>
        <v>tier - 1</v>
      </c>
      <c r="P529" t="str">
        <f>VLOOKUP(A529,'Hospitalisation Details'!A:I,8,0)</f>
        <v>tier - 3</v>
      </c>
      <c r="Q529" t="str">
        <f>VLOOKUP(A529,'Hospitalisation Details'!A:I,9,0)</f>
        <v>R1012</v>
      </c>
    </row>
    <row r="530" spans="1:17" ht="15.6" x14ac:dyDescent="0.3">
      <c r="A530" s="1" t="s">
        <v>1842</v>
      </c>
      <c r="B530" s="1" t="str">
        <f>VLOOKUP(A530,'Customer Names'!A:B,2,0)</f>
        <v>Stob, Mr.  Alan</v>
      </c>
      <c r="C530">
        <f>VLOOKUP(A530,'Medical Examinations'!A:H,2,0)</f>
        <v>45.62</v>
      </c>
      <c r="D530">
        <f>VLOOKUP(A530,'Medical Examinations'!A:C,3,0)</f>
        <v>6.87</v>
      </c>
      <c r="E530" t="str">
        <f>VLOOKUP(A530,'Medical Examinations'!A:E,4)</f>
        <v>No</v>
      </c>
      <c r="F530" t="str">
        <f>VLOOKUP(A530,'Medical Examinations'!A:E,5)</f>
        <v>No</v>
      </c>
      <c r="G530" t="str">
        <f>VLOOKUP(A530,'Medical Examinations'!A:F,6,0)</f>
        <v>No</v>
      </c>
      <c r="H530">
        <f>VLOOKUP(A530,'Medical Examinations'!A:G,7)</f>
        <v>1</v>
      </c>
      <c r="I530" t="str">
        <f>VLOOKUP(A530,'Medical Examinations'!A:H,8,0)</f>
        <v>No</v>
      </c>
      <c r="J530">
        <f>VLOOKUP(A530,'Hospitalisation Details'!A:B,2,0)</f>
        <v>1962</v>
      </c>
      <c r="K530" t="str">
        <f>VLOOKUP(A530,'Hospitalisation Details'!A:C,3,0)</f>
        <v>Dec</v>
      </c>
      <c r="L530">
        <f>VLOOKUP(A530,'Hospitalisation Details'!A:D,4,0)</f>
        <v>18</v>
      </c>
      <c r="M530">
        <f>VLOOKUP(A530,'Hospitalisation Details'!A:E,5,0)</f>
        <v>0</v>
      </c>
      <c r="N530">
        <f>VLOOKUP(A530,'Hospitalisation Details'!A:F,6,0)</f>
        <v>18815.53</v>
      </c>
      <c r="O530" t="str">
        <f>VLOOKUP(A530,'Hospitalisation Details'!A:G,7,0)</f>
        <v>tier - 1</v>
      </c>
      <c r="P530" t="str">
        <f>VLOOKUP(A530,'Hospitalisation Details'!A:I,8,0)</f>
        <v>tier - 1</v>
      </c>
      <c r="Q530" t="str">
        <f>VLOOKUP(A530,'Hospitalisation Details'!A:I,9,0)</f>
        <v>R1023</v>
      </c>
    </row>
    <row r="531" spans="1:17" ht="15.6" x14ac:dyDescent="0.3">
      <c r="A531" s="1" t="s">
        <v>1841</v>
      </c>
      <c r="B531" s="1" t="str">
        <f>VLOOKUP(A531,'Customer Names'!A:B,2,0)</f>
        <v>Jensen, Mr.  Dan R.</v>
      </c>
      <c r="C531">
        <f>VLOOKUP(A531,'Medical Examinations'!A:H,2,0)</f>
        <v>35.31</v>
      </c>
      <c r="D531">
        <f>VLOOKUP(A531,'Medical Examinations'!A:C,3,0)</f>
        <v>5.87</v>
      </c>
      <c r="E531" t="str">
        <f>VLOOKUP(A531,'Medical Examinations'!A:E,4)</f>
        <v>No</v>
      </c>
      <c r="F531" t="str">
        <f>VLOOKUP(A531,'Medical Examinations'!A:E,5)</f>
        <v>No</v>
      </c>
      <c r="G531" t="str">
        <f>VLOOKUP(A531,'Medical Examinations'!A:F,6,0)</f>
        <v>Yes</v>
      </c>
      <c r="H531">
        <f>VLOOKUP(A531,'Medical Examinations'!A:G,7)</f>
        <v>1</v>
      </c>
      <c r="I531" t="str">
        <f>VLOOKUP(A531,'Medical Examinations'!A:H,8,0)</f>
        <v>No</v>
      </c>
      <c r="J531">
        <f>VLOOKUP(A531,'Hospitalisation Details'!A:B,2,0)</f>
        <v>1979</v>
      </c>
      <c r="K531" t="str">
        <f>VLOOKUP(A531,'Hospitalisation Details'!A:C,3,0)</f>
        <v>Oct</v>
      </c>
      <c r="L531">
        <f>VLOOKUP(A531,'Hospitalisation Details'!A:D,4,0)</f>
        <v>15</v>
      </c>
      <c r="M531">
        <f>VLOOKUP(A531,'Hospitalisation Details'!A:E,5,0)</f>
        <v>2</v>
      </c>
      <c r="N531">
        <f>VLOOKUP(A531,'Hospitalisation Details'!A:F,6,0)</f>
        <v>18806.150000000001</v>
      </c>
      <c r="O531" t="str">
        <f>VLOOKUP(A531,'Hospitalisation Details'!A:G,7,0)</f>
        <v>tier - 1</v>
      </c>
      <c r="P531" t="str">
        <f>VLOOKUP(A531,'Hospitalisation Details'!A:I,8,0)</f>
        <v>tier - 2</v>
      </c>
      <c r="Q531" t="str">
        <f>VLOOKUP(A531,'Hospitalisation Details'!A:I,9,0)</f>
        <v>R1013</v>
      </c>
    </row>
    <row r="532" spans="1:17" ht="15.6" x14ac:dyDescent="0.3">
      <c r="A532" s="1" t="s">
        <v>1840</v>
      </c>
      <c r="B532" s="1" t="str">
        <f>VLOOKUP(A532,'Customer Names'!A:B,2,0)</f>
        <v>Mutter, Ms.  Katie</v>
      </c>
      <c r="C532">
        <f>VLOOKUP(A532,'Medical Examinations'!A:H,2,0)</f>
        <v>30.4</v>
      </c>
      <c r="D532">
        <f>VLOOKUP(A532,'Medical Examinations'!A:C,3,0)</f>
        <v>4.07</v>
      </c>
      <c r="E532" t="str">
        <f>VLOOKUP(A532,'Medical Examinations'!A:E,4)</f>
        <v>No</v>
      </c>
      <c r="F532" t="str">
        <f>VLOOKUP(A532,'Medical Examinations'!A:E,5)</f>
        <v>No</v>
      </c>
      <c r="G532" t="str">
        <f>VLOOKUP(A532,'Medical Examinations'!A:F,6,0)</f>
        <v>No</v>
      </c>
      <c r="H532">
        <f>VLOOKUP(A532,'Medical Examinations'!A:G,7)</f>
        <v>1</v>
      </c>
      <c r="I532" t="str">
        <f>VLOOKUP(A532,'Medical Examinations'!A:H,8,0)</f>
        <v>No</v>
      </c>
      <c r="J532">
        <f>VLOOKUP(A532,'Hospitalisation Details'!A:B,2,0)</f>
        <v>1995</v>
      </c>
      <c r="K532" t="str">
        <f>VLOOKUP(A532,'Hospitalisation Details'!A:C,3,0)</f>
        <v>Nov</v>
      </c>
      <c r="L532">
        <f>VLOOKUP(A532,'Hospitalisation Details'!A:D,4,0)</f>
        <v>28</v>
      </c>
      <c r="M532">
        <f>VLOOKUP(A532,'Hospitalisation Details'!A:E,5,0)</f>
        <v>3</v>
      </c>
      <c r="N532">
        <f>VLOOKUP(A532,'Hospitalisation Details'!A:F,6,0)</f>
        <v>18804.75</v>
      </c>
      <c r="O532" t="str">
        <f>VLOOKUP(A532,'Hospitalisation Details'!A:G,7,0)</f>
        <v>tier - 1</v>
      </c>
      <c r="P532" t="str">
        <f>VLOOKUP(A532,'Hospitalisation Details'!A:I,8,0)</f>
        <v>tier - 1</v>
      </c>
      <c r="Q532" t="str">
        <f>VLOOKUP(A532,'Hospitalisation Details'!A:I,9,0)</f>
        <v>R1012</v>
      </c>
    </row>
    <row r="533" spans="1:17" ht="15.6" x14ac:dyDescent="0.3">
      <c r="A533" s="1" t="s">
        <v>1839</v>
      </c>
      <c r="B533" s="1" t="str">
        <f>VLOOKUP(A533,'Customer Names'!A:B,2,0)</f>
        <v>Ahern, Mr.  Eric</v>
      </c>
      <c r="C533">
        <f>VLOOKUP(A533,'Medical Examinations'!A:H,2,0)</f>
        <v>20.13</v>
      </c>
      <c r="D533">
        <f>VLOOKUP(A533,'Medical Examinations'!A:C,3,0)</f>
        <v>6.47</v>
      </c>
      <c r="E533" t="str">
        <f>VLOOKUP(A533,'Medical Examinations'!A:E,4)</f>
        <v>No</v>
      </c>
      <c r="F533" t="str">
        <f>VLOOKUP(A533,'Medical Examinations'!A:E,5)</f>
        <v>No</v>
      </c>
      <c r="G533" t="str">
        <f>VLOOKUP(A533,'Medical Examinations'!A:F,6,0)</f>
        <v>Yes</v>
      </c>
      <c r="H533">
        <f>VLOOKUP(A533,'Medical Examinations'!A:G,7)</f>
        <v>1</v>
      </c>
      <c r="I533" t="str">
        <f>VLOOKUP(A533,'Medical Examinations'!A:H,8,0)</f>
        <v>yes</v>
      </c>
      <c r="J533">
        <f>VLOOKUP(A533,'Hospitalisation Details'!A:B,2,0)</f>
        <v>1979</v>
      </c>
      <c r="K533" t="str">
        <f>VLOOKUP(A533,'Hospitalisation Details'!A:C,3,0)</f>
        <v>Nov</v>
      </c>
      <c r="L533">
        <f>VLOOKUP(A533,'Hospitalisation Details'!A:D,4,0)</f>
        <v>19</v>
      </c>
      <c r="M533">
        <f>VLOOKUP(A533,'Hospitalisation Details'!A:E,5,0)</f>
        <v>2</v>
      </c>
      <c r="N533">
        <f>VLOOKUP(A533,'Hospitalisation Details'!A:F,6,0)</f>
        <v>18767.740000000002</v>
      </c>
      <c r="O533" t="str">
        <f>VLOOKUP(A533,'Hospitalisation Details'!A:G,7,0)</f>
        <v>tier - 1</v>
      </c>
      <c r="P533" t="str">
        <f>VLOOKUP(A533,'Hospitalisation Details'!A:I,8,0)</f>
        <v>tier - 1</v>
      </c>
      <c r="Q533" t="str">
        <f>VLOOKUP(A533,'Hospitalisation Details'!A:I,9,0)</f>
        <v>R1013</v>
      </c>
    </row>
    <row r="534" spans="1:17" ht="15.6" x14ac:dyDescent="0.3">
      <c r="A534" s="1" t="s">
        <v>1838</v>
      </c>
      <c r="B534" s="1" t="str">
        <f>VLOOKUP(A534,'Customer Names'!A:B,2,0)</f>
        <v>Chviruk, Ms.  Cathryn</v>
      </c>
      <c r="C534">
        <f>VLOOKUP(A534,'Medical Examinations'!A:H,2,0)</f>
        <v>23.655000000000001</v>
      </c>
      <c r="D534">
        <f>VLOOKUP(A534,'Medical Examinations'!A:C,3,0)</f>
        <v>5.14</v>
      </c>
      <c r="E534" t="str">
        <f>VLOOKUP(A534,'Medical Examinations'!A:E,4)</f>
        <v>No</v>
      </c>
      <c r="F534" t="str">
        <f>VLOOKUP(A534,'Medical Examinations'!A:E,5)</f>
        <v>No</v>
      </c>
      <c r="G534" t="str">
        <f>VLOOKUP(A534,'Medical Examinations'!A:F,6,0)</f>
        <v>No</v>
      </c>
      <c r="H534">
        <f>VLOOKUP(A534,'Medical Examinations'!A:G,7)</f>
        <v>1</v>
      </c>
      <c r="I534" t="str">
        <f>VLOOKUP(A534,'Medical Examinations'!A:H,8,0)</f>
        <v>yes</v>
      </c>
      <c r="J534">
        <f>VLOOKUP(A534,'Hospitalisation Details'!A:B,2,0)</f>
        <v>1992</v>
      </c>
      <c r="K534" t="str">
        <f>VLOOKUP(A534,'Hospitalisation Details'!A:C,3,0)</f>
        <v>Dec</v>
      </c>
      <c r="L534">
        <f>VLOOKUP(A534,'Hospitalisation Details'!A:D,4,0)</f>
        <v>27</v>
      </c>
      <c r="M534">
        <f>VLOOKUP(A534,'Hospitalisation Details'!A:E,5,0)</f>
        <v>3</v>
      </c>
      <c r="N534">
        <f>VLOOKUP(A534,'Hospitalisation Details'!A:F,6,0)</f>
        <v>18765.88</v>
      </c>
      <c r="O534" t="str">
        <f>VLOOKUP(A534,'Hospitalisation Details'!A:G,7,0)</f>
        <v>tier - 1</v>
      </c>
      <c r="P534" t="str">
        <f>VLOOKUP(A534,'Hospitalisation Details'!A:I,8,0)</f>
        <v>tier - 2</v>
      </c>
      <c r="Q534" t="str">
        <f>VLOOKUP(A534,'Hospitalisation Details'!A:I,9,0)</f>
        <v>R1012</v>
      </c>
    </row>
    <row r="535" spans="1:17" ht="15.6" x14ac:dyDescent="0.3">
      <c r="A535" s="1" t="s">
        <v>1837</v>
      </c>
      <c r="B535" s="1" t="str">
        <f>VLOOKUP(A535,'Customer Names'!A:B,2,0)</f>
        <v>Meehan, Mr.  Brendan</v>
      </c>
      <c r="C535">
        <f>VLOOKUP(A535,'Medical Examinations'!A:H,2,0)</f>
        <v>49.05</v>
      </c>
      <c r="D535">
        <f>VLOOKUP(A535,'Medical Examinations'!A:C,3,0)</f>
        <v>9.77</v>
      </c>
      <c r="E535" t="str">
        <f>VLOOKUP(A535,'Medical Examinations'!A:E,4)</f>
        <v>No</v>
      </c>
      <c r="F535" t="str">
        <f>VLOOKUP(A535,'Medical Examinations'!A:E,5)</f>
        <v>No</v>
      </c>
      <c r="G535" t="str">
        <f>VLOOKUP(A535,'Medical Examinations'!A:F,6,0)</f>
        <v>No</v>
      </c>
      <c r="H535">
        <f>VLOOKUP(A535,'Medical Examinations'!A:G,7)</f>
        <v>1</v>
      </c>
      <c r="I535" t="str">
        <f>VLOOKUP(A535,'Medical Examinations'!A:H,8,0)</f>
        <v>No</v>
      </c>
      <c r="J535">
        <f>VLOOKUP(A535,'Hospitalisation Details'!A:B,2,0)</f>
        <v>1967</v>
      </c>
      <c r="K535" t="str">
        <f>VLOOKUP(A535,'Hospitalisation Details'!A:C,3,0)</f>
        <v>Aug</v>
      </c>
      <c r="L535">
        <f>VLOOKUP(A535,'Hospitalisation Details'!A:D,4,0)</f>
        <v>30</v>
      </c>
      <c r="M535">
        <f>VLOOKUP(A535,'Hospitalisation Details'!A:E,5,0)</f>
        <v>0</v>
      </c>
      <c r="N535">
        <f>VLOOKUP(A535,'Hospitalisation Details'!A:F,6,0)</f>
        <v>18694.689999999999</v>
      </c>
      <c r="O535" t="str">
        <f>VLOOKUP(A535,'Hospitalisation Details'!A:G,7,0)</f>
        <v>tier - 1</v>
      </c>
      <c r="P535" t="str">
        <f>VLOOKUP(A535,'Hospitalisation Details'!A:I,8,0)</f>
        <v>tier - 1</v>
      </c>
      <c r="Q535" t="str">
        <f>VLOOKUP(A535,'Hospitalisation Details'!A:I,9,0)</f>
        <v>R1023</v>
      </c>
    </row>
    <row r="536" spans="1:17" ht="15.6" x14ac:dyDescent="0.3">
      <c r="A536" s="1" t="s">
        <v>1836</v>
      </c>
      <c r="B536" s="1" t="str">
        <f>VLOOKUP(A536,'Customer Names'!A:B,2,0)</f>
        <v>Gammon, Ms.  Shauna</v>
      </c>
      <c r="C536">
        <f>VLOOKUP(A536,'Medical Examinations'!A:H,2,0)</f>
        <v>51.94</v>
      </c>
      <c r="D536">
        <f>VLOOKUP(A536,'Medical Examinations'!A:C,3,0)</f>
        <v>8.8000000000000007</v>
      </c>
      <c r="E536" t="str">
        <f>VLOOKUP(A536,'Medical Examinations'!A:E,4)</f>
        <v>No</v>
      </c>
      <c r="F536" t="str">
        <f>VLOOKUP(A536,'Medical Examinations'!A:E,5)</f>
        <v>No</v>
      </c>
      <c r="G536" t="str">
        <f>VLOOKUP(A536,'Medical Examinations'!A:F,6,0)</f>
        <v>No</v>
      </c>
      <c r="H536">
        <f>VLOOKUP(A536,'Medical Examinations'!A:G,7)</f>
        <v>1</v>
      </c>
      <c r="I536" t="str">
        <f>VLOOKUP(A536,'Medical Examinations'!A:H,8,0)</f>
        <v>No</v>
      </c>
      <c r="J536">
        <f>VLOOKUP(A536,'Hospitalisation Details'!A:B,2,0)</f>
        <v>1970</v>
      </c>
      <c r="K536" t="str">
        <f>VLOOKUP(A536,'Hospitalisation Details'!A:C,3,0)</f>
        <v>Oct</v>
      </c>
      <c r="L536">
        <f>VLOOKUP(A536,'Hospitalisation Details'!A:D,4,0)</f>
        <v>17</v>
      </c>
      <c r="M536">
        <f>VLOOKUP(A536,'Hospitalisation Details'!A:E,5,0)</f>
        <v>0</v>
      </c>
      <c r="N536">
        <f>VLOOKUP(A536,'Hospitalisation Details'!A:F,6,0)</f>
        <v>18682.740000000002</v>
      </c>
      <c r="O536" t="str">
        <f>VLOOKUP(A536,'Hospitalisation Details'!A:G,7,0)</f>
        <v>tier - 1</v>
      </c>
      <c r="P536" t="str">
        <f>VLOOKUP(A536,'Hospitalisation Details'!A:I,8,0)</f>
        <v>tier - 3</v>
      </c>
      <c r="Q536" t="str">
        <f>VLOOKUP(A536,'Hospitalisation Details'!A:I,9,0)</f>
        <v>R1012</v>
      </c>
    </row>
    <row r="537" spans="1:17" ht="15.6" x14ac:dyDescent="0.3">
      <c r="A537" s="1" t="s">
        <v>1835</v>
      </c>
      <c r="B537" s="1" t="str">
        <f>VLOOKUP(A537,'Customer Names'!A:B,2,0)</f>
        <v>Lee, Mr.  Terence</v>
      </c>
      <c r="C537">
        <f>VLOOKUP(A537,'Medical Examinations'!A:H,2,0)</f>
        <v>29.83</v>
      </c>
      <c r="D537">
        <f>VLOOKUP(A537,'Medical Examinations'!A:C,3,0)</f>
        <v>5.84</v>
      </c>
      <c r="E537" t="str">
        <f>VLOOKUP(A537,'Medical Examinations'!A:E,4)</f>
        <v>No</v>
      </c>
      <c r="F537" t="str">
        <f>VLOOKUP(A537,'Medical Examinations'!A:E,5)</f>
        <v>No</v>
      </c>
      <c r="G537" t="str">
        <f>VLOOKUP(A537,'Medical Examinations'!A:F,6,0)</f>
        <v>No</v>
      </c>
      <c r="H537">
        <f>VLOOKUP(A537,'Medical Examinations'!A:G,7)</f>
        <v>1</v>
      </c>
      <c r="I537" t="str">
        <f>VLOOKUP(A537,'Medical Examinations'!A:H,8,0)</f>
        <v>yes</v>
      </c>
      <c r="J537">
        <f>VLOOKUP(A537,'Hospitalisation Details'!A:B,2,0)</f>
        <v>1998</v>
      </c>
      <c r="K537" t="str">
        <f>VLOOKUP(A537,'Hospitalisation Details'!A:C,3,0)</f>
        <v>Sep</v>
      </c>
      <c r="L537">
        <f>VLOOKUP(A537,'Hospitalisation Details'!A:D,4,0)</f>
        <v>23</v>
      </c>
      <c r="M537">
        <f>VLOOKUP(A537,'Hospitalisation Details'!A:E,5,0)</f>
        <v>0</v>
      </c>
      <c r="N537">
        <f>VLOOKUP(A537,'Hospitalisation Details'!A:F,6,0)</f>
        <v>18648.419999999998</v>
      </c>
      <c r="O537" t="str">
        <f>VLOOKUP(A537,'Hospitalisation Details'!A:G,7,0)</f>
        <v>tier - 1</v>
      </c>
      <c r="P537" t="str">
        <f>VLOOKUP(A537,'Hospitalisation Details'!A:I,8,0)</f>
        <v>tier - 1</v>
      </c>
      <c r="Q537" t="str">
        <f>VLOOKUP(A537,'Hospitalisation Details'!A:I,9,0)</f>
        <v>R1019</v>
      </c>
    </row>
    <row r="538" spans="1:17" ht="15.6" x14ac:dyDescent="0.3">
      <c r="A538" s="1" t="s">
        <v>1834</v>
      </c>
      <c r="B538" s="1" t="str">
        <f>VLOOKUP(A538,'Customer Names'!A:B,2,0)</f>
        <v>Franco, Ms.  Marisol</v>
      </c>
      <c r="C538">
        <f>VLOOKUP(A538,'Medical Examinations'!A:H,2,0)</f>
        <v>22.6</v>
      </c>
      <c r="D538">
        <f>VLOOKUP(A538,'Medical Examinations'!A:C,3,0)</f>
        <v>10.43</v>
      </c>
      <c r="E538" t="str">
        <f>VLOOKUP(A538,'Medical Examinations'!A:E,4)</f>
        <v>No</v>
      </c>
      <c r="F538" t="str">
        <f>VLOOKUP(A538,'Medical Examinations'!A:E,5)</f>
        <v>No</v>
      </c>
      <c r="G538" t="str">
        <f>VLOOKUP(A538,'Medical Examinations'!A:F,6,0)</f>
        <v>No</v>
      </c>
      <c r="H538">
        <f>VLOOKUP(A538,'Medical Examinations'!A:G,7)</f>
        <v>1</v>
      </c>
      <c r="I538" t="str">
        <f>VLOOKUP(A538,'Medical Examinations'!A:H,8,0)</f>
        <v>yes</v>
      </c>
      <c r="J538">
        <f>VLOOKUP(A538,'Hospitalisation Details'!A:B,2,0)</f>
        <v>1986</v>
      </c>
      <c r="K538" t="str">
        <f>VLOOKUP(A538,'Hospitalisation Details'!A:C,3,0)</f>
        <v>Aug</v>
      </c>
      <c r="L538">
        <f>VLOOKUP(A538,'Hospitalisation Details'!A:D,4,0)</f>
        <v>12</v>
      </c>
      <c r="M538">
        <f>VLOOKUP(A538,'Hospitalisation Details'!A:E,5,0)</f>
        <v>2</v>
      </c>
      <c r="N538">
        <f>VLOOKUP(A538,'Hospitalisation Details'!A:F,6,0)</f>
        <v>18608.259999999998</v>
      </c>
      <c r="O538" t="str">
        <f>VLOOKUP(A538,'Hospitalisation Details'!A:G,7,0)</f>
        <v>tier - 1</v>
      </c>
      <c r="P538" t="str">
        <f>VLOOKUP(A538,'Hospitalisation Details'!A:I,8,0)</f>
        <v>tier - 3</v>
      </c>
      <c r="Q538" t="str">
        <f>VLOOKUP(A538,'Hospitalisation Details'!A:I,9,0)</f>
        <v>R1011</v>
      </c>
    </row>
    <row r="539" spans="1:17" ht="15.6" x14ac:dyDescent="0.3">
      <c r="A539" s="1" t="s">
        <v>1833</v>
      </c>
      <c r="B539" s="1" t="str">
        <f>VLOOKUP(A539,'Customer Names'!A:B,2,0)</f>
        <v>Patterson, Ms.  Lindsay</v>
      </c>
      <c r="C539">
        <f>VLOOKUP(A539,'Medical Examinations'!A:H,2,0)</f>
        <v>46.69</v>
      </c>
      <c r="D539">
        <f>VLOOKUP(A539,'Medical Examinations'!A:C,3,0)</f>
        <v>4.25</v>
      </c>
      <c r="E539" t="str">
        <f>VLOOKUP(A539,'Medical Examinations'!A:E,4)</f>
        <v>No</v>
      </c>
      <c r="F539" t="str">
        <f>VLOOKUP(A539,'Medical Examinations'!A:E,5)</f>
        <v>No</v>
      </c>
      <c r="G539" t="str">
        <f>VLOOKUP(A539,'Medical Examinations'!A:F,6,0)</f>
        <v>No</v>
      </c>
      <c r="H539">
        <f>VLOOKUP(A539,'Medical Examinations'!A:G,7)</f>
        <v>1</v>
      </c>
      <c r="I539" t="str">
        <f>VLOOKUP(A539,'Medical Examinations'!A:H,8,0)</f>
        <v>No</v>
      </c>
      <c r="J539">
        <f>VLOOKUP(A539,'Hospitalisation Details'!A:B,2,0)</f>
        <v>1964</v>
      </c>
      <c r="K539" t="str">
        <f>VLOOKUP(A539,'Hospitalisation Details'!A:C,3,0)</f>
        <v>Sep</v>
      </c>
      <c r="L539">
        <f>VLOOKUP(A539,'Hospitalisation Details'!A:D,4,0)</f>
        <v>26</v>
      </c>
      <c r="M539">
        <f>VLOOKUP(A539,'Hospitalisation Details'!A:E,5,0)</f>
        <v>0</v>
      </c>
      <c r="N539">
        <f>VLOOKUP(A539,'Hospitalisation Details'!A:F,6,0)</f>
        <v>18443.11</v>
      </c>
      <c r="O539" t="str">
        <f>VLOOKUP(A539,'Hospitalisation Details'!A:G,7,0)</f>
        <v>tier - 1</v>
      </c>
      <c r="P539" t="str">
        <f>VLOOKUP(A539,'Hospitalisation Details'!A:I,8,0)</f>
        <v>tier - 2</v>
      </c>
      <c r="Q539" t="str">
        <f>VLOOKUP(A539,'Hospitalisation Details'!A:I,9,0)</f>
        <v>R1012</v>
      </c>
    </row>
    <row r="540" spans="1:17" ht="15.6" x14ac:dyDescent="0.3">
      <c r="A540" s="1" t="s">
        <v>1832</v>
      </c>
      <c r="B540" s="1" t="str">
        <f>VLOOKUP(A540,'Customer Names'!A:B,2,0)</f>
        <v>Valdes, Ms.  Katie</v>
      </c>
      <c r="C540">
        <f>VLOOKUP(A540,'Medical Examinations'!A:H,2,0)</f>
        <v>28.49</v>
      </c>
      <c r="D540">
        <f>VLOOKUP(A540,'Medical Examinations'!A:C,3,0)</f>
        <v>4.8899999999999997</v>
      </c>
      <c r="E540" t="str">
        <f>VLOOKUP(A540,'Medical Examinations'!A:E,4)</f>
        <v>No</v>
      </c>
      <c r="F540" t="str">
        <f>VLOOKUP(A540,'Medical Examinations'!A:E,5)</f>
        <v>No</v>
      </c>
      <c r="G540" t="str">
        <f>VLOOKUP(A540,'Medical Examinations'!A:F,6,0)</f>
        <v>No</v>
      </c>
      <c r="H540">
        <f>VLOOKUP(A540,'Medical Examinations'!A:G,7)</f>
        <v>1</v>
      </c>
      <c r="I540" t="str">
        <f>VLOOKUP(A540,'Medical Examinations'!A:H,8,0)</f>
        <v>yes</v>
      </c>
      <c r="J540">
        <f>VLOOKUP(A540,'Hospitalisation Details'!A:B,2,0)</f>
        <v>1999</v>
      </c>
      <c r="K540" t="str">
        <f>VLOOKUP(A540,'Hospitalisation Details'!A:C,3,0)</f>
        <v>Dec</v>
      </c>
      <c r="L540">
        <f>VLOOKUP(A540,'Hospitalisation Details'!A:D,4,0)</f>
        <v>15</v>
      </c>
      <c r="M540">
        <f>VLOOKUP(A540,'Hospitalisation Details'!A:E,5,0)</f>
        <v>1</v>
      </c>
      <c r="N540">
        <f>VLOOKUP(A540,'Hospitalisation Details'!A:F,6,0)</f>
        <v>18328.240000000002</v>
      </c>
      <c r="O540" t="str">
        <f>VLOOKUP(A540,'Hospitalisation Details'!A:G,7,0)</f>
        <v>tier - 1</v>
      </c>
      <c r="P540" t="str">
        <f>VLOOKUP(A540,'Hospitalisation Details'!A:I,8,0)</f>
        <v>tier - 2</v>
      </c>
      <c r="Q540" t="str">
        <f>VLOOKUP(A540,'Hospitalisation Details'!A:I,9,0)</f>
        <v>R1013</v>
      </c>
    </row>
    <row r="541" spans="1:17" ht="15.6" x14ac:dyDescent="0.3">
      <c r="A541" s="1" t="s">
        <v>1831</v>
      </c>
      <c r="B541" s="1" t="str">
        <f>VLOOKUP(A541,'Customer Names'!A:B,2,0)</f>
        <v>Craig, Mr.  Daniel</v>
      </c>
      <c r="C541">
        <f>VLOOKUP(A541,'Medical Examinations'!A:H,2,0)</f>
        <v>28.5</v>
      </c>
      <c r="D541">
        <f>VLOOKUP(A541,'Medical Examinations'!A:C,3,0)</f>
        <v>5.55</v>
      </c>
      <c r="E541" t="str">
        <f>VLOOKUP(A541,'Medical Examinations'!A:E,4)</f>
        <v>No</v>
      </c>
      <c r="F541" t="str">
        <f>VLOOKUP(A541,'Medical Examinations'!A:E,5)</f>
        <v>No</v>
      </c>
      <c r="G541" t="str">
        <f>VLOOKUP(A541,'Medical Examinations'!A:F,6,0)</f>
        <v>No</v>
      </c>
      <c r="H541">
        <f>VLOOKUP(A541,'Medical Examinations'!A:G,7)</f>
        <v>1</v>
      </c>
      <c r="I541" t="str">
        <f>VLOOKUP(A541,'Medical Examinations'!A:H,8,0)</f>
        <v>yes</v>
      </c>
      <c r="J541">
        <f>VLOOKUP(A541,'Hospitalisation Details'!A:B,2,0)</f>
        <v>1995</v>
      </c>
      <c r="K541" t="str">
        <f>VLOOKUP(A541,'Hospitalisation Details'!A:C,3,0)</f>
        <v>Jul</v>
      </c>
      <c r="L541">
        <f>VLOOKUP(A541,'Hospitalisation Details'!A:D,4,0)</f>
        <v>4</v>
      </c>
      <c r="M541">
        <f>VLOOKUP(A541,'Hospitalisation Details'!A:E,5,0)</f>
        <v>0</v>
      </c>
      <c r="N541">
        <f>VLOOKUP(A541,'Hospitalisation Details'!A:F,6,0)</f>
        <v>18310.740000000002</v>
      </c>
      <c r="O541" t="str">
        <f>VLOOKUP(A541,'Hospitalisation Details'!A:G,7,0)</f>
        <v>tier - 1</v>
      </c>
      <c r="P541" t="str">
        <f>VLOOKUP(A541,'Hospitalisation Details'!A:I,8,0)</f>
        <v>tier - 3</v>
      </c>
      <c r="Q541" t="str">
        <f>VLOOKUP(A541,'Hospitalisation Details'!A:I,9,0)</f>
        <v>R1012</v>
      </c>
    </row>
    <row r="542" spans="1:17" ht="15.6" x14ac:dyDescent="0.3">
      <c r="A542" s="1" t="s">
        <v>1830</v>
      </c>
      <c r="B542" s="1" t="str">
        <f>VLOOKUP(A542,'Customer Names'!A:B,2,0)</f>
        <v>Whipple, Mr.  Brett W</v>
      </c>
      <c r="C542">
        <f>VLOOKUP(A542,'Medical Examinations'!A:H,2,0)</f>
        <v>24.4</v>
      </c>
      <c r="D542">
        <f>VLOOKUP(A542,'Medical Examinations'!A:C,3,0)</f>
        <v>4.5199999999999996</v>
      </c>
      <c r="E542" t="str">
        <f>VLOOKUP(A542,'Medical Examinations'!A:E,4)</f>
        <v>No</v>
      </c>
      <c r="F542" t="str">
        <f>VLOOKUP(A542,'Medical Examinations'!A:E,5)</f>
        <v>No</v>
      </c>
      <c r="G542" t="str">
        <f>VLOOKUP(A542,'Medical Examinations'!A:F,6,0)</f>
        <v>No</v>
      </c>
      <c r="H542">
        <f>VLOOKUP(A542,'Medical Examinations'!A:G,7)</f>
        <v>1</v>
      </c>
      <c r="I542" t="str">
        <f>VLOOKUP(A542,'Medical Examinations'!A:H,8,0)</f>
        <v>yes</v>
      </c>
      <c r="J542">
        <f>VLOOKUP(A542,'Hospitalisation Details'!A:B,2,0)</f>
        <v>1992</v>
      </c>
      <c r="K542" t="str">
        <f>VLOOKUP(A542,'Hospitalisation Details'!A:C,3,0)</f>
        <v>Dec</v>
      </c>
      <c r="L542">
        <f>VLOOKUP(A542,'Hospitalisation Details'!A:D,4,0)</f>
        <v>25</v>
      </c>
      <c r="M542">
        <f>VLOOKUP(A542,'Hospitalisation Details'!A:E,5,0)</f>
        <v>3</v>
      </c>
      <c r="N542">
        <f>VLOOKUP(A542,'Hospitalisation Details'!A:F,6,0)</f>
        <v>18259.22</v>
      </c>
      <c r="O542" t="str">
        <f>VLOOKUP(A542,'Hospitalisation Details'!A:G,7,0)</f>
        <v>tier - 1</v>
      </c>
      <c r="P542" t="str">
        <f>VLOOKUP(A542,'Hospitalisation Details'!A:I,8,0)</f>
        <v>tier - 3</v>
      </c>
      <c r="Q542" t="str">
        <f>VLOOKUP(A542,'Hospitalisation Details'!A:I,9,0)</f>
        <v>R1011</v>
      </c>
    </row>
    <row r="543" spans="1:17" ht="15.6" x14ac:dyDescent="0.3">
      <c r="A543" s="1" t="s">
        <v>1829</v>
      </c>
      <c r="B543" s="1" t="str">
        <f>VLOOKUP(A543,'Customer Names'!A:B,2,0)</f>
        <v>Marton, Mr.  Dylan J</v>
      </c>
      <c r="C543">
        <f>VLOOKUP(A543,'Medical Examinations'!A:H,2,0)</f>
        <v>29.15</v>
      </c>
      <c r="D543">
        <f>VLOOKUP(A543,'Medical Examinations'!A:C,3,0)</f>
        <v>4.45</v>
      </c>
      <c r="E543" t="str">
        <f>VLOOKUP(A543,'Medical Examinations'!A:E,4)</f>
        <v>No</v>
      </c>
      <c r="F543" t="str">
        <f>VLOOKUP(A543,'Medical Examinations'!A:E,5)</f>
        <v>No</v>
      </c>
      <c r="G543" t="str">
        <f>VLOOKUP(A543,'Medical Examinations'!A:F,6,0)</f>
        <v>No</v>
      </c>
      <c r="H543">
        <f>VLOOKUP(A543,'Medical Examinations'!A:G,7)</f>
        <v>1</v>
      </c>
      <c r="I543" t="str">
        <f>VLOOKUP(A543,'Medical Examinations'!A:H,8,0)</f>
        <v>yes</v>
      </c>
      <c r="J543">
        <f>VLOOKUP(A543,'Hospitalisation Details'!A:B,2,0)</f>
        <v>1995</v>
      </c>
      <c r="K543" t="str">
        <f>VLOOKUP(A543,'Hospitalisation Details'!A:C,3,0)</f>
        <v>Aug</v>
      </c>
      <c r="L543">
        <f>VLOOKUP(A543,'Hospitalisation Details'!A:D,4,0)</f>
        <v>3</v>
      </c>
      <c r="M543">
        <f>VLOOKUP(A543,'Hospitalisation Details'!A:E,5,0)</f>
        <v>0</v>
      </c>
      <c r="N543">
        <f>VLOOKUP(A543,'Hospitalisation Details'!A:F,6,0)</f>
        <v>18246.5</v>
      </c>
      <c r="O543" t="str">
        <f>VLOOKUP(A543,'Hospitalisation Details'!A:G,7,0)</f>
        <v>tier - 1</v>
      </c>
      <c r="P543" t="str">
        <f>VLOOKUP(A543,'Hospitalisation Details'!A:I,8,0)</f>
        <v>tier - 1</v>
      </c>
      <c r="Q543" t="str">
        <f>VLOOKUP(A543,'Hospitalisation Details'!A:I,9,0)</f>
        <v>R1013</v>
      </c>
    </row>
    <row r="544" spans="1:17" ht="15.6" x14ac:dyDescent="0.3">
      <c r="A544" s="1" t="s">
        <v>1828</v>
      </c>
      <c r="B544" s="1" t="str">
        <f>VLOOKUP(A544,'Customer Names'!A:B,2,0)</f>
        <v>Hildebrandt, Ms.  Elizabeth</v>
      </c>
      <c r="C544">
        <f>VLOOKUP(A544,'Medical Examinations'!A:H,2,0)</f>
        <v>27.28</v>
      </c>
      <c r="D544">
        <f>VLOOKUP(A544,'Medical Examinations'!A:C,3,0)</f>
        <v>4.72</v>
      </c>
      <c r="E544" t="str">
        <f>VLOOKUP(A544,'Medical Examinations'!A:E,4)</f>
        <v>No</v>
      </c>
      <c r="F544" t="str">
        <f>VLOOKUP(A544,'Medical Examinations'!A:E,5)</f>
        <v>No</v>
      </c>
      <c r="G544" t="str">
        <f>VLOOKUP(A544,'Medical Examinations'!A:F,6,0)</f>
        <v>No</v>
      </c>
      <c r="H544">
        <f>VLOOKUP(A544,'Medical Examinations'!A:G,7)</f>
        <v>1</v>
      </c>
      <c r="I544" t="str">
        <f>VLOOKUP(A544,'Medical Examinations'!A:H,8,0)</f>
        <v>yes</v>
      </c>
      <c r="J544">
        <f>VLOOKUP(A544,'Hospitalisation Details'!A:B,2,0)</f>
        <v>2004</v>
      </c>
      <c r="K544" t="str">
        <f>VLOOKUP(A544,'Hospitalisation Details'!A:C,3,0)</f>
        <v>Sep</v>
      </c>
      <c r="L544">
        <f>VLOOKUP(A544,'Hospitalisation Details'!A:D,4,0)</f>
        <v>10</v>
      </c>
      <c r="M544">
        <f>VLOOKUP(A544,'Hospitalisation Details'!A:E,5,0)</f>
        <v>3</v>
      </c>
      <c r="N544">
        <f>VLOOKUP(A544,'Hospitalisation Details'!A:F,6,0)</f>
        <v>18223.45</v>
      </c>
      <c r="O544" t="str">
        <f>VLOOKUP(A544,'Hospitalisation Details'!A:G,7,0)</f>
        <v>tier - 1</v>
      </c>
      <c r="P544" t="str">
        <f>VLOOKUP(A544,'Hospitalisation Details'!A:I,8,0)</f>
        <v>tier - 3</v>
      </c>
      <c r="Q544" t="str">
        <f>VLOOKUP(A544,'Hospitalisation Details'!A:I,9,0)</f>
        <v>R1013</v>
      </c>
    </row>
    <row r="545" spans="1:17" ht="15.6" x14ac:dyDescent="0.3">
      <c r="A545" s="1" t="s">
        <v>1827</v>
      </c>
      <c r="B545" s="1" t="str">
        <f>VLOOKUP(A545,'Customer Names'!A:B,2,0)</f>
        <v>Biggs, Ms.  Brooke M.</v>
      </c>
      <c r="C545">
        <f>VLOOKUP(A545,'Medical Examinations'!A:H,2,0)</f>
        <v>32.229999999999997</v>
      </c>
      <c r="D545">
        <f>VLOOKUP(A545,'Medical Examinations'!A:C,3,0)</f>
        <v>4.6500000000000004</v>
      </c>
      <c r="E545" t="str">
        <f>VLOOKUP(A545,'Medical Examinations'!A:E,4)</f>
        <v>No</v>
      </c>
      <c r="F545" t="str">
        <f>VLOOKUP(A545,'Medical Examinations'!A:E,5)</f>
        <v>No</v>
      </c>
      <c r="G545" t="str">
        <f>VLOOKUP(A545,'Medical Examinations'!A:F,6,0)</f>
        <v>Yes</v>
      </c>
      <c r="H545">
        <f>VLOOKUP(A545,'Medical Examinations'!A:G,7)</f>
        <v>1</v>
      </c>
      <c r="I545" t="str">
        <f>VLOOKUP(A545,'Medical Examinations'!A:H,8,0)</f>
        <v>No</v>
      </c>
      <c r="J545">
        <f>VLOOKUP(A545,'Hospitalisation Details'!A:B,2,0)</f>
        <v>1997</v>
      </c>
      <c r="K545" t="str">
        <f>VLOOKUP(A545,'Hospitalisation Details'!A:C,3,0)</f>
        <v>Jun</v>
      </c>
      <c r="L545">
        <f>VLOOKUP(A545,'Hospitalisation Details'!A:D,4,0)</f>
        <v>15</v>
      </c>
      <c r="M545">
        <f>VLOOKUP(A545,'Hospitalisation Details'!A:E,5,0)</f>
        <v>1</v>
      </c>
      <c r="N545">
        <f>VLOOKUP(A545,'Hospitalisation Details'!A:F,6,0)</f>
        <v>18218.16</v>
      </c>
      <c r="O545" t="str">
        <f>VLOOKUP(A545,'Hospitalisation Details'!A:G,7,0)</f>
        <v>tier - 1</v>
      </c>
      <c r="P545" t="str">
        <f>VLOOKUP(A545,'Hospitalisation Details'!A:I,8,0)</f>
        <v>tier - 1</v>
      </c>
      <c r="Q545" t="str">
        <f>VLOOKUP(A545,'Hospitalisation Details'!A:I,9,0)</f>
        <v>R1013</v>
      </c>
    </row>
    <row r="546" spans="1:17" ht="15.6" x14ac:dyDescent="0.3">
      <c r="A546" s="1" t="s">
        <v>1826</v>
      </c>
      <c r="B546" s="1" t="str">
        <f>VLOOKUP(A546,'Customer Names'!A:B,2,0)</f>
        <v>Shigezumi, Mrs.  Teiko</v>
      </c>
      <c r="C546">
        <f>VLOOKUP(A546,'Medical Examinations'!A:H,2,0)</f>
        <v>44.2</v>
      </c>
      <c r="D546">
        <f>VLOOKUP(A546,'Medical Examinations'!A:C,3,0)</f>
        <v>11.34</v>
      </c>
      <c r="E546" t="str">
        <f>VLOOKUP(A546,'Medical Examinations'!A:E,4)</f>
        <v>No</v>
      </c>
      <c r="F546" t="str">
        <f>VLOOKUP(A546,'Medical Examinations'!A:E,5)</f>
        <v>No</v>
      </c>
      <c r="G546" t="str">
        <f>VLOOKUP(A546,'Medical Examinations'!A:F,6,0)</f>
        <v>Yes</v>
      </c>
      <c r="H546">
        <f>VLOOKUP(A546,'Medical Examinations'!A:G,7)</f>
        <v>1</v>
      </c>
      <c r="I546" t="str">
        <f>VLOOKUP(A546,'Medical Examinations'!A:H,8,0)</f>
        <v>No</v>
      </c>
      <c r="J546">
        <f>VLOOKUP(A546,'Hospitalisation Details'!A:B,2,0)</f>
        <v>1963</v>
      </c>
      <c r="K546" t="str">
        <f>VLOOKUP(A546,'Hospitalisation Details'!A:C,3,0)</f>
        <v>Jul</v>
      </c>
      <c r="L546">
        <f>VLOOKUP(A546,'Hospitalisation Details'!A:D,4,0)</f>
        <v>4</v>
      </c>
      <c r="M546">
        <f>VLOOKUP(A546,'Hospitalisation Details'!A:E,5,0)</f>
        <v>0</v>
      </c>
      <c r="N546">
        <f>VLOOKUP(A546,'Hospitalisation Details'!A:F,6,0)</f>
        <v>18208.34</v>
      </c>
      <c r="O546" t="str">
        <f>VLOOKUP(A546,'Hospitalisation Details'!A:G,7,0)</f>
        <v>tier - 1</v>
      </c>
      <c r="P546" t="str">
        <f>VLOOKUP(A546,'Hospitalisation Details'!A:I,8,0)</f>
        <v>tier - 2</v>
      </c>
      <c r="Q546" t="str">
        <f>VLOOKUP(A546,'Hospitalisation Details'!A:I,9,0)</f>
        <v>R1026</v>
      </c>
    </row>
    <row r="547" spans="1:17" ht="15.6" x14ac:dyDescent="0.3">
      <c r="A547" s="1" t="s">
        <v>1825</v>
      </c>
      <c r="B547" s="1" t="str">
        <f>VLOOKUP(A547,'Customer Names'!A:B,2,0)</f>
        <v>Meineke, Mr.  Zachary</v>
      </c>
      <c r="C547">
        <f>VLOOKUP(A547,'Medical Examinations'!A:H,2,0)</f>
        <v>29.734999999999999</v>
      </c>
      <c r="D547">
        <f>VLOOKUP(A547,'Medical Examinations'!A:C,3,0)</f>
        <v>4.53</v>
      </c>
      <c r="E547" t="str">
        <f>VLOOKUP(A547,'Medical Examinations'!A:E,4)</f>
        <v>No</v>
      </c>
      <c r="F547" t="str">
        <f>VLOOKUP(A547,'Medical Examinations'!A:E,5)</f>
        <v>No</v>
      </c>
      <c r="G547" t="str">
        <f>VLOOKUP(A547,'Medical Examinations'!A:F,6,0)</f>
        <v>Yes</v>
      </c>
      <c r="H547">
        <f>VLOOKUP(A547,'Medical Examinations'!A:G,7)</f>
        <v>1</v>
      </c>
      <c r="I547" t="str">
        <f>VLOOKUP(A547,'Medical Examinations'!A:H,8,0)</f>
        <v>No</v>
      </c>
      <c r="J547">
        <f>VLOOKUP(A547,'Hospitalisation Details'!A:B,2,0)</f>
        <v>1993</v>
      </c>
      <c r="K547" t="str">
        <f>VLOOKUP(A547,'Hospitalisation Details'!A:C,3,0)</f>
        <v>Jul</v>
      </c>
      <c r="L547">
        <f>VLOOKUP(A547,'Hospitalisation Details'!A:D,4,0)</f>
        <v>12</v>
      </c>
      <c r="M547">
        <f>VLOOKUP(A547,'Hospitalisation Details'!A:E,5,0)</f>
        <v>2</v>
      </c>
      <c r="N547">
        <f>VLOOKUP(A547,'Hospitalisation Details'!A:F,6,0)</f>
        <v>18157.88</v>
      </c>
      <c r="O547" t="str">
        <f>VLOOKUP(A547,'Hospitalisation Details'!A:G,7,0)</f>
        <v>tier - 1</v>
      </c>
      <c r="P547" t="str">
        <f>VLOOKUP(A547,'Hospitalisation Details'!A:I,8,0)</f>
        <v>tier - 1</v>
      </c>
      <c r="Q547" t="str">
        <f>VLOOKUP(A547,'Hospitalisation Details'!A:I,9,0)</f>
        <v>R1012</v>
      </c>
    </row>
    <row r="548" spans="1:17" ht="15.6" x14ac:dyDescent="0.3">
      <c r="A548" s="1" t="s">
        <v>1824</v>
      </c>
      <c r="B548" s="1" t="str">
        <f>VLOOKUP(A548,'Customer Names'!A:B,2,0)</f>
        <v>Ludington, Ms.  Johannah</v>
      </c>
      <c r="C548">
        <f>VLOOKUP(A548,'Medical Examinations'!A:H,2,0)</f>
        <v>28.31</v>
      </c>
      <c r="D548">
        <f>VLOOKUP(A548,'Medical Examinations'!A:C,3,0)</f>
        <v>6.35</v>
      </c>
      <c r="E548" t="str">
        <f>VLOOKUP(A548,'Medical Examinations'!A:E,4)</f>
        <v>No</v>
      </c>
      <c r="F548" t="str">
        <f>VLOOKUP(A548,'Medical Examinations'!A:E,5)</f>
        <v>No</v>
      </c>
      <c r="G548" t="str">
        <f>VLOOKUP(A548,'Medical Examinations'!A:F,6,0)</f>
        <v>No</v>
      </c>
      <c r="H548">
        <f>VLOOKUP(A548,'Medical Examinations'!A:G,7)</f>
        <v>1</v>
      </c>
      <c r="I548" t="str">
        <f>VLOOKUP(A548,'Medical Examinations'!A:H,8,0)</f>
        <v>yes</v>
      </c>
      <c r="J548">
        <f>VLOOKUP(A548,'Hospitalisation Details'!A:B,2,0)</f>
        <v>1999</v>
      </c>
      <c r="K548" t="str">
        <f>VLOOKUP(A548,'Hospitalisation Details'!A:C,3,0)</f>
        <v>Oct</v>
      </c>
      <c r="L548">
        <f>VLOOKUP(A548,'Hospitalisation Details'!A:D,4,0)</f>
        <v>24</v>
      </c>
      <c r="M548">
        <f>VLOOKUP(A548,'Hospitalisation Details'!A:E,5,0)</f>
        <v>0</v>
      </c>
      <c r="N548">
        <f>VLOOKUP(A548,'Hospitalisation Details'!A:F,6,0)</f>
        <v>18033.97</v>
      </c>
      <c r="O548" t="str">
        <f>VLOOKUP(A548,'Hospitalisation Details'!A:G,7,0)</f>
        <v>tier - 1</v>
      </c>
      <c r="P548" t="str">
        <f>VLOOKUP(A548,'Hospitalisation Details'!A:I,8,0)</f>
        <v>tier - 1</v>
      </c>
      <c r="Q548" t="str">
        <f>VLOOKUP(A548,'Hospitalisation Details'!A:I,9,0)</f>
        <v>R1012</v>
      </c>
    </row>
    <row r="549" spans="1:17" ht="15.6" x14ac:dyDescent="0.3">
      <c r="A549" s="1" t="s">
        <v>1823</v>
      </c>
      <c r="B549" s="1" t="str">
        <f>VLOOKUP(A549,'Customer Names'!A:B,2,0)</f>
        <v>Perrich, Mr.  Ryan A</v>
      </c>
      <c r="C549">
        <f>VLOOKUP(A549,'Medical Examinations'!A:H,2,0)</f>
        <v>46.62</v>
      </c>
      <c r="D549">
        <f>VLOOKUP(A549,'Medical Examinations'!A:C,3,0)</f>
        <v>8.51</v>
      </c>
      <c r="E549" t="str">
        <f>VLOOKUP(A549,'Medical Examinations'!A:E,4)</f>
        <v>No</v>
      </c>
      <c r="F549" t="str">
        <f>VLOOKUP(A549,'Medical Examinations'!A:E,5)</f>
        <v>No</v>
      </c>
      <c r="G549" t="str">
        <f>VLOOKUP(A549,'Medical Examinations'!A:F,6,0)</f>
        <v>No</v>
      </c>
      <c r="H549">
        <f>VLOOKUP(A549,'Medical Examinations'!A:G,7)</f>
        <v>1</v>
      </c>
      <c r="I549" t="str">
        <f>VLOOKUP(A549,'Medical Examinations'!A:H,8,0)</f>
        <v>No</v>
      </c>
      <c r="J549">
        <f>VLOOKUP(A549,'Hospitalisation Details'!A:B,2,0)</f>
        <v>1965</v>
      </c>
      <c r="K549" t="str">
        <f>VLOOKUP(A549,'Hospitalisation Details'!A:C,3,0)</f>
        <v>Oct</v>
      </c>
      <c r="L549">
        <f>VLOOKUP(A549,'Hospitalisation Details'!A:D,4,0)</f>
        <v>17</v>
      </c>
      <c r="M549">
        <f>VLOOKUP(A549,'Hospitalisation Details'!A:E,5,0)</f>
        <v>0</v>
      </c>
      <c r="N549">
        <f>VLOOKUP(A549,'Hospitalisation Details'!A:F,6,0)</f>
        <v>18031.189999999999</v>
      </c>
      <c r="O549" t="str">
        <f>VLOOKUP(A549,'Hospitalisation Details'!A:G,7,0)</f>
        <v>tier - 1</v>
      </c>
      <c r="P549" t="str">
        <f>VLOOKUP(A549,'Hospitalisation Details'!A:I,8,0)</f>
        <v>tier - 2</v>
      </c>
      <c r="Q549" t="str">
        <f>VLOOKUP(A549,'Hospitalisation Details'!A:I,9,0)</f>
        <v>R1012</v>
      </c>
    </row>
    <row r="550" spans="1:17" ht="15.6" x14ac:dyDescent="0.3">
      <c r="A550" s="1" t="s">
        <v>1822</v>
      </c>
      <c r="B550" s="1" t="str">
        <f>VLOOKUP(A550,'Customer Names'!A:B,2,0)</f>
        <v>Cervantes, Mr.  Andres Sr.</v>
      </c>
      <c r="C550">
        <f>VLOOKUP(A550,'Medical Examinations'!A:H,2,0)</f>
        <v>51.75</v>
      </c>
      <c r="D550">
        <f>VLOOKUP(A550,'Medical Examinations'!A:C,3,0)</f>
        <v>8.59</v>
      </c>
      <c r="E550" t="str">
        <f>VLOOKUP(A550,'Medical Examinations'!A:E,4)</f>
        <v>No</v>
      </c>
      <c r="F550" t="str">
        <f>VLOOKUP(A550,'Medical Examinations'!A:E,5)</f>
        <v>No</v>
      </c>
      <c r="G550" t="str">
        <f>VLOOKUP(A550,'Medical Examinations'!A:F,6,0)</f>
        <v>No</v>
      </c>
      <c r="H550">
        <f>VLOOKUP(A550,'Medical Examinations'!A:G,7)</f>
        <v>1</v>
      </c>
      <c r="I550" t="str">
        <f>VLOOKUP(A550,'Medical Examinations'!A:H,8,0)</f>
        <v>No</v>
      </c>
      <c r="J550">
        <f>VLOOKUP(A550,'Hospitalisation Details'!A:B,2,0)</f>
        <v>1975</v>
      </c>
      <c r="K550" t="str">
        <f>VLOOKUP(A550,'Hospitalisation Details'!A:C,3,0)</f>
        <v>Jun</v>
      </c>
      <c r="L550">
        <f>VLOOKUP(A550,'Hospitalisation Details'!A:D,4,0)</f>
        <v>27</v>
      </c>
      <c r="M550">
        <f>VLOOKUP(A550,'Hospitalisation Details'!A:E,5,0)</f>
        <v>1</v>
      </c>
      <c r="N550">
        <f>VLOOKUP(A550,'Hospitalisation Details'!A:F,6,0)</f>
        <v>18031.16</v>
      </c>
      <c r="O550" t="str">
        <f>VLOOKUP(A550,'Hospitalisation Details'!A:G,7,0)</f>
        <v>tier - 1</v>
      </c>
      <c r="P550" t="str">
        <f>VLOOKUP(A550,'Hospitalisation Details'!A:I,8,0)</f>
        <v>tier - 3</v>
      </c>
      <c r="Q550" t="str">
        <f>VLOOKUP(A550,'Hospitalisation Details'!A:I,9,0)</f>
        <v>R1023</v>
      </c>
    </row>
    <row r="551" spans="1:17" ht="15.6" x14ac:dyDescent="0.3">
      <c r="A551" s="1" t="s">
        <v>1821</v>
      </c>
      <c r="B551" s="1" t="str">
        <f>VLOOKUP(A551,'Customer Names'!A:B,2,0)</f>
        <v>Andrews, Mr.  Bryan</v>
      </c>
      <c r="C551">
        <f>VLOOKUP(A551,'Medical Examinations'!A:H,2,0)</f>
        <v>25.7</v>
      </c>
      <c r="D551">
        <f>VLOOKUP(A551,'Medical Examinations'!A:C,3,0)</f>
        <v>4.13</v>
      </c>
      <c r="E551" t="str">
        <f>VLOOKUP(A551,'Medical Examinations'!A:E,4)</f>
        <v>No</v>
      </c>
      <c r="F551" t="str">
        <f>VLOOKUP(A551,'Medical Examinations'!A:E,5)</f>
        <v>No</v>
      </c>
      <c r="G551" t="str">
        <f>VLOOKUP(A551,'Medical Examinations'!A:F,6,0)</f>
        <v>No</v>
      </c>
      <c r="H551">
        <f>VLOOKUP(A551,'Medical Examinations'!A:G,7)</f>
        <v>1</v>
      </c>
      <c r="I551" t="str">
        <f>VLOOKUP(A551,'Medical Examinations'!A:H,8,0)</f>
        <v>yes</v>
      </c>
      <c r="J551">
        <f>VLOOKUP(A551,'Hospitalisation Details'!A:B,2,0)</f>
        <v>2001</v>
      </c>
      <c r="K551" t="str">
        <f>VLOOKUP(A551,'Hospitalisation Details'!A:C,3,0)</f>
        <v>Sep</v>
      </c>
      <c r="L551">
        <f>VLOOKUP(A551,'Hospitalisation Details'!A:D,4,0)</f>
        <v>28</v>
      </c>
      <c r="M551">
        <f>VLOOKUP(A551,'Hospitalisation Details'!A:E,5,0)</f>
        <v>4</v>
      </c>
      <c r="N551">
        <f>VLOOKUP(A551,'Hospitalisation Details'!A:F,6,0)</f>
        <v>17942.11</v>
      </c>
      <c r="O551" t="str">
        <f>VLOOKUP(A551,'Hospitalisation Details'!A:G,7,0)</f>
        <v>tier - 1</v>
      </c>
      <c r="P551" t="str">
        <f>VLOOKUP(A551,'Hospitalisation Details'!A:I,8,0)</f>
        <v>tier - 2</v>
      </c>
      <c r="Q551" t="str">
        <f>VLOOKUP(A551,'Hospitalisation Details'!A:I,9,0)</f>
        <v>R1011</v>
      </c>
    </row>
    <row r="552" spans="1:17" ht="15.6" x14ac:dyDescent="0.3">
      <c r="A552" s="1" t="s">
        <v>1820</v>
      </c>
      <c r="B552" s="1" t="str">
        <f>VLOOKUP(A552,'Customer Names'!A:B,2,0)</f>
        <v>Ruvalcaba, Ms.  Lizette</v>
      </c>
      <c r="C552">
        <f>VLOOKUP(A552,'Medical Examinations'!A:H,2,0)</f>
        <v>31.79</v>
      </c>
      <c r="D552">
        <f>VLOOKUP(A552,'Medical Examinations'!A:C,3,0)</f>
        <v>4.55</v>
      </c>
      <c r="E552" t="str">
        <f>VLOOKUP(A552,'Medical Examinations'!A:E,4)</f>
        <v>No</v>
      </c>
      <c r="F552" t="str">
        <f>VLOOKUP(A552,'Medical Examinations'!A:E,5)</f>
        <v>No</v>
      </c>
      <c r="G552" t="str">
        <f>VLOOKUP(A552,'Medical Examinations'!A:F,6,0)</f>
        <v>No</v>
      </c>
      <c r="H552">
        <f>VLOOKUP(A552,'Medical Examinations'!A:G,7)</f>
        <v>1</v>
      </c>
      <c r="I552" t="str">
        <f>VLOOKUP(A552,'Medical Examinations'!A:H,8,0)</f>
        <v>No</v>
      </c>
      <c r="J552">
        <f>VLOOKUP(A552,'Hospitalisation Details'!A:B,2,0)</f>
        <v>1977</v>
      </c>
      <c r="K552" t="str">
        <f>VLOOKUP(A552,'Hospitalisation Details'!A:C,3,0)</f>
        <v>Oct</v>
      </c>
      <c r="L552">
        <f>VLOOKUP(A552,'Hospitalisation Details'!A:D,4,0)</f>
        <v>17</v>
      </c>
      <c r="M552">
        <f>VLOOKUP(A552,'Hospitalisation Details'!A:E,5,0)</f>
        <v>0</v>
      </c>
      <c r="N552">
        <f>VLOOKUP(A552,'Hospitalisation Details'!A:F,6,0)</f>
        <v>17929.3</v>
      </c>
      <c r="O552" t="str">
        <f>VLOOKUP(A552,'Hospitalisation Details'!A:G,7,0)</f>
        <v>tier - 1</v>
      </c>
      <c r="P552" t="str">
        <f>VLOOKUP(A552,'Hospitalisation Details'!A:I,8,0)</f>
        <v>tier - 2</v>
      </c>
      <c r="Q552" t="str">
        <f>VLOOKUP(A552,'Hospitalisation Details'!A:I,9,0)</f>
        <v>R1013</v>
      </c>
    </row>
    <row r="553" spans="1:17" ht="15.6" x14ac:dyDescent="0.3">
      <c r="A553" s="1" t="s">
        <v>1819</v>
      </c>
      <c r="B553" s="1" t="str">
        <f>VLOOKUP(A553,'Customer Names'!A:B,2,0)</f>
        <v>King, Mr.  Don</v>
      </c>
      <c r="C553">
        <f>VLOOKUP(A553,'Medical Examinations'!A:H,2,0)</f>
        <v>24.795000000000002</v>
      </c>
      <c r="D553">
        <f>VLOOKUP(A553,'Medical Examinations'!A:C,3,0)</f>
        <v>4.5199999999999996</v>
      </c>
      <c r="E553" t="str">
        <f>VLOOKUP(A553,'Medical Examinations'!A:E,4)</f>
        <v>No</v>
      </c>
      <c r="F553" t="str">
        <f>VLOOKUP(A553,'Medical Examinations'!A:E,5)</f>
        <v>No</v>
      </c>
      <c r="G553" t="str">
        <f>VLOOKUP(A553,'Medical Examinations'!A:F,6,0)</f>
        <v>No</v>
      </c>
      <c r="H553">
        <f>VLOOKUP(A553,'Medical Examinations'!A:G,7)</f>
        <v>1</v>
      </c>
      <c r="I553" t="str">
        <f>VLOOKUP(A553,'Medical Examinations'!A:H,8,0)</f>
        <v>yes</v>
      </c>
      <c r="J553">
        <f>VLOOKUP(A553,'Hospitalisation Details'!A:B,2,0)</f>
        <v>1989</v>
      </c>
      <c r="K553" t="str">
        <f>VLOOKUP(A553,'Hospitalisation Details'!A:C,3,0)</f>
        <v>Dec</v>
      </c>
      <c r="L553">
        <f>VLOOKUP(A553,'Hospitalisation Details'!A:D,4,0)</f>
        <v>4</v>
      </c>
      <c r="M553">
        <f>VLOOKUP(A553,'Hospitalisation Details'!A:E,5,0)</f>
        <v>0</v>
      </c>
      <c r="N553">
        <f>VLOOKUP(A553,'Hospitalisation Details'!A:F,6,0)</f>
        <v>17904.53</v>
      </c>
      <c r="O553" t="str">
        <f>VLOOKUP(A553,'Hospitalisation Details'!A:G,7,0)</f>
        <v>tier - 1</v>
      </c>
      <c r="P553" t="str">
        <f>VLOOKUP(A553,'Hospitalisation Details'!A:I,8,0)</f>
        <v>tier - 2</v>
      </c>
      <c r="Q553" t="str">
        <f>VLOOKUP(A553,'Hospitalisation Details'!A:I,9,0)</f>
        <v>R1017</v>
      </c>
    </row>
    <row r="554" spans="1:17" ht="15.6" x14ac:dyDescent="0.3">
      <c r="A554" s="1" t="s">
        <v>1818</v>
      </c>
      <c r="B554" s="1" t="str">
        <f>VLOOKUP(A554,'Customer Names'!A:B,2,0)</f>
        <v>Stone, Mr.  Jeb</v>
      </c>
      <c r="C554">
        <f>VLOOKUP(A554,'Medical Examinations'!A:H,2,0)</f>
        <v>53.98</v>
      </c>
      <c r="D554">
        <f>VLOOKUP(A554,'Medical Examinations'!A:C,3,0)</f>
        <v>5.07</v>
      </c>
      <c r="E554" t="str">
        <f>VLOOKUP(A554,'Medical Examinations'!A:E,4)</f>
        <v>No</v>
      </c>
      <c r="F554" t="str">
        <f>VLOOKUP(A554,'Medical Examinations'!A:E,5)</f>
        <v>No</v>
      </c>
      <c r="G554" t="str">
        <f>VLOOKUP(A554,'Medical Examinations'!A:F,6,0)</f>
        <v>Yes</v>
      </c>
      <c r="H554">
        <f>VLOOKUP(A554,'Medical Examinations'!A:G,7)</f>
        <v>1</v>
      </c>
      <c r="I554" t="str">
        <f>VLOOKUP(A554,'Medical Examinations'!A:H,8,0)</f>
        <v>No</v>
      </c>
      <c r="J554">
        <f>VLOOKUP(A554,'Hospitalisation Details'!A:B,2,0)</f>
        <v>1979</v>
      </c>
      <c r="K554" t="str">
        <f>VLOOKUP(A554,'Hospitalisation Details'!A:C,3,0)</f>
        <v>Nov</v>
      </c>
      <c r="L554">
        <f>VLOOKUP(A554,'Hospitalisation Details'!A:D,4,0)</f>
        <v>12</v>
      </c>
      <c r="M554">
        <f>VLOOKUP(A554,'Hospitalisation Details'!A:E,5,0)</f>
        <v>2</v>
      </c>
      <c r="N554">
        <f>VLOOKUP(A554,'Hospitalisation Details'!A:F,6,0)</f>
        <v>17882.669999999998</v>
      </c>
      <c r="O554" t="str">
        <f>VLOOKUP(A554,'Hospitalisation Details'!A:G,7,0)</f>
        <v>tier - 1</v>
      </c>
      <c r="P554" t="str">
        <f>VLOOKUP(A554,'Hospitalisation Details'!A:I,8,0)</f>
        <v>tier - 3</v>
      </c>
      <c r="Q554" t="str">
        <f>VLOOKUP(A554,'Hospitalisation Details'!A:I,9,0)</f>
        <v>R1012</v>
      </c>
    </row>
    <row r="555" spans="1:17" ht="15.6" x14ac:dyDescent="0.3">
      <c r="A555" s="1" t="s">
        <v>1817</v>
      </c>
      <c r="B555" s="1" t="str">
        <f>VLOOKUP(A555,'Customer Names'!A:B,2,0)</f>
        <v>Campbell, Ms.  Amy R.</v>
      </c>
      <c r="C555">
        <f>VLOOKUP(A555,'Medical Examinations'!A:H,2,0)</f>
        <v>41.325000000000003</v>
      </c>
      <c r="D555">
        <f>VLOOKUP(A555,'Medical Examinations'!A:C,3,0)</f>
        <v>4.04</v>
      </c>
      <c r="E555" t="str">
        <f>VLOOKUP(A555,'Medical Examinations'!A:E,4)</f>
        <v>No</v>
      </c>
      <c r="F555" t="str">
        <f>VLOOKUP(A555,'Medical Examinations'!A:E,5)</f>
        <v>No</v>
      </c>
      <c r="G555" t="str">
        <f>VLOOKUP(A555,'Medical Examinations'!A:F,6,0)</f>
        <v>Yes</v>
      </c>
      <c r="H555">
        <f>VLOOKUP(A555,'Medical Examinations'!A:G,7)</f>
        <v>1</v>
      </c>
      <c r="I555" t="str">
        <f>VLOOKUP(A555,'Medical Examinations'!A:H,8,0)</f>
        <v>No</v>
      </c>
      <c r="J555">
        <f>VLOOKUP(A555,'Hospitalisation Details'!A:B,2,0)</f>
        <v>1997</v>
      </c>
      <c r="K555" t="str">
        <f>VLOOKUP(A555,'Hospitalisation Details'!A:C,3,0)</f>
        <v>Aug</v>
      </c>
      <c r="L555">
        <f>VLOOKUP(A555,'Hospitalisation Details'!A:D,4,0)</f>
        <v>26</v>
      </c>
      <c r="M555">
        <f>VLOOKUP(A555,'Hospitalisation Details'!A:E,5,0)</f>
        <v>0</v>
      </c>
      <c r="N555">
        <f>VLOOKUP(A555,'Hospitalisation Details'!A:F,6,0)</f>
        <v>17878.900000000001</v>
      </c>
      <c r="O555" t="str">
        <f>VLOOKUP(A555,'Hospitalisation Details'!A:G,7,0)</f>
        <v>tier - 1</v>
      </c>
      <c r="P555" t="str">
        <f>VLOOKUP(A555,'Hospitalisation Details'!A:I,8,0)</f>
        <v>tier - 2</v>
      </c>
      <c r="Q555" t="str">
        <f>VLOOKUP(A555,'Hospitalisation Details'!A:I,9,0)</f>
        <v>R1024</v>
      </c>
    </row>
    <row r="556" spans="1:17" ht="15.6" x14ac:dyDescent="0.3">
      <c r="A556" s="1" t="s">
        <v>1816</v>
      </c>
      <c r="B556" s="1" t="str">
        <f>VLOOKUP(A556,'Customer Names'!A:B,2,0)</f>
        <v>Asher, Mr.  Brian</v>
      </c>
      <c r="C556">
        <f>VLOOKUP(A556,'Medical Examinations'!A:H,2,0)</f>
        <v>51.65</v>
      </c>
      <c r="D556">
        <f>VLOOKUP(A556,'Medical Examinations'!A:C,3,0)</f>
        <v>5.3</v>
      </c>
      <c r="E556" t="str">
        <f>VLOOKUP(A556,'Medical Examinations'!A:E,4)</f>
        <v>No</v>
      </c>
      <c r="F556" t="str">
        <f>VLOOKUP(A556,'Medical Examinations'!A:E,5)</f>
        <v>No</v>
      </c>
      <c r="G556" t="str">
        <f>VLOOKUP(A556,'Medical Examinations'!A:F,6,0)</f>
        <v>No</v>
      </c>
      <c r="H556">
        <f>VLOOKUP(A556,'Medical Examinations'!A:G,7)</f>
        <v>1</v>
      </c>
      <c r="I556" t="str">
        <f>VLOOKUP(A556,'Medical Examinations'!A:H,8,0)</f>
        <v>No</v>
      </c>
      <c r="J556">
        <f>VLOOKUP(A556,'Hospitalisation Details'!A:B,2,0)</f>
        <v>1976</v>
      </c>
      <c r="K556" t="str">
        <f>VLOOKUP(A556,'Hospitalisation Details'!A:C,3,0)</f>
        <v>Dec</v>
      </c>
      <c r="L556">
        <f>VLOOKUP(A556,'Hospitalisation Details'!A:D,4,0)</f>
        <v>12</v>
      </c>
      <c r="M556">
        <f>VLOOKUP(A556,'Hospitalisation Details'!A:E,5,0)</f>
        <v>2</v>
      </c>
      <c r="N556">
        <f>VLOOKUP(A556,'Hospitalisation Details'!A:F,6,0)</f>
        <v>17862.919999999998</v>
      </c>
      <c r="O556" t="str">
        <f>VLOOKUP(A556,'Hospitalisation Details'!A:G,7,0)</f>
        <v>tier - 1</v>
      </c>
      <c r="P556" t="str">
        <f>VLOOKUP(A556,'Hospitalisation Details'!A:I,8,0)</f>
        <v>tier - 2</v>
      </c>
      <c r="Q556" t="str">
        <f>VLOOKUP(A556,'Hospitalisation Details'!A:I,9,0)</f>
        <v>R1012</v>
      </c>
    </row>
    <row r="557" spans="1:17" ht="15.6" x14ac:dyDescent="0.3">
      <c r="A557" s="1" t="s">
        <v>1815</v>
      </c>
      <c r="B557" s="1" t="str">
        <f>VLOOKUP(A557,'Customer Names'!A:B,2,0)</f>
        <v>Mazzotta, Mr.  Mike G</v>
      </c>
      <c r="C557">
        <f>VLOOKUP(A557,'Medical Examinations'!A:H,2,0)</f>
        <v>44.52</v>
      </c>
      <c r="D557">
        <f>VLOOKUP(A557,'Medical Examinations'!A:C,3,0)</f>
        <v>8.64</v>
      </c>
      <c r="E557" t="str">
        <f>VLOOKUP(A557,'Medical Examinations'!A:E,4)</f>
        <v>No</v>
      </c>
      <c r="F557" t="str">
        <f>VLOOKUP(A557,'Medical Examinations'!A:E,5)</f>
        <v>No</v>
      </c>
      <c r="G557" t="str">
        <f>VLOOKUP(A557,'Medical Examinations'!A:F,6,0)</f>
        <v>Yes</v>
      </c>
      <c r="H557">
        <f>VLOOKUP(A557,'Medical Examinations'!A:G,7)</f>
        <v>1</v>
      </c>
      <c r="I557" t="str">
        <f>VLOOKUP(A557,'Medical Examinations'!A:H,8,0)</f>
        <v>No</v>
      </c>
      <c r="J557">
        <f>VLOOKUP(A557,'Hospitalisation Details'!A:B,2,0)</f>
        <v>1963</v>
      </c>
      <c r="K557" t="str">
        <f>VLOOKUP(A557,'Hospitalisation Details'!A:C,3,0)</f>
        <v>Dec</v>
      </c>
      <c r="L557">
        <f>VLOOKUP(A557,'Hospitalisation Details'!A:D,4,0)</f>
        <v>8</v>
      </c>
      <c r="M557">
        <f>VLOOKUP(A557,'Hospitalisation Details'!A:E,5,0)</f>
        <v>0</v>
      </c>
      <c r="N557">
        <f>VLOOKUP(A557,'Hospitalisation Details'!A:F,6,0)</f>
        <v>17832.599999999999</v>
      </c>
      <c r="O557" t="str">
        <f>VLOOKUP(A557,'Hospitalisation Details'!A:G,7,0)</f>
        <v>tier - 1</v>
      </c>
      <c r="P557" t="str">
        <f>VLOOKUP(A557,'Hospitalisation Details'!A:I,8,0)</f>
        <v>tier - 2</v>
      </c>
      <c r="Q557" t="str">
        <f>VLOOKUP(A557,'Hospitalisation Details'!A:I,9,0)</f>
        <v>R1012</v>
      </c>
    </row>
    <row r="558" spans="1:17" ht="15.6" x14ac:dyDescent="0.3">
      <c r="A558" s="1" t="s">
        <v>1814</v>
      </c>
      <c r="B558" s="1" t="str">
        <f>VLOOKUP(A558,'Customer Names'!A:B,2,0)</f>
        <v>Huttl, Ms.  Simonezitrone Sr.</v>
      </c>
      <c r="C558">
        <f>VLOOKUP(A558,'Medical Examinations'!A:H,2,0)</f>
        <v>53.29</v>
      </c>
      <c r="D558">
        <f>VLOOKUP(A558,'Medical Examinations'!A:C,3,0)</f>
        <v>4.03</v>
      </c>
      <c r="E558" t="str">
        <f>VLOOKUP(A558,'Medical Examinations'!A:E,4)</f>
        <v>No</v>
      </c>
      <c r="F558" t="str">
        <f>VLOOKUP(A558,'Medical Examinations'!A:E,5)</f>
        <v>No</v>
      </c>
      <c r="G558" t="str">
        <f>VLOOKUP(A558,'Medical Examinations'!A:F,6,0)</f>
        <v>Yes</v>
      </c>
      <c r="H558">
        <f>VLOOKUP(A558,'Medical Examinations'!A:G,7)</f>
        <v>1</v>
      </c>
      <c r="I558" t="str">
        <f>VLOOKUP(A558,'Medical Examinations'!A:H,8,0)</f>
        <v>No</v>
      </c>
      <c r="J558">
        <f>VLOOKUP(A558,'Hospitalisation Details'!A:B,2,0)</f>
        <v>1979</v>
      </c>
      <c r="K558" t="str">
        <f>VLOOKUP(A558,'Hospitalisation Details'!A:C,3,0)</f>
        <v>Oct</v>
      </c>
      <c r="L558">
        <f>VLOOKUP(A558,'Hospitalisation Details'!A:D,4,0)</f>
        <v>10</v>
      </c>
      <c r="M558">
        <f>VLOOKUP(A558,'Hospitalisation Details'!A:E,5,0)</f>
        <v>2</v>
      </c>
      <c r="N558">
        <f>VLOOKUP(A558,'Hospitalisation Details'!A:F,6,0)</f>
        <v>17779.939999999999</v>
      </c>
      <c r="O558" t="str">
        <f>VLOOKUP(A558,'Hospitalisation Details'!A:G,7,0)</f>
        <v>tier - 1</v>
      </c>
      <c r="P558" t="str">
        <f>VLOOKUP(A558,'Hospitalisation Details'!A:I,8,0)</f>
        <v>tier - 2</v>
      </c>
      <c r="Q558" t="str">
        <f>VLOOKUP(A558,'Hospitalisation Details'!A:I,9,0)</f>
        <v>R1012</v>
      </c>
    </row>
    <row r="559" spans="1:17" ht="15.6" x14ac:dyDescent="0.3">
      <c r="A559" s="1" t="s">
        <v>1813</v>
      </c>
      <c r="B559" s="1" t="str">
        <f>VLOOKUP(A559,'Customer Names'!A:B,2,0)</f>
        <v>Ferron, Mr.  Nicholas</v>
      </c>
      <c r="C559">
        <f>VLOOKUP(A559,'Medical Examinations'!A:H,2,0)</f>
        <v>46.63</v>
      </c>
      <c r="D559">
        <f>VLOOKUP(A559,'Medical Examinations'!A:C,3,0)</f>
        <v>4.26</v>
      </c>
      <c r="E559" t="str">
        <f>VLOOKUP(A559,'Medical Examinations'!A:E,4)</f>
        <v>No</v>
      </c>
      <c r="F559" t="str">
        <f>VLOOKUP(A559,'Medical Examinations'!A:E,5)</f>
        <v>No</v>
      </c>
      <c r="G559" t="str">
        <f>VLOOKUP(A559,'Medical Examinations'!A:F,6,0)</f>
        <v>No</v>
      </c>
      <c r="H559">
        <f>VLOOKUP(A559,'Medical Examinations'!A:G,7)</f>
        <v>1</v>
      </c>
      <c r="I559" t="str">
        <f>VLOOKUP(A559,'Medical Examinations'!A:H,8,0)</f>
        <v>No</v>
      </c>
      <c r="J559">
        <f>VLOOKUP(A559,'Hospitalisation Details'!A:B,2,0)</f>
        <v>1966</v>
      </c>
      <c r="K559" t="str">
        <f>VLOOKUP(A559,'Hospitalisation Details'!A:C,3,0)</f>
        <v>Jun</v>
      </c>
      <c r="L559">
        <f>VLOOKUP(A559,'Hospitalisation Details'!A:D,4,0)</f>
        <v>21</v>
      </c>
      <c r="M559">
        <f>VLOOKUP(A559,'Hospitalisation Details'!A:E,5,0)</f>
        <v>0</v>
      </c>
      <c r="N559">
        <f>VLOOKUP(A559,'Hospitalisation Details'!A:F,6,0)</f>
        <v>17777.73</v>
      </c>
      <c r="O559" t="str">
        <f>VLOOKUP(A559,'Hospitalisation Details'!A:G,7,0)</f>
        <v>tier - 1</v>
      </c>
      <c r="P559" t="str">
        <f>VLOOKUP(A559,'Hospitalisation Details'!A:I,8,0)</f>
        <v>tier - 3</v>
      </c>
      <c r="Q559" t="str">
        <f>VLOOKUP(A559,'Hospitalisation Details'!A:I,9,0)</f>
        <v>R1012</v>
      </c>
    </row>
    <row r="560" spans="1:17" ht="15.6" x14ac:dyDescent="0.3">
      <c r="A560" s="1" t="s">
        <v>1812</v>
      </c>
      <c r="B560" s="1" t="str">
        <f>VLOOKUP(A560,'Customer Names'!A:B,2,0)</f>
        <v>Colarusso, Ms.  Angela M</v>
      </c>
      <c r="C560">
        <f>VLOOKUP(A560,'Medical Examinations'!A:H,2,0)</f>
        <v>28.88</v>
      </c>
      <c r="D560">
        <f>VLOOKUP(A560,'Medical Examinations'!A:C,3,0)</f>
        <v>5.35</v>
      </c>
      <c r="E560" t="str">
        <f>VLOOKUP(A560,'Medical Examinations'!A:E,4)</f>
        <v>No</v>
      </c>
      <c r="F560" t="str">
        <f>VLOOKUP(A560,'Medical Examinations'!A:E,5)</f>
        <v>No</v>
      </c>
      <c r="G560" t="str">
        <f>VLOOKUP(A560,'Medical Examinations'!A:F,6,0)</f>
        <v>Yes</v>
      </c>
      <c r="H560">
        <f>VLOOKUP(A560,'Medical Examinations'!A:G,7)</f>
        <v>1</v>
      </c>
      <c r="I560" t="str">
        <f>VLOOKUP(A560,'Medical Examinations'!A:H,8,0)</f>
        <v>yes</v>
      </c>
      <c r="J560">
        <f>VLOOKUP(A560,'Hospitalisation Details'!A:B,2,0)</f>
        <v>2003</v>
      </c>
      <c r="K560" t="str">
        <f>VLOOKUP(A560,'Hospitalisation Details'!A:C,3,0)</f>
        <v>Jul</v>
      </c>
      <c r="L560">
        <f>VLOOKUP(A560,'Hospitalisation Details'!A:D,4,0)</f>
        <v>14</v>
      </c>
      <c r="M560">
        <f>VLOOKUP(A560,'Hospitalisation Details'!A:E,5,0)</f>
        <v>0</v>
      </c>
      <c r="N560">
        <f>VLOOKUP(A560,'Hospitalisation Details'!A:F,6,0)</f>
        <v>17748.509999999998</v>
      </c>
      <c r="O560" t="str">
        <f>VLOOKUP(A560,'Hospitalisation Details'!A:G,7,0)</f>
        <v>tier - 1</v>
      </c>
      <c r="P560" t="str">
        <f>VLOOKUP(A560,'Hospitalisation Details'!A:I,8,0)</f>
        <v>tier - 1</v>
      </c>
      <c r="Q560" t="str">
        <f>VLOOKUP(A560,'Hospitalisation Details'!A:I,9,0)</f>
        <v>R1012</v>
      </c>
    </row>
    <row r="561" spans="1:17" ht="15.6" x14ac:dyDescent="0.3">
      <c r="A561" s="1" t="s">
        <v>1811</v>
      </c>
      <c r="B561" s="1" t="str">
        <f>VLOOKUP(A561,'Customer Names'!A:B,2,0)</f>
        <v>Pearlman, Mr.  Oz</v>
      </c>
      <c r="C561">
        <f>VLOOKUP(A561,'Medical Examinations'!A:H,2,0)</f>
        <v>23.98</v>
      </c>
      <c r="D561">
        <f>VLOOKUP(A561,'Medical Examinations'!A:C,3,0)</f>
        <v>4.9000000000000004</v>
      </c>
      <c r="E561" t="str">
        <f>VLOOKUP(A561,'Medical Examinations'!A:E,4)</f>
        <v>No</v>
      </c>
      <c r="F561" t="str">
        <f>VLOOKUP(A561,'Medical Examinations'!A:E,5)</f>
        <v>No</v>
      </c>
      <c r="G561" t="str">
        <f>VLOOKUP(A561,'Medical Examinations'!A:F,6,0)</f>
        <v>No</v>
      </c>
      <c r="H561">
        <f>VLOOKUP(A561,'Medical Examinations'!A:G,7)</f>
        <v>1</v>
      </c>
      <c r="I561" t="str">
        <f>VLOOKUP(A561,'Medical Examinations'!A:H,8,0)</f>
        <v>yes</v>
      </c>
      <c r="J561">
        <f>VLOOKUP(A561,'Hospitalisation Details'!A:B,2,0)</f>
        <v>1994</v>
      </c>
      <c r="K561" t="str">
        <f>VLOOKUP(A561,'Hospitalisation Details'!A:C,3,0)</f>
        <v>Jul</v>
      </c>
      <c r="L561">
        <f>VLOOKUP(A561,'Hospitalisation Details'!A:D,4,0)</f>
        <v>1</v>
      </c>
      <c r="M561">
        <f>VLOOKUP(A561,'Hospitalisation Details'!A:E,5,0)</f>
        <v>3</v>
      </c>
      <c r="N561">
        <f>VLOOKUP(A561,'Hospitalisation Details'!A:F,6,0)</f>
        <v>17663.14</v>
      </c>
      <c r="O561" t="str">
        <f>VLOOKUP(A561,'Hospitalisation Details'!A:G,7,0)</f>
        <v>tier - 1</v>
      </c>
      <c r="P561" t="str">
        <f>VLOOKUP(A561,'Hospitalisation Details'!A:I,8,0)</f>
        <v>tier - 3</v>
      </c>
      <c r="Q561" t="str">
        <f>VLOOKUP(A561,'Hospitalisation Details'!A:I,9,0)</f>
        <v>R1013</v>
      </c>
    </row>
    <row r="562" spans="1:17" ht="15.6" x14ac:dyDescent="0.3">
      <c r="A562" s="1" t="s">
        <v>1810</v>
      </c>
      <c r="B562" s="1" t="str">
        <f>VLOOKUP(A562,'Customer Names'!A:B,2,0)</f>
        <v>O'Mara, Ms.  Erin M.</v>
      </c>
      <c r="C562">
        <f>VLOOKUP(A562,'Medical Examinations'!A:H,2,0)</f>
        <v>23.65</v>
      </c>
      <c r="D562">
        <f>VLOOKUP(A562,'Medical Examinations'!A:C,3,0)</f>
        <v>4.5</v>
      </c>
      <c r="E562" t="str">
        <f>VLOOKUP(A562,'Medical Examinations'!A:E,4)</f>
        <v>No</v>
      </c>
      <c r="F562" t="str">
        <f>VLOOKUP(A562,'Medical Examinations'!A:E,5)</f>
        <v>No</v>
      </c>
      <c r="G562" t="str">
        <f>VLOOKUP(A562,'Medical Examinations'!A:F,6,0)</f>
        <v>No</v>
      </c>
      <c r="H562">
        <f>VLOOKUP(A562,'Medical Examinations'!A:G,7)</f>
        <v>1</v>
      </c>
      <c r="I562" t="str">
        <f>VLOOKUP(A562,'Medical Examinations'!A:H,8,0)</f>
        <v>No</v>
      </c>
      <c r="J562">
        <f>VLOOKUP(A562,'Hospitalisation Details'!A:B,2,0)</f>
        <v>1990</v>
      </c>
      <c r="K562" t="str">
        <f>VLOOKUP(A562,'Hospitalisation Details'!A:C,3,0)</f>
        <v>Oct</v>
      </c>
      <c r="L562">
        <f>VLOOKUP(A562,'Hospitalisation Details'!A:D,4,0)</f>
        <v>25</v>
      </c>
      <c r="M562">
        <f>VLOOKUP(A562,'Hospitalisation Details'!A:E,5,0)</f>
        <v>1</v>
      </c>
      <c r="N562">
        <f>VLOOKUP(A562,'Hospitalisation Details'!A:F,6,0)</f>
        <v>17626.240000000002</v>
      </c>
      <c r="O562" t="str">
        <f>VLOOKUP(A562,'Hospitalisation Details'!A:G,7,0)</f>
        <v>tier - 1</v>
      </c>
      <c r="P562" t="str">
        <f>VLOOKUP(A562,'Hospitalisation Details'!A:I,8,0)</f>
        <v>tier - 3</v>
      </c>
      <c r="Q562" t="str">
        <f>VLOOKUP(A562,'Hospitalisation Details'!A:I,9,0)</f>
        <v>R1013</v>
      </c>
    </row>
    <row r="563" spans="1:17" ht="15.6" x14ac:dyDescent="0.3">
      <c r="A563" s="1" t="s">
        <v>1809</v>
      </c>
      <c r="B563" s="1" t="str">
        <f>VLOOKUP(A563,'Customer Names'!A:B,2,0)</f>
        <v>Niska, Mr.  Bobby E.</v>
      </c>
      <c r="C563">
        <f>VLOOKUP(A563,'Medical Examinations'!A:H,2,0)</f>
        <v>49.09</v>
      </c>
      <c r="D563">
        <f>VLOOKUP(A563,'Medical Examinations'!A:C,3,0)</f>
        <v>8.3800000000000008</v>
      </c>
      <c r="E563" t="str">
        <f>VLOOKUP(A563,'Medical Examinations'!A:E,4)</f>
        <v>No</v>
      </c>
      <c r="F563" t="str">
        <f>VLOOKUP(A563,'Medical Examinations'!A:E,5)</f>
        <v>No</v>
      </c>
      <c r="G563" t="str">
        <f>VLOOKUP(A563,'Medical Examinations'!A:F,6,0)</f>
        <v>No</v>
      </c>
      <c r="H563">
        <f>VLOOKUP(A563,'Medical Examinations'!A:G,7)</f>
        <v>1</v>
      </c>
      <c r="I563" t="str">
        <f>VLOOKUP(A563,'Medical Examinations'!A:H,8,0)</f>
        <v>No</v>
      </c>
      <c r="J563">
        <f>VLOOKUP(A563,'Hospitalisation Details'!A:B,2,0)</f>
        <v>1970</v>
      </c>
      <c r="K563" t="str">
        <f>VLOOKUP(A563,'Hospitalisation Details'!A:C,3,0)</f>
        <v>Jul</v>
      </c>
      <c r="L563">
        <f>VLOOKUP(A563,'Hospitalisation Details'!A:D,4,0)</f>
        <v>26</v>
      </c>
      <c r="M563">
        <f>VLOOKUP(A563,'Hospitalisation Details'!A:E,5,0)</f>
        <v>0</v>
      </c>
      <c r="N563">
        <f>VLOOKUP(A563,'Hospitalisation Details'!A:F,6,0)</f>
        <v>17584.72</v>
      </c>
      <c r="O563" t="str">
        <f>VLOOKUP(A563,'Hospitalisation Details'!A:G,7,0)</f>
        <v>tier - 1</v>
      </c>
      <c r="P563" t="str">
        <f>VLOOKUP(A563,'Hospitalisation Details'!A:I,8,0)</f>
        <v>tier - 3</v>
      </c>
      <c r="Q563" t="str">
        <f>VLOOKUP(A563,'Hospitalisation Details'!A:I,9,0)</f>
        <v>R1012</v>
      </c>
    </row>
    <row r="564" spans="1:17" ht="15.6" x14ac:dyDescent="0.3">
      <c r="A564" s="1" t="s">
        <v>1808</v>
      </c>
      <c r="B564" s="1" t="str">
        <f>VLOOKUP(A564,'Customer Names'!A:B,2,0)</f>
        <v>Schlich, Mr.  Daniel P.</v>
      </c>
      <c r="C564">
        <f>VLOOKUP(A564,'Medical Examinations'!A:H,2,0)</f>
        <v>28.024999999999999</v>
      </c>
      <c r="D564">
        <f>VLOOKUP(A564,'Medical Examinations'!A:C,3,0)</f>
        <v>7.03</v>
      </c>
      <c r="E564" t="str">
        <f>VLOOKUP(A564,'Medical Examinations'!A:E,4)</f>
        <v>No</v>
      </c>
      <c r="F564" t="str">
        <f>VLOOKUP(A564,'Medical Examinations'!A:E,5)</f>
        <v>No</v>
      </c>
      <c r="G564" t="str">
        <f>VLOOKUP(A564,'Medical Examinations'!A:F,6,0)</f>
        <v>No</v>
      </c>
      <c r="H564">
        <f>VLOOKUP(A564,'Medical Examinations'!A:G,7)</f>
        <v>1</v>
      </c>
      <c r="I564" t="str">
        <f>VLOOKUP(A564,'Medical Examinations'!A:H,8,0)</f>
        <v>yes</v>
      </c>
      <c r="J564">
        <f>VLOOKUP(A564,'Hospitalisation Details'!A:B,2,0)</f>
        <v>2002</v>
      </c>
      <c r="K564" t="str">
        <f>VLOOKUP(A564,'Hospitalisation Details'!A:C,3,0)</f>
        <v>Aug</v>
      </c>
      <c r="L564">
        <f>VLOOKUP(A564,'Hospitalisation Details'!A:D,4,0)</f>
        <v>25</v>
      </c>
      <c r="M564">
        <f>VLOOKUP(A564,'Hospitalisation Details'!A:E,5,0)</f>
        <v>1</v>
      </c>
      <c r="N564">
        <f>VLOOKUP(A564,'Hospitalisation Details'!A:F,6,0)</f>
        <v>17560.38</v>
      </c>
      <c r="O564" t="str">
        <f>VLOOKUP(A564,'Hospitalisation Details'!A:G,7,0)</f>
        <v>tier - 1</v>
      </c>
      <c r="P564" t="str">
        <f>VLOOKUP(A564,'Hospitalisation Details'!A:I,8,0)</f>
        <v>tier - 1</v>
      </c>
      <c r="Q564" t="str">
        <f>VLOOKUP(A564,'Hospitalisation Details'!A:I,9,0)</f>
        <v>R1012</v>
      </c>
    </row>
    <row r="565" spans="1:17" ht="15.6" x14ac:dyDescent="0.3">
      <c r="A565" s="1" t="s">
        <v>1807</v>
      </c>
      <c r="B565" s="1" t="str">
        <f>VLOOKUP(A565,'Customer Names'!A:B,2,0)</f>
        <v>Zidek, Ms.  Marie E.</v>
      </c>
      <c r="C565">
        <f>VLOOKUP(A565,'Medical Examinations'!A:H,2,0)</f>
        <v>43.32</v>
      </c>
      <c r="D565">
        <f>VLOOKUP(A565,'Medical Examinations'!A:C,3,0)</f>
        <v>8.75</v>
      </c>
      <c r="E565" t="str">
        <f>VLOOKUP(A565,'Medical Examinations'!A:E,4)</f>
        <v>No</v>
      </c>
      <c r="F565" t="str">
        <f>VLOOKUP(A565,'Medical Examinations'!A:E,5)</f>
        <v>No</v>
      </c>
      <c r="G565" t="str">
        <f>VLOOKUP(A565,'Medical Examinations'!A:F,6,0)</f>
        <v>Yes</v>
      </c>
      <c r="H565">
        <f>VLOOKUP(A565,'Medical Examinations'!A:G,7)</f>
        <v>1</v>
      </c>
      <c r="I565" t="str">
        <f>VLOOKUP(A565,'Medical Examinations'!A:H,8,0)</f>
        <v>No</v>
      </c>
      <c r="J565">
        <f>VLOOKUP(A565,'Hospitalisation Details'!A:B,2,0)</f>
        <v>1963</v>
      </c>
      <c r="K565" t="str">
        <f>VLOOKUP(A565,'Hospitalisation Details'!A:C,3,0)</f>
        <v>Nov</v>
      </c>
      <c r="L565">
        <f>VLOOKUP(A565,'Hospitalisation Details'!A:D,4,0)</f>
        <v>16</v>
      </c>
      <c r="M565">
        <f>VLOOKUP(A565,'Hospitalisation Details'!A:E,5,0)</f>
        <v>0</v>
      </c>
      <c r="N565">
        <f>VLOOKUP(A565,'Hospitalisation Details'!A:F,6,0)</f>
        <v>17556.88</v>
      </c>
      <c r="O565" t="str">
        <f>VLOOKUP(A565,'Hospitalisation Details'!A:G,7,0)</f>
        <v>tier - 1</v>
      </c>
      <c r="P565" t="str">
        <f>VLOOKUP(A565,'Hospitalisation Details'!A:I,8,0)</f>
        <v>tier - 2</v>
      </c>
      <c r="Q565" t="str">
        <f>VLOOKUP(A565,'Hospitalisation Details'!A:I,9,0)</f>
        <v>R1012</v>
      </c>
    </row>
    <row r="566" spans="1:17" ht="15.6" x14ac:dyDescent="0.3">
      <c r="A566" s="1" t="s">
        <v>1806</v>
      </c>
      <c r="B566" s="1" t="str">
        <f>VLOOKUP(A566,'Customer Names'!A:B,2,0)</f>
        <v>Ellgass, Mrs.  Katie</v>
      </c>
      <c r="C566">
        <f>VLOOKUP(A566,'Medical Examinations'!A:H,2,0)</f>
        <v>45.92</v>
      </c>
      <c r="D566">
        <f>VLOOKUP(A566,'Medical Examinations'!A:C,3,0)</f>
        <v>9.51</v>
      </c>
      <c r="E566" t="str">
        <f>VLOOKUP(A566,'Medical Examinations'!A:E,4)</f>
        <v>No</v>
      </c>
      <c r="F566" t="str">
        <f>VLOOKUP(A566,'Medical Examinations'!A:E,5)</f>
        <v>No</v>
      </c>
      <c r="G566" t="str">
        <f>VLOOKUP(A566,'Medical Examinations'!A:F,6,0)</f>
        <v>No</v>
      </c>
      <c r="H566">
        <f>VLOOKUP(A566,'Medical Examinations'!A:G,7)</f>
        <v>1</v>
      </c>
      <c r="I566" t="str">
        <f>VLOOKUP(A566,'Medical Examinations'!A:H,8,0)</f>
        <v>No</v>
      </c>
      <c r="J566">
        <f>VLOOKUP(A566,'Hospitalisation Details'!A:B,2,0)</f>
        <v>1968</v>
      </c>
      <c r="K566" t="str">
        <f>VLOOKUP(A566,'Hospitalisation Details'!A:C,3,0)</f>
        <v>Jul</v>
      </c>
      <c r="L566">
        <f>VLOOKUP(A566,'Hospitalisation Details'!A:D,4,0)</f>
        <v>12</v>
      </c>
      <c r="M566">
        <f>VLOOKUP(A566,'Hospitalisation Details'!A:E,5,0)</f>
        <v>0</v>
      </c>
      <c r="N566">
        <f>VLOOKUP(A566,'Hospitalisation Details'!A:F,6,0)</f>
        <v>17507.47</v>
      </c>
      <c r="O566" t="str">
        <f>VLOOKUP(A566,'Hospitalisation Details'!A:G,7,0)</f>
        <v>tier - 1</v>
      </c>
      <c r="P566" t="str">
        <f>VLOOKUP(A566,'Hospitalisation Details'!A:I,8,0)</f>
        <v>tier - 1</v>
      </c>
      <c r="Q566" t="str">
        <f>VLOOKUP(A566,'Hospitalisation Details'!A:I,9,0)</f>
        <v>R1026</v>
      </c>
    </row>
    <row r="567" spans="1:17" ht="15.6" x14ac:dyDescent="0.3">
      <c r="A567" s="1" t="s">
        <v>1805</v>
      </c>
      <c r="B567" s="1" t="str">
        <f>VLOOKUP(A567,'Customer Names'!A:B,2,0)</f>
        <v>Lowe, Mr.  Eric D</v>
      </c>
      <c r="C567">
        <f>VLOOKUP(A567,'Medical Examinations'!A:H,2,0)</f>
        <v>44.03</v>
      </c>
      <c r="D567">
        <f>VLOOKUP(A567,'Medical Examinations'!A:C,3,0)</f>
        <v>9.36</v>
      </c>
      <c r="E567" t="str">
        <f>VLOOKUP(A567,'Medical Examinations'!A:E,4)</f>
        <v>No</v>
      </c>
      <c r="F567" t="str">
        <f>VLOOKUP(A567,'Medical Examinations'!A:E,5)</f>
        <v>No</v>
      </c>
      <c r="G567" t="str">
        <f>VLOOKUP(A567,'Medical Examinations'!A:F,6,0)</f>
        <v>No</v>
      </c>
      <c r="H567">
        <f>VLOOKUP(A567,'Medical Examinations'!A:G,7)</f>
        <v>1</v>
      </c>
      <c r="I567" t="str">
        <f>VLOOKUP(A567,'Medical Examinations'!A:H,8,0)</f>
        <v>No</v>
      </c>
      <c r="J567">
        <f>VLOOKUP(A567,'Hospitalisation Details'!A:B,2,0)</f>
        <v>1965</v>
      </c>
      <c r="K567" t="str">
        <f>VLOOKUP(A567,'Hospitalisation Details'!A:C,3,0)</f>
        <v>Jun</v>
      </c>
      <c r="L567">
        <f>VLOOKUP(A567,'Hospitalisation Details'!A:D,4,0)</f>
        <v>16</v>
      </c>
      <c r="M567">
        <f>VLOOKUP(A567,'Hospitalisation Details'!A:E,5,0)</f>
        <v>0</v>
      </c>
      <c r="N567">
        <f>VLOOKUP(A567,'Hospitalisation Details'!A:F,6,0)</f>
        <v>17505.650000000001</v>
      </c>
      <c r="O567" t="str">
        <f>VLOOKUP(A567,'Hospitalisation Details'!A:G,7,0)</f>
        <v>tier - 1</v>
      </c>
      <c r="P567" t="str">
        <f>VLOOKUP(A567,'Hospitalisation Details'!A:I,8,0)</f>
        <v>tier - 2</v>
      </c>
      <c r="Q567" t="str">
        <f>VLOOKUP(A567,'Hospitalisation Details'!A:I,9,0)</f>
        <v>R1023</v>
      </c>
    </row>
    <row r="568" spans="1:17" ht="15.6" x14ac:dyDescent="0.3">
      <c r="A568" s="1" t="s">
        <v>1804</v>
      </c>
      <c r="B568" s="1" t="str">
        <f>VLOOKUP(A568,'Customer Names'!A:B,2,0)</f>
        <v>Malone, Ms.  Tara</v>
      </c>
      <c r="C568">
        <f>VLOOKUP(A568,'Medical Examinations'!A:H,2,0)</f>
        <v>24.6</v>
      </c>
      <c r="D568">
        <f>VLOOKUP(A568,'Medical Examinations'!A:C,3,0)</f>
        <v>4.8099999999999996</v>
      </c>
      <c r="E568" t="str">
        <f>VLOOKUP(A568,'Medical Examinations'!A:E,4)</f>
        <v>No</v>
      </c>
      <c r="F568" t="str">
        <f>VLOOKUP(A568,'Medical Examinations'!A:E,5)</f>
        <v>No</v>
      </c>
      <c r="G568" t="str">
        <f>VLOOKUP(A568,'Medical Examinations'!A:F,6,0)</f>
        <v>No</v>
      </c>
      <c r="H568">
        <f>VLOOKUP(A568,'Medical Examinations'!A:G,7)</f>
        <v>1</v>
      </c>
      <c r="I568" t="str">
        <f>VLOOKUP(A568,'Medical Examinations'!A:H,8,0)</f>
        <v>yes</v>
      </c>
      <c r="J568">
        <f>VLOOKUP(A568,'Hospitalisation Details'!A:B,2,0)</f>
        <v>1990</v>
      </c>
      <c r="K568" t="str">
        <f>VLOOKUP(A568,'Hospitalisation Details'!A:C,3,0)</f>
        <v>Dec</v>
      </c>
      <c r="L568">
        <f>VLOOKUP(A568,'Hospitalisation Details'!A:D,4,0)</f>
        <v>29</v>
      </c>
      <c r="M568">
        <f>VLOOKUP(A568,'Hospitalisation Details'!A:E,5,0)</f>
        <v>0</v>
      </c>
      <c r="N568">
        <f>VLOOKUP(A568,'Hospitalisation Details'!A:F,6,0)</f>
        <v>17496.310000000001</v>
      </c>
      <c r="O568" t="str">
        <f>VLOOKUP(A568,'Hospitalisation Details'!A:G,7,0)</f>
        <v>tier - 1</v>
      </c>
      <c r="P568" t="str">
        <f>VLOOKUP(A568,'Hospitalisation Details'!A:I,8,0)</f>
        <v>tier - 2</v>
      </c>
      <c r="Q568" t="str">
        <f>VLOOKUP(A568,'Hospitalisation Details'!A:I,9,0)</f>
        <v>R1011</v>
      </c>
    </row>
    <row r="569" spans="1:17" ht="15.6" x14ac:dyDescent="0.3">
      <c r="A569" s="1" t="s">
        <v>1803</v>
      </c>
      <c r="B569" s="1" t="str">
        <f>VLOOKUP(A569,'Customer Names'!A:B,2,0)</f>
        <v>Dumke, Ms.  Haley L</v>
      </c>
      <c r="C569">
        <f>VLOOKUP(A569,'Medical Examinations'!A:H,2,0)</f>
        <v>49.15</v>
      </c>
      <c r="D569">
        <f>VLOOKUP(A569,'Medical Examinations'!A:C,3,0)</f>
        <v>8.08</v>
      </c>
      <c r="E569" t="str">
        <f>VLOOKUP(A569,'Medical Examinations'!A:E,4)</f>
        <v>No</v>
      </c>
      <c r="F569" t="str">
        <f>VLOOKUP(A569,'Medical Examinations'!A:E,5)</f>
        <v>No</v>
      </c>
      <c r="G569" t="str">
        <f>VLOOKUP(A569,'Medical Examinations'!A:F,6,0)</f>
        <v>No</v>
      </c>
      <c r="H569">
        <f>VLOOKUP(A569,'Medical Examinations'!A:G,7)</f>
        <v>1</v>
      </c>
      <c r="I569" t="str">
        <f>VLOOKUP(A569,'Medical Examinations'!A:H,8,0)</f>
        <v>No</v>
      </c>
      <c r="J569">
        <f>VLOOKUP(A569,'Hospitalisation Details'!A:B,2,0)</f>
        <v>1971</v>
      </c>
      <c r="K569" t="str">
        <f>VLOOKUP(A569,'Hospitalisation Details'!A:C,3,0)</f>
        <v>Jun</v>
      </c>
      <c r="L569">
        <f>VLOOKUP(A569,'Hospitalisation Details'!A:D,4,0)</f>
        <v>8</v>
      </c>
      <c r="M569">
        <f>VLOOKUP(A569,'Hospitalisation Details'!A:E,5,0)</f>
        <v>0</v>
      </c>
      <c r="N569">
        <f>VLOOKUP(A569,'Hospitalisation Details'!A:F,6,0)</f>
        <v>17479.53</v>
      </c>
      <c r="O569" t="str">
        <f>VLOOKUP(A569,'Hospitalisation Details'!A:G,7,0)</f>
        <v>tier - 1</v>
      </c>
      <c r="P569" t="str">
        <f>VLOOKUP(A569,'Hospitalisation Details'!A:I,8,0)</f>
        <v>tier - 1</v>
      </c>
      <c r="Q569" t="str">
        <f>VLOOKUP(A569,'Hospitalisation Details'!A:I,9,0)</f>
        <v>R1012</v>
      </c>
    </row>
    <row r="570" spans="1:17" ht="15.6" x14ac:dyDescent="0.3">
      <c r="A570" s="1" t="s">
        <v>1802</v>
      </c>
      <c r="B570" s="1" t="str">
        <f>VLOOKUP(A570,'Customer Names'!A:B,2,0)</f>
        <v>Strong, Ms.  Kayla B.</v>
      </c>
      <c r="C570">
        <f>VLOOKUP(A570,'Medical Examinations'!A:H,2,0)</f>
        <v>28.31</v>
      </c>
      <c r="D570">
        <f>VLOOKUP(A570,'Medical Examinations'!A:C,3,0)</f>
        <v>6.29</v>
      </c>
      <c r="E570" t="str">
        <f>VLOOKUP(A570,'Medical Examinations'!A:E,4)</f>
        <v>No</v>
      </c>
      <c r="F570" t="str">
        <f>VLOOKUP(A570,'Medical Examinations'!A:E,5)</f>
        <v>No</v>
      </c>
      <c r="G570" t="str">
        <f>VLOOKUP(A570,'Medical Examinations'!A:F,6,0)</f>
        <v>Yes</v>
      </c>
      <c r="H570">
        <f>VLOOKUP(A570,'Medical Examinations'!A:G,7)</f>
        <v>1</v>
      </c>
      <c r="I570" t="str">
        <f>VLOOKUP(A570,'Medical Examinations'!A:H,8,0)</f>
        <v>yes</v>
      </c>
      <c r="J570">
        <f>VLOOKUP(A570,'Hospitalisation Details'!A:B,2,0)</f>
        <v>2003</v>
      </c>
      <c r="K570" t="str">
        <f>VLOOKUP(A570,'Hospitalisation Details'!A:C,3,0)</f>
        <v>Nov</v>
      </c>
      <c r="L570">
        <f>VLOOKUP(A570,'Hospitalisation Details'!A:D,4,0)</f>
        <v>2</v>
      </c>
      <c r="M570">
        <f>VLOOKUP(A570,'Hospitalisation Details'!A:E,5,0)</f>
        <v>0</v>
      </c>
      <c r="N570">
        <f>VLOOKUP(A570,'Hospitalisation Details'!A:F,6,0)</f>
        <v>17468.98</v>
      </c>
      <c r="O570" t="str">
        <f>VLOOKUP(A570,'Hospitalisation Details'!A:G,7,0)</f>
        <v>tier - 2</v>
      </c>
      <c r="P570" t="str">
        <f>VLOOKUP(A570,'Hospitalisation Details'!A:I,8,0)</f>
        <v>tier - 1</v>
      </c>
      <c r="Q570" t="str">
        <f>VLOOKUP(A570,'Hospitalisation Details'!A:I,9,0)</f>
        <v>R1012</v>
      </c>
    </row>
    <row r="571" spans="1:17" ht="15.6" x14ac:dyDescent="0.3">
      <c r="A571" s="1" t="s">
        <v>1801</v>
      </c>
      <c r="B571" s="1" t="str">
        <f>VLOOKUP(A571,'Customer Names'!A:B,2,0)</f>
        <v>Ferguson, Mr.  Mark D.</v>
      </c>
      <c r="C571">
        <f>VLOOKUP(A571,'Medical Examinations'!A:H,2,0)</f>
        <v>22.99</v>
      </c>
      <c r="D571">
        <f>VLOOKUP(A571,'Medical Examinations'!A:C,3,0)</f>
        <v>6.29</v>
      </c>
      <c r="E571" t="str">
        <f>VLOOKUP(A571,'Medical Examinations'!A:E,4)</f>
        <v>No</v>
      </c>
      <c r="F571" t="str">
        <f>VLOOKUP(A571,'Medical Examinations'!A:E,5)</f>
        <v>No</v>
      </c>
      <c r="G571" t="str">
        <f>VLOOKUP(A571,'Medical Examinations'!A:F,6,0)</f>
        <v>No</v>
      </c>
      <c r="H571">
        <f>VLOOKUP(A571,'Medical Examinations'!A:G,7)</f>
        <v>1</v>
      </c>
      <c r="I571" t="str">
        <f>VLOOKUP(A571,'Medical Examinations'!A:H,8,0)</f>
        <v>yes</v>
      </c>
      <c r="J571">
        <f>VLOOKUP(A571,'Hospitalisation Details'!A:B,2,0)</f>
        <v>1992</v>
      </c>
      <c r="K571" t="str">
        <f>VLOOKUP(A571,'Hospitalisation Details'!A:C,3,0)</f>
        <v>Oct</v>
      </c>
      <c r="L571">
        <f>VLOOKUP(A571,'Hospitalisation Details'!A:D,4,0)</f>
        <v>18</v>
      </c>
      <c r="M571">
        <f>VLOOKUP(A571,'Hospitalisation Details'!A:E,5,0)</f>
        <v>2</v>
      </c>
      <c r="N571">
        <f>VLOOKUP(A571,'Hospitalisation Details'!A:F,6,0)</f>
        <v>17361.77</v>
      </c>
      <c r="O571" t="str">
        <f>VLOOKUP(A571,'Hospitalisation Details'!A:G,7,0)</f>
        <v>tier - 2</v>
      </c>
      <c r="P571" t="str">
        <f>VLOOKUP(A571,'Hospitalisation Details'!A:I,8,0)</f>
        <v>tier - 1</v>
      </c>
      <c r="Q571" t="str">
        <f>VLOOKUP(A571,'Hospitalisation Details'!A:I,9,0)</f>
        <v>R1012</v>
      </c>
    </row>
    <row r="572" spans="1:17" ht="15.6" x14ac:dyDescent="0.3">
      <c r="A572" s="1" t="s">
        <v>1800</v>
      </c>
      <c r="B572" s="1" t="str">
        <f>VLOOKUP(A572,'Customer Names'!A:B,2,0)</f>
        <v>Klein, Mr.  Patrick J.</v>
      </c>
      <c r="C572">
        <f>VLOOKUP(A572,'Medical Examinations'!A:H,2,0)</f>
        <v>29.07</v>
      </c>
      <c r="D572">
        <f>VLOOKUP(A572,'Medical Examinations'!A:C,3,0)</f>
        <v>5.12</v>
      </c>
      <c r="E572" t="str">
        <f>VLOOKUP(A572,'Medical Examinations'!A:E,4)</f>
        <v>No</v>
      </c>
      <c r="F572" t="str">
        <f>VLOOKUP(A572,'Medical Examinations'!A:E,5)</f>
        <v>No</v>
      </c>
      <c r="G572" t="str">
        <f>VLOOKUP(A572,'Medical Examinations'!A:F,6,0)</f>
        <v>Yes</v>
      </c>
      <c r="H572">
        <f>VLOOKUP(A572,'Medical Examinations'!A:G,7)</f>
        <v>1</v>
      </c>
      <c r="I572" t="str">
        <f>VLOOKUP(A572,'Medical Examinations'!A:H,8,0)</f>
        <v>yes</v>
      </c>
      <c r="J572">
        <f>VLOOKUP(A572,'Hospitalisation Details'!A:B,2,0)</f>
        <v>2003</v>
      </c>
      <c r="K572" t="str">
        <f>VLOOKUP(A572,'Hospitalisation Details'!A:C,3,0)</f>
        <v>Nov</v>
      </c>
      <c r="L572">
        <f>VLOOKUP(A572,'Hospitalisation Details'!A:D,4,0)</f>
        <v>1</v>
      </c>
      <c r="M572">
        <f>VLOOKUP(A572,'Hospitalisation Details'!A:E,5,0)</f>
        <v>0</v>
      </c>
      <c r="N572">
        <f>VLOOKUP(A572,'Hospitalisation Details'!A:F,6,0)</f>
        <v>17352.68</v>
      </c>
      <c r="O572" t="str">
        <f>VLOOKUP(A572,'Hospitalisation Details'!A:G,7,0)</f>
        <v>tier - 2</v>
      </c>
      <c r="P572" t="str">
        <f>VLOOKUP(A572,'Hospitalisation Details'!A:I,8,0)</f>
        <v>tier - 3</v>
      </c>
      <c r="Q572" t="str">
        <f>VLOOKUP(A572,'Hospitalisation Details'!A:I,9,0)</f>
        <v>R1012</v>
      </c>
    </row>
    <row r="573" spans="1:17" ht="15.6" x14ac:dyDescent="0.3">
      <c r="A573" s="1" t="s">
        <v>1799</v>
      </c>
      <c r="B573" s="1" t="str">
        <f>VLOOKUP(A573,'Customer Names'!A:B,2,0)</f>
        <v>Eusebio, Mr.  Alejandro</v>
      </c>
      <c r="C573">
        <f>VLOOKUP(A573,'Medical Examinations'!A:H,2,0)</f>
        <v>42.02</v>
      </c>
      <c r="D573">
        <f>VLOOKUP(A573,'Medical Examinations'!A:C,3,0)</f>
        <v>9.9499999999999993</v>
      </c>
      <c r="E573" t="str">
        <f>VLOOKUP(A573,'Medical Examinations'!A:E,4)</f>
        <v>No</v>
      </c>
      <c r="F573" t="str">
        <f>VLOOKUP(A573,'Medical Examinations'!A:E,5)</f>
        <v>No</v>
      </c>
      <c r="G573" t="str">
        <f>VLOOKUP(A573,'Medical Examinations'!A:F,6,0)</f>
        <v>Yes</v>
      </c>
      <c r="H573">
        <f>VLOOKUP(A573,'Medical Examinations'!A:G,7)</f>
        <v>1</v>
      </c>
      <c r="I573" t="str">
        <f>VLOOKUP(A573,'Medical Examinations'!A:H,8,0)</f>
        <v>No</v>
      </c>
      <c r="J573">
        <f>VLOOKUP(A573,'Hospitalisation Details'!A:B,2,0)</f>
        <v>1963</v>
      </c>
      <c r="K573" t="str">
        <f>VLOOKUP(A573,'Hospitalisation Details'!A:C,3,0)</f>
        <v>Jul</v>
      </c>
      <c r="L573">
        <f>VLOOKUP(A573,'Hospitalisation Details'!A:D,4,0)</f>
        <v>12</v>
      </c>
      <c r="M573">
        <f>VLOOKUP(A573,'Hospitalisation Details'!A:E,5,0)</f>
        <v>0</v>
      </c>
      <c r="N573">
        <f>VLOOKUP(A573,'Hospitalisation Details'!A:F,6,0)</f>
        <v>17337.580000000002</v>
      </c>
      <c r="O573" t="str">
        <f>VLOOKUP(A573,'Hospitalisation Details'!A:G,7,0)</f>
        <v>tier - 2</v>
      </c>
      <c r="P573" t="str">
        <f>VLOOKUP(A573,'Hospitalisation Details'!A:I,8,0)</f>
        <v>tier - 3</v>
      </c>
      <c r="Q573" t="str">
        <f>VLOOKUP(A573,'Hospitalisation Details'!A:I,9,0)</f>
        <v>R1023</v>
      </c>
    </row>
    <row r="574" spans="1:17" ht="15.6" x14ac:dyDescent="0.3">
      <c r="A574" s="1" t="s">
        <v>1798</v>
      </c>
      <c r="B574" s="1" t="str">
        <f>VLOOKUP(A574,'Customer Names'!A:B,2,0)</f>
        <v>Szolosi, Mrs.  Beth A</v>
      </c>
      <c r="C574">
        <f>VLOOKUP(A574,'Medical Examinations'!A:H,2,0)</f>
        <v>49.07</v>
      </c>
      <c r="D574">
        <f>VLOOKUP(A574,'Medical Examinations'!A:C,3,0)</f>
        <v>9.08</v>
      </c>
      <c r="E574" t="str">
        <f>VLOOKUP(A574,'Medical Examinations'!A:E,4)</f>
        <v>No</v>
      </c>
      <c r="F574" t="str">
        <f>VLOOKUP(A574,'Medical Examinations'!A:E,5)</f>
        <v>No</v>
      </c>
      <c r="G574" t="str">
        <f>VLOOKUP(A574,'Medical Examinations'!A:F,6,0)</f>
        <v>No</v>
      </c>
      <c r="H574">
        <f>VLOOKUP(A574,'Medical Examinations'!A:G,7)</f>
        <v>1</v>
      </c>
      <c r="I574" t="str">
        <f>VLOOKUP(A574,'Medical Examinations'!A:H,8,0)</f>
        <v>No</v>
      </c>
      <c r="J574">
        <f>VLOOKUP(A574,'Hospitalisation Details'!A:B,2,0)</f>
        <v>1975</v>
      </c>
      <c r="K574" t="str">
        <f>VLOOKUP(A574,'Hospitalisation Details'!A:C,3,0)</f>
        <v>Aug</v>
      </c>
      <c r="L574">
        <f>VLOOKUP(A574,'Hospitalisation Details'!A:D,4,0)</f>
        <v>25</v>
      </c>
      <c r="M574">
        <f>VLOOKUP(A574,'Hospitalisation Details'!A:E,5,0)</f>
        <v>1</v>
      </c>
      <c r="N574">
        <f>VLOOKUP(A574,'Hospitalisation Details'!A:F,6,0)</f>
        <v>17253.43</v>
      </c>
      <c r="O574" t="str">
        <f>VLOOKUP(A574,'Hospitalisation Details'!A:G,7,0)</f>
        <v>tier - 2</v>
      </c>
      <c r="P574" t="str">
        <f>VLOOKUP(A574,'Hospitalisation Details'!A:I,8,0)</f>
        <v>tier - 3</v>
      </c>
      <c r="Q574" t="str">
        <f>VLOOKUP(A574,'Hospitalisation Details'!A:I,9,0)</f>
        <v>R1026</v>
      </c>
    </row>
    <row r="575" spans="1:17" ht="15.6" x14ac:dyDescent="0.3">
      <c r="A575" s="1" t="s">
        <v>1797</v>
      </c>
      <c r="B575" s="1" t="str">
        <f>VLOOKUP(A575,'Customer Names'!A:B,2,0)</f>
        <v>Butler, Mr.  Jason R</v>
      </c>
      <c r="C575">
        <f>VLOOKUP(A575,'Medical Examinations'!A:H,2,0)</f>
        <v>19.8</v>
      </c>
      <c r="D575">
        <f>VLOOKUP(A575,'Medical Examinations'!A:C,3,0)</f>
        <v>4.82</v>
      </c>
      <c r="E575" t="str">
        <f>VLOOKUP(A575,'Medical Examinations'!A:E,4)</f>
        <v>No</v>
      </c>
      <c r="F575" t="str">
        <f>VLOOKUP(A575,'Medical Examinations'!A:E,5)</f>
        <v>No</v>
      </c>
      <c r="G575" t="str">
        <f>VLOOKUP(A575,'Medical Examinations'!A:F,6,0)</f>
        <v>No</v>
      </c>
      <c r="H575">
        <f>VLOOKUP(A575,'Medical Examinations'!A:G,7)</f>
        <v>1</v>
      </c>
      <c r="I575" t="str">
        <f>VLOOKUP(A575,'Medical Examinations'!A:H,8,0)</f>
        <v>yes</v>
      </c>
      <c r="J575">
        <f>VLOOKUP(A575,'Hospitalisation Details'!A:B,2,0)</f>
        <v>1982</v>
      </c>
      <c r="K575" t="str">
        <f>VLOOKUP(A575,'Hospitalisation Details'!A:C,3,0)</f>
        <v>Oct</v>
      </c>
      <c r="L575">
        <f>VLOOKUP(A575,'Hospitalisation Details'!A:D,4,0)</f>
        <v>22</v>
      </c>
      <c r="M575">
        <f>VLOOKUP(A575,'Hospitalisation Details'!A:E,5,0)</f>
        <v>1</v>
      </c>
      <c r="N575">
        <f>VLOOKUP(A575,'Hospitalisation Details'!A:F,6,0)</f>
        <v>17179.52</v>
      </c>
      <c r="O575" t="str">
        <f>VLOOKUP(A575,'Hospitalisation Details'!A:G,7,0)</f>
        <v>tier - 2</v>
      </c>
      <c r="P575" t="str">
        <f>VLOOKUP(A575,'Hospitalisation Details'!A:I,8,0)</f>
        <v>tier - 1</v>
      </c>
      <c r="Q575" t="str">
        <f>VLOOKUP(A575,'Hospitalisation Details'!A:I,9,0)</f>
        <v>R1013</v>
      </c>
    </row>
    <row r="576" spans="1:17" ht="15.6" x14ac:dyDescent="0.3">
      <c r="A576" s="1" t="s">
        <v>1796</v>
      </c>
      <c r="B576" s="1" t="str">
        <f>VLOOKUP(A576,'Customer Names'!A:B,2,0)</f>
        <v>Fukuchi, Mr.  Yoshinori</v>
      </c>
      <c r="C576">
        <f>VLOOKUP(A576,'Medical Examinations'!A:H,2,0)</f>
        <v>27.36</v>
      </c>
      <c r="D576">
        <f>VLOOKUP(A576,'Medical Examinations'!A:C,3,0)</f>
        <v>4.6500000000000004</v>
      </c>
      <c r="E576" t="str">
        <f>VLOOKUP(A576,'Medical Examinations'!A:E,4)</f>
        <v>No</v>
      </c>
      <c r="F576" t="str">
        <f>VLOOKUP(A576,'Medical Examinations'!A:E,5)</f>
        <v>No</v>
      </c>
      <c r="G576" t="str">
        <f>VLOOKUP(A576,'Medical Examinations'!A:F,6,0)</f>
        <v>No</v>
      </c>
      <c r="H576">
        <f>VLOOKUP(A576,'Medical Examinations'!A:G,7)</f>
        <v>1</v>
      </c>
      <c r="I576" t="str">
        <f>VLOOKUP(A576,'Medical Examinations'!A:H,8,0)</f>
        <v>yes</v>
      </c>
      <c r="J576">
        <f>VLOOKUP(A576,'Hospitalisation Details'!A:B,2,0)</f>
        <v>2004</v>
      </c>
      <c r="K576" t="str">
        <f>VLOOKUP(A576,'Hospitalisation Details'!A:C,3,0)</f>
        <v>Aug</v>
      </c>
      <c r="L576">
        <f>VLOOKUP(A576,'Hospitalisation Details'!A:D,4,0)</f>
        <v>18</v>
      </c>
      <c r="M576">
        <f>VLOOKUP(A576,'Hospitalisation Details'!A:E,5,0)</f>
        <v>1</v>
      </c>
      <c r="N576">
        <f>VLOOKUP(A576,'Hospitalisation Details'!A:F,6,0)</f>
        <v>17178.68</v>
      </c>
      <c r="O576" t="str">
        <f>VLOOKUP(A576,'Hospitalisation Details'!A:G,7,0)</f>
        <v>tier - 2</v>
      </c>
      <c r="P576" t="str">
        <f>VLOOKUP(A576,'Hospitalisation Details'!A:I,8,0)</f>
        <v>tier - 2</v>
      </c>
      <c r="Q576" t="str">
        <f>VLOOKUP(A576,'Hospitalisation Details'!A:I,9,0)</f>
        <v>R1019</v>
      </c>
    </row>
    <row r="577" spans="1:17" ht="15.6" x14ac:dyDescent="0.3">
      <c r="A577" s="1" t="s">
        <v>1795</v>
      </c>
      <c r="B577" s="1" t="str">
        <f>VLOOKUP(A577,'Customer Names'!A:B,2,0)</f>
        <v>Drucker, Ms.  Adrienne G.</v>
      </c>
      <c r="C577">
        <f>VLOOKUP(A577,'Medical Examinations'!A:H,2,0)</f>
        <v>42.95</v>
      </c>
      <c r="D577">
        <f>VLOOKUP(A577,'Medical Examinations'!A:C,3,0)</f>
        <v>5.16</v>
      </c>
      <c r="E577" t="str">
        <f>VLOOKUP(A577,'Medical Examinations'!A:E,4)</f>
        <v>No</v>
      </c>
      <c r="F577" t="str">
        <f>VLOOKUP(A577,'Medical Examinations'!A:E,5)</f>
        <v>No</v>
      </c>
      <c r="G577" t="str">
        <f>VLOOKUP(A577,'Medical Examinations'!A:F,6,0)</f>
        <v>No</v>
      </c>
      <c r="H577">
        <f>VLOOKUP(A577,'Medical Examinations'!A:G,7)</f>
        <v>1</v>
      </c>
      <c r="I577" t="str">
        <f>VLOOKUP(A577,'Medical Examinations'!A:H,8,0)</f>
        <v>No</v>
      </c>
      <c r="J577">
        <f>VLOOKUP(A577,'Hospitalisation Details'!A:B,2,0)</f>
        <v>1964</v>
      </c>
      <c r="K577" t="str">
        <f>VLOOKUP(A577,'Hospitalisation Details'!A:C,3,0)</f>
        <v>Jun</v>
      </c>
      <c r="L577">
        <f>VLOOKUP(A577,'Hospitalisation Details'!A:D,4,0)</f>
        <v>7</v>
      </c>
      <c r="M577">
        <f>VLOOKUP(A577,'Hospitalisation Details'!A:E,5,0)</f>
        <v>0</v>
      </c>
      <c r="N577">
        <f>VLOOKUP(A577,'Hospitalisation Details'!A:F,6,0)</f>
        <v>17174.52</v>
      </c>
      <c r="O577" t="str">
        <f>VLOOKUP(A577,'Hospitalisation Details'!A:G,7,0)</f>
        <v>tier - 2</v>
      </c>
      <c r="P577" t="str">
        <f>VLOOKUP(A577,'Hospitalisation Details'!A:I,8,0)</f>
        <v>tier - 2</v>
      </c>
      <c r="Q577" t="str">
        <f>VLOOKUP(A577,'Hospitalisation Details'!A:I,9,0)</f>
        <v>R1012</v>
      </c>
    </row>
    <row r="578" spans="1:17" ht="15.6" x14ac:dyDescent="0.3">
      <c r="A578" s="1" t="s">
        <v>1794</v>
      </c>
      <c r="B578" s="1" t="str">
        <f>VLOOKUP(A578,'Customer Names'!A:B,2,0)</f>
        <v>Aziz, Mrs.  Meredith</v>
      </c>
      <c r="C578">
        <f>VLOOKUP(A578,'Medical Examinations'!A:H,2,0)</f>
        <v>42.66</v>
      </c>
      <c r="D578">
        <f>VLOOKUP(A578,'Medical Examinations'!A:C,3,0)</f>
        <v>10.44</v>
      </c>
      <c r="E578" t="str">
        <f>VLOOKUP(A578,'Medical Examinations'!A:E,4)</f>
        <v>No</v>
      </c>
      <c r="F578" t="str">
        <f>VLOOKUP(A578,'Medical Examinations'!A:E,5)</f>
        <v>No</v>
      </c>
      <c r="G578" t="str">
        <f>VLOOKUP(A578,'Medical Examinations'!A:F,6,0)</f>
        <v>No</v>
      </c>
      <c r="H578">
        <f>VLOOKUP(A578,'Medical Examinations'!A:G,7)</f>
        <v>1</v>
      </c>
      <c r="I578" t="str">
        <f>VLOOKUP(A578,'Medical Examinations'!A:H,8,0)</f>
        <v>No</v>
      </c>
      <c r="J578">
        <f>VLOOKUP(A578,'Hospitalisation Details'!A:B,2,0)</f>
        <v>1965</v>
      </c>
      <c r="K578" t="str">
        <f>VLOOKUP(A578,'Hospitalisation Details'!A:C,3,0)</f>
        <v>Sep</v>
      </c>
      <c r="L578">
        <f>VLOOKUP(A578,'Hospitalisation Details'!A:D,4,0)</f>
        <v>16</v>
      </c>
      <c r="M578">
        <f>VLOOKUP(A578,'Hospitalisation Details'!A:E,5,0)</f>
        <v>0</v>
      </c>
      <c r="N578">
        <f>VLOOKUP(A578,'Hospitalisation Details'!A:F,6,0)</f>
        <v>17172.27</v>
      </c>
      <c r="O578" t="str">
        <f>VLOOKUP(A578,'Hospitalisation Details'!A:G,7,0)</f>
        <v>tier - 2</v>
      </c>
      <c r="P578" t="str">
        <f>VLOOKUP(A578,'Hospitalisation Details'!A:I,8,0)</f>
        <v>tier - 2</v>
      </c>
      <c r="Q578" t="str">
        <f>VLOOKUP(A578,'Hospitalisation Details'!A:I,9,0)</f>
        <v>R1026</v>
      </c>
    </row>
    <row r="579" spans="1:17" ht="15.6" x14ac:dyDescent="0.3">
      <c r="A579" s="1" t="s">
        <v>1793</v>
      </c>
      <c r="B579" s="1" t="str">
        <f>VLOOKUP(A579,'Customer Names'!A:B,2,0)</f>
        <v>Pak, Mr.  Junyong</v>
      </c>
      <c r="C579">
        <f>VLOOKUP(A579,'Medical Examinations'!A:H,2,0)</f>
        <v>33.630000000000003</v>
      </c>
      <c r="D579">
        <f>VLOOKUP(A579,'Medical Examinations'!A:C,3,0)</f>
        <v>5.69</v>
      </c>
      <c r="E579" t="str">
        <f>VLOOKUP(A579,'Medical Examinations'!A:E,4)</f>
        <v>No</v>
      </c>
      <c r="F579" t="str">
        <f>VLOOKUP(A579,'Medical Examinations'!A:E,5)</f>
        <v>No</v>
      </c>
      <c r="G579" t="str">
        <f>VLOOKUP(A579,'Medical Examinations'!A:F,6,0)</f>
        <v>No</v>
      </c>
      <c r="H579">
        <f>VLOOKUP(A579,'Medical Examinations'!A:G,7)</f>
        <v>1</v>
      </c>
      <c r="I579" t="str">
        <f>VLOOKUP(A579,'Medical Examinations'!A:H,8,0)</f>
        <v>No</v>
      </c>
      <c r="J579">
        <f>VLOOKUP(A579,'Hospitalisation Details'!A:B,2,0)</f>
        <v>1998</v>
      </c>
      <c r="K579" t="str">
        <f>VLOOKUP(A579,'Hospitalisation Details'!A:C,3,0)</f>
        <v>Jun</v>
      </c>
      <c r="L579">
        <f>VLOOKUP(A579,'Hospitalisation Details'!A:D,4,0)</f>
        <v>3</v>
      </c>
      <c r="M579">
        <f>VLOOKUP(A579,'Hospitalisation Details'!A:E,5,0)</f>
        <v>4</v>
      </c>
      <c r="N579">
        <f>VLOOKUP(A579,'Hospitalisation Details'!A:F,6,0)</f>
        <v>17128.43</v>
      </c>
      <c r="O579" t="str">
        <f>VLOOKUP(A579,'Hospitalisation Details'!A:G,7,0)</f>
        <v>tier - 2</v>
      </c>
      <c r="P579" t="str">
        <f>VLOOKUP(A579,'Hospitalisation Details'!A:I,8,0)</f>
        <v>tier - 3</v>
      </c>
      <c r="Q579" t="str">
        <f>VLOOKUP(A579,'Hospitalisation Details'!A:I,9,0)</f>
        <v>R1016</v>
      </c>
    </row>
    <row r="580" spans="1:17" ht="15.6" x14ac:dyDescent="0.3">
      <c r="A580" s="1" t="s">
        <v>1792</v>
      </c>
      <c r="B580" s="1" t="str">
        <f>VLOOKUP(A580,'Customer Names'!A:B,2,0)</f>
        <v>Kieta, Ms.  Kristen A.</v>
      </c>
      <c r="C580">
        <f>VLOOKUP(A580,'Medical Examinations'!A:H,2,0)</f>
        <v>26.84</v>
      </c>
      <c r="D580">
        <f>VLOOKUP(A580,'Medical Examinations'!A:C,3,0)</f>
        <v>6.5</v>
      </c>
      <c r="E580" t="str">
        <f>VLOOKUP(A580,'Medical Examinations'!A:E,4)</f>
        <v>No</v>
      </c>
      <c r="F580" t="str">
        <f>VLOOKUP(A580,'Medical Examinations'!A:E,5)</f>
        <v>No</v>
      </c>
      <c r="G580" t="str">
        <f>VLOOKUP(A580,'Medical Examinations'!A:F,6,0)</f>
        <v>No</v>
      </c>
      <c r="H580">
        <f>VLOOKUP(A580,'Medical Examinations'!A:G,7)</f>
        <v>1</v>
      </c>
      <c r="I580" t="str">
        <f>VLOOKUP(A580,'Medical Examinations'!A:H,8,0)</f>
        <v>yes</v>
      </c>
      <c r="J580">
        <f>VLOOKUP(A580,'Hospitalisation Details'!A:B,2,0)</f>
        <v>2002</v>
      </c>
      <c r="K580" t="str">
        <f>VLOOKUP(A580,'Hospitalisation Details'!A:C,3,0)</f>
        <v>Jun</v>
      </c>
      <c r="L580">
        <f>VLOOKUP(A580,'Hospitalisation Details'!A:D,4,0)</f>
        <v>28</v>
      </c>
      <c r="M580">
        <f>VLOOKUP(A580,'Hospitalisation Details'!A:E,5,0)</f>
        <v>1</v>
      </c>
      <c r="N580">
        <f>VLOOKUP(A580,'Hospitalisation Details'!A:F,6,0)</f>
        <v>17085.27</v>
      </c>
      <c r="O580" t="str">
        <f>VLOOKUP(A580,'Hospitalisation Details'!A:G,7,0)</f>
        <v>tier - 2</v>
      </c>
      <c r="P580" t="str">
        <f>VLOOKUP(A580,'Hospitalisation Details'!A:I,8,0)</f>
        <v>tier - 3</v>
      </c>
      <c r="Q580" t="str">
        <f>VLOOKUP(A580,'Hospitalisation Details'!A:I,9,0)</f>
        <v>R1013</v>
      </c>
    </row>
    <row r="581" spans="1:17" ht="15.6" x14ac:dyDescent="0.3">
      <c r="A581" s="1" t="s">
        <v>1791</v>
      </c>
      <c r="B581" s="1" t="str">
        <f>VLOOKUP(A581,'Customer Names'!A:B,2,0)</f>
        <v>Velez, Ms.  Maria I.</v>
      </c>
      <c r="C581">
        <f>VLOOKUP(A581,'Medical Examinations'!A:H,2,0)</f>
        <v>28.3</v>
      </c>
      <c r="D581">
        <f>VLOOKUP(A581,'Medical Examinations'!A:C,3,0)</f>
        <v>5.73</v>
      </c>
      <c r="E581" t="str">
        <f>VLOOKUP(A581,'Medical Examinations'!A:E,4)</f>
        <v>No</v>
      </c>
      <c r="F581" t="str">
        <f>VLOOKUP(A581,'Medical Examinations'!A:E,5)</f>
        <v>No</v>
      </c>
      <c r="G581" t="str">
        <f>VLOOKUP(A581,'Medical Examinations'!A:F,6,0)</f>
        <v>Yes</v>
      </c>
      <c r="H581">
        <f>VLOOKUP(A581,'Medical Examinations'!A:G,7)</f>
        <v>1</v>
      </c>
      <c r="I581" t="str">
        <f>VLOOKUP(A581,'Medical Examinations'!A:H,8,0)</f>
        <v>yes</v>
      </c>
      <c r="J581">
        <f>VLOOKUP(A581,'Hospitalisation Details'!A:B,2,0)</f>
        <v>2003</v>
      </c>
      <c r="K581" t="str">
        <f>VLOOKUP(A581,'Hospitalisation Details'!A:C,3,0)</f>
        <v>Dec</v>
      </c>
      <c r="L581">
        <f>VLOOKUP(A581,'Hospitalisation Details'!A:D,4,0)</f>
        <v>26</v>
      </c>
      <c r="M581">
        <f>VLOOKUP(A581,'Hospitalisation Details'!A:E,5,0)</f>
        <v>0</v>
      </c>
      <c r="N581">
        <f>VLOOKUP(A581,'Hospitalisation Details'!A:F,6,0)</f>
        <v>17081.080000000002</v>
      </c>
      <c r="O581" t="str">
        <f>VLOOKUP(A581,'Hospitalisation Details'!A:G,7,0)</f>
        <v>tier - 2</v>
      </c>
      <c r="P581" t="str">
        <f>VLOOKUP(A581,'Hospitalisation Details'!A:I,8,0)</f>
        <v>tier - 2</v>
      </c>
      <c r="Q581" t="str">
        <f>VLOOKUP(A581,'Hospitalisation Details'!A:I,9,0)</f>
        <v>R1011</v>
      </c>
    </row>
    <row r="582" spans="1:17" ht="15.6" x14ac:dyDescent="0.3">
      <c r="A582" s="1" t="s">
        <v>1790</v>
      </c>
      <c r="B582" s="1" t="str">
        <f>VLOOKUP(A582,'Customer Names'!A:B,2,0)</f>
        <v>Bussiere, Mr.  Jonathan</v>
      </c>
      <c r="C582">
        <f>VLOOKUP(A582,'Medical Examinations'!A:H,2,0)</f>
        <v>27.06</v>
      </c>
      <c r="D582">
        <f>VLOOKUP(A582,'Medical Examinations'!A:C,3,0)</f>
        <v>5.74</v>
      </c>
      <c r="E582" t="str">
        <f>VLOOKUP(A582,'Medical Examinations'!A:E,4)</f>
        <v>No</v>
      </c>
      <c r="F582" t="str">
        <f>VLOOKUP(A582,'Medical Examinations'!A:E,5)</f>
        <v>No</v>
      </c>
      <c r="G582" t="str">
        <f>VLOOKUP(A582,'Medical Examinations'!A:F,6,0)</f>
        <v>No</v>
      </c>
      <c r="H582">
        <f>VLOOKUP(A582,'Medical Examinations'!A:G,7)</f>
        <v>1</v>
      </c>
      <c r="I582" t="str">
        <f>VLOOKUP(A582,'Medical Examinations'!A:H,8,0)</f>
        <v>yes</v>
      </c>
      <c r="J582">
        <f>VLOOKUP(A582,'Hospitalisation Details'!A:B,2,0)</f>
        <v>1996</v>
      </c>
      <c r="K582" t="str">
        <f>VLOOKUP(A582,'Hospitalisation Details'!A:C,3,0)</f>
        <v>Jun</v>
      </c>
      <c r="L582">
        <f>VLOOKUP(A582,'Hospitalisation Details'!A:D,4,0)</f>
        <v>10</v>
      </c>
      <c r="M582">
        <f>VLOOKUP(A582,'Hospitalisation Details'!A:E,5,0)</f>
        <v>0</v>
      </c>
      <c r="N582">
        <f>VLOOKUP(A582,'Hospitalisation Details'!A:F,6,0)</f>
        <v>17043.34</v>
      </c>
      <c r="O582" t="str">
        <f>VLOOKUP(A582,'Hospitalisation Details'!A:G,7,0)</f>
        <v>tier - 2</v>
      </c>
      <c r="P582" t="str">
        <f>VLOOKUP(A582,'Hospitalisation Details'!A:I,8,0)</f>
        <v>tier - 3</v>
      </c>
      <c r="Q582" t="str">
        <f>VLOOKUP(A582,'Hospitalisation Details'!A:I,9,0)</f>
        <v>R1013</v>
      </c>
    </row>
    <row r="583" spans="1:17" ht="15.6" x14ac:dyDescent="0.3">
      <c r="A583" s="1" t="s">
        <v>1789</v>
      </c>
      <c r="B583" s="1" t="str">
        <f>VLOOKUP(A583,'Customer Names'!A:B,2,0)</f>
        <v>McCartney, Mr.  Phil</v>
      </c>
      <c r="C583">
        <f>VLOOKUP(A583,'Medical Examinations'!A:H,2,0)</f>
        <v>47.13</v>
      </c>
      <c r="D583">
        <f>VLOOKUP(A583,'Medical Examinations'!A:C,3,0)</f>
        <v>8.6999999999999993</v>
      </c>
      <c r="E583" t="str">
        <f>VLOOKUP(A583,'Medical Examinations'!A:E,4)</f>
        <v>No</v>
      </c>
      <c r="F583" t="str">
        <f>VLOOKUP(A583,'Medical Examinations'!A:E,5)</f>
        <v>No</v>
      </c>
      <c r="G583" t="str">
        <f>VLOOKUP(A583,'Medical Examinations'!A:F,6,0)</f>
        <v>No</v>
      </c>
      <c r="H583">
        <f>VLOOKUP(A583,'Medical Examinations'!A:G,7)</f>
        <v>1</v>
      </c>
      <c r="I583" t="str">
        <f>VLOOKUP(A583,'Medical Examinations'!A:H,8,0)</f>
        <v>No</v>
      </c>
      <c r="J583">
        <f>VLOOKUP(A583,'Hospitalisation Details'!A:B,2,0)</f>
        <v>1971</v>
      </c>
      <c r="K583" t="str">
        <f>VLOOKUP(A583,'Hospitalisation Details'!A:C,3,0)</f>
        <v>Aug</v>
      </c>
      <c r="L583">
        <f>VLOOKUP(A583,'Hospitalisation Details'!A:D,4,0)</f>
        <v>22</v>
      </c>
      <c r="M583">
        <f>VLOOKUP(A583,'Hospitalisation Details'!A:E,5,0)</f>
        <v>0</v>
      </c>
      <c r="N583">
        <f>VLOOKUP(A583,'Hospitalisation Details'!A:F,6,0)</f>
        <v>17016.009999999998</v>
      </c>
      <c r="O583" t="str">
        <f>VLOOKUP(A583,'Hospitalisation Details'!A:G,7,0)</f>
        <v>tier - 2</v>
      </c>
      <c r="P583" t="str">
        <f>VLOOKUP(A583,'Hospitalisation Details'!A:I,8,0)</f>
        <v>tier - 2</v>
      </c>
      <c r="Q583" t="str">
        <f>VLOOKUP(A583,'Hospitalisation Details'!A:I,9,0)</f>
        <v>R1023</v>
      </c>
    </row>
    <row r="584" spans="1:17" ht="15.6" x14ac:dyDescent="0.3">
      <c r="A584" s="1" t="s">
        <v>1788</v>
      </c>
      <c r="B584" s="1" t="str">
        <f>VLOOKUP(A584,'Customer Names'!A:B,2,0)</f>
        <v>Bambauer, Ms.  Benjamina C</v>
      </c>
      <c r="C584">
        <f>VLOOKUP(A584,'Medical Examinations'!A:H,2,0)</f>
        <v>51.72</v>
      </c>
      <c r="D584">
        <f>VLOOKUP(A584,'Medical Examinations'!A:C,3,0)</f>
        <v>5.09</v>
      </c>
      <c r="E584" t="str">
        <f>VLOOKUP(A584,'Medical Examinations'!A:E,4)</f>
        <v>No</v>
      </c>
      <c r="F584" t="str">
        <f>VLOOKUP(A584,'Medical Examinations'!A:E,5)</f>
        <v>No</v>
      </c>
      <c r="G584" t="str">
        <f>VLOOKUP(A584,'Medical Examinations'!A:F,6,0)</f>
        <v>No</v>
      </c>
      <c r="H584">
        <f>VLOOKUP(A584,'Medical Examinations'!A:G,7)</f>
        <v>1</v>
      </c>
      <c r="I584" t="str">
        <f>VLOOKUP(A584,'Medical Examinations'!A:H,8,0)</f>
        <v>No</v>
      </c>
      <c r="J584">
        <f>VLOOKUP(A584,'Hospitalisation Details'!A:B,2,0)</f>
        <v>1980</v>
      </c>
      <c r="K584" t="str">
        <f>VLOOKUP(A584,'Hospitalisation Details'!A:C,3,0)</f>
        <v>Jul</v>
      </c>
      <c r="L584">
        <f>VLOOKUP(A584,'Hospitalisation Details'!A:D,4,0)</f>
        <v>16</v>
      </c>
      <c r="M584">
        <f>VLOOKUP(A584,'Hospitalisation Details'!A:E,5,0)</f>
        <v>2</v>
      </c>
      <c r="N584">
        <f>VLOOKUP(A584,'Hospitalisation Details'!A:F,6,0)</f>
        <v>16990.55</v>
      </c>
      <c r="O584" t="str">
        <f>VLOOKUP(A584,'Hospitalisation Details'!A:G,7,0)</f>
        <v>tier - 2</v>
      </c>
      <c r="P584" t="str">
        <f>VLOOKUP(A584,'Hospitalisation Details'!A:I,8,0)</f>
        <v>tier - 3</v>
      </c>
      <c r="Q584" t="str">
        <f>VLOOKUP(A584,'Hospitalisation Details'!A:I,9,0)</f>
        <v>R1012</v>
      </c>
    </row>
    <row r="585" spans="1:17" ht="15.6" x14ac:dyDescent="0.3">
      <c r="A585" s="1" t="s">
        <v>1787</v>
      </c>
      <c r="B585" s="1" t="str">
        <f>VLOOKUP(A585,'Customer Names'!A:B,2,0)</f>
        <v>Mertz, Mr.  Christopher</v>
      </c>
      <c r="C585">
        <f>VLOOKUP(A585,'Medical Examinations'!A:H,2,0)</f>
        <v>48.59</v>
      </c>
      <c r="D585">
        <f>VLOOKUP(A585,'Medical Examinations'!A:C,3,0)</f>
        <v>5.57</v>
      </c>
      <c r="E585" t="str">
        <f>VLOOKUP(A585,'Medical Examinations'!A:E,4)</f>
        <v>No</v>
      </c>
      <c r="F585" t="str">
        <f>VLOOKUP(A585,'Medical Examinations'!A:E,5)</f>
        <v>No</v>
      </c>
      <c r="G585" t="str">
        <f>VLOOKUP(A585,'Medical Examinations'!A:F,6,0)</f>
        <v>No</v>
      </c>
      <c r="H585">
        <f>VLOOKUP(A585,'Medical Examinations'!A:G,7)</f>
        <v>1</v>
      </c>
      <c r="I585" t="str">
        <f>VLOOKUP(A585,'Medical Examinations'!A:H,8,0)</f>
        <v>No</v>
      </c>
      <c r="J585">
        <f>VLOOKUP(A585,'Hospitalisation Details'!A:B,2,0)</f>
        <v>1977</v>
      </c>
      <c r="K585" t="str">
        <f>VLOOKUP(A585,'Hospitalisation Details'!A:C,3,0)</f>
        <v>Aug</v>
      </c>
      <c r="L585">
        <f>VLOOKUP(A585,'Hospitalisation Details'!A:D,4,0)</f>
        <v>25</v>
      </c>
      <c r="M585">
        <f>VLOOKUP(A585,'Hospitalisation Details'!A:E,5,0)</f>
        <v>2</v>
      </c>
      <c r="N585">
        <f>VLOOKUP(A585,'Hospitalisation Details'!A:F,6,0)</f>
        <v>16921.09</v>
      </c>
      <c r="O585" t="str">
        <f>VLOOKUP(A585,'Hospitalisation Details'!A:G,7,0)</f>
        <v>tier - 2</v>
      </c>
      <c r="P585" t="str">
        <f>VLOOKUP(A585,'Hospitalisation Details'!A:I,8,0)</f>
        <v>tier - 3</v>
      </c>
      <c r="Q585" t="str">
        <f>VLOOKUP(A585,'Hospitalisation Details'!A:I,9,0)</f>
        <v>R1023</v>
      </c>
    </row>
    <row r="586" spans="1:17" ht="15.6" x14ac:dyDescent="0.3">
      <c r="A586" s="1" t="s">
        <v>1786</v>
      </c>
      <c r="B586" s="1" t="str">
        <f>VLOOKUP(A586,'Customer Names'!A:B,2,0)</f>
        <v>Mason, Ms.  Alison B</v>
      </c>
      <c r="C586">
        <f>VLOOKUP(A586,'Medical Examinations'!A:H,2,0)</f>
        <v>45.18</v>
      </c>
      <c r="D586">
        <f>VLOOKUP(A586,'Medical Examinations'!A:C,3,0)</f>
        <v>10.87</v>
      </c>
      <c r="E586" t="str">
        <f>VLOOKUP(A586,'Medical Examinations'!A:E,4)</f>
        <v>No</v>
      </c>
      <c r="F586" t="str">
        <f>VLOOKUP(A586,'Medical Examinations'!A:E,5)</f>
        <v>No</v>
      </c>
      <c r="G586" t="str">
        <f>VLOOKUP(A586,'Medical Examinations'!A:F,6,0)</f>
        <v>No</v>
      </c>
      <c r="H586">
        <f>VLOOKUP(A586,'Medical Examinations'!A:G,7)</f>
        <v>1</v>
      </c>
      <c r="I586" t="str">
        <f>VLOOKUP(A586,'Medical Examinations'!A:H,8,0)</f>
        <v>No</v>
      </c>
      <c r="J586">
        <f>VLOOKUP(A586,'Hospitalisation Details'!A:B,2,0)</f>
        <v>1968</v>
      </c>
      <c r="K586" t="str">
        <f>VLOOKUP(A586,'Hospitalisation Details'!A:C,3,0)</f>
        <v>Oct</v>
      </c>
      <c r="L586">
        <f>VLOOKUP(A586,'Hospitalisation Details'!A:D,4,0)</f>
        <v>21</v>
      </c>
      <c r="M586">
        <f>VLOOKUP(A586,'Hospitalisation Details'!A:E,5,0)</f>
        <v>0</v>
      </c>
      <c r="N586">
        <f>VLOOKUP(A586,'Hospitalisation Details'!A:F,6,0)</f>
        <v>16903.5</v>
      </c>
      <c r="O586" t="str">
        <f>VLOOKUP(A586,'Hospitalisation Details'!A:G,7,0)</f>
        <v>tier - 2</v>
      </c>
      <c r="P586" t="str">
        <f>VLOOKUP(A586,'Hospitalisation Details'!A:I,8,0)</f>
        <v>tier - 3</v>
      </c>
      <c r="Q586" t="str">
        <f>VLOOKUP(A586,'Hospitalisation Details'!A:I,9,0)</f>
        <v>R1012</v>
      </c>
    </row>
    <row r="587" spans="1:17" ht="15.6" x14ac:dyDescent="0.3">
      <c r="A587" s="1" t="s">
        <v>1785</v>
      </c>
      <c r="B587" s="1" t="str">
        <f>VLOOKUP(A587,'Customer Names'!A:B,2,0)</f>
        <v>Rotich, Ms.  Caroline</v>
      </c>
      <c r="C587">
        <f>VLOOKUP(A587,'Medical Examinations'!A:H,2,0)</f>
        <v>27.9</v>
      </c>
      <c r="D587">
        <f>VLOOKUP(A587,'Medical Examinations'!A:C,3,0)</f>
        <v>6.02</v>
      </c>
      <c r="E587" t="str">
        <f>VLOOKUP(A587,'Medical Examinations'!A:E,4)</f>
        <v>No</v>
      </c>
      <c r="F587" t="str">
        <f>VLOOKUP(A587,'Medical Examinations'!A:E,5)</f>
        <v>No</v>
      </c>
      <c r="G587" t="str">
        <f>VLOOKUP(A587,'Medical Examinations'!A:F,6,0)</f>
        <v>Yes</v>
      </c>
      <c r="H587">
        <f>VLOOKUP(A587,'Medical Examinations'!A:G,7)</f>
        <v>1</v>
      </c>
      <c r="I587" t="str">
        <f>VLOOKUP(A587,'Medical Examinations'!A:H,8,0)</f>
        <v>yes</v>
      </c>
      <c r="J587">
        <f>VLOOKUP(A587,'Hospitalisation Details'!A:B,2,0)</f>
        <v>2003</v>
      </c>
      <c r="K587" t="str">
        <f>VLOOKUP(A587,'Hospitalisation Details'!A:C,3,0)</f>
        <v>Sep</v>
      </c>
      <c r="L587">
        <f>VLOOKUP(A587,'Hospitalisation Details'!A:D,4,0)</f>
        <v>10</v>
      </c>
      <c r="M587">
        <f>VLOOKUP(A587,'Hospitalisation Details'!A:E,5,0)</f>
        <v>0</v>
      </c>
      <c r="N587">
        <f>VLOOKUP(A587,'Hospitalisation Details'!A:F,6,0)</f>
        <v>16884.919999999998</v>
      </c>
      <c r="O587" t="str">
        <f>VLOOKUP(A587,'Hospitalisation Details'!A:G,7,0)</f>
        <v>tier - 2</v>
      </c>
      <c r="P587" t="str">
        <f>VLOOKUP(A587,'Hospitalisation Details'!A:I,8,0)</f>
        <v>tier - 2</v>
      </c>
      <c r="Q587" t="str">
        <f>VLOOKUP(A587,'Hospitalisation Details'!A:I,9,0)</f>
        <v>R1011</v>
      </c>
    </row>
    <row r="588" spans="1:17" ht="15.6" x14ac:dyDescent="0.3">
      <c r="A588" s="1" t="s">
        <v>1784</v>
      </c>
      <c r="B588" s="1" t="str">
        <f>VLOOKUP(A588,'Customer Names'!A:B,2,0)</f>
        <v>Fetzer, Ms.  Alexis N</v>
      </c>
      <c r="C588">
        <f>VLOOKUP(A588,'Medical Examinations'!A:H,2,0)</f>
        <v>51.33</v>
      </c>
      <c r="D588">
        <f>VLOOKUP(A588,'Medical Examinations'!A:C,3,0)</f>
        <v>7</v>
      </c>
      <c r="E588" t="str">
        <f>VLOOKUP(A588,'Medical Examinations'!A:E,4)</f>
        <v>No</v>
      </c>
      <c r="F588" t="str">
        <f>VLOOKUP(A588,'Medical Examinations'!A:E,5)</f>
        <v>No</v>
      </c>
      <c r="G588" t="str">
        <f>VLOOKUP(A588,'Medical Examinations'!A:F,6,0)</f>
        <v>No</v>
      </c>
      <c r="H588">
        <f>VLOOKUP(A588,'Medical Examinations'!A:G,7)</f>
        <v>1</v>
      </c>
      <c r="I588" t="str">
        <f>VLOOKUP(A588,'Medical Examinations'!A:H,8,0)</f>
        <v>No</v>
      </c>
      <c r="J588">
        <f>VLOOKUP(A588,'Hospitalisation Details'!A:B,2,0)</f>
        <v>1974</v>
      </c>
      <c r="K588" t="str">
        <f>VLOOKUP(A588,'Hospitalisation Details'!A:C,3,0)</f>
        <v>Aug</v>
      </c>
      <c r="L588">
        <f>VLOOKUP(A588,'Hospitalisation Details'!A:D,4,0)</f>
        <v>8</v>
      </c>
      <c r="M588">
        <f>VLOOKUP(A588,'Hospitalisation Details'!A:E,5,0)</f>
        <v>0</v>
      </c>
      <c r="N588">
        <f>VLOOKUP(A588,'Hospitalisation Details'!A:F,6,0)</f>
        <v>16841.32</v>
      </c>
      <c r="O588" t="str">
        <f>VLOOKUP(A588,'Hospitalisation Details'!A:G,7,0)</f>
        <v>tier - 2</v>
      </c>
      <c r="P588" t="str">
        <f>VLOOKUP(A588,'Hospitalisation Details'!A:I,8,0)</f>
        <v>tier - 3</v>
      </c>
      <c r="Q588" t="str">
        <f>VLOOKUP(A588,'Hospitalisation Details'!A:I,9,0)</f>
        <v>R1011</v>
      </c>
    </row>
    <row r="589" spans="1:17" ht="15.6" x14ac:dyDescent="0.3">
      <c r="A589" s="1" t="s">
        <v>1783</v>
      </c>
      <c r="B589" s="1" t="str">
        <f>VLOOKUP(A589,'Customer Names'!A:B,2,0)</f>
        <v>Mattis, Ms.  Shanda L</v>
      </c>
      <c r="C589">
        <f>VLOOKUP(A589,'Medical Examinations'!A:H,2,0)</f>
        <v>30.59</v>
      </c>
      <c r="D589">
        <f>VLOOKUP(A589,'Medical Examinations'!A:C,3,0)</f>
        <v>5.56</v>
      </c>
      <c r="E589" t="str">
        <f>VLOOKUP(A589,'Medical Examinations'!A:E,4)</f>
        <v>No</v>
      </c>
      <c r="F589" t="str">
        <f>VLOOKUP(A589,'Medical Examinations'!A:E,5)</f>
        <v>No</v>
      </c>
      <c r="G589" t="str">
        <f>VLOOKUP(A589,'Medical Examinations'!A:F,6,0)</f>
        <v>No</v>
      </c>
      <c r="H589">
        <f>VLOOKUP(A589,'Medical Examinations'!A:G,7)</f>
        <v>1</v>
      </c>
      <c r="I589" t="str">
        <f>VLOOKUP(A589,'Medical Examinations'!A:H,8,0)</f>
        <v>No</v>
      </c>
      <c r="J589">
        <f>VLOOKUP(A589,'Hospitalisation Details'!A:B,2,0)</f>
        <v>1995</v>
      </c>
      <c r="K589" t="str">
        <f>VLOOKUP(A589,'Hospitalisation Details'!A:C,3,0)</f>
        <v>Oct</v>
      </c>
      <c r="L589">
        <f>VLOOKUP(A589,'Hospitalisation Details'!A:D,4,0)</f>
        <v>19</v>
      </c>
      <c r="M589">
        <f>VLOOKUP(A589,'Hospitalisation Details'!A:E,5,0)</f>
        <v>1</v>
      </c>
      <c r="N589">
        <f>VLOOKUP(A589,'Hospitalisation Details'!A:F,6,0)</f>
        <v>16796.41</v>
      </c>
      <c r="O589" t="str">
        <f>VLOOKUP(A589,'Hospitalisation Details'!A:G,7,0)</f>
        <v>tier - 2</v>
      </c>
      <c r="P589" t="str">
        <f>VLOOKUP(A589,'Hospitalisation Details'!A:I,8,0)</f>
        <v>tier - 3</v>
      </c>
      <c r="Q589" t="str">
        <f>VLOOKUP(A589,'Hospitalisation Details'!A:I,9,0)</f>
        <v>R1024</v>
      </c>
    </row>
    <row r="590" spans="1:17" ht="15.6" x14ac:dyDescent="0.3">
      <c r="A590" s="1" t="s">
        <v>1782</v>
      </c>
      <c r="B590" s="1" t="str">
        <f>VLOOKUP(A590,'Customer Names'!A:B,2,0)</f>
        <v>Cochran, Mrs.  Lacey</v>
      </c>
      <c r="C590">
        <f>VLOOKUP(A590,'Medical Examinations'!A:H,2,0)</f>
        <v>39.229999999999997</v>
      </c>
      <c r="D590">
        <f>VLOOKUP(A590,'Medical Examinations'!A:C,3,0)</f>
        <v>8.4499999999999993</v>
      </c>
      <c r="E590" t="str">
        <f>VLOOKUP(A590,'Medical Examinations'!A:E,4)</f>
        <v>No</v>
      </c>
      <c r="F590" t="str">
        <f>VLOOKUP(A590,'Medical Examinations'!A:E,5)</f>
        <v>No</v>
      </c>
      <c r="G590" t="str">
        <f>VLOOKUP(A590,'Medical Examinations'!A:F,6,0)</f>
        <v>No</v>
      </c>
      <c r="H590">
        <f>VLOOKUP(A590,'Medical Examinations'!A:G,7)</f>
        <v>1</v>
      </c>
      <c r="I590" t="str">
        <f>VLOOKUP(A590,'Medical Examinations'!A:H,8,0)</f>
        <v>No</v>
      </c>
      <c r="J590">
        <f>VLOOKUP(A590,'Hospitalisation Details'!A:B,2,0)</f>
        <v>1962</v>
      </c>
      <c r="K590" t="str">
        <f>VLOOKUP(A590,'Hospitalisation Details'!A:C,3,0)</f>
        <v>Jul</v>
      </c>
      <c r="L590">
        <f>VLOOKUP(A590,'Hospitalisation Details'!A:D,4,0)</f>
        <v>29</v>
      </c>
      <c r="M590">
        <f>VLOOKUP(A590,'Hospitalisation Details'!A:E,5,0)</f>
        <v>0</v>
      </c>
      <c r="N590">
        <f>VLOOKUP(A590,'Hospitalisation Details'!A:F,6,0)</f>
        <v>16779.400000000001</v>
      </c>
      <c r="O590" t="str">
        <f>VLOOKUP(A590,'Hospitalisation Details'!A:G,7,0)</f>
        <v>tier - 2</v>
      </c>
      <c r="P590" t="str">
        <f>VLOOKUP(A590,'Hospitalisation Details'!A:I,8,0)</f>
        <v>tier - 2</v>
      </c>
      <c r="Q590" t="str">
        <f>VLOOKUP(A590,'Hospitalisation Details'!A:I,9,0)</f>
        <v>R1026</v>
      </c>
    </row>
    <row r="591" spans="1:17" ht="15.6" x14ac:dyDescent="0.3">
      <c r="A591" s="1" t="s">
        <v>1781</v>
      </c>
      <c r="B591" s="1" t="str">
        <f>VLOOKUP(A591,'Customer Names'!A:B,2,0)</f>
        <v>Balinsky, Ms.  Laurette</v>
      </c>
      <c r="C591">
        <f>VLOOKUP(A591,'Medical Examinations'!A:H,2,0)</f>
        <v>19.094999999999999</v>
      </c>
      <c r="D591">
        <f>VLOOKUP(A591,'Medical Examinations'!A:C,3,0)</f>
        <v>6.19</v>
      </c>
      <c r="E591" t="str">
        <f>VLOOKUP(A591,'Medical Examinations'!A:E,4)</f>
        <v>No</v>
      </c>
      <c r="F591" t="str">
        <f>VLOOKUP(A591,'Medical Examinations'!A:E,5)</f>
        <v>No</v>
      </c>
      <c r="G591" t="str">
        <f>VLOOKUP(A591,'Medical Examinations'!A:F,6,0)</f>
        <v>No</v>
      </c>
      <c r="H591">
        <f>VLOOKUP(A591,'Medical Examinations'!A:G,7)</f>
        <v>1</v>
      </c>
      <c r="I591" t="str">
        <f>VLOOKUP(A591,'Medical Examinations'!A:H,8,0)</f>
        <v>yes</v>
      </c>
      <c r="J591">
        <f>VLOOKUP(A591,'Hospitalisation Details'!A:B,2,0)</f>
        <v>1989</v>
      </c>
      <c r="K591" t="str">
        <f>VLOOKUP(A591,'Hospitalisation Details'!A:C,3,0)</f>
        <v>Sep</v>
      </c>
      <c r="L591">
        <f>VLOOKUP(A591,'Hospitalisation Details'!A:D,4,0)</f>
        <v>23</v>
      </c>
      <c r="M591">
        <f>VLOOKUP(A591,'Hospitalisation Details'!A:E,5,0)</f>
        <v>2</v>
      </c>
      <c r="N591">
        <f>VLOOKUP(A591,'Hospitalisation Details'!A:F,6,0)</f>
        <v>16776.3</v>
      </c>
      <c r="O591" t="str">
        <f>VLOOKUP(A591,'Hospitalisation Details'!A:G,7,0)</f>
        <v>tier - 2</v>
      </c>
      <c r="P591" t="str">
        <f>VLOOKUP(A591,'Hospitalisation Details'!A:I,8,0)</f>
        <v>tier - 2</v>
      </c>
      <c r="Q591" t="str">
        <f>VLOOKUP(A591,'Hospitalisation Details'!A:I,9,0)</f>
        <v>R1024</v>
      </c>
    </row>
    <row r="592" spans="1:17" ht="15.6" x14ac:dyDescent="0.3">
      <c r="A592" s="1" t="s">
        <v>1780</v>
      </c>
      <c r="B592" s="1" t="str">
        <f>VLOOKUP(A592,'Customer Names'!A:B,2,0)</f>
        <v>Reilly, Mr.  Jason</v>
      </c>
      <c r="C592">
        <f>VLOOKUP(A592,'Medical Examinations'!A:H,2,0)</f>
        <v>49.72</v>
      </c>
      <c r="D592">
        <f>VLOOKUP(A592,'Medical Examinations'!A:C,3,0)</f>
        <v>7.71</v>
      </c>
      <c r="E592" t="str">
        <f>VLOOKUP(A592,'Medical Examinations'!A:E,4)</f>
        <v>No</v>
      </c>
      <c r="F592" t="str">
        <f>VLOOKUP(A592,'Medical Examinations'!A:E,5)</f>
        <v>No</v>
      </c>
      <c r="G592" t="str">
        <f>VLOOKUP(A592,'Medical Examinations'!A:F,6,0)</f>
        <v>No</v>
      </c>
      <c r="H592">
        <f>VLOOKUP(A592,'Medical Examinations'!A:G,7)</f>
        <v>1</v>
      </c>
      <c r="I592" t="str">
        <f>VLOOKUP(A592,'Medical Examinations'!A:H,8,0)</f>
        <v>No</v>
      </c>
      <c r="J592">
        <f>VLOOKUP(A592,'Hospitalisation Details'!A:B,2,0)</f>
        <v>1974</v>
      </c>
      <c r="K592" t="str">
        <f>VLOOKUP(A592,'Hospitalisation Details'!A:C,3,0)</f>
        <v>Aug</v>
      </c>
      <c r="L592">
        <f>VLOOKUP(A592,'Hospitalisation Details'!A:D,4,0)</f>
        <v>28</v>
      </c>
      <c r="M592">
        <f>VLOOKUP(A592,'Hospitalisation Details'!A:E,5,0)</f>
        <v>0</v>
      </c>
      <c r="N592">
        <f>VLOOKUP(A592,'Hospitalisation Details'!A:F,6,0)</f>
        <v>16770.990000000002</v>
      </c>
      <c r="O592" t="str">
        <f>VLOOKUP(A592,'Hospitalisation Details'!A:G,7,0)</f>
        <v>tier - 2</v>
      </c>
      <c r="P592" t="str">
        <f>VLOOKUP(A592,'Hospitalisation Details'!A:I,8,0)</f>
        <v>tier - 1</v>
      </c>
      <c r="Q592" t="str">
        <f>VLOOKUP(A592,'Hospitalisation Details'!A:I,9,0)</f>
        <v>R1012</v>
      </c>
    </row>
    <row r="593" spans="1:17" ht="15.6" x14ac:dyDescent="0.3">
      <c r="A593" s="1" t="s">
        <v>1779</v>
      </c>
      <c r="B593" s="1" t="str">
        <f>VLOOKUP(A593,'Customer Names'!A:B,2,0)</f>
        <v>Johnson, Ms.  Mary</v>
      </c>
      <c r="C593">
        <f>VLOOKUP(A593,'Medical Examinations'!A:H,2,0)</f>
        <v>21.754999999999999</v>
      </c>
      <c r="D593">
        <f>VLOOKUP(A593,'Medical Examinations'!A:C,3,0)</f>
        <v>4.63</v>
      </c>
      <c r="E593" t="str">
        <f>VLOOKUP(A593,'Medical Examinations'!A:E,4)</f>
        <v>No</v>
      </c>
      <c r="F593" t="str">
        <f>VLOOKUP(A593,'Medical Examinations'!A:E,5)</f>
        <v>No</v>
      </c>
      <c r="G593" t="str">
        <f>VLOOKUP(A593,'Medical Examinations'!A:F,6,0)</f>
        <v>Yes</v>
      </c>
      <c r="H593">
        <f>VLOOKUP(A593,'Medical Examinations'!A:G,7)</f>
        <v>1</v>
      </c>
      <c r="I593" t="str">
        <f>VLOOKUP(A593,'Medical Examinations'!A:H,8,0)</f>
        <v>yes</v>
      </c>
      <c r="J593">
        <f>VLOOKUP(A593,'Hospitalisation Details'!A:B,2,0)</f>
        <v>1993</v>
      </c>
      <c r="K593" t="str">
        <f>VLOOKUP(A593,'Hospitalisation Details'!A:C,3,0)</f>
        <v>Nov</v>
      </c>
      <c r="L593">
        <f>VLOOKUP(A593,'Hospitalisation Details'!A:D,4,0)</f>
        <v>5</v>
      </c>
      <c r="M593">
        <f>VLOOKUP(A593,'Hospitalisation Details'!A:E,5,0)</f>
        <v>1</v>
      </c>
      <c r="N593">
        <f>VLOOKUP(A593,'Hospitalisation Details'!A:F,6,0)</f>
        <v>16657.72</v>
      </c>
      <c r="O593" t="str">
        <f>VLOOKUP(A593,'Hospitalisation Details'!A:G,7,0)</f>
        <v>tier - 2</v>
      </c>
      <c r="P593" t="str">
        <f>VLOOKUP(A593,'Hospitalisation Details'!A:I,8,0)</f>
        <v>tier - 1</v>
      </c>
      <c r="Q593" t="str">
        <f>VLOOKUP(A593,'Hospitalisation Details'!A:I,9,0)</f>
        <v>R1024</v>
      </c>
    </row>
    <row r="594" spans="1:17" ht="15.6" x14ac:dyDescent="0.3">
      <c r="A594" s="1" t="s">
        <v>1778</v>
      </c>
      <c r="B594" s="1" t="str">
        <f>VLOOKUP(A594,'Customer Names'!A:B,2,0)</f>
        <v>Petry, Ms.  Kati A</v>
      </c>
      <c r="C594">
        <f>VLOOKUP(A594,'Medical Examinations'!A:H,2,0)</f>
        <v>48.39</v>
      </c>
      <c r="D594">
        <f>VLOOKUP(A594,'Medical Examinations'!A:C,3,0)</f>
        <v>4.6100000000000003</v>
      </c>
      <c r="E594" t="str">
        <f>VLOOKUP(A594,'Medical Examinations'!A:E,4)</f>
        <v>No</v>
      </c>
      <c r="F594" t="str">
        <f>VLOOKUP(A594,'Medical Examinations'!A:E,5)</f>
        <v>No</v>
      </c>
      <c r="G594" t="str">
        <f>VLOOKUP(A594,'Medical Examinations'!A:F,6,0)</f>
        <v>No</v>
      </c>
      <c r="H594">
        <f>VLOOKUP(A594,'Medical Examinations'!A:G,7)</f>
        <v>1</v>
      </c>
      <c r="I594" t="str">
        <f>VLOOKUP(A594,'Medical Examinations'!A:H,8,0)</f>
        <v>No</v>
      </c>
      <c r="J594">
        <f>VLOOKUP(A594,'Hospitalisation Details'!A:B,2,0)</f>
        <v>1977</v>
      </c>
      <c r="K594" t="str">
        <f>VLOOKUP(A594,'Hospitalisation Details'!A:C,3,0)</f>
        <v>Sep</v>
      </c>
      <c r="L594">
        <f>VLOOKUP(A594,'Hospitalisation Details'!A:D,4,0)</f>
        <v>25</v>
      </c>
      <c r="M594">
        <f>VLOOKUP(A594,'Hospitalisation Details'!A:E,5,0)</f>
        <v>2</v>
      </c>
      <c r="N594">
        <f>VLOOKUP(A594,'Hospitalisation Details'!A:F,6,0)</f>
        <v>16631.61</v>
      </c>
      <c r="O594" t="str">
        <f>VLOOKUP(A594,'Hospitalisation Details'!A:G,7,0)</f>
        <v>tier - 2</v>
      </c>
      <c r="P594" t="str">
        <f>VLOOKUP(A594,'Hospitalisation Details'!A:I,8,0)</f>
        <v>tier - 1</v>
      </c>
      <c r="Q594" t="str">
        <f>VLOOKUP(A594,'Hospitalisation Details'!A:I,9,0)</f>
        <v>R1012</v>
      </c>
    </row>
    <row r="595" spans="1:17" ht="15.6" x14ac:dyDescent="0.3">
      <c r="A595" s="1" t="s">
        <v>1777</v>
      </c>
      <c r="B595" s="1" t="str">
        <f>VLOOKUP(A595,'Customer Names'!A:B,2,0)</f>
        <v>Laleman, Mrs.  Kelly J</v>
      </c>
      <c r="C595">
        <f>VLOOKUP(A595,'Medical Examinations'!A:H,2,0)</f>
        <v>47.15</v>
      </c>
      <c r="D595">
        <f>VLOOKUP(A595,'Medical Examinations'!A:C,3,0)</f>
        <v>9.5299999999999994</v>
      </c>
      <c r="E595" t="str">
        <f>VLOOKUP(A595,'Medical Examinations'!A:E,4)</f>
        <v>No</v>
      </c>
      <c r="F595" t="str">
        <f>VLOOKUP(A595,'Medical Examinations'!A:E,5)</f>
        <v>No</v>
      </c>
      <c r="G595" t="str">
        <f>VLOOKUP(A595,'Medical Examinations'!A:F,6,0)</f>
        <v>No</v>
      </c>
      <c r="H595">
        <f>VLOOKUP(A595,'Medical Examinations'!A:G,7)</f>
        <v>1</v>
      </c>
      <c r="I595" t="str">
        <f>VLOOKUP(A595,'Medical Examinations'!A:H,8,0)</f>
        <v>No</v>
      </c>
      <c r="J595">
        <f>VLOOKUP(A595,'Hospitalisation Details'!A:B,2,0)</f>
        <v>1975</v>
      </c>
      <c r="K595" t="str">
        <f>VLOOKUP(A595,'Hospitalisation Details'!A:C,3,0)</f>
        <v>Jul</v>
      </c>
      <c r="L595">
        <f>VLOOKUP(A595,'Hospitalisation Details'!A:D,4,0)</f>
        <v>24</v>
      </c>
      <c r="M595">
        <f>VLOOKUP(A595,'Hospitalisation Details'!A:E,5,0)</f>
        <v>1</v>
      </c>
      <c r="N595">
        <f>VLOOKUP(A595,'Hospitalisation Details'!A:F,6,0)</f>
        <v>16602.18</v>
      </c>
      <c r="O595" t="str">
        <f>VLOOKUP(A595,'Hospitalisation Details'!A:G,7,0)</f>
        <v>tier - 2</v>
      </c>
      <c r="P595" t="str">
        <f>VLOOKUP(A595,'Hospitalisation Details'!A:I,8,0)</f>
        <v>tier - 1</v>
      </c>
      <c r="Q595" t="str">
        <f>VLOOKUP(A595,'Hospitalisation Details'!A:I,9,0)</f>
        <v>R1026</v>
      </c>
    </row>
    <row r="596" spans="1:17" ht="15.6" x14ac:dyDescent="0.3">
      <c r="A596" s="1" t="s">
        <v>1776</v>
      </c>
      <c r="B596" s="1" t="str">
        <f>VLOOKUP(A596,'Customer Names'!A:B,2,0)</f>
        <v>Colby, Ms.  Greer D</v>
      </c>
      <c r="C596">
        <f>VLOOKUP(A596,'Medical Examinations'!A:H,2,0)</f>
        <v>47.59</v>
      </c>
      <c r="D596">
        <f>VLOOKUP(A596,'Medical Examinations'!A:C,3,0)</f>
        <v>11.43</v>
      </c>
      <c r="E596" t="str">
        <f>VLOOKUP(A596,'Medical Examinations'!A:E,4)</f>
        <v>No</v>
      </c>
      <c r="F596" t="str">
        <f>VLOOKUP(A596,'Medical Examinations'!A:E,5)</f>
        <v>No</v>
      </c>
      <c r="G596" t="str">
        <f>VLOOKUP(A596,'Medical Examinations'!A:F,6,0)</f>
        <v>No</v>
      </c>
      <c r="H596">
        <f>VLOOKUP(A596,'Medical Examinations'!A:G,7)</f>
        <v>1</v>
      </c>
      <c r="I596" t="str">
        <f>VLOOKUP(A596,'Medical Examinations'!A:H,8,0)</f>
        <v>No</v>
      </c>
      <c r="J596">
        <f>VLOOKUP(A596,'Hospitalisation Details'!A:B,2,0)</f>
        <v>1970</v>
      </c>
      <c r="K596" t="str">
        <f>VLOOKUP(A596,'Hospitalisation Details'!A:C,3,0)</f>
        <v>Jul</v>
      </c>
      <c r="L596">
        <f>VLOOKUP(A596,'Hospitalisation Details'!A:D,4,0)</f>
        <v>10</v>
      </c>
      <c r="M596">
        <f>VLOOKUP(A596,'Hospitalisation Details'!A:E,5,0)</f>
        <v>0</v>
      </c>
      <c r="N596">
        <f>VLOOKUP(A596,'Hospitalisation Details'!A:F,6,0)</f>
        <v>16600.16</v>
      </c>
      <c r="O596" t="str">
        <f>VLOOKUP(A596,'Hospitalisation Details'!A:G,7,0)</f>
        <v>tier - 2</v>
      </c>
      <c r="P596" t="str">
        <f>VLOOKUP(A596,'Hospitalisation Details'!A:I,8,0)</f>
        <v>tier - 2</v>
      </c>
      <c r="Q596" t="str">
        <f>VLOOKUP(A596,'Hospitalisation Details'!A:I,9,0)</f>
        <v>R1011</v>
      </c>
    </row>
    <row r="597" spans="1:17" ht="15.6" x14ac:dyDescent="0.3">
      <c r="A597" s="1" t="s">
        <v>1775</v>
      </c>
      <c r="B597" s="1" t="str">
        <f>VLOOKUP(A597,'Customer Names'!A:B,2,0)</f>
        <v>Wathke, Mr.  Brent</v>
      </c>
      <c r="C597">
        <f>VLOOKUP(A597,'Medical Examinations'!A:H,2,0)</f>
        <v>39.81</v>
      </c>
      <c r="D597">
        <f>VLOOKUP(A597,'Medical Examinations'!A:C,3,0)</f>
        <v>7.65</v>
      </c>
      <c r="E597" t="str">
        <f>VLOOKUP(A597,'Medical Examinations'!A:E,4)</f>
        <v>No</v>
      </c>
      <c r="F597" t="str">
        <f>VLOOKUP(A597,'Medical Examinations'!A:E,5)</f>
        <v>No</v>
      </c>
      <c r="G597" t="str">
        <f>VLOOKUP(A597,'Medical Examinations'!A:F,6,0)</f>
        <v>Yes</v>
      </c>
      <c r="H597">
        <f>VLOOKUP(A597,'Medical Examinations'!A:G,7)</f>
        <v>1</v>
      </c>
      <c r="I597" t="str">
        <f>VLOOKUP(A597,'Medical Examinations'!A:H,8,0)</f>
        <v>No</v>
      </c>
      <c r="J597">
        <f>VLOOKUP(A597,'Hospitalisation Details'!A:B,2,0)</f>
        <v>1963</v>
      </c>
      <c r="K597" t="str">
        <f>VLOOKUP(A597,'Hospitalisation Details'!A:C,3,0)</f>
        <v>Jun</v>
      </c>
      <c r="L597">
        <f>VLOOKUP(A597,'Hospitalisation Details'!A:D,4,0)</f>
        <v>25</v>
      </c>
      <c r="M597">
        <f>VLOOKUP(A597,'Hospitalisation Details'!A:E,5,0)</f>
        <v>0</v>
      </c>
      <c r="N597">
        <f>VLOOKUP(A597,'Hospitalisation Details'!A:F,6,0)</f>
        <v>16587.96</v>
      </c>
      <c r="O597" t="str">
        <f>VLOOKUP(A597,'Hospitalisation Details'!A:G,7,0)</f>
        <v>tier - 2</v>
      </c>
      <c r="P597" t="str">
        <f>VLOOKUP(A597,'Hospitalisation Details'!A:I,8,0)</f>
        <v>tier - 2</v>
      </c>
      <c r="Q597" t="str">
        <f>VLOOKUP(A597,'Hospitalisation Details'!A:I,9,0)</f>
        <v>R1023</v>
      </c>
    </row>
    <row r="598" spans="1:17" ht="15.6" x14ac:dyDescent="0.3">
      <c r="A598" s="1" t="s">
        <v>1774</v>
      </c>
      <c r="B598" s="1" t="str">
        <f>VLOOKUP(A598,'Customer Names'!A:B,2,0)</f>
        <v>Daly, Mr.  Eugene M</v>
      </c>
      <c r="C598">
        <f>VLOOKUP(A598,'Medical Examinations'!A:H,2,0)</f>
        <v>31.02</v>
      </c>
      <c r="D598">
        <f>VLOOKUP(A598,'Medical Examinations'!A:C,3,0)</f>
        <v>5.87</v>
      </c>
      <c r="E598" t="str">
        <f>VLOOKUP(A598,'Medical Examinations'!A:E,4)</f>
        <v>No</v>
      </c>
      <c r="F598" t="str">
        <f>VLOOKUP(A598,'Medical Examinations'!A:E,5)</f>
        <v>No</v>
      </c>
      <c r="G598" t="str">
        <f>VLOOKUP(A598,'Medical Examinations'!A:F,6,0)</f>
        <v>No</v>
      </c>
      <c r="H598">
        <f>VLOOKUP(A598,'Medical Examinations'!A:G,7)</f>
        <v>1</v>
      </c>
      <c r="I598" t="str">
        <f>VLOOKUP(A598,'Medical Examinations'!A:H,8,0)</f>
        <v>No</v>
      </c>
      <c r="J598">
        <f>VLOOKUP(A598,'Hospitalisation Details'!A:B,2,0)</f>
        <v>2001</v>
      </c>
      <c r="K598" t="str">
        <f>VLOOKUP(A598,'Hospitalisation Details'!A:C,3,0)</f>
        <v>Jun</v>
      </c>
      <c r="L598">
        <f>VLOOKUP(A598,'Hospitalisation Details'!A:D,4,0)</f>
        <v>25</v>
      </c>
      <c r="M598">
        <f>VLOOKUP(A598,'Hospitalisation Details'!A:E,5,0)</f>
        <v>0</v>
      </c>
      <c r="N598">
        <f>VLOOKUP(A598,'Hospitalisation Details'!A:F,6,0)</f>
        <v>16586.5</v>
      </c>
      <c r="O598" t="str">
        <f>VLOOKUP(A598,'Hospitalisation Details'!A:G,7,0)</f>
        <v>tier - 2</v>
      </c>
      <c r="P598" t="str">
        <f>VLOOKUP(A598,'Hospitalisation Details'!A:I,8,0)</f>
        <v>tier - 1</v>
      </c>
      <c r="Q598" t="str">
        <f>VLOOKUP(A598,'Hospitalisation Details'!A:I,9,0)</f>
        <v>R1013</v>
      </c>
    </row>
    <row r="599" spans="1:17" ht="15.6" x14ac:dyDescent="0.3">
      <c r="A599" s="1" t="s">
        <v>1773</v>
      </c>
      <c r="B599" s="1" t="str">
        <f>VLOOKUP(A599,'Customer Names'!A:B,2,0)</f>
        <v>Dillon, Ms.  Erin D</v>
      </c>
      <c r="C599">
        <f>VLOOKUP(A599,'Medical Examinations'!A:H,2,0)</f>
        <v>24.75</v>
      </c>
      <c r="D599">
        <f>VLOOKUP(A599,'Medical Examinations'!A:C,3,0)</f>
        <v>4.3600000000000003</v>
      </c>
      <c r="E599" t="str">
        <f>VLOOKUP(A599,'Medical Examinations'!A:E,4)</f>
        <v>No</v>
      </c>
      <c r="F599" t="str">
        <f>VLOOKUP(A599,'Medical Examinations'!A:E,5)</f>
        <v>No</v>
      </c>
      <c r="G599" t="str">
        <f>VLOOKUP(A599,'Medical Examinations'!A:F,6,0)</f>
        <v>No</v>
      </c>
      <c r="H599">
        <f>VLOOKUP(A599,'Medical Examinations'!A:G,7)</f>
        <v>1</v>
      </c>
      <c r="I599" t="str">
        <f>VLOOKUP(A599,'Medical Examinations'!A:H,8,0)</f>
        <v>yes</v>
      </c>
      <c r="J599">
        <f>VLOOKUP(A599,'Hospitalisation Details'!A:B,2,0)</f>
        <v>1995</v>
      </c>
      <c r="K599" t="str">
        <f>VLOOKUP(A599,'Hospitalisation Details'!A:C,3,0)</f>
        <v>Dec</v>
      </c>
      <c r="L599">
        <f>VLOOKUP(A599,'Hospitalisation Details'!A:D,4,0)</f>
        <v>23</v>
      </c>
      <c r="M599">
        <f>VLOOKUP(A599,'Hospitalisation Details'!A:E,5,0)</f>
        <v>0</v>
      </c>
      <c r="N599">
        <f>VLOOKUP(A599,'Hospitalisation Details'!A:F,6,0)</f>
        <v>16577.78</v>
      </c>
      <c r="O599" t="str">
        <f>VLOOKUP(A599,'Hospitalisation Details'!A:G,7,0)</f>
        <v>tier - 2</v>
      </c>
      <c r="P599" t="str">
        <f>VLOOKUP(A599,'Hospitalisation Details'!A:I,8,0)</f>
        <v>tier - 1</v>
      </c>
      <c r="Q599" t="str">
        <f>VLOOKUP(A599,'Hospitalisation Details'!A:I,9,0)</f>
        <v>R1013</v>
      </c>
    </row>
    <row r="600" spans="1:17" ht="15.6" x14ac:dyDescent="0.3">
      <c r="A600" s="1" t="s">
        <v>1772</v>
      </c>
      <c r="B600" s="1" t="str">
        <f>VLOOKUP(A600,'Customer Names'!A:B,2,0)</f>
        <v>Pontes, Ms.  Kamilla</v>
      </c>
      <c r="C600">
        <f>VLOOKUP(A600,'Medical Examinations'!A:H,2,0)</f>
        <v>30.114999999999998</v>
      </c>
      <c r="D600">
        <f>VLOOKUP(A600,'Medical Examinations'!A:C,3,0)</f>
        <v>10.119999999999999</v>
      </c>
      <c r="E600" t="str">
        <f>VLOOKUP(A600,'Medical Examinations'!A:E,4)</f>
        <v>No</v>
      </c>
      <c r="F600" t="str">
        <f>VLOOKUP(A600,'Medical Examinations'!A:E,5)</f>
        <v>No</v>
      </c>
      <c r="G600" t="str">
        <f>VLOOKUP(A600,'Medical Examinations'!A:F,6,0)</f>
        <v>No</v>
      </c>
      <c r="H600">
        <f>VLOOKUP(A600,'Medical Examinations'!A:G,7)</f>
        <v>1</v>
      </c>
      <c r="I600" t="str">
        <f>VLOOKUP(A600,'Medical Examinations'!A:H,8,0)</f>
        <v>No</v>
      </c>
      <c r="J600">
        <f>VLOOKUP(A600,'Hospitalisation Details'!A:B,2,0)</f>
        <v>1958</v>
      </c>
      <c r="K600" t="str">
        <f>VLOOKUP(A600,'Hospitalisation Details'!A:C,3,0)</f>
        <v>Oct</v>
      </c>
      <c r="L600">
        <f>VLOOKUP(A600,'Hospitalisation Details'!A:D,4,0)</f>
        <v>10</v>
      </c>
      <c r="M600">
        <f>VLOOKUP(A600,'Hospitalisation Details'!A:E,5,0)</f>
        <v>3</v>
      </c>
      <c r="N600">
        <f>VLOOKUP(A600,'Hospitalisation Details'!A:F,6,0)</f>
        <v>16455.71</v>
      </c>
      <c r="O600" t="str">
        <f>VLOOKUP(A600,'Hospitalisation Details'!A:G,7,0)</f>
        <v>tier - 2</v>
      </c>
      <c r="P600" t="str">
        <f>VLOOKUP(A600,'Hospitalisation Details'!A:I,8,0)</f>
        <v>tier - 2</v>
      </c>
      <c r="Q600" t="str">
        <f>VLOOKUP(A600,'Hospitalisation Details'!A:I,9,0)</f>
        <v>R1012</v>
      </c>
    </row>
    <row r="601" spans="1:17" ht="15.6" x14ac:dyDescent="0.3">
      <c r="A601" s="1" t="s">
        <v>1771</v>
      </c>
      <c r="B601" s="1" t="str">
        <f>VLOOKUP(A601,'Customer Names'!A:B,2,0)</f>
        <v>Spies, Mr.  Wayne I.</v>
      </c>
      <c r="C601">
        <f>VLOOKUP(A601,'Medical Examinations'!A:H,2,0)</f>
        <v>26.03</v>
      </c>
      <c r="D601">
        <f>VLOOKUP(A601,'Medical Examinations'!A:C,3,0)</f>
        <v>4.01</v>
      </c>
      <c r="E601" t="str">
        <f>VLOOKUP(A601,'Medical Examinations'!A:E,4)</f>
        <v>No</v>
      </c>
      <c r="F601" t="str">
        <f>VLOOKUP(A601,'Medical Examinations'!A:E,5)</f>
        <v>No</v>
      </c>
      <c r="G601" t="str">
        <f>VLOOKUP(A601,'Medical Examinations'!A:F,6,0)</f>
        <v>Yes</v>
      </c>
      <c r="H601">
        <f>VLOOKUP(A601,'Medical Examinations'!A:G,7)</f>
        <v>1</v>
      </c>
      <c r="I601" t="str">
        <f>VLOOKUP(A601,'Medical Examinations'!A:H,8,0)</f>
        <v>yes</v>
      </c>
      <c r="J601">
        <f>VLOOKUP(A601,'Hospitalisation Details'!A:B,2,0)</f>
        <v>2003</v>
      </c>
      <c r="K601" t="str">
        <f>VLOOKUP(A601,'Hospitalisation Details'!A:C,3,0)</f>
        <v>Dec</v>
      </c>
      <c r="L601">
        <f>VLOOKUP(A601,'Hospitalisation Details'!A:D,4,0)</f>
        <v>20</v>
      </c>
      <c r="M601">
        <f>VLOOKUP(A601,'Hospitalisation Details'!A:E,5,0)</f>
        <v>1</v>
      </c>
      <c r="N601">
        <f>VLOOKUP(A601,'Hospitalisation Details'!A:F,6,0)</f>
        <v>16450.89</v>
      </c>
      <c r="O601" t="str">
        <f>VLOOKUP(A601,'Hospitalisation Details'!A:G,7,0)</f>
        <v>tier - 2</v>
      </c>
      <c r="P601" t="str">
        <f>VLOOKUP(A601,'Hospitalisation Details'!A:I,8,0)</f>
        <v>tier - 1</v>
      </c>
      <c r="Q601" t="str">
        <f>VLOOKUP(A601,'Hospitalisation Details'!A:I,9,0)</f>
        <v>R1012</v>
      </c>
    </row>
    <row r="602" spans="1:17" ht="15.6" x14ac:dyDescent="0.3">
      <c r="A602" s="1" t="s">
        <v>1770</v>
      </c>
      <c r="B602" s="1" t="str">
        <f>VLOOKUP(A602,'Customer Names'!A:B,2,0)</f>
        <v>Greig, Ms.  Tracy L</v>
      </c>
      <c r="C602">
        <f>VLOOKUP(A602,'Medical Examinations'!A:H,2,0)</f>
        <v>20.045000000000002</v>
      </c>
      <c r="D602">
        <f>VLOOKUP(A602,'Medical Examinations'!A:C,3,0)</f>
        <v>4.7699999999999996</v>
      </c>
      <c r="E602" t="str">
        <f>VLOOKUP(A602,'Medical Examinations'!A:E,4)</f>
        <v>No</v>
      </c>
      <c r="F602" t="str">
        <f>VLOOKUP(A602,'Medical Examinations'!A:E,5)</f>
        <v>No</v>
      </c>
      <c r="G602" t="str">
        <f>VLOOKUP(A602,'Medical Examinations'!A:F,6,0)</f>
        <v>No</v>
      </c>
      <c r="H602">
        <f>VLOOKUP(A602,'Medical Examinations'!A:G,7)</f>
        <v>1</v>
      </c>
      <c r="I602" t="str">
        <f>VLOOKUP(A602,'Medical Examinations'!A:H,8,0)</f>
        <v>yes</v>
      </c>
      <c r="J602">
        <f>VLOOKUP(A602,'Hospitalisation Details'!A:B,2,0)</f>
        <v>1995</v>
      </c>
      <c r="K602" t="str">
        <f>VLOOKUP(A602,'Hospitalisation Details'!A:C,3,0)</f>
        <v>Sep</v>
      </c>
      <c r="L602">
        <f>VLOOKUP(A602,'Hospitalisation Details'!A:D,4,0)</f>
        <v>28</v>
      </c>
      <c r="M602">
        <f>VLOOKUP(A602,'Hospitalisation Details'!A:E,5,0)</f>
        <v>3</v>
      </c>
      <c r="N602">
        <f>VLOOKUP(A602,'Hospitalisation Details'!A:F,6,0)</f>
        <v>16420.490000000002</v>
      </c>
      <c r="O602" t="str">
        <f>VLOOKUP(A602,'Hospitalisation Details'!A:G,7,0)</f>
        <v>tier - 2</v>
      </c>
      <c r="P602" t="str">
        <f>VLOOKUP(A602,'Hospitalisation Details'!A:I,8,0)</f>
        <v>tier - 3</v>
      </c>
      <c r="Q602" t="str">
        <f>VLOOKUP(A602,'Hospitalisation Details'!A:I,9,0)</f>
        <v>R1012</v>
      </c>
    </row>
    <row r="603" spans="1:17" ht="15.6" x14ac:dyDescent="0.3">
      <c r="A603" s="1" t="s">
        <v>1769</v>
      </c>
      <c r="B603" s="1" t="str">
        <f>VLOOKUP(A603,'Customer Names'!A:B,2,0)</f>
        <v>Scott, Mrs.  Heather</v>
      </c>
      <c r="C603">
        <f>VLOOKUP(A603,'Medical Examinations'!A:H,2,0)</f>
        <v>40.24</v>
      </c>
      <c r="D603">
        <f>VLOOKUP(A603,'Medical Examinations'!A:C,3,0)</f>
        <v>6.83</v>
      </c>
      <c r="E603" t="str">
        <f>VLOOKUP(A603,'Medical Examinations'!A:E,4)</f>
        <v>No</v>
      </c>
      <c r="F603" t="str">
        <f>VLOOKUP(A603,'Medical Examinations'!A:E,5)</f>
        <v>No</v>
      </c>
      <c r="G603" t="str">
        <f>VLOOKUP(A603,'Medical Examinations'!A:F,6,0)</f>
        <v>No</v>
      </c>
      <c r="H603">
        <f>VLOOKUP(A603,'Medical Examinations'!A:G,7)</f>
        <v>1</v>
      </c>
      <c r="I603" t="str">
        <f>VLOOKUP(A603,'Medical Examinations'!A:H,8,0)</f>
        <v>No</v>
      </c>
      <c r="J603">
        <f>VLOOKUP(A603,'Hospitalisation Details'!A:B,2,0)</f>
        <v>1965</v>
      </c>
      <c r="K603" t="str">
        <f>VLOOKUP(A603,'Hospitalisation Details'!A:C,3,0)</f>
        <v>Dec</v>
      </c>
      <c r="L603">
        <f>VLOOKUP(A603,'Hospitalisation Details'!A:D,4,0)</f>
        <v>5</v>
      </c>
      <c r="M603">
        <f>VLOOKUP(A603,'Hospitalisation Details'!A:E,5,0)</f>
        <v>0</v>
      </c>
      <c r="N603">
        <f>VLOOKUP(A603,'Hospitalisation Details'!A:F,6,0)</f>
        <v>16351.42</v>
      </c>
      <c r="O603" t="str">
        <f>VLOOKUP(A603,'Hospitalisation Details'!A:G,7,0)</f>
        <v>tier - 2</v>
      </c>
      <c r="P603" t="str">
        <f>VLOOKUP(A603,'Hospitalisation Details'!A:I,8,0)</f>
        <v>tier - 3</v>
      </c>
      <c r="Q603" t="str">
        <f>VLOOKUP(A603,'Hospitalisation Details'!A:I,9,0)</f>
        <v>R1026</v>
      </c>
    </row>
    <row r="604" spans="1:17" ht="15.6" x14ac:dyDescent="0.3">
      <c r="A604" s="1" t="s">
        <v>1768</v>
      </c>
      <c r="B604" s="1" t="str">
        <f>VLOOKUP(A604,'Customer Names'!A:B,2,0)</f>
        <v>Erlandson, Mrs.  Megan C</v>
      </c>
      <c r="C604">
        <f>VLOOKUP(A604,'Medical Examinations'!A:H,2,0)</f>
        <v>43.15</v>
      </c>
      <c r="D604">
        <f>VLOOKUP(A604,'Medical Examinations'!A:C,3,0)</f>
        <v>6.14</v>
      </c>
      <c r="E604" t="str">
        <f>VLOOKUP(A604,'Medical Examinations'!A:E,4)</f>
        <v>No</v>
      </c>
      <c r="F604" t="str">
        <f>VLOOKUP(A604,'Medical Examinations'!A:E,5)</f>
        <v>No</v>
      </c>
      <c r="G604" t="str">
        <f>VLOOKUP(A604,'Medical Examinations'!A:F,6,0)</f>
        <v>Yes</v>
      </c>
      <c r="H604">
        <f>VLOOKUP(A604,'Medical Examinations'!A:G,7)</f>
        <v>1</v>
      </c>
      <c r="I604" t="str">
        <f>VLOOKUP(A604,'Medical Examinations'!A:H,8,0)</f>
        <v>No</v>
      </c>
      <c r="J604">
        <f>VLOOKUP(A604,'Hospitalisation Details'!A:B,2,0)</f>
        <v>1969</v>
      </c>
      <c r="K604" t="str">
        <f>VLOOKUP(A604,'Hospitalisation Details'!A:C,3,0)</f>
        <v>Aug</v>
      </c>
      <c r="L604">
        <f>VLOOKUP(A604,'Hospitalisation Details'!A:D,4,0)</f>
        <v>8</v>
      </c>
      <c r="M604">
        <f>VLOOKUP(A604,'Hospitalisation Details'!A:E,5,0)</f>
        <v>0</v>
      </c>
      <c r="N604">
        <f>VLOOKUP(A604,'Hospitalisation Details'!A:F,6,0)</f>
        <v>16311.05</v>
      </c>
      <c r="O604" t="str">
        <f>VLOOKUP(A604,'Hospitalisation Details'!A:G,7,0)</f>
        <v>tier - 2</v>
      </c>
      <c r="P604" t="str">
        <f>VLOOKUP(A604,'Hospitalisation Details'!A:I,8,0)</f>
        <v>tier - 3</v>
      </c>
      <c r="Q604" t="str">
        <f>VLOOKUP(A604,'Hospitalisation Details'!A:I,9,0)</f>
        <v>R1026</v>
      </c>
    </row>
    <row r="605" spans="1:17" ht="15.6" x14ac:dyDescent="0.3">
      <c r="A605" s="1" t="s">
        <v>1767</v>
      </c>
      <c r="B605" s="1" t="str">
        <f>VLOOKUP(A605,'Customer Names'!A:B,2,0)</f>
        <v>Autrey, Mr.  Jonathan</v>
      </c>
      <c r="C605">
        <f>VLOOKUP(A605,'Medical Examinations'!A:H,2,0)</f>
        <v>27.7</v>
      </c>
      <c r="D605">
        <f>VLOOKUP(A605,'Medical Examinations'!A:C,3,0)</f>
        <v>5.6</v>
      </c>
      <c r="E605" t="str">
        <f>VLOOKUP(A605,'Medical Examinations'!A:E,4)</f>
        <v>No</v>
      </c>
      <c r="F605" t="str">
        <f>VLOOKUP(A605,'Medical Examinations'!A:E,5)</f>
        <v>No</v>
      </c>
      <c r="G605" t="str">
        <f>VLOOKUP(A605,'Medical Examinations'!A:F,6,0)</f>
        <v>Yes</v>
      </c>
      <c r="H605">
        <f>VLOOKUP(A605,'Medical Examinations'!A:G,7)</f>
        <v>1</v>
      </c>
      <c r="I605" t="str">
        <f>VLOOKUP(A605,'Medical Examinations'!A:H,8,0)</f>
        <v>yes</v>
      </c>
      <c r="J605">
        <f>VLOOKUP(A605,'Hospitalisation Details'!A:B,2,0)</f>
        <v>2003</v>
      </c>
      <c r="K605" t="str">
        <f>VLOOKUP(A605,'Hospitalisation Details'!A:C,3,0)</f>
        <v>Aug</v>
      </c>
      <c r="L605">
        <f>VLOOKUP(A605,'Hospitalisation Details'!A:D,4,0)</f>
        <v>24</v>
      </c>
      <c r="M605">
        <f>VLOOKUP(A605,'Hospitalisation Details'!A:E,5,0)</f>
        <v>0</v>
      </c>
      <c r="N605">
        <f>VLOOKUP(A605,'Hospitalisation Details'!A:F,6,0)</f>
        <v>16297.85</v>
      </c>
      <c r="O605" t="str">
        <f>VLOOKUP(A605,'Hospitalisation Details'!A:G,7,0)</f>
        <v>tier - 2</v>
      </c>
      <c r="P605" t="str">
        <f>VLOOKUP(A605,'Hospitalisation Details'!A:I,8,0)</f>
        <v>tier - 3</v>
      </c>
      <c r="Q605" t="str">
        <f>VLOOKUP(A605,'Hospitalisation Details'!A:I,9,0)</f>
        <v>R1011</v>
      </c>
    </row>
    <row r="606" spans="1:17" ht="15.6" x14ac:dyDescent="0.3">
      <c r="A606" s="1" t="s">
        <v>1766</v>
      </c>
      <c r="B606" s="1" t="str">
        <f>VLOOKUP(A606,'Customer Names'!A:B,2,0)</f>
        <v>Alleman, Mr.  Greg D.</v>
      </c>
      <c r="C606">
        <f>VLOOKUP(A606,'Medical Examinations'!A:H,2,0)</f>
        <v>45.68</v>
      </c>
      <c r="D606">
        <f>VLOOKUP(A606,'Medical Examinations'!A:C,3,0)</f>
        <v>4.8</v>
      </c>
      <c r="E606" t="str">
        <f>VLOOKUP(A606,'Medical Examinations'!A:E,4)</f>
        <v>No</v>
      </c>
      <c r="F606" t="str">
        <f>VLOOKUP(A606,'Medical Examinations'!A:E,5)</f>
        <v>No</v>
      </c>
      <c r="G606" t="str">
        <f>VLOOKUP(A606,'Medical Examinations'!A:F,6,0)</f>
        <v>No</v>
      </c>
      <c r="H606">
        <f>VLOOKUP(A606,'Medical Examinations'!A:G,7)</f>
        <v>1</v>
      </c>
      <c r="I606" t="str">
        <f>VLOOKUP(A606,'Medical Examinations'!A:H,8,0)</f>
        <v>No</v>
      </c>
      <c r="J606">
        <f>VLOOKUP(A606,'Hospitalisation Details'!A:B,2,0)</f>
        <v>1972</v>
      </c>
      <c r="K606" t="str">
        <f>VLOOKUP(A606,'Hospitalisation Details'!A:C,3,0)</f>
        <v>Jul</v>
      </c>
      <c r="L606">
        <f>VLOOKUP(A606,'Hospitalisation Details'!A:D,4,0)</f>
        <v>30</v>
      </c>
      <c r="M606">
        <f>VLOOKUP(A606,'Hospitalisation Details'!A:E,5,0)</f>
        <v>0</v>
      </c>
      <c r="N606">
        <f>VLOOKUP(A606,'Hospitalisation Details'!A:F,6,0)</f>
        <v>16267.32</v>
      </c>
      <c r="O606" t="str">
        <f>VLOOKUP(A606,'Hospitalisation Details'!A:G,7,0)</f>
        <v>tier - 2</v>
      </c>
      <c r="P606" t="str">
        <f>VLOOKUP(A606,'Hospitalisation Details'!A:I,8,0)</f>
        <v>tier - 2</v>
      </c>
      <c r="Q606" t="str">
        <f>VLOOKUP(A606,'Hospitalisation Details'!A:I,9,0)</f>
        <v>R1023</v>
      </c>
    </row>
    <row r="607" spans="1:17" ht="15.6" x14ac:dyDescent="0.3">
      <c r="A607" s="1" t="s">
        <v>1765</v>
      </c>
      <c r="B607" s="1" t="str">
        <f>VLOOKUP(A607,'Customer Names'!A:B,2,0)</f>
        <v>Michalski, Mr.  Steven L.</v>
      </c>
      <c r="C607">
        <f>VLOOKUP(A607,'Medical Examinations'!A:H,2,0)</f>
        <v>27.3</v>
      </c>
      <c r="D607">
        <f>VLOOKUP(A607,'Medical Examinations'!A:C,3,0)</f>
        <v>11.89</v>
      </c>
      <c r="E607" t="str">
        <f>VLOOKUP(A607,'Medical Examinations'!A:E,4)</f>
        <v>No</v>
      </c>
      <c r="F607" t="str">
        <f>VLOOKUP(A607,'Medical Examinations'!A:E,5)</f>
        <v>No</v>
      </c>
      <c r="G607" t="str">
        <f>VLOOKUP(A607,'Medical Examinations'!A:F,6,0)</f>
        <v>No</v>
      </c>
      <c r="H607">
        <f>VLOOKUP(A607,'Medical Examinations'!A:G,7)</f>
        <v>1</v>
      </c>
      <c r="I607" t="str">
        <f>VLOOKUP(A607,'Medical Examinations'!A:H,8,0)</f>
        <v>yes</v>
      </c>
      <c r="J607">
        <f>VLOOKUP(A607,'Hospitalisation Details'!A:B,2,0)</f>
        <v>2002</v>
      </c>
      <c r="K607" t="str">
        <f>VLOOKUP(A607,'Hospitalisation Details'!A:C,3,0)</f>
        <v>Sep</v>
      </c>
      <c r="L607">
        <f>VLOOKUP(A607,'Hospitalisation Details'!A:D,4,0)</f>
        <v>8</v>
      </c>
      <c r="M607">
        <f>VLOOKUP(A607,'Hospitalisation Details'!A:E,5,0)</f>
        <v>0</v>
      </c>
      <c r="N607">
        <f>VLOOKUP(A607,'Hospitalisation Details'!A:F,6,0)</f>
        <v>16232.85</v>
      </c>
      <c r="O607" t="str">
        <f>VLOOKUP(A607,'Hospitalisation Details'!A:G,7,0)</f>
        <v>tier - 2</v>
      </c>
      <c r="P607" t="str">
        <f>VLOOKUP(A607,'Hospitalisation Details'!A:I,8,0)</f>
        <v>tier - 1</v>
      </c>
      <c r="Q607" t="str">
        <f>VLOOKUP(A607,'Hospitalisation Details'!A:I,9,0)</f>
        <v>R1011</v>
      </c>
    </row>
    <row r="608" spans="1:17" ht="15.6" x14ac:dyDescent="0.3">
      <c r="A608" s="1" t="s">
        <v>1764</v>
      </c>
      <c r="B608" s="1" t="str">
        <f>VLOOKUP(A608,'Customer Names'!A:B,2,0)</f>
        <v>Grillo, Mr.  Gianfilippo</v>
      </c>
      <c r="C608">
        <f>VLOOKUP(A608,'Medical Examinations'!A:H,2,0)</f>
        <v>54.45</v>
      </c>
      <c r="D608">
        <f>VLOOKUP(A608,'Medical Examinations'!A:C,3,0)</f>
        <v>4.7300000000000004</v>
      </c>
      <c r="E608" t="str">
        <f>VLOOKUP(A608,'Medical Examinations'!A:E,4)</f>
        <v>No</v>
      </c>
      <c r="F608" t="str">
        <f>VLOOKUP(A608,'Medical Examinations'!A:E,5)</f>
        <v>No</v>
      </c>
      <c r="G608" t="str">
        <f>VLOOKUP(A608,'Medical Examinations'!A:F,6,0)</f>
        <v>No</v>
      </c>
      <c r="H608">
        <f>VLOOKUP(A608,'Medical Examinations'!A:G,7)</f>
        <v>1</v>
      </c>
      <c r="I608" t="str">
        <f>VLOOKUP(A608,'Medical Examinations'!A:H,8,0)</f>
        <v>No</v>
      </c>
      <c r="J608">
        <f>VLOOKUP(A608,'Hospitalisation Details'!A:B,2,0)</f>
        <v>1988</v>
      </c>
      <c r="K608" t="str">
        <f>VLOOKUP(A608,'Hospitalisation Details'!A:C,3,0)</f>
        <v>Aug</v>
      </c>
      <c r="L608">
        <f>VLOOKUP(A608,'Hospitalisation Details'!A:D,4,0)</f>
        <v>21</v>
      </c>
      <c r="M608">
        <f>VLOOKUP(A608,'Hospitalisation Details'!A:E,5,0)</f>
        <v>3</v>
      </c>
      <c r="N608">
        <f>VLOOKUP(A608,'Hospitalisation Details'!A:F,6,0)</f>
        <v>16205.88</v>
      </c>
      <c r="O608" t="str">
        <f>VLOOKUP(A608,'Hospitalisation Details'!A:G,7,0)</f>
        <v>tier - 2</v>
      </c>
      <c r="P608" t="str">
        <f>VLOOKUP(A608,'Hospitalisation Details'!A:I,8,0)</f>
        <v>tier - 1</v>
      </c>
      <c r="Q608" t="str">
        <f>VLOOKUP(A608,'Hospitalisation Details'!A:I,9,0)</f>
        <v>R1012</v>
      </c>
    </row>
    <row r="609" spans="1:17" ht="15.6" x14ac:dyDescent="0.3">
      <c r="A609" s="1" t="s">
        <v>1763</v>
      </c>
      <c r="B609" s="1" t="str">
        <f>VLOOKUP(A609,'Customer Names'!A:B,2,0)</f>
        <v>Coronado, Mr.  Hector</v>
      </c>
      <c r="C609">
        <f>VLOOKUP(A609,'Medical Examinations'!A:H,2,0)</f>
        <v>54.43</v>
      </c>
      <c r="D609">
        <f>VLOOKUP(A609,'Medical Examinations'!A:C,3,0)</f>
        <v>4.6100000000000003</v>
      </c>
      <c r="E609" t="str">
        <f>VLOOKUP(A609,'Medical Examinations'!A:E,4)</f>
        <v>No</v>
      </c>
      <c r="F609" t="str">
        <f>VLOOKUP(A609,'Medical Examinations'!A:E,5)</f>
        <v>No</v>
      </c>
      <c r="G609" t="str">
        <f>VLOOKUP(A609,'Medical Examinations'!A:F,6,0)</f>
        <v>No</v>
      </c>
      <c r="H609">
        <f>VLOOKUP(A609,'Medical Examinations'!A:G,7)</f>
        <v>1</v>
      </c>
      <c r="I609" t="str">
        <f>VLOOKUP(A609,'Medical Examinations'!A:H,8,0)</f>
        <v>No</v>
      </c>
      <c r="J609">
        <f>VLOOKUP(A609,'Hospitalisation Details'!A:B,2,0)</f>
        <v>1988</v>
      </c>
      <c r="K609" t="str">
        <f>VLOOKUP(A609,'Hospitalisation Details'!A:C,3,0)</f>
        <v>Aug</v>
      </c>
      <c r="L609">
        <f>VLOOKUP(A609,'Hospitalisation Details'!A:D,4,0)</f>
        <v>6</v>
      </c>
      <c r="M609">
        <f>VLOOKUP(A609,'Hospitalisation Details'!A:E,5,0)</f>
        <v>3</v>
      </c>
      <c r="N609">
        <f>VLOOKUP(A609,'Hospitalisation Details'!A:F,6,0)</f>
        <v>16199.1</v>
      </c>
      <c r="O609" t="str">
        <f>VLOOKUP(A609,'Hospitalisation Details'!A:G,7,0)</f>
        <v>tier - 2</v>
      </c>
      <c r="P609" t="str">
        <f>VLOOKUP(A609,'Hospitalisation Details'!A:I,8,0)</f>
        <v>tier - 2</v>
      </c>
      <c r="Q609" t="str">
        <f>VLOOKUP(A609,'Hospitalisation Details'!A:I,9,0)</f>
        <v>R1012</v>
      </c>
    </row>
    <row r="610" spans="1:17" ht="15.6" x14ac:dyDescent="0.3">
      <c r="A610" s="1" t="s">
        <v>1762</v>
      </c>
      <c r="B610" s="1" t="str">
        <f>VLOOKUP(A610,'Customer Names'!A:B,2,0)</f>
        <v>Dewine, Mr.  Mark W.</v>
      </c>
      <c r="C610">
        <f>VLOOKUP(A610,'Medical Examinations'!A:H,2,0)</f>
        <v>48.01</v>
      </c>
      <c r="D610">
        <f>VLOOKUP(A610,'Medical Examinations'!A:C,3,0)</f>
        <v>7.3</v>
      </c>
      <c r="E610" t="str">
        <f>VLOOKUP(A610,'Medical Examinations'!A:E,4)</f>
        <v>No</v>
      </c>
      <c r="F610" t="str">
        <f>VLOOKUP(A610,'Medical Examinations'!A:E,5)</f>
        <v>No</v>
      </c>
      <c r="G610" t="str">
        <f>VLOOKUP(A610,'Medical Examinations'!A:F,6,0)</f>
        <v>No</v>
      </c>
      <c r="H610">
        <f>VLOOKUP(A610,'Medical Examinations'!A:G,7)</f>
        <v>1</v>
      </c>
      <c r="I610" t="str">
        <f>VLOOKUP(A610,'Medical Examinations'!A:H,8,0)</f>
        <v>No</v>
      </c>
      <c r="J610">
        <f>VLOOKUP(A610,'Hospitalisation Details'!A:B,2,0)</f>
        <v>1974</v>
      </c>
      <c r="K610" t="str">
        <f>VLOOKUP(A610,'Hospitalisation Details'!A:C,3,0)</f>
        <v>Sep</v>
      </c>
      <c r="L610">
        <f>VLOOKUP(A610,'Hospitalisation Details'!A:D,4,0)</f>
        <v>11</v>
      </c>
      <c r="M610">
        <f>VLOOKUP(A610,'Hospitalisation Details'!A:E,5,0)</f>
        <v>0</v>
      </c>
      <c r="N610">
        <f>VLOOKUP(A610,'Hospitalisation Details'!A:F,6,0)</f>
        <v>16190.97</v>
      </c>
      <c r="O610" t="str">
        <f>VLOOKUP(A610,'Hospitalisation Details'!A:G,7,0)</f>
        <v>tier - 2</v>
      </c>
      <c r="P610" t="str">
        <f>VLOOKUP(A610,'Hospitalisation Details'!A:I,8,0)</f>
        <v>tier - 3</v>
      </c>
      <c r="Q610" t="str">
        <f>VLOOKUP(A610,'Hospitalisation Details'!A:I,9,0)</f>
        <v>R1012</v>
      </c>
    </row>
    <row r="611" spans="1:17" ht="15.6" x14ac:dyDescent="0.3">
      <c r="A611" s="1" t="s">
        <v>1761</v>
      </c>
      <c r="B611" s="1" t="str">
        <f>VLOOKUP(A611,'Customer Names'!A:B,2,0)</f>
        <v>Carman, Mrs.  Aubri</v>
      </c>
      <c r="C611">
        <f>VLOOKUP(A611,'Medical Examinations'!A:H,2,0)</f>
        <v>48.32</v>
      </c>
      <c r="D611">
        <f>VLOOKUP(A611,'Medical Examinations'!A:C,3,0)</f>
        <v>5.88</v>
      </c>
      <c r="E611" t="str">
        <f>VLOOKUP(A611,'Medical Examinations'!A:E,4)</f>
        <v>No</v>
      </c>
      <c r="F611" t="str">
        <f>VLOOKUP(A611,'Medical Examinations'!A:E,5)</f>
        <v>No</v>
      </c>
      <c r="G611" t="str">
        <f>VLOOKUP(A611,'Medical Examinations'!A:F,6,0)</f>
        <v>No</v>
      </c>
      <c r="H611">
        <f>VLOOKUP(A611,'Medical Examinations'!A:G,7)</f>
        <v>1</v>
      </c>
      <c r="I611" t="str">
        <f>VLOOKUP(A611,'Medical Examinations'!A:H,8,0)</f>
        <v>No</v>
      </c>
      <c r="J611">
        <f>VLOOKUP(A611,'Hospitalisation Details'!A:B,2,0)</f>
        <v>1982</v>
      </c>
      <c r="K611" t="str">
        <f>VLOOKUP(A611,'Hospitalisation Details'!A:C,3,0)</f>
        <v>Jul</v>
      </c>
      <c r="L611">
        <f>VLOOKUP(A611,'Hospitalisation Details'!A:D,4,0)</f>
        <v>6</v>
      </c>
      <c r="M611">
        <f>VLOOKUP(A611,'Hospitalisation Details'!A:E,5,0)</f>
        <v>3</v>
      </c>
      <c r="N611">
        <f>VLOOKUP(A611,'Hospitalisation Details'!A:F,6,0)</f>
        <v>16152.04</v>
      </c>
      <c r="O611" t="str">
        <f>VLOOKUP(A611,'Hospitalisation Details'!A:G,7,0)</f>
        <v>tier - 2</v>
      </c>
      <c r="P611" t="str">
        <f>VLOOKUP(A611,'Hospitalisation Details'!A:I,8,0)</f>
        <v>tier - 1</v>
      </c>
      <c r="Q611" t="str">
        <f>VLOOKUP(A611,'Hospitalisation Details'!A:I,9,0)</f>
        <v>R1026</v>
      </c>
    </row>
    <row r="612" spans="1:17" ht="15.6" x14ac:dyDescent="0.3">
      <c r="A612" s="1" t="s">
        <v>1760</v>
      </c>
      <c r="B612" s="1" t="str">
        <f>VLOOKUP(A612,'Customer Names'!A:B,2,0)</f>
        <v>Neems, Mr.  Justin</v>
      </c>
      <c r="C612">
        <f>VLOOKUP(A612,'Medical Examinations'!A:H,2,0)</f>
        <v>22.895</v>
      </c>
      <c r="D612">
        <f>VLOOKUP(A612,'Medical Examinations'!A:C,3,0)</f>
        <v>4.0599999999999996</v>
      </c>
      <c r="E612" t="str">
        <f>VLOOKUP(A612,'Medical Examinations'!A:E,4)</f>
        <v>No</v>
      </c>
      <c r="F612" t="str">
        <f>VLOOKUP(A612,'Medical Examinations'!A:E,5)</f>
        <v>No</v>
      </c>
      <c r="G612" t="str">
        <f>VLOOKUP(A612,'Medical Examinations'!A:F,6,0)</f>
        <v>Yes</v>
      </c>
      <c r="H612">
        <f>VLOOKUP(A612,'Medical Examinations'!A:G,7)</f>
        <v>1</v>
      </c>
      <c r="I612" t="str">
        <f>VLOOKUP(A612,'Medical Examinations'!A:H,8,0)</f>
        <v>yes</v>
      </c>
      <c r="J612">
        <f>VLOOKUP(A612,'Hospitalisation Details'!A:B,2,0)</f>
        <v>1993</v>
      </c>
      <c r="K612" t="str">
        <f>VLOOKUP(A612,'Hospitalisation Details'!A:C,3,0)</f>
        <v>Dec</v>
      </c>
      <c r="L612">
        <f>VLOOKUP(A612,'Hospitalisation Details'!A:D,4,0)</f>
        <v>12</v>
      </c>
      <c r="M612">
        <f>VLOOKUP(A612,'Hospitalisation Details'!A:E,5,0)</f>
        <v>0</v>
      </c>
      <c r="N612">
        <f>VLOOKUP(A612,'Hospitalisation Details'!A:F,6,0)</f>
        <v>16138.76</v>
      </c>
      <c r="O612" t="str">
        <f>VLOOKUP(A612,'Hospitalisation Details'!A:G,7,0)</f>
        <v>tier - 2</v>
      </c>
      <c r="P612" t="str">
        <f>VLOOKUP(A612,'Hospitalisation Details'!A:I,8,0)</f>
        <v>tier - 3</v>
      </c>
      <c r="Q612" t="str">
        <f>VLOOKUP(A612,'Hospitalisation Details'!A:I,9,0)</f>
        <v>R1017</v>
      </c>
    </row>
    <row r="613" spans="1:17" ht="15.6" x14ac:dyDescent="0.3">
      <c r="A613" s="1" t="s">
        <v>1759</v>
      </c>
      <c r="B613" s="1" t="str">
        <f>VLOOKUP(A613,'Customer Names'!A:B,2,0)</f>
        <v>Pesyna, Ms.  Megan A.</v>
      </c>
      <c r="C613">
        <f>VLOOKUP(A613,'Medical Examinations'!A:H,2,0)</f>
        <v>54.85</v>
      </c>
      <c r="D613">
        <f>VLOOKUP(A613,'Medical Examinations'!A:C,3,0)</f>
        <v>4.9000000000000004</v>
      </c>
      <c r="E613" t="str">
        <f>VLOOKUP(A613,'Medical Examinations'!A:E,4)</f>
        <v>No</v>
      </c>
      <c r="F613" t="str">
        <f>VLOOKUP(A613,'Medical Examinations'!A:E,5)</f>
        <v>No</v>
      </c>
      <c r="G613" t="str">
        <f>VLOOKUP(A613,'Medical Examinations'!A:F,6,0)</f>
        <v>No</v>
      </c>
      <c r="H613">
        <f>VLOOKUP(A613,'Medical Examinations'!A:G,7)</f>
        <v>1</v>
      </c>
      <c r="I613" t="str">
        <f>VLOOKUP(A613,'Medical Examinations'!A:H,8,0)</f>
        <v>No</v>
      </c>
      <c r="J613">
        <f>VLOOKUP(A613,'Hospitalisation Details'!A:B,2,0)</f>
        <v>1987</v>
      </c>
      <c r="K613" t="str">
        <f>VLOOKUP(A613,'Hospitalisation Details'!A:C,3,0)</f>
        <v>Oct</v>
      </c>
      <c r="L613">
        <f>VLOOKUP(A613,'Hospitalisation Details'!A:D,4,0)</f>
        <v>6</v>
      </c>
      <c r="M613">
        <f>VLOOKUP(A613,'Hospitalisation Details'!A:E,5,0)</f>
        <v>3</v>
      </c>
      <c r="N613">
        <f>VLOOKUP(A613,'Hospitalisation Details'!A:F,6,0)</f>
        <v>16122.65</v>
      </c>
      <c r="O613" t="str">
        <f>VLOOKUP(A613,'Hospitalisation Details'!A:G,7,0)</f>
        <v>tier - 2</v>
      </c>
      <c r="P613" t="str">
        <f>VLOOKUP(A613,'Hospitalisation Details'!A:I,8,0)</f>
        <v>tier - 1</v>
      </c>
      <c r="Q613" t="str">
        <f>VLOOKUP(A613,'Hospitalisation Details'!A:I,9,0)</f>
        <v>R1011</v>
      </c>
    </row>
    <row r="614" spans="1:17" ht="15.6" x14ac:dyDescent="0.3">
      <c r="A614" s="1" t="s">
        <v>1758</v>
      </c>
      <c r="B614" s="1" t="str">
        <f>VLOOKUP(A614,'Customer Names'!A:B,2,0)</f>
        <v>Meling, Ms.  Erika M.</v>
      </c>
      <c r="C614">
        <f>VLOOKUP(A614,'Medical Examinations'!A:H,2,0)</f>
        <v>21.85</v>
      </c>
      <c r="D614">
        <f>VLOOKUP(A614,'Medical Examinations'!A:C,3,0)</f>
        <v>5.52</v>
      </c>
      <c r="E614" t="str">
        <f>VLOOKUP(A614,'Medical Examinations'!A:E,4)</f>
        <v>No</v>
      </c>
      <c r="F614" t="str">
        <f>VLOOKUP(A614,'Medical Examinations'!A:E,5)</f>
        <v>No</v>
      </c>
      <c r="G614" t="str">
        <f>VLOOKUP(A614,'Medical Examinations'!A:F,6,0)</f>
        <v>Yes</v>
      </c>
      <c r="H614">
        <f>VLOOKUP(A614,'Medical Examinations'!A:G,7)</f>
        <v>1</v>
      </c>
      <c r="I614" t="str">
        <f>VLOOKUP(A614,'Medical Examinations'!A:H,8,0)</f>
        <v>yes</v>
      </c>
      <c r="J614">
        <f>VLOOKUP(A614,'Hospitalisation Details'!A:B,2,0)</f>
        <v>1993</v>
      </c>
      <c r="K614" t="str">
        <f>VLOOKUP(A614,'Hospitalisation Details'!A:C,3,0)</f>
        <v>Aug</v>
      </c>
      <c r="L614">
        <f>VLOOKUP(A614,'Hospitalisation Details'!A:D,4,0)</f>
        <v>8</v>
      </c>
      <c r="M614">
        <f>VLOOKUP(A614,'Hospitalisation Details'!A:E,5,0)</f>
        <v>0</v>
      </c>
      <c r="N614">
        <f>VLOOKUP(A614,'Hospitalisation Details'!A:F,6,0)</f>
        <v>16115.3</v>
      </c>
      <c r="O614" t="str">
        <f>VLOOKUP(A614,'Hospitalisation Details'!A:G,7,0)</f>
        <v>tier - 2</v>
      </c>
      <c r="P614" t="str">
        <f>VLOOKUP(A614,'Hospitalisation Details'!A:I,8,0)</f>
        <v>tier - 1</v>
      </c>
      <c r="Q614" t="str">
        <f>VLOOKUP(A614,'Hospitalisation Details'!A:I,9,0)</f>
        <v>R1024</v>
      </c>
    </row>
    <row r="615" spans="1:17" ht="15.6" x14ac:dyDescent="0.3">
      <c r="A615" s="1" t="s">
        <v>1757</v>
      </c>
      <c r="B615" s="1" t="str">
        <f>VLOOKUP(A615,'Customer Names'!A:B,2,0)</f>
        <v>Widlowski, Mr.  Daniel G.</v>
      </c>
      <c r="C615">
        <f>VLOOKUP(A615,'Medical Examinations'!A:H,2,0)</f>
        <v>51.86</v>
      </c>
      <c r="D615">
        <f>VLOOKUP(A615,'Medical Examinations'!A:C,3,0)</f>
        <v>5.2</v>
      </c>
      <c r="E615" t="str">
        <f>VLOOKUP(A615,'Medical Examinations'!A:E,4)</f>
        <v>No</v>
      </c>
      <c r="F615" t="str">
        <f>VLOOKUP(A615,'Medical Examinations'!A:E,5)</f>
        <v>No</v>
      </c>
      <c r="G615" t="str">
        <f>VLOOKUP(A615,'Medical Examinations'!A:F,6,0)</f>
        <v>No</v>
      </c>
      <c r="H615">
        <f>VLOOKUP(A615,'Medical Examinations'!A:G,7)</f>
        <v>1</v>
      </c>
      <c r="I615" t="str">
        <f>VLOOKUP(A615,'Medical Examinations'!A:H,8,0)</f>
        <v>No</v>
      </c>
      <c r="J615">
        <f>VLOOKUP(A615,'Hospitalisation Details'!A:B,2,0)</f>
        <v>1985</v>
      </c>
      <c r="K615" t="str">
        <f>VLOOKUP(A615,'Hospitalisation Details'!A:C,3,0)</f>
        <v>Aug</v>
      </c>
      <c r="L615">
        <f>VLOOKUP(A615,'Hospitalisation Details'!A:D,4,0)</f>
        <v>27</v>
      </c>
      <c r="M615">
        <f>VLOOKUP(A615,'Hospitalisation Details'!A:E,5,0)</f>
        <v>3</v>
      </c>
      <c r="N615">
        <f>VLOOKUP(A615,'Hospitalisation Details'!A:F,6,0)</f>
        <v>16097.94</v>
      </c>
      <c r="O615" t="str">
        <f>VLOOKUP(A615,'Hospitalisation Details'!A:G,7,0)</f>
        <v>tier - 2</v>
      </c>
      <c r="P615" t="str">
        <f>VLOOKUP(A615,'Hospitalisation Details'!A:I,8,0)</f>
        <v>tier - 3</v>
      </c>
      <c r="Q615" t="str">
        <f>VLOOKUP(A615,'Hospitalisation Details'!A:I,9,0)</f>
        <v>R1012</v>
      </c>
    </row>
    <row r="616" spans="1:17" ht="15.6" x14ac:dyDescent="0.3">
      <c r="A616" s="1" t="s">
        <v>1756</v>
      </c>
      <c r="B616" s="1" t="str">
        <f>VLOOKUP(A616,'Customer Names'!A:B,2,0)</f>
        <v>Nadar, Ms.  Devin C.</v>
      </c>
      <c r="C616">
        <f>VLOOKUP(A616,'Medical Examinations'!A:H,2,0)</f>
        <v>39.049999999999997</v>
      </c>
      <c r="D616">
        <f>VLOOKUP(A616,'Medical Examinations'!A:C,3,0)</f>
        <v>7.59</v>
      </c>
      <c r="E616" t="str">
        <f>VLOOKUP(A616,'Medical Examinations'!A:E,4)</f>
        <v>No</v>
      </c>
      <c r="F616" t="str">
        <f>VLOOKUP(A616,'Medical Examinations'!A:E,5)</f>
        <v>No</v>
      </c>
      <c r="G616" t="str">
        <f>VLOOKUP(A616,'Medical Examinations'!A:F,6,0)</f>
        <v>No</v>
      </c>
      <c r="H616">
        <f>VLOOKUP(A616,'Medical Examinations'!A:G,7)</f>
        <v>1</v>
      </c>
      <c r="I616" t="str">
        <f>VLOOKUP(A616,'Medical Examinations'!A:H,8,0)</f>
        <v>No</v>
      </c>
      <c r="J616">
        <f>VLOOKUP(A616,'Hospitalisation Details'!A:B,2,0)</f>
        <v>1958</v>
      </c>
      <c r="K616" t="str">
        <f>VLOOKUP(A616,'Hospitalisation Details'!A:C,3,0)</f>
        <v>Jun</v>
      </c>
      <c r="L616">
        <f>VLOOKUP(A616,'Hospitalisation Details'!A:D,4,0)</f>
        <v>21</v>
      </c>
      <c r="M616">
        <f>VLOOKUP(A616,'Hospitalisation Details'!A:E,5,0)</f>
        <v>3</v>
      </c>
      <c r="N616">
        <f>VLOOKUP(A616,'Hospitalisation Details'!A:F,6,0)</f>
        <v>16085.13</v>
      </c>
      <c r="O616" t="str">
        <f>VLOOKUP(A616,'Hospitalisation Details'!A:G,7,0)</f>
        <v>tier - 2</v>
      </c>
      <c r="P616" t="str">
        <f>VLOOKUP(A616,'Hospitalisation Details'!A:I,8,0)</f>
        <v>tier - 2</v>
      </c>
      <c r="Q616" t="str">
        <f>VLOOKUP(A616,'Hospitalisation Details'!A:I,9,0)</f>
        <v>R1013</v>
      </c>
    </row>
    <row r="617" spans="1:17" ht="15.6" x14ac:dyDescent="0.3">
      <c r="A617" s="1" t="s">
        <v>1755</v>
      </c>
      <c r="B617" s="1" t="str">
        <f>VLOOKUP(A617,'Customer Names'!A:B,2,0)</f>
        <v>Turner, Ms.  Louise A</v>
      </c>
      <c r="C617">
        <f>VLOOKUP(A617,'Medical Examinations'!A:H,2,0)</f>
        <v>31.824999999999999</v>
      </c>
      <c r="D617">
        <f>VLOOKUP(A617,'Medical Examinations'!A:C,3,0)</f>
        <v>8.2799999999999994</v>
      </c>
      <c r="E617" t="str">
        <f>VLOOKUP(A617,'Medical Examinations'!A:E,4)</f>
        <v>No</v>
      </c>
      <c r="F617" t="str">
        <f>VLOOKUP(A617,'Medical Examinations'!A:E,5)</f>
        <v>No</v>
      </c>
      <c r="G617" t="str">
        <f>VLOOKUP(A617,'Medical Examinations'!A:F,6,0)</f>
        <v>No</v>
      </c>
      <c r="H617">
        <f>VLOOKUP(A617,'Medical Examinations'!A:G,7)</f>
        <v>1</v>
      </c>
      <c r="I617" t="str">
        <f>VLOOKUP(A617,'Medical Examinations'!A:H,8,0)</f>
        <v>No</v>
      </c>
      <c r="J617">
        <f>VLOOKUP(A617,'Hospitalisation Details'!A:B,2,0)</f>
        <v>1958</v>
      </c>
      <c r="K617" t="str">
        <f>VLOOKUP(A617,'Hospitalisation Details'!A:C,3,0)</f>
        <v>Oct</v>
      </c>
      <c r="L617">
        <f>VLOOKUP(A617,'Hospitalisation Details'!A:D,4,0)</f>
        <v>22</v>
      </c>
      <c r="M617">
        <f>VLOOKUP(A617,'Hospitalisation Details'!A:E,5,0)</f>
        <v>2</v>
      </c>
      <c r="N617">
        <f>VLOOKUP(A617,'Hospitalisation Details'!A:F,6,0)</f>
        <v>16069.08</v>
      </c>
      <c r="O617" t="str">
        <f>VLOOKUP(A617,'Hospitalisation Details'!A:G,7,0)</f>
        <v>tier - 2</v>
      </c>
      <c r="P617" t="str">
        <f>VLOOKUP(A617,'Hospitalisation Details'!A:I,8,0)</f>
        <v>tier - 2</v>
      </c>
      <c r="Q617" t="str">
        <f>VLOOKUP(A617,'Hospitalisation Details'!A:I,9,0)</f>
        <v>R1024</v>
      </c>
    </row>
    <row r="618" spans="1:17" ht="15.6" x14ac:dyDescent="0.3">
      <c r="A618" s="1" t="s">
        <v>1754</v>
      </c>
      <c r="B618" s="1" t="str">
        <f>VLOOKUP(A618,'Customer Names'!A:B,2,0)</f>
        <v>Walker, Mrs.  Sarah</v>
      </c>
      <c r="C618">
        <f>VLOOKUP(A618,'Medical Examinations'!A:H,2,0)</f>
        <v>46.43</v>
      </c>
      <c r="D618">
        <f>VLOOKUP(A618,'Medical Examinations'!A:C,3,0)</f>
        <v>6.72</v>
      </c>
      <c r="E618" t="str">
        <f>VLOOKUP(A618,'Medical Examinations'!A:E,4)</f>
        <v>No</v>
      </c>
      <c r="F618" t="str">
        <f>VLOOKUP(A618,'Medical Examinations'!A:E,5)</f>
        <v>No</v>
      </c>
      <c r="G618" t="str">
        <f>VLOOKUP(A618,'Medical Examinations'!A:F,6,0)</f>
        <v>No</v>
      </c>
      <c r="H618">
        <f>VLOOKUP(A618,'Medical Examinations'!A:G,7)</f>
        <v>1</v>
      </c>
      <c r="I618" t="str">
        <f>VLOOKUP(A618,'Medical Examinations'!A:H,8,0)</f>
        <v>No</v>
      </c>
      <c r="J618">
        <f>VLOOKUP(A618,'Hospitalisation Details'!A:B,2,0)</f>
        <v>1978</v>
      </c>
      <c r="K618" t="str">
        <f>VLOOKUP(A618,'Hospitalisation Details'!A:C,3,0)</f>
        <v>Sep</v>
      </c>
      <c r="L618">
        <f>VLOOKUP(A618,'Hospitalisation Details'!A:D,4,0)</f>
        <v>16</v>
      </c>
      <c r="M618">
        <f>VLOOKUP(A618,'Hospitalisation Details'!A:E,5,0)</f>
        <v>2</v>
      </c>
      <c r="N618">
        <f>VLOOKUP(A618,'Hospitalisation Details'!A:F,6,0)</f>
        <v>16062.89</v>
      </c>
      <c r="O618" t="str">
        <f>VLOOKUP(A618,'Hospitalisation Details'!A:G,7,0)</f>
        <v>tier - 2</v>
      </c>
      <c r="P618" t="str">
        <f>VLOOKUP(A618,'Hospitalisation Details'!A:I,8,0)</f>
        <v>tier - 2</v>
      </c>
      <c r="Q618" t="str">
        <f>VLOOKUP(A618,'Hospitalisation Details'!A:I,9,0)</f>
        <v>R1026</v>
      </c>
    </row>
    <row r="619" spans="1:17" ht="15.6" x14ac:dyDescent="0.3">
      <c r="A619" s="1" t="s">
        <v>1753</v>
      </c>
      <c r="B619" s="1" t="str">
        <f>VLOOKUP(A619,'Customer Names'!A:B,2,0)</f>
        <v>Leedham, Ms.  Amy</v>
      </c>
      <c r="C619">
        <f>VLOOKUP(A619,'Medical Examinations'!A:H,2,0)</f>
        <v>53.63</v>
      </c>
      <c r="D619">
        <f>VLOOKUP(A619,'Medical Examinations'!A:C,3,0)</f>
        <v>5.47</v>
      </c>
      <c r="E619" t="str">
        <f>VLOOKUP(A619,'Medical Examinations'!A:E,4)</f>
        <v>No</v>
      </c>
      <c r="F619" t="str">
        <f>VLOOKUP(A619,'Medical Examinations'!A:E,5)</f>
        <v>No</v>
      </c>
      <c r="G619" t="str">
        <f>VLOOKUP(A619,'Medical Examinations'!A:F,6,0)</f>
        <v>No</v>
      </c>
      <c r="H619">
        <f>VLOOKUP(A619,'Medical Examinations'!A:G,7)</f>
        <v>1</v>
      </c>
      <c r="I619" t="str">
        <f>VLOOKUP(A619,'Medical Examinations'!A:H,8,0)</f>
        <v>No</v>
      </c>
      <c r="J619">
        <f>VLOOKUP(A619,'Hospitalisation Details'!A:B,2,0)</f>
        <v>1988</v>
      </c>
      <c r="K619" t="str">
        <f>VLOOKUP(A619,'Hospitalisation Details'!A:C,3,0)</f>
        <v>Dec</v>
      </c>
      <c r="L619">
        <f>VLOOKUP(A619,'Hospitalisation Details'!A:D,4,0)</f>
        <v>5</v>
      </c>
      <c r="M619">
        <f>VLOOKUP(A619,'Hospitalisation Details'!A:E,5,0)</f>
        <v>3</v>
      </c>
      <c r="N619">
        <f>VLOOKUP(A619,'Hospitalisation Details'!A:F,6,0)</f>
        <v>16059.06</v>
      </c>
      <c r="O619" t="str">
        <f>VLOOKUP(A619,'Hospitalisation Details'!A:G,7,0)</f>
        <v>tier - 2</v>
      </c>
      <c r="P619" t="str">
        <f>VLOOKUP(A619,'Hospitalisation Details'!A:I,8,0)</f>
        <v>tier - 3</v>
      </c>
      <c r="Q619" t="str">
        <f>VLOOKUP(A619,'Hospitalisation Details'!A:I,9,0)</f>
        <v>R1012</v>
      </c>
    </row>
    <row r="620" spans="1:17" ht="15.6" x14ac:dyDescent="0.3">
      <c r="A620" s="1" t="s">
        <v>1752</v>
      </c>
      <c r="B620" s="1" t="str">
        <f>VLOOKUP(A620,'Customer Names'!A:B,2,0)</f>
        <v>Haglund, Ms.  Brittany L.</v>
      </c>
      <c r="C620">
        <f>VLOOKUP(A620,'Medical Examinations'!A:H,2,0)</f>
        <v>48.7</v>
      </c>
      <c r="D620">
        <f>VLOOKUP(A620,'Medical Examinations'!A:C,3,0)</f>
        <v>4.71</v>
      </c>
      <c r="E620" t="str">
        <f>VLOOKUP(A620,'Medical Examinations'!A:E,4)</f>
        <v>No</v>
      </c>
      <c r="F620" t="str">
        <f>VLOOKUP(A620,'Medical Examinations'!A:E,5)</f>
        <v>No</v>
      </c>
      <c r="G620" t="str">
        <f>VLOOKUP(A620,'Medical Examinations'!A:F,6,0)</f>
        <v>No</v>
      </c>
      <c r="H620">
        <f>VLOOKUP(A620,'Medical Examinations'!A:G,7)</f>
        <v>1</v>
      </c>
      <c r="I620" t="str">
        <f>VLOOKUP(A620,'Medical Examinations'!A:H,8,0)</f>
        <v>No</v>
      </c>
      <c r="J620">
        <f>VLOOKUP(A620,'Hospitalisation Details'!A:B,2,0)</f>
        <v>1980</v>
      </c>
      <c r="K620" t="str">
        <f>VLOOKUP(A620,'Hospitalisation Details'!A:C,3,0)</f>
        <v>Sep</v>
      </c>
      <c r="L620">
        <f>VLOOKUP(A620,'Hospitalisation Details'!A:D,4,0)</f>
        <v>19</v>
      </c>
      <c r="M620">
        <f>VLOOKUP(A620,'Hospitalisation Details'!A:E,5,0)</f>
        <v>2</v>
      </c>
      <c r="N620">
        <f>VLOOKUP(A620,'Hospitalisation Details'!A:F,6,0)</f>
        <v>15966.19</v>
      </c>
      <c r="O620" t="str">
        <f>VLOOKUP(A620,'Hospitalisation Details'!A:G,7,0)</f>
        <v>tier - 2</v>
      </c>
      <c r="P620" t="str">
        <f>VLOOKUP(A620,'Hospitalisation Details'!A:I,8,0)</f>
        <v>tier - 2</v>
      </c>
      <c r="Q620" t="str">
        <f>VLOOKUP(A620,'Hospitalisation Details'!A:I,9,0)</f>
        <v>R1012</v>
      </c>
    </row>
    <row r="621" spans="1:17" ht="15.6" x14ac:dyDescent="0.3">
      <c r="A621" s="1" t="s">
        <v>1751</v>
      </c>
      <c r="B621" s="1" t="str">
        <f>VLOOKUP(A621,'Customer Names'!A:B,2,0)</f>
        <v>Mills, Ms.  Jessica L</v>
      </c>
      <c r="C621">
        <f>VLOOKUP(A621,'Medical Examinations'!A:H,2,0)</f>
        <v>48.81</v>
      </c>
      <c r="D621">
        <f>VLOOKUP(A621,'Medical Examinations'!A:C,3,0)</f>
        <v>5.49</v>
      </c>
      <c r="E621" t="str">
        <f>VLOOKUP(A621,'Medical Examinations'!A:E,4)</f>
        <v>No</v>
      </c>
      <c r="F621" t="str">
        <f>VLOOKUP(A621,'Medical Examinations'!A:E,5)</f>
        <v>No</v>
      </c>
      <c r="G621" t="str">
        <f>VLOOKUP(A621,'Medical Examinations'!A:F,6,0)</f>
        <v>No</v>
      </c>
      <c r="H621">
        <f>VLOOKUP(A621,'Medical Examinations'!A:G,7)</f>
        <v>1</v>
      </c>
      <c r="I621" t="str">
        <f>VLOOKUP(A621,'Medical Examinations'!A:H,8,0)</f>
        <v>No</v>
      </c>
      <c r="J621">
        <f>VLOOKUP(A621,'Hospitalisation Details'!A:B,2,0)</f>
        <v>1982</v>
      </c>
      <c r="K621" t="str">
        <f>VLOOKUP(A621,'Hospitalisation Details'!A:C,3,0)</f>
        <v>Jul</v>
      </c>
      <c r="L621">
        <f>VLOOKUP(A621,'Hospitalisation Details'!A:D,4,0)</f>
        <v>24</v>
      </c>
      <c r="M621">
        <f>VLOOKUP(A621,'Hospitalisation Details'!A:E,5,0)</f>
        <v>3</v>
      </c>
      <c r="N621">
        <f>VLOOKUP(A621,'Hospitalisation Details'!A:F,6,0)</f>
        <v>15965.29</v>
      </c>
      <c r="O621" t="str">
        <f>VLOOKUP(A621,'Hospitalisation Details'!A:G,7,0)</f>
        <v>tier - 2</v>
      </c>
      <c r="P621" t="str">
        <f>VLOOKUP(A621,'Hospitalisation Details'!A:I,8,0)</f>
        <v>tier - 1</v>
      </c>
      <c r="Q621" t="str">
        <f>VLOOKUP(A621,'Hospitalisation Details'!A:I,9,0)</f>
        <v>R1012</v>
      </c>
    </row>
    <row r="622" spans="1:17" ht="15.6" x14ac:dyDescent="0.3">
      <c r="A622" s="1" t="s">
        <v>1750</v>
      </c>
      <c r="B622" s="1" t="str">
        <f>VLOOKUP(A622,'Customer Names'!A:B,2,0)</f>
        <v>Drnjevich, Mrs.  Kristina K</v>
      </c>
      <c r="C622">
        <f>VLOOKUP(A622,'Medical Examinations'!A:H,2,0)</f>
        <v>47.53</v>
      </c>
      <c r="D622">
        <f>VLOOKUP(A622,'Medical Examinations'!A:C,3,0)</f>
        <v>4.72</v>
      </c>
      <c r="E622" t="str">
        <f>VLOOKUP(A622,'Medical Examinations'!A:E,4)</f>
        <v>No</v>
      </c>
      <c r="F622" t="str">
        <f>VLOOKUP(A622,'Medical Examinations'!A:E,5)</f>
        <v>No</v>
      </c>
      <c r="G622" t="str">
        <f>VLOOKUP(A622,'Medical Examinations'!A:F,6,0)</f>
        <v>No</v>
      </c>
      <c r="H622">
        <f>VLOOKUP(A622,'Medical Examinations'!A:G,7)</f>
        <v>1</v>
      </c>
      <c r="I622" t="str">
        <f>VLOOKUP(A622,'Medical Examinations'!A:H,8,0)</f>
        <v>No</v>
      </c>
      <c r="J622">
        <f>VLOOKUP(A622,'Hospitalisation Details'!A:B,2,0)</f>
        <v>1980</v>
      </c>
      <c r="K622" t="str">
        <f>VLOOKUP(A622,'Hospitalisation Details'!A:C,3,0)</f>
        <v>Oct</v>
      </c>
      <c r="L622">
        <f>VLOOKUP(A622,'Hospitalisation Details'!A:D,4,0)</f>
        <v>12</v>
      </c>
      <c r="M622">
        <f>VLOOKUP(A622,'Hospitalisation Details'!A:E,5,0)</f>
        <v>2</v>
      </c>
      <c r="N622">
        <f>VLOOKUP(A622,'Hospitalisation Details'!A:F,6,0)</f>
        <v>15922.29</v>
      </c>
      <c r="O622" t="str">
        <f>VLOOKUP(A622,'Hospitalisation Details'!A:G,7,0)</f>
        <v>tier - 2</v>
      </c>
      <c r="P622" t="str">
        <f>VLOOKUP(A622,'Hospitalisation Details'!A:I,8,0)</f>
        <v>tier - 3</v>
      </c>
      <c r="Q622" t="str">
        <f>VLOOKUP(A622,'Hospitalisation Details'!A:I,9,0)</f>
        <v>R1026</v>
      </c>
    </row>
    <row r="623" spans="1:17" ht="15.6" x14ac:dyDescent="0.3">
      <c r="A623" s="1" t="s">
        <v>1749</v>
      </c>
      <c r="B623" s="1" t="str">
        <f>VLOOKUP(A623,'Customer Names'!A:B,2,0)</f>
        <v>Clay, Mr.  Brad</v>
      </c>
      <c r="C623">
        <f>VLOOKUP(A623,'Medical Examinations'!A:H,2,0)</f>
        <v>36.85</v>
      </c>
      <c r="D623">
        <f>VLOOKUP(A623,'Medical Examinations'!A:C,3,0)</f>
        <v>6.7</v>
      </c>
      <c r="E623" t="str">
        <f>VLOOKUP(A623,'Medical Examinations'!A:E,4)</f>
        <v>No</v>
      </c>
      <c r="F623" t="str">
        <f>VLOOKUP(A623,'Medical Examinations'!A:E,5)</f>
        <v>No</v>
      </c>
      <c r="G623" t="str">
        <f>VLOOKUP(A623,'Medical Examinations'!A:F,6,0)</f>
        <v>No</v>
      </c>
      <c r="H623">
        <f>VLOOKUP(A623,'Medical Examinations'!A:G,7)</f>
        <v>1</v>
      </c>
      <c r="I623" t="str">
        <f>VLOOKUP(A623,'Medical Examinations'!A:H,8,0)</f>
        <v>No</v>
      </c>
      <c r="J623">
        <f>VLOOKUP(A623,'Hospitalisation Details'!A:B,2,0)</f>
        <v>1962</v>
      </c>
      <c r="K623" t="str">
        <f>VLOOKUP(A623,'Hospitalisation Details'!A:C,3,0)</f>
        <v>Dec</v>
      </c>
      <c r="L623">
        <f>VLOOKUP(A623,'Hospitalisation Details'!A:D,4,0)</f>
        <v>25</v>
      </c>
      <c r="M623">
        <f>VLOOKUP(A623,'Hospitalisation Details'!A:E,5,0)</f>
        <v>0</v>
      </c>
      <c r="N623">
        <f>VLOOKUP(A623,'Hospitalisation Details'!A:F,6,0)</f>
        <v>15840.81</v>
      </c>
      <c r="O623" t="str">
        <f>VLOOKUP(A623,'Hospitalisation Details'!A:G,7,0)</f>
        <v>tier - 2</v>
      </c>
      <c r="P623" t="str">
        <f>VLOOKUP(A623,'Hospitalisation Details'!A:I,8,0)</f>
        <v>tier - 1</v>
      </c>
      <c r="Q623" t="str">
        <f>VLOOKUP(A623,'Hospitalisation Details'!A:I,9,0)</f>
        <v>R1022</v>
      </c>
    </row>
    <row r="624" spans="1:17" ht="15.6" x14ac:dyDescent="0.3">
      <c r="A624" s="1" t="s">
        <v>1748</v>
      </c>
      <c r="B624" s="1" t="str">
        <f>VLOOKUP(A624,'Customer Names'!A:B,2,0)</f>
        <v>Marbury, Ms.  Margaret O</v>
      </c>
      <c r="C624">
        <f>VLOOKUP(A624,'Medical Examinations'!A:H,2,0)</f>
        <v>29.3</v>
      </c>
      <c r="D624">
        <f>VLOOKUP(A624,'Medical Examinations'!A:C,3,0)</f>
        <v>5.5</v>
      </c>
      <c r="E624" t="str">
        <f>VLOOKUP(A624,'Medical Examinations'!A:E,4)</f>
        <v>No</v>
      </c>
      <c r="F624" t="str">
        <f>VLOOKUP(A624,'Medical Examinations'!A:E,5)</f>
        <v>No</v>
      </c>
      <c r="G624" t="str">
        <f>VLOOKUP(A624,'Medical Examinations'!A:F,6,0)</f>
        <v>No</v>
      </c>
      <c r="H624">
        <f>VLOOKUP(A624,'Medical Examinations'!A:G,7)</f>
        <v>1</v>
      </c>
      <c r="I624" t="str">
        <f>VLOOKUP(A624,'Medical Examinations'!A:H,8,0)</f>
        <v>No</v>
      </c>
      <c r="J624">
        <f>VLOOKUP(A624,'Hospitalisation Details'!A:B,2,0)</f>
        <v>1982</v>
      </c>
      <c r="K624" t="str">
        <f>VLOOKUP(A624,'Hospitalisation Details'!A:C,3,0)</f>
        <v>Nov</v>
      </c>
      <c r="L624">
        <f>VLOOKUP(A624,'Hospitalisation Details'!A:D,4,0)</f>
        <v>11</v>
      </c>
      <c r="M624">
        <f>VLOOKUP(A624,'Hospitalisation Details'!A:E,5,0)</f>
        <v>4</v>
      </c>
      <c r="N624">
        <f>VLOOKUP(A624,'Hospitalisation Details'!A:F,6,0)</f>
        <v>15828.82</v>
      </c>
      <c r="O624" t="str">
        <f>VLOOKUP(A624,'Hospitalisation Details'!A:G,7,0)</f>
        <v>tier - 2</v>
      </c>
      <c r="P624" t="str">
        <f>VLOOKUP(A624,'Hospitalisation Details'!A:I,8,0)</f>
        <v>tier - 3</v>
      </c>
      <c r="Q624" t="str">
        <f>VLOOKUP(A624,'Hospitalisation Details'!A:I,9,0)</f>
        <v>R1011</v>
      </c>
    </row>
    <row r="625" spans="1:17" ht="15.6" x14ac:dyDescent="0.3">
      <c r="A625" s="1" t="s">
        <v>1747</v>
      </c>
      <c r="B625" s="1" t="str">
        <f>VLOOKUP(A625,'Customer Names'!A:B,2,0)</f>
        <v>Coon, Mr.  Craig R.</v>
      </c>
      <c r="C625">
        <f>VLOOKUP(A625,'Medical Examinations'!A:H,2,0)</f>
        <v>19.3</v>
      </c>
      <c r="D625">
        <f>VLOOKUP(A625,'Medical Examinations'!A:C,3,0)</f>
        <v>4.46</v>
      </c>
      <c r="E625" t="str">
        <f>VLOOKUP(A625,'Medical Examinations'!A:E,4)</f>
        <v>No</v>
      </c>
      <c r="F625" t="str">
        <f>VLOOKUP(A625,'Medical Examinations'!A:E,5)</f>
        <v>No</v>
      </c>
      <c r="G625" t="str">
        <f>VLOOKUP(A625,'Medical Examinations'!A:F,6,0)</f>
        <v>No</v>
      </c>
      <c r="H625">
        <f>VLOOKUP(A625,'Medical Examinations'!A:G,7)</f>
        <v>1</v>
      </c>
      <c r="I625" t="str">
        <f>VLOOKUP(A625,'Medical Examinations'!A:H,8,0)</f>
        <v>yes</v>
      </c>
      <c r="J625">
        <f>VLOOKUP(A625,'Hospitalisation Details'!A:B,2,0)</f>
        <v>1984</v>
      </c>
      <c r="K625" t="str">
        <f>VLOOKUP(A625,'Hospitalisation Details'!A:C,3,0)</f>
        <v>Jun</v>
      </c>
      <c r="L625">
        <f>VLOOKUP(A625,'Hospitalisation Details'!A:D,4,0)</f>
        <v>26</v>
      </c>
      <c r="M625">
        <f>VLOOKUP(A625,'Hospitalisation Details'!A:E,5,0)</f>
        <v>0</v>
      </c>
      <c r="N625">
        <f>VLOOKUP(A625,'Hospitalisation Details'!A:F,6,0)</f>
        <v>15820.7</v>
      </c>
      <c r="O625" t="str">
        <f>VLOOKUP(A625,'Hospitalisation Details'!A:G,7,0)</f>
        <v>tier - 2</v>
      </c>
      <c r="P625" t="str">
        <f>VLOOKUP(A625,'Hospitalisation Details'!A:I,8,0)</f>
        <v>tier - 3</v>
      </c>
      <c r="Q625" t="str">
        <f>VLOOKUP(A625,'Hospitalisation Details'!A:I,9,0)</f>
        <v>R1011</v>
      </c>
    </row>
    <row r="626" spans="1:17" ht="15.6" x14ac:dyDescent="0.3">
      <c r="A626" s="1" t="s">
        <v>1746</v>
      </c>
      <c r="B626" s="1" t="str">
        <f>VLOOKUP(A626,'Customer Names'!A:B,2,0)</f>
        <v>Vanttinen, Mr.  Simo</v>
      </c>
      <c r="C626">
        <f>VLOOKUP(A626,'Medical Examinations'!A:H,2,0)</f>
        <v>24.13</v>
      </c>
      <c r="D626">
        <f>VLOOKUP(A626,'Medical Examinations'!A:C,3,0)</f>
        <v>5.29</v>
      </c>
      <c r="E626" t="str">
        <f>VLOOKUP(A626,'Medical Examinations'!A:E,4)</f>
        <v>No</v>
      </c>
      <c r="F626" t="str">
        <f>VLOOKUP(A626,'Medical Examinations'!A:E,5)</f>
        <v>No</v>
      </c>
      <c r="G626" t="str">
        <f>VLOOKUP(A626,'Medical Examinations'!A:F,6,0)</f>
        <v>Yes</v>
      </c>
      <c r="H626">
        <f>VLOOKUP(A626,'Medical Examinations'!A:G,7)</f>
        <v>1</v>
      </c>
      <c r="I626" t="str">
        <f>VLOOKUP(A626,'Medical Examinations'!A:H,8,0)</f>
        <v>yes</v>
      </c>
      <c r="J626">
        <f>VLOOKUP(A626,'Hospitalisation Details'!A:B,2,0)</f>
        <v>1997</v>
      </c>
      <c r="K626" t="str">
        <f>VLOOKUP(A626,'Hospitalisation Details'!A:C,3,0)</f>
        <v>Oct</v>
      </c>
      <c r="L626">
        <f>VLOOKUP(A626,'Hospitalisation Details'!A:D,4,0)</f>
        <v>9</v>
      </c>
      <c r="M626">
        <f>VLOOKUP(A626,'Hospitalisation Details'!A:E,5,0)</f>
        <v>0</v>
      </c>
      <c r="N626">
        <f>VLOOKUP(A626,'Hospitalisation Details'!A:F,6,0)</f>
        <v>15817.99</v>
      </c>
      <c r="O626" t="str">
        <f>VLOOKUP(A626,'Hospitalisation Details'!A:G,7,0)</f>
        <v>tier - 2</v>
      </c>
      <c r="P626" t="str">
        <f>VLOOKUP(A626,'Hospitalisation Details'!A:I,8,0)</f>
        <v>tier - 2</v>
      </c>
      <c r="Q626" t="str">
        <f>VLOOKUP(A626,'Hospitalisation Details'!A:I,9,0)</f>
        <v>R1012</v>
      </c>
    </row>
    <row r="627" spans="1:17" ht="15.6" x14ac:dyDescent="0.3">
      <c r="A627" s="1" t="s">
        <v>1745</v>
      </c>
      <c r="B627" s="1" t="str">
        <f>VLOOKUP(A627,'Customer Names'!A:B,2,0)</f>
        <v>Garges, Mr.  Christopher J</v>
      </c>
      <c r="C627">
        <f>VLOOKUP(A627,'Medical Examinations'!A:H,2,0)</f>
        <v>46.7</v>
      </c>
      <c r="D627">
        <f>VLOOKUP(A627,'Medical Examinations'!A:C,3,0)</f>
        <v>10.99</v>
      </c>
      <c r="E627" t="str">
        <f>VLOOKUP(A627,'Medical Examinations'!A:E,4)</f>
        <v>No</v>
      </c>
      <c r="F627" t="str">
        <f>VLOOKUP(A627,'Medical Examinations'!A:E,5)</f>
        <v>No</v>
      </c>
      <c r="G627" t="str">
        <f>VLOOKUP(A627,'Medical Examinations'!A:F,6,0)</f>
        <v>No</v>
      </c>
      <c r="H627">
        <f>VLOOKUP(A627,'Medical Examinations'!A:G,7)</f>
        <v>1</v>
      </c>
      <c r="I627" t="str">
        <f>VLOOKUP(A627,'Medical Examinations'!A:H,8,0)</f>
        <v>No</v>
      </c>
      <c r="J627">
        <f>VLOOKUP(A627,'Hospitalisation Details'!A:B,2,0)</f>
        <v>1974</v>
      </c>
      <c r="K627" t="str">
        <f>VLOOKUP(A627,'Hospitalisation Details'!A:C,3,0)</f>
        <v>Aug</v>
      </c>
      <c r="L627">
        <f>VLOOKUP(A627,'Hospitalisation Details'!A:D,4,0)</f>
        <v>29</v>
      </c>
      <c r="M627">
        <f>VLOOKUP(A627,'Hospitalisation Details'!A:E,5,0)</f>
        <v>0</v>
      </c>
      <c r="N627">
        <f>VLOOKUP(A627,'Hospitalisation Details'!A:F,6,0)</f>
        <v>15746.62</v>
      </c>
      <c r="O627" t="str">
        <f>VLOOKUP(A627,'Hospitalisation Details'!A:G,7,0)</f>
        <v>tier - 2</v>
      </c>
      <c r="P627" t="str">
        <f>VLOOKUP(A627,'Hospitalisation Details'!A:I,8,0)</f>
        <v>tier - 1</v>
      </c>
      <c r="Q627" t="str">
        <f>VLOOKUP(A627,'Hospitalisation Details'!A:I,9,0)</f>
        <v>R1012</v>
      </c>
    </row>
    <row r="628" spans="1:17" ht="15.6" x14ac:dyDescent="0.3">
      <c r="A628" s="1" t="s">
        <v>1744</v>
      </c>
      <c r="B628" s="1" t="str">
        <f>VLOOKUP(A628,'Customer Names'!A:B,2,0)</f>
        <v>Rivel, Mr.  Mario Sr.</v>
      </c>
      <c r="C628">
        <f>VLOOKUP(A628,'Medical Examinations'!A:H,2,0)</f>
        <v>45.27</v>
      </c>
      <c r="D628">
        <f>VLOOKUP(A628,'Medical Examinations'!A:C,3,0)</f>
        <v>5.2</v>
      </c>
      <c r="E628" t="str">
        <f>VLOOKUP(A628,'Medical Examinations'!A:E,4)</f>
        <v>No</v>
      </c>
      <c r="F628" t="str">
        <f>VLOOKUP(A628,'Medical Examinations'!A:E,5)</f>
        <v>No</v>
      </c>
      <c r="G628" t="str">
        <f>VLOOKUP(A628,'Medical Examinations'!A:F,6,0)</f>
        <v>No</v>
      </c>
      <c r="H628">
        <f>VLOOKUP(A628,'Medical Examinations'!A:G,7)</f>
        <v>1</v>
      </c>
      <c r="I628" t="str">
        <f>VLOOKUP(A628,'Medical Examinations'!A:H,8,0)</f>
        <v>No</v>
      </c>
      <c r="J628">
        <f>VLOOKUP(A628,'Hospitalisation Details'!A:B,2,0)</f>
        <v>1976</v>
      </c>
      <c r="K628" t="str">
        <f>VLOOKUP(A628,'Hospitalisation Details'!A:C,3,0)</f>
        <v>Sep</v>
      </c>
      <c r="L628">
        <f>VLOOKUP(A628,'Hospitalisation Details'!A:D,4,0)</f>
        <v>20</v>
      </c>
      <c r="M628">
        <f>VLOOKUP(A628,'Hospitalisation Details'!A:E,5,0)</f>
        <v>2</v>
      </c>
      <c r="N628">
        <f>VLOOKUP(A628,'Hospitalisation Details'!A:F,6,0)</f>
        <v>15698.86</v>
      </c>
      <c r="O628" t="str">
        <f>VLOOKUP(A628,'Hospitalisation Details'!A:G,7,0)</f>
        <v>tier - 2</v>
      </c>
      <c r="P628" t="str">
        <f>VLOOKUP(A628,'Hospitalisation Details'!A:I,8,0)</f>
        <v>tier - 2</v>
      </c>
      <c r="Q628" t="str">
        <f>VLOOKUP(A628,'Hospitalisation Details'!A:I,9,0)</f>
        <v>R1012</v>
      </c>
    </row>
    <row r="629" spans="1:17" ht="15.6" x14ac:dyDescent="0.3">
      <c r="A629" s="1" t="s">
        <v>1743</v>
      </c>
      <c r="B629" s="1" t="str">
        <f>VLOOKUP(A629,'Customer Names'!A:B,2,0)</f>
        <v>Lawson, Mrs.  Meghann R.</v>
      </c>
      <c r="C629">
        <f>VLOOKUP(A629,'Medical Examinations'!A:H,2,0)</f>
        <v>44.29</v>
      </c>
      <c r="D629">
        <f>VLOOKUP(A629,'Medical Examinations'!A:C,3,0)</f>
        <v>9.66</v>
      </c>
      <c r="E629" t="str">
        <f>VLOOKUP(A629,'Medical Examinations'!A:E,4)</f>
        <v>No</v>
      </c>
      <c r="F629" t="str">
        <f>VLOOKUP(A629,'Medical Examinations'!A:E,5)</f>
        <v>No</v>
      </c>
      <c r="G629" t="str">
        <f>VLOOKUP(A629,'Medical Examinations'!A:F,6,0)</f>
        <v>No</v>
      </c>
      <c r="H629">
        <f>VLOOKUP(A629,'Medical Examinations'!A:G,7)</f>
        <v>1</v>
      </c>
      <c r="I629" t="str">
        <f>VLOOKUP(A629,'Medical Examinations'!A:H,8,0)</f>
        <v>No</v>
      </c>
      <c r="J629">
        <f>VLOOKUP(A629,'Hospitalisation Details'!A:B,2,0)</f>
        <v>1973</v>
      </c>
      <c r="K629" t="str">
        <f>VLOOKUP(A629,'Hospitalisation Details'!A:C,3,0)</f>
        <v>Jun</v>
      </c>
      <c r="L629">
        <f>VLOOKUP(A629,'Hospitalisation Details'!A:D,4,0)</f>
        <v>26</v>
      </c>
      <c r="M629">
        <f>VLOOKUP(A629,'Hospitalisation Details'!A:E,5,0)</f>
        <v>0</v>
      </c>
      <c r="N629">
        <f>VLOOKUP(A629,'Hospitalisation Details'!A:F,6,0)</f>
        <v>15670.3</v>
      </c>
      <c r="O629" t="str">
        <f>VLOOKUP(A629,'Hospitalisation Details'!A:G,7,0)</f>
        <v>tier - 2</v>
      </c>
      <c r="P629" t="str">
        <f>VLOOKUP(A629,'Hospitalisation Details'!A:I,8,0)</f>
        <v>tier - 2</v>
      </c>
      <c r="Q629" t="str">
        <f>VLOOKUP(A629,'Hospitalisation Details'!A:I,9,0)</f>
        <v>R1026</v>
      </c>
    </row>
    <row r="630" spans="1:17" ht="15.6" x14ac:dyDescent="0.3">
      <c r="A630" s="1" t="s">
        <v>1742</v>
      </c>
      <c r="B630" s="1" t="str">
        <f>VLOOKUP(A630,'Customer Names'!A:B,2,0)</f>
        <v>Cale, Mr.  Scott M</v>
      </c>
      <c r="C630">
        <f>VLOOKUP(A630,'Medical Examinations'!A:H,2,0)</f>
        <v>54.59</v>
      </c>
      <c r="D630">
        <f>VLOOKUP(A630,'Medical Examinations'!A:C,3,0)</f>
        <v>4.22</v>
      </c>
      <c r="E630" t="str">
        <f>VLOOKUP(A630,'Medical Examinations'!A:E,4)</f>
        <v>No</v>
      </c>
      <c r="F630" t="str">
        <f>VLOOKUP(A630,'Medical Examinations'!A:E,5)</f>
        <v>No</v>
      </c>
      <c r="G630" t="str">
        <f>VLOOKUP(A630,'Medical Examinations'!A:F,6,0)</f>
        <v>No</v>
      </c>
      <c r="H630">
        <f>VLOOKUP(A630,'Medical Examinations'!A:G,7)</f>
        <v>1</v>
      </c>
      <c r="I630" t="str">
        <f>VLOOKUP(A630,'Medical Examinations'!A:H,8,0)</f>
        <v>No</v>
      </c>
      <c r="J630">
        <f>VLOOKUP(A630,'Hospitalisation Details'!A:B,2,0)</f>
        <v>1988</v>
      </c>
      <c r="K630" t="str">
        <f>VLOOKUP(A630,'Hospitalisation Details'!A:C,3,0)</f>
        <v>Dec</v>
      </c>
      <c r="L630">
        <f>VLOOKUP(A630,'Hospitalisation Details'!A:D,4,0)</f>
        <v>22</v>
      </c>
      <c r="M630">
        <f>VLOOKUP(A630,'Hospitalisation Details'!A:E,5,0)</f>
        <v>3</v>
      </c>
      <c r="N630">
        <f>VLOOKUP(A630,'Hospitalisation Details'!A:F,6,0)</f>
        <v>15646.28</v>
      </c>
      <c r="O630" t="str">
        <f>VLOOKUP(A630,'Hospitalisation Details'!A:G,7,0)</f>
        <v>tier - 2</v>
      </c>
      <c r="P630" t="str">
        <f>VLOOKUP(A630,'Hospitalisation Details'!A:I,8,0)</f>
        <v>tier - 2</v>
      </c>
      <c r="Q630" t="str">
        <f>VLOOKUP(A630,'Hospitalisation Details'!A:I,9,0)</f>
        <v>R1011</v>
      </c>
    </row>
    <row r="631" spans="1:17" ht="15.6" x14ac:dyDescent="0.3">
      <c r="A631" s="1" t="s">
        <v>1741</v>
      </c>
      <c r="B631" s="1" t="str">
        <f>VLOOKUP(A631,'Customer Names'!A:B,2,0)</f>
        <v>Phillips, Ms.  Caitlin E.</v>
      </c>
      <c r="C631">
        <f>VLOOKUP(A631,'Medical Examinations'!A:H,2,0)</f>
        <v>32.965000000000003</v>
      </c>
      <c r="D631">
        <f>VLOOKUP(A631,'Medical Examinations'!A:C,3,0)</f>
        <v>11.78</v>
      </c>
      <c r="E631" t="str">
        <f>VLOOKUP(A631,'Medical Examinations'!A:E,4)</f>
        <v>No</v>
      </c>
      <c r="F631" t="str">
        <f>VLOOKUP(A631,'Medical Examinations'!A:E,5)</f>
        <v>No</v>
      </c>
      <c r="G631" t="str">
        <f>VLOOKUP(A631,'Medical Examinations'!A:F,6,0)</f>
        <v>No</v>
      </c>
      <c r="H631">
        <f>VLOOKUP(A631,'Medical Examinations'!A:G,7)</f>
        <v>1</v>
      </c>
      <c r="I631" t="str">
        <f>VLOOKUP(A631,'Medical Examinations'!A:H,8,0)</f>
        <v>No</v>
      </c>
      <c r="J631">
        <f>VLOOKUP(A631,'Hospitalisation Details'!A:B,2,0)</f>
        <v>1960</v>
      </c>
      <c r="K631" t="str">
        <f>VLOOKUP(A631,'Hospitalisation Details'!A:C,3,0)</f>
        <v>Jun</v>
      </c>
      <c r="L631">
        <f>VLOOKUP(A631,'Hospitalisation Details'!A:D,4,0)</f>
        <v>6</v>
      </c>
      <c r="M631">
        <f>VLOOKUP(A631,'Hospitalisation Details'!A:E,5,0)</f>
        <v>3</v>
      </c>
      <c r="N631">
        <f>VLOOKUP(A631,'Hospitalisation Details'!A:F,6,0)</f>
        <v>15612.19</v>
      </c>
      <c r="O631" t="str">
        <f>VLOOKUP(A631,'Hospitalisation Details'!A:G,7,0)</f>
        <v>tier - 2</v>
      </c>
      <c r="P631" t="str">
        <f>VLOOKUP(A631,'Hospitalisation Details'!A:I,8,0)</f>
        <v>tier - 2</v>
      </c>
      <c r="Q631" t="str">
        <f>VLOOKUP(A631,'Hospitalisation Details'!A:I,9,0)</f>
        <v>R1012</v>
      </c>
    </row>
    <row r="632" spans="1:17" ht="15.6" x14ac:dyDescent="0.3">
      <c r="A632" s="1" t="s">
        <v>1740</v>
      </c>
      <c r="B632" s="1" t="str">
        <f>VLOOKUP(A632,'Customer Names'!A:B,2,0)</f>
        <v>Stewart, Mrs.  Samantha A.</v>
      </c>
      <c r="C632">
        <f>VLOOKUP(A632,'Medical Examinations'!A:H,2,0)</f>
        <v>38.049999999999997</v>
      </c>
      <c r="D632">
        <f>VLOOKUP(A632,'Medical Examinations'!A:C,3,0)</f>
        <v>9.6199999999999992</v>
      </c>
      <c r="E632" t="str">
        <f>VLOOKUP(A632,'Medical Examinations'!A:E,4)</f>
        <v>No</v>
      </c>
      <c r="F632" t="str">
        <f>VLOOKUP(A632,'Medical Examinations'!A:E,5)</f>
        <v>No</v>
      </c>
      <c r="G632" t="str">
        <f>VLOOKUP(A632,'Medical Examinations'!A:F,6,0)</f>
        <v>No</v>
      </c>
      <c r="H632">
        <f>VLOOKUP(A632,'Medical Examinations'!A:G,7)</f>
        <v>1</v>
      </c>
      <c r="I632" t="str">
        <f>VLOOKUP(A632,'Medical Examinations'!A:H,8,0)</f>
        <v>No</v>
      </c>
      <c r="J632">
        <f>VLOOKUP(A632,'Hospitalisation Details'!A:B,2,0)</f>
        <v>1965</v>
      </c>
      <c r="K632" t="str">
        <f>VLOOKUP(A632,'Hospitalisation Details'!A:C,3,0)</f>
        <v>Oct</v>
      </c>
      <c r="L632">
        <f>VLOOKUP(A632,'Hospitalisation Details'!A:D,4,0)</f>
        <v>28</v>
      </c>
      <c r="M632">
        <f>VLOOKUP(A632,'Hospitalisation Details'!A:E,5,0)</f>
        <v>0</v>
      </c>
      <c r="N632">
        <f>VLOOKUP(A632,'Hospitalisation Details'!A:F,6,0)</f>
        <v>15608.58</v>
      </c>
      <c r="O632" t="str">
        <f>VLOOKUP(A632,'Hospitalisation Details'!A:G,7,0)</f>
        <v>tier - 2</v>
      </c>
      <c r="P632" t="str">
        <f>VLOOKUP(A632,'Hospitalisation Details'!A:I,8,0)</f>
        <v>tier - 2</v>
      </c>
      <c r="Q632" t="str">
        <f>VLOOKUP(A632,'Hospitalisation Details'!A:I,9,0)</f>
        <v>R1026</v>
      </c>
    </row>
    <row r="633" spans="1:17" ht="15.6" x14ac:dyDescent="0.3">
      <c r="A633" s="1" t="s">
        <v>1739</v>
      </c>
      <c r="B633" s="1" t="str">
        <f>VLOOKUP(A633,'Customer Names'!A:B,2,0)</f>
        <v>Drotz, Mr.  Erik</v>
      </c>
      <c r="C633">
        <f>VLOOKUP(A633,'Medical Examinations'!A:H,2,0)</f>
        <v>46.14</v>
      </c>
      <c r="D633">
        <f>VLOOKUP(A633,'Medical Examinations'!A:C,3,0)</f>
        <v>10.78</v>
      </c>
      <c r="E633" t="str">
        <f>VLOOKUP(A633,'Medical Examinations'!A:E,4)</f>
        <v>No</v>
      </c>
      <c r="F633" t="str">
        <f>VLOOKUP(A633,'Medical Examinations'!A:E,5)</f>
        <v>No</v>
      </c>
      <c r="G633" t="str">
        <f>VLOOKUP(A633,'Medical Examinations'!A:F,6,0)</f>
        <v>No</v>
      </c>
      <c r="H633">
        <f>VLOOKUP(A633,'Medical Examinations'!A:G,7)</f>
        <v>1</v>
      </c>
      <c r="I633" t="str">
        <f>VLOOKUP(A633,'Medical Examinations'!A:H,8,0)</f>
        <v>No</v>
      </c>
      <c r="J633">
        <f>VLOOKUP(A633,'Hospitalisation Details'!A:B,2,0)</f>
        <v>1974</v>
      </c>
      <c r="K633" t="str">
        <f>VLOOKUP(A633,'Hospitalisation Details'!A:C,3,0)</f>
        <v>Jul</v>
      </c>
      <c r="L633">
        <f>VLOOKUP(A633,'Hospitalisation Details'!A:D,4,0)</f>
        <v>30</v>
      </c>
      <c r="M633">
        <f>VLOOKUP(A633,'Hospitalisation Details'!A:E,5,0)</f>
        <v>0</v>
      </c>
      <c r="N633">
        <f>VLOOKUP(A633,'Hospitalisation Details'!A:F,6,0)</f>
        <v>15556.67</v>
      </c>
      <c r="O633" t="str">
        <f>VLOOKUP(A633,'Hospitalisation Details'!A:G,7,0)</f>
        <v>tier - 2</v>
      </c>
      <c r="P633" t="str">
        <f>VLOOKUP(A633,'Hospitalisation Details'!A:I,8,0)</f>
        <v>tier - 2</v>
      </c>
      <c r="Q633" t="str">
        <f>VLOOKUP(A633,'Hospitalisation Details'!A:I,9,0)</f>
        <v>R1012</v>
      </c>
    </row>
    <row r="634" spans="1:17" ht="15.6" x14ac:dyDescent="0.3">
      <c r="A634" s="1" t="s">
        <v>1738</v>
      </c>
      <c r="B634" s="1" t="str">
        <f>VLOOKUP(A634,'Customer Names'!A:B,2,0)</f>
        <v>Mutai, Mr.  Christopher</v>
      </c>
      <c r="C634">
        <f>VLOOKUP(A634,'Medical Examinations'!A:H,2,0)</f>
        <v>41.325000000000003</v>
      </c>
      <c r="D634">
        <f>VLOOKUP(A634,'Medical Examinations'!A:C,3,0)</f>
        <v>5.1100000000000003</v>
      </c>
      <c r="E634" t="str">
        <f>VLOOKUP(A634,'Medical Examinations'!A:E,4)</f>
        <v>No</v>
      </c>
      <c r="F634" t="str">
        <f>VLOOKUP(A634,'Medical Examinations'!A:E,5)</f>
        <v>No</v>
      </c>
      <c r="G634" t="str">
        <f>VLOOKUP(A634,'Medical Examinations'!A:F,6,0)</f>
        <v>No</v>
      </c>
      <c r="H634">
        <f>VLOOKUP(A634,'Medical Examinations'!A:G,7)</f>
        <v>1</v>
      </c>
      <c r="I634" t="str">
        <f>VLOOKUP(A634,'Medical Examinations'!A:H,8,0)</f>
        <v>No</v>
      </c>
      <c r="J634">
        <f>VLOOKUP(A634,'Hospitalisation Details'!A:B,2,0)</f>
        <v>1959</v>
      </c>
      <c r="K634" t="str">
        <f>VLOOKUP(A634,'Hospitalisation Details'!A:C,3,0)</f>
        <v>Oct</v>
      </c>
      <c r="L634">
        <f>VLOOKUP(A634,'Hospitalisation Details'!A:D,4,0)</f>
        <v>2</v>
      </c>
      <c r="M634">
        <f>VLOOKUP(A634,'Hospitalisation Details'!A:E,5,0)</f>
        <v>3</v>
      </c>
      <c r="N634">
        <f>VLOOKUP(A634,'Hospitalisation Details'!A:F,6,0)</f>
        <v>15555.19</v>
      </c>
      <c r="O634" t="str">
        <f>VLOOKUP(A634,'Hospitalisation Details'!A:G,7,0)</f>
        <v>tier - 2</v>
      </c>
      <c r="P634" t="str">
        <f>VLOOKUP(A634,'Hospitalisation Details'!A:I,8,0)</f>
        <v>tier - 3</v>
      </c>
      <c r="Q634" t="str">
        <f>VLOOKUP(A634,'Hospitalisation Details'!A:I,9,0)</f>
        <v>R1012</v>
      </c>
    </row>
    <row r="635" spans="1:17" ht="15.6" x14ac:dyDescent="0.3">
      <c r="A635" s="1" t="s">
        <v>1737</v>
      </c>
      <c r="B635" s="1" t="str">
        <f>VLOOKUP(A635,'Customer Names'!A:B,2,0)</f>
        <v>Lovlien, Mrs.  Maya</v>
      </c>
      <c r="C635">
        <f>VLOOKUP(A635,'Medical Examinations'!A:H,2,0)</f>
        <v>44.64</v>
      </c>
      <c r="D635">
        <f>VLOOKUP(A635,'Medical Examinations'!A:C,3,0)</f>
        <v>7.18</v>
      </c>
      <c r="E635" t="str">
        <f>VLOOKUP(A635,'Medical Examinations'!A:E,4)</f>
        <v>No</v>
      </c>
      <c r="F635" t="str">
        <f>VLOOKUP(A635,'Medical Examinations'!A:E,5)</f>
        <v>No</v>
      </c>
      <c r="G635" t="str">
        <f>VLOOKUP(A635,'Medical Examinations'!A:F,6,0)</f>
        <v>No</v>
      </c>
      <c r="H635">
        <f>VLOOKUP(A635,'Medical Examinations'!A:G,7)</f>
        <v>1</v>
      </c>
      <c r="I635" t="str">
        <f>VLOOKUP(A635,'Medical Examinations'!A:H,8,0)</f>
        <v>No</v>
      </c>
      <c r="J635">
        <f>VLOOKUP(A635,'Hospitalisation Details'!A:B,2,0)</f>
        <v>1974</v>
      </c>
      <c r="K635" t="str">
        <f>VLOOKUP(A635,'Hospitalisation Details'!A:C,3,0)</f>
        <v>Jun</v>
      </c>
      <c r="L635">
        <f>VLOOKUP(A635,'Hospitalisation Details'!A:D,4,0)</f>
        <v>28</v>
      </c>
      <c r="M635">
        <f>VLOOKUP(A635,'Hospitalisation Details'!A:E,5,0)</f>
        <v>0</v>
      </c>
      <c r="N635">
        <f>VLOOKUP(A635,'Hospitalisation Details'!A:F,6,0)</f>
        <v>15532.16</v>
      </c>
      <c r="O635" t="str">
        <f>VLOOKUP(A635,'Hospitalisation Details'!A:G,7,0)</f>
        <v>tier - 2</v>
      </c>
      <c r="P635" t="str">
        <f>VLOOKUP(A635,'Hospitalisation Details'!A:I,8,0)</f>
        <v>tier - 2</v>
      </c>
      <c r="Q635" t="str">
        <f>VLOOKUP(A635,'Hospitalisation Details'!A:I,9,0)</f>
        <v>R1026</v>
      </c>
    </row>
    <row r="636" spans="1:17" ht="15.6" x14ac:dyDescent="0.3">
      <c r="A636" s="1" t="s">
        <v>1736</v>
      </c>
      <c r="B636" s="1" t="str">
        <f>VLOOKUP(A636,'Customer Names'!A:B,2,0)</f>
        <v>Bruns, Mr.  Zachary T</v>
      </c>
      <c r="C636">
        <f>VLOOKUP(A636,'Medical Examinations'!A:H,2,0)</f>
        <v>25.175000000000001</v>
      </c>
      <c r="D636">
        <f>VLOOKUP(A636,'Medical Examinations'!A:C,3,0)</f>
        <v>4.96</v>
      </c>
      <c r="E636" t="str">
        <f>VLOOKUP(A636,'Medical Examinations'!A:E,4)</f>
        <v>No</v>
      </c>
      <c r="F636" t="str">
        <f>VLOOKUP(A636,'Medical Examinations'!A:E,5)</f>
        <v>No</v>
      </c>
      <c r="G636" t="str">
        <f>VLOOKUP(A636,'Medical Examinations'!A:F,6,0)</f>
        <v>No</v>
      </c>
      <c r="H636">
        <f>VLOOKUP(A636,'Medical Examinations'!A:G,7)</f>
        <v>1</v>
      </c>
      <c r="I636" t="str">
        <f>VLOOKUP(A636,'Medical Examinations'!A:H,8,0)</f>
        <v>yes</v>
      </c>
      <c r="J636">
        <f>VLOOKUP(A636,'Hospitalisation Details'!A:B,2,0)</f>
        <v>2004</v>
      </c>
      <c r="K636" t="str">
        <f>VLOOKUP(A636,'Hospitalisation Details'!A:C,3,0)</f>
        <v>Jul</v>
      </c>
      <c r="L636">
        <f>VLOOKUP(A636,'Hospitalisation Details'!A:D,4,0)</f>
        <v>17</v>
      </c>
      <c r="M636">
        <f>VLOOKUP(A636,'Hospitalisation Details'!A:E,5,0)</f>
        <v>0</v>
      </c>
      <c r="N636">
        <f>VLOOKUP(A636,'Hospitalisation Details'!A:F,6,0)</f>
        <v>15518.18</v>
      </c>
      <c r="O636" t="str">
        <f>VLOOKUP(A636,'Hospitalisation Details'!A:G,7,0)</f>
        <v>tier - 2</v>
      </c>
      <c r="P636" t="str">
        <f>VLOOKUP(A636,'Hospitalisation Details'!A:I,8,0)</f>
        <v>tier - 3</v>
      </c>
      <c r="Q636" t="str">
        <f>VLOOKUP(A636,'Hospitalisation Details'!A:I,9,0)</f>
        <v>R1015</v>
      </c>
    </row>
    <row r="637" spans="1:17" ht="15.6" x14ac:dyDescent="0.3">
      <c r="A637" s="1" t="s">
        <v>1735</v>
      </c>
      <c r="B637" s="1" t="str">
        <f>VLOOKUP(A637,'Customer Names'!A:B,2,0)</f>
        <v>Stoney, Mrs.  Hilda</v>
      </c>
      <c r="C637">
        <f>VLOOKUP(A637,'Medical Examinations'!A:H,2,0)</f>
        <v>43.11</v>
      </c>
      <c r="D637">
        <f>VLOOKUP(A637,'Medical Examinations'!A:C,3,0)</f>
        <v>4.67</v>
      </c>
      <c r="E637" t="str">
        <f>VLOOKUP(A637,'Medical Examinations'!A:E,4)</f>
        <v>No</v>
      </c>
      <c r="F637" t="str">
        <f>VLOOKUP(A637,'Medical Examinations'!A:E,5)</f>
        <v>No</v>
      </c>
      <c r="G637" t="str">
        <f>VLOOKUP(A637,'Medical Examinations'!A:F,6,0)</f>
        <v>No</v>
      </c>
      <c r="H637">
        <f>VLOOKUP(A637,'Medical Examinations'!A:G,7)</f>
        <v>1</v>
      </c>
      <c r="I637" t="str">
        <f>VLOOKUP(A637,'Medical Examinations'!A:H,8,0)</f>
        <v>No</v>
      </c>
      <c r="J637">
        <f>VLOOKUP(A637,'Hospitalisation Details'!A:B,2,0)</f>
        <v>1976</v>
      </c>
      <c r="K637" t="str">
        <f>VLOOKUP(A637,'Hospitalisation Details'!A:C,3,0)</f>
        <v>Jul</v>
      </c>
      <c r="L637">
        <f>VLOOKUP(A637,'Hospitalisation Details'!A:D,4,0)</f>
        <v>20</v>
      </c>
      <c r="M637">
        <f>VLOOKUP(A637,'Hospitalisation Details'!A:E,5,0)</f>
        <v>2</v>
      </c>
      <c r="N637">
        <f>VLOOKUP(A637,'Hospitalisation Details'!A:F,6,0)</f>
        <v>15450.48</v>
      </c>
      <c r="O637" t="str">
        <f>VLOOKUP(A637,'Hospitalisation Details'!A:G,7,0)</f>
        <v>tier - 2</v>
      </c>
      <c r="P637" t="str">
        <f>VLOOKUP(A637,'Hospitalisation Details'!A:I,8,0)</f>
        <v>tier - 1</v>
      </c>
      <c r="Q637" t="str">
        <f>VLOOKUP(A637,'Hospitalisation Details'!A:I,9,0)</f>
        <v>R1026</v>
      </c>
    </row>
    <row r="638" spans="1:17" ht="15.6" x14ac:dyDescent="0.3">
      <c r="A638" s="1" t="s">
        <v>1734</v>
      </c>
      <c r="B638" s="1" t="str">
        <f>VLOOKUP(A638,'Customer Names'!A:B,2,0)</f>
        <v>Markert, Ms.  Stephanie</v>
      </c>
      <c r="C638">
        <f>VLOOKUP(A638,'Medical Examinations'!A:H,2,0)</f>
        <v>53.32</v>
      </c>
      <c r="D638">
        <f>VLOOKUP(A638,'Medical Examinations'!A:C,3,0)</f>
        <v>5.0599999999999996</v>
      </c>
      <c r="E638" t="str">
        <f>VLOOKUP(A638,'Medical Examinations'!A:E,4)</f>
        <v>No</v>
      </c>
      <c r="F638" t="str">
        <f>VLOOKUP(A638,'Medical Examinations'!A:E,5)</f>
        <v>No</v>
      </c>
      <c r="G638" t="str">
        <f>VLOOKUP(A638,'Medical Examinations'!A:F,6,0)</f>
        <v>No</v>
      </c>
      <c r="H638">
        <f>VLOOKUP(A638,'Medical Examinations'!A:G,7)</f>
        <v>1</v>
      </c>
      <c r="I638" t="str">
        <f>VLOOKUP(A638,'Medical Examinations'!A:H,8,0)</f>
        <v>No</v>
      </c>
      <c r="J638">
        <f>VLOOKUP(A638,'Hospitalisation Details'!A:B,2,0)</f>
        <v>1990</v>
      </c>
      <c r="K638" t="str">
        <f>VLOOKUP(A638,'Hospitalisation Details'!A:C,3,0)</f>
        <v>Oct</v>
      </c>
      <c r="L638">
        <f>VLOOKUP(A638,'Hospitalisation Details'!A:D,4,0)</f>
        <v>25</v>
      </c>
      <c r="M638">
        <f>VLOOKUP(A638,'Hospitalisation Details'!A:E,5,0)</f>
        <v>3</v>
      </c>
      <c r="N638">
        <f>VLOOKUP(A638,'Hospitalisation Details'!A:F,6,0)</f>
        <v>15440.2</v>
      </c>
      <c r="O638" t="str">
        <f>VLOOKUP(A638,'Hospitalisation Details'!A:G,7,0)</f>
        <v>tier - 2</v>
      </c>
      <c r="P638" t="str">
        <f>VLOOKUP(A638,'Hospitalisation Details'!A:I,8,0)</f>
        <v>tier - 1</v>
      </c>
      <c r="Q638" t="str">
        <f>VLOOKUP(A638,'Hospitalisation Details'!A:I,9,0)</f>
        <v>R1012</v>
      </c>
    </row>
    <row r="639" spans="1:17" ht="15.6" x14ac:dyDescent="0.3">
      <c r="A639" s="1" t="s">
        <v>1733</v>
      </c>
      <c r="B639" s="1" t="str">
        <f>VLOOKUP(A639,'Customer Names'!A:B,2,0)</f>
        <v>McLucas, Mr.  Doug</v>
      </c>
      <c r="C639">
        <f>VLOOKUP(A639,'Medical Examinations'!A:H,2,0)</f>
        <v>38.04</v>
      </c>
      <c r="D639">
        <f>VLOOKUP(A639,'Medical Examinations'!A:C,3,0)</f>
        <v>5.0199999999999996</v>
      </c>
      <c r="E639" t="str">
        <f>VLOOKUP(A639,'Medical Examinations'!A:E,4)</f>
        <v>No</v>
      </c>
      <c r="F639" t="str">
        <f>VLOOKUP(A639,'Medical Examinations'!A:E,5)</f>
        <v>No</v>
      </c>
      <c r="G639" t="str">
        <f>VLOOKUP(A639,'Medical Examinations'!A:F,6,0)</f>
        <v>No</v>
      </c>
      <c r="H639">
        <f>VLOOKUP(A639,'Medical Examinations'!A:G,7)</f>
        <v>1</v>
      </c>
      <c r="I639" t="str">
        <f>VLOOKUP(A639,'Medical Examinations'!A:H,8,0)</f>
        <v>No</v>
      </c>
      <c r="J639">
        <f>VLOOKUP(A639,'Hospitalisation Details'!A:B,2,0)</f>
        <v>1964</v>
      </c>
      <c r="K639" t="str">
        <f>VLOOKUP(A639,'Hospitalisation Details'!A:C,3,0)</f>
        <v>Sep</v>
      </c>
      <c r="L639">
        <f>VLOOKUP(A639,'Hospitalisation Details'!A:D,4,0)</f>
        <v>4</v>
      </c>
      <c r="M639">
        <f>VLOOKUP(A639,'Hospitalisation Details'!A:E,5,0)</f>
        <v>0</v>
      </c>
      <c r="N639">
        <f>VLOOKUP(A639,'Hospitalisation Details'!A:F,6,0)</f>
        <v>15377.77</v>
      </c>
      <c r="O639" t="str">
        <f>VLOOKUP(A639,'Hospitalisation Details'!A:G,7,0)</f>
        <v>tier - 2</v>
      </c>
      <c r="P639" t="str">
        <f>VLOOKUP(A639,'Hospitalisation Details'!A:I,8,0)</f>
        <v>tier - 2</v>
      </c>
      <c r="Q639" t="str">
        <f>VLOOKUP(A639,'Hospitalisation Details'!A:I,9,0)</f>
        <v>R1012</v>
      </c>
    </row>
    <row r="640" spans="1:17" ht="15.6" x14ac:dyDescent="0.3">
      <c r="A640" s="1" t="s">
        <v>1732</v>
      </c>
      <c r="B640" s="1" t="str">
        <f>VLOOKUP(A640,'Customer Names'!A:B,2,0)</f>
        <v>Erwin, Ms.  Bethany N.</v>
      </c>
      <c r="C640">
        <f>VLOOKUP(A640,'Medical Examinations'!A:H,2,0)</f>
        <v>37.9</v>
      </c>
      <c r="D640">
        <f>VLOOKUP(A640,'Medical Examinations'!A:C,3,0)</f>
        <v>7.76</v>
      </c>
      <c r="E640" t="str">
        <f>VLOOKUP(A640,'Medical Examinations'!A:E,4)</f>
        <v>No</v>
      </c>
      <c r="F640" t="str">
        <f>VLOOKUP(A640,'Medical Examinations'!A:E,5)</f>
        <v>No</v>
      </c>
      <c r="G640" t="str">
        <f>VLOOKUP(A640,'Medical Examinations'!A:F,6,0)</f>
        <v>No</v>
      </c>
      <c r="H640">
        <f>VLOOKUP(A640,'Medical Examinations'!A:G,7)</f>
        <v>1</v>
      </c>
      <c r="I640" t="str">
        <f>VLOOKUP(A640,'Medical Examinations'!A:H,8,0)</f>
        <v>No</v>
      </c>
      <c r="J640">
        <f>VLOOKUP(A640,'Hospitalisation Details'!A:B,2,0)</f>
        <v>1962</v>
      </c>
      <c r="K640" t="str">
        <f>VLOOKUP(A640,'Hospitalisation Details'!A:C,3,0)</f>
        <v>Sep</v>
      </c>
      <c r="L640">
        <f>VLOOKUP(A640,'Hospitalisation Details'!A:D,4,0)</f>
        <v>6</v>
      </c>
      <c r="M640">
        <f>VLOOKUP(A640,'Hospitalisation Details'!A:E,5,0)</f>
        <v>0</v>
      </c>
      <c r="N640">
        <f>VLOOKUP(A640,'Hospitalisation Details'!A:F,6,0)</f>
        <v>15368.22</v>
      </c>
      <c r="O640" t="str">
        <f>VLOOKUP(A640,'Hospitalisation Details'!A:G,7,0)</f>
        <v>tier - 2</v>
      </c>
      <c r="P640" t="str">
        <f>VLOOKUP(A640,'Hospitalisation Details'!A:I,8,0)</f>
        <v>tier - 2</v>
      </c>
      <c r="Q640" t="str">
        <f>VLOOKUP(A640,'Hospitalisation Details'!A:I,9,0)</f>
        <v>R1011</v>
      </c>
    </row>
    <row r="641" spans="1:17" ht="15.6" x14ac:dyDescent="0.3">
      <c r="A641" s="1" t="s">
        <v>1731</v>
      </c>
      <c r="B641" s="1" t="str">
        <f>VLOOKUP(A641,'Customer Names'!A:B,2,0)</f>
        <v>Osborne, Mrs.  Sandra H</v>
      </c>
      <c r="C641">
        <f>VLOOKUP(A641,'Medical Examinations'!A:H,2,0)</f>
        <v>39.6</v>
      </c>
      <c r="D641">
        <f>VLOOKUP(A641,'Medical Examinations'!A:C,3,0)</f>
        <v>9.32</v>
      </c>
      <c r="E641" t="str">
        <f>VLOOKUP(A641,'Medical Examinations'!A:E,4)</f>
        <v>No</v>
      </c>
      <c r="F641" t="str">
        <f>VLOOKUP(A641,'Medical Examinations'!A:E,5)</f>
        <v>No</v>
      </c>
      <c r="G641" t="str">
        <f>VLOOKUP(A641,'Medical Examinations'!A:F,6,0)</f>
        <v>No</v>
      </c>
      <c r="H641">
        <f>VLOOKUP(A641,'Medical Examinations'!A:G,7)</f>
        <v>1</v>
      </c>
      <c r="I641" t="str">
        <f>VLOOKUP(A641,'Medical Examinations'!A:H,8,0)</f>
        <v>No</v>
      </c>
      <c r="J641">
        <f>VLOOKUP(A641,'Hospitalisation Details'!A:B,2,0)</f>
        <v>1968</v>
      </c>
      <c r="K641" t="str">
        <f>VLOOKUP(A641,'Hospitalisation Details'!A:C,3,0)</f>
        <v>Jul</v>
      </c>
      <c r="L641">
        <f>VLOOKUP(A641,'Hospitalisation Details'!A:D,4,0)</f>
        <v>18</v>
      </c>
      <c r="M641">
        <f>VLOOKUP(A641,'Hospitalisation Details'!A:E,5,0)</f>
        <v>0</v>
      </c>
      <c r="N641">
        <f>VLOOKUP(A641,'Hospitalisation Details'!A:F,6,0)</f>
        <v>15363.77</v>
      </c>
      <c r="O641" t="str">
        <f>VLOOKUP(A641,'Hospitalisation Details'!A:G,7,0)</f>
        <v>tier - 2</v>
      </c>
      <c r="P641" t="str">
        <f>VLOOKUP(A641,'Hospitalisation Details'!A:I,8,0)</f>
        <v>tier - 1</v>
      </c>
      <c r="Q641" t="str">
        <f>VLOOKUP(A641,'Hospitalisation Details'!A:I,9,0)</f>
        <v>R1026</v>
      </c>
    </row>
    <row r="642" spans="1:17" ht="15.6" x14ac:dyDescent="0.3">
      <c r="A642" s="1" t="s">
        <v>1730</v>
      </c>
      <c r="B642" s="1" t="str">
        <f>VLOOKUP(A642,'Customer Names'!A:B,2,0)</f>
        <v>Otsuka, Mr.  Takuo</v>
      </c>
      <c r="C642">
        <f>VLOOKUP(A642,'Medical Examinations'!A:H,2,0)</f>
        <v>50.92</v>
      </c>
      <c r="D642">
        <f>VLOOKUP(A642,'Medical Examinations'!A:C,3,0)</f>
        <v>5.31</v>
      </c>
      <c r="E642" t="str">
        <f>VLOOKUP(A642,'Medical Examinations'!A:E,4)</f>
        <v>No</v>
      </c>
      <c r="F642" t="str">
        <f>VLOOKUP(A642,'Medical Examinations'!A:E,5)</f>
        <v>No</v>
      </c>
      <c r="G642" t="str">
        <f>VLOOKUP(A642,'Medical Examinations'!A:F,6,0)</f>
        <v>No</v>
      </c>
      <c r="H642">
        <f>VLOOKUP(A642,'Medical Examinations'!A:G,7)</f>
        <v>1</v>
      </c>
      <c r="I642" t="str">
        <f>VLOOKUP(A642,'Medical Examinations'!A:H,8,0)</f>
        <v>No</v>
      </c>
      <c r="J642">
        <f>VLOOKUP(A642,'Hospitalisation Details'!A:B,2,0)</f>
        <v>1988</v>
      </c>
      <c r="K642" t="str">
        <f>VLOOKUP(A642,'Hospitalisation Details'!A:C,3,0)</f>
        <v>Dec</v>
      </c>
      <c r="L642">
        <f>VLOOKUP(A642,'Hospitalisation Details'!A:D,4,0)</f>
        <v>17</v>
      </c>
      <c r="M642">
        <f>VLOOKUP(A642,'Hospitalisation Details'!A:E,5,0)</f>
        <v>3</v>
      </c>
      <c r="N642">
        <f>VLOOKUP(A642,'Hospitalisation Details'!A:F,6,0)</f>
        <v>15361.5</v>
      </c>
      <c r="O642" t="str">
        <f>VLOOKUP(A642,'Hospitalisation Details'!A:G,7,0)</f>
        <v>tier - 2</v>
      </c>
      <c r="P642" t="str">
        <f>VLOOKUP(A642,'Hospitalisation Details'!A:I,8,0)</f>
        <v>tier - 3</v>
      </c>
      <c r="Q642" t="str">
        <f>VLOOKUP(A642,'Hospitalisation Details'!A:I,9,0)</f>
        <v>R1023</v>
      </c>
    </row>
    <row r="643" spans="1:17" ht="15.6" x14ac:dyDescent="0.3">
      <c r="A643" s="1" t="s">
        <v>1729</v>
      </c>
      <c r="B643" s="1" t="str">
        <f>VLOOKUP(A643,'Customer Names'!A:B,2,0)</f>
        <v>Smith, Ms.  Kelly A.</v>
      </c>
      <c r="C643">
        <f>VLOOKUP(A643,'Medical Examinations'!A:H,2,0)</f>
        <v>21.85</v>
      </c>
      <c r="D643">
        <f>VLOOKUP(A643,'Medical Examinations'!A:C,3,0)</f>
        <v>5.56</v>
      </c>
      <c r="E643" t="str">
        <f>VLOOKUP(A643,'Medical Examinations'!A:E,4)</f>
        <v>No</v>
      </c>
      <c r="F643" t="str">
        <f>VLOOKUP(A643,'Medical Examinations'!A:E,5)</f>
        <v>No</v>
      </c>
      <c r="G643" t="str">
        <f>VLOOKUP(A643,'Medical Examinations'!A:F,6,0)</f>
        <v>No</v>
      </c>
      <c r="H643">
        <f>VLOOKUP(A643,'Medical Examinations'!A:G,7)</f>
        <v>1</v>
      </c>
      <c r="I643" t="str">
        <f>VLOOKUP(A643,'Medical Examinations'!A:H,8,0)</f>
        <v>yes</v>
      </c>
      <c r="J643">
        <f>VLOOKUP(A643,'Hospitalisation Details'!A:B,2,0)</f>
        <v>2001</v>
      </c>
      <c r="K643" t="str">
        <f>VLOOKUP(A643,'Hospitalisation Details'!A:C,3,0)</f>
        <v>Jul</v>
      </c>
      <c r="L643">
        <f>VLOOKUP(A643,'Hospitalisation Details'!A:D,4,0)</f>
        <v>14</v>
      </c>
      <c r="M643">
        <f>VLOOKUP(A643,'Hospitalisation Details'!A:E,5,0)</f>
        <v>1</v>
      </c>
      <c r="N643">
        <f>VLOOKUP(A643,'Hospitalisation Details'!A:F,6,0)</f>
        <v>15359.1</v>
      </c>
      <c r="O643" t="str">
        <f>VLOOKUP(A643,'Hospitalisation Details'!A:G,7,0)</f>
        <v>tier - 2</v>
      </c>
      <c r="P643" t="str">
        <f>VLOOKUP(A643,'Hospitalisation Details'!A:I,8,0)</f>
        <v>tier - 3</v>
      </c>
      <c r="Q643" t="str">
        <f>VLOOKUP(A643,'Hospitalisation Details'!A:I,9,0)</f>
        <v>R1024</v>
      </c>
    </row>
    <row r="644" spans="1:17" ht="15.6" x14ac:dyDescent="0.3">
      <c r="A644" s="1" t="s">
        <v>1728</v>
      </c>
      <c r="B644" s="1" t="str">
        <f>VLOOKUP(A644,'Customer Names'!A:B,2,0)</f>
        <v>Myers, Mr.  Scott</v>
      </c>
      <c r="C644">
        <f>VLOOKUP(A644,'Medical Examinations'!A:H,2,0)</f>
        <v>36.08</v>
      </c>
      <c r="D644">
        <f>VLOOKUP(A644,'Medical Examinations'!A:C,3,0)</f>
        <v>7.11</v>
      </c>
      <c r="E644" t="str">
        <f>VLOOKUP(A644,'Medical Examinations'!A:E,4)</f>
        <v>No</v>
      </c>
      <c r="F644" t="str">
        <f>VLOOKUP(A644,'Medical Examinations'!A:E,5)</f>
        <v>No</v>
      </c>
      <c r="G644" t="str">
        <f>VLOOKUP(A644,'Medical Examinations'!A:F,6,0)</f>
        <v>Yes</v>
      </c>
      <c r="H644">
        <f>VLOOKUP(A644,'Medical Examinations'!A:G,7)</f>
        <v>1</v>
      </c>
      <c r="I644" t="str">
        <f>VLOOKUP(A644,'Medical Examinations'!A:H,8,0)</f>
        <v>No</v>
      </c>
      <c r="J644">
        <f>VLOOKUP(A644,'Hospitalisation Details'!A:B,2,0)</f>
        <v>1963</v>
      </c>
      <c r="K644" t="str">
        <f>VLOOKUP(A644,'Hospitalisation Details'!A:C,3,0)</f>
        <v>Dec</v>
      </c>
      <c r="L644">
        <f>VLOOKUP(A644,'Hospitalisation Details'!A:D,4,0)</f>
        <v>13</v>
      </c>
      <c r="M644">
        <f>VLOOKUP(A644,'Hospitalisation Details'!A:E,5,0)</f>
        <v>0</v>
      </c>
      <c r="N644">
        <f>VLOOKUP(A644,'Hospitalisation Details'!A:F,6,0)</f>
        <v>15322.77</v>
      </c>
      <c r="O644" t="str">
        <f>VLOOKUP(A644,'Hospitalisation Details'!A:G,7,0)</f>
        <v>tier - 2</v>
      </c>
      <c r="P644" t="str">
        <f>VLOOKUP(A644,'Hospitalisation Details'!A:I,8,0)</f>
        <v>tier - 3</v>
      </c>
      <c r="Q644" t="str">
        <f>VLOOKUP(A644,'Hospitalisation Details'!A:I,9,0)</f>
        <v>R1021</v>
      </c>
    </row>
    <row r="645" spans="1:17" ht="15.6" x14ac:dyDescent="0.3">
      <c r="A645" s="1" t="s">
        <v>1727</v>
      </c>
      <c r="B645" s="1" t="str">
        <f>VLOOKUP(A645,'Customer Names'!A:B,2,0)</f>
        <v>Cote, Mr.  Benoit</v>
      </c>
      <c r="C645">
        <f>VLOOKUP(A645,'Medical Examinations'!A:H,2,0)</f>
        <v>40.44</v>
      </c>
      <c r="D645">
        <f>VLOOKUP(A645,'Medical Examinations'!A:C,3,0)</f>
        <v>5.13</v>
      </c>
      <c r="E645" t="str">
        <f>VLOOKUP(A645,'Medical Examinations'!A:E,4)</f>
        <v>No</v>
      </c>
      <c r="F645" t="str">
        <f>VLOOKUP(A645,'Medical Examinations'!A:E,5)</f>
        <v>No</v>
      </c>
      <c r="G645" t="str">
        <f>VLOOKUP(A645,'Medical Examinations'!A:F,6,0)</f>
        <v>Yes</v>
      </c>
      <c r="H645">
        <f>VLOOKUP(A645,'Medical Examinations'!A:G,7)</f>
        <v>1</v>
      </c>
      <c r="I645" t="str">
        <f>VLOOKUP(A645,'Medical Examinations'!A:H,8,0)</f>
        <v>No</v>
      </c>
      <c r="J645">
        <f>VLOOKUP(A645,'Hospitalisation Details'!A:B,2,0)</f>
        <v>1969</v>
      </c>
      <c r="K645" t="str">
        <f>VLOOKUP(A645,'Hospitalisation Details'!A:C,3,0)</f>
        <v>Sep</v>
      </c>
      <c r="L645">
        <f>VLOOKUP(A645,'Hospitalisation Details'!A:D,4,0)</f>
        <v>16</v>
      </c>
      <c r="M645">
        <f>VLOOKUP(A645,'Hospitalisation Details'!A:E,5,0)</f>
        <v>0</v>
      </c>
      <c r="N645">
        <f>VLOOKUP(A645,'Hospitalisation Details'!A:F,6,0)</f>
        <v>15260.52</v>
      </c>
      <c r="O645" t="str">
        <f>VLOOKUP(A645,'Hospitalisation Details'!A:G,7,0)</f>
        <v>tier - 2</v>
      </c>
      <c r="P645" t="str">
        <f>VLOOKUP(A645,'Hospitalisation Details'!A:I,8,0)</f>
        <v>tier - 2</v>
      </c>
      <c r="Q645" t="str">
        <f>VLOOKUP(A645,'Hospitalisation Details'!A:I,9,0)</f>
        <v>R1023</v>
      </c>
    </row>
    <row r="646" spans="1:17" ht="15.6" x14ac:dyDescent="0.3">
      <c r="A646" s="1" t="s">
        <v>1726</v>
      </c>
      <c r="B646" s="1" t="str">
        <f>VLOOKUP(A646,'Customer Names'!A:B,2,0)</f>
        <v>Ehrhardt, Ms.  Elizabeth M.</v>
      </c>
      <c r="C646">
        <f>VLOOKUP(A646,'Medical Examinations'!A:H,2,0)</f>
        <v>38.094999999999999</v>
      </c>
      <c r="D646">
        <f>VLOOKUP(A646,'Medical Examinations'!A:C,3,0)</f>
        <v>10.199999999999999</v>
      </c>
      <c r="E646" t="str">
        <f>VLOOKUP(A646,'Medical Examinations'!A:E,4)</f>
        <v>No</v>
      </c>
      <c r="F646" t="str">
        <f>VLOOKUP(A646,'Medical Examinations'!A:E,5)</f>
        <v>No</v>
      </c>
      <c r="G646" t="str">
        <f>VLOOKUP(A646,'Medical Examinations'!A:F,6,0)</f>
        <v>No</v>
      </c>
      <c r="H646">
        <f>VLOOKUP(A646,'Medical Examinations'!A:G,7)</f>
        <v>1</v>
      </c>
      <c r="I646" t="str">
        <f>VLOOKUP(A646,'Medical Examinations'!A:H,8,0)</f>
        <v>No</v>
      </c>
      <c r="J646">
        <f>VLOOKUP(A646,'Hospitalisation Details'!A:B,2,0)</f>
        <v>1960</v>
      </c>
      <c r="K646" t="str">
        <f>VLOOKUP(A646,'Hospitalisation Details'!A:C,3,0)</f>
        <v>Jul</v>
      </c>
      <c r="L646">
        <f>VLOOKUP(A646,'Hospitalisation Details'!A:D,4,0)</f>
        <v>25</v>
      </c>
      <c r="M646">
        <f>VLOOKUP(A646,'Hospitalisation Details'!A:E,5,0)</f>
        <v>2</v>
      </c>
      <c r="N646">
        <f>VLOOKUP(A646,'Hospitalisation Details'!A:F,6,0)</f>
        <v>15230.32</v>
      </c>
      <c r="O646" t="str">
        <f>VLOOKUP(A646,'Hospitalisation Details'!A:G,7,0)</f>
        <v>tier - 2</v>
      </c>
      <c r="P646" t="str">
        <f>VLOOKUP(A646,'Hospitalisation Details'!A:I,8,0)</f>
        <v>tier - 2</v>
      </c>
      <c r="Q646" t="str">
        <f>VLOOKUP(A646,'Hospitalisation Details'!A:I,9,0)</f>
        <v>R1024</v>
      </c>
    </row>
    <row r="647" spans="1:17" ht="15.6" x14ac:dyDescent="0.3">
      <c r="A647" s="1" t="s">
        <v>1725</v>
      </c>
      <c r="B647" s="1" t="str">
        <f>VLOOKUP(A647,'Customer Names'!A:B,2,0)</f>
        <v>Petersen, Ms.  Jessica A.</v>
      </c>
      <c r="C647">
        <f>VLOOKUP(A647,'Medical Examinations'!A:H,2,0)</f>
        <v>44.95</v>
      </c>
      <c r="D647">
        <f>VLOOKUP(A647,'Medical Examinations'!A:C,3,0)</f>
        <v>10.4</v>
      </c>
      <c r="E647" t="str">
        <f>VLOOKUP(A647,'Medical Examinations'!A:E,4)</f>
        <v>No</v>
      </c>
      <c r="F647" t="str">
        <f>VLOOKUP(A647,'Medical Examinations'!A:E,5)</f>
        <v>No</v>
      </c>
      <c r="G647" t="str">
        <f>VLOOKUP(A647,'Medical Examinations'!A:F,6,0)</f>
        <v>No</v>
      </c>
      <c r="H647">
        <f>VLOOKUP(A647,'Medical Examinations'!A:G,7)</f>
        <v>1</v>
      </c>
      <c r="I647" t="str">
        <f>VLOOKUP(A647,'Medical Examinations'!A:H,8,0)</f>
        <v>No</v>
      </c>
      <c r="J647">
        <f>VLOOKUP(A647,'Hospitalisation Details'!A:B,2,0)</f>
        <v>1978</v>
      </c>
      <c r="K647" t="str">
        <f>VLOOKUP(A647,'Hospitalisation Details'!A:C,3,0)</f>
        <v>Nov</v>
      </c>
      <c r="L647">
        <f>VLOOKUP(A647,'Hospitalisation Details'!A:D,4,0)</f>
        <v>23</v>
      </c>
      <c r="M647">
        <f>VLOOKUP(A647,'Hospitalisation Details'!A:E,5,0)</f>
        <v>2</v>
      </c>
      <c r="N647">
        <f>VLOOKUP(A647,'Hospitalisation Details'!A:F,6,0)</f>
        <v>15207.92</v>
      </c>
      <c r="O647" t="str">
        <f>VLOOKUP(A647,'Hospitalisation Details'!A:G,7,0)</f>
        <v>tier - 2</v>
      </c>
      <c r="P647" t="str">
        <f>VLOOKUP(A647,'Hospitalisation Details'!A:I,8,0)</f>
        <v>tier - 1</v>
      </c>
      <c r="Q647" t="str">
        <f>VLOOKUP(A647,'Hospitalisation Details'!A:I,9,0)</f>
        <v>R1012</v>
      </c>
    </row>
    <row r="648" spans="1:17" ht="15.6" x14ac:dyDescent="0.3">
      <c r="A648" s="1" t="s">
        <v>1724</v>
      </c>
      <c r="B648" s="1" t="str">
        <f>VLOOKUP(A648,'Customer Names'!A:B,2,0)</f>
        <v>Ertel, Ms.  Monica K</v>
      </c>
      <c r="C648">
        <f>VLOOKUP(A648,'Medical Examinations'!A:H,2,0)</f>
        <v>35.54</v>
      </c>
      <c r="D648">
        <f>VLOOKUP(A648,'Medical Examinations'!A:C,3,0)</f>
        <v>10.67</v>
      </c>
      <c r="E648" t="str">
        <f>VLOOKUP(A648,'Medical Examinations'!A:E,4)</f>
        <v>No</v>
      </c>
      <c r="F648" t="str">
        <f>VLOOKUP(A648,'Medical Examinations'!A:E,5)</f>
        <v>No</v>
      </c>
      <c r="G648" t="str">
        <f>VLOOKUP(A648,'Medical Examinations'!A:F,6,0)</f>
        <v>No</v>
      </c>
      <c r="H648">
        <f>VLOOKUP(A648,'Medical Examinations'!A:G,7)</f>
        <v>1</v>
      </c>
      <c r="I648" t="str">
        <f>VLOOKUP(A648,'Medical Examinations'!A:H,8,0)</f>
        <v>No</v>
      </c>
      <c r="J648">
        <f>VLOOKUP(A648,'Hospitalisation Details'!A:B,2,0)</f>
        <v>1962</v>
      </c>
      <c r="K648" t="str">
        <f>VLOOKUP(A648,'Hospitalisation Details'!A:C,3,0)</f>
        <v>Jun</v>
      </c>
      <c r="L648">
        <f>VLOOKUP(A648,'Hospitalisation Details'!A:D,4,0)</f>
        <v>17</v>
      </c>
      <c r="M648">
        <f>VLOOKUP(A648,'Hospitalisation Details'!A:E,5,0)</f>
        <v>0</v>
      </c>
      <c r="N648">
        <f>VLOOKUP(A648,'Hospitalisation Details'!A:F,6,0)</f>
        <v>15174.81</v>
      </c>
      <c r="O648" t="str">
        <f>VLOOKUP(A648,'Hospitalisation Details'!A:G,7,0)</f>
        <v>tier - 2</v>
      </c>
      <c r="P648" t="str">
        <f>VLOOKUP(A648,'Hospitalisation Details'!A:I,8,0)</f>
        <v>tier - 1</v>
      </c>
      <c r="Q648" t="str">
        <f>VLOOKUP(A648,'Hospitalisation Details'!A:I,9,0)</f>
        <v>R1012</v>
      </c>
    </row>
    <row r="649" spans="1:17" ht="15.6" x14ac:dyDescent="0.3">
      <c r="A649" s="1" t="s">
        <v>1723</v>
      </c>
      <c r="B649" s="1" t="str">
        <f>VLOOKUP(A649,'Customer Names'!A:B,2,0)</f>
        <v>Lanza, Mr.  Kevin L</v>
      </c>
      <c r="C649">
        <f>VLOOKUP(A649,'Medical Examinations'!A:H,2,0)</f>
        <v>39.799999999999997</v>
      </c>
      <c r="D649">
        <f>VLOOKUP(A649,'Medical Examinations'!A:C,3,0)</f>
        <v>4.6500000000000004</v>
      </c>
      <c r="E649" t="str">
        <f>VLOOKUP(A649,'Medical Examinations'!A:E,4)</f>
        <v>No</v>
      </c>
      <c r="F649" t="str">
        <f>VLOOKUP(A649,'Medical Examinations'!A:E,5)</f>
        <v>No</v>
      </c>
      <c r="G649" t="str">
        <f>VLOOKUP(A649,'Medical Examinations'!A:F,6,0)</f>
        <v>No</v>
      </c>
      <c r="H649">
        <f>VLOOKUP(A649,'Medical Examinations'!A:G,7)</f>
        <v>1</v>
      </c>
      <c r="I649" t="str">
        <f>VLOOKUP(A649,'Medical Examinations'!A:H,8,0)</f>
        <v>No</v>
      </c>
      <c r="J649">
        <f>VLOOKUP(A649,'Hospitalisation Details'!A:B,2,0)</f>
        <v>1959</v>
      </c>
      <c r="K649" t="str">
        <f>VLOOKUP(A649,'Hospitalisation Details'!A:C,3,0)</f>
        <v>Dec</v>
      </c>
      <c r="L649">
        <f>VLOOKUP(A649,'Hospitalisation Details'!A:D,4,0)</f>
        <v>3</v>
      </c>
      <c r="M649">
        <f>VLOOKUP(A649,'Hospitalisation Details'!A:E,5,0)</f>
        <v>3</v>
      </c>
      <c r="N649">
        <f>VLOOKUP(A649,'Hospitalisation Details'!A:F,6,0)</f>
        <v>15170.07</v>
      </c>
      <c r="O649" t="str">
        <f>VLOOKUP(A649,'Hospitalisation Details'!A:G,7,0)</f>
        <v>tier - 2</v>
      </c>
      <c r="P649" t="str">
        <f>VLOOKUP(A649,'Hospitalisation Details'!A:I,8,0)</f>
        <v>tier - 3</v>
      </c>
      <c r="Q649" t="str">
        <f>VLOOKUP(A649,'Hospitalisation Details'!A:I,9,0)</f>
        <v>R1011</v>
      </c>
    </row>
    <row r="650" spans="1:17" ht="15.6" x14ac:dyDescent="0.3">
      <c r="A650" s="1" t="s">
        <v>1722</v>
      </c>
      <c r="B650" s="1" t="str">
        <f>VLOOKUP(A650,'Customer Names'!A:B,2,0)</f>
        <v>Picklesimer, Mr.  Gregory</v>
      </c>
      <c r="C650">
        <f>VLOOKUP(A650,'Medical Examinations'!A:H,2,0)</f>
        <v>33.659999999999997</v>
      </c>
      <c r="D650">
        <f>VLOOKUP(A650,'Medical Examinations'!A:C,3,0)</f>
        <v>5.65</v>
      </c>
      <c r="E650" t="str">
        <f>VLOOKUP(A650,'Medical Examinations'!A:E,4)</f>
        <v>No</v>
      </c>
      <c r="F650" t="str">
        <f>VLOOKUP(A650,'Medical Examinations'!A:E,5)</f>
        <v>No</v>
      </c>
      <c r="G650" t="str">
        <f>VLOOKUP(A650,'Medical Examinations'!A:F,6,0)</f>
        <v>No</v>
      </c>
      <c r="H650">
        <f>VLOOKUP(A650,'Medical Examinations'!A:G,7)</f>
        <v>1</v>
      </c>
      <c r="I650" t="str">
        <f>VLOOKUP(A650,'Medical Examinations'!A:H,8,0)</f>
        <v>No</v>
      </c>
      <c r="J650">
        <f>VLOOKUP(A650,'Hospitalisation Details'!A:B,2,0)</f>
        <v>1959</v>
      </c>
      <c r="K650" t="str">
        <f>VLOOKUP(A650,'Hospitalisation Details'!A:C,3,0)</f>
        <v>Jun</v>
      </c>
      <c r="L650">
        <f>VLOOKUP(A650,'Hospitalisation Details'!A:D,4,0)</f>
        <v>4</v>
      </c>
      <c r="M650">
        <f>VLOOKUP(A650,'Hospitalisation Details'!A:E,5,0)</f>
        <v>3</v>
      </c>
      <c r="N650">
        <f>VLOOKUP(A650,'Hospitalisation Details'!A:F,6,0)</f>
        <v>15161.53</v>
      </c>
      <c r="O650" t="str">
        <f>VLOOKUP(A650,'Hospitalisation Details'!A:G,7,0)</f>
        <v>tier - 2</v>
      </c>
      <c r="P650" t="str">
        <f>VLOOKUP(A650,'Hospitalisation Details'!A:I,8,0)</f>
        <v>tier - 1</v>
      </c>
      <c r="Q650" t="str">
        <f>VLOOKUP(A650,'Hospitalisation Details'!A:I,9,0)</f>
        <v>R1013</v>
      </c>
    </row>
    <row r="651" spans="1:17" ht="15.6" x14ac:dyDescent="0.3">
      <c r="A651" s="1" t="s">
        <v>1721</v>
      </c>
      <c r="B651" s="1" t="str">
        <f>VLOOKUP(A651,'Customer Names'!A:B,2,0)</f>
        <v>Giles, Ms.  Della</v>
      </c>
      <c r="C651">
        <f>VLOOKUP(A651,'Medical Examinations'!A:H,2,0)</f>
        <v>35.5</v>
      </c>
      <c r="D651">
        <f>VLOOKUP(A651,'Medical Examinations'!A:C,3,0)</f>
        <v>11.97</v>
      </c>
      <c r="E651" t="str">
        <f>VLOOKUP(A651,'Medical Examinations'!A:E,4)</f>
        <v>No</v>
      </c>
      <c r="F651" t="str">
        <f>VLOOKUP(A651,'Medical Examinations'!A:E,5)</f>
        <v>No</v>
      </c>
      <c r="G651" t="str">
        <f>VLOOKUP(A651,'Medical Examinations'!A:F,6,0)</f>
        <v>No</v>
      </c>
      <c r="H651">
        <f>VLOOKUP(A651,'Medical Examinations'!A:G,7)</f>
        <v>1</v>
      </c>
      <c r="I651" t="str">
        <f>VLOOKUP(A651,'Medical Examinations'!A:H,8,0)</f>
        <v>No</v>
      </c>
      <c r="J651">
        <f>VLOOKUP(A651,'Hospitalisation Details'!A:B,2,0)</f>
        <v>1962</v>
      </c>
      <c r="K651" t="str">
        <f>VLOOKUP(A651,'Hospitalisation Details'!A:C,3,0)</f>
        <v>Oct</v>
      </c>
      <c r="L651">
        <f>VLOOKUP(A651,'Hospitalisation Details'!A:D,4,0)</f>
        <v>25</v>
      </c>
      <c r="M651">
        <f>VLOOKUP(A651,'Hospitalisation Details'!A:E,5,0)</f>
        <v>0</v>
      </c>
      <c r="N651">
        <f>VLOOKUP(A651,'Hospitalisation Details'!A:F,6,0)</f>
        <v>15161.25</v>
      </c>
      <c r="O651" t="str">
        <f>VLOOKUP(A651,'Hospitalisation Details'!A:G,7,0)</f>
        <v>tier - 2</v>
      </c>
      <c r="P651" t="str">
        <f>VLOOKUP(A651,'Hospitalisation Details'!A:I,8,0)</f>
        <v>tier - 2</v>
      </c>
      <c r="Q651" t="str">
        <f>VLOOKUP(A651,'Hospitalisation Details'!A:I,9,0)</f>
        <v>R1012</v>
      </c>
    </row>
    <row r="652" spans="1:17" ht="15.6" x14ac:dyDescent="0.3">
      <c r="A652" s="1" t="s">
        <v>1720</v>
      </c>
      <c r="B652" s="1" t="str">
        <f>VLOOKUP(A652,'Customer Names'!A:B,2,0)</f>
        <v>Harmon, Mr.  David</v>
      </c>
      <c r="C652">
        <f>VLOOKUP(A652,'Medical Examinations'!A:H,2,0)</f>
        <v>41.63</v>
      </c>
      <c r="D652">
        <f>VLOOKUP(A652,'Medical Examinations'!A:C,3,0)</f>
        <v>6.71</v>
      </c>
      <c r="E652" t="str">
        <f>VLOOKUP(A652,'Medical Examinations'!A:E,4)</f>
        <v>No</v>
      </c>
      <c r="F652" t="str">
        <f>VLOOKUP(A652,'Medical Examinations'!A:E,5)</f>
        <v>No</v>
      </c>
      <c r="G652" t="str">
        <f>VLOOKUP(A652,'Medical Examinations'!A:F,6,0)</f>
        <v>No</v>
      </c>
      <c r="H652">
        <f>VLOOKUP(A652,'Medical Examinations'!A:G,7)</f>
        <v>1</v>
      </c>
      <c r="I652" t="str">
        <f>VLOOKUP(A652,'Medical Examinations'!A:H,8,0)</f>
        <v>No</v>
      </c>
      <c r="J652">
        <f>VLOOKUP(A652,'Hospitalisation Details'!A:B,2,0)</f>
        <v>1971</v>
      </c>
      <c r="K652" t="str">
        <f>VLOOKUP(A652,'Hospitalisation Details'!A:C,3,0)</f>
        <v>Nov</v>
      </c>
      <c r="L652">
        <f>VLOOKUP(A652,'Hospitalisation Details'!A:D,4,0)</f>
        <v>25</v>
      </c>
      <c r="M652">
        <f>VLOOKUP(A652,'Hospitalisation Details'!A:E,5,0)</f>
        <v>0</v>
      </c>
      <c r="N652">
        <f>VLOOKUP(A652,'Hospitalisation Details'!A:F,6,0)</f>
        <v>15150.44</v>
      </c>
      <c r="O652" t="str">
        <f>VLOOKUP(A652,'Hospitalisation Details'!A:G,7,0)</f>
        <v>tier - 2</v>
      </c>
      <c r="P652" t="str">
        <f>VLOOKUP(A652,'Hospitalisation Details'!A:I,8,0)</f>
        <v>tier - 1</v>
      </c>
      <c r="Q652" t="str">
        <f>VLOOKUP(A652,'Hospitalisation Details'!A:I,9,0)</f>
        <v>R1023</v>
      </c>
    </row>
    <row r="653" spans="1:17" ht="15.6" x14ac:dyDescent="0.3">
      <c r="A653" s="1" t="s">
        <v>1719</v>
      </c>
      <c r="B653" s="1" t="str">
        <f>VLOOKUP(A653,'Customer Names'!A:B,2,0)</f>
        <v>Pennings, Ms.  Victoria</v>
      </c>
      <c r="C653">
        <f>VLOOKUP(A653,'Medical Examinations'!A:H,2,0)</f>
        <v>46.49</v>
      </c>
      <c r="D653">
        <f>VLOOKUP(A653,'Medical Examinations'!A:C,3,0)</f>
        <v>11.92</v>
      </c>
      <c r="E653" t="str">
        <f>VLOOKUP(A653,'Medical Examinations'!A:E,4)</f>
        <v>No</v>
      </c>
      <c r="F653" t="str">
        <f>VLOOKUP(A653,'Medical Examinations'!A:E,5)</f>
        <v>No</v>
      </c>
      <c r="G653" t="str">
        <f>VLOOKUP(A653,'Medical Examinations'!A:F,6,0)</f>
        <v>No</v>
      </c>
      <c r="H653">
        <f>VLOOKUP(A653,'Medical Examinations'!A:G,7)</f>
        <v>1</v>
      </c>
      <c r="I653" t="str">
        <f>VLOOKUP(A653,'Medical Examinations'!A:H,8,0)</f>
        <v>No</v>
      </c>
      <c r="J653">
        <f>VLOOKUP(A653,'Hospitalisation Details'!A:B,2,0)</f>
        <v>1978</v>
      </c>
      <c r="K653" t="str">
        <f>VLOOKUP(A653,'Hospitalisation Details'!A:C,3,0)</f>
        <v>Sep</v>
      </c>
      <c r="L653">
        <f>VLOOKUP(A653,'Hospitalisation Details'!A:D,4,0)</f>
        <v>5</v>
      </c>
      <c r="M653">
        <f>VLOOKUP(A653,'Hospitalisation Details'!A:E,5,0)</f>
        <v>2</v>
      </c>
      <c r="N653">
        <f>VLOOKUP(A653,'Hospitalisation Details'!A:F,6,0)</f>
        <v>15123.19</v>
      </c>
      <c r="O653" t="str">
        <f>VLOOKUP(A653,'Hospitalisation Details'!A:G,7,0)</f>
        <v>tier - 2</v>
      </c>
      <c r="P653" t="str">
        <f>VLOOKUP(A653,'Hospitalisation Details'!A:I,8,0)</f>
        <v>tier - 1</v>
      </c>
      <c r="Q653" t="str">
        <f>VLOOKUP(A653,'Hospitalisation Details'!A:I,9,0)</f>
        <v>R1011</v>
      </c>
    </row>
    <row r="654" spans="1:17" ht="15.6" x14ac:dyDescent="0.3">
      <c r="A654" s="1" t="s">
        <v>1718</v>
      </c>
      <c r="B654" s="1" t="str">
        <f>VLOOKUP(A654,'Customer Names'!A:B,2,0)</f>
        <v>Tseronis, Mr.  Tasos</v>
      </c>
      <c r="C654">
        <f>VLOOKUP(A654,'Medical Examinations'!A:H,2,0)</f>
        <v>43.29</v>
      </c>
      <c r="D654">
        <f>VLOOKUP(A654,'Medical Examinations'!A:C,3,0)</f>
        <v>5.35</v>
      </c>
      <c r="E654" t="str">
        <f>VLOOKUP(A654,'Medical Examinations'!A:E,4)</f>
        <v>No</v>
      </c>
      <c r="F654" t="str">
        <f>VLOOKUP(A654,'Medical Examinations'!A:E,5)</f>
        <v>No</v>
      </c>
      <c r="G654" t="str">
        <f>VLOOKUP(A654,'Medical Examinations'!A:F,6,0)</f>
        <v>No</v>
      </c>
      <c r="H654">
        <f>VLOOKUP(A654,'Medical Examinations'!A:G,7)</f>
        <v>1</v>
      </c>
      <c r="I654" t="str">
        <f>VLOOKUP(A654,'Medical Examinations'!A:H,8,0)</f>
        <v>No</v>
      </c>
      <c r="J654">
        <f>VLOOKUP(A654,'Hospitalisation Details'!A:B,2,0)</f>
        <v>1972</v>
      </c>
      <c r="K654" t="str">
        <f>VLOOKUP(A654,'Hospitalisation Details'!A:C,3,0)</f>
        <v>Nov</v>
      </c>
      <c r="L654">
        <f>VLOOKUP(A654,'Hospitalisation Details'!A:D,4,0)</f>
        <v>7</v>
      </c>
      <c r="M654">
        <f>VLOOKUP(A654,'Hospitalisation Details'!A:E,5,0)</f>
        <v>0</v>
      </c>
      <c r="N654">
        <f>VLOOKUP(A654,'Hospitalisation Details'!A:F,6,0)</f>
        <v>15103.69</v>
      </c>
      <c r="O654" t="str">
        <f>VLOOKUP(A654,'Hospitalisation Details'!A:G,7,0)</f>
        <v>tier - 2</v>
      </c>
      <c r="P654" t="str">
        <f>VLOOKUP(A654,'Hospitalisation Details'!A:I,8,0)</f>
        <v>tier - 1</v>
      </c>
      <c r="Q654" t="str">
        <f>VLOOKUP(A654,'Hospitalisation Details'!A:I,9,0)</f>
        <v>R1012</v>
      </c>
    </row>
    <row r="655" spans="1:17" ht="15.6" x14ac:dyDescent="0.3">
      <c r="A655" s="1" t="s">
        <v>1717</v>
      </c>
      <c r="B655" s="1" t="str">
        <f>VLOOKUP(A655,'Customer Names'!A:B,2,0)</f>
        <v>Aliff, Mr.  Thomas</v>
      </c>
      <c r="C655">
        <f>VLOOKUP(A655,'Medical Examinations'!A:H,2,0)</f>
        <v>43.08</v>
      </c>
      <c r="D655">
        <f>VLOOKUP(A655,'Medical Examinations'!A:C,3,0)</f>
        <v>8.9600000000000009</v>
      </c>
      <c r="E655" t="str">
        <f>VLOOKUP(A655,'Medical Examinations'!A:E,4)</f>
        <v>No</v>
      </c>
      <c r="F655" t="str">
        <f>VLOOKUP(A655,'Medical Examinations'!A:E,5)</f>
        <v>No</v>
      </c>
      <c r="G655" t="str">
        <f>VLOOKUP(A655,'Medical Examinations'!A:F,6,0)</f>
        <v>No</v>
      </c>
      <c r="H655">
        <f>VLOOKUP(A655,'Medical Examinations'!A:G,7)</f>
        <v>1</v>
      </c>
      <c r="I655" t="str">
        <f>VLOOKUP(A655,'Medical Examinations'!A:H,8,0)</f>
        <v>No</v>
      </c>
      <c r="J655">
        <f>VLOOKUP(A655,'Hospitalisation Details'!A:B,2,0)</f>
        <v>1975</v>
      </c>
      <c r="K655" t="str">
        <f>VLOOKUP(A655,'Hospitalisation Details'!A:C,3,0)</f>
        <v>Oct</v>
      </c>
      <c r="L655">
        <f>VLOOKUP(A655,'Hospitalisation Details'!A:D,4,0)</f>
        <v>26</v>
      </c>
      <c r="M655">
        <f>VLOOKUP(A655,'Hospitalisation Details'!A:E,5,0)</f>
        <v>1</v>
      </c>
      <c r="N655">
        <f>VLOOKUP(A655,'Hospitalisation Details'!A:F,6,0)</f>
        <v>15090.35</v>
      </c>
      <c r="O655" t="str">
        <f>VLOOKUP(A655,'Hospitalisation Details'!A:G,7,0)</f>
        <v>tier - 2</v>
      </c>
      <c r="P655" t="str">
        <f>VLOOKUP(A655,'Hospitalisation Details'!A:I,8,0)</f>
        <v>tier - 1</v>
      </c>
      <c r="Q655" t="str">
        <f>VLOOKUP(A655,'Hospitalisation Details'!A:I,9,0)</f>
        <v>R1023</v>
      </c>
    </row>
    <row r="656" spans="1:17" ht="15.6" x14ac:dyDescent="0.3">
      <c r="A656" s="1" t="s">
        <v>1716</v>
      </c>
      <c r="B656" s="1" t="str">
        <f>VLOOKUP(A656,'Customer Names'!A:B,2,0)</f>
        <v>Willenberg, Mr.  Lukasz</v>
      </c>
      <c r="C656">
        <f>VLOOKUP(A656,'Medical Examinations'!A:H,2,0)</f>
        <v>39.07</v>
      </c>
      <c r="D656">
        <f>VLOOKUP(A656,'Medical Examinations'!A:C,3,0)</f>
        <v>11.93</v>
      </c>
      <c r="E656" t="str">
        <f>VLOOKUP(A656,'Medical Examinations'!A:E,4)</f>
        <v>No</v>
      </c>
      <c r="F656" t="str">
        <f>VLOOKUP(A656,'Medical Examinations'!A:E,5)</f>
        <v>No</v>
      </c>
      <c r="G656" t="str">
        <f>VLOOKUP(A656,'Medical Examinations'!A:F,6,0)</f>
        <v>No</v>
      </c>
      <c r="H656">
        <f>VLOOKUP(A656,'Medical Examinations'!A:G,7)</f>
        <v>1</v>
      </c>
      <c r="I656" t="str">
        <f>VLOOKUP(A656,'Medical Examinations'!A:H,8,0)</f>
        <v>No</v>
      </c>
      <c r="J656">
        <f>VLOOKUP(A656,'Hospitalisation Details'!A:B,2,0)</f>
        <v>1968</v>
      </c>
      <c r="K656" t="str">
        <f>VLOOKUP(A656,'Hospitalisation Details'!A:C,3,0)</f>
        <v>Jun</v>
      </c>
      <c r="L656">
        <f>VLOOKUP(A656,'Hospitalisation Details'!A:D,4,0)</f>
        <v>12</v>
      </c>
      <c r="M656">
        <f>VLOOKUP(A656,'Hospitalisation Details'!A:E,5,0)</f>
        <v>0</v>
      </c>
      <c r="N656">
        <f>VLOOKUP(A656,'Hospitalisation Details'!A:F,6,0)</f>
        <v>15052.68</v>
      </c>
      <c r="O656" t="str">
        <f>VLOOKUP(A656,'Hospitalisation Details'!A:G,7,0)</f>
        <v>tier - 2</v>
      </c>
      <c r="P656" t="str">
        <f>VLOOKUP(A656,'Hospitalisation Details'!A:I,8,0)</f>
        <v>tier - 2</v>
      </c>
      <c r="Q656" t="str">
        <f>VLOOKUP(A656,'Hospitalisation Details'!A:I,9,0)</f>
        <v>R1022</v>
      </c>
    </row>
    <row r="657" spans="1:17" ht="15.6" x14ac:dyDescent="0.3">
      <c r="A657" s="1" t="s">
        <v>1715</v>
      </c>
      <c r="B657" s="1" t="str">
        <f>VLOOKUP(A657,'Customer Names'!A:B,2,0)</f>
        <v>Millett, Mr.  Matthew A.</v>
      </c>
      <c r="C657">
        <f>VLOOKUP(A657,'Medical Examinations'!A:H,2,0)</f>
        <v>41.3</v>
      </c>
      <c r="D657">
        <f>VLOOKUP(A657,'Medical Examinations'!A:C,3,0)</f>
        <v>9.59</v>
      </c>
      <c r="E657" t="str">
        <f>VLOOKUP(A657,'Medical Examinations'!A:E,4)</f>
        <v>No</v>
      </c>
      <c r="F657" t="str">
        <f>VLOOKUP(A657,'Medical Examinations'!A:E,5)</f>
        <v>No</v>
      </c>
      <c r="G657" t="str">
        <f>VLOOKUP(A657,'Medical Examinations'!A:F,6,0)</f>
        <v>No</v>
      </c>
      <c r="H657">
        <f>VLOOKUP(A657,'Medical Examinations'!A:G,7)</f>
        <v>1</v>
      </c>
      <c r="I657" t="str">
        <f>VLOOKUP(A657,'Medical Examinations'!A:H,8,0)</f>
        <v>No</v>
      </c>
      <c r="J657">
        <f>VLOOKUP(A657,'Hospitalisation Details'!A:B,2,0)</f>
        <v>1971</v>
      </c>
      <c r="K657" t="str">
        <f>VLOOKUP(A657,'Hospitalisation Details'!A:C,3,0)</f>
        <v>Aug</v>
      </c>
      <c r="L657">
        <f>VLOOKUP(A657,'Hospitalisation Details'!A:D,4,0)</f>
        <v>15</v>
      </c>
      <c r="M657">
        <f>VLOOKUP(A657,'Hospitalisation Details'!A:E,5,0)</f>
        <v>0</v>
      </c>
      <c r="N657">
        <f>VLOOKUP(A657,'Hospitalisation Details'!A:F,6,0)</f>
        <v>15038.51</v>
      </c>
      <c r="O657" t="str">
        <f>VLOOKUP(A657,'Hospitalisation Details'!A:G,7,0)</f>
        <v>tier - 2</v>
      </c>
      <c r="P657" t="str">
        <f>VLOOKUP(A657,'Hospitalisation Details'!A:I,8,0)</f>
        <v>tier - 3</v>
      </c>
      <c r="Q657" t="str">
        <f>VLOOKUP(A657,'Hospitalisation Details'!A:I,9,0)</f>
        <v>R1023</v>
      </c>
    </row>
    <row r="658" spans="1:17" ht="15.6" x14ac:dyDescent="0.3">
      <c r="A658" s="1" t="s">
        <v>1714</v>
      </c>
      <c r="B658" s="1" t="str">
        <f>VLOOKUP(A658,'Customer Names'!A:B,2,0)</f>
        <v>Haley, Ms.  Meta</v>
      </c>
      <c r="C658">
        <f>VLOOKUP(A658,'Medical Examinations'!A:H,2,0)</f>
        <v>42.95</v>
      </c>
      <c r="D658">
        <f>VLOOKUP(A658,'Medical Examinations'!A:C,3,0)</f>
        <v>11.88</v>
      </c>
      <c r="E658" t="str">
        <f>VLOOKUP(A658,'Medical Examinations'!A:E,4)</f>
        <v>No</v>
      </c>
      <c r="F658" t="str">
        <f>VLOOKUP(A658,'Medical Examinations'!A:E,5)</f>
        <v>No</v>
      </c>
      <c r="G658" t="str">
        <f>VLOOKUP(A658,'Medical Examinations'!A:F,6,0)</f>
        <v>No</v>
      </c>
      <c r="H658">
        <f>VLOOKUP(A658,'Medical Examinations'!A:G,7)</f>
        <v>1</v>
      </c>
      <c r="I658" t="str">
        <f>VLOOKUP(A658,'Medical Examinations'!A:H,8,0)</f>
        <v>No</v>
      </c>
      <c r="J658">
        <f>VLOOKUP(A658,'Hospitalisation Details'!A:B,2,0)</f>
        <v>1970</v>
      </c>
      <c r="K658" t="str">
        <f>VLOOKUP(A658,'Hospitalisation Details'!A:C,3,0)</f>
        <v>Sep</v>
      </c>
      <c r="L658">
        <f>VLOOKUP(A658,'Hospitalisation Details'!A:D,4,0)</f>
        <v>11</v>
      </c>
      <c r="M658">
        <f>VLOOKUP(A658,'Hospitalisation Details'!A:E,5,0)</f>
        <v>0</v>
      </c>
      <c r="N658">
        <f>VLOOKUP(A658,'Hospitalisation Details'!A:F,6,0)</f>
        <v>15026.3</v>
      </c>
      <c r="O658" t="str">
        <f>VLOOKUP(A658,'Hospitalisation Details'!A:G,7,0)</f>
        <v>tier - 2</v>
      </c>
      <c r="P658" t="str">
        <f>VLOOKUP(A658,'Hospitalisation Details'!A:I,8,0)</f>
        <v>tier - 3</v>
      </c>
      <c r="Q658" t="str">
        <f>VLOOKUP(A658,'Hospitalisation Details'!A:I,9,0)</f>
        <v>R1011</v>
      </c>
    </row>
    <row r="659" spans="1:17" ht="15.6" x14ac:dyDescent="0.3">
      <c r="A659" s="1" t="s">
        <v>1713</v>
      </c>
      <c r="B659" s="1" t="str">
        <f>VLOOKUP(A659,'Customer Names'!A:B,2,0)</f>
        <v>Ackerman, Ms.  Rachel E</v>
      </c>
      <c r="C659">
        <f>VLOOKUP(A659,'Medical Examinations'!A:H,2,0)</f>
        <v>46.96</v>
      </c>
      <c r="D659">
        <f>VLOOKUP(A659,'Medical Examinations'!A:C,3,0)</f>
        <v>4.6399999999999997</v>
      </c>
      <c r="E659" t="str">
        <f>VLOOKUP(A659,'Medical Examinations'!A:E,4)</f>
        <v>No</v>
      </c>
      <c r="F659" t="str">
        <f>VLOOKUP(A659,'Medical Examinations'!A:E,5)</f>
        <v>No</v>
      </c>
      <c r="G659" t="str">
        <f>VLOOKUP(A659,'Medical Examinations'!A:F,6,0)</f>
        <v>Yes</v>
      </c>
      <c r="H659">
        <f>VLOOKUP(A659,'Medical Examinations'!A:G,7)</f>
        <v>1</v>
      </c>
      <c r="I659" t="str">
        <f>VLOOKUP(A659,'Medical Examinations'!A:H,8,0)</f>
        <v>No</v>
      </c>
      <c r="J659">
        <f>VLOOKUP(A659,'Hospitalisation Details'!A:B,2,0)</f>
        <v>1979</v>
      </c>
      <c r="K659" t="str">
        <f>VLOOKUP(A659,'Hospitalisation Details'!A:C,3,0)</f>
        <v>Nov</v>
      </c>
      <c r="L659">
        <f>VLOOKUP(A659,'Hospitalisation Details'!A:D,4,0)</f>
        <v>25</v>
      </c>
      <c r="M659">
        <f>VLOOKUP(A659,'Hospitalisation Details'!A:E,5,0)</f>
        <v>2</v>
      </c>
      <c r="N659">
        <f>VLOOKUP(A659,'Hospitalisation Details'!A:F,6,0)</f>
        <v>15025.76</v>
      </c>
      <c r="O659" t="str">
        <f>VLOOKUP(A659,'Hospitalisation Details'!A:G,7,0)</f>
        <v>tier - 2</v>
      </c>
      <c r="P659" t="str">
        <f>VLOOKUP(A659,'Hospitalisation Details'!A:I,8,0)</f>
        <v>tier - 1</v>
      </c>
      <c r="Q659" t="str">
        <f>VLOOKUP(A659,'Hospitalisation Details'!A:I,9,0)</f>
        <v>R1011</v>
      </c>
    </row>
    <row r="660" spans="1:17" ht="15.6" x14ac:dyDescent="0.3">
      <c r="A660" s="1" t="s">
        <v>1712</v>
      </c>
      <c r="B660" s="1" t="str">
        <f>VLOOKUP(A660,'Customer Names'!A:B,2,0)</f>
        <v>Valdez, Ms.  Angelica</v>
      </c>
      <c r="C660">
        <f>VLOOKUP(A660,'Medical Examinations'!A:H,2,0)</f>
        <v>30.495000000000001</v>
      </c>
      <c r="D660">
        <f>VLOOKUP(A660,'Medical Examinations'!A:C,3,0)</f>
        <v>9.5299999999999994</v>
      </c>
      <c r="E660" t="str">
        <f>VLOOKUP(A660,'Medical Examinations'!A:E,4)</f>
        <v>No</v>
      </c>
      <c r="F660" t="str">
        <f>VLOOKUP(A660,'Medical Examinations'!A:E,5)</f>
        <v>No</v>
      </c>
      <c r="G660" t="str">
        <f>VLOOKUP(A660,'Medical Examinations'!A:F,6,0)</f>
        <v>No</v>
      </c>
      <c r="H660">
        <f>VLOOKUP(A660,'Medical Examinations'!A:G,7)</f>
        <v>1</v>
      </c>
      <c r="I660" t="str">
        <f>VLOOKUP(A660,'Medical Examinations'!A:H,8,0)</f>
        <v>No</v>
      </c>
      <c r="J660">
        <f>VLOOKUP(A660,'Hospitalisation Details'!A:B,2,0)</f>
        <v>1960</v>
      </c>
      <c r="K660" t="str">
        <f>VLOOKUP(A660,'Hospitalisation Details'!A:C,3,0)</f>
        <v>Aug</v>
      </c>
      <c r="L660">
        <f>VLOOKUP(A660,'Hospitalisation Details'!A:D,4,0)</f>
        <v>8</v>
      </c>
      <c r="M660">
        <f>VLOOKUP(A660,'Hospitalisation Details'!A:E,5,0)</f>
        <v>2</v>
      </c>
      <c r="N660">
        <f>VLOOKUP(A660,'Hospitalisation Details'!A:F,6,0)</f>
        <v>15019.76</v>
      </c>
      <c r="O660" t="str">
        <f>VLOOKUP(A660,'Hospitalisation Details'!A:G,7,0)</f>
        <v>tier - 2</v>
      </c>
      <c r="P660" t="str">
        <f>VLOOKUP(A660,'Hospitalisation Details'!A:I,8,0)</f>
        <v>tier - 2</v>
      </c>
      <c r="Q660" t="str">
        <f>VLOOKUP(A660,'Hospitalisation Details'!A:I,9,0)</f>
        <v>R1012</v>
      </c>
    </row>
    <row r="661" spans="1:17" ht="15.6" x14ac:dyDescent="0.3">
      <c r="A661" s="1" t="s">
        <v>1711</v>
      </c>
      <c r="B661" s="1" t="str">
        <f>VLOOKUP(A661,'Customer Names'!A:B,2,0)</f>
        <v>Michaud, Ms.  Kathleen</v>
      </c>
      <c r="C661">
        <f>VLOOKUP(A661,'Medical Examinations'!A:H,2,0)</f>
        <v>17.954999999999998</v>
      </c>
      <c r="D661">
        <f>VLOOKUP(A661,'Medical Examinations'!A:C,3,0)</f>
        <v>5.29</v>
      </c>
      <c r="E661" t="str">
        <f>VLOOKUP(A661,'Medical Examinations'!A:E,4)</f>
        <v>No</v>
      </c>
      <c r="F661" t="str">
        <f>VLOOKUP(A661,'Medical Examinations'!A:E,5)</f>
        <v>No</v>
      </c>
      <c r="G661" t="str">
        <f>VLOOKUP(A661,'Medical Examinations'!A:F,6,0)</f>
        <v>No</v>
      </c>
      <c r="H661">
        <f>VLOOKUP(A661,'Medical Examinations'!A:G,7)</f>
        <v>1</v>
      </c>
      <c r="I661" t="str">
        <f>VLOOKUP(A661,'Medical Examinations'!A:H,8,0)</f>
        <v>yes</v>
      </c>
      <c r="J661">
        <f>VLOOKUP(A661,'Hospitalisation Details'!A:B,2,0)</f>
        <v>1995</v>
      </c>
      <c r="K661" t="str">
        <f>VLOOKUP(A661,'Hospitalisation Details'!A:C,3,0)</f>
        <v>Aug</v>
      </c>
      <c r="L661">
        <f>VLOOKUP(A661,'Hospitalisation Details'!A:D,4,0)</f>
        <v>2</v>
      </c>
      <c r="M661">
        <f>VLOOKUP(A661,'Hospitalisation Details'!A:E,5,0)</f>
        <v>2</v>
      </c>
      <c r="N661">
        <f>VLOOKUP(A661,'Hospitalisation Details'!A:F,6,0)</f>
        <v>15006.58</v>
      </c>
      <c r="O661" t="str">
        <f>VLOOKUP(A661,'Hospitalisation Details'!A:G,7,0)</f>
        <v>tier - 2</v>
      </c>
      <c r="P661" t="str">
        <f>VLOOKUP(A661,'Hospitalisation Details'!A:I,8,0)</f>
        <v>tier - 2</v>
      </c>
      <c r="Q661" t="str">
        <f>VLOOKUP(A661,'Hospitalisation Details'!A:I,9,0)</f>
        <v>R1024</v>
      </c>
    </row>
    <row r="662" spans="1:17" ht="15.6" x14ac:dyDescent="0.3">
      <c r="A662" s="1" t="s">
        <v>1710</v>
      </c>
      <c r="B662" s="1" t="str">
        <f>VLOOKUP(A662,'Customer Names'!A:B,2,0)</f>
        <v>Gunnink, Mr.  Gabriel D.</v>
      </c>
      <c r="C662">
        <f>VLOOKUP(A662,'Medical Examinations'!A:H,2,0)</f>
        <v>25.6</v>
      </c>
      <c r="D662">
        <f>VLOOKUP(A662,'Medical Examinations'!A:C,3,0)</f>
        <v>10.95</v>
      </c>
      <c r="E662" t="str">
        <f>VLOOKUP(A662,'Medical Examinations'!A:E,4)</f>
        <v>No</v>
      </c>
      <c r="F662" t="str">
        <f>VLOOKUP(A662,'Medical Examinations'!A:E,5)</f>
        <v>No</v>
      </c>
      <c r="G662" t="str">
        <f>VLOOKUP(A662,'Medical Examinations'!A:F,6,0)</f>
        <v>No</v>
      </c>
      <c r="H662">
        <f>VLOOKUP(A662,'Medical Examinations'!A:G,7)</f>
        <v>1</v>
      </c>
      <c r="I662" t="str">
        <f>VLOOKUP(A662,'Medical Examinations'!A:H,8,0)</f>
        <v>No</v>
      </c>
      <c r="J662">
        <f>VLOOKUP(A662,'Hospitalisation Details'!A:B,2,0)</f>
        <v>1958</v>
      </c>
      <c r="K662" t="str">
        <f>VLOOKUP(A662,'Hospitalisation Details'!A:C,3,0)</f>
        <v>Jul</v>
      </c>
      <c r="L662">
        <f>VLOOKUP(A662,'Hospitalisation Details'!A:D,4,0)</f>
        <v>29</v>
      </c>
      <c r="M662">
        <f>VLOOKUP(A662,'Hospitalisation Details'!A:E,5,0)</f>
        <v>2</v>
      </c>
      <c r="N662">
        <f>VLOOKUP(A662,'Hospitalisation Details'!A:F,6,0)</f>
        <v>14988.43</v>
      </c>
      <c r="O662" t="str">
        <f>VLOOKUP(A662,'Hospitalisation Details'!A:G,7,0)</f>
        <v>tier - 2</v>
      </c>
      <c r="P662" t="str">
        <f>VLOOKUP(A662,'Hospitalisation Details'!A:I,8,0)</f>
        <v>tier - 3</v>
      </c>
      <c r="Q662" t="str">
        <f>VLOOKUP(A662,'Hospitalisation Details'!A:I,9,0)</f>
        <v>R1011</v>
      </c>
    </row>
    <row r="663" spans="1:17" ht="15.6" x14ac:dyDescent="0.3">
      <c r="A663" s="1" t="s">
        <v>1709</v>
      </c>
      <c r="B663" s="1" t="str">
        <f>VLOOKUP(A663,'Customer Names'!A:B,2,0)</f>
        <v>Knight, Mr.  Jeff T</v>
      </c>
      <c r="C663">
        <f>VLOOKUP(A663,'Medical Examinations'!A:H,2,0)</f>
        <v>34.21</v>
      </c>
      <c r="D663">
        <f>VLOOKUP(A663,'Medical Examinations'!A:C,3,0)</f>
        <v>9.17</v>
      </c>
      <c r="E663" t="str">
        <f>VLOOKUP(A663,'Medical Examinations'!A:E,4)</f>
        <v>No</v>
      </c>
      <c r="F663" t="str">
        <f>VLOOKUP(A663,'Medical Examinations'!A:E,5)</f>
        <v>No</v>
      </c>
      <c r="G663" t="str">
        <f>VLOOKUP(A663,'Medical Examinations'!A:F,6,0)</f>
        <v>No</v>
      </c>
      <c r="H663">
        <f>VLOOKUP(A663,'Medical Examinations'!A:G,7)</f>
        <v>1</v>
      </c>
      <c r="I663" t="str">
        <f>VLOOKUP(A663,'Medical Examinations'!A:H,8,0)</f>
        <v>No</v>
      </c>
      <c r="J663">
        <f>VLOOKUP(A663,'Hospitalisation Details'!A:B,2,0)</f>
        <v>1962</v>
      </c>
      <c r="K663" t="str">
        <f>VLOOKUP(A663,'Hospitalisation Details'!A:C,3,0)</f>
        <v>Nov</v>
      </c>
      <c r="L663">
        <f>VLOOKUP(A663,'Hospitalisation Details'!A:D,4,0)</f>
        <v>29</v>
      </c>
      <c r="M663">
        <f>VLOOKUP(A663,'Hospitalisation Details'!A:E,5,0)</f>
        <v>0</v>
      </c>
      <c r="N663">
        <f>VLOOKUP(A663,'Hospitalisation Details'!A:F,6,0)</f>
        <v>14945.34</v>
      </c>
      <c r="O663" t="str">
        <f>VLOOKUP(A663,'Hospitalisation Details'!A:G,7,0)</f>
        <v>tier - 2</v>
      </c>
      <c r="P663" t="str">
        <f>VLOOKUP(A663,'Hospitalisation Details'!A:I,8,0)</f>
        <v>tier - 1</v>
      </c>
      <c r="Q663" t="str">
        <f>VLOOKUP(A663,'Hospitalisation Details'!A:I,9,0)</f>
        <v>R1021</v>
      </c>
    </row>
    <row r="664" spans="1:17" ht="15.6" x14ac:dyDescent="0.3">
      <c r="A664" s="1" t="s">
        <v>1708</v>
      </c>
      <c r="B664" s="1" t="str">
        <f>VLOOKUP(A664,'Customer Names'!A:B,2,0)</f>
        <v>Grosscup, Mr.  Neil D</v>
      </c>
      <c r="C664">
        <f>VLOOKUP(A664,'Medical Examinations'!A:H,2,0)</f>
        <v>39.74</v>
      </c>
      <c r="D664">
        <f>VLOOKUP(A664,'Medical Examinations'!A:C,3,0)</f>
        <v>7.39</v>
      </c>
      <c r="E664" t="str">
        <f>VLOOKUP(A664,'Medical Examinations'!A:E,4)</f>
        <v>No</v>
      </c>
      <c r="F664" t="str">
        <f>VLOOKUP(A664,'Medical Examinations'!A:E,5)</f>
        <v>No</v>
      </c>
      <c r="G664" t="str">
        <f>VLOOKUP(A664,'Medical Examinations'!A:F,6,0)</f>
        <v>No</v>
      </c>
      <c r="H664">
        <f>VLOOKUP(A664,'Medical Examinations'!A:G,7)</f>
        <v>1</v>
      </c>
      <c r="I664" t="str">
        <f>VLOOKUP(A664,'Medical Examinations'!A:H,8,0)</f>
        <v>No</v>
      </c>
      <c r="J664">
        <f>VLOOKUP(A664,'Hospitalisation Details'!A:B,2,0)</f>
        <v>1968</v>
      </c>
      <c r="K664" t="str">
        <f>VLOOKUP(A664,'Hospitalisation Details'!A:C,3,0)</f>
        <v>Nov</v>
      </c>
      <c r="L664">
        <f>VLOOKUP(A664,'Hospitalisation Details'!A:D,4,0)</f>
        <v>8</v>
      </c>
      <c r="M664">
        <f>VLOOKUP(A664,'Hospitalisation Details'!A:E,5,0)</f>
        <v>0</v>
      </c>
      <c r="N664">
        <f>VLOOKUP(A664,'Hospitalisation Details'!A:F,6,0)</f>
        <v>14926.97</v>
      </c>
      <c r="O664" t="str">
        <f>VLOOKUP(A664,'Hospitalisation Details'!A:G,7,0)</f>
        <v>tier - 2</v>
      </c>
      <c r="P664" t="str">
        <f>VLOOKUP(A664,'Hospitalisation Details'!A:I,8,0)</f>
        <v>tier - 2</v>
      </c>
      <c r="Q664" t="str">
        <f>VLOOKUP(A664,'Hospitalisation Details'!A:I,9,0)</f>
        <v>R1012</v>
      </c>
    </row>
    <row r="665" spans="1:17" ht="15.6" x14ac:dyDescent="0.3">
      <c r="A665" s="1" t="s">
        <v>1707</v>
      </c>
      <c r="B665" s="1" t="str">
        <f>VLOOKUP(A665,'Customer Names'!A:B,2,0)</f>
        <v>Koniuch, Ms.  Katherine L.</v>
      </c>
      <c r="C665">
        <f>VLOOKUP(A665,'Medical Examinations'!A:H,2,0)</f>
        <v>49.53</v>
      </c>
      <c r="D665">
        <f>VLOOKUP(A665,'Medical Examinations'!A:C,3,0)</f>
        <v>9.1300000000000008</v>
      </c>
      <c r="E665" t="str">
        <f>VLOOKUP(A665,'Medical Examinations'!A:E,4)</f>
        <v>No</v>
      </c>
      <c r="F665" t="str">
        <f>VLOOKUP(A665,'Medical Examinations'!A:E,5)</f>
        <v>No</v>
      </c>
      <c r="G665" t="str">
        <f>VLOOKUP(A665,'Medical Examinations'!A:F,6,0)</f>
        <v>No</v>
      </c>
      <c r="H665">
        <f>VLOOKUP(A665,'Medical Examinations'!A:G,7)</f>
        <v>1</v>
      </c>
      <c r="I665" t="str">
        <f>VLOOKUP(A665,'Medical Examinations'!A:H,8,0)</f>
        <v>No</v>
      </c>
      <c r="J665">
        <f>VLOOKUP(A665,'Hospitalisation Details'!A:B,2,0)</f>
        <v>1981</v>
      </c>
      <c r="K665" t="str">
        <f>VLOOKUP(A665,'Hospitalisation Details'!A:C,3,0)</f>
        <v>Jul</v>
      </c>
      <c r="L665">
        <f>VLOOKUP(A665,'Hospitalisation Details'!A:D,4,0)</f>
        <v>4</v>
      </c>
      <c r="M665">
        <f>VLOOKUP(A665,'Hospitalisation Details'!A:E,5,0)</f>
        <v>1</v>
      </c>
      <c r="N665">
        <f>VLOOKUP(A665,'Hospitalisation Details'!A:F,6,0)</f>
        <v>14908.27</v>
      </c>
      <c r="O665" t="str">
        <f>VLOOKUP(A665,'Hospitalisation Details'!A:G,7,0)</f>
        <v>tier - 2</v>
      </c>
      <c r="P665" t="str">
        <f>VLOOKUP(A665,'Hospitalisation Details'!A:I,8,0)</f>
        <v>tier - 1</v>
      </c>
      <c r="Q665" t="str">
        <f>VLOOKUP(A665,'Hospitalisation Details'!A:I,9,0)</f>
        <v>R1011</v>
      </c>
    </row>
    <row r="666" spans="1:17" ht="15.6" x14ac:dyDescent="0.3">
      <c r="A666" s="1" t="s">
        <v>1706</v>
      </c>
      <c r="B666" s="1" t="str">
        <f>VLOOKUP(A666,'Customer Names'!A:B,2,0)</f>
        <v>Heitzman, Ms.  Ariel E</v>
      </c>
      <c r="C666">
        <f>VLOOKUP(A666,'Medical Examinations'!A:H,2,0)</f>
        <v>39.33</v>
      </c>
      <c r="D666">
        <f>VLOOKUP(A666,'Medical Examinations'!A:C,3,0)</f>
        <v>10.4</v>
      </c>
      <c r="E666" t="str">
        <f>VLOOKUP(A666,'Medical Examinations'!A:E,4)</f>
        <v>No</v>
      </c>
      <c r="F666" t="str">
        <f>VLOOKUP(A666,'Medical Examinations'!A:E,5)</f>
        <v>No</v>
      </c>
      <c r="G666" t="str">
        <f>VLOOKUP(A666,'Medical Examinations'!A:F,6,0)</f>
        <v>No</v>
      </c>
      <c r="H666">
        <f>VLOOKUP(A666,'Medical Examinations'!A:G,7)</f>
        <v>1</v>
      </c>
      <c r="I666" t="str">
        <f>VLOOKUP(A666,'Medical Examinations'!A:H,8,0)</f>
        <v>No</v>
      </c>
      <c r="J666">
        <f>VLOOKUP(A666,'Hospitalisation Details'!A:B,2,0)</f>
        <v>1958</v>
      </c>
      <c r="K666" t="str">
        <f>VLOOKUP(A666,'Hospitalisation Details'!A:C,3,0)</f>
        <v>Oct</v>
      </c>
      <c r="L666">
        <f>VLOOKUP(A666,'Hospitalisation Details'!A:D,4,0)</f>
        <v>17</v>
      </c>
      <c r="M666">
        <f>VLOOKUP(A666,'Hospitalisation Details'!A:E,5,0)</f>
        <v>0</v>
      </c>
      <c r="N666">
        <f>VLOOKUP(A666,'Hospitalisation Details'!A:F,6,0)</f>
        <v>14901.52</v>
      </c>
      <c r="O666" t="str">
        <f>VLOOKUP(A666,'Hospitalisation Details'!A:G,7,0)</f>
        <v>tier - 2</v>
      </c>
      <c r="P666" t="str">
        <f>VLOOKUP(A666,'Hospitalisation Details'!A:I,8,0)</f>
        <v>tier - 2</v>
      </c>
      <c r="Q666" t="str">
        <f>VLOOKUP(A666,'Hospitalisation Details'!A:I,9,0)</f>
        <v>R1024</v>
      </c>
    </row>
    <row r="667" spans="1:17" ht="15.6" x14ac:dyDescent="0.3">
      <c r="A667" s="1" t="s">
        <v>1705</v>
      </c>
      <c r="B667" s="1" t="str">
        <f>VLOOKUP(A667,'Customer Names'!A:B,2,0)</f>
        <v>Tatton, Mr.  Christopher P</v>
      </c>
      <c r="C667">
        <f>VLOOKUP(A667,'Medical Examinations'!A:H,2,0)</f>
        <v>39.979999999999997</v>
      </c>
      <c r="D667">
        <f>VLOOKUP(A667,'Medical Examinations'!A:C,3,0)</f>
        <v>9.4600000000000009</v>
      </c>
      <c r="E667" t="str">
        <f>VLOOKUP(A667,'Medical Examinations'!A:E,4)</f>
        <v>No</v>
      </c>
      <c r="F667" t="str">
        <f>VLOOKUP(A667,'Medical Examinations'!A:E,5)</f>
        <v>No</v>
      </c>
      <c r="G667" t="str">
        <f>VLOOKUP(A667,'Medical Examinations'!A:F,6,0)</f>
        <v>No</v>
      </c>
      <c r="H667">
        <f>VLOOKUP(A667,'Medical Examinations'!A:G,7)</f>
        <v>1</v>
      </c>
      <c r="I667" t="str">
        <f>VLOOKUP(A667,'Medical Examinations'!A:H,8,0)</f>
        <v>No</v>
      </c>
      <c r="J667">
        <f>VLOOKUP(A667,'Hospitalisation Details'!A:B,2,0)</f>
        <v>1970</v>
      </c>
      <c r="K667" t="str">
        <f>VLOOKUP(A667,'Hospitalisation Details'!A:C,3,0)</f>
        <v>Nov</v>
      </c>
      <c r="L667">
        <f>VLOOKUP(A667,'Hospitalisation Details'!A:D,4,0)</f>
        <v>11</v>
      </c>
      <c r="M667">
        <f>VLOOKUP(A667,'Hospitalisation Details'!A:E,5,0)</f>
        <v>0</v>
      </c>
      <c r="N667">
        <f>VLOOKUP(A667,'Hospitalisation Details'!A:F,6,0)</f>
        <v>14847.63</v>
      </c>
      <c r="O667" t="str">
        <f>VLOOKUP(A667,'Hospitalisation Details'!A:G,7,0)</f>
        <v>tier - 2</v>
      </c>
      <c r="P667" t="str">
        <f>VLOOKUP(A667,'Hospitalisation Details'!A:I,8,0)</f>
        <v>tier - 2</v>
      </c>
      <c r="Q667" t="str">
        <f>VLOOKUP(A667,'Hospitalisation Details'!A:I,9,0)</f>
        <v>R1023</v>
      </c>
    </row>
    <row r="668" spans="1:17" ht="15.6" x14ac:dyDescent="0.3">
      <c r="A668" s="1" t="s">
        <v>1704</v>
      </c>
      <c r="B668" s="1" t="str">
        <f>VLOOKUP(A668,'Customer Names'!A:B,2,0)</f>
        <v>Flanagan, Mrs.  Erin M.</v>
      </c>
      <c r="C668">
        <f>VLOOKUP(A668,'Medical Examinations'!A:H,2,0)</f>
        <v>46.51</v>
      </c>
      <c r="D668">
        <f>VLOOKUP(A668,'Medical Examinations'!A:C,3,0)</f>
        <v>8.69</v>
      </c>
      <c r="E668" t="str">
        <f>VLOOKUP(A668,'Medical Examinations'!A:E,4)</f>
        <v>No</v>
      </c>
      <c r="F668" t="str">
        <f>VLOOKUP(A668,'Medical Examinations'!A:E,5)</f>
        <v>No</v>
      </c>
      <c r="G668" t="str">
        <f>VLOOKUP(A668,'Medical Examinations'!A:F,6,0)</f>
        <v>No</v>
      </c>
      <c r="H668">
        <f>VLOOKUP(A668,'Medical Examinations'!A:G,7)</f>
        <v>1</v>
      </c>
      <c r="I668" t="str">
        <f>VLOOKUP(A668,'Medical Examinations'!A:H,8,0)</f>
        <v>No</v>
      </c>
      <c r="J668">
        <f>VLOOKUP(A668,'Hospitalisation Details'!A:B,2,0)</f>
        <v>1981</v>
      </c>
      <c r="K668" t="str">
        <f>VLOOKUP(A668,'Hospitalisation Details'!A:C,3,0)</f>
        <v>Jun</v>
      </c>
      <c r="L668">
        <f>VLOOKUP(A668,'Hospitalisation Details'!A:D,4,0)</f>
        <v>5</v>
      </c>
      <c r="M668">
        <f>VLOOKUP(A668,'Hospitalisation Details'!A:E,5,0)</f>
        <v>1</v>
      </c>
      <c r="N668">
        <f>VLOOKUP(A668,'Hospitalisation Details'!A:F,6,0)</f>
        <v>14843.96</v>
      </c>
      <c r="O668" t="str">
        <f>VLOOKUP(A668,'Hospitalisation Details'!A:G,7,0)</f>
        <v>tier - 2</v>
      </c>
      <c r="P668" t="str">
        <f>VLOOKUP(A668,'Hospitalisation Details'!A:I,8,0)</f>
        <v>tier - 3</v>
      </c>
      <c r="Q668" t="str">
        <f>VLOOKUP(A668,'Hospitalisation Details'!A:I,9,0)</f>
        <v>R1026</v>
      </c>
    </row>
    <row r="669" spans="1:17" ht="15.6" x14ac:dyDescent="0.3">
      <c r="A669" s="1" t="s">
        <v>1703</v>
      </c>
      <c r="B669" s="1" t="str">
        <f>VLOOKUP(A669,'Customer Names'!A:B,2,0)</f>
        <v>Funk, Mrs.  Molly K.</v>
      </c>
      <c r="C669">
        <f>VLOOKUP(A669,'Medical Examinations'!A:H,2,0)</f>
        <v>43.58</v>
      </c>
      <c r="D669">
        <f>VLOOKUP(A669,'Medical Examinations'!A:C,3,0)</f>
        <v>4.2300000000000004</v>
      </c>
      <c r="E669" t="str">
        <f>VLOOKUP(A669,'Medical Examinations'!A:E,4)</f>
        <v>No</v>
      </c>
      <c r="F669" t="str">
        <f>VLOOKUP(A669,'Medical Examinations'!A:E,5)</f>
        <v>No</v>
      </c>
      <c r="G669" t="str">
        <f>VLOOKUP(A669,'Medical Examinations'!A:F,6,0)</f>
        <v>Yes</v>
      </c>
      <c r="H669">
        <f>VLOOKUP(A669,'Medical Examinations'!A:G,7)</f>
        <v>1</v>
      </c>
      <c r="I669" t="str">
        <f>VLOOKUP(A669,'Medical Examinations'!A:H,8,0)</f>
        <v>No</v>
      </c>
      <c r="J669">
        <f>VLOOKUP(A669,'Hospitalisation Details'!A:B,2,0)</f>
        <v>1979</v>
      </c>
      <c r="K669" t="str">
        <f>VLOOKUP(A669,'Hospitalisation Details'!A:C,3,0)</f>
        <v>Oct</v>
      </c>
      <c r="L669">
        <f>VLOOKUP(A669,'Hospitalisation Details'!A:D,4,0)</f>
        <v>18</v>
      </c>
      <c r="M669">
        <f>VLOOKUP(A669,'Hospitalisation Details'!A:E,5,0)</f>
        <v>2</v>
      </c>
      <c r="N669">
        <f>VLOOKUP(A669,'Hospitalisation Details'!A:F,6,0)</f>
        <v>14839.34</v>
      </c>
      <c r="O669" t="str">
        <f>VLOOKUP(A669,'Hospitalisation Details'!A:G,7,0)</f>
        <v>tier - 2</v>
      </c>
      <c r="P669" t="str">
        <f>VLOOKUP(A669,'Hospitalisation Details'!A:I,8,0)</f>
        <v>tier - 3</v>
      </c>
      <c r="Q669" t="str">
        <f>VLOOKUP(A669,'Hospitalisation Details'!A:I,9,0)</f>
        <v>R1026</v>
      </c>
    </row>
    <row r="670" spans="1:17" ht="15.6" x14ac:dyDescent="0.3">
      <c r="A670" s="1" t="s">
        <v>1702</v>
      </c>
      <c r="B670" s="1" t="str">
        <f>VLOOKUP(A670,'Customer Names'!A:B,2,0)</f>
        <v>Davenport, Mr.  Ryan J.</v>
      </c>
      <c r="C670">
        <f>VLOOKUP(A670,'Medical Examinations'!A:H,2,0)</f>
        <v>42.28</v>
      </c>
      <c r="D670">
        <f>VLOOKUP(A670,'Medical Examinations'!A:C,3,0)</f>
        <v>9.16</v>
      </c>
      <c r="E670" t="str">
        <f>VLOOKUP(A670,'Medical Examinations'!A:E,4)</f>
        <v>No</v>
      </c>
      <c r="F670" t="str">
        <f>VLOOKUP(A670,'Medical Examinations'!A:E,5)</f>
        <v>No</v>
      </c>
      <c r="G670" t="str">
        <f>VLOOKUP(A670,'Medical Examinations'!A:F,6,0)</f>
        <v>No</v>
      </c>
      <c r="H670">
        <f>VLOOKUP(A670,'Medical Examinations'!A:G,7)</f>
        <v>1</v>
      </c>
      <c r="I670" t="str">
        <f>VLOOKUP(A670,'Medical Examinations'!A:H,8,0)</f>
        <v>No</v>
      </c>
      <c r="J670">
        <f>VLOOKUP(A670,'Hospitalisation Details'!A:B,2,0)</f>
        <v>1975</v>
      </c>
      <c r="K670" t="str">
        <f>VLOOKUP(A670,'Hospitalisation Details'!A:C,3,0)</f>
        <v>Dec</v>
      </c>
      <c r="L670">
        <f>VLOOKUP(A670,'Hospitalisation Details'!A:D,4,0)</f>
        <v>10</v>
      </c>
      <c r="M670">
        <f>VLOOKUP(A670,'Hospitalisation Details'!A:E,5,0)</f>
        <v>1</v>
      </c>
      <c r="N670">
        <f>VLOOKUP(A670,'Hospitalisation Details'!A:F,6,0)</f>
        <v>14819</v>
      </c>
      <c r="O670" t="str">
        <f>VLOOKUP(A670,'Hospitalisation Details'!A:G,7,0)</f>
        <v>tier - 2</v>
      </c>
      <c r="P670" t="str">
        <f>VLOOKUP(A670,'Hospitalisation Details'!A:I,8,0)</f>
        <v>tier - 3</v>
      </c>
      <c r="Q670" t="str">
        <f>VLOOKUP(A670,'Hospitalisation Details'!A:I,9,0)</f>
        <v>R1023</v>
      </c>
    </row>
    <row r="671" spans="1:17" ht="15.6" x14ac:dyDescent="0.3">
      <c r="A671" s="1" t="s">
        <v>1701</v>
      </c>
      <c r="B671" s="1" t="str">
        <f>VLOOKUP(A671,'Customer Names'!A:B,2,0)</f>
        <v>Nicholson, Mrs.  Jennifer</v>
      </c>
      <c r="C671">
        <f>VLOOKUP(A671,'Medical Examinations'!A:H,2,0)</f>
        <v>35.520000000000003</v>
      </c>
      <c r="D671">
        <f>VLOOKUP(A671,'Medical Examinations'!A:C,3,0)</f>
        <v>8.26</v>
      </c>
      <c r="E671" t="str">
        <f>VLOOKUP(A671,'Medical Examinations'!A:E,4)</f>
        <v>No</v>
      </c>
      <c r="F671" t="str">
        <f>VLOOKUP(A671,'Medical Examinations'!A:E,5)</f>
        <v>No</v>
      </c>
      <c r="G671" t="str">
        <f>VLOOKUP(A671,'Medical Examinations'!A:F,6,0)</f>
        <v>No</v>
      </c>
      <c r="H671">
        <f>VLOOKUP(A671,'Medical Examinations'!A:G,7)</f>
        <v>1</v>
      </c>
      <c r="I671" t="str">
        <f>VLOOKUP(A671,'Medical Examinations'!A:H,8,0)</f>
        <v>No</v>
      </c>
      <c r="J671">
        <f>VLOOKUP(A671,'Hospitalisation Details'!A:B,2,0)</f>
        <v>1965</v>
      </c>
      <c r="K671" t="str">
        <f>VLOOKUP(A671,'Hospitalisation Details'!A:C,3,0)</f>
        <v>Jul</v>
      </c>
      <c r="L671">
        <f>VLOOKUP(A671,'Hospitalisation Details'!A:D,4,0)</f>
        <v>27</v>
      </c>
      <c r="M671">
        <f>VLOOKUP(A671,'Hospitalisation Details'!A:E,5,0)</f>
        <v>0</v>
      </c>
      <c r="N671">
        <f>VLOOKUP(A671,'Hospitalisation Details'!A:F,6,0)</f>
        <v>14750.42</v>
      </c>
      <c r="O671" t="str">
        <f>VLOOKUP(A671,'Hospitalisation Details'!A:G,7,0)</f>
        <v>tier - 2</v>
      </c>
      <c r="P671" t="str">
        <f>VLOOKUP(A671,'Hospitalisation Details'!A:I,8,0)</f>
        <v>tier - 2</v>
      </c>
      <c r="Q671" t="str">
        <f>VLOOKUP(A671,'Hospitalisation Details'!A:I,9,0)</f>
        <v>R1026</v>
      </c>
    </row>
    <row r="672" spans="1:17" ht="15.6" x14ac:dyDescent="0.3">
      <c r="A672" s="1" t="s">
        <v>1700</v>
      </c>
      <c r="B672" s="1" t="str">
        <f>VLOOKUP(A672,'Customer Names'!A:B,2,0)</f>
        <v>Lindbloom, Mr.  Daniel M</v>
      </c>
      <c r="C672">
        <f>VLOOKUP(A672,'Medical Examinations'!A:H,2,0)</f>
        <v>33.6</v>
      </c>
      <c r="D672">
        <f>VLOOKUP(A672,'Medical Examinations'!A:C,3,0)</f>
        <v>11.25</v>
      </c>
      <c r="E672" t="str">
        <f>VLOOKUP(A672,'Medical Examinations'!A:E,4)</f>
        <v>No</v>
      </c>
      <c r="F672" t="str">
        <f>VLOOKUP(A672,'Medical Examinations'!A:E,5)</f>
        <v>No</v>
      </c>
      <c r="G672" t="str">
        <f>VLOOKUP(A672,'Medical Examinations'!A:F,6,0)</f>
        <v>No</v>
      </c>
      <c r="H672">
        <f>VLOOKUP(A672,'Medical Examinations'!A:G,7)</f>
        <v>1</v>
      </c>
      <c r="I672" t="str">
        <f>VLOOKUP(A672,'Medical Examinations'!A:H,8,0)</f>
        <v>No</v>
      </c>
      <c r="J672">
        <f>VLOOKUP(A672,'Hospitalisation Details'!A:B,2,0)</f>
        <v>1962</v>
      </c>
      <c r="K672" t="str">
        <f>VLOOKUP(A672,'Hospitalisation Details'!A:C,3,0)</f>
        <v>Jul</v>
      </c>
      <c r="L672">
        <f>VLOOKUP(A672,'Hospitalisation Details'!A:D,4,0)</f>
        <v>29</v>
      </c>
      <c r="M672">
        <f>VLOOKUP(A672,'Hospitalisation Details'!A:E,5,0)</f>
        <v>0</v>
      </c>
      <c r="N672">
        <f>VLOOKUP(A672,'Hospitalisation Details'!A:F,6,0)</f>
        <v>14738.43</v>
      </c>
      <c r="O672" t="str">
        <f>VLOOKUP(A672,'Hospitalisation Details'!A:G,7,0)</f>
        <v>tier - 2</v>
      </c>
      <c r="P672" t="str">
        <f>VLOOKUP(A672,'Hospitalisation Details'!A:I,8,0)</f>
        <v>tier - 3</v>
      </c>
      <c r="Q672" t="str">
        <f>VLOOKUP(A672,'Hospitalisation Details'!A:I,9,0)</f>
        <v>R1021</v>
      </c>
    </row>
    <row r="673" spans="1:17" ht="15.6" x14ac:dyDescent="0.3">
      <c r="A673" s="1" t="s">
        <v>1699</v>
      </c>
      <c r="B673" s="1" t="str">
        <f>VLOOKUP(A673,'Customer Names'!A:B,2,0)</f>
        <v>Wijayaratne, Ms.  Hiruni</v>
      </c>
      <c r="C673">
        <f>VLOOKUP(A673,'Medical Examinations'!A:H,2,0)</f>
        <v>22.42</v>
      </c>
      <c r="D673">
        <f>VLOOKUP(A673,'Medical Examinations'!A:C,3,0)</f>
        <v>6.74</v>
      </c>
      <c r="E673" t="str">
        <f>VLOOKUP(A673,'Medical Examinations'!A:E,4)</f>
        <v>No</v>
      </c>
      <c r="F673" t="str">
        <f>VLOOKUP(A673,'Medical Examinations'!A:E,5)</f>
        <v>No</v>
      </c>
      <c r="G673" t="str">
        <f>VLOOKUP(A673,'Medical Examinations'!A:F,6,0)</f>
        <v>No</v>
      </c>
      <c r="H673">
        <f>VLOOKUP(A673,'Medical Examinations'!A:G,7)</f>
        <v>1</v>
      </c>
      <c r="I673" t="str">
        <f>VLOOKUP(A673,'Medical Examinations'!A:H,8,0)</f>
        <v>yes</v>
      </c>
      <c r="J673">
        <f>VLOOKUP(A673,'Hospitalisation Details'!A:B,2,0)</f>
        <v>2002</v>
      </c>
      <c r="K673" t="str">
        <f>VLOOKUP(A673,'Hospitalisation Details'!A:C,3,0)</f>
        <v>Sep</v>
      </c>
      <c r="L673">
        <f>VLOOKUP(A673,'Hospitalisation Details'!A:D,4,0)</f>
        <v>24</v>
      </c>
      <c r="M673">
        <f>VLOOKUP(A673,'Hospitalisation Details'!A:E,5,0)</f>
        <v>0</v>
      </c>
      <c r="N673">
        <f>VLOOKUP(A673,'Hospitalisation Details'!A:F,6,0)</f>
        <v>14711.74</v>
      </c>
      <c r="O673" t="str">
        <f>VLOOKUP(A673,'Hospitalisation Details'!A:G,7,0)</f>
        <v>tier - 2</v>
      </c>
      <c r="P673" t="str">
        <f>VLOOKUP(A673,'Hospitalisation Details'!A:I,8,0)</f>
        <v>tier - 2</v>
      </c>
      <c r="Q673" t="str">
        <f>VLOOKUP(A673,'Hospitalisation Details'!A:I,9,0)</f>
        <v>R1012</v>
      </c>
    </row>
    <row r="674" spans="1:17" ht="15.6" x14ac:dyDescent="0.3">
      <c r="A674" s="1" t="s">
        <v>1698</v>
      </c>
      <c r="B674" s="1" t="str">
        <f>VLOOKUP(A674,'Customer Names'!A:B,2,0)</f>
        <v>Ainsworth, Ms.  Reina H.</v>
      </c>
      <c r="C674">
        <f>VLOOKUP(A674,'Medical Examinations'!A:H,2,0)</f>
        <v>46.86</v>
      </c>
      <c r="D674">
        <f>VLOOKUP(A674,'Medical Examinations'!A:C,3,0)</f>
        <v>4.87</v>
      </c>
      <c r="E674" t="str">
        <f>VLOOKUP(A674,'Medical Examinations'!A:E,4)</f>
        <v>No</v>
      </c>
      <c r="F674" t="str">
        <f>VLOOKUP(A674,'Medical Examinations'!A:E,5)</f>
        <v>No</v>
      </c>
      <c r="G674" t="str">
        <f>VLOOKUP(A674,'Medical Examinations'!A:F,6,0)</f>
        <v>No</v>
      </c>
      <c r="H674">
        <f>VLOOKUP(A674,'Medical Examinations'!A:G,7)</f>
        <v>1</v>
      </c>
      <c r="I674" t="str">
        <f>VLOOKUP(A674,'Medical Examinations'!A:H,8,0)</f>
        <v>No</v>
      </c>
      <c r="J674">
        <f>VLOOKUP(A674,'Hospitalisation Details'!A:B,2,0)</f>
        <v>1982</v>
      </c>
      <c r="K674" t="str">
        <f>VLOOKUP(A674,'Hospitalisation Details'!A:C,3,0)</f>
        <v>Sep</v>
      </c>
      <c r="L674">
        <f>VLOOKUP(A674,'Hospitalisation Details'!A:D,4,0)</f>
        <v>4</v>
      </c>
      <c r="M674">
        <f>VLOOKUP(A674,'Hospitalisation Details'!A:E,5,0)</f>
        <v>3</v>
      </c>
      <c r="N674">
        <f>VLOOKUP(A674,'Hospitalisation Details'!A:F,6,0)</f>
        <v>14696.77</v>
      </c>
      <c r="O674" t="str">
        <f>VLOOKUP(A674,'Hospitalisation Details'!A:G,7,0)</f>
        <v>tier - 2</v>
      </c>
      <c r="P674" t="str">
        <f>VLOOKUP(A674,'Hospitalisation Details'!A:I,8,0)</f>
        <v>tier - 2</v>
      </c>
      <c r="Q674" t="str">
        <f>VLOOKUP(A674,'Hospitalisation Details'!A:I,9,0)</f>
        <v>R1011</v>
      </c>
    </row>
    <row r="675" spans="1:17" ht="15.6" x14ac:dyDescent="0.3">
      <c r="A675" s="1" t="s">
        <v>1697</v>
      </c>
      <c r="B675" s="1" t="str">
        <f>VLOOKUP(A675,'Customer Names'!A:B,2,0)</f>
        <v>Gayagoy, Ms.  Kristi</v>
      </c>
      <c r="C675">
        <f>VLOOKUP(A675,'Medical Examinations'!A:H,2,0)</f>
        <v>32.965000000000003</v>
      </c>
      <c r="D675">
        <f>VLOOKUP(A675,'Medical Examinations'!A:C,3,0)</f>
        <v>6.68</v>
      </c>
      <c r="E675" t="str">
        <f>VLOOKUP(A675,'Medical Examinations'!A:E,4)</f>
        <v>No</v>
      </c>
      <c r="F675" t="str">
        <f>VLOOKUP(A675,'Medical Examinations'!A:E,5)</f>
        <v>No</v>
      </c>
      <c r="G675" t="str">
        <f>VLOOKUP(A675,'Medical Examinations'!A:F,6,0)</f>
        <v>No</v>
      </c>
      <c r="H675">
        <f>VLOOKUP(A675,'Medical Examinations'!A:G,7)</f>
        <v>1</v>
      </c>
      <c r="I675" t="str">
        <f>VLOOKUP(A675,'Medical Examinations'!A:H,8,0)</f>
        <v>No</v>
      </c>
      <c r="J675">
        <f>VLOOKUP(A675,'Hospitalisation Details'!A:B,2,0)</f>
        <v>1958</v>
      </c>
      <c r="K675" t="str">
        <f>VLOOKUP(A675,'Hospitalisation Details'!A:C,3,0)</f>
        <v>Jul</v>
      </c>
      <c r="L675">
        <f>VLOOKUP(A675,'Hospitalisation Details'!A:D,4,0)</f>
        <v>23</v>
      </c>
      <c r="M675">
        <f>VLOOKUP(A675,'Hospitalisation Details'!A:E,5,0)</f>
        <v>0</v>
      </c>
      <c r="N675">
        <f>VLOOKUP(A675,'Hospitalisation Details'!A:F,6,0)</f>
        <v>14692.67</v>
      </c>
      <c r="O675" t="str">
        <f>VLOOKUP(A675,'Hospitalisation Details'!A:G,7,0)</f>
        <v>tier - 2</v>
      </c>
      <c r="P675" t="str">
        <f>VLOOKUP(A675,'Hospitalisation Details'!A:I,8,0)</f>
        <v>tier - 1</v>
      </c>
      <c r="Q675" t="str">
        <f>VLOOKUP(A675,'Hospitalisation Details'!A:I,9,0)</f>
        <v>R1012</v>
      </c>
    </row>
    <row r="676" spans="1:17" ht="15.6" x14ac:dyDescent="0.3">
      <c r="A676" s="1" t="s">
        <v>1696</v>
      </c>
      <c r="B676" s="1" t="str">
        <f>VLOOKUP(A676,'Customer Names'!A:B,2,0)</f>
        <v>Fitzmaurice, Ms.  Meredith L.</v>
      </c>
      <c r="C676">
        <f>VLOOKUP(A676,'Medical Examinations'!A:H,2,0)</f>
        <v>39.340000000000003</v>
      </c>
      <c r="D676">
        <f>VLOOKUP(A676,'Medical Examinations'!A:C,3,0)</f>
        <v>5.0199999999999996</v>
      </c>
      <c r="E676" t="str">
        <f>VLOOKUP(A676,'Medical Examinations'!A:E,4)</f>
        <v>No</v>
      </c>
      <c r="F676" t="str">
        <f>VLOOKUP(A676,'Medical Examinations'!A:E,5)</f>
        <v>No</v>
      </c>
      <c r="G676" t="str">
        <f>VLOOKUP(A676,'Medical Examinations'!A:F,6,0)</f>
        <v>Yes</v>
      </c>
      <c r="H676">
        <f>VLOOKUP(A676,'Medical Examinations'!A:G,7)</f>
        <v>1</v>
      </c>
      <c r="I676" t="str">
        <f>VLOOKUP(A676,'Medical Examinations'!A:H,8,0)</f>
        <v>No</v>
      </c>
      <c r="J676">
        <f>VLOOKUP(A676,'Hospitalisation Details'!A:B,2,0)</f>
        <v>1969</v>
      </c>
      <c r="K676" t="str">
        <f>VLOOKUP(A676,'Hospitalisation Details'!A:C,3,0)</f>
        <v>Oct</v>
      </c>
      <c r="L676">
        <f>VLOOKUP(A676,'Hospitalisation Details'!A:D,4,0)</f>
        <v>20</v>
      </c>
      <c r="M676">
        <f>VLOOKUP(A676,'Hospitalisation Details'!A:E,5,0)</f>
        <v>0</v>
      </c>
      <c r="N676">
        <f>VLOOKUP(A676,'Hospitalisation Details'!A:F,6,0)</f>
        <v>14665.75</v>
      </c>
      <c r="O676" t="str">
        <f>VLOOKUP(A676,'Hospitalisation Details'!A:G,7,0)</f>
        <v>tier - 2</v>
      </c>
      <c r="P676" t="str">
        <f>VLOOKUP(A676,'Hospitalisation Details'!A:I,8,0)</f>
        <v>tier - 1</v>
      </c>
      <c r="Q676" t="str">
        <f>VLOOKUP(A676,'Hospitalisation Details'!A:I,9,0)</f>
        <v>R1012</v>
      </c>
    </row>
    <row r="677" spans="1:17" ht="15.6" x14ac:dyDescent="0.3">
      <c r="A677" s="1" t="s">
        <v>1695</v>
      </c>
      <c r="B677" s="1" t="str">
        <f>VLOOKUP(A677,'Customer Names'!A:B,2,0)</f>
        <v>Rodriguez, Ms.  Jocelyn</v>
      </c>
      <c r="C677">
        <f>VLOOKUP(A677,'Medical Examinations'!A:H,2,0)</f>
        <v>47</v>
      </c>
      <c r="D677">
        <f>VLOOKUP(A677,'Medical Examinations'!A:C,3,0)</f>
        <v>10.64</v>
      </c>
      <c r="E677" t="str">
        <f>VLOOKUP(A677,'Medical Examinations'!A:E,4)</f>
        <v>No</v>
      </c>
      <c r="F677" t="str">
        <f>VLOOKUP(A677,'Medical Examinations'!A:E,5)</f>
        <v>No</v>
      </c>
      <c r="G677" t="str">
        <f>VLOOKUP(A677,'Medical Examinations'!A:F,6,0)</f>
        <v>No</v>
      </c>
      <c r="H677">
        <f>VLOOKUP(A677,'Medical Examinations'!A:G,7)</f>
        <v>1</v>
      </c>
      <c r="I677" t="str">
        <f>VLOOKUP(A677,'Medical Examinations'!A:H,8,0)</f>
        <v>No</v>
      </c>
      <c r="J677">
        <f>VLOOKUP(A677,'Hospitalisation Details'!A:B,2,0)</f>
        <v>1981</v>
      </c>
      <c r="K677" t="str">
        <f>VLOOKUP(A677,'Hospitalisation Details'!A:C,3,0)</f>
        <v>Nov</v>
      </c>
      <c r="L677">
        <f>VLOOKUP(A677,'Hospitalisation Details'!A:D,4,0)</f>
        <v>13</v>
      </c>
      <c r="M677">
        <f>VLOOKUP(A677,'Hospitalisation Details'!A:E,5,0)</f>
        <v>1</v>
      </c>
      <c r="N677">
        <f>VLOOKUP(A677,'Hospitalisation Details'!A:F,6,0)</f>
        <v>14657.2</v>
      </c>
      <c r="O677" t="str">
        <f>VLOOKUP(A677,'Hospitalisation Details'!A:G,7,0)</f>
        <v>tier - 2</v>
      </c>
      <c r="P677" t="str">
        <f>VLOOKUP(A677,'Hospitalisation Details'!A:I,8,0)</f>
        <v>tier - 1</v>
      </c>
      <c r="Q677" t="str">
        <f>VLOOKUP(A677,'Hospitalisation Details'!A:I,9,0)</f>
        <v>R1012</v>
      </c>
    </row>
    <row r="678" spans="1:17" ht="15.6" x14ac:dyDescent="0.3">
      <c r="A678" s="1" t="s">
        <v>1694</v>
      </c>
      <c r="B678" s="1" t="str">
        <f>VLOOKUP(A678,'Customer Names'!A:B,2,0)</f>
        <v>Tsoucas, Mrs.  Daphne</v>
      </c>
      <c r="C678">
        <f>VLOOKUP(A678,'Medical Examinations'!A:H,2,0)</f>
        <v>36.71</v>
      </c>
      <c r="D678">
        <f>VLOOKUP(A678,'Medical Examinations'!A:C,3,0)</f>
        <v>8.74</v>
      </c>
      <c r="E678" t="str">
        <f>VLOOKUP(A678,'Medical Examinations'!A:E,4)</f>
        <v>No</v>
      </c>
      <c r="F678" t="str">
        <f>VLOOKUP(A678,'Medical Examinations'!A:E,5)</f>
        <v>No</v>
      </c>
      <c r="G678" t="str">
        <f>VLOOKUP(A678,'Medical Examinations'!A:F,6,0)</f>
        <v>No</v>
      </c>
      <c r="H678">
        <f>VLOOKUP(A678,'Medical Examinations'!A:G,7)</f>
        <v>1</v>
      </c>
      <c r="I678" t="str">
        <f>VLOOKUP(A678,'Medical Examinations'!A:H,8,0)</f>
        <v>No</v>
      </c>
      <c r="J678">
        <f>VLOOKUP(A678,'Hospitalisation Details'!A:B,2,0)</f>
        <v>1967</v>
      </c>
      <c r="K678" t="str">
        <f>VLOOKUP(A678,'Hospitalisation Details'!A:C,3,0)</f>
        <v>Sep</v>
      </c>
      <c r="L678">
        <f>VLOOKUP(A678,'Hospitalisation Details'!A:D,4,0)</f>
        <v>1</v>
      </c>
      <c r="M678">
        <f>VLOOKUP(A678,'Hospitalisation Details'!A:E,5,0)</f>
        <v>0</v>
      </c>
      <c r="N678">
        <f>VLOOKUP(A678,'Hospitalisation Details'!A:F,6,0)</f>
        <v>14640.35</v>
      </c>
      <c r="O678" t="str">
        <f>VLOOKUP(A678,'Hospitalisation Details'!A:G,7,0)</f>
        <v>tier - 2</v>
      </c>
      <c r="P678" t="str">
        <f>VLOOKUP(A678,'Hospitalisation Details'!A:I,8,0)</f>
        <v>tier - 3</v>
      </c>
      <c r="Q678" t="str">
        <f>VLOOKUP(A678,'Hospitalisation Details'!A:I,9,0)</f>
        <v>R1026</v>
      </c>
    </row>
    <row r="679" spans="1:17" ht="15.6" x14ac:dyDescent="0.3">
      <c r="A679" s="1" t="s">
        <v>1693</v>
      </c>
      <c r="B679" s="1" t="str">
        <f>VLOOKUP(A679,'Customer Names'!A:B,2,0)</f>
        <v>Muhly, Ms.  Margaret E</v>
      </c>
      <c r="C679">
        <f>VLOOKUP(A679,'Medical Examinations'!A:H,2,0)</f>
        <v>53.48</v>
      </c>
      <c r="D679">
        <f>VLOOKUP(A679,'Medical Examinations'!A:C,3,0)</f>
        <v>5.64</v>
      </c>
      <c r="E679" t="str">
        <f>VLOOKUP(A679,'Medical Examinations'!A:E,4)</f>
        <v>No</v>
      </c>
      <c r="F679" t="str">
        <f>VLOOKUP(A679,'Medical Examinations'!A:E,5)</f>
        <v>No</v>
      </c>
      <c r="G679" t="str">
        <f>VLOOKUP(A679,'Medical Examinations'!A:F,6,0)</f>
        <v>No</v>
      </c>
      <c r="H679">
        <f>VLOOKUP(A679,'Medical Examinations'!A:G,7)</f>
        <v>1</v>
      </c>
      <c r="I679" t="str">
        <f>VLOOKUP(A679,'Medical Examinations'!A:H,8,0)</f>
        <v>No</v>
      </c>
      <c r="J679">
        <f>VLOOKUP(A679,'Hospitalisation Details'!A:B,2,0)</f>
        <v>1991</v>
      </c>
      <c r="K679" t="str">
        <f>VLOOKUP(A679,'Hospitalisation Details'!A:C,3,0)</f>
        <v>Aug</v>
      </c>
      <c r="L679">
        <f>VLOOKUP(A679,'Hospitalisation Details'!A:D,4,0)</f>
        <v>21</v>
      </c>
      <c r="M679">
        <f>VLOOKUP(A679,'Hospitalisation Details'!A:E,5,0)</f>
        <v>3</v>
      </c>
      <c r="N679">
        <f>VLOOKUP(A679,'Hospitalisation Details'!A:F,6,0)</f>
        <v>14630.52</v>
      </c>
      <c r="O679" t="str">
        <f>VLOOKUP(A679,'Hospitalisation Details'!A:G,7,0)</f>
        <v>tier - 2</v>
      </c>
      <c r="P679" t="str">
        <f>VLOOKUP(A679,'Hospitalisation Details'!A:I,8,0)</f>
        <v>tier - 3</v>
      </c>
      <c r="Q679" t="str">
        <f>VLOOKUP(A679,'Hospitalisation Details'!A:I,9,0)</f>
        <v>R1011</v>
      </c>
    </row>
    <row r="680" spans="1:17" ht="15.6" x14ac:dyDescent="0.3">
      <c r="A680" s="1" t="s">
        <v>1692</v>
      </c>
      <c r="B680" s="1" t="str">
        <f>VLOOKUP(A680,'Customer Names'!A:B,2,0)</f>
        <v>Lund, Mr.  Mario J.</v>
      </c>
      <c r="C680">
        <f>VLOOKUP(A680,'Medical Examinations'!A:H,2,0)</f>
        <v>35.5</v>
      </c>
      <c r="D680">
        <f>VLOOKUP(A680,'Medical Examinations'!A:C,3,0)</f>
        <v>10.37</v>
      </c>
      <c r="E680" t="str">
        <f>VLOOKUP(A680,'Medical Examinations'!A:E,4)</f>
        <v>No</v>
      </c>
      <c r="F680" t="str">
        <f>VLOOKUP(A680,'Medical Examinations'!A:E,5)</f>
        <v>No</v>
      </c>
      <c r="G680" t="str">
        <f>VLOOKUP(A680,'Medical Examinations'!A:F,6,0)</f>
        <v>No</v>
      </c>
      <c r="H680">
        <f>VLOOKUP(A680,'Medical Examinations'!A:G,7)</f>
        <v>1</v>
      </c>
      <c r="I680" t="str">
        <f>VLOOKUP(A680,'Medical Examinations'!A:H,8,0)</f>
        <v>No</v>
      </c>
      <c r="J680">
        <f>VLOOKUP(A680,'Hospitalisation Details'!A:B,2,0)</f>
        <v>1965</v>
      </c>
      <c r="K680" t="str">
        <f>VLOOKUP(A680,'Hospitalisation Details'!A:C,3,0)</f>
        <v>Nov</v>
      </c>
      <c r="L680">
        <f>VLOOKUP(A680,'Hospitalisation Details'!A:D,4,0)</f>
        <v>8</v>
      </c>
      <c r="M680">
        <f>VLOOKUP(A680,'Hospitalisation Details'!A:E,5,0)</f>
        <v>0</v>
      </c>
      <c r="N680">
        <f>VLOOKUP(A680,'Hospitalisation Details'!A:F,6,0)</f>
        <v>14612.33</v>
      </c>
      <c r="O680" t="str">
        <f>VLOOKUP(A680,'Hospitalisation Details'!A:G,7,0)</f>
        <v>tier - 2</v>
      </c>
      <c r="P680" t="str">
        <f>VLOOKUP(A680,'Hospitalisation Details'!A:I,8,0)</f>
        <v>tier - 3</v>
      </c>
      <c r="Q680" t="str">
        <f>VLOOKUP(A680,'Hospitalisation Details'!A:I,9,0)</f>
        <v>R1021</v>
      </c>
    </row>
    <row r="681" spans="1:17" ht="15.6" x14ac:dyDescent="0.3">
      <c r="A681" s="1" t="s">
        <v>1691</v>
      </c>
      <c r="B681" s="1" t="str">
        <f>VLOOKUP(A681,'Customer Names'!A:B,2,0)</f>
        <v>Battaglino, Mr.  Peter</v>
      </c>
      <c r="C681">
        <f>VLOOKUP(A681,'Medical Examinations'!A:H,2,0)</f>
        <v>36.979999999999997</v>
      </c>
      <c r="D681">
        <f>VLOOKUP(A681,'Medical Examinations'!A:C,3,0)</f>
        <v>9.56</v>
      </c>
      <c r="E681" t="str">
        <f>VLOOKUP(A681,'Medical Examinations'!A:E,4)</f>
        <v>No</v>
      </c>
      <c r="F681" t="str">
        <f>VLOOKUP(A681,'Medical Examinations'!A:E,5)</f>
        <v>No</v>
      </c>
      <c r="G681" t="str">
        <f>VLOOKUP(A681,'Medical Examinations'!A:F,6,0)</f>
        <v>No</v>
      </c>
      <c r="H681">
        <f>VLOOKUP(A681,'Medical Examinations'!A:G,7)</f>
        <v>1</v>
      </c>
      <c r="I681" t="str">
        <f>VLOOKUP(A681,'Medical Examinations'!A:H,8,0)</f>
        <v>No</v>
      </c>
      <c r="J681">
        <f>VLOOKUP(A681,'Hospitalisation Details'!A:B,2,0)</f>
        <v>1967</v>
      </c>
      <c r="K681" t="str">
        <f>VLOOKUP(A681,'Hospitalisation Details'!A:C,3,0)</f>
        <v>Jul</v>
      </c>
      <c r="L681">
        <f>VLOOKUP(A681,'Hospitalisation Details'!A:D,4,0)</f>
        <v>18</v>
      </c>
      <c r="M681">
        <f>VLOOKUP(A681,'Hospitalisation Details'!A:E,5,0)</f>
        <v>0</v>
      </c>
      <c r="N681">
        <f>VLOOKUP(A681,'Hospitalisation Details'!A:F,6,0)</f>
        <v>14600.62</v>
      </c>
      <c r="O681" t="str">
        <f>VLOOKUP(A681,'Hospitalisation Details'!A:G,7,0)</f>
        <v>tier - 2</v>
      </c>
      <c r="P681" t="str">
        <f>VLOOKUP(A681,'Hospitalisation Details'!A:I,8,0)</f>
        <v>tier - 3</v>
      </c>
      <c r="Q681" t="str">
        <f>VLOOKUP(A681,'Hospitalisation Details'!A:I,9,0)</f>
        <v>R1022</v>
      </c>
    </row>
    <row r="682" spans="1:17" ht="15.6" x14ac:dyDescent="0.3">
      <c r="A682" s="1" t="s">
        <v>1690</v>
      </c>
      <c r="B682" s="1" t="str">
        <f>VLOOKUP(A682,'Customer Names'!A:B,2,0)</f>
        <v>Pena, Ms.  Carolina</v>
      </c>
      <c r="C682">
        <f>VLOOKUP(A682,'Medical Examinations'!A:H,2,0)</f>
        <v>32.395000000000003</v>
      </c>
      <c r="D682">
        <f>VLOOKUP(A682,'Medical Examinations'!A:C,3,0)</f>
        <v>8.23</v>
      </c>
      <c r="E682" t="str">
        <f>VLOOKUP(A682,'Medical Examinations'!A:E,4)</f>
        <v>No</v>
      </c>
      <c r="F682" t="str">
        <f>VLOOKUP(A682,'Medical Examinations'!A:E,5)</f>
        <v>No</v>
      </c>
      <c r="G682" t="str">
        <f>VLOOKUP(A682,'Medical Examinations'!A:F,6,0)</f>
        <v>Yes</v>
      </c>
      <c r="H682">
        <f>VLOOKUP(A682,'Medical Examinations'!A:G,7)</f>
        <v>1</v>
      </c>
      <c r="I682" t="str">
        <f>VLOOKUP(A682,'Medical Examinations'!A:H,8,0)</f>
        <v>No</v>
      </c>
      <c r="J682">
        <f>VLOOKUP(A682,'Hospitalisation Details'!A:B,2,0)</f>
        <v>1963</v>
      </c>
      <c r="K682" t="str">
        <f>VLOOKUP(A682,'Hospitalisation Details'!A:C,3,0)</f>
        <v>Oct</v>
      </c>
      <c r="L682">
        <f>VLOOKUP(A682,'Hospitalisation Details'!A:D,4,0)</f>
        <v>14</v>
      </c>
      <c r="M682">
        <f>VLOOKUP(A682,'Hospitalisation Details'!A:E,5,0)</f>
        <v>3</v>
      </c>
      <c r="N682">
        <f>VLOOKUP(A682,'Hospitalisation Details'!A:F,6,0)</f>
        <v>14590.63</v>
      </c>
      <c r="O682" t="str">
        <f>VLOOKUP(A682,'Hospitalisation Details'!A:G,7,0)</f>
        <v>tier - 2</v>
      </c>
      <c r="P682" t="str">
        <f>VLOOKUP(A682,'Hospitalisation Details'!A:I,8,0)</f>
        <v>tier - 1</v>
      </c>
      <c r="Q682" t="str">
        <f>VLOOKUP(A682,'Hospitalisation Details'!A:I,9,0)</f>
        <v>R1024</v>
      </c>
    </row>
    <row r="683" spans="1:17" ht="15.6" x14ac:dyDescent="0.3">
      <c r="A683" s="1" t="s">
        <v>1689</v>
      </c>
      <c r="B683" s="1" t="str">
        <f>VLOOKUP(A683,'Customer Names'!A:B,2,0)</f>
        <v>Thomason, Mrs.  Jenny K.</v>
      </c>
      <c r="C683">
        <f>VLOOKUP(A683,'Medical Examinations'!A:H,2,0)</f>
        <v>32.729999999999997</v>
      </c>
      <c r="D683">
        <f>VLOOKUP(A683,'Medical Examinations'!A:C,3,0)</f>
        <v>7.03</v>
      </c>
      <c r="E683" t="str">
        <f>VLOOKUP(A683,'Medical Examinations'!A:E,4)</f>
        <v>No</v>
      </c>
      <c r="F683" t="str">
        <f>VLOOKUP(A683,'Medical Examinations'!A:E,5)</f>
        <v>No</v>
      </c>
      <c r="G683" t="str">
        <f>VLOOKUP(A683,'Medical Examinations'!A:F,6,0)</f>
        <v>No</v>
      </c>
      <c r="H683">
        <f>VLOOKUP(A683,'Medical Examinations'!A:G,7)</f>
        <v>1</v>
      </c>
      <c r="I683" t="str">
        <f>VLOOKUP(A683,'Medical Examinations'!A:H,8,0)</f>
        <v>No</v>
      </c>
      <c r="J683">
        <f>VLOOKUP(A683,'Hospitalisation Details'!A:B,2,0)</f>
        <v>1962</v>
      </c>
      <c r="K683" t="str">
        <f>VLOOKUP(A683,'Hospitalisation Details'!A:C,3,0)</f>
        <v>Dec</v>
      </c>
      <c r="L683">
        <f>VLOOKUP(A683,'Hospitalisation Details'!A:D,4,0)</f>
        <v>3</v>
      </c>
      <c r="M683">
        <f>VLOOKUP(A683,'Hospitalisation Details'!A:E,5,0)</f>
        <v>0</v>
      </c>
      <c r="N683">
        <f>VLOOKUP(A683,'Hospitalisation Details'!A:F,6,0)</f>
        <v>14574.64</v>
      </c>
      <c r="O683" t="str">
        <f>VLOOKUP(A683,'Hospitalisation Details'!A:G,7,0)</f>
        <v>tier - 2</v>
      </c>
      <c r="P683" t="str">
        <f>VLOOKUP(A683,'Hospitalisation Details'!A:I,8,0)</f>
        <v>tier - 1</v>
      </c>
      <c r="Q683" t="str">
        <f>VLOOKUP(A683,'Hospitalisation Details'!A:I,9,0)</f>
        <v>R1025</v>
      </c>
    </row>
    <row r="684" spans="1:17" ht="15.6" x14ac:dyDescent="0.3">
      <c r="A684" s="1" t="s">
        <v>1688</v>
      </c>
      <c r="B684" s="1" t="str">
        <f>VLOOKUP(A684,'Customer Names'!A:B,2,0)</f>
        <v>Hancox, Ms.  Jessica</v>
      </c>
      <c r="C684">
        <f>VLOOKUP(A684,'Medical Examinations'!A:H,2,0)</f>
        <v>20.52</v>
      </c>
      <c r="D684">
        <f>VLOOKUP(A684,'Medical Examinations'!A:C,3,0)</f>
        <v>5.45</v>
      </c>
      <c r="E684" t="str">
        <f>VLOOKUP(A684,'Medical Examinations'!A:E,4)</f>
        <v>No</v>
      </c>
      <c r="F684" t="str">
        <f>VLOOKUP(A684,'Medical Examinations'!A:E,5)</f>
        <v>No</v>
      </c>
      <c r="G684" t="str">
        <f>VLOOKUP(A684,'Medical Examinations'!A:F,6,0)</f>
        <v>No</v>
      </c>
      <c r="H684">
        <f>VLOOKUP(A684,'Medical Examinations'!A:G,7)</f>
        <v>1</v>
      </c>
      <c r="I684" t="str">
        <f>VLOOKUP(A684,'Medical Examinations'!A:H,8,0)</f>
        <v>yes</v>
      </c>
      <c r="J684">
        <f>VLOOKUP(A684,'Hospitalisation Details'!A:B,2,0)</f>
        <v>1998</v>
      </c>
      <c r="K684" t="str">
        <f>VLOOKUP(A684,'Hospitalisation Details'!A:C,3,0)</f>
        <v>Sep</v>
      </c>
      <c r="L684">
        <f>VLOOKUP(A684,'Hospitalisation Details'!A:D,4,0)</f>
        <v>12</v>
      </c>
      <c r="M684">
        <f>VLOOKUP(A684,'Hospitalisation Details'!A:E,5,0)</f>
        <v>0</v>
      </c>
      <c r="N684">
        <f>VLOOKUP(A684,'Hospitalisation Details'!A:F,6,0)</f>
        <v>14571.89</v>
      </c>
      <c r="O684" t="str">
        <f>VLOOKUP(A684,'Hospitalisation Details'!A:G,7,0)</f>
        <v>tier - 2</v>
      </c>
      <c r="P684" t="str">
        <f>VLOOKUP(A684,'Hospitalisation Details'!A:I,8,0)</f>
        <v>tier - 1</v>
      </c>
      <c r="Q684" t="str">
        <f>VLOOKUP(A684,'Hospitalisation Details'!A:I,9,0)</f>
        <v>R1024</v>
      </c>
    </row>
    <row r="685" spans="1:17" ht="15.6" x14ac:dyDescent="0.3">
      <c r="A685" s="1" t="s">
        <v>1687</v>
      </c>
      <c r="B685" s="1" t="str">
        <f>VLOOKUP(A685,'Customer Names'!A:B,2,0)</f>
        <v>Canarecci, Ms.  Kimberly D</v>
      </c>
      <c r="C685">
        <f>VLOOKUP(A685,'Medical Examinations'!A:H,2,0)</f>
        <v>51.72</v>
      </c>
      <c r="D685">
        <f>VLOOKUP(A685,'Medical Examinations'!A:C,3,0)</f>
        <v>5.76</v>
      </c>
      <c r="E685" t="str">
        <f>VLOOKUP(A685,'Medical Examinations'!A:E,4)</f>
        <v>No</v>
      </c>
      <c r="F685" t="str">
        <f>VLOOKUP(A685,'Medical Examinations'!A:E,5)</f>
        <v>No</v>
      </c>
      <c r="G685" t="str">
        <f>VLOOKUP(A685,'Medical Examinations'!A:F,6,0)</f>
        <v>No</v>
      </c>
      <c r="H685">
        <f>VLOOKUP(A685,'Medical Examinations'!A:G,7)</f>
        <v>1</v>
      </c>
      <c r="I685" t="str">
        <f>VLOOKUP(A685,'Medical Examinations'!A:H,8,0)</f>
        <v>No</v>
      </c>
      <c r="J685">
        <f>VLOOKUP(A685,'Hospitalisation Details'!A:B,2,0)</f>
        <v>1989</v>
      </c>
      <c r="K685" t="str">
        <f>VLOOKUP(A685,'Hospitalisation Details'!A:C,3,0)</f>
        <v>Jul</v>
      </c>
      <c r="L685">
        <f>VLOOKUP(A685,'Hospitalisation Details'!A:D,4,0)</f>
        <v>14</v>
      </c>
      <c r="M685">
        <f>VLOOKUP(A685,'Hospitalisation Details'!A:E,5,0)</f>
        <v>3</v>
      </c>
      <c r="N685">
        <f>VLOOKUP(A685,'Hospitalisation Details'!A:F,6,0)</f>
        <v>14547.26</v>
      </c>
      <c r="O685" t="str">
        <f>VLOOKUP(A685,'Hospitalisation Details'!A:G,7,0)</f>
        <v>tier - 2</v>
      </c>
      <c r="P685" t="str">
        <f>VLOOKUP(A685,'Hospitalisation Details'!A:I,8,0)</f>
        <v>tier - 3</v>
      </c>
      <c r="Q685" t="str">
        <f>VLOOKUP(A685,'Hospitalisation Details'!A:I,9,0)</f>
        <v>R1011</v>
      </c>
    </row>
    <row r="686" spans="1:17" ht="15.6" x14ac:dyDescent="0.3">
      <c r="A686" s="1" t="s">
        <v>1686</v>
      </c>
      <c r="B686" s="1" t="str">
        <f>VLOOKUP(A686,'Customer Names'!A:B,2,0)</f>
        <v>Toupin, Mr.  Marc-Olivier</v>
      </c>
      <c r="C686">
        <f>VLOOKUP(A686,'Medical Examinations'!A:H,2,0)</f>
        <v>50.2</v>
      </c>
      <c r="D686">
        <f>VLOOKUP(A686,'Medical Examinations'!A:C,3,0)</f>
        <v>5.4</v>
      </c>
      <c r="E686" t="str">
        <f>VLOOKUP(A686,'Medical Examinations'!A:E,4)</f>
        <v>No</v>
      </c>
      <c r="F686" t="str">
        <f>VLOOKUP(A686,'Medical Examinations'!A:E,5)</f>
        <v>No</v>
      </c>
      <c r="G686" t="str">
        <f>VLOOKUP(A686,'Medical Examinations'!A:F,6,0)</f>
        <v>No</v>
      </c>
      <c r="H686">
        <f>VLOOKUP(A686,'Medical Examinations'!A:G,7)</f>
        <v>1</v>
      </c>
      <c r="I686" t="str">
        <f>VLOOKUP(A686,'Medical Examinations'!A:H,8,0)</f>
        <v>No</v>
      </c>
      <c r="J686">
        <f>VLOOKUP(A686,'Hospitalisation Details'!A:B,2,0)</f>
        <v>1989</v>
      </c>
      <c r="K686" t="str">
        <f>VLOOKUP(A686,'Hospitalisation Details'!A:C,3,0)</f>
        <v>Jul</v>
      </c>
      <c r="L686">
        <f>VLOOKUP(A686,'Hospitalisation Details'!A:D,4,0)</f>
        <v>22</v>
      </c>
      <c r="M686">
        <f>VLOOKUP(A686,'Hospitalisation Details'!A:E,5,0)</f>
        <v>3</v>
      </c>
      <c r="N686">
        <f>VLOOKUP(A686,'Hospitalisation Details'!A:F,6,0)</f>
        <v>14507.46</v>
      </c>
      <c r="O686" t="str">
        <f>VLOOKUP(A686,'Hospitalisation Details'!A:G,7,0)</f>
        <v>tier - 2</v>
      </c>
      <c r="P686" t="str">
        <f>VLOOKUP(A686,'Hospitalisation Details'!A:I,8,0)</f>
        <v>tier - 3</v>
      </c>
      <c r="Q686" t="str">
        <f>VLOOKUP(A686,'Hospitalisation Details'!A:I,9,0)</f>
        <v>R1012</v>
      </c>
    </row>
    <row r="687" spans="1:17" ht="15.6" x14ac:dyDescent="0.3">
      <c r="A687" s="1" t="s">
        <v>1685</v>
      </c>
      <c r="B687" s="1" t="str">
        <f>VLOOKUP(A687,'Customer Names'!A:B,2,0)</f>
        <v>Mulley, Mr.  Russell J</v>
      </c>
      <c r="C687">
        <f>VLOOKUP(A687,'Medical Examinations'!A:H,2,0)</f>
        <v>25.52</v>
      </c>
      <c r="D687">
        <f>VLOOKUP(A687,'Medical Examinations'!A:C,3,0)</f>
        <v>6.35</v>
      </c>
      <c r="E687" t="str">
        <f>VLOOKUP(A687,'Medical Examinations'!A:E,4)</f>
        <v>No</v>
      </c>
      <c r="F687" t="str">
        <f>VLOOKUP(A687,'Medical Examinations'!A:E,5)</f>
        <v>No</v>
      </c>
      <c r="G687" t="str">
        <f>VLOOKUP(A687,'Medical Examinations'!A:F,6,0)</f>
        <v>Yes</v>
      </c>
      <c r="H687">
        <f>VLOOKUP(A687,'Medical Examinations'!A:G,7)</f>
        <v>1</v>
      </c>
      <c r="I687" t="str">
        <f>VLOOKUP(A687,'Medical Examinations'!A:H,8,0)</f>
        <v>No</v>
      </c>
      <c r="J687">
        <f>VLOOKUP(A687,'Hospitalisation Details'!A:B,2,0)</f>
        <v>1979</v>
      </c>
      <c r="K687" t="str">
        <f>VLOOKUP(A687,'Hospitalisation Details'!A:C,3,0)</f>
        <v>Oct</v>
      </c>
      <c r="L687">
        <f>VLOOKUP(A687,'Hospitalisation Details'!A:D,4,0)</f>
        <v>20</v>
      </c>
      <c r="M687">
        <f>VLOOKUP(A687,'Hospitalisation Details'!A:E,5,0)</f>
        <v>5</v>
      </c>
      <c r="N687">
        <f>VLOOKUP(A687,'Hospitalisation Details'!A:F,6,0)</f>
        <v>14478.33</v>
      </c>
      <c r="O687" t="str">
        <f>VLOOKUP(A687,'Hospitalisation Details'!A:G,7,0)</f>
        <v>tier - 2</v>
      </c>
      <c r="P687" t="str">
        <f>VLOOKUP(A687,'Hospitalisation Details'!A:I,8,0)</f>
        <v>tier - 2</v>
      </c>
      <c r="Q687" t="str">
        <f>VLOOKUP(A687,'Hospitalisation Details'!A:I,9,0)</f>
        <v>R1013</v>
      </c>
    </row>
    <row r="688" spans="1:17" ht="15.6" x14ac:dyDescent="0.3">
      <c r="A688" s="1" t="s">
        <v>1684</v>
      </c>
      <c r="B688" s="1" t="str">
        <f>VLOOKUP(A688,'Customer Names'!A:B,2,0)</f>
        <v>Parry, Ms.  Karine</v>
      </c>
      <c r="C688">
        <f>VLOOKUP(A688,'Medical Examinations'!A:H,2,0)</f>
        <v>35.200000000000003</v>
      </c>
      <c r="D688">
        <f>VLOOKUP(A688,'Medical Examinations'!A:C,3,0)</f>
        <v>6.26</v>
      </c>
      <c r="E688" t="str">
        <f>VLOOKUP(A688,'Medical Examinations'!A:E,4)</f>
        <v>No</v>
      </c>
      <c r="F688" t="str">
        <f>VLOOKUP(A688,'Medical Examinations'!A:E,5)</f>
        <v>No</v>
      </c>
      <c r="G688" t="str">
        <f>VLOOKUP(A688,'Medical Examinations'!A:F,6,0)</f>
        <v>No</v>
      </c>
      <c r="H688">
        <f>VLOOKUP(A688,'Medical Examinations'!A:G,7)</f>
        <v>1</v>
      </c>
      <c r="I688" t="str">
        <f>VLOOKUP(A688,'Medical Examinations'!A:H,8,0)</f>
        <v>No</v>
      </c>
      <c r="J688">
        <f>VLOOKUP(A688,'Hospitalisation Details'!A:B,2,0)</f>
        <v>1959</v>
      </c>
      <c r="K688" t="str">
        <f>VLOOKUP(A688,'Hospitalisation Details'!A:C,3,0)</f>
        <v>Nov</v>
      </c>
      <c r="L688">
        <f>VLOOKUP(A688,'Hospitalisation Details'!A:D,4,0)</f>
        <v>20</v>
      </c>
      <c r="M688">
        <f>VLOOKUP(A688,'Hospitalisation Details'!A:E,5,0)</f>
        <v>1</v>
      </c>
      <c r="N688">
        <f>VLOOKUP(A688,'Hospitalisation Details'!A:F,6,0)</f>
        <v>14474.68</v>
      </c>
      <c r="O688" t="str">
        <f>VLOOKUP(A688,'Hospitalisation Details'!A:G,7,0)</f>
        <v>tier - 2</v>
      </c>
      <c r="P688" t="str">
        <f>VLOOKUP(A688,'Hospitalisation Details'!A:I,8,0)</f>
        <v>tier - 2</v>
      </c>
      <c r="Q688" t="str">
        <f>VLOOKUP(A688,'Hospitalisation Details'!A:I,9,0)</f>
        <v>R1013</v>
      </c>
    </row>
    <row r="689" spans="1:17" ht="15.6" x14ac:dyDescent="0.3">
      <c r="A689" s="1" t="s">
        <v>1683</v>
      </c>
      <c r="B689" s="1" t="str">
        <f>VLOOKUP(A689,'Customer Names'!A:B,2,0)</f>
        <v>Mason Cox, Ms.  Cheryl</v>
      </c>
      <c r="C689">
        <f>VLOOKUP(A689,'Medical Examinations'!A:H,2,0)</f>
        <v>41.26</v>
      </c>
      <c r="D689">
        <f>VLOOKUP(A689,'Medical Examinations'!A:C,3,0)</f>
        <v>5.97</v>
      </c>
      <c r="E689" t="str">
        <f>VLOOKUP(A689,'Medical Examinations'!A:E,4)</f>
        <v>No</v>
      </c>
      <c r="F689" t="str">
        <f>VLOOKUP(A689,'Medical Examinations'!A:E,5)</f>
        <v>No</v>
      </c>
      <c r="G689" t="str">
        <f>VLOOKUP(A689,'Medical Examinations'!A:F,6,0)</f>
        <v>No</v>
      </c>
      <c r="H689">
        <f>VLOOKUP(A689,'Medical Examinations'!A:G,7)</f>
        <v>1</v>
      </c>
      <c r="I689" t="str">
        <f>VLOOKUP(A689,'Medical Examinations'!A:H,8,0)</f>
        <v>No</v>
      </c>
      <c r="J689">
        <f>VLOOKUP(A689,'Hospitalisation Details'!A:B,2,0)</f>
        <v>1976</v>
      </c>
      <c r="K689" t="str">
        <f>VLOOKUP(A689,'Hospitalisation Details'!A:C,3,0)</f>
        <v>Nov</v>
      </c>
      <c r="L689">
        <f>VLOOKUP(A689,'Hospitalisation Details'!A:D,4,0)</f>
        <v>27</v>
      </c>
      <c r="M689">
        <f>VLOOKUP(A689,'Hospitalisation Details'!A:E,5,0)</f>
        <v>2</v>
      </c>
      <c r="N689">
        <f>VLOOKUP(A689,'Hospitalisation Details'!A:F,6,0)</f>
        <v>14470.01</v>
      </c>
      <c r="O689" t="str">
        <f>VLOOKUP(A689,'Hospitalisation Details'!A:G,7,0)</f>
        <v>tier - 2</v>
      </c>
      <c r="P689" t="str">
        <f>VLOOKUP(A689,'Hospitalisation Details'!A:I,8,0)</f>
        <v>tier - 3</v>
      </c>
      <c r="Q689" t="str">
        <f>VLOOKUP(A689,'Hospitalisation Details'!A:I,9,0)</f>
        <v>R1012</v>
      </c>
    </row>
    <row r="690" spans="1:17" ht="15.6" x14ac:dyDescent="0.3">
      <c r="A690" s="1" t="s">
        <v>1682</v>
      </c>
      <c r="B690" s="1" t="str">
        <f>VLOOKUP(A690,'Customer Names'!A:B,2,0)</f>
        <v>Thompson, Ms.  Allison M.</v>
      </c>
      <c r="C690">
        <f>VLOOKUP(A690,'Medical Examinations'!A:H,2,0)</f>
        <v>17.195</v>
      </c>
      <c r="D690">
        <f>VLOOKUP(A690,'Medical Examinations'!A:C,3,0)</f>
        <v>5.29</v>
      </c>
      <c r="E690" t="str">
        <f>VLOOKUP(A690,'Medical Examinations'!A:E,4)</f>
        <v>No</v>
      </c>
      <c r="F690" t="str">
        <f>VLOOKUP(A690,'Medical Examinations'!A:E,5)</f>
        <v>No</v>
      </c>
      <c r="G690" t="str">
        <f>VLOOKUP(A690,'Medical Examinations'!A:F,6,0)</f>
        <v>No</v>
      </c>
      <c r="H690">
        <f>VLOOKUP(A690,'Medical Examinations'!A:G,7)</f>
        <v>1</v>
      </c>
      <c r="I690" t="str">
        <f>VLOOKUP(A690,'Medical Examinations'!A:H,8,0)</f>
        <v>yes</v>
      </c>
      <c r="J690">
        <f>VLOOKUP(A690,'Hospitalisation Details'!A:B,2,0)</f>
        <v>1996</v>
      </c>
      <c r="K690" t="str">
        <f>VLOOKUP(A690,'Hospitalisation Details'!A:C,3,0)</f>
        <v>Nov</v>
      </c>
      <c r="L690">
        <f>VLOOKUP(A690,'Hospitalisation Details'!A:D,4,0)</f>
        <v>10</v>
      </c>
      <c r="M690">
        <f>VLOOKUP(A690,'Hospitalisation Details'!A:E,5,0)</f>
        <v>2</v>
      </c>
      <c r="N690">
        <f>VLOOKUP(A690,'Hospitalisation Details'!A:F,6,0)</f>
        <v>14455.64</v>
      </c>
      <c r="O690" t="str">
        <f>VLOOKUP(A690,'Hospitalisation Details'!A:G,7,0)</f>
        <v>tier - 2</v>
      </c>
      <c r="P690" t="str">
        <f>VLOOKUP(A690,'Hospitalisation Details'!A:I,8,0)</f>
        <v>tier - 3</v>
      </c>
      <c r="Q690" t="str">
        <f>VLOOKUP(A690,'Hospitalisation Details'!A:I,9,0)</f>
        <v>R1024</v>
      </c>
    </row>
    <row r="691" spans="1:17" ht="15.6" x14ac:dyDescent="0.3">
      <c r="A691" s="1" t="s">
        <v>1681</v>
      </c>
      <c r="B691" s="1" t="str">
        <f>VLOOKUP(A691,'Customer Names'!A:B,2,0)</f>
        <v>Nelson, Ms.  Adriana</v>
      </c>
      <c r="C691">
        <f>VLOOKUP(A691,'Medical Examinations'!A:H,2,0)</f>
        <v>23.085000000000001</v>
      </c>
      <c r="D691">
        <f>VLOOKUP(A691,'Medical Examinations'!A:C,3,0)</f>
        <v>4.2699999999999996</v>
      </c>
      <c r="E691" t="str">
        <f>VLOOKUP(A691,'Medical Examinations'!A:E,4)</f>
        <v>No</v>
      </c>
      <c r="F691" t="str">
        <f>VLOOKUP(A691,'Medical Examinations'!A:E,5)</f>
        <v>No</v>
      </c>
      <c r="G691" t="str">
        <f>VLOOKUP(A691,'Medical Examinations'!A:F,6,0)</f>
        <v>No</v>
      </c>
      <c r="H691">
        <f>VLOOKUP(A691,'Medical Examinations'!A:G,7)</f>
        <v>1</v>
      </c>
      <c r="I691" t="str">
        <f>VLOOKUP(A691,'Medical Examinations'!A:H,8,0)</f>
        <v>No</v>
      </c>
      <c r="J691">
        <f>VLOOKUP(A691,'Hospitalisation Details'!A:B,2,0)</f>
        <v>1959</v>
      </c>
      <c r="K691" t="str">
        <f>VLOOKUP(A691,'Hospitalisation Details'!A:C,3,0)</f>
        <v>Aug</v>
      </c>
      <c r="L691">
        <f>VLOOKUP(A691,'Hospitalisation Details'!A:D,4,0)</f>
        <v>3</v>
      </c>
      <c r="M691">
        <f>VLOOKUP(A691,'Hospitalisation Details'!A:E,5,0)</f>
        <v>0</v>
      </c>
      <c r="N691">
        <f>VLOOKUP(A691,'Hospitalisation Details'!A:F,6,0)</f>
        <v>14451.84</v>
      </c>
      <c r="O691" t="str">
        <f>VLOOKUP(A691,'Hospitalisation Details'!A:G,7,0)</f>
        <v>tier - 2</v>
      </c>
      <c r="P691" t="str">
        <f>VLOOKUP(A691,'Hospitalisation Details'!A:I,8,0)</f>
        <v>tier - 3</v>
      </c>
      <c r="Q691" t="str">
        <f>VLOOKUP(A691,'Hospitalisation Details'!A:I,9,0)</f>
        <v>R1023</v>
      </c>
    </row>
    <row r="692" spans="1:17" ht="15.6" x14ac:dyDescent="0.3">
      <c r="A692" s="1" t="s">
        <v>1680</v>
      </c>
      <c r="B692" s="1" t="str">
        <f>VLOOKUP(A692,'Customer Names'!A:B,2,0)</f>
        <v>Forte, Ms.  Miranda J</v>
      </c>
      <c r="C692">
        <f>VLOOKUP(A692,'Medical Examinations'!A:H,2,0)</f>
        <v>21.66</v>
      </c>
      <c r="D692">
        <f>VLOOKUP(A692,'Medical Examinations'!A:C,3,0)</f>
        <v>5.2</v>
      </c>
      <c r="E692" t="str">
        <f>VLOOKUP(A692,'Medical Examinations'!A:E,4)</f>
        <v>No</v>
      </c>
      <c r="F692" t="str">
        <f>VLOOKUP(A692,'Medical Examinations'!A:E,5)</f>
        <v>No</v>
      </c>
      <c r="G692" t="str">
        <f>VLOOKUP(A692,'Medical Examinations'!A:F,6,0)</f>
        <v>No</v>
      </c>
      <c r="H692">
        <f>VLOOKUP(A692,'Medical Examinations'!A:G,7)</f>
        <v>1</v>
      </c>
      <c r="I692" t="str">
        <f>VLOOKUP(A692,'Medical Examinations'!A:H,8,0)</f>
        <v>No</v>
      </c>
      <c r="J692">
        <f>VLOOKUP(A692,'Hospitalisation Details'!A:B,2,0)</f>
        <v>1959</v>
      </c>
      <c r="K692" t="str">
        <f>VLOOKUP(A692,'Hospitalisation Details'!A:C,3,0)</f>
        <v>Jun</v>
      </c>
      <c r="L692">
        <f>VLOOKUP(A692,'Hospitalisation Details'!A:D,4,0)</f>
        <v>29</v>
      </c>
      <c r="M692">
        <f>VLOOKUP(A692,'Hospitalisation Details'!A:E,5,0)</f>
        <v>0</v>
      </c>
      <c r="N692">
        <f>VLOOKUP(A692,'Hospitalisation Details'!A:F,6,0)</f>
        <v>14449.85</v>
      </c>
      <c r="O692" t="str">
        <f>VLOOKUP(A692,'Hospitalisation Details'!A:G,7,0)</f>
        <v>tier - 2</v>
      </c>
      <c r="P692" t="str">
        <f>VLOOKUP(A692,'Hospitalisation Details'!A:I,8,0)</f>
        <v>tier - 1</v>
      </c>
      <c r="Q692" t="str">
        <f>VLOOKUP(A692,'Hospitalisation Details'!A:I,9,0)</f>
        <v>R1024</v>
      </c>
    </row>
    <row r="693" spans="1:17" ht="15.6" x14ac:dyDescent="0.3">
      <c r="A693" s="1" t="s">
        <v>1679</v>
      </c>
      <c r="B693" s="1" t="str">
        <f>VLOOKUP(A693,'Customer Names'!A:B,2,0)</f>
        <v>Corona Iturriaga, Mr.  Roberto</v>
      </c>
      <c r="C693">
        <f>VLOOKUP(A693,'Medical Examinations'!A:H,2,0)</f>
        <v>36.47</v>
      </c>
      <c r="D693">
        <f>VLOOKUP(A693,'Medical Examinations'!A:C,3,0)</f>
        <v>8.23</v>
      </c>
      <c r="E693" t="str">
        <f>VLOOKUP(A693,'Medical Examinations'!A:E,4)</f>
        <v>No</v>
      </c>
      <c r="F693" t="str">
        <f>VLOOKUP(A693,'Medical Examinations'!A:E,5)</f>
        <v>No</v>
      </c>
      <c r="G693" t="str">
        <f>VLOOKUP(A693,'Medical Examinations'!A:F,6,0)</f>
        <v>No</v>
      </c>
      <c r="H693">
        <f>VLOOKUP(A693,'Medical Examinations'!A:G,7)</f>
        <v>1</v>
      </c>
      <c r="I693" t="str">
        <f>VLOOKUP(A693,'Medical Examinations'!A:H,8,0)</f>
        <v>No</v>
      </c>
      <c r="J693">
        <f>VLOOKUP(A693,'Hospitalisation Details'!A:B,2,0)</f>
        <v>1967</v>
      </c>
      <c r="K693" t="str">
        <f>VLOOKUP(A693,'Hospitalisation Details'!A:C,3,0)</f>
        <v>Nov</v>
      </c>
      <c r="L693">
        <f>VLOOKUP(A693,'Hospitalisation Details'!A:D,4,0)</f>
        <v>4</v>
      </c>
      <c r="M693">
        <f>VLOOKUP(A693,'Hospitalisation Details'!A:E,5,0)</f>
        <v>0</v>
      </c>
      <c r="N693">
        <f>VLOOKUP(A693,'Hospitalisation Details'!A:F,6,0)</f>
        <v>14427.63</v>
      </c>
      <c r="O693" t="str">
        <f>VLOOKUP(A693,'Hospitalisation Details'!A:G,7,0)</f>
        <v>tier - 2</v>
      </c>
      <c r="P693" t="str">
        <f>VLOOKUP(A693,'Hospitalisation Details'!A:I,8,0)</f>
        <v>tier - 2</v>
      </c>
      <c r="Q693" t="str">
        <f>VLOOKUP(A693,'Hospitalisation Details'!A:I,9,0)</f>
        <v>R1021</v>
      </c>
    </row>
    <row r="694" spans="1:17" ht="15.6" x14ac:dyDescent="0.3">
      <c r="A694" s="1" t="s">
        <v>1678</v>
      </c>
      <c r="B694" s="1" t="str">
        <f>VLOOKUP(A694,'Customer Names'!A:B,2,0)</f>
        <v>McCollum, Mrs.  Rebecca B.</v>
      </c>
      <c r="C694">
        <f>VLOOKUP(A694,'Medical Examinations'!A:H,2,0)</f>
        <v>36.08</v>
      </c>
      <c r="D694">
        <f>VLOOKUP(A694,'Medical Examinations'!A:C,3,0)</f>
        <v>10.33</v>
      </c>
      <c r="E694" t="str">
        <f>VLOOKUP(A694,'Medical Examinations'!A:E,4)</f>
        <v>No</v>
      </c>
      <c r="F694" t="str">
        <f>VLOOKUP(A694,'Medical Examinations'!A:E,5)</f>
        <v>No</v>
      </c>
      <c r="G694" t="str">
        <f>VLOOKUP(A694,'Medical Examinations'!A:F,6,0)</f>
        <v>No</v>
      </c>
      <c r="H694">
        <f>VLOOKUP(A694,'Medical Examinations'!A:G,7)</f>
        <v>1</v>
      </c>
      <c r="I694" t="str">
        <f>VLOOKUP(A694,'Medical Examinations'!A:H,8,0)</f>
        <v>No</v>
      </c>
      <c r="J694">
        <f>VLOOKUP(A694,'Hospitalisation Details'!A:B,2,0)</f>
        <v>1967</v>
      </c>
      <c r="K694" t="str">
        <f>VLOOKUP(A694,'Hospitalisation Details'!A:C,3,0)</f>
        <v>Aug</v>
      </c>
      <c r="L694">
        <f>VLOOKUP(A694,'Hospitalisation Details'!A:D,4,0)</f>
        <v>15</v>
      </c>
      <c r="M694">
        <f>VLOOKUP(A694,'Hospitalisation Details'!A:E,5,0)</f>
        <v>0</v>
      </c>
      <c r="N694">
        <f>VLOOKUP(A694,'Hospitalisation Details'!A:F,6,0)</f>
        <v>14426.66</v>
      </c>
      <c r="O694" t="str">
        <f>VLOOKUP(A694,'Hospitalisation Details'!A:G,7,0)</f>
        <v>tier - 2</v>
      </c>
      <c r="P694" t="str">
        <f>VLOOKUP(A694,'Hospitalisation Details'!A:I,8,0)</f>
        <v>tier - 2</v>
      </c>
      <c r="Q694" t="str">
        <f>VLOOKUP(A694,'Hospitalisation Details'!A:I,9,0)</f>
        <v>R1026</v>
      </c>
    </row>
    <row r="695" spans="1:17" ht="15.6" x14ac:dyDescent="0.3">
      <c r="A695" s="1" t="s">
        <v>1677</v>
      </c>
      <c r="B695" s="1" t="str">
        <f>VLOOKUP(A695,'Customer Names'!A:B,2,0)</f>
        <v>Hevner, Ms.  Tiffany</v>
      </c>
      <c r="C695">
        <f>VLOOKUP(A695,'Medical Examinations'!A:H,2,0)</f>
        <v>23.18</v>
      </c>
      <c r="D695">
        <f>VLOOKUP(A695,'Medical Examinations'!A:C,3,0)</f>
        <v>6.13</v>
      </c>
      <c r="E695" t="str">
        <f>VLOOKUP(A695,'Medical Examinations'!A:E,4)</f>
        <v>No</v>
      </c>
      <c r="F695" t="str">
        <f>VLOOKUP(A695,'Medical Examinations'!A:E,5)</f>
        <v>No</v>
      </c>
      <c r="G695" t="str">
        <f>VLOOKUP(A695,'Medical Examinations'!A:F,6,0)</f>
        <v>No</v>
      </c>
      <c r="H695">
        <f>VLOOKUP(A695,'Medical Examinations'!A:G,7)</f>
        <v>1</v>
      </c>
      <c r="I695" t="str">
        <f>VLOOKUP(A695,'Medical Examinations'!A:H,8,0)</f>
        <v>No</v>
      </c>
      <c r="J695">
        <f>VLOOKUP(A695,'Hospitalisation Details'!A:B,2,0)</f>
        <v>1999</v>
      </c>
      <c r="K695" t="str">
        <f>VLOOKUP(A695,'Hospitalisation Details'!A:C,3,0)</f>
        <v>Aug</v>
      </c>
      <c r="L695">
        <f>VLOOKUP(A695,'Hospitalisation Details'!A:D,4,0)</f>
        <v>10</v>
      </c>
      <c r="M695">
        <f>VLOOKUP(A695,'Hospitalisation Details'!A:E,5,0)</f>
        <v>2</v>
      </c>
      <c r="N695">
        <f>VLOOKUP(A695,'Hospitalisation Details'!A:F,6,0)</f>
        <v>14426.07</v>
      </c>
      <c r="O695" t="str">
        <f>VLOOKUP(A695,'Hospitalisation Details'!A:G,7,0)</f>
        <v>tier - 2</v>
      </c>
      <c r="P695" t="str">
        <f>VLOOKUP(A695,'Hospitalisation Details'!A:I,8,0)</f>
        <v>tier - 1</v>
      </c>
      <c r="Q695" t="str">
        <f>VLOOKUP(A695,'Hospitalisation Details'!A:I,9,0)</f>
        <v>R1012</v>
      </c>
    </row>
    <row r="696" spans="1:17" ht="15.6" x14ac:dyDescent="0.3">
      <c r="A696" s="1" t="s">
        <v>1676</v>
      </c>
      <c r="B696" s="1" t="str">
        <f>VLOOKUP(A696,'Customer Names'!A:B,2,0)</f>
        <v>Looi, Mr.  Alexander</v>
      </c>
      <c r="C696">
        <f>VLOOKUP(A696,'Medical Examinations'!A:H,2,0)</f>
        <v>39.159999999999997</v>
      </c>
      <c r="D696">
        <f>VLOOKUP(A696,'Medical Examinations'!A:C,3,0)</f>
        <v>8.08</v>
      </c>
      <c r="E696" t="str">
        <f>VLOOKUP(A696,'Medical Examinations'!A:E,4)</f>
        <v>No</v>
      </c>
      <c r="F696" t="str">
        <f>VLOOKUP(A696,'Medical Examinations'!A:E,5)</f>
        <v>No</v>
      </c>
      <c r="G696" t="str">
        <f>VLOOKUP(A696,'Medical Examinations'!A:F,6,0)</f>
        <v>No</v>
      </c>
      <c r="H696">
        <f>VLOOKUP(A696,'Medical Examinations'!A:G,7)</f>
        <v>1</v>
      </c>
      <c r="I696" t="str">
        <f>VLOOKUP(A696,'Medical Examinations'!A:H,8,0)</f>
        <v>No</v>
      </c>
      <c r="J696">
        <f>VLOOKUP(A696,'Hospitalisation Details'!A:B,2,0)</f>
        <v>1958</v>
      </c>
      <c r="K696" t="str">
        <f>VLOOKUP(A696,'Hospitalisation Details'!A:C,3,0)</f>
        <v>Sep</v>
      </c>
      <c r="L696">
        <f>VLOOKUP(A696,'Hospitalisation Details'!A:D,4,0)</f>
        <v>20</v>
      </c>
      <c r="M696">
        <f>VLOOKUP(A696,'Hospitalisation Details'!A:E,5,0)</f>
        <v>1</v>
      </c>
      <c r="N696">
        <f>VLOOKUP(A696,'Hospitalisation Details'!A:F,6,0)</f>
        <v>14418.28</v>
      </c>
      <c r="O696" t="str">
        <f>VLOOKUP(A696,'Hospitalisation Details'!A:G,7,0)</f>
        <v>tier - 2</v>
      </c>
      <c r="P696" t="str">
        <f>VLOOKUP(A696,'Hospitalisation Details'!A:I,8,0)</f>
        <v>tier - 3</v>
      </c>
      <c r="Q696" t="str">
        <f>VLOOKUP(A696,'Hospitalisation Details'!A:I,9,0)</f>
        <v>R1013</v>
      </c>
    </row>
    <row r="697" spans="1:17" ht="15.6" x14ac:dyDescent="0.3">
      <c r="A697" s="1" t="s">
        <v>1675</v>
      </c>
      <c r="B697" s="1" t="str">
        <f>VLOOKUP(A697,'Customer Names'!A:B,2,0)</f>
        <v>Power, Mr.  Rich M</v>
      </c>
      <c r="C697">
        <f>VLOOKUP(A697,'Medical Examinations'!A:H,2,0)</f>
        <v>38.19</v>
      </c>
      <c r="D697">
        <f>VLOOKUP(A697,'Medical Examinations'!A:C,3,0)</f>
        <v>10.49</v>
      </c>
      <c r="E697" t="str">
        <f>VLOOKUP(A697,'Medical Examinations'!A:E,4)</f>
        <v>No</v>
      </c>
      <c r="F697" t="str">
        <f>VLOOKUP(A697,'Medical Examinations'!A:E,5)</f>
        <v>No</v>
      </c>
      <c r="G697" t="str">
        <f>VLOOKUP(A697,'Medical Examinations'!A:F,6,0)</f>
        <v>No</v>
      </c>
      <c r="H697">
        <f>VLOOKUP(A697,'Medical Examinations'!A:G,7)</f>
        <v>1</v>
      </c>
      <c r="I697" t="str">
        <f>VLOOKUP(A697,'Medical Examinations'!A:H,8,0)</f>
        <v>No</v>
      </c>
      <c r="J697">
        <f>VLOOKUP(A697,'Hospitalisation Details'!A:B,2,0)</f>
        <v>1958</v>
      </c>
      <c r="K697" t="str">
        <f>VLOOKUP(A697,'Hospitalisation Details'!A:C,3,0)</f>
        <v>Jul</v>
      </c>
      <c r="L697">
        <f>VLOOKUP(A697,'Hospitalisation Details'!A:D,4,0)</f>
        <v>29</v>
      </c>
      <c r="M697">
        <f>VLOOKUP(A697,'Hospitalisation Details'!A:E,5,0)</f>
        <v>0</v>
      </c>
      <c r="N697">
        <f>VLOOKUP(A697,'Hospitalisation Details'!A:F,6,0)</f>
        <v>14410.93</v>
      </c>
      <c r="O697" t="str">
        <f>VLOOKUP(A697,'Hospitalisation Details'!A:G,7,0)</f>
        <v>tier - 2</v>
      </c>
      <c r="P697" t="str">
        <f>VLOOKUP(A697,'Hospitalisation Details'!A:I,8,0)</f>
        <v>tier - 2</v>
      </c>
      <c r="Q697" t="str">
        <f>VLOOKUP(A697,'Hospitalisation Details'!A:I,9,0)</f>
        <v>R1016</v>
      </c>
    </row>
    <row r="698" spans="1:17" ht="15.6" x14ac:dyDescent="0.3">
      <c r="A698" s="1" t="s">
        <v>1674</v>
      </c>
      <c r="B698" s="1" t="str">
        <f>VLOOKUP(A698,'Customer Names'!A:B,2,0)</f>
        <v>Routon, Mr.  Aaron C</v>
      </c>
      <c r="C698">
        <f>VLOOKUP(A698,'Medical Examinations'!A:H,2,0)</f>
        <v>26.41</v>
      </c>
      <c r="D698">
        <f>VLOOKUP(A698,'Medical Examinations'!A:C,3,0)</f>
        <v>8.11</v>
      </c>
      <c r="E698" t="str">
        <f>VLOOKUP(A698,'Medical Examinations'!A:E,4)</f>
        <v>No</v>
      </c>
      <c r="F698" t="str">
        <f>VLOOKUP(A698,'Medical Examinations'!A:E,5)</f>
        <v>No</v>
      </c>
      <c r="G698" t="str">
        <f>VLOOKUP(A698,'Medical Examinations'!A:F,6,0)</f>
        <v>No</v>
      </c>
      <c r="H698">
        <f>VLOOKUP(A698,'Medical Examinations'!A:G,7)</f>
        <v>1</v>
      </c>
      <c r="I698" t="str">
        <f>VLOOKUP(A698,'Medical Examinations'!A:H,8,0)</f>
        <v>No</v>
      </c>
      <c r="J698">
        <f>VLOOKUP(A698,'Hospitalisation Details'!A:B,2,0)</f>
        <v>1958</v>
      </c>
      <c r="K698" t="str">
        <f>VLOOKUP(A698,'Hospitalisation Details'!A:C,3,0)</f>
        <v>Sep</v>
      </c>
      <c r="L698">
        <f>VLOOKUP(A698,'Hospitalisation Details'!A:D,4,0)</f>
        <v>14</v>
      </c>
      <c r="M698">
        <f>VLOOKUP(A698,'Hospitalisation Details'!A:E,5,0)</f>
        <v>0</v>
      </c>
      <c r="N698">
        <f>VLOOKUP(A698,'Hospitalisation Details'!A:F,6,0)</f>
        <v>14394.56</v>
      </c>
      <c r="O698" t="str">
        <f>VLOOKUP(A698,'Hospitalisation Details'!A:G,7,0)</f>
        <v>tier - 2</v>
      </c>
      <c r="P698" t="str">
        <f>VLOOKUP(A698,'Hospitalisation Details'!A:I,8,0)</f>
        <v>tier - 1</v>
      </c>
      <c r="Q698" t="str">
        <f>VLOOKUP(A698,'Hospitalisation Details'!A:I,9,0)</f>
        <v>R1018</v>
      </c>
    </row>
    <row r="699" spans="1:17" ht="15.6" x14ac:dyDescent="0.3">
      <c r="A699" s="1" t="s">
        <v>1673</v>
      </c>
      <c r="B699" s="1" t="str">
        <f>VLOOKUP(A699,'Customer Names'!A:B,2,0)</f>
        <v>Dochelli, Ms.  Kate</v>
      </c>
      <c r="C699">
        <f>VLOOKUP(A699,'Medical Examinations'!A:H,2,0)</f>
        <v>28.785</v>
      </c>
      <c r="D699">
        <f>VLOOKUP(A699,'Medical Examinations'!A:C,3,0)</f>
        <v>6.6</v>
      </c>
      <c r="E699" t="str">
        <f>VLOOKUP(A699,'Medical Examinations'!A:E,4)</f>
        <v>No</v>
      </c>
      <c r="F699" t="str">
        <f>VLOOKUP(A699,'Medical Examinations'!A:E,5)</f>
        <v>No</v>
      </c>
      <c r="G699" t="str">
        <f>VLOOKUP(A699,'Medical Examinations'!A:F,6,0)</f>
        <v>No</v>
      </c>
      <c r="H699">
        <f>VLOOKUP(A699,'Medical Examinations'!A:G,7)</f>
        <v>1</v>
      </c>
      <c r="I699" t="str">
        <f>VLOOKUP(A699,'Medical Examinations'!A:H,8,0)</f>
        <v>No</v>
      </c>
      <c r="J699">
        <f>VLOOKUP(A699,'Hospitalisation Details'!A:B,2,0)</f>
        <v>1965</v>
      </c>
      <c r="K699" t="str">
        <f>VLOOKUP(A699,'Hospitalisation Details'!A:C,3,0)</f>
        <v>Jun</v>
      </c>
      <c r="L699">
        <f>VLOOKUP(A699,'Hospitalisation Details'!A:D,4,0)</f>
        <v>22</v>
      </c>
      <c r="M699">
        <f>VLOOKUP(A699,'Hospitalisation Details'!A:E,5,0)</f>
        <v>4</v>
      </c>
      <c r="N699">
        <f>VLOOKUP(A699,'Hospitalisation Details'!A:F,6,0)</f>
        <v>14394.4</v>
      </c>
      <c r="O699" t="str">
        <f>VLOOKUP(A699,'Hospitalisation Details'!A:G,7,0)</f>
        <v>tier - 2</v>
      </c>
      <c r="P699" t="str">
        <f>VLOOKUP(A699,'Hospitalisation Details'!A:I,8,0)</f>
        <v>tier - 3</v>
      </c>
      <c r="Q699" t="str">
        <f>VLOOKUP(A699,'Hospitalisation Details'!A:I,9,0)</f>
        <v>R1024</v>
      </c>
    </row>
    <row r="700" spans="1:17" ht="15.6" x14ac:dyDescent="0.3">
      <c r="A700" s="1" t="s">
        <v>1672</v>
      </c>
      <c r="B700" s="1" t="str">
        <f>VLOOKUP(A700,'Customer Names'!A:B,2,0)</f>
        <v>Gillespie, Ms.  Maria M</v>
      </c>
      <c r="C700">
        <f>VLOOKUP(A700,'Medical Examinations'!A:H,2,0)</f>
        <v>26.695</v>
      </c>
      <c r="D700">
        <f>VLOOKUP(A700,'Medical Examinations'!A:C,3,0)</f>
        <v>10.14</v>
      </c>
      <c r="E700" t="str">
        <f>VLOOKUP(A700,'Medical Examinations'!A:E,4)</f>
        <v>No</v>
      </c>
      <c r="F700" t="str">
        <f>VLOOKUP(A700,'Medical Examinations'!A:E,5)</f>
        <v>No</v>
      </c>
      <c r="G700" t="str">
        <f>VLOOKUP(A700,'Medical Examinations'!A:F,6,0)</f>
        <v>Yes</v>
      </c>
      <c r="H700">
        <f>VLOOKUP(A700,'Medical Examinations'!A:G,7)</f>
        <v>1</v>
      </c>
      <c r="I700" t="str">
        <f>VLOOKUP(A700,'Medical Examinations'!A:H,8,0)</f>
        <v>No</v>
      </c>
      <c r="J700">
        <f>VLOOKUP(A700,'Hospitalisation Details'!A:B,2,0)</f>
        <v>1963</v>
      </c>
      <c r="K700" t="str">
        <f>VLOOKUP(A700,'Hospitalisation Details'!A:C,3,0)</f>
        <v>Jul</v>
      </c>
      <c r="L700">
        <f>VLOOKUP(A700,'Hospitalisation Details'!A:D,4,0)</f>
        <v>16</v>
      </c>
      <c r="M700">
        <f>VLOOKUP(A700,'Hospitalisation Details'!A:E,5,0)</f>
        <v>3</v>
      </c>
      <c r="N700">
        <f>VLOOKUP(A700,'Hospitalisation Details'!A:F,6,0)</f>
        <v>14382.71</v>
      </c>
      <c r="O700" t="str">
        <f>VLOOKUP(A700,'Hospitalisation Details'!A:G,7,0)</f>
        <v>tier - 2</v>
      </c>
      <c r="P700" t="str">
        <f>VLOOKUP(A700,'Hospitalisation Details'!A:I,8,0)</f>
        <v>tier - 2</v>
      </c>
      <c r="Q700" t="str">
        <f>VLOOKUP(A700,'Hospitalisation Details'!A:I,9,0)</f>
        <v>R1012</v>
      </c>
    </row>
    <row r="701" spans="1:17" ht="15.6" x14ac:dyDescent="0.3">
      <c r="A701" s="1" t="s">
        <v>1671</v>
      </c>
      <c r="B701" s="1" t="str">
        <f>VLOOKUP(A701,'Customer Names'!A:B,2,0)</f>
        <v>Oskvig, Mr.  Daven W</v>
      </c>
      <c r="C701">
        <f>VLOOKUP(A701,'Medical Examinations'!A:H,2,0)</f>
        <v>32.799999999999997</v>
      </c>
      <c r="D701">
        <f>VLOOKUP(A701,'Medical Examinations'!A:C,3,0)</f>
        <v>6.06</v>
      </c>
      <c r="E701" t="str">
        <f>VLOOKUP(A701,'Medical Examinations'!A:E,4)</f>
        <v>No</v>
      </c>
      <c r="F701" t="str">
        <f>VLOOKUP(A701,'Medical Examinations'!A:E,5)</f>
        <v>No</v>
      </c>
      <c r="G701" t="str">
        <f>VLOOKUP(A701,'Medical Examinations'!A:F,6,0)</f>
        <v>No</v>
      </c>
      <c r="H701">
        <f>VLOOKUP(A701,'Medical Examinations'!A:G,7)</f>
        <v>1</v>
      </c>
      <c r="I701" t="str">
        <f>VLOOKUP(A701,'Medical Examinations'!A:H,8,0)</f>
        <v>No</v>
      </c>
      <c r="J701">
        <f>VLOOKUP(A701,'Hospitalisation Details'!A:B,2,0)</f>
        <v>1988</v>
      </c>
      <c r="K701" t="str">
        <f>VLOOKUP(A701,'Hospitalisation Details'!A:C,3,0)</f>
        <v>Nov</v>
      </c>
      <c r="L701">
        <f>VLOOKUP(A701,'Hospitalisation Details'!A:D,4,0)</f>
        <v>16</v>
      </c>
      <c r="M701">
        <f>VLOOKUP(A701,'Hospitalisation Details'!A:E,5,0)</f>
        <v>1</v>
      </c>
      <c r="N701">
        <f>VLOOKUP(A701,'Hospitalisation Details'!A:F,6,0)</f>
        <v>14358.36</v>
      </c>
      <c r="O701" t="str">
        <f>VLOOKUP(A701,'Hospitalisation Details'!A:G,7,0)</f>
        <v>tier - 2</v>
      </c>
      <c r="P701" t="str">
        <f>VLOOKUP(A701,'Hospitalisation Details'!A:I,8,0)</f>
        <v>tier - 2</v>
      </c>
      <c r="Q701" t="str">
        <f>VLOOKUP(A701,'Hospitalisation Details'!A:I,9,0)</f>
        <v>R1011</v>
      </c>
    </row>
    <row r="702" spans="1:17" ht="15.6" x14ac:dyDescent="0.3">
      <c r="A702" s="1" t="s">
        <v>1670</v>
      </c>
      <c r="B702" s="1" t="str">
        <f>VLOOKUP(A702,'Customer Names'!A:B,2,0)</f>
        <v>Holland-Stergar, Mrs.  Brianne</v>
      </c>
      <c r="C702">
        <f>VLOOKUP(A702,'Medical Examinations'!A:H,2,0)</f>
        <v>35.869999999999997</v>
      </c>
      <c r="D702">
        <f>VLOOKUP(A702,'Medical Examinations'!A:C,3,0)</f>
        <v>9.91</v>
      </c>
      <c r="E702" t="str">
        <f>VLOOKUP(A702,'Medical Examinations'!A:E,4)</f>
        <v>No</v>
      </c>
      <c r="F702" t="str">
        <f>VLOOKUP(A702,'Medical Examinations'!A:E,5)</f>
        <v>No</v>
      </c>
      <c r="G702" t="str">
        <f>VLOOKUP(A702,'Medical Examinations'!A:F,6,0)</f>
        <v>No</v>
      </c>
      <c r="H702">
        <f>VLOOKUP(A702,'Medical Examinations'!A:G,7)</f>
        <v>1</v>
      </c>
      <c r="I702" t="str">
        <f>VLOOKUP(A702,'Medical Examinations'!A:H,8,0)</f>
        <v>No</v>
      </c>
      <c r="J702">
        <f>VLOOKUP(A702,'Hospitalisation Details'!A:B,2,0)</f>
        <v>1967</v>
      </c>
      <c r="K702" t="str">
        <f>VLOOKUP(A702,'Hospitalisation Details'!A:C,3,0)</f>
        <v>Oct</v>
      </c>
      <c r="L702">
        <f>VLOOKUP(A702,'Hospitalisation Details'!A:D,4,0)</f>
        <v>10</v>
      </c>
      <c r="M702">
        <f>VLOOKUP(A702,'Hospitalisation Details'!A:E,5,0)</f>
        <v>0</v>
      </c>
      <c r="N702">
        <f>VLOOKUP(A702,'Hospitalisation Details'!A:F,6,0)</f>
        <v>14355.43</v>
      </c>
      <c r="O702" t="str">
        <f>VLOOKUP(A702,'Hospitalisation Details'!A:G,7,0)</f>
        <v>tier - 2</v>
      </c>
      <c r="P702" t="str">
        <f>VLOOKUP(A702,'Hospitalisation Details'!A:I,8,0)</f>
        <v>tier - 1</v>
      </c>
      <c r="Q702" t="str">
        <f>VLOOKUP(A702,'Hospitalisation Details'!A:I,9,0)</f>
        <v>R1026</v>
      </c>
    </row>
    <row r="703" spans="1:17" ht="15.6" x14ac:dyDescent="0.3">
      <c r="A703" s="1" t="s">
        <v>1669</v>
      </c>
      <c r="B703" s="1" t="str">
        <f>VLOOKUP(A703,'Customer Names'!A:B,2,0)</f>
        <v>Arai, Mr.  Hiroki</v>
      </c>
      <c r="C703">
        <f>VLOOKUP(A703,'Medical Examinations'!A:H,2,0)</f>
        <v>21.66</v>
      </c>
      <c r="D703">
        <f>VLOOKUP(A703,'Medical Examinations'!A:C,3,0)</f>
        <v>4.1399999999999997</v>
      </c>
      <c r="E703" t="str">
        <f>VLOOKUP(A703,'Medical Examinations'!A:E,4)</f>
        <v>No</v>
      </c>
      <c r="F703" t="str">
        <f>VLOOKUP(A703,'Medical Examinations'!A:E,5)</f>
        <v>No</v>
      </c>
      <c r="G703" t="str">
        <f>VLOOKUP(A703,'Medical Examinations'!A:F,6,0)</f>
        <v>No</v>
      </c>
      <c r="H703">
        <f>VLOOKUP(A703,'Medical Examinations'!A:G,7)</f>
        <v>1</v>
      </c>
      <c r="I703" t="str">
        <f>VLOOKUP(A703,'Medical Examinations'!A:H,8,0)</f>
        <v>No</v>
      </c>
      <c r="J703">
        <f>VLOOKUP(A703,'Hospitalisation Details'!A:B,2,0)</f>
        <v>1959</v>
      </c>
      <c r="K703" t="str">
        <f>VLOOKUP(A703,'Hospitalisation Details'!A:C,3,0)</f>
        <v>Dec</v>
      </c>
      <c r="L703">
        <f>VLOOKUP(A703,'Hospitalisation Details'!A:D,4,0)</f>
        <v>24</v>
      </c>
      <c r="M703">
        <f>VLOOKUP(A703,'Hospitalisation Details'!A:E,5,0)</f>
        <v>1</v>
      </c>
      <c r="N703">
        <f>VLOOKUP(A703,'Hospitalisation Details'!A:F,6,0)</f>
        <v>14349.85</v>
      </c>
      <c r="O703" t="str">
        <f>VLOOKUP(A703,'Hospitalisation Details'!A:G,7,0)</f>
        <v>tier - 2</v>
      </c>
      <c r="P703" t="str">
        <f>VLOOKUP(A703,'Hospitalisation Details'!A:I,8,0)</f>
        <v>tier - 2</v>
      </c>
      <c r="Q703" t="str">
        <f>VLOOKUP(A703,'Hospitalisation Details'!A:I,9,0)</f>
        <v>R1012</v>
      </c>
    </row>
    <row r="704" spans="1:17" ht="15.6" x14ac:dyDescent="0.3">
      <c r="A704" s="1" t="s">
        <v>1668</v>
      </c>
      <c r="B704" s="1" t="str">
        <f>VLOOKUP(A704,'Customer Names'!A:B,2,0)</f>
        <v>Olausson, Mr.  Anders</v>
      </c>
      <c r="C704">
        <f>VLOOKUP(A704,'Medical Examinations'!A:H,2,0)</f>
        <v>37.72</v>
      </c>
      <c r="D704">
        <f>VLOOKUP(A704,'Medical Examinations'!A:C,3,0)</f>
        <v>4.38</v>
      </c>
      <c r="E704" t="str">
        <f>VLOOKUP(A704,'Medical Examinations'!A:E,4)</f>
        <v>No</v>
      </c>
      <c r="F704" t="str">
        <f>VLOOKUP(A704,'Medical Examinations'!A:E,5)</f>
        <v>No</v>
      </c>
      <c r="G704" t="str">
        <f>VLOOKUP(A704,'Medical Examinations'!A:F,6,0)</f>
        <v>Yes</v>
      </c>
      <c r="H704">
        <f>VLOOKUP(A704,'Medical Examinations'!A:G,7)</f>
        <v>1</v>
      </c>
      <c r="I704" t="str">
        <f>VLOOKUP(A704,'Medical Examinations'!A:H,8,0)</f>
        <v>No</v>
      </c>
      <c r="J704">
        <f>VLOOKUP(A704,'Hospitalisation Details'!A:B,2,0)</f>
        <v>1969</v>
      </c>
      <c r="K704" t="str">
        <f>VLOOKUP(A704,'Hospitalisation Details'!A:C,3,0)</f>
        <v>Sep</v>
      </c>
      <c r="L704">
        <f>VLOOKUP(A704,'Hospitalisation Details'!A:D,4,0)</f>
        <v>26</v>
      </c>
      <c r="M704">
        <f>VLOOKUP(A704,'Hospitalisation Details'!A:E,5,0)</f>
        <v>0</v>
      </c>
      <c r="N704">
        <f>VLOOKUP(A704,'Hospitalisation Details'!A:F,6,0)</f>
        <v>14337.91</v>
      </c>
      <c r="O704" t="str">
        <f>VLOOKUP(A704,'Hospitalisation Details'!A:G,7,0)</f>
        <v>tier - 2</v>
      </c>
      <c r="P704" t="str">
        <f>VLOOKUP(A704,'Hospitalisation Details'!A:I,8,0)</f>
        <v>tier - 3</v>
      </c>
      <c r="Q704" t="str">
        <f>VLOOKUP(A704,'Hospitalisation Details'!A:I,9,0)</f>
        <v>R1022</v>
      </c>
    </row>
    <row r="705" spans="1:17" ht="15.6" x14ac:dyDescent="0.3">
      <c r="A705" s="1" t="s">
        <v>1667</v>
      </c>
      <c r="B705" s="1" t="str">
        <f>VLOOKUP(A705,'Customer Names'!A:B,2,0)</f>
        <v>Wagner, Ms.  Danielle</v>
      </c>
      <c r="C705">
        <f>VLOOKUP(A705,'Medical Examinations'!A:H,2,0)</f>
        <v>39.700000000000003</v>
      </c>
      <c r="D705">
        <f>VLOOKUP(A705,'Medical Examinations'!A:C,3,0)</f>
        <v>9.83</v>
      </c>
      <c r="E705" t="str">
        <f>VLOOKUP(A705,'Medical Examinations'!A:E,4)</f>
        <v>No</v>
      </c>
      <c r="F705" t="str">
        <f>VLOOKUP(A705,'Medical Examinations'!A:E,5)</f>
        <v>No</v>
      </c>
      <c r="G705" t="str">
        <f>VLOOKUP(A705,'Medical Examinations'!A:F,6,0)</f>
        <v>No</v>
      </c>
      <c r="H705">
        <f>VLOOKUP(A705,'Medical Examinations'!A:G,7)</f>
        <v>1</v>
      </c>
      <c r="I705" t="str">
        <f>VLOOKUP(A705,'Medical Examinations'!A:H,8,0)</f>
        <v>No</v>
      </c>
      <c r="J705">
        <f>VLOOKUP(A705,'Hospitalisation Details'!A:B,2,0)</f>
        <v>1958</v>
      </c>
      <c r="K705" t="str">
        <f>VLOOKUP(A705,'Hospitalisation Details'!A:C,3,0)</f>
        <v>Jul</v>
      </c>
      <c r="L705">
        <f>VLOOKUP(A705,'Hospitalisation Details'!A:D,4,0)</f>
        <v>10</v>
      </c>
      <c r="M705">
        <f>VLOOKUP(A705,'Hospitalisation Details'!A:E,5,0)</f>
        <v>0</v>
      </c>
      <c r="N705">
        <f>VLOOKUP(A705,'Hospitalisation Details'!A:F,6,0)</f>
        <v>14319.03</v>
      </c>
      <c r="O705" t="str">
        <f>VLOOKUP(A705,'Hospitalisation Details'!A:G,7,0)</f>
        <v>tier - 2</v>
      </c>
      <c r="P705" t="str">
        <f>VLOOKUP(A705,'Hospitalisation Details'!A:I,8,0)</f>
        <v>tier - 2</v>
      </c>
      <c r="Q705" t="str">
        <f>VLOOKUP(A705,'Hospitalisation Details'!A:I,9,0)</f>
        <v>R1011</v>
      </c>
    </row>
    <row r="706" spans="1:17" ht="15.6" x14ac:dyDescent="0.3">
      <c r="A706" s="1" t="s">
        <v>1666</v>
      </c>
      <c r="B706" s="1" t="str">
        <f>VLOOKUP(A706,'Customer Names'!A:B,2,0)</f>
        <v>Delong, Ms.  Candace N</v>
      </c>
      <c r="C706">
        <f>VLOOKUP(A706,'Medical Examinations'!A:H,2,0)</f>
        <v>35.97</v>
      </c>
      <c r="D706">
        <f>VLOOKUP(A706,'Medical Examinations'!A:C,3,0)</f>
        <v>11.08</v>
      </c>
      <c r="E706" t="str">
        <f>VLOOKUP(A706,'Medical Examinations'!A:E,4)</f>
        <v>No</v>
      </c>
      <c r="F706" t="str">
        <f>VLOOKUP(A706,'Medical Examinations'!A:E,5)</f>
        <v>No</v>
      </c>
      <c r="G706" t="str">
        <f>VLOOKUP(A706,'Medical Examinations'!A:F,6,0)</f>
        <v>No</v>
      </c>
      <c r="H706">
        <f>VLOOKUP(A706,'Medical Examinations'!A:G,7)</f>
        <v>1</v>
      </c>
      <c r="I706" t="str">
        <f>VLOOKUP(A706,'Medical Examinations'!A:H,8,0)</f>
        <v>No</v>
      </c>
      <c r="J706">
        <f>VLOOKUP(A706,'Hospitalisation Details'!A:B,2,0)</f>
        <v>1958</v>
      </c>
      <c r="K706" t="str">
        <f>VLOOKUP(A706,'Hospitalisation Details'!A:C,3,0)</f>
        <v>Oct</v>
      </c>
      <c r="L706">
        <f>VLOOKUP(A706,'Hospitalisation Details'!A:D,4,0)</f>
        <v>15</v>
      </c>
      <c r="M706">
        <f>VLOOKUP(A706,'Hospitalisation Details'!A:E,5,0)</f>
        <v>0</v>
      </c>
      <c r="N706">
        <f>VLOOKUP(A706,'Hospitalisation Details'!A:F,6,0)</f>
        <v>14313.85</v>
      </c>
      <c r="O706" t="str">
        <f>VLOOKUP(A706,'Hospitalisation Details'!A:G,7,0)</f>
        <v>tier - 2</v>
      </c>
      <c r="P706" t="str">
        <f>VLOOKUP(A706,'Hospitalisation Details'!A:I,8,0)</f>
        <v>tier - 3</v>
      </c>
      <c r="Q706" t="str">
        <f>VLOOKUP(A706,'Hospitalisation Details'!A:I,9,0)</f>
        <v>R1013</v>
      </c>
    </row>
    <row r="707" spans="1:17" ht="15.6" x14ac:dyDescent="0.3">
      <c r="A707" s="1" t="s">
        <v>1665</v>
      </c>
      <c r="B707" s="1" t="str">
        <f>VLOOKUP(A707,'Customer Names'!A:B,2,0)</f>
        <v>Mehech, Mr.  Bruno F.</v>
      </c>
      <c r="C707">
        <f>VLOOKUP(A707,'Medical Examinations'!A:H,2,0)</f>
        <v>37.85</v>
      </c>
      <c r="D707">
        <f>VLOOKUP(A707,'Medical Examinations'!A:C,3,0)</f>
        <v>11.01</v>
      </c>
      <c r="E707" t="str">
        <f>VLOOKUP(A707,'Medical Examinations'!A:E,4)</f>
        <v>No</v>
      </c>
      <c r="F707" t="str">
        <f>VLOOKUP(A707,'Medical Examinations'!A:E,5)</f>
        <v>No</v>
      </c>
      <c r="G707" t="str">
        <f>VLOOKUP(A707,'Medical Examinations'!A:F,6,0)</f>
        <v>No</v>
      </c>
      <c r="H707">
        <f>VLOOKUP(A707,'Medical Examinations'!A:G,7)</f>
        <v>1</v>
      </c>
      <c r="I707" t="str">
        <f>VLOOKUP(A707,'Medical Examinations'!A:H,8,0)</f>
        <v>No</v>
      </c>
      <c r="J707">
        <f>VLOOKUP(A707,'Hospitalisation Details'!A:B,2,0)</f>
        <v>1968</v>
      </c>
      <c r="K707" t="str">
        <f>VLOOKUP(A707,'Hospitalisation Details'!A:C,3,0)</f>
        <v>Dec</v>
      </c>
      <c r="L707">
        <f>VLOOKUP(A707,'Hospitalisation Details'!A:D,4,0)</f>
        <v>15</v>
      </c>
      <c r="M707">
        <f>VLOOKUP(A707,'Hospitalisation Details'!A:E,5,0)</f>
        <v>0</v>
      </c>
      <c r="N707">
        <f>VLOOKUP(A707,'Hospitalisation Details'!A:F,6,0)</f>
        <v>14285.9</v>
      </c>
      <c r="O707" t="str">
        <f>VLOOKUP(A707,'Hospitalisation Details'!A:G,7,0)</f>
        <v>tier - 2</v>
      </c>
      <c r="P707" t="str">
        <f>VLOOKUP(A707,'Hospitalisation Details'!A:I,8,0)</f>
        <v>tier - 3</v>
      </c>
      <c r="Q707" t="str">
        <f>VLOOKUP(A707,'Hospitalisation Details'!A:I,9,0)</f>
        <v>R1012</v>
      </c>
    </row>
    <row r="708" spans="1:17" ht="15.6" x14ac:dyDescent="0.3">
      <c r="A708" s="1" t="s">
        <v>1664</v>
      </c>
      <c r="B708" s="1" t="str">
        <f>VLOOKUP(A708,'Customer Names'!A:B,2,0)</f>
        <v>Machiela, Ms.  Emily</v>
      </c>
      <c r="C708">
        <f>VLOOKUP(A708,'Medical Examinations'!A:H,2,0)</f>
        <v>21.66</v>
      </c>
      <c r="D708">
        <f>VLOOKUP(A708,'Medical Examinations'!A:C,3,0)</f>
        <v>4.37</v>
      </c>
      <c r="E708" t="str">
        <f>VLOOKUP(A708,'Medical Examinations'!A:E,4)</f>
        <v>No</v>
      </c>
      <c r="F708" t="str">
        <f>VLOOKUP(A708,'Medical Examinations'!A:E,5)</f>
        <v>No</v>
      </c>
      <c r="G708" t="str">
        <f>VLOOKUP(A708,'Medical Examinations'!A:F,6,0)</f>
        <v>No</v>
      </c>
      <c r="H708">
        <f>VLOOKUP(A708,'Medical Examinations'!A:G,7)</f>
        <v>1</v>
      </c>
      <c r="I708" t="str">
        <f>VLOOKUP(A708,'Medical Examinations'!A:H,8,0)</f>
        <v>yes</v>
      </c>
      <c r="J708">
        <f>VLOOKUP(A708,'Hospitalisation Details'!A:B,2,0)</f>
        <v>2004</v>
      </c>
      <c r="K708" t="str">
        <f>VLOOKUP(A708,'Hospitalisation Details'!A:C,3,0)</f>
        <v>Sep</v>
      </c>
      <c r="L708">
        <f>VLOOKUP(A708,'Hospitalisation Details'!A:D,4,0)</f>
        <v>6</v>
      </c>
      <c r="M708">
        <f>VLOOKUP(A708,'Hospitalisation Details'!A:E,5,0)</f>
        <v>0</v>
      </c>
      <c r="N708">
        <f>VLOOKUP(A708,'Hospitalisation Details'!A:F,6,0)</f>
        <v>14283.46</v>
      </c>
      <c r="O708" t="str">
        <f>VLOOKUP(A708,'Hospitalisation Details'!A:G,7,0)</f>
        <v>tier - 2</v>
      </c>
      <c r="P708" t="str">
        <f>VLOOKUP(A708,'Hospitalisation Details'!A:I,8,0)</f>
        <v>tier - 2</v>
      </c>
      <c r="Q708" t="str">
        <f>VLOOKUP(A708,'Hospitalisation Details'!A:I,9,0)</f>
        <v>R1024</v>
      </c>
    </row>
    <row r="709" spans="1:17" ht="15.6" x14ac:dyDescent="0.3">
      <c r="A709" s="1" t="s">
        <v>1663</v>
      </c>
      <c r="B709" s="1" t="str">
        <f>VLOOKUP(A709,'Customer Names'!A:B,2,0)</f>
        <v>Young, Mrs.  Katie</v>
      </c>
      <c r="C709">
        <f>VLOOKUP(A709,'Medical Examinations'!A:H,2,0)</f>
        <v>39.369999999999997</v>
      </c>
      <c r="D709">
        <f>VLOOKUP(A709,'Medical Examinations'!A:C,3,0)</f>
        <v>5.91</v>
      </c>
      <c r="E709" t="str">
        <f>VLOOKUP(A709,'Medical Examinations'!A:E,4)</f>
        <v>No</v>
      </c>
      <c r="F709" t="str">
        <f>VLOOKUP(A709,'Medical Examinations'!A:E,5)</f>
        <v>No</v>
      </c>
      <c r="G709" t="str">
        <f>VLOOKUP(A709,'Medical Examinations'!A:F,6,0)</f>
        <v>No</v>
      </c>
      <c r="H709">
        <f>VLOOKUP(A709,'Medical Examinations'!A:G,7)</f>
        <v>1</v>
      </c>
      <c r="I709" t="str">
        <f>VLOOKUP(A709,'Medical Examinations'!A:H,8,0)</f>
        <v>No</v>
      </c>
      <c r="J709">
        <f>VLOOKUP(A709,'Hospitalisation Details'!A:B,2,0)</f>
        <v>1972</v>
      </c>
      <c r="K709" t="str">
        <f>VLOOKUP(A709,'Hospitalisation Details'!A:C,3,0)</f>
        <v>Jul</v>
      </c>
      <c r="L709">
        <f>VLOOKUP(A709,'Hospitalisation Details'!A:D,4,0)</f>
        <v>13</v>
      </c>
      <c r="M709">
        <f>VLOOKUP(A709,'Hospitalisation Details'!A:E,5,0)</f>
        <v>0</v>
      </c>
      <c r="N709">
        <f>VLOOKUP(A709,'Hospitalisation Details'!A:F,6,0)</f>
        <v>14258.33</v>
      </c>
      <c r="O709" t="str">
        <f>VLOOKUP(A709,'Hospitalisation Details'!A:G,7,0)</f>
        <v>tier - 2</v>
      </c>
      <c r="P709" t="str">
        <f>VLOOKUP(A709,'Hospitalisation Details'!A:I,8,0)</f>
        <v>tier - 2</v>
      </c>
      <c r="Q709" t="str">
        <f>VLOOKUP(A709,'Hospitalisation Details'!A:I,9,0)</f>
        <v>R1026</v>
      </c>
    </row>
    <row r="710" spans="1:17" ht="15.6" x14ac:dyDescent="0.3">
      <c r="A710" s="1" t="s">
        <v>1662</v>
      </c>
      <c r="B710" s="1" t="str">
        <f>VLOOKUP(A710,'Customer Names'!A:B,2,0)</f>
        <v>Dupere, Mrs.  Sally</v>
      </c>
      <c r="C710">
        <f>VLOOKUP(A710,'Medical Examinations'!A:H,2,0)</f>
        <v>40.880000000000003</v>
      </c>
      <c r="D710">
        <f>VLOOKUP(A710,'Medical Examinations'!A:C,3,0)</f>
        <v>7.65</v>
      </c>
      <c r="E710" t="str">
        <f>VLOOKUP(A710,'Medical Examinations'!A:E,4)</f>
        <v>No</v>
      </c>
      <c r="F710" t="str">
        <f>VLOOKUP(A710,'Medical Examinations'!A:E,5)</f>
        <v>No</v>
      </c>
      <c r="G710" t="str">
        <f>VLOOKUP(A710,'Medical Examinations'!A:F,6,0)</f>
        <v>No</v>
      </c>
      <c r="H710">
        <f>VLOOKUP(A710,'Medical Examinations'!A:G,7)</f>
        <v>1</v>
      </c>
      <c r="I710" t="str">
        <f>VLOOKUP(A710,'Medical Examinations'!A:H,8,0)</f>
        <v>No</v>
      </c>
      <c r="J710">
        <f>VLOOKUP(A710,'Hospitalisation Details'!A:B,2,0)</f>
        <v>1974</v>
      </c>
      <c r="K710" t="str">
        <f>VLOOKUP(A710,'Hospitalisation Details'!A:C,3,0)</f>
        <v>Dec</v>
      </c>
      <c r="L710">
        <f>VLOOKUP(A710,'Hospitalisation Details'!A:D,4,0)</f>
        <v>26</v>
      </c>
      <c r="M710">
        <f>VLOOKUP(A710,'Hospitalisation Details'!A:E,5,0)</f>
        <v>0</v>
      </c>
      <c r="N710">
        <f>VLOOKUP(A710,'Hospitalisation Details'!A:F,6,0)</f>
        <v>14256.79</v>
      </c>
      <c r="O710" t="str">
        <f>VLOOKUP(A710,'Hospitalisation Details'!A:G,7,0)</f>
        <v>tier - 2</v>
      </c>
      <c r="P710" t="str">
        <f>VLOOKUP(A710,'Hospitalisation Details'!A:I,8,0)</f>
        <v>tier - 2</v>
      </c>
      <c r="Q710" t="str">
        <f>VLOOKUP(A710,'Hospitalisation Details'!A:I,9,0)</f>
        <v>R1026</v>
      </c>
    </row>
    <row r="711" spans="1:17" ht="15.6" x14ac:dyDescent="0.3">
      <c r="A711" s="1" t="s">
        <v>1661</v>
      </c>
      <c r="B711" s="1" t="str">
        <f>VLOOKUP(A711,'Customer Names'!A:B,2,0)</f>
        <v>Iandolo, Ms.  Meaghan J</v>
      </c>
      <c r="C711">
        <f>VLOOKUP(A711,'Medical Examinations'!A:H,2,0)</f>
        <v>26.22</v>
      </c>
      <c r="D711">
        <f>VLOOKUP(A711,'Medical Examinations'!A:C,3,0)</f>
        <v>5.37</v>
      </c>
      <c r="E711" t="str">
        <f>VLOOKUP(A711,'Medical Examinations'!A:E,4)</f>
        <v>No</v>
      </c>
      <c r="F711" t="str">
        <f>VLOOKUP(A711,'Medical Examinations'!A:E,5)</f>
        <v>No</v>
      </c>
      <c r="G711" t="str">
        <f>VLOOKUP(A711,'Medical Examinations'!A:F,6,0)</f>
        <v>No</v>
      </c>
      <c r="H711">
        <f>VLOOKUP(A711,'Medical Examinations'!A:G,7)</f>
        <v>1</v>
      </c>
      <c r="I711" t="str">
        <f>VLOOKUP(A711,'Medical Examinations'!A:H,8,0)</f>
        <v>No</v>
      </c>
      <c r="J711">
        <f>VLOOKUP(A711,'Hospitalisation Details'!A:B,2,0)</f>
        <v>1959</v>
      </c>
      <c r="K711" t="str">
        <f>VLOOKUP(A711,'Hospitalisation Details'!A:C,3,0)</f>
        <v>Nov</v>
      </c>
      <c r="L711">
        <f>VLOOKUP(A711,'Hospitalisation Details'!A:D,4,0)</f>
        <v>8</v>
      </c>
      <c r="M711">
        <f>VLOOKUP(A711,'Hospitalisation Details'!A:E,5,0)</f>
        <v>0</v>
      </c>
      <c r="N711">
        <f>VLOOKUP(A711,'Hospitalisation Details'!A:F,6,0)</f>
        <v>14256.19</v>
      </c>
      <c r="O711" t="str">
        <f>VLOOKUP(A711,'Hospitalisation Details'!A:G,7,0)</f>
        <v>tier - 2</v>
      </c>
      <c r="P711" t="str">
        <f>VLOOKUP(A711,'Hospitalisation Details'!A:I,8,0)</f>
        <v>tier - 3</v>
      </c>
      <c r="Q711" t="str">
        <f>VLOOKUP(A711,'Hospitalisation Details'!A:I,9,0)</f>
        <v>R1012</v>
      </c>
    </row>
    <row r="712" spans="1:17" ht="15.6" x14ac:dyDescent="0.3">
      <c r="A712" s="1" t="s">
        <v>1660</v>
      </c>
      <c r="B712" s="1" t="str">
        <f>VLOOKUP(A712,'Customer Names'!A:B,2,0)</f>
        <v>Ito, Ms.  Rina</v>
      </c>
      <c r="C712">
        <f>VLOOKUP(A712,'Medical Examinations'!A:H,2,0)</f>
        <v>25.08</v>
      </c>
      <c r="D712">
        <f>VLOOKUP(A712,'Medical Examinations'!A:C,3,0)</f>
        <v>5.75</v>
      </c>
      <c r="E712" t="str">
        <f>VLOOKUP(A712,'Medical Examinations'!A:E,4)</f>
        <v>No</v>
      </c>
      <c r="F712" t="str">
        <f>VLOOKUP(A712,'Medical Examinations'!A:E,5)</f>
        <v>No</v>
      </c>
      <c r="G712" t="str">
        <f>VLOOKUP(A712,'Medical Examinations'!A:F,6,0)</f>
        <v>No</v>
      </c>
      <c r="H712">
        <f>VLOOKUP(A712,'Medical Examinations'!A:G,7)</f>
        <v>1</v>
      </c>
      <c r="I712" t="str">
        <f>VLOOKUP(A712,'Medical Examinations'!A:H,8,0)</f>
        <v>No</v>
      </c>
      <c r="J712">
        <f>VLOOKUP(A712,'Hospitalisation Details'!A:B,2,0)</f>
        <v>1959</v>
      </c>
      <c r="K712" t="str">
        <f>VLOOKUP(A712,'Hospitalisation Details'!A:C,3,0)</f>
        <v>Oct</v>
      </c>
      <c r="L712">
        <f>VLOOKUP(A712,'Hospitalisation Details'!A:D,4,0)</f>
        <v>10</v>
      </c>
      <c r="M712">
        <f>VLOOKUP(A712,'Hospitalisation Details'!A:E,5,0)</f>
        <v>0</v>
      </c>
      <c r="N712">
        <f>VLOOKUP(A712,'Hospitalisation Details'!A:F,6,0)</f>
        <v>14254.61</v>
      </c>
      <c r="O712" t="str">
        <f>VLOOKUP(A712,'Hospitalisation Details'!A:G,7,0)</f>
        <v>tier - 2</v>
      </c>
      <c r="P712" t="str">
        <f>VLOOKUP(A712,'Hospitalisation Details'!A:I,8,0)</f>
        <v>tier - 1</v>
      </c>
      <c r="Q712" t="str">
        <f>VLOOKUP(A712,'Hospitalisation Details'!A:I,9,0)</f>
        <v>R1012</v>
      </c>
    </row>
    <row r="713" spans="1:17" ht="15.6" x14ac:dyDescent="0.3">
      <c r="A713" s="1" t="s">
        <v>1659</v>
      </c>
      <c r="B713" s="1" t="str">
        <f>VLOOKUP(A713,'Customer Names'!A:B,2,0)</f>
        <v>Barry, Ms.  Kristin P.</v>
      </c>
      <c r="C713">
        <f>VLOOKUP(A713,'Medical Examinations'!A:H,2,0)</f>
        <v>39.1</v>
      </c>
      <c r="D713">
        <f>VLOOKUP(A713,'Medical Examinations'!A:C,3,0)</f>
        <v>6.79</v>
      </c>
      <c r="E713" t="str">
        <f>VLOOKUP(A713,'Medical Examinations'!A:E,4)</f>
        <v>No</v>
      </c>
      <c r="F713" t="str">
        <f>VLOOKUP(A713,'Medical Examinations'!A:E,5)</f>
        <v>No</v>
      </c>
      <c r="G713" t="str">
        <f>VLOOKUP(A713,'Medical Examinations'!A:F,6,0)</f>
        <v>No</v>
      </c>
      <c r="H713">
        <f>VLOOKUP(A713,'Medical Examinations'!A:G,7)</f>
        <v>1</v>
      </c>
      <c r="I713" t="str">
        <f>VLOOKUP(A713,'Medical Examinations'!A:H,8,0)</f>
        <v>No</v>
      </c>
      <c r="J713">
        <f>VLOOKUP(A713,'Hospitalisation Details'!A:B,2,0)</f>
        <v>1961</v>
      </c>
      <c r="K713" t="str">
        <f>VLOOKUP(A713,'Hospitalisation Details'!A:C,3,0)</f>
        <v>Sep</v>
      </c>
      <c r="L713">
        <f>VLOOKUP(A713,'Hospitalisation Details'!A:D,4,0)</f>
        <v>25</v>
      </c>
      <c r="M713">
        <f>VLOOKUP(A713,'Hospitalisation Details'!A:E,5,0)</f>
        <v>2</v>
      </c>
      <c r="N713">
        <f>VLOOKUP(A713,'Hospitalisation Details'!A:F,6,0)</f>
        <v>14235.07</v>
      </c>
      <c r="O713" t="str">
        <f>VLOOKUP(A713,'Hospitalisation Details'!A:G,7,0)</f>
        <v>tier - 2</v>
      </c>
      <c r="P713" t="str">
        <f>VLOOKUP(A713,'Hospitalisation Details'!A:I,8,0)</f>
        <v>tier - 1</v>
      </c>
      <c r="Q713" t="str">
        <f>VLOOKUP(A713,'Hospitalisation Details'!A:I,9,0)</f>
        <v>R1011</v>
      </c>
    </row>
    <row r="714" spans="1:17" ht="15.6" x14ac:dyDescent="0.3">
      <c r="A714" s="1" t="s">
        <v>1658</v>
      </c>
      <c r="B714" s="1" t="str">
        <f>VLOOKUP(A714,'Customer Names'!A:B,2,0)</f>
        <v>Boyce, Mr.  Albert</v>
      </c>
      <c r="C714">
        <f>VLOOKUP(A714,'Medical Examinations'!A:H,2,0)</f>
        <v>37.905000000000001</v>
      </c>
      <c r="D714">
        <f>VLOOKUP(A714,'Medical Examinations'!A:C,3,0)</f>
        <v>7.03</v>
      </c>
      <c r="E714" t="str">
        <f>VLOOKUP(A714,'Medical Examinations'!A:E,4)</f>
        <v>No</v>
      </c>
      <c r="F714" t="str">
        <f>VLOOKUP(A714,'Medical Examinations'!A:E,5)</f>
        <v>No</v>
      </c>
      <c r="G714" t="str">
        <f>VLOOKUP(A714,'Medical Examinations'!A:F,6,0)</f>
        <v>No</v>
      </c>
      <c r="H714">
        <f>VLOOKUP(A714,'Medical Examinations'!A:G,7)</f>
        <v>1</v>
      </c>
      <c r="I714" t="str">
        <f>VLOOKUP(A714,'Medical Examinations'!A:H,8,0)</f>
        <v>No</v>
      </c>
      <c r="J714">
        <f>VLOOKUP(A714,'Hospitalisation Details'!A:B,2,0)</f>
        <v>1958</v>
      </c>
      <c r="K714" t="str">
        <f>VLOOKUP(A714,'Hospitalisation Details'!A:C,3,0)</f>
        <v>Sep</v>
      </c>
      <c r="L714">
        <f>VLOOKUP(A714,'Hospitalisation Details'!A:D,4,0)</f>
        <v>21</v>
      </c>
      <c r="M714">
        <f>VLOOKUP(A714,'Hospitalisation Details'!A:E,5,0)</f>
        <v>0</v>
      </c>
      <c r="N714">
        <f>VLOOKUP(A714,'Hospitalisation Details'!A:F,6,0)</f>
        <v>14210.54</v>
      </c>
      <c r="O714" t="str">
        <f>VLOOKUP(A714,'Hospitalisation Details'!A:G,7,0)</f>
        <v>tier - 2</v>
      </c>
      <c r="P714" t="str">
        <f>VLOOKUP(A714,'Hospitalisation Details'!A:I,8,0)</f>
        <v>tier - 2</v>
      </c>
      <c r="Q714" t="str">
        <f>VLOOKUP(A714,'Hospitalisation Details'!A:I,9,0)</f>
        <v>R1012</v>
      </c>
    </row>
    <row r="715" spans="1:17" ht="15.6" x14ac:dyDescent="0.3">
      <c r="A715" s="1" t="s">
        <v>1657</v>
      </c>
      <c r="B715" s="1" t="str">
        <f>VLOOKUP(A715,'Customer Names'!A:B,2,0)</f>
        <v>Lin, Mrs.  Ashley</v>
      </c>
      <c r="C715">
        <f>VLOOKUP(A715,'Medical Examinations'!A:H,2,0)</f>
        <v>43.35</v>
      </c>
      <c r="D715">
        <f>VLOOKUP(A715,'Medical Examinations'!A:C,3,0)</f>
        <v>5.41</v>
      </c>
      <c r="E715" t="str">
        <f>VLOOKUP(A715,'Medical Examinations'!A:E,4)</f>
        <v>No</v>
      </c>
      <c r="F715" t="str">
        <f>VLOOKUP(A715,'Medical Examinations'!A:E,5)</f>
        <v>No</v>
      </c>
      <c r="G715" t="str">
        <f>VLOOKUP(A715,'Medical Examinations'!A:F,6,0)</f>
        <v>Yes</v>
      </c>
      <c r="H715">
        <f>VLOOKUP(A715,'Medical Examinations'!A:G,7)</f>
        <v>1</v>
      </c>
      <c r="I715" t="str">
        <f>VLOOKUP(A715,'Medical Examinations'!A:H,8,0)</f>
        <v>No</v>
      </c>
      <c r="J715">
        <f>VLOOKUP(A715,'Hospitalisation Details'!A:B,2,0)</f>
        <v>1983</v>
      </c>
      <c r="K715" t="str">
        <f>VLOOKUP(A715,'Hospitalisation Details'!A:C,3,0)</f>
        <v>Nov</v>
      </c>
      <c r="L715">
        <f>VLOOKUP(A715,'Hospitalisation Details'!A:D,4,0)</f>
        <v>17</v>
      </c>
      <c r="M715">
        <f>VLOOKUP(A715,'Hospitalisation Details'!A:E,5,0)</f>
        <v>3</v>
      </c>
      <c r="N715">
        <f>VLOOKUP(A715,'Hospitalisation Details'!A:F,6,0)</f>
        <v>14209.4</v>
      </c>
      <c r="O715" t="str">
        <f>VLOOKUP(A715,'Hospitalisation Details'!A:G,7,0)</f>
        <v>tier - 2</v>
      </c>
      <c r="P715" t="str">
        <f>VLOOKUP(A715,'Hospitalisation Details'!A:I,8,0)</f>
        <v>tier - 1</v>
      </c>
      <c r="Q715" t="str">
        <f>VLOOKUP(A715,'Hospitalisation Details'!A:I,9,0)</f>
        <v>R1026</v>
      </c>
    </row>
    <row r="716" spans="1:17" ht="15.6" x14ac:dyDescent="0.3">
      <c r="A716" s="1" t="s">
        <v>1656</v>
      </c>
      <c r="B716" s="1" t="str">
        <f>VLOOKUP(A716,'Customer Names'!A:B,2,0)</f>
        <v>Smith, Mrs.  Shannon L</v>
      </c>
      <c r="C716">
        <f>VLOOKUP(A716,'Medical Examinations'!A:H,2,0)</f>
        <v>36.15</v>
      </c>
      <c r="D716">
        <f>VLOOKUP(A716,'Medical Examinations'!A:C,3,0)</f>
        <v>8.0500000000000007</v>
      </c>
      <c r="E716" t="str">
        <f>VLOOKUP(A716,'Medical Examinations'!A:E,4)</f>
        <v>No</v>
      </c>
      <c r="F716" t="str">
        <f>VLOOKUP(A716,'Medical Examinations'!A:E,5)</f>
        <v>No</v>
      </c>
      <c r="G716" t="str">
        <f>VLOOKUP(A716,'Medical Examinations'!A:F,6,0)</f>
        <v>No</v>
      </c>
      <c r="H716">
        <f>VLOOKUP(A716,'Medical Examinations'!A:G,7)</f>
        <v>1</v>
      </c>
      <c r="I716" t="str">
        <f>VLOOKUP(A716,'Medical Examinations'!A:H,8,0)</f>
        <v>No</v>
      </c>
      <c r="J716">
        <f>VLOOKUP(A716,'Hospitalisation Details'!A:B,2,0)</f>
        <v>1968</v>
      </c>
      <c r="K716" t="str">
        <f>VLOOKUP(A716,'Hospitalisation Details'!A:C,3,0)</f>
        <v>Dec</v>
      </c>
      <c r="L716">
        <f>VLOOKUP(A716,'Hospitalisation Details'!A:D,4,0)</f>
        <v>25</v>
      </c>
      <c r="M716">
        <f>VLOOKUP(A716,'Hospitalisation Details'!A:E,5,0)</f>
        <v>0</v>
      </c>
      <c r="N716">
        <f>VLOOKUP(A716,'Hospitalisation Details'!A:F,6,0)</f>
        <v>14193.55</v>
      </c>
      <c r="O716" t="str">
        <f>VLOOKUP(A716,'Hospitalisation Details'!A:G,7,0)</f>
        <v>tier - 2</v>
      </c>
      <c r="P716" t="str">
        <f>VLOOKUP(A716,'Hospitalisation Details'!A:I,8,0)</f>
        <v>tier - 1</v>
      </c>
      <c r="Q716" t="str">
        <f>VLOOKUP(A716,'Hospitalisation Details'!A:I,9,0)</f>
        <v>R1026</v>
      </c>
    </row>
    <row r="717" spans="1:17" ht="15.6" x14ac:dyDescent="0.3">
      <c r="A717" s="1" t="s">
        <v>1655</v>
      </c>
      <c r="B717" s="1" t="str">
        <f>VLOOKUP(A717,'Customer Names'!A:B,2,0)</f>
        <v>Nalven, Ms.  Amy B</v>
      </c>
      <c r="C717">
        <f>VLOOKUP(A717,'Medical Examinations'!A:H,2,0)</f>
        <v>44.98</v>
      </c>
      <c r="D717">
        <f>VLOOKUP(A717,'Medical Examinations'!A:C,3,0)</f>
        <v>5.94</v>
      </c>
      <c r="E717" t="str">
        <f>VLOOKUP(A717,'Medical Examinations'!A:E,4)</f>
        <v>No</v>
      </c>
      <c r="F717" t="str">
        <f>VLOOKUP(A717,'Medical Examinations'!A:E,5)</f>
        <v>No</v>
      </c>
      <c r="G717" t="str">
        <f>VLOOKUP(A717,'Medical Examinations'!A:F,6,0)</f>
        <v>No</v>
      </c>
      <c r="H717">
        <f>VLOOKUP(A717,'Medical Examinations'!A:G,7)</f>
        <v>1</v>
      </c>
      <c r="I717" t="str">
        <f>VLOOKUP(A717,'Medical Examinations'!A:H,8,0)</f>
        <v>No</v>
      </c>
      <c r="J717">
        <f>VLOOKUP(A717,'Hospitalisation Details'!A:B,2,0)</f>
        <v>1984</v>
      </c>
      <c r="K717" t="str">
        <f>VLOOKUP(A717,'Hospitalisation Details'!A:C,3,0)</f>
        <v>Jul</v>
      </c>
      <c r="L717">
        <f>VLOOKUP(A717,'Hospitalisation Details'!A:D,4,0)</f>
        <v>7</v>
      </c>
      <c r="M717">
        <f>VLOOKUP(A717,'Hospitalisation Details'!A:E,5,0)</f>
        <v>3</v>
      </c>
      <c r="N717">
        <f>VLOOKUP(A717,'Hospitalisation Details'!A:F,6,0)</f>
        <v>14152.46</v>
      </c>
      <c r="O717" t="str">
        <f>VLOOKUP(A717,'Hospitalisation Details'!A:G,7,0)</f>
        <v>tier - 2</v>
      </c>
      <c r="P717" t="str">
        <f>VLOOKUP(A717,'Hospitalisation Details'!A:I,8,0)</f>
        <v>tier - 1</v>
      </c>
      <c r="Q717" t="str">
        <f>VLOOKUP(A717,'Hospitalisation Details'!A:I,9,0)</f>
        <v>R1012</v>
      </c>
    </row>
    <row r="718" spans="1:17" ht="15.6" x14ac:dyDescent="0.3">
      <c r="A718" s="1" t="s">
        <v>1654</v>
      </c>
      <c r="B718" s="1" t="str">
        <f>VLOOKUP(A718,'Customer Names'!A:B,2,0)</f>
        <v>Bourgeois, Ms.  A Danielle</v>
      </c>
      <c r="C718">
        <f>VLOOKUP(A718,'Medical Examinations'!A:H,2,0)</f>
        <v>38.28</v>
      </c>
      <c r="D718">
        <f>VLOOKUP(A718,'Medical Examinations'!A:C,3,0)</f>
        <v>5.51</v>
      </c>
      <c r="E718" t="str">
        <f>VLOOKUP(A718,'Medical Examinations'!A:E,4)</f>
        <v>No</v>
      </c>
      <c r="F718" t="str">
        <f>VLOOKUP(A718,'Medical Examinations'!A:E,5)</f>
        <v>No</v>
      </c>
      <c r="G718" t="str">
        <f>VLOOKUP(A718,'Medical Examinations'!A:F,6,0)</f>
        <v>No</v>
      </c>
      <c r="H718">
        <f>VLOOKUP(A718,'Medical Examinations'!A:G,7)</f>
        <v>1</v>
      </c>
      <c r="I718" t="str">
        <f>VLOOKUP(A718,'Medical Examinations'!A:H,8,0)</f>
        <v>No</v>
      </c>
      <c r="J718">
        <f>VLOOKUP(A718,'Hospitalisation Details'!A:B,2,0)</f>
        <v>2004</v>
      </c>
      <c r="K718" t="str">
        <f>VLOOKUP(A718,'Hospitalisation Details'!A:C,3,0)</f>
        <v>Jul</v>
      </c>
      <c r="L718">
        <f>VLOOKUP(A718,'Hospitalisation Details'!A:D,4,0)</f>
        <v>6</v>
      </c>
      <c r="M718">
        <f>VLOOKUP(A718,'Hospitalisation Details'!A:E,5,0)</f>
        <v>0</v>
      </c>
      <c r="N718">
        <f>VLOOKUP(A718,'Hospitalisation Details'!A:F,6,0)</f>
        <v>14133.04</v>
      </c>
      <c r="O718" t="str">
        <f>VLOOKUP(A718,'Hospitalisation Details'!A:G,7,0)</f>
        <v>tier - 2</v>
      </c>
      <c r="P718" t="str">
        <f>VLOOKUP(A718,'Hospitalisation Details'!A:I,8,0)</f>
        <v>tier - 3</v>
      </c>
      <c r="Q718" t="str">
        <f>VLOOKUP(A718,'Hospitalisation Details'!A:I,9,0)</f>
        <v>R1013</v>
      </c>
    </row>
    <row r="719" spans="1:17" ht="15.6" x14ac:dyDescent="0.3">
      <c r="A719" s="1" t="s">
        <v>1653</v>
      </c>
      <c r="B719" s="1" t="str">
        <f>VLOOKUP(A719,'Customer Names'!A:B,2,0)</f>
        <v>Orloff, Mr.  Conrad F</v>
      </c>
      <c r="C719">
        <f>VLOOKUP(A719,'Medical Examinations'!A:H,2,0)</f>
        <v>32.299999999999997</v>
      </c>
      <c r="D719">
        <f>VLOOKUP(A719,'Medical Examinations'!A:C,3,0)</f>
        <v>6.55</v>
      </c>
      <c r="E719" t="str">
        <f>VLOOKUP(A719,'Medical Examinations'!A:E,4)</f>
        <v>No</v>
      </c>
      <c r="F719" t="str">
        <f>VLOOKUP(A719,'Medical Examinations'!A:E,5)</f>
        <v>No</v>
      </c>
      <c r="G719" t="str">
        <f>VLOOKUP(A719,'Medical Examinations'!A:F,6,0)</f>
        <v>No</v>
      </c>
      <c r="H719">
        <f>VLOOKUP(A719,'Medical Examinations'!A:G,7)</f>
        <v>1</v>
      </c>
      <c r="I719" t="str">
        <f>VLOOKUP(A719,'Medical Examinations'!A:H,8,0)</f>
        <v>No</v>
      </c>
      <c r="J719">
        <f>VLOOKUP(A719,'Hospitalisation Details'!A:B,2,0)</f>
        <v>1961</v>
      </c>
      <c r="K719" t="str">
        <f>VLOOKUP(A719,'Hospitalisation Details'!A:C,3,0)</f>
        <v>Jun</v>
      </c>
      <c r="L719">
        <f>VLOOKUP(A719,'Hospitalisation Details'!A:D,4,0)</f>
        <v>14</v>
      </c>
      <c r="M719">
        <f>VLOOKUP(A719,'Hospitalisation Details'!A:E,5,0)</f>
        <v>2</v>
      </c>
      <c r="N719">
        <f>VLOOKUP(A719,'Hospitalisation Details'!A:F,6,0)</f>
        <v>14119.62</v>
      </c>
      <c r="O719" t="str">
        <f>VLOOKUP(A719,'Hospitalisation Details'!A:G,7,0)</f>
        <v>tier - 2</v>
      </c>
      <c r="P719" t="str">
        <f>VLOOKUP(A719,'Hospitalisation Details'!A:I,8,0)</f>
        <v>tier - 1</v>
      </c>
      <c r="Q719" t="str">
        <f>VLOOKUP(A719,'Hospitalisation Details'!A:I,9,0)</f>
        <v>R1012</v>
      </c>
    </row>
    <row r="720" spans="1:17" ht="15.6" x14ac:dyDescent="0.3">
      <c r="A720" s="1" t="s">
        <v>1652</v>
      </c>
      <c r="B720" s="1" t="str">
        <f>VLOOKUP(A720,'Customer Names'!A:B,2,0)</f>
        <v>Ramirez, Mr.  Josh</v>
      </c>
      <c r="C720">
        <f>VLOOKUP(A720,'Medical Examinations'!A:H,2,0)</f>
        <v>39.51</v>
      </c>
      <c r="D720">
        <f>VLOOKUP(A720,'Medical Examinations'!A:C,3,0)</f>
        <v>5.79</v>
      </c>
      <c r="E720" t="str">
        <f>VLOOKUP(A720,'Medical Examinations'!A:E,4)</f>
        <v>No</v>
      </c>
      <c r="F720" t="str">
        <f>VLOOKUP(A720,'Medical Examinations'!A:E,5)</f>
        <v>No</v>
      </c>
      <c r="G720" t="str">
        <f>VLOOKUP(A720,'Medical Examinations'!A:F,6,0)</f>
        <v>No</v>
      </c>
      <c r="H720">
        <f>VLOOKUP(A720,'Medical Examinations'!A:G,7)</f>
        <v>1</v>
      </c>
      <c r="I720" t="str">
        <f>VLOOKUP(A720,'Medical Examinations'!A:H,8,0)</f>
        <v>No</v>
      </c>
      <c r="J720">
        <f>VLOOKUP(A720,'Hospitalisation Details'!A:B,2,0)</f>
        <v>1976</v>
      </c>
      <c r="K720" t="str">
        <f>VLOOKUP(A720,'Hospitalisation Details'!A:C,3,0)</f>
        <v>Sep</v>
      </c>
      <c r="L720">
        <f>VLOOKUP(A720,'Hospitalisation Details'!A:D,4,0)</f>
        <v>26</v>
      </c>
      <c r="M720">
        <f>VLOOKUP(A720,'Hospitalisation Details'!A:E,5,0)</f>
        <v>2</v>
      </c>
      <c r="N720">
        <f>VLOOKUP(A720,'Hospitalisation Details'!A:F,6,0)</f>
        <v>14098.07</v>
      </c>
      <c r="O720" t="str">
        <f>VLOOKUP(A720,'Hospitalisation Details'!A:G,7,0)</f>
        <v>tier - 2</v>
      </c>
      <c r="P720" t="str">
        <f>VLOOKUP(A720,'Hospitalisation Details'!A:I,8,0)</f>
        <v>tier - 3</v>
      </c>
      <c r="Q720" t="str">
        <f>VLOOKUP(A720,'Hospitalisation Details'!A:I,9,0)</f>
        <v>R1023</v>
      </c>
    </row>
    <row r="721" spans="1:17" ht="15.6" x14ac:dyDescent="0.3">
      <c r="A721" s="1" t="s">
        <v>1651</v>
      </c>
      <c r="B721" s="1" t="str">
        <f>VLOOKUP(A721,'Customer Names'!A:B,2,0)</f>
        <v>Fouquet, Mr.  Maxime</v>
      </c>
      <c r="C721">
        <f>VLOOKUP(A721,'Medical Examinations'!A:H,2,0)</f>
        <v>50.46</v>
      </c>
      <c r="D721">
        <f>VLOOKUP(A721,'Medical Examinations'!A:C,3,0)</f>
        <v>4.5599999999999996</v>
      </c>
      <c r="E721" t="str">
        <f>VLOOKUP(A721,'Medical Examinations'!A:E,4)</f>
        <v>No</v>
      </c>
      <c r="F721" t="str">
        <f>VLOOKUP(A721,'Medical Examinations'!A:E,5)</f>
        <v>No</v>
      </c>
      <c r="G721" t="str">
        <f>VLOOKUP(A721,'Medical Examinations'!A:F,6,0)</f>
        <v>No</v>
      </c>
      <c r="H721">
        <f>VLOOKUP(A721,'Medical Examinations'!A:G,7)</f>
        <v>1</v>
      </c>
      <c r="I721" t="str">
        <f>VLOOKUP(A721,'Medical Examinations'!A:H,8,0)</f>
        <v>No</v>
      </c>
      <c r="J721">
        <f>VLOOKUP(A721,'Hospitalisation Details'!A:B,2,0)</f>
        <v>1991</v>
      </c>
      <c r="K721" t="str">
        <f>VLOOKUP(A721,'Hospitalisation Details'!A:C,3,0)</f>
        <v>Sep</v>
      </c>
      <c r="L721">
        <f>VLOOKUP(A721,'Hospitalisation Details'!A:D,4,0)</f>
        <v>12</v>
      </c>
      <c r="M721">
        <f>VLOOKUP(A721,'Hospitalisation Details'!A:E,5,0)</f>
        <v>3</v>
      </c>
      <c r="N721">
        <f>VLOOKUP(A721,'Hospitalisation Details'!A:F,6,0)</f>
        <v>14081.93</v>
      </c>
      <c r="O721" t="str">
        <f>VLOOKUP(A721,'Hospitalisation Details'!A:G,7,0)</f>
        <v>tier - 2</v>
      </c>
      <c r="P721" t="str">
        <f>VLOOKUP(A721,'Hospitalisation Details'!A:I,8,0)</f>
        <v>tier - 3</v>
      </c>
      <c r="Q721" t="str">
        <f>VLOOKUP(A721,'Hospitalisation Details'!A:I,9,0)</f>
        <v>R1012</v>
      </c>
    </row>
    <row r="722" spans="1:17" ht="15.6" x14ac:dyDescent="0.3">
      <c r="A722" s="1" t="s">
        <v>1650</v>
      </c>
      <c r="B722" s="1" t="str">
        <f>VLOOKUP(A722,'Customer Names'!A:B,2,0)</f>
        <v>McPhillips, Ms.  Natalie</v>
      </c>
      <c r="C722">
        <f>VLOOKUP(A722,'Medical Examinations'!A:H,2,0)</f>
        <v>31.73</v>
      </c>
      <c r="D722">
        <f>VLOOKUP(A722,'Medical Examinations'!A:C,3,0)</f>
        <v>7</v>
      </c>
      <c r="E722" t="str">
        <f>VLOOKUP(A722,'Medical Examinations'!A:E,4)</f>
        <v>No</v>
      </c>
      <c r="F722" t="str">
        <f>VLOOKUP(A722,'Medical Examinations'!A:E,5)</f>
        <v>No</v>
      </c>
      <c r="G722" t="str">
        <f>VLOOKUP(A722,'Medical Examinations'!A:F,6,0)</f>
        <v>No</v>
      </c>
      <c r="H722">
        <f>VLOOKUP(A722,'Medical Examinations'!A:G,7)</f>
        <v>1</v>
      </c>
      <c r="I722" t="str">
        <f>VLOOKUP(A722,'Medical Examinations'!A:H,8,0)</f>
        <v>No</v>
      </c>
      <c r="J722">
        <f>VLOOKUP(A722,'Hospitalisation Details'!A:B,2,0)</f>
        <v>1960</v>
      </c>
      <c r="K722" t="str">
        <f>VLOOKUP(A722,'Hospitalisation Details'!A:C,3,0)</f>
        <v>Nov</v>
      </c>
      <c r="L722">
        <f>VLOOKUP(A722,'Hospitalisation Details'!A:D,4,0)</f>
        <v>8</v>
      </c>
      <c r="M722">
        <f>VLOOKUP(A722,'Hospitalisation Details'!A:E,5,0)</f>
        <v>0</v>
      </c>
      <c r="N722">
        <f>VLOOKUP(A722,'Hospitalisation Details'!A:F,6,0)</f>
        <v>14043.48</v>
      </c>
      <c r="O722" t="str">
        <f>VLOOKUP(A722,'Hospitalisation Details'!A:G,7,0)</f>
        <v>tier - 2</v>
      </c>
      <c r="P722" t="str">
        <f>VLOOKUP(A722,'Hospitalisation Details'!A:I,8,0)</f>
        <v>tier - 3</v>
      </c>
      <c r="Q722" t="str">
        <f>VLOOKUP(A722,'Hospitalisation Details'!A:I,9,0)</f>
        <v>R1024</v>
      </c>
    </row>
    <row r="723" spans="1:17" ht="15.6" x14ac:dyDescent="0.3">
      <c r="A723" s="1" t="s">
        <v>1649</v>
      </c>
      <c r="B723" s="1" t="str">
        <f>VLOOKUP(A723,'Customer Names'!A:B,2,0)</f>
        <v>Burgin, Ms.  Melissa</v>
      </c>
      <c r="C723">
        <f>VLOOKUP(A723,'Medical Examinations'!A:H,2,0)</f>
        <v>32.1</v>
      </c>
      <c r="D723">
        <f>VLOOKUP(A723,'Medical Examinations'!A:C,3,0)</f>
        <v>6.57</v>
      </c>
      <c r="E723" t="str">
        <f>VLOOKUP(A723,'Medical Examinations'!A:E,4)</f>
        <v>No</v>
      </c>
      <c r="F723" t="str">
        <f>VLOOKUP(A723,'Medical Examinations'!A:E,5)</f>
        <v>No</v>
      </c>
      <c r="G723" t="str">
        <f>VLOOKUP(A723,'Medical Examinations'!A:F,6,0)</f>
        <v>Yes</v>
      </c>
      <c r="H723">
        <f>VLOOKUP(A723,'Medical Examinations'!A:G,7)</f>
        <v>1</v>
      </c>
      <c r="I723" t="str">
        <f>VLOOKUP(A723,'Medical Examinations'!A:H,8,0)</f>
        <v>No</v>
      </c>
      <c r="J723">
        <f>VLOOKUP(A723,'Hospitalisation Details'!A:B,2,0)</f>
        <v>1963</v>
      </c>
      <c r="K723" t="str">
        <f>VLOOKUP(A723,'Hospitalisation Details'!A:C,3,0)</f>
        <v>Jul</v>
      </c>
      <c r="L723">
        <f>VLOOKUP(A723,'Hospitalisation Details'!A:D,4,0)</f>
        <v>8</v>
      </c>
      <c r="M723">
        <f>VLOOKUP(A723,'Hospitalisation Details'!A:E,5,0)</f>
        <v>3</v>
      </c>
      <c r="N723">
        <f>VLOOKUP(A723,'Hospitalisation Details'!A:F,6,0)</f>
        <v>14007.22</v>
      </c>
      <c r="O723" t="str">
        <f>VLOOKUP(A723,'Hospitalisation Details'!A:G,7,0)</f>
        <v>tier - 2</v>
      </c>
      <c r="P723" t="str">
        <f>VLOOKUP(A723,'Hospitalisation Details'!A:I,8,0)</f>
        <v>tier - 3</v>
      </c>
      <c r="Q723" t="str">
        <f>VLOOKUP(A723,'Hospitalisation Details'!A:I,9,0)</f>
        <v>R1011</v>
      </c>
    </row>
    <row r="724" spans="1:17" ht="15.6" x14ac:dyDescent="0.3">
      <c r="A724" s="1" t="s">
        <v>1648</v>
      </c>
      <c r="B724" s="1" t="str">
        <f>VLOOKUP(A724,'Customer Names'!A:B,2,0)</f>
        <v>Roberts, Ms.  Laura P.</v>
      </c>
      <c r="C724">
        <f>VLOOKUP(A724,'Medical Examinations'!A:H,2,0)</f>
        <v>27.83</v>
      </c>
      <c r="D724">
        <f>VLOOKUP(A724,'Medical Examinations'!A:C,3,0)</f>
        <v>11.61</v>
      </c>
      <c r="E724" t="str">
        <f>VLOOKUP(A724,'Medical Examinations'!A:E,4)</f>
        <v>No</v>
      </c>
      <c r="F724" t="str">
        <f>VLOOKUP(A724,'Medical Examinations'!A:E,5)</f>
        <v>No</v>
      </c>
      <c r="G724" t="str">
        <f>VLOOKUP(A724,'Medical Examinations'!A:F,6,0)</f>
        <v>Yes</v>
      </c>
      <c r="H724">
        <f>VLOOKUP(A724,'Medical Examinations'!A:G,7)</f>
        <v>1</v>
      </c>
      <c r="I724" t="str">
        <f>VLOOKUP(A724,'Medical Examinations'!A:H,8,0)</f>
        <v>No</v>
      </c>
      <c r="J724">
        <f>VLOOKUP(A724,'Hospitalisation Details'!A:B,2,0)</f>
        <v>1963</v>
      </c>
      <c r="K724" t="str">
        <f>VLOOKUP(A724,'Hospitalisation Details'!A:C,3,0)</f>
        <v>Jul</v>
      </c>
      <c r="L724">
        <f>VLOOKUP(A724,'Hospitalisation Details'!A:D,4,0)</f>
        <v>6</v>
      </c>
      <c r="M724">
        <f>VLOOKUP(A724,'Hospitalisation Details'!A:E,5,0)</f>
        <v>3</v>
      </c>
      <c r="N724">
        <f>VLOOKUP(A724,'Hospitalisation Details'!A:F,6,0)</f>
        <v>14001.29</v>
      </c>
      <c r="O724" t="str">
        <f>VLOOKUP(A724,'Hospitalisation Details'!A:G,7,0)</f>
        <v>tier - 2</v>
      </c>
      <c r="P724" t="str">
        <f>VLOOKUP(A724,'Hospitalisation Details'!A:I,8,0)</f>
        <v>tier - 2</v>
      </c>
      <c r="Q724" t="str">
        <f>VLOOKUP(A724,'Hospitalisation Details'!A:I,9,0)</f>
        <v>R1013</v>
      </c>
    </row>
    <row r="725" spans="1:17" ht="15.6" x14ac:dyDescent="0.3">
      <c r="A725" s="1" t="s">
        <v>1647</v>
      </c>
      <c r="B725" s="1" t="str">
        <f>VLOOKUP(A725,'Customer Names'!A:B,2,0)</f>
        <v>Nemec, Mrs.  Lisa</v>
      </c>
      <c r="C725">
        <f>VLOOKUP(A725,'Medical Examinations'!A:H,2,0)</f>
        <v>27.72</v>
      </c>
      <c r="D725">
        <f>VLOOKUP(A725,'Medical Examinations'!A:C,3,0)</f>
        <v>8.16</v>
      </c>
      <c r="E725" t="str">
        <f>VLOOKUP(A725,'Medical Examinations'!A:E,4)</f>
        <v>No</v>
      </c>
      <c r="F725" t="str">
        <f>VLOOKUP(A725,'Medical Examinations'!A:E,5)</f>
        <v>No</v>
      </c>
      <c r="G725" t="str">
        <f>VLOOKUP(A725,'Medical Examinations'!A:F,6,0)</f>
        <v>Yes</v>
      </c>
      <c r="H725">
        <f>VLOOKUP(A725,'Medical Examinations'!A:G,7)</f>
        <v>1</v>
      </c>
      <c r="I725" t="str">
        <f>VLOOKUP(A725,'Medical Examinations'!A:H,8,0)</f>
        <v>No</v>
      </c>
      <c r="J725">
        <f>VLOOKUP(A725,'Hospitalisation Details'!A:B,2,0)</f>
        <v>1963</v>
      </c>
      <c r="K725" t="str">
        <f>VLOOKUP(A725,'Hospitalisation Details'!A:C,3,0)</f>
        <v>Dec</v>
      </c>
      <c r="L725">
        <f>VLOOKUP(A725,'Hospitalisation Details'!A:D,4,0)</f>
        <v>23</v>
      </c>
      <c r="M725">
        <f>VLOOKUP(A725,'Hospitalisation Details'!A:E,5,0)</f>
        <v>3</v>
      </c>
      <c r="N725">
        <f>VLOOKUP(A725,'Hospitalisation Details'!A:F,6,0)</f>
        <v>14001.13</v>
      </c>
      <c r="O725" t="str">
        <f>VLOOKUP(A725,'Hospitalisation Details'!A:G,7,0)</f>
        <v>tier - 2</v>
      </c>
      <c r="P725" t="str">
        <f>VLOOKUP(A725,'Hospitalisation Details'!A:I,8,0)</f>
        <v>tier - 1</v>
      </c>
      <c r="Q725" t="str">
        <f>VLOOKUP(A725,'Hospitalisation Details'!A:I,9,0)</f>
        <v>R1013</v>
      </c>
    </row>
    <row r="726" spans="1:17" ht="15.6" x14ac:dyDescent="0.3">
      <c r="A726" s="1" t="s">
        <v>1646</v>
      </c>
      <c r="B726" s="1" t="str">
        <f>VLOOKUP(A726,'Customer Names'!A:B,2,0)</f>
        <v>Appman, Mr.  William D. Jr.</v>
      </c>
      <c r="C726">
        <f>VLOOKUP(A726,'Medical Examinations'!A:H,2,0)</f>
        <v>36.765000000000001</v>
      </c>
      <c r="D726">
        <f>VLOOKUP(A726,'Medical Examinations'!A:C,3,0)</f>
        <v>4.4800000000000004</v>
      </c>
      <c r="E726" t="str">
        <f>VLOOKUP(A726,'Medical Examinations'!A:E,4)</f>
        <v>No</v>
      </c>
      <c r="F726" t="str">
        <f>VLOOKUP(A726,'Medical Examinations'!A:E,5)</f>
        <v>No</v>
      </c>
      <c r="G726" t="str">
        <f>VLOOKUP(A726,'Medical Examinations'!A:F,6,0)</f>
        <v>No</v>
      </c>
      <c r="H726">
        <f>VLOOKUP(A726,'Medical Examinations'!A:G,7)</f>
        <v>1</v>
      </c>
      <c r="I726" t="str">
        <f>VLOOKUP(A726,'Medical Examinations'!A:H,8,0)</f>
        <v>No</v>
      </c>
      <c r="J726">
        <f>VLOOKUP(A726,'Hospitalisation Details'!A:B,2,0)</f>
        <v>1959</v>
      </c>
      <c r="K726" t="str">
        <f>VLOOKUP(A726,'Hospitalisation Details'!A:C,3,0)</f>
        <v>Sep</v>
      </c>
      <c r="L726">
        <f>VLOOKUP(A726,'Hospitalisation Details'!A:D,4,0)</f>
        <v>6</v>
      </c>
      <c r="M726">
        <f>VLOOKUP(A726,'Hospitalisation Details'!A:E,5,0)</f>
        <v>0</v>
      </c>
      <c r="N726">
        <f>VLOOKUP(A726,'Hospitalisation Details'!A:F,6,0)</f>
        <v>13981.85</v>
      </c>
      <c r="O726" t="str">
        <f>VLOOKUP(A726,'Hospitalisation Details'!A:G,7,0)</f>
        <v>tier - 2</v>
      </c>
      <c r="P726" t="str">
        <f>VLOOKUP(A726,'Hospitalisation Details'!A:I,8,0)</f>
        <v>tier - 1</v>
      </c>
      <c r="Q726" t="str">
        <f>VLOOKUP(A726,'Hospitalisation Details'!A:I,9,0)</f>
        <v>R1016</v>
      </c>
    </row>
    <row r="727" spans="1:17" ht="15.6" x14ac:dyDescent="0.3">
      <c r="A727" s="1" t="s">
        <v>1645</v>
      </c>
      <c r="B727" s="1" t="str">
        <f>VLOOKUP(A727,'Customer Names'!A:B,2,0)</f>
        <v>Driscoll, Mr.  James</v>
      </c>
      <c r="C727">
        <f>VLOOKUP(A727,'Medical Examinations'!A:H,2,0)</f>
        <v>48.36</v>
      </c>
      <c r="D727">
        <f>VLOOKUP(A727,'Medical Examinations'!A:C,3,0)</f>
        <v>4.08</v>
      </c>
      <c r="E727" t="str">
        <f>VLOOKUP(A727,'Medical Examinations'!A:E,4)</f>
        <v>No</v>
      </c>
      <c r="F727" t="str">
        <f>VLOOKUP(A727,'Medical Examinations'!A:E,5)</f>
        <v>No</v>
      </c>
      <c r="G727" t="str">
        <f>VLOOKUP(A727,'Medical Examinations'!A:F,6,0)</f>
        <v>No</v>
      </c>
      <c r="H727">
        <f>VLOOKUP(A727,'Medical Examinations'!A:G,7)</f>
        <v>1</v>
      </c>
      <c r="I727" t="str">
        <f>VLOOKUP(A727,'Medical Examinations'!A:H,8,0)</f>
        <v>No</v>
      </c>
      <c r="J727">
        <f>VLOOKUP(A727,'Hospitalisation Details'!A:B,2,0)</f>
        <v>1990</v>
      </c>
      <c r="K727" t="str">
        <f>VLOOKUP(A727,'Hospitalisation Details'!A:C,3,0)</f>
        <v>Jul</v>
      </c>
      <c r="L727">
        <f>VLOOKUP(A727,'Hospitalisation Details'!A:D,4,0)</f>
        <v>13</v>
      </c>
      <c r="M727">
        <f>VLOOKUP(A727,'Hospitalisation Details'!A:E,5,0)</f>
        <v>3</v>
      </c>
      <c r="N727">
        <f>VLOOKUP(A727,'Hospitalisation Details'!A:F,6,0)</f>
        <v>13979.45</v>
      </c>
      <c r="O727" t="str">
        <f>VLOOKUP(A727,'Hospitalisation Details'!A:G,7,0)</f>
        <v>tier - 2</v>
      </c>
      <c r="P727" t="str">
        <f>VLOOKUP(A727,'Hospitalisation Details'!A:I,8,0)</f>
        <v>tier - 1</v>
      </c>
      <c r="Q727" t="str">
        <f>VLOOKUP(A727,'Hospitalisation Details'!A:I,9,0)</f>
        <v>R1023</v>
      </c>
    </row>
    <row r="728" spans="1:17" ht="15.6" x14ac:dyDescent="0.3">
      <c r="A728" s="1" t="s">
        <v>1644</v>
      </c>
      <c r="B728" s="1" t="str">
        <f>VLOOKUP(A728,'Customer Names'!A:B,2,0)</f>
        <v>Glotzbach, Mr.  John</v>
      </c>
      <c r="C728">
        <f>VLOOKUP(A728,'Medical Examinations'!A:H,2,0)</f>
        <v>31.445</v>
      </c>
      <c r="D728">
        <f>VLOOKUP(A728,'Medical Examinations'!A:C,3,0)</f>
        <v>4.4000000000000004</v>
      </c>
      <c r="E728" t="str">
        <f>VLOOKUP(A728,'Medical Examinations'!A:E,4)</f>
        <v>No</v>
      </c>
      <c r="F728" t="str">
        <f>VLOOKUP(A728,'Medical Examinations'!A:E,5)</f>
        <v>No</v>
      </c>
      <c r="G728" t="str">
        <f>VLOOKUP(A728,'Medical Examinations'!A:F,6,0)</f>
        <v>No</v>
      </c>
      <c r="H728">
        <f>VLOOKUP(A728,'Medical Examinations'!A:G,7)</f>
        <v>1</v>
      </c>
      <c r="I728" t="str">
        <f>VLOOKUP(A728,'Medical Examinations'!A:H,8,0)</f>
        <v>No</v>
      </c>
      <c r="J728">
        <f>VLOOKUP(A728,'Hospitalisation Details'!A:B,2,0)</f>
        <v>1959</v>
      </c>
      <c r="K728" t="str">
        <f>VLOOKUP(A728,'Hospitalisation Details'!A:C,3,0)</f>
        <v>Aug</v>
      </c>
      <c r="L728">
        <f>VLOOKUP(A728,'Hospitalisation Details'!A:D,4,0)</f>
        <v>29</v>
      </c>
      <c r="M728">
        <f>VLOOKUP(A728,'Hospitalisation Details'!A:E,5,0)</f>
        <v>0</v>
      </c>
      <c r="N728">
        <f>VLOOKUP(A728,'Hospitalisation Details'!A:F,6,0)</f>
        <v>13974.46</v>
      </c>
      <c r="O728" t="str">
        <f>VLOOKUP(A728,'Hospitalisation Details'!A:G,7,0)</f>
        <v>tier - 2</v>
      </c>
      <c r="P728" t="str">
        <f>VLOOKUP(A728,'Hospitalisation Details'!A:I,8,0)</f>
        <v>tier - 2</v>
      </c>
      <c r="Q728" t="str">
        <f>VLOOKUP(A728,'Hospitalisation Details'!A:I,9,0)</f>
        <v>R1019</v>
      </c>
    </row>
    <row r="729" spans="1:17" ht="15.6" x14ac:dyDescent="0.3">
      <c r="A729" s="1" t="s">
        <v>1643</v>
      </c>
      <c r="B729" s="1" t="str">
        <f>VLOOKUP(A729,'Customer Names'!A:B,2,0)</f>
        <v>Tenforde, Mr.  Adam S</v>
      </c>
      <c r="C729">
        <f>VLOOKUP(A729,'Medical Examinations'!A:H,2,0)</f>
        <v>27.55</v>
      </c>
      <c r="D729">
        <f>VLOOKUP(A729,'Medical Examinations'!A:C,3,0)</f>
        <v>9.02</v>
      </c>
      <c r="E729" t="str">
        <f>VLOOKUP(A729,'Medical Examinations'!A:E,4)</f>
        <v>No</v>
      </c>
      <c r="F729" t="str">
        <f>VLOOKUP(A729,'Medical Examinations'!A:E,5)</f>
        <v>No</v>
      </c>
      <c r="G729" t="str">
        <f>VLOOKUP(A729,'Medical Examinations'!A:F,6,0)</f>
        <v>No</v>
      </c>
      <c r="H729">
        <f>VLOOKUP(A729,'Medical Examinations'!A:G,7)</f>
        <v>1</v>
      </c>
      <c r="I729" t="str">
        <f>VLOOKUP(A729,'Medical Examinations'!A:H,8,0)</f>
        <v>No</v>
      </c>
      <c r="J729">
        <f>VLOOKUP(A729,'Hospitalisation Details'!A:B,2,0)</f>
        <v>1960</v>
      </c>
      <c r="K729" t="str">
        <f>VLOOKUP(A729,'Hospitalisation Details'!A:C,3,0)</f>
        <v>Jun</v>
      </c>
      <c r="L729">
        <f>VLOOKUP(A729,'Hospitalisation Details'!A:D,4,0)</f>
        <v>18</v>
      </c>
      <c r="M729">
        <f>VLOOKUP(A729,'Hospitalisation Details'!A:E,5,0)</f>
        <v>1</v>
      </c>
      <c r="N729">
        <f>VLOOKUP(A729,'Hospitalisation Details'!A:F,6,0)</f>
        <v>13937.67</v>
      </c>
      <c r="O729" t="str">
        <f>VLOOKUP(A729,'Hospitalisation Details'!A:G,7,0)</f>
        <v>tier - 2</v>
      </c>
      <c r="P729" t="str">
        <f>VLOOKUP(A729,'Hospitalisation Details'!A:I,8,0)</f>
        <v>tier - 1</v>
      </c>
      <c r="Q729" t="str">
        <f>VLOOKUP(A729,'Hospitalisation Details'!A:I,9,0)</f>
        <v>R1012</v>
      </c>
    </row>
    <row r="730" spans="1:17" ht="15.6" x14ac:dyDescent="0.3">
      <c r="A730" s="1" t="s">
        <v>1642</v>
      </c>
      <c r="B730" s="1" t="str">
        <f>VLOOKUP(A730,'Customer Names'!A:B,2,0)</f>
        <v>Ramirez, Mr.  Armando</v>
      </c>
      <c r="C730">
        <f>VLOOKUP(A730,'Medical Examinations'!A:H,2,0)</f>
        <v>33.11</v>
      </c>
      <c r="D730">
        <f>VLOOKUP(A730,'Medical Examinations'!A:C,3,0)</f>
        <v>8.06</v>
      </c>
      <c r="E730" t="str">
        <f>VLOOKUP(A730,'Medical Examinations'!A:E,4)</f>
        <v>No</v>
      </c>
      <c r="F730" t="str">
        <f>VLOOKUP(A730,'Medical Examinations'!A:E,5)</f>
        <v>No</v>
      </c>
      <c r="G730" t="str">
        <f>VLOOKUP(A730,'Medical Examinations'!A:F,6,0)</f>
        <v>No</v>
      </c>
      <c r="H730">
        <f>VLOOKUP(A730,'Medical Examinations'!A:G,7)</f>
        <v>1</v>
      </c>
      <c r="I730" t="str">
        <f>VLOOKUP(A730,'Medical Examinations'!A:H,8,0)</f>
        <v>No</v>
      </c>
      <c r="J730">
        <f>VLOOKUP(A730,'Hospitalisation Details'!A:B,2,0)</f>
        <v>1962</v>
      </c>
      <c r="K730" t="str">
        <f>VLOOKUP(A730,'Hospitalisation Details'!A:C,3,0)</f>
        <v>Jul</v>
      </c>
      <c r="L730">
        <f>VLOOKUP(A730,'Hospitalisation Details'!A:D,4,0)</f>
        <v>27</v>
      </c>
      <c r="M730">
        <f>VLOOKUP(A730,'Hospitalisation Details'!A:E,5,0)</f>
        <v>3</v>
      </c>
      <c r="N730">
        <f>VLOOKUP(A730,'Hospitalisation Details'!A:F,6,0)</f>
        <v>13919.82</v>
      </c>
      <c r="O730" t="str">
        <f>VLOOKUP(A730,'Hospitalisation Details'!A:G,7,0)</f>
        <v>tier - 2</v>
      </c>
      <c r="P730" t="str">
        <f>VLOOKUP(A730,'Hospitalisation Details'!A:I,8,0)</f>
        <v>tier - 2</v>
      </c>
      <c r="Q730" t="str">
        <f>VLOOKUP(A730,'Hospitalisation Details'!A:I,9,0)</f>
        <v>R1013</v>
      </c>
    </row>
    <row r="731" spans="1:17" ht="15.6" x14ac:dyDescent="0.3">
      <c r="A731" s="1" t="s">
        <v>1641</v>
      </c>
      <c r="B731" s="1" t="str">
        <f>VLOOKUP(A731,'Customer Names'!A:B,2,0)</f>
        <v>Stanley Torres, Ms.  Dana</v>
      </c>
      <c r="C731">
        <f>VLOOKUP(A731,'Medical Examinations'!A:H,2,0)</f>
        <v>36.85</v>
      </c>
      <c r="D731">
        <f>VLOOKUP(A731,'Medical Examinations'!A:C,3,0)</f>
        <v>6.21</v>
      </c>
      <c r="E731" t="str">
        <f>VLOOKUP(A731,'Medical Examinations'!A:E,4)</f>
        <v>No</v>
      </c>
      <c r="F731" t="str">
        <f>VLOOKUP(A731,'Medical Examinations'!A:E,5)</f>
        <v>No</v>
      </c>
      <c r="G731" t="str">
        <f>VLOOKUP(A731,'Medical Examinations'!A:F,6,0)</f>
        <v>No</v>
      </c>
      <c r="H731">
        <f>VLOOKUP(A731,'Medical Examinations'!A:G,7)</f>
        <v>1</v>
      </c>
      <c r="I731" t="str">
        <f>VLOOKUP(A731,'Medical Examinations'!A:H,8,0)</f>
        <v>No</v>
      </c>
      <c r="J731">
        <f>VLOOKUP(A731,'Hospitalisation Details'!A:B,2,0)</f>
        <v>1959</v>
      </c>
      <c r="K731" t="str">
        <f>VLOOKUP(A731,'Hospitalisation Details'!A:C,3,0)</f>
        <v>Jul</v>
      </c>
      <c r="L731">
        <f>VLOOKUP(A731,'Hospitalisation Details'!A:D,4,0)</f>
        <v>7</v>
      </c>
      <c r="M731">
        <f>VLOOKUP(A731,'Hospitalisation Details'!A:E,5,0)</f>
        <v>0</v>
      </c>
      <c r="N731">
        <f>VLOOKUP(A731,'Hospitalisation Details'!A:F,6,0)</f>
        <v>13887.97</v>
      </c>
      <c r="O731" t="str">
        <f>VLOOKUP(A731,'Hospitalisation Details'!A:G,7,0)</f>
        <v>tier - 2</v>
      </c>
      <c r="P731" t="str">
        <f>VLOOKUP(A731,'Hospitalisation Details'!A:I,8,0)</f>
        <v>tier - 2</v>
      </c>
      <c r="Q731" t="str">
        <f>VLOOKUP(A731,'Hospitalisation Details'!A:I,9,0)</f>
        <v>R1013</v>
      </c>
    </row>
    <row r="732" spans="1:17" ht="15.6" x14ac:dyDescent="0.3">
      <c r="A732" s="1" t="s">
        <v>1640</v>
      </c>
      <c r="B732" s="1" t="str">
        <f>VLOOKUP(A732,'Customer Names'!A:B,2,0)</f>
        <v>Vandongen, Ms.  Jennifer L</v>
      </c>
      <c r="C732">
        <f>VLOOKUP(A732,'Medical Examinations'!A:H,2,0)</f>
        <v>36.299999999999997</v>
      </c>
      <c r="D732">
        <f>VLOOKUP(A732,'Medical Examinations'!A:C,3,0)</f>
        <v>5.79</v>
      </c>
      <c r="E732" t="str">
        <f>VLOOKUP(A732,'Medical Examinations'!A:E,4)</f>
        <v>No</v>
      </c>
      <c r="F732" t="str">
        <f>VLOOKUP(A732,'Medical Examinations'!A:E,5)</f>
        <v>No</v>
      </c>
      <c r="G732" t="str">
        <f>VLOOKUP(A732,'Medical Examinations'!A:F,6,0)</f>
        <v>No</v>
      </c>
      <c r="H732">
        <f>VLOOKUP(A732,'Medical Examinations'!A:G,7)</f>
        <v>1</v>
      </c>
      <c r="I732" t="str">
        <f>VLOOKUP(A732,'Medical Examinations'!A:H,8,0)</f>
        <v>No</v>
      </c>
      <c r="J732">
        <f>VLOOKUP(A732,'Hospitalisation Details'!A:B,2,0)</f>
        <v>1959</v>
      </c>
      <c r="K732" t="str">
        <f>VLOOKUP(A732,'Hospitalisation Details'!A:C,3,0)</f>
        <v>Dec</v>
      </c>
      <c r="L732">
        <f>VLOOKUP(A732,'Hospitalisation Details'!A:D,4,0)</f>
        <v>29</v>
      </c>
      <c r="M732">
        <f>VLOOKUP(A732,'Hospitalisation Details'!A:E,5,0)</f>
        <v>0</v>
      </c>
      <c r="N732">
        <f>VLOOKUP(A732,'Hospitalisation Details'!A:F,6,0)</f>
        <v>13887.2</v>
      </c>
      <c r="O732" t="str">
        <f>VLOOKUP(A732,'Hospitalisation Details'!A:G,7,0)</f>
        <v>tier - 2</v>
      </c>
      <c r="P732" t="str">
        <f>VLOOKUP(A732,'Hospitalisation Details'!A:I,8,0)</f>
        <v>tier - 3</v>
      </c>
      <c r="Q732" t="str">
        <f>VLOOKUP(A732,'Hospitalisation Details'!A:I,9,0)</f>
        <v>R1013</v>
      </c>
    </row>
    <row r="733" spans="1:17" ht="15.6" x14ac:dyDescent="0.3">
      <c r="A733" s="1" t="s">
        <v>1639</v>
      </c>
      <c r="B733" s="1" t="str">
        <f>VLOOKUP(A733,'Customer Names'!A:B,2,0)</f>
        <v>Liebald, Mr.  Benjamin</v>
      </c>
      <c r="C733">
        <f>VLOOKUP(A733,'Medical Examinations'!A:H,2,0)</f>
        <v>45.34</v>
      </c>
      <c r="D733">
        <f>VLOOKUP(A733,'Medical Examinations'!A:C,3,0)</f>
        <v>5.69</v>
      </c>
      <c r="E733" t="str">
        <f>VLOOKUP(A733,'Medical Examinations'!A:E,4)</f>
        <v>No</v>
      </c>
      <c r="F733" t="str">
        <f>VLOOKUP(A733,'Medical Examinations'!A:E,5)</f>
        <v>No</v>
      </c>
      <c r="G733" t="str">
        <f>VLOOKUP(A733,'Medical Examinations'!A:F,6,0)</f>
        <v>No</v>
      </c>
      <c r="H733">
        <f>VLOOKUP(A733,'Medical Examinations'!A:G,7)</f>
        <v>1</v>
      </c>
      <c r="I733" t="str">
        <f>VLOOKUP(A733,'Medical Examinations'!A:H,8,0)</f>
        <v>No</v>
      </c>
      <c r="J733">
        <f>VLOOKUP(A733,'Hospitalisation Details'!A:B,2,0)</f>
        <v>1985</v>
      </c>
      <c r="K733" t="str">
        <f>VLOOKUP(A733,'Hospitalisation Details'!A:C,3,0)</f>
        <v>Sep</v>
      </c>
      <c r="L733">
        <f>VLOOKUP(A733,'Hospitalisation Details'!A:D,4,0)</f>
        <v>25</v>
      </c>
      <c r="M733">
        <f>VLOOKUP(A733,'Hospitalisation Details'!A:E,5,0)</f>
        <v>3</v>
      </c>
      <c r="N733">
        <f>VLOOKUP(A733,'Hospitalisation Details'!A:F,6,0)</f>
        <v>13886.4</v>
      </c>
      <c r="O733" t="str">
        <f>VLOOKUP(A733,'Hospitalisation Details'!A:G,7,0)</f>
        <v>tier - 2</v>
      </c>
      <c r="P733" t="str">
        <f>VLOOKUP(A733,'Hospitalisation Details'!A:I,8,0)</f>
        <v>tier - 2</v>
      </c>
      <c r="Q733" t="str">
        <f>VLOOKUP(A733,'Hospitalisation Details'!A:I,9,0)</f>
        <v>R1012</v>
      </c>
    </row>
    <row r="734" spans="1:17" ht="15.6" x14ac:dyDescent="0.3">
      <c r="A734" s="1" t="s">
        <v>1638</v>
      </c>
      <c r="B734" s="1" t="str">
        <f>VLOOKUP(A734,'Customer Names'!A:B,2,0)</f>
        <v>Holte, Ms.  Tanya</v>
      </c>
      <c r="C734">
        <f>VLOOKUP(A734,'Medical Examinations'!A:H,2,0)</f>
        <v>31.8</v>
      </c>
      <c r="D734">
        <f>VLOOKUP(A734,'Medical Examinations'!A:C,3,0)</f>
        <v>5.36</v>
      </c>
      <c r="E734" t="str">
        <f>VLOOKUP(A734,'Medical Examinations'!A:E,4)</f>
        <v>No</v>
      </c>
      <c r="F734" t="str">
        <f>VLOOKUP(A734,'Medical Examinations'!A:E,5)</f>
        <v>No</v>
      </c>
      <c r="G734" t="str">
        <f>VLOOKUP(A734,'Medical Examinations'!A:F,6,0)</f>
        <v>No</v>
      </c>
      <c r="H734">
        <f>VLOOKUP(A734,'Medical Examinations'!A:G,7)</f>
        <v>1</v>
      </c>
      <c r="I734" t="str">
        <f>VLOOKUP(A734,'Medical Examinations'!A:H,8,0)</f>
        <v>No</v>
      </c>
      <c r="J734">
        <f>VLOOKUP(A734,'Hospitalisation Details'!A:B,2,0)</f>
        <v>1959</v>
      </c>
      <c r="K734" t="str">
        <f>VLOOKUP(A734,'Hospitalisation Details'!A:C,3,0)</f>
        <v>Oct</v>
      </c>
      <c r="L734">
        <f>VLOOKUP(A734,'Hospitalisation Details'!A:D,4,0)</f>
        <v>5</v>
      </c>
      <c r="M734">
        <f>VLOOKUP(A734,'Hospitalisation Details'!A:E,5,0)</f>
        <v>0</v>
      </c>
      <c r="N734">
        <f>VLOOKUP(A734,'Hospitalisation Details'!A:F,6,0)</f>
        <v>13880.95</v>
      </c>
      <c r="O734" t="str">
        <f>VLOOKUP(A734,'Hospitalisation Details'!A:G,7,0)</f>
        <v>tier - 2</v>
      </c>
      <c r="P734" t="str">
        <f>VLOOKUP(A734,'Hospitalisation Details'!A:I,8,0)</f>
        <v>tier - 2</v>
      </c>
      <c r="Q734" t="str">
        <f>VLOOKUP(A734,'Hospitalisation Details'!A:I,9,0)</f>
        <v>R1011</v>
      </c>
    </row>
    <row r="735" spans="1:17" ht="15.6" x14ac:dyDescent="0.3">
      <c r="A735" s="1" t="s">
        <v>1637</v>
      </c>
      <c r="B735" s="1" t="str">
        <f>VLOOKUP(A735,'Customer Names'!A:B,2,0)</f>
        <v>Johnson, Ms.  Tracy</v>
      </c>
      <c r="C735">
        <f>VLOOKUP(A735,'Medical Examinations'!A:H,2,0)</f>
        <v>41.02</v>
      </c>
      <c r="D735">
        <f>VLOOKUP(A735,'Medical Examinations'!A:C,3,0)</f>
        <v>11.37</v>
      </c>
      <c r="E735" t="str">
        <f>VLOOKUP(A735,'Medical Examinations'!A:E,4)</f>
        <v>No</v>
      </c>
      <c r="F735" t="str">
        <f>VLOOKUP(A735,'Medical Examinations'!A:E,5)</f>
        <v>No</v>
      </c>
      <c r="G735" t="str">
        <f>VLOOKUP(A735,'Medical Examinations'!A:F,6,0)</f>
        <v>No</v>
      </c>
      <c r="H735">
        <f>VLOOKUP(A735,'Medical Examinations'!A:G,7)</f>
        <v>1</v>
      </c>
      <c r="I735" t="str">
        <f>VLOOKUP(A735,'Medical Examinations'!A:H,8,0)</f>
        <v>No</v>
      </c>
      <c r="J735">
        <f>VLOOKUP(A735,'Hospitalisation Details'!A:B,2,0)</f>
        <v>1978</v>
      </c>
      <c r="K735" t="str">
        <f>VLOOKUP(A735,'Hospitalisation Details'!A:C,3,0)</f>
        <v>Dec</v>
      </c>
      <c r="L735">
        <f>VLOOKUP(A735,'Hospitalisation Details'!A:D,4,0)</f>
        <v>19</v>
      </c>
      <c r="M735">
        <f>VLOOKUP(A735,'Hospitalisation Details'!A:E,5,0)</f>
        <v>2</v>
      </c>
      <c r="N735">
        <f>VLOOKUP(A735,'Hospitalisation Details'!A:F,6,0)</f>
        <v>13874.89</v>
      </c>
      <c r="O735" t="str">
        <f>VLOOKUP(A735,'Hospitalisation Details'!A:G,7,0)</f>
        <v>tier - 2</v>
      </c>
      <c r="P735" t="str">
        <f>VLOOKUP(A735,'Hospitalisation Details'!A:I,8,0)</f>
        <v>tier - 1</v>
      </c>
      <c r="Q735" t="str">
        <f>VLOOKUP(A735,'Hospitalisation Details'!A:I,9,0)</f>
        <v>R1012</v>
      </c>
    </row>
    <row r="736" spans="1:17" ht="15.6" x14ac:dyDescent="0.3">
      <c r="A736" s="1" t="s">
        <v>1636</v>
      </c>
      <c r="B736" s="1" t="str">
        <f>VLOOKUP(A736,'Customer Names'!A:B,2,0)</f>
        <v>Bartlett, Ms.  Emily S</v>
      </c>
      <c r="C736">
        <f>VLOOKUP(A736,'Medical Examinations'!A:H,2,0)</f>
        <v>32.68</v>
      </c>
      <c r="D736">
        <f>VLOOKUP(A736,'Medical Examinations'!A:C,3,0)</f>
        <v>11.87</v>
      </c>
      <c r="E736" t="str">
        <f>VLOOKUP(A736,'Medical Examinations'!A:E,4)</f>
        <v>No</v>
      </c>
      <c r="F736" t="str">
        <f>VLOOKUP(A736,'Medical Examinations'!A:E,5)</f>
        <v>No</v>
      </c>
      <c r="G736" t="str">
        <f>VLOOKUP(A736,'Medical Examinations'!A:F,6,0)</f>
        <v>No</v>
      </c>
      <c r="H736">
        <f>VLOOKUP(A736,'Medical Examinations'!A:G,7)</f>
        <v>1</v>
      </c>
      <c r="I736" t="str">
        <f>VLOOKUP(A736,'Medical Examinations'!A:H,8,0)</f>
        <v>No</v>
      </c>
      <c r="J736">
        <f>VLOOKUP(A736,'Hospitalisation Details'!A:B,2,0)</f>
        <v>1960</v>
      </c>
      <c r="K736" t="str">
        <f>VLOOKUP(A736,'Hospitalisation Details'!A:C,3,0)</f>
        <v>Jul</v>
      </c>
      <c r="L736">
        <f>VLOOKUP(A736,'Hospitalisation Details'!A:D,4,0)</f>
        <v>21</v>
      </c>
      <c r="M736">
        <f>VLOOKUP(A736,'Hospitalisation Details'!A:E,5,0)</f>
        <v>0</v>
      </c>
      <c r="N736">
        <f>VLOOKUP(A736,'Hospitalisation Details'!A:F,6,0)</f>
        <v>13844.8</v>
      </c>
      <c r="O736" t="str">
        <f>VLOOKUP(A736,'Hospitalisation Details'!A:G,7,0)</f>
        <v>tier - 2</v>
      </c>
      <c r="P736" t="str">
        <f>VLOOKUP(A736,'Hospitalisation Details'!A:I,8,0)</f>
        <v>tier - 2</v>
      </c>
      <c r="Q736" t="str">
        <f>VLOOKUP(A736,'Hospitalisation Details'!A:I,9,0)</f>
        <v>R1012</v>
      </c>
    </row>
    <row r="737" spans="1:17" ht="15.6" x14ac:dyDescent="0.3">
      <c r="A737" s="1" t="s">
        <v>1635</v>
      </c>
      <c r="B737" s="1" t="str">
        <f>VLOOKUP(A737,'Customer Names'!A:B,2,0)</f>
        <v>Bergman, Ms.  Kelly R</v>
      </c>
      <c r="C737">
        <f>VLOOKUP(A737,'Medical Examinations'!A:H,2,0)</f>
        <v>21.7</v>
      </c>
      <c r="D737">
        <f>VLOOKUP(A737,'Medical Examinations'!A:C,3,0)</f>
        <v>4.9000000000000004</v>
      </c>
      <c r="E737" t="str">
        <f>VLOOKUP(A737,'Medical Examinations'!A:E,4)</f>
        <v>No</v>
      </c>
      <c r="F737" t="str">
        <f>VLOOKUP(A737,'Medical Examinations'!A:E,5)</f>
        <v>No</v>
      </c>
      <c r="G737" t="str">
        <f>VLOOKUP(A737,'Medical Examinations'!A:F,6,0)</f>
        <v>Yes</v>
      </c>
      <c r="H737">
        <f>VLOOKUP(A737,'Medical Examinations'!A:G,7)</f>
        <v>1</v>
      </c>
      <c r="I737" t="str">
        <f>VLOOKUP(A737,'Medical Examinations'!A:H,8,0)</f>
        <v>yes</v>
      </c>
      <c r="J737">
        <f>VLOOKUP(A737,'Hospitalisation Details'!A:B,2,0)</f>
        <v>2003</v>
      </c>
      <c r="K737" t="str">
        <f>VLOOKUP(A737,'Hospitalisation Details'!A:C,3,0)</f>
        <v>Jun</v>
      </c>
      <c r="L737">
        <f>VLOOKUP(A737,'Hospitalisation Details'!A:D,4,0)</f>
        <v>7</v>
      </c>
      <c r="M737">
        <f>VLOOKUP(A737,'Hospitalisation Details'!A:E,5,0)</f>
        <v>0</v>
      </c>
      <c r="N737">
        <f>VLOOKUP(A737,'Hospitalisation Details'!A:F,6,0)</f>
        <v>13844.51</v>
      </c>
      <c r="O737" t="str">
        <f>VLOOKUP(A737,'Hospitalisation Details'!A:G,7,0)</f>
        <v>tier - 2</v>
      </c>
      <c r="P737" t="str">
        <f>VLOOKUP(A737,'Hospitalisation Details'!A:I,8,0)</f>
        <v>tier - 1</v>
      </c>
      <c r="Q737" t="str">
        <f>VLOOKUP(A737,'Hospitalisation Details'!A:I,9,0)</f>
        <v>R1011</v>
      </c>
    </row>
    <row r="738" spans="1:17" ht="15.6" x14ac:dyDescent="0.3">
      <c r="A738" s="1" t="s">
        <v>1634</v>
      </c>
      <c r="B738" s="1" t="str">
        <f>VLOOKUP(A738,'Customer Names'!A:B,2,0)</f>
        <v>Aitken, Mr.  Kyle</v>
      </c>
      <c r="C738">
        <f>VLOOKUP(A738,'Medical Examinations'!A:H,2,0)</f>
        <v>40.479999999999997</v>
      </c>
      <c r="D738">
        <f>VLOOKUP(A738,'Medical Examinations'!A:C,3,0)</f>
        <v>6.7</v>
      </c>
      <c r="E738" t="str">
        <f>VLOOKUP(A738,'Medical Examinations'!A:E,4)</f>
        <v>No</v>
      </c>
      <c r="F738" t="str">
        <f>VLOOKUP(A738,'Medical Examinations'!A:E,5)</f>
        <v>No</v>
      </c>
      <c r="G738" t="str">
        <f>VLOOKUP(A738,'Medical Examinations'!A:F,6,0)</f>
        <v>No</v>
      </c>
      <c r="H738">
        <f>VLOOKUP(A738,'Medical Examinations'!A:G,7)</f>
        <v>1</v>
      </c>
      <c r="I738" t="str">
        <f>VLOOKUP(A738,'Medical Examinations'!A:H,8,0)</f>
        <v>No</v>
      </c>
      <c r="J738">
        <f>VLOOKUP(A738,'Hospitalisation Details'!A:B,2,0)</f>
        <v>1958</v>
      </c>
      <c r="K738" t="str">
        <f>VLOOKUP(A738,'Hospitalisation Details'!A:C,3,0)</f>
        <v>Dec</v>
      </c>
      <c r="L738">
        <f>VLOOKUP(A738,'Hospitalisation Details'!A:D,4,0)</f>
        <v>10</v>
      </c>
      <c r="M738">
        <f>VLOOKUP(A738,'Hospitalisation Details'!A:E,5,0)</f>
        <v>0</v>
      </c>
      <c r="N738">
        <f>VLOOKUP(A738,'Hospitalisation Details'!A:F,6,0)</f>
        <v>13831.12</v>
      </c>
      <c r="O738" t="str">
        <f>VLOOKUP(A738,'Hospitalisation Details'!A:G,7,0)</f>
        <v>tier - 3</v>
      </c>
      <c r="P738" t="str">
        <f>VLOOKUP(A738,'Hospitalisation Details'!A:I,8,0)</f>
        <v>tier - 1</v>
      </c>
      <c r="Q738" t="str">
        <f>VLOOKUP(A738,'Hospitalisation Details'!A:I,9,0)</f>
        <v>R1013</v>
      </c>
    </row>
    <row r="739" spans="1:17" ht="15.6" x14ac:dyDescent="0.3">
      <c r="A739" s="1" t="s">
        <v>1633</v>
      </c>
      <c r="B739" s="1" t="str">
        <f>VLOOKUP(A739,'Customer Names'!A:B,2,0)</f>
        <v>Berger, Mr.  Bruce A Jr.</v>
      </c>
      <c r="C739">
        <f>VLOOKUP(A739,'Medical Examinations'!A:H,2,0)</f>
        <v>34.5</v>
      </c>
      <c r="D739">
        <f>VLOOKUP(A739,'Medical Examinations'!A:C,3,0)</f>
        <v>10.3</v>
      </c>
      <c r="E739" t="str">
        <f>VLOOKUP(A739,'Medical Examinations'!A:E,4)</f>
        <v>No</v>
      </c>
      <c r="F739" t="str">
        <f>VLOOKUP(A739,'Medical Examinations'!A:E,5)</f>
        <v>No</v>
      </c>
      <c r="G739" t="str">
        <f>VLOOKUP(A739,'Medical Examinations'!A:F,6,0)</f>
        <v>No</v>
      </c>
      <c r="H739">
        <f>VLOOKUP(A739,'Medical Examinations'!A:G,7)</f>
        <v>1</v>
      </c>
      <c r="I739" t="str">
        <f>VLOOKUP(A739,'Medical Examinations'!A:H,8,0)</f>
        <v>No</v>
      </c>
      <c r="J739">
        <f>VLOOKUP(A739,'Hospitalisation Details'!A:B,2,0)</f>
        <v>1958</v>
      </c>
      <c r="K739" t="str">
        <f>VLOOKUP(A739,'Hospitalisation Details'!A:C,3,0)</f>
        <v>Nov</v>
      </c>
      <c r="L739">
        <f>VLOOKUP(A739,'Hospitalisation Details'!A:D,4,0)</f>
        <v>25</v>
      </c>
      <c r="M739">
        <f>VLOOKUP(A739,'Hospitalisation Details'!A:E,5,0)</f>
        <v>0</v>
      </c>
      <c r="N739">
        <f>VLOOKUP(A739,'Hospitalisation Details'!A:F,6,0)</f>
        <v>13822.8</v>
      </c>
      <c r="O739" t="str">
        <f>VLOOKUP(A739,'Hospitalisation Details'!A:G,7,0)</f>
        <v>tier - 3</v>
      </c>
      <c r="P739" t="str">
        <f>VLOOKUP(A739,'Hospitalisation Details'!A:I,8,0)</f>
        <v>tier - 3</v>
      </c>
      <c r="Q739" t="str">
        <f>VLOOKUP(A739,'Hospitalisation Details'!A:I,9,0)</f>
        <v>R1011</v>
      </c>
    </row>
    <row r="740" spans="1:17" ht="15.6" x14ac:dyDescent="0.3">
      <c r="A740" s="1" t="s">
        <v>1632</v>
      </c>
      <c r="B740" s="1" t="str">
        <f>VLOOKUP(A740,'Customer Names'!A:B,2,0)</f>
        <v>Richey, Mr.  Cary J</v>
      </c>
      <c r="C740">
        <f>VLOOKUP(A740,'Medical Examinations'!A:H,2,0)</f>
        <v>45.9</v>
      </c>
      <c r="D740">
        <f>VLOOKUP(A740,'Medical Examinations'!A:C,3,0)</f>
        <v>11.14</v>
      </c>
      <c r="E740" t="str">
        <f>VLOOKUP(A740,'Medical Examinations'!A:E,4)</f>
        <v>No</v>
      </c>
      <c r="F740" t="str">
        <f>VLOOKUP(A740,'Medical Examinations'!A:E,5)</f>
        <v>No</v>
      </c>
      <c r="G740" t="str">
        <f>VLOOKUP(A740,'Medical Examinations'!A:F,6,0)</f>
        <v>No</v>
      </c>
      <c r="H740">
        <f>VLOOKUP(A740,'Medical Examinations'!A:G,7)</f>
        <v>1</v>
      </c>
      <c r="I740" t="str">
        <f>VLOOKUP(A740,'Medical Examinations'!A:H,8,0)</f>
        <v>No</v>
      </c>
      <c r="J740">
        <f>VLOOKUP(A740,'Hospitalisation Details'!A:B,2,0)</f>
        <v>1986</v>
      </c>
      <c r="K740" t="str">
        <f>VLOOKUP(A740,'Hospitalisation Details'!A:C,3,0)</f>
        <v>Dec</v>
      </c>
      <c r="L740">
        <f>VLOOKUP(A740,'Hospitalisation Details'!A:D,4,0)</f>
        <v>8</v>
      </c>
      <c r="M740">
        <f>VLOOKUP(A740,'Hospitalisation Details'!A:E,5,0)</f>
        <v>3</v>
      </c>
      <c r="N740">
        <f>VLOOKUP(A740,'Hospitalisation Details'!A:F,6,0)</f>
        <v>13819.49</v>
      </c>
      <c r="O740" t="str">
        <f>VLOOKUP(A740,'Hospitalisation Details'!A:G,7,0)</f>
        <v>tier - 3</v>
      </c>
      <c r="P740" t="str">
        <f>VLOOKUP(A740,'Hospitalisation Details'!A:I,8,0)</f>
        <v>tier - 2</v>
      </c>
      <c r="Q740" t="str">
        <f>VLOOKUP(A740,'Hospitalisation Details'!A:I,9,0)</f>
        <v>R1012</v>
      </c>
    </row>
    <row r="741" spans="1:17" ht="15.6" x14ac:dyDescent="0.3">
      <c r="A741" s="1" t="s">
        <v>1631</v>
      </c>
      <c r="B741" s="1" t="str">
        <f>VLOOKUP(A741,'Customer Names'!A:B,2,0)</f>
        <v>Trotter, Mrs.  Jill M</v>
      </c>
      <c r="C741">
        <f>VLOOKUP(A741,'Medical Examinations'!A:H,2,0)</f>
        <v>33.479999999999997</v>
      </c>
      <c r="D741">
        <f>VLOOKUP(A741,'Medical Examinations'!A:C,3,0)</f>
        <v>4.74</v>
      </c>
      <c r="E741" t="str">
        <f>VLOOKUP(A741,'Medical Examinations'!A:E,4)</f>
        <v>No</v>
      </c>
      <c r="F741" t="str">
        <f>VLOOKUP(A741,'Medical Examinations'!A:E,5)</f>
        <v>No</v>
      </c>
      <c r="G741" t="str">
        <f>VLOOKUP(A741,'Medical Examinations'!A:F,6,0)</f>
        <v>No</v>
      </c>
      <c r="H741">
        <f>VLOOKUP(A741,'Medical Examinations'!A:G,7)</f>
        <v>1</v>
      </c>
      <c r="I741" t="str">
        <f>VLOOKUP(A741,'Medical Examinations'!A:H,8,0)</f>
        <v>No</v>
      </c>
      <c r="J741">
        <f>VLOOKUP(A741,'Hospitalisation Details'!A:B,2,0)</f>
        <v>1966</v>
      </c>
      <c r="K741" t="str">
        <f>VLOOKUP(A741,'Hospitalisation Details'!A:C,3,0)</f>
        <v>Nov</v>
      </c>
      <c r="L741">
        <f>VLOOKUP(A741,'Hospitalisation Details'!A:D,4,0)</f>
        <v>10</v>
      </c>
      <c r="M741">
        <f>VLOOKUP(A741,'Hospitalisation Details'!A:E,5,0)</f>
        <v>0</v>
      </c>
      <c r="N741">
        <f>VLOOKUP(A741,'Hospitalisation Details'!A:F,6,0)</f>
        <v>13801.61</v>
      </c>
      <c r="O741" t="str">
        <f>VLOOKUP(A741,'Hospitalisation Details'!A:G,7,0)</f>
        <v>tier - 3</v>
      </c>
      <c r="P741" t="str">
        <f>VLOOKUP(A741,'Hospitalisation Details'!A:I,8,0)</f>
        <v>tier - 3</v>
      </c>
      <c r="Q741" t="str">
        <f>VLOOKUP(A741,'Hospitalisation Details'!A:I,9,0)</f>
        <v>R1026</v>
      </c>
    </row>
    <row r="742" spans="1:17" ht="15.6" x14ac:dyDescent="0.3">
      <c r="A742" s="1" t="s">
        <v>1630</v>
      </c>
      <c r="B742" s="1" t="str">
        <f>VLOOKUP(A742,'Customer Names'!A:B,2,0)</f>
        <v>Chavez, Mr.  Chris</v>
      </c>
      <c r="C742">
        <f>VLOOKUP(A742,'Medical Examinations'!A:H,2,0)</f>
        <v>28.31</v>
      </c>
      <c r="D742">
        <f>VLOOKUP(A742,'Medical Examinations'!A:C,3,0)</f>
        <v>5.96</v>
      </c>
      <c r="E742" t="str">
        <f>VLOOKUP(A742,'Medical Examinations'!A:E,4)</f>
        <v>No</v>
      </c>
      <c r="F742" t="str">
        <f>VLOOKUP(A742,'Medical Examinations'!A:E,5)</f>
        <v>No</v>
      </c>
      <c r="G742" t="str">
        <f>VLOOKUP(A742,'Medical Examinations'!A:F,6,0)</f>
        <v>No</v>
      </c>
      <c r="H742">
        <f>VLOOKUP(A742,'Medical Examinations'!A:G,7)</f>
        <v>1</v>
      </c>
      <c r="I742" t="str">
        <f>VLOOKUP(A742,'Medical Examinations'!A:H,8,0)</f>
        <v>No</v>
      </c>
      <c r="J742">
        <f>VLOOKUP(A742,'Hospitalisation Details'!A:B,2,0)</f>
        <v>1959</v>
      </c>
      <c r="K742" t="str">
        <f>VLOOKUP(A742,'Hospitalisation Details'!A:C,3,0)</f>
        <v>Aug</v>
      </c>
      <c r="L742">
        <f>VLOOKUP(A742,'Hospitalisation Details'!A:D,4,0)</f>
        <v>6</v>
      </c>
      <c r="M742">
        <f>VLOOKUP(A742,'Hospitalisation Details'!A:E,5,0)</f>
        <v>0</v>
      </c>
      <c r="N742">
        <f>VLOOKUP(A742,'Hospitalisation Details'!A:F,6,0)</f>
        <v>13770.1</v>
      </c>
      <c r="O742" t="str">
        <f>VLOOKUP(A742,'Hospitalisation Details'!A:G,7,0)</f>
        <v>tier - 3</v>
      </c>
      <c r="P742" t="str">
        <f>VLOOKUP(A742,'Hospitalisation Details'!A:I,8,0)</f>
        <v>tier - 1</v>
      </c>
      <c r="Q742" t="str">
        <f>VLOOKUP(A742,'Hospitalisation Details'!A:I,9,0)</f>
        <v>R1012</v>
      </c>
    </row>
    <row r="743" spans="1:17" ht="15.6" x14ac:dyDescent="0.3">
      <c r="A743" s="1" t="s">
        <v>1629</v>
      </c>
      <c r="B743" s="1" t="str">
        <f>VLOOKUP(A743,'Customer Names'!A:B,2,0)</f>
        <v>Orifice, Mr.  Michael E.</v>
      </c>
      <c r="C743">
        <f>VLOOKUP(A743,'Medical Examinations'!A:H,2,0)</f>
        <v>21.565000000000001</v>
      </c>
      <c r="D743">
        <f>VLOOKUP(A743,'Medical Examinations'!A:C,3,0)</f>
        <v>4.95</v>
      </c>
      <c r="E743" t="str">
        <f>VLOOKUP(A743,'Medical Examinations'!A:E,4)</f>
        <v>No</v>
      </c>
      <c r="F743" t="str">
        <f>VLOOKUP(A743,'Medical Examinations'!A:E,5)</f>
        <v>No</v>
      </c>
      <c r="G743" t="str">
        <f>VLOOKUP(A743,'Medical Examinations'!A:F,6,0)</f>
        <v>No</v>
      </c>
      <c r="H743">
        <f>VLOOKUP(A743,'Medical Examinations'!A:G,7)</f>
        <v>1</v>
      </c>
      <c r="I743" t="str">
        <f>VLOOKUP(A743,'Medical Examinations'!A:H,8,0)</f>
        <v>yes</v>
      </c>
      <c r="J743">
        <f>VLOOKUP(A743,'Hospitalisation Details'!A:B,2,0)</f>
        <v>2004</v>
      </c>
      <c r="K743" t="str">
        <f>VLOOKUP(A743,'Hospitalisation Details'!A:C,3,0)</f>
        <v>Jul</v>
      </c>
      <c r="L743">
        <f>VLOOKUP(A743,'Hospitalisation Details'!A:D,4,0)</f>
        <v>16</v>
      </c>
      <c r="M743">
        <f>VLOOKUP(A743,'Hospitalisation Details'!A:E,5,0)</f>
        <v>0</v>
      </c>
      <c r="N743">
        <f>VLOOKUP(A743,'Hospitalisation Details'!A:F,6,0)</f>
        <v>13747.87</v>
      </c>
      <c r="O743" t="str">
        <f>VLOOKUP(A743,'Hospitalisation Details'!A:G,7,0)</f>
        <v>tier - 3</v>
      </c>
      <c r="P743" t="str">
        <f>VLOOKUP(A743,'Hospitalisation Details'!A:I,8,0)</f>
        <v>tier - 2</v>
      </c>
      <c r="Q743" t="str">
        <f>VLOOKUP(A743,'Hospitalisation Details'!A:I,9,0)</f>
        <v>R1018</v>
      </c>
    </row>
    <row r="744" spans="1:17" ht="15.6" x14ac:dyDescent="0.3">
      <c r="A744" s="1" t="s">
        <v>1628</v>
      </c>
      <c r="B744" s="1" t="str">
        <f>VLOOKUP(A744,'Customer Names'!A:B,2,0)</f>
        <v>Farkash, Mrs.  Lauren</v>
      </c>
      <c r="C744">
        <f>VLOOKUP(A744,'Medical Examinations'!A:H,2,0)</f>
        <v>35.590000000000003</v>
      </c>
      <c r="D744">
        <f>VLOOKUP(A744,'Medical Examinations'!A:C,3,0)</f>
        <v>5.21</v>
      </c>
      <c r="E744" t="str">
        <f>VLOOKUP(A744,'Medical Examinations'!A:E,4)</f>
        <v>No</v>
      </c>
      <c r="F744" t="str">
        <f>VLOOKUP(A744,'Medical Examinations'!A:E,5)</f>
        <v>No</v>
      </c>
      <c r="G744" t="str">
        <f>VLOOKUP(A744,'Medical Examinations'!A:F,6,0)</f>
        <v>Yes</v>
      </c>
      <c r="H744">
        <f>VLOOKUP(A744,'Medical Examinations'!A:G,7)</f>
        <v>1</v>
      </c>
      <c r="I744" t="str">
        <f>VLOOKUP(A744,'Medical Examinations'!A:H,8,0)</f>
        <v>No</v>
      </c>
      <c r="J744">
        <f>VLOOKUP(A744,'Hospitalisation Details'!A:B,2,0)</f>
        <v>1969</v>
      </c>
      <c r="K744" t="str">
        <f>VLOOKUP(A744,'Hospitalisation Details'!A:C,3,0)</f>
        <v>Oct</v>
      </c>
      <c r="L744">
        <f>VLOOKUP(A744,'Hospitalisation Details'!A:D,4,0)</f>
        <v>23</v>
      </c>
      <c r="M744">
        <f>VLOOKUP(A744,'Hospitalisation Details'!A:E,5,0)</f>
        <v>0</v>
      </c>
      <c r="N744">
        <f>VLOOKUP(A744,'Hospitalisation Details'!A:F,6,0)</f>
        <v>13746.74</v>
      </c>
      <c r="O744" t="str">
        <f>VLOOKUP(A744,'Hospitalisation Details'!A:G,7,0)</f>
        <v>tier - 3</v>
      </c>
      <c r="P744" t="str">
        <f>VLOOKUP(A744,'Hospitalisation Details'!A:I,8,0)</f>
        <v>tier - 2</v>
      </c>
      <c r="Q744" t="str">
        <f>VLOOKUP(A744,'Hospitalisation Details'!A:I,9,0)</f>
        <v>R1026</v>
      </c>
    </row>
    <row r="745" spans="1:17" ht="15.6" x14ac:dyDescent="0.3">
      <c r="A745" s="1" t="s">
        <v>1627</v>
      </c>
      <c r="B745" s="1" t="str">
        <f>VLOOKUP(A745,'Customer Names'!A:B,2,0)</f>
        <v>Hribar, Mrs.  Kathryn E</v>
      </c>
      <c r="C745">
        <f>VLOOKUP(A745,'Medical Examinations'!A:H,2,0)</f>
        <v>43.44</v>
      </c>
      <c r="D745">
        <f>VLOOKUP(A745,'Medical Examinations'!A:C,3,0)</f>
        <v>4.8600000000000003</v>
      </c>
      <c r="E745" t="str">
        <f>VLOOKUP(A745,'Medical Examinations'!A:E,4)</f>
        <v>No</v>
      </c>
      <c r="F745" t="str">
        <f>VLOOKUP(A745,'Medical Examinations'!A:E,5)</f>
        <v>No</v>
      </c>
      <c r="G745" t="str">
        <f>VLOOKUP(A745,'Medical Examinations'!A:F,6,0)</f>
        <v>No</v>
      </c>
      <c r="H745">
        <f>VLOOKUP(A745,'Medical Examinations'!A:G,7)</f>
        <v>1</v>
      </c>
      <c r="I745" t="str">
        <f>VLOOKUP(A745,'Medical Examinations'!A:H,8,0)</f>
        <v>No</v>
      </c>
      <c r="J745">
        <f>VLOOKUP(A745,'Hospitalisation Details'!A:B,2,0)</f>
        <v>1985</v>
      </c>
      <c r="K745" t="str">
        <f>VLOOKUP(A745,'Hospitalisation Details'!A:C,3,0)</f>
        <v>Aug</v>
      </c>
      <c r="L745">
        <f>VLOOKUP(A745,'Hospitalisation Details'!A:D,4,0)</f>
        <v>29</v>
      </c>
      <c r="M745">
        <f>VLOOKUP(A745,'Hospitalisation Details'!A:E,5,0)</f>
        <v>3</v>
      </c>
      <c r="N745">
        <f>VLOOKUP(A745,'Hospitalisation Details'!A:F,6,0)</f>
        <v>13726.21</v>
      </c>
      <c r="O745" t="str">
        <f>VLOOKUP(A745,'Hospitalisation Details'!A:G,7,0)</f>
        <v>tier - 3</v>
      </c>
      <c r="P745" t="str">
        <f>VLOOKUP(A745,'Hospitalisation Details'!A:I,8,0)</f>
        <v>tier - 3</v>
      </c>
      <c r="Q745" t="str">
        <f>VLOOKUP(A745,'Hospitalisation Details'!A:I,9,0)</f>
        <v>R1026</v>
      </c>
    </row>
    <row r="746" spans="1:17" ht="15.6" x14ac:dyDescent="0.3">
      <c r="A746" s="1" t="s">
        <v>1626</v>
      </c>
      <c r="B746" s="1" t="str">
        <f>VLOOKUP(A746,'Customer Names'!A:B,2,0)</f>
        <v>Crawford, Ms.  Polly</v>
      </c>
      <c r="C746">
        <f>VLOOKUP(A746,'Medical Examinations'!A:H,2,0)</f>
        <v>21.754999999999999</v>
      </c>
      <c r="D746">
        <f>VLOOKUP(A746,'Medical Examinations'!A:C,3,0)</f>
        <v>7.79</v>
      </c>
      <c r="E746" t="str">
        <f>VLOOKUP(A746,'Medical Examinations'!A:E,4)</f>
        <v>No</v>
      </c>
      <c r="F746" t="str">
        <f>VLOOKUP(A746,'Medical Examinations'!A:E,5)</f>
        <v>No</v>
      </c>
      <c r="G746" t="str">
        <f>VLOOKUP(A746,'Medical Examinations'!A:F,6,0)</f>
        <v>No</v>
      </c>
      <c r="H746">
        <f>VLOOKUP(A746,'Medical Examinations'!A:G,7)</f>
        <v>1</v>
      </c>
      <c r="I746" t="str">
        <f>VLOOKUP(A746,'Medical Examinations'!A:H,8,0)</f>
        <v>No</v>
      </c>
      <c r="J746">
        <f>VLOOKUP(A746,'Hospitalisation Details'!A:B,2,0)</f>
        <v>1981</v>
      </c>
      <c r="K746" t="str">
        <f>VLOOKUP(A746,'Hospitalisation Details'!A:C,3,0)</f>
        <v>Aug</v>
      </c>
      <c r="L746">
        <f>VLOOKUP(A746,'Hospitalisation Details'!A:D,4,0)</f>
        <v>2</v>
      </c>
      <c r="M746">
        <f>VLOOKUP(A746,'Hospitalisation Details'!A:E,5,0)</f>
        <v>1</v>
      </c>
      <c r="N746">
        <f>VLOOKUP(A746,'Hospitalisation Details'!A:F,6,0)</f>
        <v>13725.47</v>
      </c>
      <c r="O746" t="str">
        <f>VLOOKUP(A746,'Hospitalisation Details'!A:G,7,0)</f>
        <v>tier - 3</v>
      </c>
      <c r="P746" t="str">
        <f>VLOOKUP(A746,'Hospitalisation Details'!A:I,8,0)</f>
        <v>tier - 2</v>
      </c>
      <c r="Q746" t="str">
        <f>VLOOKUP(A746,'Hospitalisation Details'!A:I,9,0)</f>
        <v>R1024</v>
      </c>
    </row>
    <row r="747" spans="1:17" ht="15.6" x14ac:dyDescent="0.3">
      <c r="A747" s="1" t="s">
        <v>1625</v>
      </c>
      <c r="B747" s="1" t="str">
        <f>VLOOKUP(A747,'Customer Names'!A:B,2,0)</f>
        <v>Sittlington, Mr.  Mark H.</v>
      </c>
      <c r="C747">
        <f>VLOOKUP(A747,'Medical Examinations'!A:H,2,0)</f>
        <v>44.55</v>
      </c>
      <c r="D747">
        <f>VLOOKUP(A747,'Medical Examinations'!A:C,3,0)</f>
        <v>7.12</v>
      </c>
      <c r="E747" t="str">
        <f>VLOOKUP(A747,'Medical Examinations'!A:E,4)</f>
        <v>No</v>
      </c>
      <c r="F747" t="str">
        <f>VLOOKUP(A747,'Medical Examinations'!A:E,5)</f>
        <v>No</v>
      </c>
      <c r="G747" t="str">
        <f>VLOOKUP(A747,'Medical Examinations'!A:F,6,0)</f>
        <v>No</v>
      </c>
      <c r="H747">
        <f>VLOOKUP(A747,'Medical Examinations'!A:G,7)</f>
        <v>1</v>
      </c>
      <c r="I747" t="str">
        <f>VLOOKUP(A747,'Medical Examinations'!A:H,8,0)</f>
        <v>No</v>
      </c>
      <c r="J747">
        <f>VLOOKUP(A747,'Hospitalisation Details'!A:B,2,0)</f>
        <v>1986</v>
      </c>
      <c r="K747" t="str">
        <f>VLOOKUP(A747,'Hospitalisation Details'!A:C,3,0)</f>
        <v>Nov</v>
      </c>
      <c r="L747">
        <f>VLOOKUP(A747,'Hospitalisation Details'!A:D,4,0)</f>
        <v>24</v>
      </c>
      <c r="M747">
        <f>VLOOKUP(A747,'Hospitalisation Details'!A:E,5,0)</f>
        <v>3</v>
      </c>
      <c r="N747">
        <f>VLOOKUP(A747,'Hospitalisation Details'!A:F,6,0)</f>
        <v>13714.55</v>
      </c>
      <c r="O747" t="str">
        <f>VLOOKUP(A747,'Hospitalisation Details'!A:G,7,0)</f>
        <v>tier - 3</v>
      </c>
      <c r="P747" t="str">
        <f>VLOOKUP(A747,'Hospitalisation Details'!A:I,8,0)</f>
        <v>tier - 2</v>
      </c>
      <c r="Q747" t="str">
        <f>VLOOKUP(A747,'Hospitalisation Details'!A:I,9,0)</f>
        <v>R1023</v>
      </c>
    </row>
    <row r="748" spans="1:17" ht="15.6" x14ac:dyDescent="0.3">
      <c r="A748" s="1" t="s">
        <v>1624</v>
      </c>
      <c r="B748" s="1" t="str">
        <f>VLOOKUP(A748,'Customer Names'!A:B,2,0)</f>
        <v>Silbert, Mrs.  Jessie M.</v>
      </c>
      <c r="C748">
        <f>VLOOKUP(A748,'Medical Examinations'!A:H,2,0)</f>
        <v>43.32</v>
      </c>
      <c r="D748">
        <f>VLOOKUP(A748,'Medical Examinations'!A:C,3,0)</f>
        <v>4.67</v>
      </c>
      <c r="E748" t="str">
        <f>VLOOKUP(A748,'Medical Examinations'!A:E,4)</f>
        <v>No</v>
      </c>
      <c r="F748" t="str">
        <f>VLOOKUP(A748,'Medical Examinations'!A:E,5)</f>
        <v>No</v>
      </c>
      <c r="G748" t="str">
        <f>VLOOKUP(A748,'Medical Examinations'!A:F,6,0)</f>
        <v>No</v>
      </c>
      <c r="H748">
        <f>VLOOKUP(A748,'Medical Examinations'!A:G,7)</f>
        <v>1</v>
      </c>
      <c r="I748" t="str">
        <f>VLOOKUP(A748,'Medical Examinations'!A:H,8,0)</f>
        <v>No</v>
      </c>
      <c r="J748">
        <f>VLOOKUP(A748,'Hospitalisation Details'!A:B,2,0)</f>
        <v>1985</v>
      </c>
      <c r="K748" t="str">
        <f>VLOOKUP(A748,'Hospitalisation Details'!A:C,3,0)</f>
        <v>Sep</v>
      </c>
      <c r="L748">
        <f>VLOOKUP(A748,'Hospitalisation Details'!A:D,4,0)</f>
        <v>14</v>
      </c>
      <c r="M748">
        <f>VLOOKUP(A748,'Hospitalisation Details'!A:E,5,0)</f>
        <v>3</v>
      </c>
      <c r="N748">
        <f>VLOOKUP(A748,'Hospitalisation Details'!A:F,6,0)</f>
        <v>13685.51</v>
      </c>
      <c r="O748" t="str">
        <f>VLOOKUP(A748,'Hospitalisation Details'!A:G,7,0)</f>
        <v>tier - 3</v>
      </c>
      <c r="P748" t="str">
        <f>VLOOKUP(A748,'Hospitalisation Details'!A:I,8,0)</f>
        <v>tier - 1</v>
      </c>
      <c r="Q748" t="str">
        <f>VLOOKUP(A748,'Hospitalisation Details'!A:I,9,0)</f>
        <v>R1026</v>
      </c>
    </row>
    <row r="749" spans="1:17" ht="15.6" x14ac:dyDescent="0.3">
      <c r="A749" s="1" t="s">
        <v>1623</v>
      </c>
      <c r="B749" s="1" t="str">
        <f>VLOOKUP(A749,'Customer Names'!A:B,2,0)</f>
        <v>Carrique, Mr.  Chris</v>
      </c>
      <c r="C749">
        <f>VLOOKUP(A749,'Medical Examinations'!A:H,2,0)</f>
        <v>31.23</v>
      </c>
      <c r="D749">
        <f>VLOOKUP(A749,'Medical Examinations'!A:C,3,0)</f>
        <v>9.1199999999999992</v>
      </c>
      <c r="E749" t="str">
        <f>VLOOKUP(A749,'Medical Examinations'!A:E,4)</f>
        <v>No</v>
      </c>
      <c r="F749" t="str">
        <f>VLOOKUP(A749,'Medical Examinations'!A:E,5)</f>
        <v>No</v>
      </c>
      <c r="G749" t="str">
        <f>VLOOKUP(A749,'Medical Examinations'!A:F,6,0)</f>
        <v>Yes</v>
      </c>
      <c r="H749">
        <f>VLOOKUP(A749,'Medical Examinations'!A:G,7)</f>
        <v>1</v>
      </c>
      <c r="I749" t="str">
        <f>VLOOKUP(A749,'Medical Examinations'!A:H,8,0)</f>
        <v>No</v>
      </c>
      <c r="J749">
        <f>VLOOKUP(A749,'Hospitalisation Details'!A:B,2,0)</f>
        <v>1963</v>
      </c>
      <c r="K749" t="str">
        <f>VLOOKUP(A749,'Hospitalisation Details'!A:C,3,0)</f>
        <v>Aug</v>
      </c>
      <c r="L749">
        <f>VLOOKUP(A749,'Hospitalisation Details'!A:D,4,0)</f>
        <v>4</v>
      </c>
      <c r="M749">
        <f>VLOOKUP(A749,'Hospitalisation Details'!A:E,5,0)</f>
        <v>0</v>
      </c>
      <c r="N749">
        <f>VLOOKUP(A749,'Hospitalisation Details'!A:F,6,0)</f>
        <v>13677.68</v>
      </c>
      <c r="O749" t="str">
        <f>VLOOKUP(A749,'Hospitalisation Details'!A:G,7,0)</f>
        <v>tier - 3</v>
      </c>
      <c r="P749" t="str">
        <f>VLOOKUP(A749,'Hospitalisation Details'!A:I,8,0)</f>
        <v>tier - 2</v>
      </c>
      <c r="Q749" t="str">
        <f>VLOOKUP(A749,'Hospitalisation Details'!A:I,9,0)</f>
        <v>R1021</v>
      </c>
    </row>
    <row r="750" spans="1:17" ht="15.6" x14ac:dyDescent="0.3">
      <c r="A750" s="1" t="s">
        <v>1622</v>
      </c>
      <c r="B750" s="1" t="str">
        <f>VLOOKUP(A750,'Customer Names'!A:B,2,0)</f>
        <v>Kosla, Mr.  Daniel</v>
      </c>
      <c r="C750">
        <f>VLOOKUP(A750,'Medical Examinations'!A:H,2,0)</f>
        <v>42.81</v>
      </c>
      <c r="D750">
        <f>VLOOKUP(A750,'Medical Examinations'!A:C,3,0)</f>
        <v>4.1500000000000004</v>
      </c>
      <c r="E750" t="str">
        <f>VLOOKUP(A750,'Medical Examinations'!A:E,4)</f>
        <v>No</v>
      </c>
      <c r="F750" t="str">
        <f>VLOOKUP(A750,'Medical Examinations'!A:E,5)</f>
        <v>No</v>
      </c>
      <c r="G750" t="str">
        <f>VLOOKUP(A750,'Medical Examinations'!A:F,6,0)</f>
        <v>No</v>
      </c>
      <c r="H750">
        <f>VLOOKUP(A750,'Medical Examinations'!A:G,7)</f>
        <v>1</v>
      </c>
      <c r="I750" t="str">
        <f>VLOOKUP(A750,'Medical Examinations'!A:H,8,0)</f>
        <v>No</v>
      </c>
      <c r="J750">
        <f>VLOOKUP(A750,'Hospitalisation Details'!A:B,2,0)</f>
        <v>1984</v>
      </c>
      <c r="K750" t="str">
        <f>VLOOKUP(A750,'Hospitalisation Details'!A:C,3,0)</f>
        <v>Jul</v>
      </c>
      <c r="L750">
        <f>VLOOKUP(A750,'Hospitalisation Details'!A:D,4,0)</f>
        <v>20</v>
      </c>
      <c r="M750">
        <f>VLOOKUP(A750,'Hospitalisation Details'!A:E,5,0)</f>
        <v>3</v>
      </c>
      <c r="N750">
        <f>VLOOKUP(A750,'Hospitalisation Details'!A:F,6,0)</f>
        <v>13638.06</v>
      </c>
      <c r="O750" t="str">
        <f>VLOOKUP(A750,'Hospitalisation Details'!A:G,7,0)</f>
        <v>tier - 3</v>
      </c>
      <c r="P750" t="str">
        <f>VLOOKUP(A750,'Hospitalisation Details'!A:I,8,0)</f>
        <v>tier - 3</v>
      </c>
      <c r="Q750" t="str">
        <f>VLOOKUP(A750,'Hospitalisation Details'!A:I,9,0)</f>
        <v>R1023</v>
      </c>
    </row>
    <row r="751" spans="1:17" ht="15.6" x14ac:dyDescent="0.3">
      <c r="A751" s="1" t="s">
        <v>1621</v>
      </c>
      <c r="B751" s="1" t="str">
        <f>VLOOKUP(A751,'Customer Names'!A:B,2,0)</f>
        <v>Parker, Ms.  Megan</v>
      </c>
      <c r="C751">
        <f>VLOOKUP(A751,'Medical Examinations'!A:H,2,0)</f>
        <v>35.909999999999997</v>
      </c>
      <c r="D751">
        <f>VLOOKUP(A751,'Medical Examinations'!A:C,3,0)</f>
        <v>6.72</v>
      </c>
      <c r="E751" t="str">
        <f>VLOOKUP(A751,'Medical Examinations'!A:E,4)</f>
        <v>No</v>
      </c>
      <c r="F751" t="str">
        <f>VLOOKUP(A751,'Medical Examinations'!A:E,5)</f>
        <v>No</v>
      </c>
      <c r="G751" t="str">
        <f>VLOOKUP(A751,'Medical Examinations'!A:F,6,0)</f>
        <v>No</v>
      </c>
      <c r="H751">
        <f>VLOOKUP(A751,'Medical Examinations'!A:G,7)</f>
        <v>1</v>
      </c>
      <c r="I751" t="str">
        <f>VLOOKUP(A751,'Medical Examinations'!A:H,8,0)</f>
        <v>No</v>
      </c>
      <c r="J751">
        <f>VLOOKUP(A751,'Hospitalisation Details'!A:B,2,0)</f>
        <v>1961</v>
      </c>
      <c r="K751" t="str">
        <f>VLOOKUP(A751,'Hospitalisation Details'!A:C,3,0)</f>
        <v>Dec</v>
      </c>
      <c r="L751">
        <f>VLOOKUP(A751,'Hospitalisation Details'!A:D,4,0)</f>
        <v>24</v>
      </c>
      <c r="M751">
        <f>VLOOKUP(A751,'Hospitalisation Details'!A:E,5,0)</f>
        <v>0</v>
      </c>
      <c r="N751">
        <f>VLOOKUP(A751,'Hospitalisation Details'!A:F,6,0)</f>
        <v>13635.64</v>
      </c>
      <c r="O751" t="str">
        <f>VLOOKUP(A751,'Hospitalisation Details'!A:G,7,0)</f>
        <v>tier - 3</v>
      </c>
      <c r="P751" t="str">
        <f>VLOOKUP(A751,'Hospitalisation Details'!A:I,8,0)</f>
        <v>tier - 3</v>
      </c>
      <c r="Q751" t="str">
        <f>VLOOKUP(A751,'Hospitalisation Details'!A:I,9,0)</f>
        <v>R1024</v>
      </c>
    </row>
    <row r="752" spans="1:17" ht="15.6" x14ac:dyDescent="0.3">
      <c r="A752" s="1" t="s">
        <v>1620</v>
      </c>
      <c r="B752" s="1" t="str">
        <f>VLOOKUP(A752,'Customer Names'!A:B,2,0)</f>
        <v>Horton, Mr.  Kevin</v>
      </c>
      <c r="C752">
        <f>VLOOKUP(A752,'Medical Examinations'!A:H,2,0)</f>
        <v>36.65</v>
      </c>
      <c r="D752">
        <f>VLOOKUP(A752,'Medical Examinations'!A:C,3,0)</f>
        <v>5.01</v>
      </c>
      <c r="E752" t="str">
        <f>VLOOKUP(A752,'Medical Examinations'!A:E,4)</f>
        <v>No</v>
      </c>
      <c r="F752" t="str">
        <f>VLOOKUP(A752,'Medical Examinations'!A:E,5)</f>
        <v>No</v>
      </c>
      <c r="G752" t="str">
        <f>VLOOKUP(A752,'Medical Examinations'!A:F,6,0)</f>
        <v>Yes</v>
      </c>
      <c r="H752">
        <f>VLOOKUP(A752,'Medical Examinations'!A:G,7)</f>
        <v>1</v>
      </c>
      <c r="I752" t="str">
        <f>VLOOKUP(A752,'Medical Examinations'!A:H,8,0)</f>
        <v>No</v>
      </c>
      <c r="J752">
        <f>VLOOKUP(A752,'Hospitalisation Details'!A:B,2,0)</f>
        <v>1969</v>
      </c>
      <c r="K752" t="str">
        <f>VLOOKUP(A752,'Hospitalisation Details'!A:C,3,0)</f>
        <v>Jul</v>
      </c>
      <c r="L752">
        <f>VLOOKUP(A752,'Hospitalisation Details'!A:D,4,0)</f>
        <v>26</v>
      </c>
      <c r="M752">
        <f>VLOOKUP(A752,'Hospitalisation Details'!A:E,5,0)</f>
        <v>0</v>
      </c>
      <c r="N752">
        <f>VLOOKUP(A752,'Hospitalisation Details'!A:F,6,0)</f>
        <v>13622.01</v>
      </c>
      <c r="O752" t="str">
        <f>VLOOKUP(A752,'Hospitalisation Details'!A:G,7,0)</f>
        <v>tier - 3</v>
      </c>
      <c r="P752" t="str">
        <f>VLOOKUP(A752,'Hospitalisation Details'!A:I,8,0)</f>
        <v>tier - 3</v>
      </c>
      <c r="Q752" t="str">
        <f>VLOOKUP(A752,'Hospitalisation Details'!A:I,9,0)</f>
        <v>R1012</v>
      </c>
    </row>
    <row r="753" spans="1:17" ht="15.6" x14ac:dyDescent="0.3">
      <c r="A753" s="1" t="s">
        <v>1619</v>
      </c>
      <c r="B753" s="1" t="str">
        <f>VLOOKUP(A753,'Customer Names'!A:B,2,0)</f>
        <v>Boller, Ms.  Caroline S.</v>
      </c>
      <c r="C753">
        <f>VLOOKUP(A753,'Medical Examinations'!A:H,2,0)</f>
        <v>22.04</v>
      </c>
      <c r="D753">
        <f>VLOOKUP(A753,'Medical Examinations'!A:C,3,0)</f>
        <v>10.9</v>
      </c>
      <c r="E753" t="str">
        <f>VLOOKUP(A753,'Medical Examinations'!A:E,4)</f>
        <v>No</v>
      </c>
      <c r="F753" t="str">
        <f>VLOOKUP(A753,'Medical Examinations'!A:E,5)</f>
        <v>No</v>
      </c>
      <c r="G753" t="str">
        <f>VLOOKUP(A753,'Medical Examinations'!A:F,6,0)</f>
        <v>No</v>
      </c>
      <c r="H753">
        <f>VLOOKUP(A753,'Medical Examinations'!A:G,7)</f>
        <v>1</v>
      </c>
      <c r="I753" t="str">
        <f>VLOOKUP(A753,'Medical Examinations'!A:H,8,0)</f>
        <v>No</v>
      </c>
      <c r="J753">
        <f>VLOOKUP(A753,'Hospitalisation Details'!A:B,2,0)</f>
        <v>1961</v>
      </c>
      <c r="K753" t="str">
        <f>VLOOKUP(A753,'Hospitalisation Details'!A:C,3,0)</f>
        <v>Nov</v>
      </c>
      <c r="L753">
        <f>VLOOKUP(A753,'Hospitalisation Details'!A:D,4,0)</f>
        <v>18</v>
      </c>
      <c r="M753">
        <f>VLOOKUP(A753,'Hospitalisation Details'!A:E,5,0)</f>
        <v>0</v>
      </c>
      <c r="N753">
        <f>VLOOKUP(A753,'Hospitalisation Details'!A:F,6,0)</f>
        <v>13616.36</v>
      </c>
      <c r="O753" t="str">
        <f>VLOOKUP(A753,'Hospitalisation Details'!A:G,7,0)</f>
        <v>tier - 3</v>
      </c>
      <c r="P753" t="str">
        <f>VLOOKUP(A753,'Hospitalisation Details'!A:I,8,0)</f>
        <v>tier - 3</v>
      </c>
      <c r="Q753" t="str">
        <f>VLOOKUP(A753,'Hospitalisation Details'!A:I,9,0)</f>
        <v>R1024</v>
      </c>
    </row>
    <row r="754" spans="1:17" ht="15.6" x14ac:dyDescent="0.3">
      <c r="A754" s="1" t="s">
        <v>1618</v>
      </c>
      <c r="B754" s="1" t="str">
        <f>VLOOKUP(A754,'Customer Names'!A:B,2,0)</f>
        <v>Olaru, Ms.  Nuta</v>
      </c>
      <c r="C754">
        <f>VLOOKUP(A754,'Medical Examinations'!A:H,2,0)</f>
        <v>31.824999999999999</v>
      </c>
      <c r="D754">
        <f>VLOOKUP(A754,'Medical Examinations'!A:C,3,0)</f>
        <v>5.52</v>
      </c>
      <c r="E754" t="str">
        <f>VLOOKUP(A754,'Medical Examinations'!A:E,4)</f>
        <v>No</v>
      </c>
      <c r="F754" t="str">
        <f>VLOOKUP(A754,'Medical Examinations'!A:E,5)</f>
        <v>No</v>
      </c>
      <c r="G754" t="str">
        <f>VLOOKUP(A754,'Medical Examinations'!A:F,6,0)</f>
        <v>No</v>
      </c>
      <c r="H754">
        <f>VLOOKUP(A754,'Medical Examinations'!A:G,7)</f>
        <v>1</v>
      </c>
      <c r="I754" t="str">
        <f>VLOOKUP(A754,'Medical Examinations'!A:H,8,0)</f>
        <v>No</v>
      </c>
      <c r="J754">
        <f>VLOOKUP(A754,'Hospitalisation Details'!A:B,2,0)</f>
        <v>1964</v>
      </c>
      <c r="K754" t="str">
        <f>VLOOKUP(A754,'Hospitalisation Details'!A:C,3,0)</f>
        <v>Sep</v>
      </c>
      <c r="L754">
        <f>VLOOKUP(A754,'Hospitalisation Details'!A:D,4,0)</f>
        <v>10</v>
      </c>
      <c r="M754">
        <f>VLOOKUP(A754,'Hospitalisation Details'!A:E,5,0)</f>
        <v>2</v>
      </c>
      <c r="N754">
        <f>VLOOKUP(A754,'Hospitalisation Details'!A:F,6,0)</f>
        <v>13607.37</v>
      </c>
      <c r="O754" t="str">
        <f>VLOOKUP(A754,'Hospitalisation Details'!A:G,7,0)</f>
        <v>tier - 3</v>
      </c>
      <c r="P754" t="str">
        <f>VLOOKUP(A754,'Hospitalisation Details'!A:I,8,0)</f>
        <v>tier - 1</v>
      </c>
      <c r="Q754" t="str">
        <f>VLOOKUP(A754,'Hospitalisation Details'!A:I,9,0)</f>
        <v>R1024</v>
      </c>
    </row>
    <row r="755" spans="1:17" ht="15.6" x14ac:dyDescent="0.3">
      <c r="A755" s="1" t="s">
        <v>1617</v>
      </c>
      <c r="B755" s="1" t="str">
        <f>VLOOKUP(A755,'Customer Names'!A:B,2,0)</f>
        <v>Prescott, Ms.  Margie</v>
      </c>
      <c r="C755">
        <f>VLOOKUP(A755,'Medical Examinations'!A:H,2,0)</f>
        <v>53.58</v>
      </c>
      <c r="D755">
        <f>VLOOKUP(A755,'Medical Examinations'!A:C,3,0)</f>
        <v>4.55</v>
      </c>
      <c r="E755" t="str">
        <f>VLOOKUP(A755,'Medical Examinations'!A:E,4)</f>
        <v>No</v>
      </c>
      <c r="F755" t="str">
        <f>VLOOKUP(A755,'Medical Examinations'!A:E,5)</f>
        <v>No</v>
      </c>
      <c r="G755" t="str">
        <f>VLOOKUP(A755,'Medical Examinations'!A:F,6,0)</f>
        <v>No</v>
      </c>
      <c r="H755">
        <f>VLOOKUP(A755,'Medical Examinations'!A:G,7)</f>
        <v>1</v>
      </c>
      <c r="I755" t="str">
        <f>VLOOKUP(A755,'Medical Examinations'!A:H,8,0)</f>
        <v>No</v>
      </c>
      <c r="J755">
        <f>VLOOKUP(A755,'Hospitalisation Details'!A:B,2,0)</f>
        <v>1992</v>
      </c>
      <c r="K755" t="str">
        <f>VLOOKUP(A755,'Hospitalisation Details'!A:C,3,0)</f>
        <v>Aug</v>
      </c>
      <c r="L755">
        <f>VLOOKUP(A755,'Hospitalisation Details'!A:D,4,0)</f>
        <v>14</v>
      </c>
      <c r="M755">
        <f>VLOOKUP(A755,'Hospitalisation Details'!A:E,5,0)</f>
        <v>0</v>
      </c>
      <c r="N755">
        <f>VLOOKUP(A755,'Hospitalisation Details'!A:F,6,0)</f>
        <v>13588.17</v>
      </c>
      <c r="O755" t="str">
        <f>VLOOKUP(A755,'Hospitalisation Details'!A:G,7,0)</f>
        <v>tier - 3</v>
      </c>
      <c r="P755" t="str">
        <f>VLOOKUP(A755,'Hospitalisation Details'!A:I,8,0)</f>
        <v>tier - 1</v>
      </c>
      <c r="Q755" t="str">
        <f>VLOOKUP(A755,'Hospitalisation Details'!A:I,9,0)</f>
        <v>R1012</v>
      </c>
    </row>
    <row r="756" spans="1:17" ht="15.6" x14ac:dyDescent="0.3">
      <c r="A756" s="1" t="s">
        <v>1616</v>
      </c>
      <c r="B756" s="1" t="str">
        <f>VLOOKUP(A756,'Customer Names'!A:B,2,0)</f>
        <v>Hines, Mrs.  Heidi</v>
      </c>
      <c r="C756">
        <f>VLOOKUP(A756,'Medical Examinations'!A:H,2,0)</f>
        <v>34.299999999999997</v>
      </c>
      <c r="D756">
        <f>VLOOKUP(A756,'Medical Examinations'!A:C,3,0)</f>
        <v>11.76</v>
      </c>
      <c r="E756" t="str">
        <f>VLOOKUP(A756,'Medical Examinations'!A:E,4)</f>
        <v>No</v>
      </c>
      <c r="F756" t="str">
        <f>VLOOKUP(A756,'Medical Examinations'!A:E,5)</f>
        <v>No</v>
      </c>
      <c r="G756" t="str">
        <f>VLOOKUP(A756,'Medical Examinations'!A:F,6,0)</f>
        <v>No</v>
      </c>
      <c r="H756">
        <f>VLOOKUP(A756,'Medical Examinations'!A:G,7)</f>
        <v>1</v>
      </c>
      <c r="I756" t="str">
        <f>VLOOKUP(A756,'Medical Examinations'!A:H,8,0)</f>
        <v>No</v>
      </c>
      <c r="J756">
        <f>VLOOKUP(A756,'Hospitalisation Details'!A:B,2,0)</f>
        <v>1968</v>
      </c>
      <c r="K756" t="str">
        <f>VLOOKUP(A756,'Hospitalisation Details'!A:C,3,0)</f>
        <v>Jul</v>
      </c>
      <c r="L756">
        <f>VLOOKUP(A756,'Hospitalisation Details'!A:D,4,0)</f>
        <v>15</v>
      </c>
      <c r="M756">
        <f>VLOOKUP(A756,'Hospitalisation Details'!A:E,5,0)</f>
        <v>0</v>
      </c>
      <c r="N756">
        <f>VLOOKUP(A756,'Hospitalisation Details'!A:F,6,0)</f>
        <v>13566.04</v>
      </c>
      <c r="O756" t="str">
        <f>VLOOKUP(A756,'Hospitalisation Details'!A:G,7,0)</f>
        <v>tier - 3</v>
      </c>
      <c r="P756" t="str">
        <f>VLOOKUP(A756,'Hospitalisation Details'!A:I,8,0)</f>
        <v>tier - 3</v>
      </c>
      <c r="Q756" t="str">
        <f>VLOOKUP(A756,'Hospitalisation Details'!A:I,9,0)</f>
        <v>R1026</v>
      </c>
    </row>
    <row r="757" spans="1:17" ht="15.6" x14ac:dyDescent="0.3">
      <c r="A757" s="1" t="s">
        <v>1615</v>
      </c>
      <c r="B757" s="1" t="str">
        <f>VLOOKUP(A757,'Customer Names'!A:B,2,0)</f>
        <v>Blanton, Mr.  Diego J</v>
      </c>
      <c r="C757">
        <f>VLOOKUP(A757,'Medical Examinations'!A:H,2,0)</f>
        <v>32.11</v>
      </c>
      <c r="D757">
        <f>VLOOKUP(A757,'Medical Examinations'!A:C,3,0)</f>
        <v>7.06</v>
      </c>
      <c r="E757" t="str">
        <f>VLOOKUP(A757,'Medical Examinations'!A:E,4)</f>
        <v>No</v>
      </c>
      <c r="F757" t="str">
        <f>VLOOKUP(A757,'Medical Examinations'!A:E,5)</f>
        <v>No</v>
      </c>
      <c r="G757" t="str">
        <f>VLOOKUP(A757,'Medical Examinations'!A:F,6,0)</f>
        <v>No</v>
      </c>
      <c r="H757">
        <f>VLOOKUP(A757,'Medical Examinations'!A:G,7)</f>
        <v>1</v>
      </c>
      <c r="I757" t="str">
        <f>VLOOKUP(A757,'Medical Examinations'!A:H,8,0)</f>
        <v>No</v>
      </c>
      <c r="J757">
        <f>VLOOKUP(A757,'Hospitalisation Details'!A:B,2,0)</f>
        <v>1960</v>
      </c>
      <c r="K757" t="str">
        <f>VLOOKUP(A757,'Hospitalisation Details'!A:C,3,0)</f>
        <v>Jul</v>
      </c>
      <c r="L757">
        <f>VLOOKUP(A757,'Hospitalisation Details'!A:D,4,0)</f>
        <v>11</v>
      </c>
      <c r="M757">
        <f>VLOOKUP(A757,'Hospitalisation Details'!A:E,5,0)</f>
        <v>0</v>
      </c>
      <c r="N757">
        <f>VLOOKUP(A757,'Hospitalisation Details'!A:F,6,0)</f>
        <v>13555</v>
      </c>
      <c r="O757" t="str">
        <f>VLOOKUP(A757,'Hospitalisation Details'!A:G,7,0)</f>
        <v>tier - 3</v>
      </c>
      <c r="P757" t="str">
        <f>VLOOKUP(A757,'Hospitalisation Details'!A:I,8,0)</f>
        <v>tier - 3</v>
      </c>
      <c r="Q757" t="str">
        <f>VLOOKUP(A757,'Hospitalisation Details'!A:I,9,0)</f>
        <v>R1017</v>
      </c>
    </row>
    <row r="758" spans="1:17" ht="15.6" x14ac:dyDescent="0.3">
      <c r="A758" s="1" t="s">
        <v>1614</v>
      </c>
      <c r="B758" s="1" t="str">
        <f>VLOOKUP(A758,'Customer Names'!A:B,2,0)</f>
        <v>Bustamante, Mr.  Enrique M Sr.</v>
      </c>
      <c r="C758">
        <f>VLOOKUP(A758,'Medical Examinations'!A:H,2,0)</f>
        <v>31.78</v>
      </c>
      <c r="D758">
        <f>VLOOKUP(A758,'Medical Examinations'!A:C,3,0)</f>
        <v>11.35</v>
      </c>
      <c r="E758" t="str">
        <f>VLOOKUP(A758,'Medical Examinations'!A:E,4)</f>
        <v>No</v>
      </c>
      <c r="F758" t="str">
        <f>VLOOKUP(A758,'Medical Examinations'!A:E,5)</f>
        <v>No</v>
      </c>
      <c r="G758" t="str">
        <f>VLOOKUP(A758,'Medical Examinations'!A:F,6,0)</f>
        <v>Yes</v>
      </c>
      <c r="H758">
        <f>VLOOKUP(A758,'Medical Examinations'!A:G,7)</f>
        <v>1</v>
      </c>
      <c r="I758" t="str">
        <f>VLOOKUP(A758,'Medical Examinations'!A:H,8,0)</f>
        <v>No</v>
      </c>
      <c r="J758">
        <f>VLOOKUP(A758,'Hospitalisation Details'!A:B,2,0)</f>
        <v>1963</v>
      </c>
      <c r="K758" t="str">
        <f>VLOOKUP(A758,'Hospitalisation Details'!A:C,3,0)</f>
        <v>Oct</v>
      </c>
      <c r="L758">
        <f>VLOOKUP(A758,'Hospitalisation Details'!A:D,4,0)</f>
        <v>14</v>
      </c>
      <c r="M758">
        <f>VLOOKUP(A758,'Hospitalisation Details'!A:E,5,0)</f>
        <v>0</v>
      </c>
      <c r="N758">
        <f>VLOOKUP(A758,'Hospitalisation Details'!A:F,6,0)</f>
        <v>13511.28</v>
      </c>
      <c r="O758" t="str">
        <f>VLOOKUP(A758,'Hospitalisation Details'!A:G,7,0)</f>
        <v>tier - 3</v>
      </c>
      <c r="P758" t="str">
        <f>VLOOKUP(A758,'Hospitalisation Details'!A:I,8,0)</f>
        <v>tier - 1</v>
      </c>
      <c r="Q758" t="str">
        <f>VLOOKUP(A758,'Hospitalisation Details'!A:I,9,0)</f>
        <v>R1012</v>
      </c>
    </row>
    <row r="759" spans="1:17" ht="15.6" x14ac:dyDescent="0.3">
      <c r="A759" s="1" t="s">
        <v>1613</v>
      </c>
      <c r="B759" s="1" t="str">
        <f>VLOOKUP(A759,'Customer Names'!A:B,2,0)</f>
        <v>McCann, Mr.  Greg</v>
      </c>
      <c r="C759">
        <f>VLOOKUP(A759,'Medical Examinations'!A:H,2,0)</f>
        <v>46.89</v>
      </c>
      <c r="D759">
        <f>VLOOKUP(A759,'Medical Examinations'!A:C,3,0)</f>
        <v>5.52</v>
      </c>
      <c r="E759" t="str">
        <f>VLOOKUP(A759,'Medical Examinations'!A:E,4)</f>
        <v>No</v>
      </c>
      <c r="F759" t="str">
        <f>VLOOKUP(A759,'Medical Examinations'!A:E,5)</f>
        <v>No</v>
      </c>
      <c r="G759" t="str">
        <f>VLOOKUP(A759,'Medical Examinations'!A:F,6,0)</f>
        <v>No</v>
      </c>
      <c r="H759">
        <f>VLOOKUP(A759,'Medical Examinations'!A:G,7)</f>
        <v>1</v>
      </c>
      <c r="I759" t="str">
        <f>VLOOKUP(A759,'Medical Examinations'!A:H,8,0)</f>
        <v>No</v>
      </c>
      <c r="J759">
        <f>VLOOKUP(A759,'Hospitalisation Details'!A:B,2,0)</f>
        <v>1990</v>
      </c>
      <c r="K759" t="str">
        <f>VLOOKUP(A759,'Hospitalisation Details'!A:C,3,0)</f>
        <v>Aug</v>
      </c>
      <c r="L759">
        <f>VLOOKUP(A759,'Hospitalisation Details'!A:D,4,0)</f>
        <v>30</v>
      </c>
      <c r="M759">
        <f>VLOOKUP(A759,'Hospitalisation Details'!A:E,5,0)</f>
        <v>3</v>
      </c>
      <c r="N759">
        <f>VLOOKUP(A759,'Hospitalisation Details'!A:F,6,0)</f>
        <v>13480.83</v>
      </c>
      <c r="O759" t="str">
        <f>VLOOKUP(A759,'Hospitalisation Details'!A:G,7,0)</f>
        <v>tier - 3</v>
      </c>
      <c r="P759" t="str">
        <f>VLOOKUP(A759,'Hospitalisation Details'!A:I,8,0)</f>
        <v>tier - 2</v>
      </c>
      <c r="Q759" t="str">
        <f>VLOOKUP(A759,'Hospitalisation Details'!A:I,9,0)</f>
        <v>R1023</v>
      </c>
    </row>
    <row r="760" spans="1:17" ht="15.6" x14ac:dyDescent="0.3">
      <c r="A760" s="1" t="s">
        <v>1612</v>
      </c>
      <c r="B760" s="1" t="str">
        <f>VLOOKUP(A760,'Customer Names'!A:B,2,0)</f>
        <v>Schmole, Mr.  Filip</v>
      </c>
      <c r="C760">
        <f>VLOOKUP(A760,'Medical Examinations'!A:H,2,0)</f>
        <v>39.35</v>
      </c>
      <c r="D760">
        <f>VLOOKUP(A760,'Medical Examinations'!A:C,3,0)</f>
        <v>7.86</v>
      </c>
      <c r="E760" t="str">
        <f>VLOOKUP(A760,'Medical Examinations'!A:E,4)</f>
        <v>No</v>
      </c>
      <c r="F760" t="str">
        <f>VLOOKUP(A760,'Medical Examinations'!A:E,5)</f>
        <v>No</v>
      </c>
      <c r="G760" t="str">
        <f>VLOOKUP(A760,'Medical Examinations'!A:F,6,0)</f>
        <v>No</v>
      </c>
      <c r="H760">
        <f>VLOOKUP(A760,'Medical Examinations'!A:G,7)</f>
        <v>1</v>
      </c>
      <c r="I760" t="str">
        <f>VLOOKUP(A760,'Medical Examinations'!A:H,8,0)</f>
        <v>No</v>
      </c>
      <c r="J760">
        <f>VLOOKUP(A760,'Hospitalisation Details'!A:B,2,0)</f>
        <v>1975</v>
      </c>
      <c r="K760" t="str">
        <f>VLOOKUP(A760,'Hospitalisation Details'!A:C,3,0)</f>
        <v>Aug</v>
      </c>
      <c r="L760">
        <f>VLOOKUP(A760,'Hospitalisation Details'!A:D,4,0)</f>
        <v>7</v>
      </c>
      <c r="M760">
        <f>VLOOKUP(A760,'Hospitalisation Details'!A:E,5,0)</f>
        <v>1</v>
      </c>
      <c r="N760">
        <f>VLOOKUP(A760,'Hospitalisation Details'!A:F,6,0)</f>
        <v>13472.19</v>
      </c>
      <c r="O760" t="str">
        <f>VLOOKUP(A760,'Hospitalisation Details'!A:G,7,0)</f>
        <v>tier - 3</v>
      </c>
      <c r="P760" t="str">
        <f>VLOOKUP(A760,'Hospitalisation Details'!A:I,8,0)</f>
        <v>tier - 2</v>
      </c>
      <c r="Q760" t="str">
        <f>VLOOKUP(A760,'Hospitalisation Details'!A:I,9,0)</f>
        <v>R1012</v>
      </c>
    </row>
    <row r="761" spans="1:17" ht="15.6" x14ac:dyDescent="0.3">
      <c r="A761" s="1" t="s">
        <v>1611</v>
      </c>
      <c r="B761" s="1" t="str">
        <f>VLOOKUP(A761,'Customer Names'!A:B,2,0)</f>
        <v>Barber, Ms.  Rosemary E.</v>
      </c>
      <c r="C761">
        <f>VLOOKUP(A761,'Medical Examinations'!A:H,2,0)</f>
        <v>39.200000000000003</v>
      </c>
      <c r="D761">
        <f>VLOOKUP(A761,'Medical Examinations'!A:C,3,0)</f>
        <v>11.38</v>
      </c>
      <c r="E761" t="str">
        <f>VLOOKUP(A761,'Medical Examinations'!A:E,4)</f>
        <v>No</v>
      </c>
      <c r="F761" t="str">
        <f>VLOOKUP(A761,'Medical Examinations'!A:E,5)</f>
        <v>No</v>
      </c>
      <c r="G761" t="str">
        <f>VLOOKUP(A761,'Medical Examinations'!A:F,6,0)</f>
        <v>No</v>
      </c>
      <c r="H761">
        <f>VLOOKUP(A761,'Medical Examinations'!A:G,7)</f>
        <v>1</v>
      </c>
      <c r="I761" t="str">
        <f>VLOOKUP(A761,'Medical Examinations'!A:H,8,0)</f>
        <v>No</v>
      </c>
      <c r="J761">
        <f>VLOOKUP(A761,'Hospitalisation Details'!A:B,2,0)</f>
        <v>1960</v>
      </c>
      <c r="K761" t="str">
        <f>VLOOKUP(A761,'Hospitalisation Details'!A:C,3,0)</f>
        <v>Jul</v>
      </c>
      <c r="L761">
        <f>VLOOKUP(A761,'Hospitalisation Details'!A:D,4,0)</f>
        <v>24</v>
      </c>
      <c r="M761">
        <f>VLOOKUP(A761,'Hospitalisation Details'!A:E,5,0)</f>
        <v>0</v>
      </c>
      <c r="N761">
        <f>VLOOKUP(A761,'Hospitalisation Details'!A:F,6,0)</f>
        <v>13470.86</v>
      </c>
      <c r="O761" t="str">
        <f>VLOOKUP(A761,'Hospitalisation Details'!A:G,7,0)</f>
        <v>tier - 3</v>
      </c>
      <c r="P761" t="str">
        <f>VLOOKUP(A761,'Hospitalisation Details'!A:I,8,0)</f>
        <v>tier - 3</v>
      </c>
      <c r="Q761" t="str">
        <f>VLOOKUP(A761,'Hospitalisation Details'!A:I,9,0)</f>
        <v>R1011</v>
      </c>
    </row>
    <row r="762" spans="1:17" ht="15.6" x14ac:dyDescent="0.3">
      <c r="A762" s="1" t="s">
        <v>1610</v>
      </c>
      <c r="B762" s="1" t="str">
        <f>VLOOKUP(A762,'Customer Names'!A:B,2,0)</f>
        <v>Reichmann, Ms.  Lisa</v>
      </c>
      <c r="C762">
        <f>VLOOKUP(A762,'Medical Examinations'!A:H,2,0)</f>
        <v>39.159999999999997</v>
      </c>
      <c r="D762">
        <f>VLOOKUP(A762,'Medical Examinations'!A:C,3,0)</f>
        <v>10.48</v>
      </c>
      <c r="E762" t="str">
        <f>VLOOKUP(A762,'Medical Examinations'!A:E,4)</f>
        <v>No</v>
      </c>
      <c r="F762" t="str">
        <f>VLOOKUP(A762,'Medical Examinations'!A:E,5)</f>
        <v>No</v>
      </c>
      <c r="G762" t="str">
        <f>VLOOKUP(A762,'Medical Examinations'!A:F,6,0)</f>
        <v>No</v>
      </c>
      <c r="H762">
        <f>VLOOKUP(A762,'Medical Examinations'!A:G,7)</f>
        <v>1</v>
      </c>
      <c r="I762" t="str">
        <f>VLOOKUP(A762,'Medical Examinations'!A:H,8,0)</f>
        <v>No</v>
      </c>
      <c r="J762">
        <f>VLOOKUP(A762,'Hospitalisation Details'!A:B,2,0)</f>
        <v>1960</v>
      </c>
      <c r="K762" t="str">
        <f>VLOOKUP(A762,'Hospitalisation Details'!A:C,3,0)</f>
        <v>Jul</v>
      </c>
      <c r="L762">
        <f>VLOOKUP(A762,'Hospitalisation Details'!A:D,4,0)</f>
        <v>28</v>
      </c>
      <c r="M762">
        <f>VLOOKUP(A762,'Hospitalisation Details'!A:E,5,0)</f>
        <v>0</v>
      </c>
      <c r="N762">
        <f>VLOOKUP(A762,'Hospitalisation Details'!A:F,6,0)</f>
        <v>13470.8</v>
      </c>
      <c r="O762" t="str">
        <f>VLOOKUP(A762,'Hospitalisation Details'!A:G,7,0)</f>
        <v>tier - 3</v>
      </c>
      <c r="P762" t="str">
        <f>VLOOKUP(A762,'Hospitalisation Details'!A:I,8,0)</f>
        <v>tier - 2</v>
      </c>
      <c r="Q762" t="str">
        <f>VLOOKUP(A762,'Hospitalisation Details'!A:I,9,0)</f>
        <v>R1013</v>
      </c>
    </row>
    <row r="763" spans="1:17" ht="15.6" x14ac:dyDescent="0.3">
      <c r="A763" s="1" t="s">
        <v>1609</v>
      </c>
      <c r="B763" s="1" t="str">
        <f>VLOOKUP(A763,'Customer Names'!A:B,2,0)</f>
        <v>Cavatorta, Mr.  Jason</v>
      </c>
      <c r="C763">
        <f>VLOOKUP(A763,'Medical Examinations'!A:H,2,0)</f>
        <v>44.1</v>
      </c>
      <c r="D763">
        <f>VLOOKUP(A763,'Medical Examinations'!A:C,3,0)</f>
        <v>5.04</v>
      </c>
      <c r="E763" t="str">
        <f>VLOOKUP(A763,'Medical Examinations'!A:E,4)</f>
        <v>No</v>
      </c>
      <c r="F763" t="str">
        <f>VLOOKUP(A763,'Medical Examinations'!A:E,5)</f>
        <v>No</v>
      </c>
      <c r="G763" t="str">
        <f>VLOOKUP(A763,'Medical Examinations'!A:F,6,0)</f>
        <v>No</v>
      </c>
      <c r="H763">
        <f>VLOOKUP(A763,'Medical Examinations'!A:G,7)</f>
        <v>1</v>
      </c>
      <c r="I763" t="str">
        <f>VLOOKUP(A763,'Medical Examinations'!A:H,8,0)</f>
        <v>No</v>
      </c>
      <c r="J763">
        <f>VLOOKUP(A763,'Hospitalisation Details'!A:B,2,0)</f>
        <v>1985</v>
      </c>
      <c r="K763" t="str">
        <f>VLOOKUP(A763,'Hospitalisation Details'!A:C,3,0)</f>
        <v>Aug</v>
      </c>
      <c r="L763">
        <f>VLOOKUP(A763,'Hospitalisation Details'!A:D,4,0)</f>
        <v>19</v>
      </c>
      <c r="M763">
        <f>VLOOKUP(A763,'Hospitalisation Details'!A:E,5,0)</f>
        <v>3</v>
      </c>
      <c r="N763">
        <f>VLOOKUP(A763,'Hospitalisation Details'!A:F,6,0)</f>
        <v>13465.8</v>
      </c>
      <c r="O763" t="str">
        <f>VLOOKUP(A763,'Hospitalisation Details'!A:G,7,0)</f>
        <v>tier - 3</v>
      </c>
      <c r="P763" t="str">
        <f>VLOOKUP(A763,'Hospitalisation Details'!A:I,8,0)</f>
        <v>tier - 1</v>
      </c>
      <c r="Q763" t="str">
        <f>VLOOKUP(A763,'Hospitalisation Details'!A:I,9,0)</f>
        <v>R1012</v>
      </c>
    </row>
    <row r="764" spans="1:17" ht="15.6" x14ac:dyDescent="0.3">
      <c r="A764" s="1" t="s">
        <v>1608</v>
      </c>
      <c r="B764" s="1" t="str">
        <f>VLOOKUP(A764,'Customer Names'!A:B,2,0)</f>
        <v>Yaeger, Ms.  Courtney</v>
      </c>
      <c r="C764">
        <f>VLOOKUP(A764,'Medical Examinations'!A:H,2,0)</f>
        <v>33.200000000000003</v>
      </c>
      <c r="D764">
        <f>VLOOKUP(A764,'Medical Examinations'!A:C,3,0)</f>
        <v>9.06</v>
      </c>
      <c r="E764" t="str">
        <f>VLOOKUP(A764,'Medical Examinations'!A:E,4)</f>
        <v>No</v>
      </c>
      <c r="F764" t="str">
        <f>VLOOKUP(A764,'Medical Examinations'!A:E,5)</f>
        <v>No</v>
      </c>
      <c r="G764" t="str">
        <f>VLOOKUP(A764,'Medical Examinations'!A:F,6,0)</f>
        <v>No</v>
      </c>
      <c r="H764">
        <f>VLOOKUP(A764,'Medical Examinations'!A:G,7)</f>
        <v>1</v>
      </c>
      <c r="I764" t="str">
        <f>VLOOKUP(A764,'Medical Examinations'!A:H,8,0)</f>
        <v>No</v>
      </c>
      <c r="J764">
        <f>VLOOKUP(A764,'Hospitalisation Details'!A:B,2,0)</f>
        <v>1960</v>
      </c>
      <c r="K764" t="str">
        <f>VLOOKUP(A764,'Hospitalisation Details'!A:C,3,0)</f>
        <v>Dec</v>
      </c>
      <c r="L764">
        <f>VLOOKUP(A764,'Hospitalisation Details'!A:D,4,0)</f>
        <v>16</v>
      </c>
      <c r="M764">
        <f>VLOOKUP(A764,'Hospitalisation Details'!A:E,5,0)</f>
        <v>0</v>
      </c>
      <c r="N764">
        <f>VLOOKUP(A764,'Hospitalisation Details'!A:F,6,0)</f>
        <v>13462.52</v>
      </c>
      <c r="O764" t="str">
        <f>VLOOKUP(A764,'Hospitalisation Details'!A:G,7,0)</f>
        <v>tier - 3</v>
      </c>
      <c r="P764" t="str">
        <f>VLOOKUP(A764,'Hospitalisation Details'!A:I,8,0)</f>
        <v>tier - 2</v>
      </c>
      <c r="Q764" t="str">
        <f>VLOOKUP(A764,'Hospitalisation Details'!A:I,9,0)</f>
        <v>R1011</v>
      </c>
    </row>
    <row r="765" spans="1:17" ht="15.6" x14ac:dyDescent="0.3">
      <c r="A765" s="1" t="s">
        <v>1607</v>
      </c>
      <c r="B765" s="1" t="str">
        <f>VLOOKUP(A765,'Customer Names'!A:B,2,0)</f>
        <v>Hughes, Ms.  Jennifer R.</v>
      </c>
      <c r="C765">
        <f>VLOOKUP(A765,'Medical Examinations'!A:H,2,0)</f>
        <v>29.92</v>
      </c>
      <c r="D765">
        <f>VLOOKUP(A765,'Medical Examinations'!A:C,3,0)</f>
        <v>11.07</v>
      </c>
      <c r="E765" t="str">
        <f>VLOOKUP(A765,'Medical Examinations'!A:E,4)</f>
        <v>No</v>
      </c>
      <c r="F765" t="str">
        <f>VLOOKUP(A765,'Medical Examinations'!A:E,5)</f>
        <v>No</v>
      </c>
      <c r="G765" t="str">
        <f>VLOOKUP(A765,'Medical Examinations'!A:F,6,0)</f>
        <v>No</v>
      </c>
      <c r="H765">
        <f>VLOOKUP(A765,'Medical Examinations'!A:G,7)</f>
        <v>1</v>
      </c>
      <c r="I765" t="str">
        <f>VLOOKUP(A765,'Medical Examinations'!A:H,8,0)</f>
        <v>No</v>
      </c>
      <c r="J765">
        <f>VLOOKUP(A765,'Hospitalisation Details'!A:B,2,0)</f>
        <v>1960</v>
      </c>
      <c r="K765" t="str">
        <f>VLOOKUP(A765,'Hospitalisation Details'!A:C,3,0)</f>
        <v>Jul</v>
      </c>
      <c r="L765">
        <f>VLOOKUP(A765,'Hospitalisation Details'!A:D,4,0)</f>
        <v>11</v>
      </c>
      <c r="M765">
        <f>VLOOKUP(A765,'Hospitalisation Details'!A:E,5,0)</f>
        <v>0</v>
      </c>
      <c r="N765">
        <f>VLOOKUP(A765,'Hospitalisation Details'!A:F,6,0)</f>
        <v>13457.96</v>
      </c>
      <c r="O765" t="str">
        <f>VLOOKUP(A765,'Hospitalisation Details'!A:G,7,0)</f>
        <v>tier - 3</v>
      </c>
      <c r="P765" t="str">
        <f>VLOOKUP(A765,'Hospitalisation Details'!A:I,8,0)</f>
        <v>tier - 1</v>
      </c>
      <c r="Q765" t="str">
        <f>VLOOKUP(A765,'Hospitalisation Details'!A:I,9,0)</f>
        <v>R1013</v>
      </c>
    </row>
    <row r="766" spans="1:17" ht="15.6" x14ac:dyDescent="0.3">
      <c r="A766" s="1" t="s">
        <v>1606</v>
      </c>
      <c r="B766" s="1" t="str">
        <f>VLOOKUP(A766,'Customer Names'!A:B,2,0)</f>
        <v>Donahue, Ms.  Lauren E</v>
      </c>
      <c r="C766">
        <f>VLOOKUP(A766,'Medical Examinations'!A:H,2,0)</f>
        <v>25</v>
      </c>
      <c r="D766">
        <f>VLOOKUP(A766,'Medical Examinations'!A:C,3,0)</f>
        <v>10.45</v>
      </c>
      <c r="E766" t="str">
        <f>VLOOKUP(A766,'Medical Examinations'!A:E,4)</f>
        <v>No</v>
      </c>
      <c r="F766" t="str">
        <f>VLOOKUP(A766,'Medical Examinations'!A:E,5)</f>
        <v>No</v>
      </c>
      <c r="G766" t="str">
        <f>VLOOKUP(A766,'Medical Examinations'!A:F,6,0)</f>
        <v>No</v>
      </c>
      <c r="H766">
        <f>VLOOKUP(A766,'Medical Examinations'!A:G,7)</f>
        <v>1</v>
      </c>
      <c r="I766" t="str">
        <f>VLOOKUP(A766,'Medical Examinations'!A:H,8,0)</f>
        <v>No</v>
      </c>
      <c r="J766">
        <f>VLOOKUP(A766,'Hospitalisation Details'!A:B,2,0)</f>
        <v>1960</v>
      </c>
      <c r="K766" t="str">
        <f>VLOOKUP(A766,'Hospitalisation Details'!A:C,3,0)</f>
        <v>Aug</v>
      </c>
      <c r="L766">
        <f>VLOOKUP(A766,'Hospitalisation Details'!A:D,4,0)</f>
        <v>13</v>
      </c>
      <c r="M766">
        <f>VLOOKUP(A766,'Hospitalisation Details'!A:E,5,0)</f>
        <v>0</v>
      </c>
      <c r="N766">
        <f>VLOOKUP(A766,'Hospitalisation Details'!A:F,6,0)</f>
        <v>13451.12</v>
      </c>
      <c r="O766" t="str">
        <f>VLOOKUP(A766,'Hospitalisation Details'!A:G,7,0)</f>
        <v>tier - 3</v>
      </c>
      <c r="P766" t="str">
        <f>VLOOKUP(A766,'Hospitalisation Details'!A:I,8,0)</f>
        <v>tier - 1</v>
      </c>
      <c r="Q766" t="str">
        <f>VLOOKUP(A766,'Hospitalisation Details'!A:I,9,0)</f>
        <v>R1011</v>
      </c>
    </row>
    <row r="767" spans="1:17" ht="15.6" x14ac:dyDescent="0.3">
      <c r="A767" s="1" t="s">
        <v>1605</v>
      </c>
      <c r="B767" s="1" t="str">
        <f>VLOOKUP(A767,'Customer Names'!A:B,2,0)</f>
        <v>Greenwell, Ms.  Ashley M.</v>
      </c>
      <c r="C767">
        <f>VLOOKUP(A767,'Medical Examinations'!A:H,2,0)</f>
        <v>38.869999999999997</v>
      </c>
      <c r="D767">
        <f>VLOOKUP(A767,'Medical Examinations'!A:C,3,0)</f>
        <v>8.6300000000000008</v>
      </c>
      <c r="E767" t="str">
        <f>VLOOKUP(A767,'Medical Examinations'!A:E,4)</f>
        <v>No</v>
      </c>
      <c r="F767" t="str">
        <f>VLOOKUP(A767,'Medical Examinations'!A:E,5)</f>
        <v>No</v>
      </c>
      <c r="G767" t="str">
        <f>VLOOKUP(A767,'Medical Examinations'!A:F,6,0)</f>
        <v>No</v>
      </c>
      <c r="H767">
        <f>VLOOKUP(A767,'Medical Examinations'!A:G,7)</f>
        <v>1</v>
      </c>
      <c r="I767" t="str">
        <f>VLOOKUP(A767,'Medical Examinations'!A:H,8,0)</f>
        <v>No</v>
      </c>
      <c r="J767">
        <f>VLOOKUP(A767,'Hospitalisation Details'!A:B,2,0)</f>
        <v>1975</v>
      </c>
      <c r="K767" t="str">
        <f>VLOOKUP(A767,'Hospitalisation Details'!A:C,3,0)</f>
        <v>Jun</v>
      </c>
      <c r="L767">
        <f>VLOOKUP(A767,'Hospitalisation Details'!A:D,4,0)</f>
        <v>29</v>
      </c>
      <c r="M767">
        <f>VLOOKUP(A767,'Hospitalisation Details'!A:E,5,0)</f>
        <v>1</v>
      </c>
      <c r="N767">
        <f>VLOOKUP(A767,'Hospitalisation Details'!A:F,6,0)</f>
        <v>13440.7</v>
      </c>
      <c r="O767" t="str">
        <f>VLOOKUP(A767,'Hospitalisation Details'!A:G,7,0)</f>
        <v>tier - 3</v>
      </c>
      <c r="P767" t="str">
        <f>VLOOKUP(A767,'Hospitalisation Details'!A:I,8,0)</f>
        <v>tier - 2</v>
      </c>
      <c r="Q767" t="str">
        <f>VLOOKUP(A767,'Hospitalisation Details'!A:I,9,0)</f>
        <v>R1012</v>
      </c>
    </row>
    <row r="768" spans="1:17" ht="15.6" x14ac:dyDescent="0.3">
      <c r="A768" s="1" t="s">
        <v>1604</v>
      </c>
      <c r="B768" s="1" t="str">
        <f>VLOOKUP(A768,'Customer Names'!A:B,2,0)</f>
        <v>Steele, Ms.  Alison R.</v>
      </c>
      <c r="C768">
        <f>VLOOKUP(A768,'Medical Examinations'!A:H,2,0)</f>
        <v>32.299999999999997</v>
      </c>
      <c r="D768">
        <f>VLOOKUP(A768,'Medical Examinations'!A:C,3,0)</f>
        <v>5.28</v>
      </c>
      <c r="E768" t="str">
        <f>VLOOKUP(A768,'Medical Examinations'!A:E,4)</f>
        <v>No</v>
      </c>
      <c r="F768" t="str">
        <f>VLOOKUP(A768,'Medical Examinations'!A:E,5)</f>
        <v>No</v>
      </c>
      <c r="G768" t="str">
        <f>VLOOKUP(A768,'Medical Examinations'!A:F,6,0)</f>
        <v>No</v>
      </c>
      <c r="H768">
        <f>VLOOKUP(A768,'Medical Examinations'!A:G,7)</f>
        <v>1</v>
      </c>
      <c r="I768" t="str">
        <f>VLOOKUP(A768,'Medical Examinations'!A:H,8,0)</f>
        <v>No</v>
      </c>
      <c r="J768">
        <f>VLOOKUP(A768,'Hospitalisation Details'!A:B,2,0)</f>
        <v>1966</v>
      </c>
      <c r="K768" t="str">
        <f>VLOOKUP(A768,'Hospitalisation Details'!A:C,3,0)</f>
        <v>Nov</v>
      </c>
      <c r="L768">
        <f>VLOOKUP(A768,'Hospitalisation Details'!A:D,4,0)</f>
        <v>14</v>
      </c>
      <c r="M768">
        <f>VLOOKUP(A768,'Hospitalisation Details'!A:E,5,0)</f>
        <v>3</v>
      </c>
      <c r="N768">
        <f>VLOOKUP(A768,'Hospitalisation Details'!A:F,6,0)</f>
        <v>13430.27</v>
      </c>
      <c r="O768" t="str">
        <f>VLOOKUP(A768,'Hospitalisation Details'!A:G,7,0)</f>
        <v>tier - 3</v>
      </c>
      <c r="P768" t="str">
        <f>VLOOKUP(A768,'Hospitalisation Details'!A:I,8,0)</f>
        <v>tier - 3</v>
      </c>
      <c r="Q768" t="str">
        <f>VLOOKUP(A768,'Hospitalisation Details'!A:I,9,0)</f>
        <v>R1024</v>
      </c>
    </row>
    <row r="769" spans="1:17" ht="15.6" x14ac:dyDescent="0.3">
      <c r="A769" s="1" t="s">
        <v>1603</v>
      </c>
      <c r="B769" s="1" t="str">
        <f>VLOOKUP(A769,'Customer Names'!A:B,2,0)</f>
        <v>Gunter, Ms.  Madeleine</v>
      </c>
      <c r="C769">
        <f>VLOOKUP(A769,'Medical Examinations'!A:H,2,0)</f>
        <v>31.16</v>
      </c>
      <c r="D769">
        <f>VLOOKUP(A769,'Medical Examinations'!A:C,3,0)</f>
        <v>7.49</v>
      </c>
      <c r="E769" t="str">
        <f>VLOOKUP(A769,'Medical Examinations'!A:E,4)</f>
        <v>No</v>
      </c>
      <c r="F769" t="str">
        <f>VLOOKUP(A769,'Medical Examinations'!A:E,5)</f>
        <v>No</v>
      </c>
      <c r="G769" t="str">
        <f>VLOOKUP(A769,'Medical Examinations'!A:F,6,0)</f>
        <v>No</v>
      </c>
      <c r="H769">
        <f>VLOOKUP(A769,'Medical Examinations'!A:G,7)</f>
        <v>1</v>
      </c>
      <c r="I769" t="str">
        <f>VLOOKUP(A769,'Medical Examinations'!A:H,8,0)</f>
        <v>No</v>
      </c>
      <c r="J769">
        <f>VLOOKUP(A769,'Hospitalisation Details'!A:B,2,0)</f>
        <v>1961</v>
      </c>
      <c r="K769" t="str">
        <f>VLOOKUP(A769,'Hospitalisation Details'!A:C,3,0)</f>
        <v>Nov</v>
      </c>
      <c r="L769">
        <f>VLOOKUP(A769,'Hospitalisation Details'!A:D,4,0)</f>
        <v>3</v>
      </c>
      <c r="M769">
        <f>VLOOKUP(A769,'Hospitalisation Details'!A:E,5,0)</f>
        <v>0</v>
      </c>
      <c r="N769">
        <f>VLOOKUP(A769,'Hospitalisation Details'!A:F,6,0)</f>
        <v>13429.04</v>
      </c>
      <c r="O769" t="str">
        <f>VLOOKUP(A769,'Hospitalisation Details'!A:G,7,0)</f>
        <v>tier - 3</v>
      </c>
      <c r="P769" t="str">
        <f>VLOOKUP(A769,'Hospitalisation Details'!A:I,8,0)</f>
        <v>tier - 3</v>
      </c>
      <c r="Q769" t="str">
        <f>VLOOKUP(A769,'Hospitalisation Details'!A:I,9,0)</f>
        <v>R1012</v>
      </c>
    </row>
    <row r="770" spans="1:17" ht="15.6" x14ac:dyDescent="0.3">
      <c r="A770" s="1" t="s">
        <v>1602</v>
      </c>
      <c r="B770" s="1" t="str">
        <f>VLOOKUP(A770,'Customer Names'!A:B,2,0)</f>
        <v>McDonough, Ms.  Stacey</v>
      </c>
      <c r="C770">
        <f>VLOOKUP(A770,'Medical Examinations'!A:H,2,0)</f>
        <v>54.59</v>
      </c>
      <c r="D770">
        <f>VLOOKUP(A770,'Medical Examinations'!A:C,3,0)</f>
        <v>4.2699999999999996</v>
      </c>
      <c r="E770" t="str">
        <f>VLOOKUP(A770,'Medical Examinations'!A:E,4)</f>
        <v>No</v>
      </c>
      <c r="F770" t="str">
        <f>VLOOKUP(A770,'Medical Examinations'!A:E,5)</f>
        <v>No</v>
      </c>
      <c r="G770" t="str">
        <f>VLOOKUP(A770,'Medical Examinations'!A:F,6,0)</f>
        <v>No</v>
      </c>
      <c r="H770">
        <f>VLOOKUP(A770,'Medical Examinations'!A:G,7)</f>
        <v>1</v>
      </c>
      <c r="I770" t="str">
        <f>VLOOKUP(A770,'Medical Examinations'!A:H,8,0)</f>
        <v>No</v>
      </c>
      <c r="J770">
        <f>VLOOKUP(A770,'Hospitalisation Details'!A:B,2,0)</f>
        <v>1994</v>
      </c>
      <c r="K770" t="str">
        <f>VLOOKUP(A770,'Hospitalisation Details'!A:C,3,0)</f>
        <v>Jun</v>
      </c>
      <c r="L770">
        <f>VLOOKUP(A770,'Hospitalisation Details'!A:D,4,0)</f>
        <v>17</v>
      </c>
      <c r="M770">
        <f>VLOOKUP(A770,'Hospitalisation Details'!A:E,5,0)</f>
        <v>0</v>
      </c>
      <c r="N770">
        <f>VLOOKUP(A770,'Hospitalisation Details'!A:F,6,0)</f>
        <v>13417.05</v>
      </c>
      <c r="O770" t="str">
        <f>VLOOKUP(A770,'Hospitalisation Details'!A:G,7,0)</f>
        <v>tier - 3</v>
      </c>
      <c r="P770" t="str">
        <f>VLOOKUP(A770,'Hospitalisation Details'!A:I,8,0)</f>
        <v>tier - 3</v>
      </c>
      <c r="Q770" t="str">
        <f>VLOOKUP(A770,'Hospitalisation Details'!A:I,9,0)</f>
        <v>R1012</v>
      </c>
    </row>
    <row r="771" spans="1:17" ht="15.6" x14ac:dyDescent="0.3">
      <c r="A771" s="1" t="s">
        <v>1601</v>
      </c>
      <c r="B771" s="1" t="str">
        <f>VLOOKUP(A771,'Customer Names'!A:B,2,0)</f>
        <v>Sweetland, Ms.  Kimberly</v>
      </c>
      <c r="C771">
        <f>VLOOKUP(A771,'Medical Examinations'!A:H,2,0)</f>
        <v>21.09</v>
      </c>
      <c r="D771">
        <f>VLOOKUP(A771,'Medical Examinations'!A:C,3,0)</f>
        <v>9.2200000000000006</v>
      </c>
      <c r="E771" t="str">
        <f>VLOOKUP(A771,'Medical Examinations'!A:E,4)</f>
        <v>No</v>
      </c>
      <c r="F771" t="str">
        <f>VLOOKUP(A771,'Medical Examinations'!A:E,5)</f>
        <v>No</v>
      </c>
      <c r="G771" t="str">
        <f>VLOOKUP(A771,'Medical Examinations'!A:F,6,0)</f>
        <v>No</v>
      </c>
      <c r="H771">
        <f>VLOOKUP(A771,'Medical Examinations'!A:G,7)</f>
        <v>1</v>
      </c>
      <c r="I771" t="str">
        <f>VLOOKUP(A771,'Medical Examinations'!A:H,8,0)</f>
        <v>No</v>
      </c>
      <c r="J771">
        <f>VLOOKUP(A771,'Hospitalisation Details'!A:B,2,0)</f>
        <v>1961</v>
      </c>
      <c r="K771" t="str">
        <f>VLOOKUP(A771,'Hospitalisation Details'!A:C,3,0)</f>
        <v>Jul</v>
      </c>
      <c r="L771">
        <f>VLOOKUP(A771,'Hospitalisation Details'!A:D,4,0)</f>
        <v>22</v>
      </c>
      <c r="M771">
        <f>VLOOKUP(A771,'Hospitalisation Details'!A:E,5,0)</f>
        <v>0</v>
      </c>
      <c r="N771">
        <f>VLOOKUP(A771,'Hospitalisation Details'!A:F,6,0)</f>
        <v>13415.04</v>
      </c>
      <c r="O771" t="str">
        <f>VLOOKUP(A771,'Hospitalisation Details'!A:G,7,0)</f>
        <v>tier - 3</v>
      </c>
      <c r="P771" t="str">
        <f>VLOOKUP(A771,'Hospitalisation Details'!A:I,8,0)</f>
        <v>tier - 2</v>
      </c>
      <c r="Q771" t="str">
        <f>VLOOKUP(A771,'Hospitalisation Details'!A:I,9,0)</f>
        <v>R1012</v>
      </c>
    </row>
    <row r="772" spans="1:17" ht="15.6" x14ac:dyDescent="0.3">
      <c r="A772" s="1" t="s">
        <v>1600</v>
      </c>
      <c r="B772" s="1" t="str">
        <f>VLOOKUP(A772,'Customer Names'!A:B,2,0)</f>
        <v>Hammersmith, Mr.  Matthew D</v>
      </c>
      <c r="C772">
        <f>VLOOKUP(A772,'Medical Examinations'!A:H,2,0)</f>
        <v>52.41</v>
      </c>
      <c r="D772">
        <f>VLOOKUP(A772,'Medical Examinations'!A:C,3,0)</f>
        <v>5.99</v>
      </c>
      <c r="E772" t="str">
        <f>VLOOKUP(A772,'Medical Examinations'!A:E,4)</f>
        <v>No</v>
      </c>
      <c r="F772" t="str">
        <f>VLOOKUP(A772,'Medical Examinations'!A:E,5)</f>
        <v>No</v>
      </c>
      <c r="G772" t="str">
        <f>VLOOKUP(A772,'Medical Examinations'!A:F,6,0)</f>
        <v>No</v>
      </c>
      <c r="H772">
        <f>VLOOKUP(A772,'Medical Examinations'!A:G,7)</f>
        <v>1</v>
      </c>
      <c r="I772" t="str">
        <f>VLOOKUP(A772,'Medical Examinations'!A:H,8,0)</f>
        <v>No</v>
      </c>
      <c r="J772">
        <f>VLOOKUP(A772,'Hospitalisation Details'!A:B,2,0)</f>
        <v>1992</v>
      </c>
      <c r="K772" t="str">
        <f>VLOOKUP(A772,'Hospitalisation Details'!A:C,3,0)</f>
        <v>Dec</v>
      </c>
      <c r="L772">
        <f>VLOOKUP(A772,'Hospitalisation Details'!A:D,4,0)</f>
        <v>19</v>
      </c>
      <c r="M772">
        <f>VLOOKUP(A772,'Hospitalisation Details'!A:E,5,0)</f>
        <v>0</v>
      </c>
      <c r="N772">
        <f>VLOOKUP(A772,'Hospitalisation Details'!A:F,6,0)</f>
        <v>13412.97</v>
      </c>
      <c r="O772" t="str">
        <f>VLOOKUP(A772,'Hospitalisation Details'!A:G,7,0)</f>
        <v>tier - 3</v>
      </c>
      <c r="P772" t="str">
        <f>VLOOKUP(A772,'Hospitalisation Details'!A:I,8,0)</f>
        <v>tier - 3</v>
      </c>
      <c r="Q772" t="str">
        <f>VLOOKUP(A772,'Hospitalisation Details'!A:I,9,0)</f>
        <v>R1023</v>
      </c>
    </row>
    <row r="773" spans="1:17" ht="15.6" x14ac:dyDescent="0.3">
      <c r="A773" s="1" t="s">
        <v>1599</v>
      </c>
      <c r="B773" s="1" t="str">
        <f>VLOOKUP(A773,'Customer Names'!A:B,2,0)</f>
        <v>French, Mr.  Michael</v>
      </c>
      <c r="C773">
        <f>VLOOKUP(A773,'Medical Examinations'!A:H,2,0)</f>
        <v>41.47</v>
      </c>
      <c r="D773">
        <f>VLOOKUP(A773,'Medical Examinations'!A:C,3,0)</f>
        <v>5.86</v>
      </c>
      <c r="E773" t="str">
        <f>VLOOKUP(A773,'Medical Examinations'!A:E,4)</f>
        <v>No</v>
      </c>
      <c r="F773" t="str">
        <f>VLOOKUP(A773,'Medical Examinations'!A:E,5)</f>
        <v>No</v>
      </c>
      <c r="G773" t="str">
        <f>VLOOKUP(A773,'Medical Examinations'!A:F,6,0)</f>
        <v>No</v>
      </c>
      <c r="H773">
        <f>VLOOKUP(A773,'Medical Examinations'!A:G,7)</f>
        <v>1</v>
      </c>
      <c r="I773" t="str">
        <f>VLOOKUP(A773,'Medical Examinations'!A:H,8,0)</f>
        <v>No</v>
      </c>
      <c r="J773">
        <f>VLOOKUP(A773,'Hospitalisation Details'!A:B,2,0)</f>
        <v>1959</v>
      </c>
      <c r="K773" t="str">
        <f>VLOOKUP(A773,'Hospitalisation Details'!A:C,3,0)</f>
        <v>Dec</v>
      </c>
      <c r="L773">
        <f>VLOOKUP(A773,'Hospitalisation Details'!A:D,4,0)</f>
        <v>20</v>
      </c>
      <c r="M773">
        <f>VLOOKUP(A773,'Hospitalisation Details'!A:E,5,0)</f>
        <v>0</v>
      </c>
      <c r="N773">
        <f>VLOOKUP(A773,'Hospitalisation Details'!A:F,6,0)</f>
        <v>13405.39</v>
      </c>
      <c r="O773" t="str">
        <f>VLOOKUP(A773,'Hospitalisation Details'!A:G,7,0)</f>
        <v>tier - 3</v>
      </c>
      <c r="P773" t="str">
        <f>VLOOKUP(A773,'Hospitalisation Details'!A:I,8,0)</f>
        <v>tier - 3</v>
      </c>
      <c r="Q773" t="str">
        <f>VLOOKUP(A773,'Hospitalisation Details'!A:I,9,0)</f>
        <v>R1013</v>
      </c>
    </row>
    <row r="774" spans="1:17" ht="15.6" x14ac:dyDescent="0.3">
      <c r="A774" s="1" t="s">
        <v>1598</v>
      </c>
      <c r="B774" s="1" t="str">
        <f>VLOOKUP(A774,'Customer Names'!A:B,2,0)</f>
        <v>Garbe, Mr.  Ben</v>
      </c>
      <c r="C774">
        <f>VLOOKUP(A774,'Medical Examinations'!A:H,2,0)</f>
        <v>33.1</v>
      </c>
      <c r="D774">
        <f>VLOOKUP(A774,'Medical Examinations'!A:C,3,0)</f>
        <v>5.19</v>
      </c>
      <c r="E774" t="str">
        <f>VLOOKUP(A774,'Medical Examinations'!A:E,4)</f>
        <v>No</v>
      </c>
      <c r="F774" t="str">
        <f>VLOOKUP(A774,'Medical Examinations'!A:E,5)</f>
        <v>No</v>
      </c>
      <c r="G774" t="str">
        <f>VLOOKUP(A774,'Medical Examinations'!A:F,6,0)</f>
        <v>No</v>
      </c>
      <c r="H774">
        <f>VLOOKUP(A774,'Medical Examinations'!A:G,7)</f>
        <v>1</v>
      </c>
      <c r="I774" t="str">
        <f>VLOOKUP(A774,'Medical Examinations'!A:H,8,0)</f>
        <v>No</v>
      </c>
      <c r="J774">
        <f>VLOOKUP(A774,'Hospitalisation Details'!A:B,2,0)</f>
        <v>1959</v>
      </c>
      <c r="K774" t="str">
        <f>VLOOKUP(A774,'Hospitalisation Details'!A:C,3,0)</f>
        <v>Nov</v>
      </c>
      <c r="L774">
        <f>VLOOKUP(A774,'Hospitalisation Details'!A:D,4,0)</f>
        <v>25</v>
      </c>
      <c r="M774">
        <f>VLOOKUP(A774,'Hospitalisation Details'!A:E,5,0)</f>
        <v>0</v>
      </c>
      <c r="N774">
        <f>VLOOKUP(A774,'Hospitalisation Details'!A:F,6,0)</f>
        <v>13393.76</v>
      </c>
      <c r="O774" t="str">
        <f>VLOOKUP(A774,'Hospitalisation Details'!A:G,7,0)</f>
        <v>tier - 3</v>
      </c>
      <c r="P774" t="str">
        <f>VLOOKUP(A774,'Hospitalisation Details'!A:I,8,0)</f>
        <v>tier - 1</v>
      </c>
      <c r="Q774" t="str">
        <f>VLOOKUP(A774,'Hospitalisation Details'!A:I,9,0)</f>
        <v>R1011</v>
      </c>
    </row>
    <row r="775" spans="1:17" ht="15.6" x14ac:dyDescent="0.3">
      <c r="A775" s="1" t="s">
        <v>1597</v>
      </c>
      <c r="B775" s="1" t="str">
        <f>VLOOKUP(A775,'Customer Names'!A:B,2,0)</f>
        <v>Duncan, Mr.  Chris</v>
      </c>
      <c r="C775">
        <f>VLOOKUP(A775,'Medical Examinations'!A:H,2,0)</f>
        <v>30.8</v>
      </c>
      <c r="D775">
        <f>VLOOKUP(A775,'Medical Examinations'!A:C,3,0)</f>
        <v>4.37</v>
      </c>
      <c r="E775" t="str">
        <f>VLOOKUP(A775,'Medical Examinations'!A:E,4)</f>
        <v>No</v>
      </c>
      <c r="F775" t="str">
        <f>VLOOKUP(A775,'Medical Examinations'!A:E,5)</f>
        <v>No</v>
      </c>
      <c r="G775" t="str">
        <f>VLOOKUP(A775,'Medical Examinations'!A:F,6,0)</f>
        <v>No</v>
      </c>
      <c r="H775">
        <f>VLOOKUP(A775,'Medical Examinations'!A:G,7)</f>
        <v>1</v>
      </c>
      <c r="I775" t="str">
        <f>VLOOKUP(A775,'Medical Examinations'!A:H,8,0)</f>
        <v>No</v>
      </c>
      <c r="J775">
        <f>VLOOKUP(A775,'Hospitalisation Details'!A:B,2,0)</f>
        <v>1959</v>
      </c>
      <c r="K775" t="str">
        <f>VLOOKUP(A775,'Hospitalisation Details'!A:C,3,0)</f>
        <v>Dec</v>
      </c>
      <c r="L775">
        <f>VLOOKUP(A775,'Hospitalisation Details'!A:D,4,0)</f>
        <v>9</v>
      </c>
      <c r="M775">
        <f>VLOOKUP(A775,'Hospitalisation Details'!A:E,5,0)</f>
        <v>0</v>
      </c>
      <c r="N775">
        <f>VLOOKUP(A775,'Hospitalisation Details'!A:F,6,0)</f>
        <v>13390.56</v>
      </c>
      <c r="O775" t="str">
        <f>VLOOKUP(A775,'Hospitalisation Details'!A:G,7,0)</f>
        <v>tier - 3</v>
      </c>
      <c r="P775" t="str">
        <f>VLOOKUP(A775,'Hospitalisation Details'!A:I,8,0)</f>
        <v>tier - 3</v>
      </c>
      <c r="Q775" t="str">
        <f>VLOOKUP(A775,'Hospitalisation Details'!A:I,9,0)</f>
        <v>R1011</v>
      </c>
    </row>
    <row r="776" spans="1:17" ht="15.6" x14ac:dyDescent="0.3">
      <c r="A776" s="1" t="s">
        <v>1596</v>
      </c>
      <c r="B776" s="1" t="str">
        <f>VLOOKUP(A776,'Customer Names'!A:B,2,0)</f>
        <v>Wallace, Mr.  Jeremy J</v>
      </c>
      <c r="C776">
        <f>VLOOKUP(A776,'Medical Examinations'!A:H,2,0)</f>
        <v>42.06</v>
      </c>
      <c r="D776">
        <f>VLOOKUP(A776,'Medical Examinations'!A:C,3,0)</f>
        <v>5.32</v>
      </c>
      <c r="E776" t="str">
        <f>VLOOKUP(A776,'Medical Examinations'!A:E,4)</f>
        <v>No</v>
      </c>
      <c r="F776" t="str">
        <f>VLOOKUP(A776,'Medical Examinations'!A:E,5)</f>
        <v>No</v>
      </c>
      <c r="G776" t="str">
        <f>VLOOKUP(A776,'Medical Examinations'!A:F,6,0)</f>
        <v>No</v>
      </c>
      <c r="H776">
        <f>VLOOKUP(A776,'Medical Examinations'!A:G,7)</f>
        <v>1</v>
      </c>
      <c r="I776" t="str">
        <f>VLOOKUP(A776,'Medical Examinations'!A:H,8,0)</f>
        <v>No</v>
      </c>
      <c r="J776">
        <f>VLOOKUP(A776,'Hospitalisation Details'!A:B,2,0)</f>
        <v>1984</v>
      </c>
      <c r="K776" t="str">
        <f>VLOOKUP(A776,'Hospitalisation Details'!A:C,3,0)</f>
        <v>Jun</v>
      </c>
      <c r="L776">
        <f>VLOOKUP(A776,'Hospitalisation Details'!A:D,4,0)</f>
        <v>6</v>
      </c>
      <c r="M776">
        <f>VLOOKUP(A776,'Hospitalisation Details'!A:E,5,0)</f>
        <v>3</v>
      </c>
      <c r="N776">
        <f>VLOOKUP(A776,'Hospitalisation Details'!A:F,6,0)</f>
        <v>13383.67</v>
      </c>
      <c r="O776" t="str">
        <f>VLOOKUP(A776,'Hospitalisation Details'!A:G,7,0)</f>
        <v>tier - 3</v>
      </c>
      <c r="P776" t="str">
        <f>VLOOKUP(A776,'Hospitalisation Details'!A:I,8,0)</f>
        <v>tier - 2</v>
      </c>
      <c r="Q776" t="str">
        <f>VLOOKUP(A776,'Hospitalisation Details'!A:I,9,0)</f>
        <v>R1023</v>
      </c>
    </row>
    <row r="777" spans="1:17" ht="15.6" x14ac:dyDescent="0.3">
      <c r="A777" s="1" t="s">
        <v>1595</v>
      </c>
      <c r="B777" s="1" t="str">
        <f>VLOOKUP(A777,'Customer Names'!A:B,2,0)</f>
        <v>Tillman, Mrs.  Amy L.</v>
      </c>
      <c r="C777">
        <f>VLOOKUP(A777,'Medical Examinations'!A:H,2,0)</f>
        <v>39.270000000000003</v>
      </c>
      <c r="D777">
        <f>VLOOKUP(A777,'Medical Examinations'!A:C,3,0)</f>
        <v>5.64</v>
      </c>
      <c r="E777" t="str">
        <f>VLOOKUP(A777,'Medical Examinations'!A:E,4)</f>
        <v>No</v>
      </c>
      <c r="F777" t="str">
        <f>VLOOKUP(A777,'Medical Examinations'!A:E,5)</f>
        <v>No</v>
      </c>
      <c r="G777" t="str">
        <f>VLOOKUP(A777,'Medical Examinations'!A:F,6,0)</f>
        <v>Yes</v>
      </c>
      <c r="H777">
        <f>VLOOKUP(A777,'Medical Examinations'!A:G,7)</f>
        <v>1</v>
      </c>
      <c r="I777" t="str">
        <f>VLOOKUP(A777,'Medical Examinations'!A:H,8,0)</f>
        <v>No</v>
      </c>
      <c r="J777">
        <f>VLOOKUP(A777,'Hospitalisation Details'!A:B,2,0)</f>
        <v>1979</v>
      </c>
      <c r="K777" t="str">
        <f>VLOOKUP(A777,'Hospitalisation Details'!A:C,3,0)</f>
        <v>Sep</v>
      </c>
      <c r="L777">
        <f>VLOOKUP(A777,'Hospitalisation Details'!A:D,4,0)</f>
        <v>30</v>
      </c>
      <c r="M777">
        <f>VLOOKUP(A777,'Hospitalisation Details'!A:E,5,0)</f>
        <v>2</v>
      </c>
      <c r="N777">
        <f>VLOOKUP(A777,'Hospitalisation Details'!A:F,6,0)</f>
        <v>13377.41</v>
      </c>
      <c r="O777" t="str">
        <f>VLOOKUP(A777,'Hospitalisation Details'!A:G,7,0)</f>
        <v>tier - 3</v>
      </c>
      <c r="P777" t="str">
        <f>VLOOKUP(A777,'Hospitalisation Details'!A:I,8,0)</f>
        <v>tier - 3</v>
      </c>
      <c r="Q777" t="str">
        <f>VLOOKUP(A777,'Hospitalisation Details'!A:I,9,0)</f>
        <v>R1026</v>
      </c>
    </row>
    <row r="778" spans="1:17" ht="15.6" x14ac:dyDescent="0.3">
      <c r="A778" s="1" t="s">
        <v>1594</v>
      </c>
      <c r="B778" s="1" t="str">
        <f>VLOOKUP(A778,'Customer Names'!A:B,2,0)</f>
        <v>Lee, Mrs.  Karen L.</v>
      </c>
      <c r="C778">
        <f>VLOOKUP(A778,'Medical Examinations'!A:H,2,0)</f>
        <v>30.71</v>
      </c>
      <c r="D778">
        <f>VLOOKUP(A778,'Medical Examinations'!A:C,3,0)</f>
        <v>5.59</v>
      </c>
      <c r="E778" t="str">
        <f>VLOOKUP(A778,'Medical Examinations'!A:E,4)</f>
        <v>No</v>
      </c>
      <c r="F778" t="str">
        <f>VLOOKUP(A778,'Medical Examinations'!A:E,5)</f>
        <v>No</v>
      </c>
      <c r="G778" t="str">
        <f>VLOOKUP(A778,'Medical Examinations'!A:F,6,0)</f>
        <v>No</v>
      </c>
      <c r="H778">
        <f>VLOOKUP(A778,'Medical Examinations'!A:G,7)</f>
        <v>1</v>
      </c>
      <c r="I778" t="str">
        <f>VLOOKUP(A778,'Medical Examinations'!A:H,8,0)</f>
        <v>No</v>
      </c>
      <c r="J778">
        <f>VLOOKUP(A778,'Hospitalisation Details'!A:B,2,0)</f>
        <v>1964</v>
      </c>
      <c r="K778" t="str">
        <f>VLOOKUP(A778,'Hospitalisation Details'!A:C,3,0)</f>
        <v>Sep</v>
      </c>
      <c r="L778">
        <f>VLOOKUP(A778,'Hospitalisation Details'!A:D,4,0)</f>
        <v>24</v>
      </c>
      <c r="M778">
        <f>VLOOKUP(A778,'Hospitalisation Details'!A:E,5,0)</f>
        <v>0</v>
      </c>
      <c r="N778">
        <f>VLOOKUP(A778,'Hospitalisation Details'!A:F,6,0)</f>
        <v>13375.76</v>
      </c>
      <c r="O778" t="str">
        <f>VLOOKUP(A778,'Hospitalisation Details'!A:G,7,0)</f>
        <v>tier - 3</v>
      </c>
      <c r="P778" t="str">
        <f>VLOOKUP(A778,'Hospitalisation Details'!A:I,8,0)</f>
        <v>tier - 2</v>
      </c>
      <c r="Q778" t="str">
        <f>VLOOKUP(A778,'Hospitalisation Details'!A:I,9,0)</f>
        <v>R1025</v>
      </c>
    </row>
    <row r="779" spans="1:17" ht="15.6" x14ac:dyDescent="0.3">
      <c r="A779" s="1" t="s">
        <v>1593</v>
      </c>
      <c r="B779" s="1" t="str">
        <f>VLOOKUP(A779,'Customer Names'!A:B,2,0)</f>
        <v>Taylor, Ms.  Tennille</v>
      </c>
      <c r="C779">
        <f>VLOOKUP(A779,'Medical Examinations'!A:H,2,0)</f>
        <v>47.19</v>
      </c>
      <c r="D779">
        <f>VLOOKUP(A779,'Medical Examinations'!A:C,3,0)</f>
        <v>5.29</v>
      </c>
      <c r="E779" t="str">
        <f>VLOOKUP(A779,'Medical Examinations'!A:E,4)</f>
        <v>No</v>
      </c>
      <c r="F779" t="str">
        <f>VLOOKUP(A779,'Medical Examinations'!A:E,5)</f>
        <v>No</v>
      </c>
      <c r="G779" t="str">
        <f>VLOOKUP(A779,'Medical Examinations'!A:F,6,0)</f>
        <v>No</v>
      </c>
      <c r="H779">
        <f>VLOOKUP(A779,'Medical Examinations'!A:G,7)</f>
        <v>1</v>
      </c>
      <c r="I779" t="str">
        <f>VLOOKUP(A779,'Medical Examinations'!A:H,8,0)</f>
        <v>No</v>
      </c>
      <c r="J779">
        <f>VLOOKUP(A779,'Hospitalisation Details'!A:B,2,0)</f>
        <v>1990</v>
      </c>
      <c r="K779" t="str">
        <f>VLOOKUP(A779,'Hospitalisation Details'!A:C,3,0)</f>
        <v>Oct</v>
      </c>
      <c r="L779">
        <f>VLOOKUP(A779,'Hospitalisation Details'!A:D,4,0)</f>
        <v>2</v>
      </c>
      <c r="M779">
        <f>VLOOKUP(A779,'Hospitalisation Details'!A:E,5,0)</f>
        <v>3</v>
      </c>
      <c r="N779">
        <f>VLOOKUP(A779,'Hospitalisation Details'!A:F,6,0)</f>
        <v>13360.94</v>
      </c>
      <c r="O779" t="str">
        <f>VLOOKUP(A779,'Hospitalisation Details'!A:G,7,0)</f>
        <v>tier - 3</v>
      </c>
      <c r="P779" t="str">
        <f>VLOOKUP(A779,'Hospitalisation Details'!A:I,8,0)</f>
        <v>tier - 1</v>
      </c>
      <c r="Q779" t="str">
        <f>VLOOKUP(A779,'Hospitalisation Details'!A:I,9,0)</f>
        <v>R1012</v>
      </c>
    </row>
    <row r="780" spans="1:17" ht="15.6" x14ac:dyDescent="0.3">
      <c r="A780" s="1" t="s">
        <v>1592</v>
      </c>
      <c r="B780" s="1" t="str">
        <f>VLOOKUP(A780,'Customer Names'!A:B,2,0)</f>
        <v>McSween, Mr.  Matt</v>
      </c>
      <c r="C780">
        <f>VLOOKUP(A780,'Medical Examinations'!A:H,2,0)</f>
        <v>30.02</v>
      </c>
      <c r="D780">
        <f>VLOOKUP(A780,'Medical Examinations'!A:C,3,0)</f>
        <v>6.65</v>
      </c>
      <c r="E780" t="str">
        <f>VLOOKUP(A780,'Medical Examinations'!A:E,4)</f>
        <v>No</v>
      </c>
      <c r="F780" t="str">
        <f>VLOOKUP(A780,'Medical Examinations'!A:E,5)</f>
        <v>No</v>
      </c>
      <c r="G780" t="str">
        <f>VLOOKUP(A780,'Medical Examinations'!A:F,6,0)</f>
        <v>No</v>
      </c>
      <c r="H780">
        <f>VLOOKUP(A780,'Medical Examinations'!A:G,7)</f>
        <v>1</v>
      </c>
      <c r="I780" t="str">
        <f>VLOOKUP(A780,'Medical Examinations'!A:H,8,0)</f>
        <v>No</v>
      </c>
      <c r="J780">
        <f>VLOOKUP(A780,'Hospitalisation Details'!A:B,2,0)</f>
        <v>1960</v>
      </c>
      <c r="K780" t="str">
        <f>VLOOKUP(A780,'Hospitalisation Details'!A:C,3,0)</f>
        <v>Nov</v>
      </c>
      <c r="L780">
        <f>VLOOKUP(A780,'Hospitalisation Details'!A:D,4,0)</f>
        <v>11</v>
      </c>
      <c r="M780">
        <f>VLOOKUP(A780,'Hospitalisation Details'!A:E,5,0)</f>
        <v>0</v>
      </c>
      <c r="N780">
        <f>VLOOKUP(A780,'Hospitalisation Details'!A:F,6,0)</f>
        <v>13352.1</v>
      </c>
      <c r="O780" t="str">
        <f>VLOOKUP(A780,'Hospitalisation Details'!A:G,7,0)</f>
        <v>tier - 3</v>
      </c>
      <c r="P780" t="str">
        <f>VLOOKUP(A780,'Hospitalisation Details'!A:I,8,0)</f>
        <v>tier - 1</v>
      </c>
      <c r="Q780" t="str">
        <f>VLOOKUP(A780,'Hospitalisation Details'!A:I,9,0)</f>
        <v>R1012</v>
      </c>
    </row>
    <row r="781" spans="1:17" ht="15.6" x14ac:dyDescent="0.3">
      <c r="A781" s="1" t="s">
        <v>1591</v>
      </c>
      <c r="B781" s="1" t="str">
        <f>VLOOKUP(A781,'Customer Names'!A:B,2,0)</f>
        <v>Schubert, Ms.  Emily</v>
      </c>
      <c r="C781">
        <f>VLOOKUP(A781,'Medical Examinations'!A:H,2,0)</f>
        <v>37.909999999999997</v>
      </c>
      <c r="D781">
        <f>VLOOKUP(A781,'Medical Examinations'!A:C,3,0)</f>
        <v>5.68</v>
      </c>
      <c r="E781" t="str">
        <f>VLOOKUP(A781,'Medical Examinations'!A:E,4)</f>
        <v>No</v>
      </c>
      <c r="F781" t="str">
        <f>VLOOKUP(A781,'Medical Examinations'!A:E,5)</f>
        <v>No</v>
      </c>
      <c r="G781" t="str">
        <f>VLOOKUP(A781,'Medical Examinations'!A:F,6,0)</f>
        <v>No</v>
      </c>
      <c r="H781">
        <f>VLOOKUP(A781,'Medical Examinations'!A:G,7)</f>
        <v>1</v>
      </c>
      <c r="I781" t="str">
        <f>VLOOKUP(A781,'Medical Examinations'!A:H,8,0)</f>
        <v>No</v>
      </c>
      <c r="J781">
        <f>VLOOKUP(A781,'Hospitalisation Details'!A:B,2,0)</f>
        <v>1976</v>
      </c>
      <c r="K781" t="str">
        <f>VLOOKUP(A781,'Hospitalisation Details'!A:C,3,0)</f>
        <v>Aug</v>
      </c>
      <c r="L781">
        <f>VLOOKUP(A781,'Hospitalisation Details'!A:D,4,0)</f>
        <v>23</v>
      </c>
      <c r="M781">
        <f>VLOOKUP(A781,'Hospitalisation Details'!A:E,5,0)</f>
        <v>2</v>
      </c>
      <c r="N781">
        <f>VLOOKUP(A781,'Hospitalisation Details'!A:F,6,0)</f>
        <v>13333.71</v>
      </c>
      <c r="O781" t="str">
        <f>VLOOKUP(A781,'Hospitalisation Details'!A:G,7,0)</f>
        <v>tier - 3</v>
      </c>
      <c r="P781" t="str">
        <f>VLOOKUP(A781,'Hospitalisation Details'!A:I,8,0)</f>
        <v>tier - 2</v>
      </c>
      <c r="Q781" t="str">
        <f>VLOOKUP(A781,'Hospitalisation Details'!A:I,9,0)</f>
        <v>R1012</v>
      </c>
    </row>
    <row r="782" spans="1:17" ht="15.6" x14ac:dyDescent="0.3">
      <c r="A782" s="1" t="s">
        <v>1590</v>
      </c>
      <c r="B782" s="1" t="str">
        <f>VLOOKUP(A782,'Customer Names'!A:B,2,0)</f>
        <v>Lalanne, Mr.  Justin E</v>
      </c>
      <c r="C782">
        <f>VLOOKUP(A782,'Medical Examinations'!A:H,2,0)</f>
        <v>54.61</v>
      </c>
      <c r="D782">
        <f>VLOOKUP(A782,'Medical Examinations'!A:C,3,0)</f>
        <v>4.49</v>
      </c>
      <c r="E782" t="str">
        <f>VLOOKUP(A782,'Medical Examinations'!A:E,4)</f>
        <v>No</v>
      </c>
      <c r="F782" t="str">
        <f>VLOOKUP(A782,'Medical Examinations'!A:E,5)</f>
        <v>No</v>
      </c>
      <c r="G782" t="str">
        <f>VLOOKUP(A782,'Medical Examinations'!A:F,6,0)</f>
        <v>No</v>
      </c>
      <c r="H782">
        <f>VLOOKUP(A782,'Medical Examinations'!A:G,7)</f>
        <v>1</v>
      </c>
      <c r="I782" t="str">
        <f>VLOOKUP(A782,'Medical Examinations'!A:H,8,0)</f>
        <v>No</v>
      </c>
      <c r="J782">
        <f>VLOOKUP(A782,'Hospitalisation Details'!A:B,2,0)</f>
        <v>1994</v>
      </c>
      <c r="K782" t="str">
        <f>VLOOKUP(A782,'Hospitalisation Details'!A:C,3,0)</f>
        <v>Jul</v>
      </c>
      <c r="L782">
        <f>VLOOKUP(A782,'Hospitalisation Details'!A:D,4,0)</f>
        <v>1</v>
      </c>
      <c r="M782">
        <f>VLOOKUP(A782,'Hospitalisation Details'!A:E,5,0)</f>
        <v>0</v>
      </c>
      <c r="N782">
        <f>VLOOKUP(A782,'Hospitalisation Details'!A:F,6,0)</f>
        <v>13292.52</v>
      </c>
      <c r="O782" t="str">
        <f>VLOOKUP(A782,'Hospitalisation Details'!A:G,7,0)</f>
        <v>tier - 3</v>
      </c>
      <c r="P782" t="str">
        <f>VLOOKUP(A782,'Hospitalisation Details'!A:I,8,0)</f>
        <v>tier - 3</v>
      </c>
      <c r="Q782" t="str">
        <f>VLOOKUP(A782,'Hospitalisation Details'!A:I,9,0)</f>
        <v>R1012</v>
      </c>
    </row>
    <row r="783" spans="1:17" ht="15.6" x14ac:dyDescent="0.3">
      <c r="A783" s="1" t="s">
        <v>1589</v>
      </c>
      <c r="B783" s="1" t="str">
        <f>VLOOKUP(A783,'Customer Names'!A:B,2,0)</f>
        <v>Flanagan, Ms.  Shalane</v>
      </c>
      <c r="C783">
        <f>VLOOKUP(A783,'Medical Examinations'!A:H,2,0)</f>
        <v>36.005000000000003</v>
      </c>
      <c r="D783">
        <f>VLOOKUP(A783,'Medical Examinations'!A:C,3,0)</f>
        <v>6.9</v>
      </c>
      <c r="E783" t="str">
        <f>VLOOKUP(A783,'Medical Examinations'!A:E,4)</f>
        <v>No</v>
      </c>
      <c r="F783" t="str">
        <f>VLOOKUP(A783,'Medical Examinations'!A:E,5)</f>
        <v>No</v>
      </c>
      <c r="G783" t="str">
        <f>VLOOKUP(A783,'Medical Examinations'!A:F,6,0)</f>
        <v>No</v>
      </c>
      <c r="H783">
        <f>VLOOKUP(A783,'Medical Examinations'!A:G,7)</f>
        <v>1</v>
      </c>
      <c r="I783" t="str">
        <f>VLOOKUP(A783,'Medical Examinations'!A:H,8,0)</f>
        <v>No</v>
      </c>
      <c r="J783">
        <f>VLOOKUP(A783,'Hospitalisation Details'!A:B,2,0)</f>
        <v>1962</v>
      </c>
      <c r="K783" t="str">
        <f>VLOOKUP(A783,'Hospitalisation Details'!A:C,3,0)</f>
        <v>Oct</v>
      </c>
      <c r="L783">
        <f>VLOOKUP(A783,'Hospitalisation Details'!A:D,4,0)</f>
        <v>11</v>
      </c>
      <c r="M783">
        <f>VLOOKUP(A783,'Hospitalisation Details'!A:E,5,0)</f>
        <v>0</v>
      </c>
      <c r="N783">
        <f>VLOOKUP(A783,'Hospitalisation Details'!A:F,6,0)</f>
        <v>13228.85</v>
      </c>
      <c r="O783" t="str">
        <f>VLOOKUP(A783,'Hospitalisation Details'!A:G,7,0)</f>
        <v>tier - 3</v>
      </c>
      <c r="P783" t="str">
        <f>VLOOKUP(A783,'Hospitalisation Details'!A:I,8,0)</f>
        <v>tier - 3</v>
      </c>
      <c r="Q783" t="str">
        <f>VLOOKUP(A783,'Hospitalisation Details'!A:I,9,0)</f>
        <v>R1023</v>
      </c>
    </row>
    <row r="784" spans="1:17" ht="15.6" x14ac:dyDescent="0.3">
      <c r="A784" s="1" t="s">
        <v>1588</v>
      </c>
      <c r="B784" s="1" t="str">
        <f>VLOOKUP(A784,'Customer Names'!A:B,2,0)</f>
        <v>Arellano, Ms.  Jessica N.</v>
      </c>
      <c r="C784">
        <f>VLOOKUP(A784,'Medical Examinations'!A:H,2,0)</f>
        <v>28.7</v>
      </c>
      <c r="D784">
        <f>VLOOKUP(A784,'Medical Examinations'!A:C,3,0)</f>
        <v>11.52</v>
      </c>
      <c r="E784" t="str">
        <f>VLOOKUP(A784,'Medical Examinations'!A:E,4)</f>
        <v>No</v>
      </c>
      <c r="F784" t="str">
        <f>VLOOKUP(A784,'Medical Examinations'!A:E,5)</f>
        <v>No</v>
      </c>
      <c r="G784" t="str">
        <f>VLOOKUP(A784,'Medical Examinations'!A:F,6,0)</f>
        <v>No</v>
      </c>
      <c r="H784">
        <f>VLOOKUP(A784,'Medical Examinations'!A:G,7)</f>
        <v>1</v>
      </c>
      <c r="I784" t="str">
        <f>VLOOKUP(A784,'Medical Examinations'!A:H,8,0)</f>
        <v>No</v>
      </c>
      <c r="J784">
        <f>VLOOKUP(A784,'Hospitalisation Details'!A:B,2,0)</f>
        <v>1962</v>
      </c>
      <c r="K784" t="str">
        <f>VLOOKUP(A784,'Hospitalisation Details'!A:C,3,0)</f>
        <v>Nov</v>
      </c>
      <c r="L784">
        <f>VLOOKUP(A784,'Hospitalisation Details'!A:D,4,0)</f>
        <v>24</v>
      </c>
      <c r="M784">
        <f>VLOOKUP(A784,'Hospitalisation Details'!A:E,5,0)</f>
        <v>1</v>
      </c>
      <c r="N784">
        <f>VLOOKUP(A784,'Hospitalisation Details'!A:F,6,0)</f>
        <v>13224.69</v>
      </c>
      <c r="O784" t="str">
        <f>VLOOKUP(A784,'Hospitalisation Details'!A:G,7,0)</f>
        <v>tier - 3</v>
      </c>
      <c r="P784" t="str">
        <f>VLOOKUP(A784,'Hospitalisation Details'!A:I,8,0)</f>
        <v>tier - 2</v>
      </c>
      <c r="Q784" t="str">
        <f>VLOOKUP(A784,'Hospitalisation Details'!A:I,9,0)</f>
        <v>R1011</v>
      </c>
    </row>
    <row r="785" spans="1:17" ht="15.6" x14ac:dyDescent="0.3">
      <c r="A785" s="1" t="s">
        <v>1587</v>
      </c>
      <c r="B785" s="1" t="str">
        <f>VLOOKUP(A785,'Customer Names'!A:B,2,0)</f>
        <v>Charette, Ms.  Melanie</v>
      </c>
      <c r="C785">
        <f>VLOOKUP(A785,'Medical Examinations'!A:H,2,0)</f>
        <v>34.295000000000002</v>
      </c>
      <c r="D785">
        <f>VLOOKUP(A785,'Medical Examinations'!A:C,3,0)</f>
        <v>11.24</v>
      </c>
      <c r="E785" t="str">
        <f>VLOOKUP(A785,'Medical Examinations'!A:E,4)</f>
        <v>No</v>
      </c>
      <c r="F785" t="str">
        <f>VLOOKUP(A785,'Medical Examinations'!A:E,5)</f>
        <v>No</v>
      </c>
      <c r="G785" t="str">
        <f>VLOOKUP(A785,'Medical Examinations'!A:F,6,0)</f>
        <v>No</v>
      </c>
      <c r="H785">
        <f>VLOOKUP(A785,'Medical Examinations'!A:G,7)</f>
        <v>1</v>
      </c>
      <c r="I785" t="str">
        <f>VLOOKUP(A785,'Medical Examinations'!A:H,8,0)</f>
        <v>No</v>
      </c>
      <c r="J785">
        <f>VLOOKUP(A785,'Hospitalisation Details'!A:B,2,0)</f>
        <v>1965</v>
      </c>
      <c r="K785" t="str">
        <f>VLOOKUP(A785,'Hospitalisation Details'!A:C,3,0)</f>
        <v>Nov</v>
      </c>
      <c r="L785">
        <f>VLOOKUP(A785,'Hospitalisation Details'!A:D,4,0)</f>
        <v>13</v>
      </c>
      <c r="M785">
        <f>VLOOKUP(A785,'Hospitalisation Details'!A:E,5,0)</f>
        <v>2</v>
      </c>
      <c r="N785">
        <f>VLOOKUP(A785,'Hospitalisation Details'!A:F,6,0)</f>
        <v>13224.06</v>
      </c>
      <c r="O785" t="str">
        <f>VLOOKUP(A785,'Hospitalisation Details'!A:G,7,0)</f>
        <v>tier - 3</v>
      </c>
      <c r="P785" t="str">
        <f>VLOOKUP(A785,'Hospitalisation Details'!A:I,8,0)</f>
        <v>tier - 3</v>
      </c>
      <c r="Q785" t="str">
        <f>VLOOKUP(A785,'Hospitalisation Details'!A:I,9,0)</f>
        <v>R1024</v>
      </c>
    </row>
    <row r="786" spans="1:17" ht="15.6" x14ac:dyDescent="0.3">
      <c r="A786" s="1" t="s">
        <v>1586</v>
      </c>
      <c r="B786" s="1" t="str">
        <f>VLOOKUP(A786,'Customer Names'!A:B,2,0)</f>
        <v>Pena Reyes, Ms.  Ruth Angelica</v>
      </c>
      <c r="C786">
        <f>VLOOKUP(A786,'Medical Examinations'!A:H,2,0)</f>
        <v>27.55</v>
      </c>
      <c r="D786">
        <f>VLOOKUP(A786,'Medical Examinations'!A:C,3,0)</f>
        <v>10.98</v>
      </c>
      <c r="E786" t="str">
        <f>VLOOKUP(A786,'Medical Examinations'!A:E,4)</f>
        <v>No</v>
      </c>
      <c r="F786" t="str">
        <f>VLOOKUP(A786,'Medical Examinations'!A:E,5)</f>
        <v>No</v>
      </c>
      <c r="G786" t="str">
        <f>VLOOKUP(A786,'Medical Examinations'!A:F,6,0)</f>
        <v>No</v>
      </c>
      <c r="H786">
        <f>VLOOKUP(A786,'Medical Examinations'!A:G,7)</f>
        <v>1</v>
      </c>
      <c r="I786" t="str">
        <f>VLOOKUP(A786,'Medical Examinations'!A:H,8,0)</f>
        <v>No</v>
      </c>
      <c r="J786">
        <f>VLOOKUP(A786,'Hospitalisation Details'!A:B,2,0)</f>
        <v>1962</v>
      </c>
      <c r="K786" t="str">
        <f>VLOOKUP(A786,'Hospitalisation Details'!A:C,3,0)</f>
        <v>Dec</v>
      </c>
      <c r="L786">
        <f>VLOOKUP(A786,'Hospitalisation Details'!A:D,4,0)</f>
        <v>7</v>
      </c>
      <c r="M786">
        <f>VLOOKUP(A786,'Hospitalisation Details'!A:E,5,0)</f>
        <v>0</v>
      </c>
      <c r="N786">
        <f>VLOOKUP(A786,'Hospitalisation Details'!A:F,6,0)</f>
        <v>13217.09</v>
      </c>
      <c r="O786" t="str">
        <f>VLOOKUP(A786,'Hospitalisation Details'!A:G,7,0)</f>
        <v>tier - 3</v>
      </c>
      <c r="P786" t="str">
        <f>VLOOKUP(A786,'Hospitalisation Details'!A:I,8,0)</f>
        <v>tier - 1</v>
      </c>
      <c r="Q786" t="str">
        <f>VLOOKUP(A786,'Hospitalisation Details'!A:I,9,0)</f>
        <v>R1024</v>
      </c>
    </row>
    <row r="787" spans="1:17" ht="15.6" x14ac:dyDescent="0.3">
      <c r="A787" s="1" t="s">
        <v>1585</v>
      </c>
      <c r="B787" s="1" t="str">
        <f>VLOOKUP(A787,'Customer Names'!A:B,2,0)</f>
        <v>Broderick, Ms.  Una M</v>
      </c>
      <c r="C787">
        <f>VLOOKUP(A787,'Medical Examinations'!A:H,2,0)</f>
        <v>40.700000000000003</v>
      </c>
      <c r="D787">
        <f>VLOOKUP(A787,'Medical Examinations'!A:C,3,0)</f>
        <v>5.42</v>
      </c>
      <c r="E787" t="str">
        <f>VLOOKUP(A787,'Medical Examinations'!A:E,4)</f>
        <v>No</v>
      </c>
      <c r="F787" t="str">
        <f>VLOOKUP(A787,'Medical Examinations'!A:E,5)</f>
        <v>No</v>
      </c>
      <c r="G787" t="str">
        <f>VLOOKUP(A787,'Medical Examinations'!A:F,6,0)</f>
        <v>No</v>
      </c>
      <c r="H787">
        <f>VLOOKUP(A787,'Medical Examinations'!A:G,7)</f>
        <v>1</v>
      </c>
      <c r="I787" t="str">
        <f>VLOOKUP(A787,'Medical Examinations'!A:H,8,0)</f>
        <v>No</v>
      </c>
      <c r="J787">
        <f>VLOOKUP(A787,'Hospitalisation Details'!A:B,2,0)</f>
        <v>1982</v>
      </c>
      <c r="K787" t="str">
        <f>VLOOKUP(A787,'Hospitalisation Details'!A:C,3,0)</f>
        <v>Oct</v>
      </c>
      <c r="L787">
        <f>VLOOKUP(A787,'Hospitalisation Details'!A:D,4,0)</f>
        <v>15</v>
      </c>
      <c r="M787">
        <f>VLOOKUP(A787,'Hospitalisation Details'!A:E,5,0)</f>
        <v>3</v>
      </c>
      <c r="N787">
        <f>VLOOKUP(A787,'Hospitalisation Details'!A:F,6,0)</f>
        <v>13214.43</v>
      </c>
      <c r="O787" t="str">
        <f>VLOOKUP(A787,'Hospitalisation Details'!A:G,7,0)</f>
        <v>tier - 3</v>
      </c>
      <c r="P787" t="str">
        <f>VLOOKUP(A787,'Hospitalisation Details'!A:I,8,0)</f>
        <v>tier - 2</v>
      </c>
      <c r="Q787" t="str">
        <f>VLOOKUP(A787,'Hospitalisation Details'!A:I,9,0)</f>
        <v>R1012</v>
      </c>
    </row>
    <row r="788" spans="1:17" ht="15.6" x14ac:dyDescent="0.3">
      <c r="A788" s="1" t="s">
        <v>1584</v>
      </c>
      <c r="B788" s="1" t="str">
        <f>VLOOKUP(A788,'Customer Names'!A:B,2,0)</f>
        <v>Summers, Ms.  Taralyn</v>
      </c>
      <c r="C788">
        <f>VLOOKUP(A788,'Medical Examinations'!A:H,2,0)</f>
        <v>18.335000000000001</v>
      </c>
      <c r="D788">
        <f>VLOOKUP(A788,'Medical Examinations'!A:C,3,0)</f>
        <v>10.97</v>
      </c>
      <c r="E788" t="str">
        <f>VLOOKUP(A788,'Medical Examinations'!A:E,4)</f>
        <v>No</v>
      </c>
      <c r="F788" t="str">
        <f>VLOOKUP(A788,'Medical Examinations'!A:E,5)</f>
        <v>No</v>
      </c>
      <c r="G788" t="str">
        <f>VLOOKUP(A788,'Medical Examinations'!A:F,6,0)</f>
        <v>No</v>
      </c>
      <c r="H788">
        <f>VLOOKUP(A788,'Medical Examinations'!A:G,7)</f>
        <v>1</v>
      </c>
      <c r="I788" t="str">
        <f>VLOOKUP(A788,'Medical Examinations'!A:H,8,0)</f>
        <v>No</v>
      </c>
      <c r="J788">
        <f>VLOOKUP(A788,'Hospitalisation Details'!A:B,2,0)</f>
        <v>1962</v>
      </c>
      <c r="K788" t="str">
        <f>VLOOKUP(A788,'Hospitalisation Details'!A:C,3,0)</f>
        <v>Aug</v>
      </c>
      <c r="L788">
        <f>VLOOKUP(A788,'Hospitalisation Details'!A:D,4,0)</f>
        <v>5</v>
      </c>
      <c r="M788">
        <f>VLOOKUP(A788,'Hospitalisation Details'!A:E,5,0)</f>
        <v>0</v>
      </c>
      <c r="N788">
        <f>VLOOKUP(A788,'Hospitalisation Details'!A:F,6,0)</f>
        <v>13204.29</v>
      </c>
      <c r="O788" t="str">
        <f>VLOOKUP(A788,'Hospitalisation Details'!A:G,7,0)</f>
        <v>tier - 3</v>
      </c>
      <c r="P788" t="str">
        <f>VLOOKUP(A788,'Hospitalisation Details'!A:I,8,0)</f>
        <v>tier - 1</v>
      </c>
      <c r="Q788" t="str">
        <f>VLOOKUP(A788,'Hospitalisation Details'!A:I,9,0)</f>
        <v>R1024</v>
      </c>
    </row>
    <row r="789" spans="1:17" ht="15.6" x14ac:dyDescent="0.3">
      <c r="A789" s="1" t="s">
        <v>1583</v>
      </c>
      <c r="B789" s="1" t="str">
        <f>VLOOKUP(A789,'Customer Names'!A:B,2,0)</f>
        <v>Fisher, Mr.  James A</v>
      </c>
      <c r="C789">
        <f>VLOOKUP(A789,'Medical Examinations'!A:H,2,0)</f>
        <v>33.914999999999999</v>
      </c>
      <c r="D789">
        <f>VLOOKUP(A789,'Medical Examinations'!A:C,3,0)</f>
        <v>9.56</v>
      </c>
      <c r="E789" t="str">
        <f>VLOOKUP(A789,'Medical Examinations'!A:E,4)</f>
        <v>No</v>
      </c>
      <c r="F789" t="str">
        <f>VLOOKUP(A789,'Medical Examinations'!A:E,5)</f>
        <v>No</v>
      </c>
      <c r="G789" t="str">
        <f>VLOOKUP(A789,'Medical Examinations'!A:F,6,0)</f>
        <v>No</v>
      </c>
      <c r="H789">
        <f>VLOOKUP(A789,'Medical Examinations'!A:G,7)</f>
        <v>1</v>
      </c>
      <c r="I789" t="str">
        <f>VLOOKUP(A789,'Medical Examinations'!A:H,8,0)</f>
        <v>No</v>
      </c>
      <c r="J789">
        <f>VLOOKUP(A789,'Hospitalisation Details'!A:B,2,0)</f>
        <v>1961</v>
      </c>
      <c r="K789" t="str">
        <f>VLOOKUP(A789,'Hospitalisation Details'!A:C,3,0)</f>
        <v>Dec</v>
      </c>
      <c r="L789">
        <f>VLOOKUP(A789,'Hospitalisation Details'!A:D,4,0)</f>
        <v>6</v>
      </c>
      <c r="M789">
        <f>VLOOKUP(A789,'Hospitalisation Details'!A:E,5,0)</f>
        <v>0</v>
      </c>
      <c r="N789">
        <f>VLOOKUP(A789,'Hospitalisation Details'!A:F,6,0)</f>
        <v>13143.86</v>
      </c>
      <c r="O789" t="str">
        <f>VLOOKUP(A789,'Hospitalisation Details'!A:G,7,0)</f>
        <v>tier - 3</v>
      </c>
      <c r="P789" t="str">
        <f>VLOOKUP(A789,'Hospitalisation Details'!A:I,8,0)</f>
        <v>tier - 2</v>
      </c>
      <c r="Q789" t="str">
        <f>VLOOKUP(A789,'Hospitalisation Details'!A:I,9,0)</f>
        <v>R1016</v>
      </c>
    </row>
    <row r="790" spans="1:17" ht="15.6" x14ac:dyDescent="0.3">
      <c r="A790" s="1" t="s">
        <v>1582</v>
      </c>
      <c r="B790" s="1" t="str">
        <f>VLOOKUP(A790,'Customer Names'!A:B,2,0)</f>
        <v>Zhou, Mr.  Ning</v>
      </c>
      <c r="C790">
        <f>VLOOKUP(A790,'Medical Examinations'!A:H,2,0)</f>
        <v>33.534999999999997</v>
      </c>
      <c r="D790">
        <f>VLOOKUP(A790,'Medical Examinations'!A:C,3,0)</f>
        <v>9.4</v>
      </c>
      <c r="E790" t="str">
        <f>VLOOKUP(A790,'Medical Examinations'!A:E,4)</f>
        <v>No</v>
      </c>
      <c r="F790" t="str">
        <f>VLOOKUP(A790,'Medical Examinations'!A:E,5)</f>
        <v>No</v>
      </c>
      <c r="G790" t="str">
        <f>VLOOKUP(A790,'Medical Examinations'!A:F,6,0)</f>
        <v>No</v>
      </c>
      <c r="H790">
        <f>VLOOKUP(A790,'Medical Examinations'!A:G,7)</f>
        <v>1</v>
      </c>
      <c r="I790" t="str">
        <f>VLOOKUP(A790,'Medical Examinations'!A:H,8,0)</f>
        <v>No</v>
      </c>
      <c r="J790">
        <f>VLOOKUP(A790,'Hospitalisation Details'!A:B,2,0)</f>
        <v>1961</v>
      </c>
      <c r="K790" t="str">
        <f>VLOOKUP(A790,'Hospitalisation Details'!A:C,3,0)</f>
        <v>Dec</v>
      </c>
      <c r="L790">
        <f>VLOOKUP(A790,'Hospitalisation Details'!A:D,4,0)</f>
        <v>6</v>
      </c>
      <c r="M790">
        <f>VLOOKUP(A790,'Hospitalisation Details'!A:E,5,0)</f>
        <v>0</v>
      </c>
      <c r="N790">
        <f>VLOOKUP(A790,'Hospitalisation Details'!A:F,6,0)</f>
        <v>13143.34</v>
      </c>
      <c r="O790" t="str">
        <f>VLOOKUP(A790,'Hospitalisation Details'!A:G,7,0)</f>
        <v>tier - 3</v>
      </c>
      <c r="P790" t="str">
        <f>VLOOKUP(A790,'Hospitalisation Details'!A:I,8,0)</f>
        <v>tier - 2</v>
      </c>
      <c r="Q790" t="str">
        <f>VLOOKUP(A790,'Hospitalisation Details'!A:I,9,0)</f>
        <v>R1020</v>
      </c>
    </row>
    <row r="791" spans="1:17" ht="15.6" x14ac:dyDescent="0.3">
      <c r="A791" s="1" t="s">
        <v>1581</v>
      </c>
      <c r="B791" s="1" t="str">
        <f>VLOOKUP(A791,'Customer Names'!A:B,2,0)</f>
        <v>Clarke-Ames, Mr.  Joel</v>
      </c>
      <c r="C791">
        <f>VLOOKUP(A791,'Medical Examinations'!A:H,2,0)</f>
        <v>23.655000000000001</v>
      </c>
      <c r="D791">
        <f>VLOOKUP(A791,'Medical Examinations'!A:C,3,0)</f>
        <v>8.48</v>
      </c>
      <c r="E791" t="str">
        <f>VLOOKUP(A791,'Medical Examinations'!A:E,4)</f>
        <v>No</v>
      </c>
      <c r="F791" t="str">
        <f>VLOOKUP(A791,'Medical Examinations'!A:E,5)</f>
        <v>No</v>
      </c>
      <c r="G791" t="str">
        <f>VLOOKUP(A791,'Medical Examinations'!A:F,6,0)</f>
        <v>No</v>
      </c>
      <c r="H791">
        <f>VLOOKUP(A791,'Medical Examinations'!A:G,7)</f>
        <v>1</v>
      </c>
      <c r="I791" t="str">
        <f>VLOOKUP(A791,'Medical Examinations'!A:H,8,0)</f>
        <v>No</v>
      </c>
      <c r="J791">
        <f>VLOOKUP(A791,'Hospitalisation Details'!A:B,2,0)</f>
        <v>1961</v>
      </c>
      <c r="K791" t="str">
        <f>VLOOKUP(A791,'Hospitalisation Details'!A:C,3,0)</f>
        <v>Sep</v>
      </c>
      <c r="L791">
        <f>VLOOKUP(A791,'Hospitalisation Details'!A:D,4,0)</f>
        <v>7</v>
      </c>
      <c r="M791">
        <f>VLOOKUP(A791,'Hospitalisation Details'!A:E,5,0)</f>
        <v>0</v>
      </c>
      <c r="N791">
        <f>VLOOKUP(A791,'Hospitalisation Details'!A:F,6,0)</f>
        <v>13129.6</v>
      </c>
      <c r="O791" t="str">
        <f>VLOOKUP(A791,'Hospitalisation Details'!A:G,7,0)</f>
        <v>tier - 3</v>
      </c>
      <c r="P791" t="str">
        <f>VLOOKUP(A791,'Hospitalisation Details'!A:I,8,0)</f>
        <v>tier - 2</v>
      </c>
      <c r="Q791" t="str">
        <f>VLOOKUP(A791,'Hospitalisation Details'!A:I,9,0)</f>
        <v>R1017</v>
      </c>
    </row>
    <row r="792" spans="1:17" ht="15.6" x14ac:dyDescent="0.3">
      <c r="A792" s="1" t="s">
        <v>1580</v>
      </c>
      <c r="B792" s="1" t="str">
        <f>VLOOKUP(A792,'Customer Names'!A:B,2,0)</f>
        <v>Staton, Ms.  Pamela J.</v>
      </c>
      <c r="C792">
        <f>VLOOKUP(A792,'Medical Examinations'!A:H,2,0)</f>
        <v>28</v>
      </c>
      <c r="D792">
        <f>VLOOKUP(A792,'Medical Examinations'!A:C,3,0)</f>
        <v>5.57</v>
      </c>
      <c r="E792" t="str">
        <f>VLOOKUP(A792,'Medical Examinations'!A:E,4)</f>
        <v>No</v>
      </c>
      <c r="F792" t="str">
        <f>VLOOKUP(A792,'Medical Examinations'!A:E,5)</f>
        <v>No</v>
      </c>
      <c r="G792" t="str">
        <f>VLOOKUP(A792,'Medical Examinations'!A:F,6,0)</f>
        <v>No</v>
      </c>
      <c r="H792">
        <f>VLOOKUP(A792,'Medical Examinations'!A:G,7)</f>
        <v>1</v>
      </c>
      <c r="I792" t="str">
        <f>VLOOKUP(A792,'Medical Examinations'!A:H,8,0)</f>
        <v>No</v>
      </c>
      <c r="J792">
        <f>VLOOKUP(A792,'Hospitalisation Details'!A:B,2,0)</f>
        <v>1999</v>
      </c>
      <c r="K792" t="str">
        <f>VLOOKUP(A792,'Hospitalisation Details'!A:C,3,0)</f>
        <v>Aug</v>
      </c>
      <c r="L792">
        <f>VLOOKUP(A792,'Hospitalisation Details'!A:D,4,0)</f>
        <v>16</v>
      </c>
      <c r="M792">
        <f>VLOOKUP(A792,'Hospitalisation Details'!A:E,5,0)</f>
        <v>0</v>
      </c>
      <c r="N792">
        <f>VLOOKUP(A792,'Hospitalisation Details'!A:F,6,0)</f>
        <v>13126.68</v>
      </c>
      <c r="O792" t="str">
        <f>VLOOKUP(A792,'Hospitalisation Details'!A:G,7,0)</f>
        <v>tier - 3</v>
      </c>
      <c r="P792" t="str">
        <f>VLOOKUP(A792,'Hospitalisation Details'!A:I,8,0)</f>
        <v>tier - 3</v>
      </c>
      <c r="Q792" t="str">
        <f>VLOOKUP(A792,'Hospitalisation Details'!A:I,9,0)</f>
        <v>R1011</v>
      </c>
    </row>
    <row r="793" spans="1:17" ht="15.6" x14ac:dyDescent="0.3">
      <c r="A793" s="1" t="s">
        <v>1579</v>
      </c>
      <c r="B793" s="1" t="str">
        <f>VLOOKUP(A793,'Customer Names'!A:B,2,0)</f>
        <v>Forster, Ms.  Brittney</v>
      </c>
      <c r="C793">
        <f>VLOOKUP(A793,'Medical Examinations'!A:H,2,0)</f>
        <v>30.23</v>
      </c>
      <c r="D793">
        <f>VLOOKUP(A793,'Medical Examinations'!A:C,3,0)</f>
        <v>6.94</v>
      </c>
      <c r="E793" t="str">
        <f>VLOOKUP(A793,'Medical Examinations'!A:E,4)</f>
        <v>No</v>
      </c>
      <c r="F793" t="str">
        <f>VLOOKUP(A793,'Medical Examinations'!A:E,5)</f>
        <v>No</v>
      </c>
      <c r="G793" t="str">
        <f>VLOOKUP(A793,'Medical Examinations'!A:F,6,0)</f>
        <v>Yes</v>
      </c>
      <c r="H793">
        <f>VLOOKUP(A793,'Medical Examinations'!A:G,7)</f>
        <v>1</v>
      </c>
      <c r="I793" t="str">
        <f>VLOOKUP(A793,'Medical Examinations'!A:H,8,0)</f>
        <v>No</v>
      </c>
      <c r="J793">
        <f>VLOOKUP(A793,'Hospitalisation Details'!A:B,2,0)</f>
        <v>1963</v>
      </c>
      <c r="K793" t="str">
        <f>VLOOKUP(A793,'Hospitalisation Details'!A:C,3,0)</f>
        <v>Sep</v>
      </c>
      <c r="L793">
        <f>VLOOKUP(A793,'Hospitalisation Details'!A:D,4,0)</f>
        <v>14</v>
      </c>
      <c r="M793">
        <f>VLOOKUP(A793,'Hospitalisation Details'!A:E,5,0)</f>
        <v>0</v>
      </c>
      <c r="N793">
        <f>VLOOKUP(A793,'Hospitalisation Details'!A:F,6,0)</f>
        <v>13116.84</v>
      </c>
      <c r="O793" t="str">
        <f>VLOOKUP(A793,'Hospitalisation Details'!A:G,7,0)</f>
        <v>tier - 3</v>
      </c>
      <c r="P793" t="str">
        <f>VLOOKUP(A793,'Hospitalisation Details'!A:I,8,0)</f>
        <v>tier - 1</v>
      </c>
      <c r="Q793" t="str">
        <f>VLOOKUP(A793,'Hospitalisation Details'!A:I,9,0)</f>
        <v>R1012</v>
      </c>
    </row>
    <row r="794" spans="1:17" ht="15.6" x14ac:dyDescent="0.3">
      <c r="A794" s="1" t="s">
        <v>1578</v>
      </c>
      <c r="B794" s="1" t="str">
        <f>VLOOKUP(A794,'Customer Names'!A:B,2,0)</f>
        <v>Monaghan, Mrs.  Sheila</v>
      </c>
      <c r="C794">
        <f>VLOOKUP(A794,'Medical Examinations'!A:H,2,0)</f>
        <v>51.14</v>
      </c>
      <c r="D794">
        <f>VLOOKUP(A794,'Medical Examinations'!A:C,3,0)</f>
        <v>4.05</v>
      </c>
      <c r="E794" t="str">
        <f>VLOOKUP(A794,'Medical Examinations'!A:E,4)</f>
        <v>No</v>
      </c>
      <c r="F794" t="str">
        <f>VLOOKUP(A794,'Medical Examinations'!A:E,5)</f>
        <v>No</v>
      </c>
      <c r="G794" t="str">
        <f>VLOOKUP(A794,'Medical Examinations'!A:F,6,0)</f>
        <v>No</v>
      </c>
      <c r="H794">
        <f>VLOOKUP(A794,'Medical Examinations'!A:G,7)</f>
        <v>1</v>
      </c>
      <c r="I794" t="str">
        <f>VLOOKUP(A794,'Medical Examinations'!A:H,8,0)</f>
        <v>No</v>
      </c>
      <c r="J794">
        <f>VLOOKUP(A794,'Hospitalisation Details'!A:B,2,0)</f>
        <v>1992</v>
      </c>
      <c r="K794" t="str">
        <f>VLOOKUP(A794,'Hospitalisation Details'!A:C,3,0)</f>
        <v>Aug</v>
      </c>
      <c r="L794">
        <f>VLOOKUP(A794,'Hospitalisation Details'!A:D,4,0)</f>
        <v>12</v>
      </c>
      <c r="M794">
        <f>VLOOKUP(A794,'Hospitalisation Details'!A:E,5,0)</f>
        <v>0</v>
      </c>
      <c r="N794">
        <f>VLOOKUP(A794,'Hospitalisation Details'!A:F,6,0)</f>
        <v>13113.51</v>
      </c>
      <c r="O794" t="str">
        <f>VLOOKUP(A794,'Hospitalisation Details'!A:G,7,0)</f>
        <v>tier - 3</v>
      </c>
      <c r="P794" t="str">
        <f>VLOOKUP(A794,'Hospitalisation Details'!A:I,8,0)</f>
        <v>tier - 2</v>
      </c>
      <c r="Q794" t="str">
        <f>VLOOKUP(A794,'Hospitalisation Details'!A:I,9,0)</f>
        <v>R1026</v>
      </c>
    </row>
    <row r="795" spans="1:17" ht="15.6" x14ac:dyDescent="0.3">
      <c r="A795" s="1" t="s">
        <v>1577</v>
      </c>
      <c r="B795" s="1" t="str">
        <f>VLOOKUP(A795,'Customer Names'!A:B,2,0)</f>
        <v>Kawamoto, Mr.  Koji</v>
      </c>
      <c r="C795">
        <f>VLOOKUP(A795,'Medical Examinations'!A:H,2,0)</f>
        <v>24.32</v>
      </c>
      <c r="D795">
        <f>VLOOKUP(A795,'Medical Examinations'!A:C,3,0)</f>
        <v>10.220000000000001</v>
      </c>
      <c r="E795" t="str">
        <f>VLOOKUP(A795,'Medical Examinations'!A:E,4)</f>
        <v>No</v>
      </c>
      <c r="F795" t="str">
        <f>VLOOKUP(A795,'Medical Examinations'!A:E,5)</f>
        <v>No</v>
      </c>
      <c r="G795" t="str">
        <f>VLOOKUP(A795,'Medical Examinations'!A:F,6,0)</f>
        <v>No</v>
      </c>
      <c r="H795">
        <f>VLOOKUP(A795,'Medical Examinations'!A:G,7)</f>
        <v>1</v>
      </c>
      <c r="I795" t="str">
        <f>VLOOKUP(A795,'Medical Examinations'!A:H,8,0)</f>
        <v>No</v>
      </c>
      <c r="J795">
        <f>VLOOKUP(A795,'Hospitalisation Details'!A:B,2,0)</f>
        <v>1962</v>
      </c>
      <c r="K795" t="str">
        <f>VLOOKUP(A795,'Hospitalisation Details'!A:C,3,0)</f>
        <v>Aug</v>
      </c>
      <c r="L795">
        <f>VLOOKUP(A795,'Hospitalisation Details'!A:D,4,0)</f>
        <v>2</v>
      </c>
      <c r="M795">
        <f>VLOOKUP(A795,'Hospitalisation Details'!A:E,5,0)</f>
        <v>1</v>
      </c>
      <c r="N795">
        <f>VLOOKUP(A795,'Hospitalisation Details'!A:F,6,0)</f>
        <v>13112.6</v>
      </c>
      <c r="O795" t="str">
        <f>VLOOKUP(A795,'Hospitalisation Details'!A:G,7,0)</f>
        <v>tier - 3</v>
      </c>
      <c r="P795" t="str">
        <f>VLOOKUP(A795,'Hospitalisation Details'!A:I,8,0)</f>
        <v>tier - 3</v>
      </c>
      <c r="Q795" t="str">
        <f>VLOOKUP(A795,'Hospitalisation Details'!A:I,9,0)</f>
        <v>R1012</v>
      </c>
    </row>
    <row r="796" spans="1:17" ht="15.6" x14ac:dyDescent="0.3">
      <c r="A796" s="1" t="s">
        <v>1576</v>
      </c>
      <c r="B796" s="1" t="str">
        <f>VLOOKUP(A796,'Customer Names'!A:B,2,0)</f>
        <v>Dicharry, Ms.  Sarah</v>
      </c>
      <c r="C796">
        <f>VLOOKUP(A796,'Medical Examinations'!A:H,2,0)</f>
        <v>38.06</v>
      </c>
      <c r="D796">
        <f>VLOOKUP(A796,'Medical Examinations'!A:C,3,0)</f>
        <v>9.24</v>
      </c>
      <c r="E796" t="str">
        <f>VLOOKUP(A796,'Medical Examinations'!A:E,4)</f>
        <v>No</v>
      </c>
      <c r="F796" t="str">
        <f>VLOOKUP(A796,'Medical Examinations'!A:E,5)</f>
        <v>No</v>
      </c>
      <c r="G796" t="str">
        <f>VLOOKUP(A796,'Medical Examinations'!A:F,6,0)</f>
        <v>No</v>
      </c>
      <c r="H796">
        <f>VLOOKUP(A796,'Medical Examinations'!A:G,7)</f>
        <v>1</v>
      </c>
      <c r="I796" t="str">
        <f>VLOOKUP(A796,'Medical Examinations'!A:H,8,0)</f>
        <v>No</v>
      </c>
      <c r="J796">
        <f>VLOOKUP(A796,'Hospitalisation Details'!A:B,2,0)</f>
        <v>1971</v>
      </c>
      <c r="K796" t="str">
        <f>VLOOKUP(A796,'Hospitalisation Details'!A:C,3,0)</f>
        <v>Oct</v>
      </c>
      <c r="L796">
        <f>VLOOKUP(A796,'Hospitalisation Details'!A:D,4,0)</f>
        <v>30</v>
      </c>
      <c r="M796">
        <f>VLOOKUP(A796,'Hospitalisation Details'!A:E,5,0)</f>
        <v>0</v>
      </c>
      <c r="N796">
        <f>VLOOKUP(A796,'Hospitalisation Details'!A:F,6,0)</f>
        <v>13110.79</v>
      </c>
      <c r="O796" t="str">
        <f>VLOOKUP(A796,'Hospitalisation Details'!A:G,7,0)</f>
        <v>tier - 3</v>
      </c>
      <c r="P796" t="str">
        <f>VLOOKUP(A796,'Hospitalisation Details'!A:I,8,0)</f>
        <v>tier - 2</v>
      </c>
      <c r="Q796" t="str">
        <f>VLOOKUP(A796,'Hospitalisation Details'!A:I,9,0)</f>
        <v>R1011</v>
      </c>
    </row>
    <row r="797" spans="1:17" ht="15.6" x14ac:dyDescent="0.3">
      <c r="A797" s="1" t="s">
        <v>1575</v>
      </c>
      <c r="B797" s="1" t="str">
        <f>VLOOKUP(A797,'Customer Names'!A:B,2,0)</f>
        <v>Berry, Mrs.  Colleen M</v>
      </c>
      <c r="C797">
        <f>VLOOKUP(A797,'Medical Examinations'!A:H,2,0)</f>
        <v>37.700000000000003</v>
      </c>
      <c r="D797">
        <f>VLOOKUP(A797,'Medical Examinations'!A:C,3,0)</f>
        <v>8.6</v>
      </c>
      <c r="E797" t="str">
        <f>VLOOKUP(A797,'Medical Examinations'!A:E,4)</f>
        <v>No</v>
      </c>
      <c r="F797" t="str">
        <f>VLOOKUP(A797,'Medical Examinations'!A:E,5)</f>
        <v>No</v>
      </c>
      <c r="G797" t="str">
        <f>VLOOKUP(A797,'Medical Examinations'!A:F,6,0)</f>
        <v>No</v>
      </c>
      <c r="H797">
        <f>VLOOKUP(A797,'Medical Examinations'!A:G,7)</f>
        <v>1</v>
      </c>
      <c r="I797" t="str">
        <f>VLOOKUP(A797,'Medical Examinations'!A:H,8,0)</f>
        <v>No</v>
      </c>
      <c r="J797">
        <f>VLOOKUP(A797,'Hospitalisation Details'!A:B,2,0)</f>
        <v>1978</v>
      </c>
      <c r="K797" t="str">
        <f>VLOOKUP(A797,'Hospitalisation Details'!A:C,3,0)</f>
        <v>Jul</v>
      </c>
      <c r="L797">
        <f>VLOOKUP(A797,'Hospitalisation Details'!A:D,4,0)</f>
        <v>17</v>
      </c>
      <c r="M797">
        <f>VLOOKUP(A797,'Hospitalisation Details'!A:E,5,0)</f>
        <v>2</v>
      </c>
      <c r="N797">
        <f>VLOOKUP(A797,'Hospitalisation Details'!A:F,6,0)</f>
        <v>13101.74</v>
      </c>
      <c r="O797" t="str">
        <f>VLOOKUP(A797,'Hospitalisation Details'!A:G,7,0)</f>
        <v>tier - 3</v>
      </c>
      <c r="P797" t="str">
        <f>VLOOKUP(A797,'Hospitalisation Details'!A:I,8,0)</f>
        <v>tier - 2</v>
      </c>
      <c r="Q797" t="str">
        <f>VLOOKUP(A797,'Hospitalisation Details'!A:I,9,0)</f>
        <v>R1026</v>
      </c>
    </row>
    <row r="798" spans="1:17" ht="15.6" x14ac:dyDescent="0.3">
      <c r="A798" s="1" t="s">
        <v>1574</v>
      </c>
      <c r="B798" s="1" t="str">
        <f>VLOOKUP(A798,'Customer Names'!A:B,2,0)</f>
        <v>Porfirio, Ms.  Deedra G.</v>
      </c>
      <c r="C798">
        <f>VLOOKUP(A798,'Medical Examinations'!A:H,2,0)</f>
        <v>44</v>
      </c>
      <c r="D798">
        <f>VLOOKUP(A798,'Medical Examinations'!A:C,3,0)</f>
        <v>9.32</v>
      </c>
      <c r="E798" t="str">
        <f>VLOOKUP(A798,'Medical Examinations'!A:E,4)</f>
        <v>No</v>
      </c>
      <c r="F798" t="str">
        <f>VLOOKUP(A798,'Medical Examinations'!A:E,5)</f>
        <v>No</v>
      </c>
      <c r="G798" t="str">
        <f>VLOOKUP(A798,'Medical Examinations'!A:F,6,0)</f>
        <v>No</v>
      </c>
      <c r="H798">
        <f>VLOOKUP(A798,'Medical Examinations'!A:G,7)</f>
        <v>1</v>
      </c>
      <c r="I798" t="str">
        <f>VLOOKUP(A798,'Medical Examinations'!A:H,8,0)</f>
        <v>No</v>
      </c>
      <c r="J798">
        <f>VLOOKUP(A798,'Hospitalisation Details'!A:B,2,0)</f>
        <v>1961</v>
      </c>
      <c r="K798" t="str">
        <f>VLOOKUP(A798,'Hospitalisation Details'!A:C,3,0)</f>
        <v>Nov</v>
      </c>
      <c r="L798">
        <f>VLOOKUP(A798,'Hospitalisation Details'!A:D,4,0)</f>
        <v>6</v>
      </c>
      <c r="M798">
        <f>VLOOKUP(A798,'Hospitalisation Details'!A:E,5,0)</f>
        <v>0</v>
      </c>
      <c r="N798">
        <f>VLOOKUP(A798,'Hospitalisation Details'!A:F,6,0)</f>
        <v>13063.88</v>
      </c>
      <c r="O798" t="str">
        <f>VLOOKUP(A798,'Hospitalisation Details'!A:G,7,0)</f>
        <v>tier - 3</v>
      </c>
      <c r="P798" t="str">
        <f>VLOOKUP(A798,'Hospitalisation Details'!A:I,8,0)</f>
        <v>tier - 2</v>
      </c>
      <c r="Q798" t="str">
        <f>VLOOKUP(A798,'Hospitalisation Details'!A:I,9,0)</f>
        <v>R1011</v>
      </c>
    </row>
    <row r="799" spans="1:17" ht="15.6" x14ac:dyDescent="0.3">
      <c r="A799" s="1" t="s">
        <v>1573</v>
      </c>
      <c r="B799" s="1" t="str">
        <f>VLOOKUP(A799,'Customer Names'!A:B,2,0)</f>
        <v>Thind, Mrs.  Kulwinder</v>
      </c>
      <c r="C799">
        <f>VLOOKUP(A799,'Medical Examinations'!A:H,2,0)</f>
        <v>41.45</v>
      </c>
      <c r="D799">
        <f>VLOOKUP(A799,'Medical Examinations'!A:C,3,0)</f>
        <v>6.12</v>
      </c>
      <c r="E799" t="str">
        <f>VLOOKUP(A799,'Medical Examinations'!A:E,4)</f>
        <v>No</v>
      </c>
      <c r="F799" t="str">
        <f>VLOOKUP(A799,'Medical Examinations'!A:E,5)</f>
        <v>No</v>
      </c>
      <c r="G799" t="str">
        <f>VLOOKUP(A799,'Medical Examinations'!A:F,6,0)</f>
        <v>No</v>
      </c>
      <c r="H799">
        <f>VLOOKUP(A799,'Medical Examinations'!A:G,7)</f>
        <v>1</v>
      </c>
      <c r="I799" t="str">
        <f>VLOOKUP(A799,'Medical Examinations'!A:H,8,0)</f>
        <v>No</v>
      </c>
      <c r="J799">
        <f>VLOOKUP(A799,'Hospitalisation Details'!A:B,2,0)</f>
        <v>1985</v>
      </c>
      <c r="K799" t="str">
        <f>VLOOKUP(A799,'Hospitalisation Details'!A:C,3,0)</f>
        <v>Oct</v>
      </c>
      <c r="L799">
        <f>VLOOKUP(A799,'Hospitalisation Details'!A:D,4,0)</f>
        <v>26</v>
      </c>
      <c r="M799">
        <f>VLOOKUP(A799,'Hospitalisation Details'!A:E,5,0)</f>
        <v>3</v>
      </c>
      <c r="N799">
        <f>VLOOKUP(A799,'Hospitalisation Details'!A:F,6,0)</f>
        <v>13051.22</v>
      </c>
      <c r="O799" t="str">
        <f>VLOOKUP(A799,'Hospitalisation Details'!A:G,7,0)</f>
        <v>tier - 3</v>
      </c>
      <c r="P799" t="str">
        <f>VLOOKUP(A799,'Hospitalisation Details'!A:I,8,0)</f>
        <v>tier - 1</v>
      </c>
      <c r="Q799" t="str">
        <f>VLOOKUP(A799,'Hospitalisation Details'!A:I,9,0)</f>
        <v>R1026</v>
      </c>
    </row>
    <row r="800" spans="1:17" ht="15.6" x14ac:dyDescent="0.3">
      <c r="A800" s="1" t="s">
        <v>1572</v>
      </c>
      <c r="B800" s="1" t="str">
        <f>VLOOKUP(A800,'Customer Names'!A:B,2,0)</f>
        <v>Ryan, Ms.  Ann M.</v>
      </c>
      <c r="C800">
        <f>VLOOKUP(A800,'Medical Examinations'!A:H,2,0)</f>
        <v>25.364999999999998</v>
      </c>
      <c r="D800">
        <f>VLOOKUP(A800,'Medical Examinations'!A:C,3,0)</f>
        <v>9.19</v>
      </c>
      <c r="E800" t="str">
        <f>VLOOKUP(A800,'Medical Examinations'!A:E,4)</f>
        <v>No</v>
      </c>
      <c r="F800" t="str">
        <f>VLOOKUP(A800,'Medical Examinations'!A:E,5)</f>
        <v>No</v>
      </c>
      <c r="G800" t="str">
        <f>VLOOKUP(A800,'Medical Examinations'!A:F,6,0)</f>
        <v>No</v>
      </c>
      <c r="H800">
        <f>VLOOKUP(A800,'Medical Examinations'!A:G,7)</f>
        <v>1</v>
      </c>
      <c r="I800" t="str">
        <f>VLOOKUP(A800,'Medical Examinations'!A:H,8,0)</f>
        <v>No</v>
      </c>
      <c r="J800">
        <f>VLOOKUP(A800,'Hospitalisation Details'!A:B,2,0)</f>
        <v>1967</v>
      </c>
      <c r="K800" t="str">
        <f>VLOOKUP(A800,'Hospitalisation Details'!A:C,3,0)</f>
        <v>Aug</v>
      </c>
      <c r="L800">
        <f>VLOOKUP(A800,'Hospitalisation Details'!A:D,4,0)</f>
        <v>6</v>
      </c>
      <c r="M800">
        <f>VLOOKUP(A800,'Hospitalisation Details'!A:E,5,0)</f>
        <v>3</v>
      </c>
      <c r="N800">
        <f>VLOOKUP(A800,'Hospitalisation Details'!A:F,6,0)</f>
        <v>13047.33</v>
      </c>
      <c r="O800" t="str">
        <f>VLOOKUP(A800,'Hospitalisation Details'!A:G,7,0)</f>
        <v>tier - 3</v>
      </c>
      <c r="P800" t="str">
        <f>VLOOKUP(A800,'Hospitalisation Details'!A:I,8,0)</f>
        <v>tier - 3</v>
      </c>
      <c r="Q800" t="str">
        <f>VLOOKUP(A800,'Hospitalisation Details'!A:I,9,0)</f>
        <v>R1024</v>
      </c>
    </row>
    <row r="801" spans="1:17" ht="15.6" x14ac:dyDescent="0.3">
      <c r="A801" s="1" t="s">
        <v>1571</v>
      </c>
      <c r="B801" s="1" t="str">
        <f>VLOOKUP(A801,'Customer Names'!A:B,2,0)</f>
        <v>Horn, Ms.  Sarah E</v>
      </c>
      <c r="C801">
        <f>VLOOKUP(A801,'Medical Examinations'!A:H,2,0)</f>
        <v>34.56</v>
      </c>
      <c r="D801">
        <f>VLOOKUP(A801,'Medical Examinations'!A:C,3,0)</f>
        <v>5.84</v>
      </c>
      <c r="E801" t="str">
        <f>VLOOKUP(A801,'Medical Examinations'!A:E,4)</f>
        <v>No</v>
      </c>
      <c r="F801" t="str">
        <f>VLOOKUP(A801,'Medical Examinations'!A:E,5)</f>
        <v>No</v>
      </c>
      <c r="G801" t="str">
        <f>VLOOKUP(A801,'Medical Examinations'!A:F,6,0)</f>
        <v>Yes</v>
      </c>
      <c r="H801">
        <f>VLOOKUP(A801,'Medical Examinations'!A:G,7)</f>
        <v>1</v>
      </c>
      <c r="I801" t="str">
        <f>VLOOKUP(A801,'Medical Examinations'!A:H,8,0)</f>
        <v>No</v>
      </c>
      <c r="J801">
        <f>VLOOKUP(A801,'Hospitalisation Details'!A:B,2,0)</f>
        <v>1969</v>
      </c>
      <c r="K801" t="str">
        <f>VLOOKUP(A801,'Hospitalisation Details'!A:C,3,0)</f>
        <v>Sep</v>
      </c>
      <c r="L801">
        <f>VLOOKUP(A801,'Hospitalisation Details'!A:D,4,0)</f>
        <v>23</v>
      </c>
      <c r="M801">
        <f>VLOOKUP(A801,'Hospitalisation Details'!A:E,5,0)</f>
        <v>0</v>
      </c>
      <c r="N801">
        <f>VLOOKUP(A801,'Hospitalisation Details'!A:F,6,0)</f>
        <v>13044.41</v>
      </c>
      <c r="O801" t="str">
        <f>VLOOKUP(A801,'Hospitalisation Details'!A:G,7,0)</f>
        <v>tier - 3</v>
      </c>
      <c r="P801" t="str">
        <f>VLOOKUP(A801,'Hospitalisation Details'!A:I,8,0)</f>
        <v>tier - 1</v>
      </c>
      <c r="Q801" t="str">
        <f>VLOOKUP(A801,'Hospitalisation Details'!A:I,9,0)</f>
        <v>R1012</v>
      </c>
    </row>
    <row r="802" spans="1:17" ht="15.6" x14ac:dyDescent="0.3">
      <c r="A802" s="1" t="s">
        <v>1570</v>
      </c>
      <c r="B802" s="1" t="str">
        <f>VLOOKUP(A802,'Customer Names'!A:B,2,0)</f>
        <v>Sabadosa, Ms.  Apryl J.</v>
      </c>
      <c r="C802">
        <f>VLOOKUP(A802,'Medical Examinations'!A:H,2,0)</f>
        <v>28.2</v>
      </c>
      <c r="D802">
        <f>VLOOKUP(A802,'Medical Examinations'!A:C,3,0)</f>
        <v>7.19</v>
      </c>
      <c r="E802" t="str">
        <f>VLOOKUP(A802,'Medical Examinations'!A:E,4)</f>
        <v>No</v>
      </c>
      <c r="F802" t="str">
        <f>VLOOKUP(A802,'Medical Examinations'!A:E,5)</f>
        <v>No</v>
      </c>
      <c r="G802" t="str">
        <f>VLOOKUP(A802,'Medical Examinations'!A:F,6,0)</f>
        <v>No</v>
      </c>
      <c r="H802">
        <f>VLOOKUP(A802,'Medical Examinations'!A:G,7)</f>
        <v>1</v>
      </c>
      <c r="I802" t="str">
        <f>VLOOKUP(A802,'Medical Examinations'!A:H,8,0)</f>
        <v>No</v>
      </c>
      <c r="J802">
        <f>VLOOKUP(A802,'Hospitalisation Details'!A:B,2,0)</f>
        <v>1961</v>
      </c>
      <c r="K802" t="str">
        <f>VLOOKUP(A802,'Hospitalisation Details'!A:C,3,0)</f>
        <v>Nov</v>
      </c>
      <c r="L802">
        <f>VLOOKUP(A802,'Hospitalisation Details'!A:D,4,0)</f>
        <v>9</v>
      </c>
      <c r="M802">
        <f>VLOOKUP(A802,'Hospitalisation Details'!A:E,5,0)</f>
        <v>0</v>
      </c>
      <c r="N802">
        <f>VLOOKUP(A802,'Hospitalisation Details'!A:F,6,0)</f>
        <v>13041.92</v>
      </c>
      <c r="O802" t="str">
        <f>VLOOKUP(A802,'Hospitalisation Details'!A:G,7,0)</f>
        <v>tier - 3</v>
      </c>
      <c r="P802" t="str">
        <f>VLOOKUP(A802,'Hospitalisation Details'!A:I,8,0)</f>
        <v>tier - 1</v>
      </c>
      <c r="Q802" t="str">
        <f>VLOOKUP(A802,'Hospitalisation Details'!A:I,9,0)</f>
        <v>R1011</v>
      </c>
    </row>
    <row r="803" spans="1:17" ht="15.6" x14ac:dyDescent="0.3">
      <c r="A803" s="1" t="s">
        <v>1569</v>
      </c>
      <c r="B803" s="1" t="str">
        <f>VLOOKUP(A803,'Customer Names'!A:B,2,0)</f>
        <v>Casady, Mrs.  Ilana</v>
      </c>
      <c r="C803">
        <f>VLOOKUP(A803,'Medical Examinations'!A:H,2,0)</f>
        <v>30.43</v>
      </c>
      <c r="D803">
        <f>VLOOKUP(A803,'Medical Examinations'!A:C,3,0)</f>
        <v>9.39</v>
      </c>
      <c r="E803" t="str">
        <f>VLOOKUP(A803,'Medical Examinations'!A:E,4)</f>
        <v>No</v>
      </c>
      <c r="F803" t="str">
        <f>VLOOKUP(A803,'Medical Examinations'!A:E,5)</f>
        <v>No</v>
      </c>
      <c r="G803" t="str">
        <f>VLOOKUP(A803,'Medical Examinations'!A:F,6,0)</f>
        <v>No</v>
      </c>
      <c r="H803">
        <f>VLOOKUP(A803,'Medical Examinations'!A:G,7)</f>
        <v>1</v>
      </c>
      <c r="I803" t="str">
        <f>VLOOKUP(A803,'Medical Examinations'!A:H,8,0)</f>
        <v>No</v>
      </c>
      <c r="J803">
        <f>VLOOKUP(A803,'Hospitalisation Details'!A:B,2,0)</f>
        <v>1965</v>
      </c>
      <c r="K803" t="str">
        <f>VLOOKUP(A803,'Hospitalisation Details'!A:C,3,0)</f>
        <v>Nov</v>
      </c>
      <c r="L803">
        <f>VLOOKUP(A803,'Hospitalisation Details'!A:D,4,0)</f>
        <v>4</v>
      </c>
      <c r="M803">
        <f>VLOOKUP(A803,'Hospitalisation Details'!A:E,5,0)</f>
        <v>0</v>
      </c>
      <c r="N803">
        <f>VLOOKUP(A803,'Hospitalisation Details'!A:F,6,0)</f>
        <v>13023.93</v>
      </c>
      <c r="O803" t="str">
        <f>VLOOKUP(A803,'Hospitalisation Details'!A:G,7,0)</f>
        <v>tier - 3</v>
      </c>
      <c r="P803" t="str">
        <f>VLOOKUP(A803,'Hospitalisation Details'!A:I,8,0)</f>
        <v>tier - 2</v>
      </c>
      <c r="Q803" t="str">
        <f>VLOOKUP(A803,'Hospitalisation Details'!A:I,9,0)</f>
        <v>R1025</v>
      </c>
    </row>
    <row r="804" spans="1:17" ht="15.6" x14ac:dyDescent="0.3">
      <c r="A804" s="1" t="s">
        <v>1568</v>
      </c>
      <c r="B804" s="1" t="str">
        <f>VLOOKUP(A804,'Customer Names'!A:B,2,0)</f>
        <v>Phillips, Ms.  Katherine</v>
      </c>
      <c r="C804">
        <f>VLOOKUP(A804,'Medical Examinations'!A:H,2,0)</f>
        <v>32.395000000000003</v>
      </c>
      <c r="D804">
        <f>VLOOKUP(A804,'Medical Examinations'!A:C,3,0)</f>
        <v>4.2699999999999996</v>
      </c>
      <c r="E804" t="str">
        <f>VLOOKUP(A804,'Medical Examinations'!A:E,4)</f>
        <v>No</v>
      </c>
      <c r="F804" t="str">
        <f>VLOOKUP(A804,'Medical Examinations'!A:E,5)</f>
        <v>No</v>
      </c>
      <c r="G804" t="str">
        <f>VLOOKUP(A804,'Medical Examinations'!A:F,6,0)</f>
        <v>No</v>
      </c>
      <c r="H804">
        <f>VLOOKUP(A804,'Medical Examinations'!A:G,7)</f>
        <v>1</v>
      </c>
      <c r="I804" t="str">
        <f>VLOOKUP(A804,'Medical Examinations'!A:H,8,0)</f>
        <v>No</v>
      </c>
      <c r="J804">
        <f>VLOOKUP(A804,'Hospitalisation Details'!A:B,2,0)</f>
        <v>1964</v>
      </c>
      <c r="K804" t="str">
        <f>VLOOKUP(A804,'Hospitalisation Details'!A:C,3,0)</f>
        <v>Sep</v>
      </c>
      <c r="L804">
        <f>VLOOKUP(A804,'Hospitalisation Details'!A:D,4,0)</f>
        <v>23</v>
      </c>
      <c r="M804">
        <f>VLOOKUP(A804,'Hospitalisation Details'!A:E,5,0)</f>
        <v>1</v>
      </c>
      <c r="N804">
        <f>VLOOKUP(A804,'Hospitalisation Details'!A:F,6,0)</f>
        <v>13019.16</v>
      </c>
      <c r="O804" t="str">
        <f>VLOOKUP(A804,'Hospitalisation Details'!A:G,7,0)</f>
        <v>tier - 3</v>
      </c>
      <c r="P804" t="str">
        <f>VLOOKUP(A804,'Hospitalisation Details'!A:I,8,0)</f>
        <v>tier - 1</v>
      </c>
      <c r="Q804" t="str">
        <f>VLOOKUP(A804,'Hospitalisation Details'!A:I,9,0)</f>
        <v>R1024</v>
      </c>
    </row>
    <row r="805" spans="1:17" ht="15.6" x14ac:dyDescent="0.3">
      <c r="A805" s="1" t="s">
        <v>1567</v>
      </c>
      <c r="B805" s="1" t="str">
        <f>VLOOKUP(A805,'Customer Names'!A:B,2,0)</f>
        <v>Ahokas, Ms.  Katherine</v>
      </c>
      <c r="C805">
        <f>VLOOKUP(A805,'Medical Examinations'!A:H,2,0)</f>
        <v>24.035</v>
      </c>
      <c r="D805">
        <f>VLOOKUP(A805,'Medical Examinations'!A:C,3,0)</f>
        <v>11.71</v>
      </c>
      <c r="E805" t="str">
        <f>VLOOKUP(A805,'Medical Examinations'!A:E,4)</f>
        <v>No</v>
      </c>
      <c r="F805" t="str">
        <f>VLOOKUP(A805,'Medical Examinations'!A:E,5)</f>
        <v>No</v>
      </c>
      <c r="G805" t="str">
        <f>VLOOKUP(A805,'Medical Examinations'!A:F,6,0)</f>
        <v>No</v>
      </c>
      <c r="H805">
        <f>VLOOKUP(A805,'Medical Examinations'!A:G,7)</f>
        <v>1</v>
      </c>
      <c r="I805" t="str">
        <f>VLOOKUP(A805,'Medical Examinations'!A:H,8,0)</f>
        <v>No</v>
      </c>
      <c r="J805">
        <f>VLOOKUP(A805,'Hospitalisation Details'!A:B,2,0)</f>
        <v>1962</v>
      </c>
      <c r="K805" t="str">
        <f>VLOOKUP(A805,'Hospitalisation Details'!A:C,3,0)</f>
        <v>Jul</v>
      </c>
      <c r="L805">
        <f>VLOOKUP(A805,'Hospitalisation Details'!A:D,4,0)</f>
        <v>20</v>
      </c>
      <c r="M805">
        <f>VLOOKUP(A805,'Hospitalisation Details'!A:E,5,0)</f>
        <v>0</v>
      </c>
      <c r="N805">
        <f>VLOOKUP(A805,'Hospitalisation Details'!A:F,6,0)</f>
        <v>13012.21</v>
      </c>
      <c r="O805" t="str">
        <f>VLOOKUP(A805,'Hospitalisation Details'!A:G,7,0)</f>
        <v>tier - 3</v>
      </c>
      <c r="P805" t="str">
        <f>VLOOKUP(A805,'Hospitalisation Details'!A:I,8,0)</f>
        <v>tier - 1</v>
      </c>
      <c r="Q805" t="str">
        <f>VLOOKUP(A805,'Hospitalisation Details'!A:I,9,0)</f>
        <v>R1012</v>
      </c>
    </row>
    <row r="806" spans="1:17" ht="15.6" x14ac:dyDescent="0.3">
      <c r="A806" s="1" t="s">
        <v>1566</v>
      </c>
      <c r="B806" s="1" t="str">
        <f>VLOOKUP(A806,'Customer Names'!A:B,2,0)</f>
        <v>Hebert, Mr.  Karl</v>
      </c>
      <c r="C806">
        <f>VLOOKUP(A806,'Medical Examinations'!A:H,2,0)</f>
        <v>37.119999999999997</v>
      </c>
      <c r="D806">
        <f>VLOOKUP(A806,'Medical Examinations'!A:C,3,0)</f>
        <v>5.29</v>
      </c>
      <c r="E806" t="str">
        <f>VLOOKUP(A806,'Medical Examinations'!A:E,4)</f>
        <v>No</v>
      </c>
      <c r="F806" t="str">
        <f>VLOOKUP(A806,'Medical Examinations'!A:E,5)</f>
        <v>No</v>
      </c>
      <c r="G806" t="str">
        <f>VLOOKUP(A806,'Medical Examinations'!A:F,6,0)</f>
        <v>No</v>
      </c>
      <c r="H806">
        <f>VLOOKUP(A806,'Medical Examinations'!A:G,7)</f>
        <v>1</v>
      </c>
      <c r="I806" t="str">
        <f>VLOOKUP(A806,'Medical Examinations'!A:H,8,0)</f>
        <v>No</v>
      </c>
      <c r="J806">
        <f>VLOOKUP(A806,'Hospitalisation Details'!A:B,2,0)</f>
        <v>1972</v>
      </c>
      <c r="K806" t="str">
        <f>VLOOKUP(A806,'Hospitalisation Details'!A:C,3,0)</f>
        <v>Sep</v>
      </c>
      <c r="L806">
        <f>VLOOKUP(A806,'Hospitalisation Details'!A:D,4,0)</f>
        <v>27</v>
      </c>
      <c r="M806">
        <f>VLOOKUP(A806,'Hospitalisation Details'!A:E,5,0)</f>
        <v>0</v>
      </c>
      <c r="N806">
        <f>VLOOKUP(A806,'Hospitalisation Details'!A:F,6,0)</f>
        <v>13010.86</v>
      </c>
      <c r="O806" t="str">
        <f>VLOOKUP(A806,'Hospitalisation Details'!A:G,7,0)</f>
        <v>tier - 3</v>
      </c>
      <c r="P806" t="str">
        <f>VLOOKUP(A806,'Hospitalisation Details'!A:I,8,0)</f>
        <v>tier - 2</v>
      </c>
      <c r="Q806" t="str">
        <f>VLOOKUP(A806,'Hospitalisation Details'!A:I,9,0)</f>
        <v>R1012</v>
      </c>
    </row>
    <row r="807" spans="1:17" ht="15.6" x14ac:dyDescent="0.3">
      <c r="A807" s="1" t="s">
        <v>1565</v>
      </c>
      <c r="B807" s="1" t="str">
        <f>VLOOKUP(A807,'Customer Names'!A:B,2,0)</f>
        <v>Fair, Mr.  Stephen</v>
      </c>
      <c r="C807">
        <f>VLOOKUP(A807,'Medical Examinations'!A:H,2,0)</f>
        <v>34.840000000000003</v>
      </c>
      <c r="D807">
        <f>VLOOKUP(A807,'Medical Examinations'!A:C,3,0)</f>
        <v>6</v>
      </c>
      <c r="E807" t="str">
        <f>VLOOKUP(A807,'Medical Examinations'!A:E,4)</f>
        <v>No</v>
      </c>
      <c r="F807" t="str">
        <f>VLOOKUP(A807,'Medical Examinations'!A:E,5)</f>
        <v>No</v>
      </c>
      <c r="G807" t="str">
        <f>VLOOKUP(A807,'Medical Examinations'!A:F,6,0)</f>
        <v>Yes</v>
      </c>
      <c r="H807">
        <f>VLOOKUP(A807,'Medical Examinations'!A:G,7)</f>
        <v>1</v>
      </c>
      <c r="I807" t="str">
        <f>VLOOKUP(A807,'Medical Examinations'!A:H,8,0)</f>
        <v>No</v>
      </c>
      <c r="J807">
        <f>VLOOKUP(A807,'Hospitalisation Details'!A:B,2,0)</f>
        <v>1969</v>
      </c>
      <c r="K807" t="str">
        <f>VLOOKUP(A807,'Hospitalisation Details'!A:C,3,0)</f>
        <v>Dec</v>
      </c>
      <c r="L807">
        <f>VLOOKUP(A807,'Hospitalisation Details'!A:D,4,0)</f>
        <v>13</v>
      </c>
      <c r="M807">
        <f>VLOOKUP(A807,'Hospitalisation Details'!A:E,5,0)</f>
        <v>0</v>
      </c>
      <c r="N807">
        <f>VLOOKUP(A807,'Hospitalisation Details'!A:F,6,0)</f>
        <v>13008.07</v>
      </c>
      <c r="O807" t="str">
        <f>VLOOKUP(A807,'Hospitalisation Details'!A:G,7,0)</f>
        <v>tier - 3</v>
      </c>
      <c r="P807" t="str">
        <f>VLOOKUP(A807,'Hospitalisation Details'!A:I,8,0)</f>
        <v>tier - 3</v>
      </c>
      <c r="Q807" t="str">
        <f>VLOOKUP(A807,'Hospitalisation Details'!A:I,9,0)</f>
        <v>R1012</v>
      </c>
    </row>
    <row r="808" spans="1:17" ht="15.6" x14ac:dyDescent="0.3">
      <c r="A808" s="1" t="s">
        <v>1564</v>
      </c>
      <c r="B808" s="1" t="str">
        <f>VLOOKUP(A808,'Customer Names'!A:B,2,0)</f>
        <v>Swenson, Mr.  Will</v>
      </c>
      <c r="C808">
        <f>VLOOKUP(A808,'Medical Examinations'!A:H,2,0)</f>
        <v>29.53</v>
      </c>
      <c r="D808">
        <f>VLOOKUP(A808,'Medical Examinations'!A:C,3,0)</f>
        <v>10.64</v>
      </c>
      <c r="E808" t="str">
        <f>VLOOKUP(A808,'Medical Examinations'!A:E,4)</f>
        <v>No</v>
      </c>
      <c r="F808" t="str">
        <f>VLOOKUP(A808,'Medical Examinations'!A:E,5)</f>
        <v>No</v>
      </c>
      <c r="G808" t="str">
        <f>VLOOKUP(A808,'Medical Examinations'!A:F,6,0)</f>
        <v>No</v>
      </c>
      <c r="H808">
        <f>VLOOKUP(A808,'Medical Examinations'!A:G,7)</f>
        <v>1</v>
      </c>
      <c r="I808" t="str">
        <f>VLOOKUP(A808,'Medical Examinations'!A:H,8,0)</f>
        <v>No</v>
      </c>
      <c r="J808">
        <f>VLOOKUP(A808,'Hospitalisation Details'!A:B,2,0)</f>
        <v>1962</v>
      </c>
      <c r="K808" t="str">
        <f>VLOOKUP(A808,'Hospitalisation Details'!A:C,3,0)</f>
        <v>Jun</v>
      </c>
      <c r="L808">
        <f>VLOOKUP(A808,'Hospitalisation Details'!A:D,4,0)</f>
        <v>24</v>
      </c>
      <c r="M808">
        <f>VLOOKUP(A808,'Hospitalisation Details'!A:E,5,0)</f>
        <v>0</v>
      </c>
      <c r="N808">
        <f>VLOOKUP(A808,'Hospitalisation Details'!A:F,6,0)</f>
        <v>13004.95</v>
      </c>
      <c r="O808" t="str">
        <f>VLOOKUP(A808,'Hospitalisation Details'!A:G,7,0)</f>
        <v>tier - 3</v>
      </c>
      <c r="P808" t="str">
        <f>VLOOKUP(A808,'Hospitalisation Details'!A:I,8,0)</f>
        <v>tier - 1</v>
      </c>
      <c r="Q808" t="str">
        <f>VLOOKUP(A808,'Hospitalisation Details'!A:I,9,0)</f>
        <v>R1012</v>
      </c>
    </row>
    <row r="809" spans="1:17" ht="15.6" x14ac:dyDescent="0.3">
      <c r="A809" s="1" t="s">
        <v>1563</v>
      </c>
      <c r="B809" s="1" t="str">
        <f>VLOOKUP(A809,'Customer Names'!A:B,2,0)</f>
        <v>Revenis, Mr.  Bradley D</v>
      </c>
      <c r="C809">
        <f>VLOOKUP(A809,'Medical Examinations'!A:H,2,0)</f>
        <v>42.51</v>
      </c>
      <c r="D809">
        <f>VLOOKUP(A809,'Medical Examinations'!A:C,3,0)</f>
        <v>8.2100000000000009</v>
      </c>
      <c r="E809" t="str">
        <f>VLOOKUP(A809,'Medical Examinations'!A:E,4)</f>
        <v>No</v>
      </c>
      <c r="F809" t="str">
        <f>VLOOKUP(A809,'Medical Examinations'!A:E,5)</f>
        <v>No</v>
      </c>
      <c r="G809" t="str">
        <f>VLOOKUP(A809,'Medical Examinations'!A:F,6,0)</f>
        <v>No</v>
      </c>
      <c r="H809">
        <f>VLOOKUP(A809,'Medical Examinations'!A:G,7)</f>
        <v>1</v>
      </c>
      <c r="I809" t="str">
        <f>VLOOKUP(A809,'Medical Examinations'!A:H,8,0)</f>
        <v>No</v>
      </c>
      <c r="J809">
        <f>VLOOKUP(A809,'Hospitalisation Details'!A:B,2,0)</f>
        <v>1981</v>
      </c>
      <c r="K809" t="str">
        <f>VLOOKUP(A809,'Hospitalisation Details'!A:C,3,0)</f>
        <v>Oct</v>
      </c>
      <c r="L809">
        <f>VLOOKUP(A809,'Hospitalisation Details'!A:D,4,0)</f>
        <v>30</v>
      </c>
      <c r="M809">
        <f>VLOOKUP(A809,'Hospitalisation Details'!A:E,5,0)</f>
        <v>1</v>
      </c>
      <c r="N809">
        <f>VLOOKUP(A809,'Hospitalisation Details'!A:F,6,0)</f>
        <v>13002.91</v>
      </c>
      <c r="O809" t="str">
        <f>VLOOKUP(A809,'Hospitalisation Details'!A:G,7,0)</f>
        <v>tier - 3</v>
      </c>
      <c r="P809" t="str">
        <f>VLOOKUP(A809,'Hospitalisation Details'!A:I,8,0)</f>
        <v>tier - 1</v>
      </c>
      <c r="Q809" t="str">
        <f>VLOOKUP(A809,'Hospitalisation Details'!A:I,9,0)</f>
        <v>R1012</v>
      </c>
    </row>
    <row r="810" spans="1:17" ht="15.6" x14ac:dyDescent="0.3">
      <c r="A810" s="1" t="s">
        <v>1562</v>
      </c>
      <c r="B810" s="1" t="str">
        <f>VLOOKUP(A810,'Customer Names'!A:B,2,0)</f>
        <v>Engnes, Mrs.  Amy M</v>
      </c>
      <c r="C810">
        <f>VLOOKUP(A810,'Medical Examinations'!A:H,2,0)</f>
        <v>38.14</v>
      </c>
      <c r="D810">
        <f>VLOOKUP(A810,'Medical Examinations'!A:C,3,0)</f>
        <v>5.58</v>
      </c>
      <c r="E810" t="str">
        <f>VLOOKUP(A810,'Medical Examinations'!A:E,4)</f>
        <v>No</v>
      </c>
      <c r="F810" t="str">
        <f>VLOOKUP(A810,'Medical Examinations'!A:E,5)</f>
        <v>No</v>
      </c>
      <c r="G810" t="str">
        <f>VLOOKUP(A810,'Medical Examinations'!A:F,6,0)</f>
        <v>Yes</v>
      </c>
      <c r="H810">
        <f>VLOOKUP(A810,'Medical Examinations'!A:G,7)</f>
        <v>1</v>
      </c>
      <c r="I810" t="str">
        <f>VLOOKUP(A810,'Medical Examinations'!A:H,8,0)</f>
        <v>No</v>
      </c>
      <c r="J810">
        <f>VLOOKUP(A810,'Hospitalisation Details'!A:B,2,0)</f>
        <v>1979</v>
      </c>
      <c r="K810" t="str">
        <f>VLOOKUP(A810,'Hospitalisation Details'!A:C,3,0)</f>
        <v>Nov</v>
      </c>
      <c r="L810">
        <f>VLOOKUP(A810,'Hospitalisation Details'!A:D,4,0)</f>
        <v>27</v>
      </c>
      <c r="M810">
        <f>VLOOKUP(A810,'Hospitalisation Details'!A:E,5,0)</f>
        <v>2</v>
      </c>
      <c r="N810">
        <f>VLOOKUP(A810,'Hospitalisation Details'!A:F,6,0)</f>
        <v>12994.12</v>
      </c>
      <c r="O810" t="str">
        <f>VLOOKUP(A810,'Hospitalisation Details'!A:G,7,0)</f>
        <v>tier - 3</v>
      </c>
      <c r="P810" t="str">
        <f>VLOOKUP(A810,'Hospitalisation Details'!A:I,8,0)</f>
        <v>tier - 2</v>
      </c>
      <c r="Q810" t="str">
        <f>VLOOKUP(A810,'Hospitalisation Details'!A:I,9,0)</f>
        <v>R1026</v>
      </c>
    </row>
    <row r="811" spans="1:17" ht="15.6" x14ac:dyDescent="0.3">
      <c r="A811" s="1" t="s">
        <v>1561</v>
      </c>
      <c r="B811" s="1" t="str">
        <f>VLOOKUP(A811,'Customer Names'!A:B,2,0)</f>
        <v>Wiltse, Mr.  Matthew W.</v>
      </c>
      <c r="C811">
        <f>VLOOKUP(A811,'Medical Examinations'!A:H,2,0)</f>
        <v>39.93</v>
      </c>
      <c r="D811">
        <f>VLOOKUP(A811,'Medical Examinations'!A:C,3,0)</f>
        <v>8.75</v>
      </c>
      <c r="E811" t="str">
        <f>VLOOKUP(A811,'Medical Examinations'!A:E,4)</f>
        <v>No</v>
      </c>
      <c r="F811" t="str">
        <f>VLOOKUP(A811,'Medical Examinations'!A:E,5)</f>
        <v>No</v>
      </c>
      <c r="G811" t="str">
        <f>VLOOKUP(A811,'Medical Examinations'!A:F,6,0)</f>
        <v>No</v>
      </c>
      <c r="H811">
        <f>VLOOKUP(A811,'Medical Examinations'!A:G,7)</f>
        <v>1</v>
      </c>
      <c r="I811" t="str">
        <f>VLOOKUP(A811,'Medical Examinations'!A:H,8,0)</f>
        <v>No</v>
      </c>
      <c r="J811">
        <f>VLOOKUP(A811,'Hospitalisation Details'!A:B,2,0)</f>
        <v>1960</v>
      </c>
      <c r="K811" t="str">
        <f>VLOOKUP(A811,'Hospitalisation Details'!A:C,3,0)</f>
        <v>Nov</v>
      </c>
      <c r="L811">
        <f>VLOOKUP(A811,'Hospitalisation Details'!A:D,4,0)</f>
        <v>28</v>
      </c>
      <c r="M811">
        <f>VLOOKUP(A811,'Hospitalisation Details'!A:E,5,0)</f>
        <v>0</v>
      </c>
      <c r="N811">
        <f>VLOOKUP(A811,'Hospitalisation Details'!A:F,6,0)</f>
        <v>12982.87</v>
      </c>
      <c r="O811" t="str">
        <f>VLOOKUP(A811,'Hospitalisation Details'!A:G,7,0)</f>
        <v>tier - 3</v>
      </c>
      <c r="P811" t="str">
        <f>VLOOKUP(A811,'Hospitalisation Details'!A:I,8,0)</f>
        <v>tier - 1</v>
      </c>
      <c r="Q811" t="str">
        <f>VLOOKUP(A811,'Hospitalisation Details'!A:I,9,0)</f>
        <v>R1013</v>
      </c>
    </row>
    <row r="812" spans="1:17" ht="15.6" x14ac:dyDescent="0.3">
      <c r="A812" s="1" t="s">
        <v>1560</v>
      </c>
      <c r="B812" s="1" t="str">
        <f>VLOOKUP(A812,'Customer Names'!A:B,2,0)</f>
        <v>Fernandez, Mr.  Doug</v>
      </c>
      <c r="C812">
        <f>VLOOKUP(A812,'Medical Examinations'!A:H,2,0)</f>
        <v>38.83</v>
      </c>
      <c r="D812">
        <f>VLOOKUP(A812,'Medical Examinations'!A:C,3,0)</f>
        <v>11.86</v>
      </c>
      <c r="E812" t="str">
        <f>VLOOKUP(A812,'Medical Examinations'!A:E,4)</f>
        <v>No</v>
      </c>
      <c r="F812" t="str">
        <f>VLOOKUP(A812,'Medical Examinations'!A:E,5)</f>
        <v>No</v>
      </c>
      <c r="G812" t="str">
        <f>VLOOKUP(A812,'Medical Examinations'!A:F,6,0)</f>
        <v>No</v>
      </c>
      <c r="H812">
        <f>VLOOKUP(A812,'Medical Examinations'!A:G,7)</f>
        <v>1</v>
      </c>
      <c r="I812" t="str">
        <f>VLOOKUP(A812,'Medical Examinations'!A:H,8,0)</f>
        <v>No</v>
      </c>
      <c r="J812">
        <f>VLOOKUP(A812,'Hospitalisation Details'!A:B,2,0)</f>
        <v>1960</v>
      </c>
      <c r="K812" t="str">
        <f>VLOOKUP(A812,'Hospitalisation Details'!A:C,3,0)</f>
        <v>Sep</v>
      </c>
      <c r="L812">
        <f>VLOOKUP(A812,'Hospitalisation Details'!A:D,4,0)</f>
        <v>23</v>
      </c>
      <c r="M812">
        <f>VLOOKUP(A812,'Hospitalisation Details'!A:E,5,0)</f>
        <v>0</v>
      </c>
      <c r="N812">
        <f>VLOOKUP(A812,'Hospitalisation Details'!A:F,6,0)</f>
        <v>12981.35</v>
      </c>
      <c r="O812" t="str">
        <f>VLOOKUP(A812,'Hospitalisation Details'!A:G,7,0)</f>
        <v>tier - 3</v>
      </c>
      <c r="P812" t="str">
        <f>VLOOKUP(A812,'Hospitalisation Details'!A:I,8,0)</f>
        <v>tier - 3</v>
      </c>
      <c r="Q812" t="str">
        <f>VLOOKUP(A812,'Hospitalisation Details'!A:I,9,0)</f>
        <v>R1013</v>
      </c>
    </row>
    <row r="813" spans="1:17" ht="15.6" x14ac:dyDescent="0.3">
      <c r="A813" s="1" t="s">
        <v>1559</v>
      </c>
      <c r="B813" s="1" t="str">
        <f>VLOOKUP(A813,'Customer Names'!A:B,2,0)</f>
        <v>Edwards, Mr.  Tom</v>
      </c>
      <c r="C813">
        <f>VLOOKUP(A813,'Medical Examinations'!A:H,2,0)</f>
        <v>37.4</v>
      </c>
      <c r="D813">
        <f>VLOOKUP(A813,'Medical Examinations'!A:C,3,0)</f>
        <v>11.46</v>
      </c>
      <c r="E813" t="str">
        <f>VLOOKUP(A813,'Medical Examinations'!A:E,4)</f>
        <v>No</v>
      </c>
      <c r="F813" t="str">
        <f>VLOOKUP(A813,'Medical Examinations'!A:E,5)</f>
        <v>No</v>
      </c>
      <c r="G813" t="str">
        <f>VLOOKUP(A813,'Medical Examinations'!A:F,6,0)</f>
        <v>No</v>
      </c>
      <c r="H813">
        <f>VLOOKUP(A813,'Medical Examinations'!A:G,7)</f>
        <v>1</v>
      </c>
      <c r="I813" t="str">
        <f>VLOOKUP(A813,'Medical Examinations'!A:H,8,0)</f>
        <v>No</v>
      </c>
      <c r="J813">
        <f>VLOOKUP(A813,'Hospitalisation Details'!A:B,2,0)</f>
        <v>1960</v>
      </c>
      <c r="K813" t="str">
        <f>VLOOKUP(A813,'Hospitalisation Details'!A:C,3,0)</f>
        <v>Jun</v>
      </c>
      <c r="L813">
        <f>VLOOKUP(A813,'Hospitalisation Details'!A:D,4,0)</f>
        <v>22</v>
      </c>
      <c r="M813">
        <f>VLOOKUP(A813,'Hospitalisation Details'!A:E,5,0)</f>
        <v>0</v>
      </c>
      <c r="N813">
        <f>VLOOKUP(A813,'Hospitalisation Details'!A:F,6,0)</f>
        <v>12979.36</v>
      </c>
      <c r="O813" t="str">
        <f>VLOOKUP(A813,'Hospitalisation Details'!A:G,7,0)</f>
        <v>tier - 3</v>
      </c>
      <c r="P813" t="str">
        <f>VLOOKUP(A813,'Hospitalisation Details'!A:I,8,0)</f>
        <v>tier - 1</v>
      </c>
      <c r="Q813" t="str">
        <f>VLOOKUP(A813,'Hospitalisation Details'!A:I,9,0)</f>
        <v>R1011</v>
      </c>
    </row>
    <row r="814" spans="1:17" ht="15.6" x14ac:dyDescent="0.3">
      <c r="A814" s="1" t="s">
        <v>1558</v>
      </c>
      <c r="B814" s="1" t="str">
        <f>VLOOKUP(A814,'Customer Names'!A:B,2,0)</f>
        <v>Pinney, Mr.  Jonathan</v>
      </c>
      <c r="C814">
        <f>VLOOKUP(A814,'Medical Examinations'!A:H,2,0)</f>
        <v>21.4</v>
      </c>
      <c r="D814">
        <f>VLOOKUP(A814,'Medical Examinations'!A:C,3,0)</f>
        <v>9.0299999999999994</v>
      </c>
      <c r="E814" t="str">
        <f>VLOOKUP(A814,'Medical Examinations'!A:E,4)</f>
        <v>No</v>
      </c>
      <c r="F814" t="str">
        <f>VLOOKUP(A814,'Medical Examinations'!A:E,5)</f>
        <v>No</v>
      </c>
      <c r="G814" t="str">
        <f>VLOOKUP(A814,'Medical Examinations'!A:F,6,0)</f>
        <v>No</v>
      </c>
      <c r="H814">
        <f>VLOOKUP(A814,'Medical Examinations'!A:G,7)</f>
        <v>1</v>
      </c>
      <c r="I814" t="str">
        <f>VLOOKUP(A814,'Medical Examinations'!A:H,8,0)</f>
        <v>No</v>
      </c>
      <c r="J814">
        <f>VLOOKUP(A814,'Hospitalisation Details'!A:B,2,0)</f>
        <v>1960</v>
      </c>
      <c r="K814" t="str">
        <f>VLOOKUP(A814,'Hospitalisation Details'!A:C,3,0)</f>
        <v>Nov</v>
      </c>
      <c r="L814">
        <f>VLOOKUP(A814,'Hospitalisation Details'!A:D,4,0)</f>
        <v>4</v>
      </c>
      <c r="M814">
        <f>VLOOKUP(A814,'Hospitalisation Details'!A:E,5,0)</f>
        <v>0</v>
      </c>
      <c r="N814">
        <f>VLOOKUP(A814,'Hospitalisation Details'!A:F,6,0)</f>
        <v>12957.12</v>
      </c>
      <c r="O814" t="str">
        <f>VLOOKUP(A814,'Hospitalisation Details'!A:G,7,0)</f>
        <v>tier - 3</v>
      </c>
      <c r="P814" t="str">
        <f>VLOOKUP(A814,'Hospitalisation Details'!A:I,8,0)</f>
        <v>tier - 1</v>
      </c>
      <c r="Q814" t="str">
        <f>VLOOKUP(A814,'Hospitalisation Details'!A:I,9,0)</f>
        <v>R1011</v>
      </c>
    </row>
    <row r="815" spans="1:17" ht="15.6" x14ac:dyDescent="0.3">
      <c r="A815" s="1" t="s">
        <v>1557</v>
      </c>
      <c r="B815" s="1" t="str">
        <f>VLOOKUP(A815,'Customer Names'!A:B,2,0)</f>
        <v>Levy, Mr.  Wayne A.</v>
      </c>
      <c r="C815">
        <f>VLOOKUP(A815,'Medical Examinations'!A:H,2,0)</f>
        <v>38.380000000000003</v>
      </c>
      <c r="D815">
        <f>VLOOKUP(A815,'Medical Examinations'!A:C,3,0)</f>
        <v>8.26</v>
      </c>
      <c r="E815" t="str">
        <f>VLOOKUP(A815,'Medical Examinations'!A:E,4)</f>
        <v>No</v>
      </c>
      <c r="F815" t="str">
        <f>VLOOKUP(A815,'Medical Examinations'!A:E,5)</f>
        <v>No</v>
      </c>
      <c r="G815" t="str">
        <f>VLOOKUP(A815,'Medical Examinations'!A:F,6,0)</f>
        <v>No</v>
      </c>
      <c r="H815">
        <f>VLOOKUP(A815,'Medical Examinations'!A:G,7)</f>
        <v>1</v>
      </c>
      <c r="I815" t="str">
        <f>VLOOKUP(A815,'Medical Examinations'!A:H,8,0)</f>
        <v>No</v>
      </c>
      <c r="J815">
        <f>VLOOKUP(A815,'Hospitalisation Details'!A:B,2,0)</f>
        <v>1961</v>
      </c>
      <c r="K815" t="str">
        <f>VLOOKUP(A815,'Hospitalisation Details'!A:C,3,0)</f>
        <v>Aug</v>
      </c>
      <c r="L815">
        <f>VLOOKUP(A815,'Hospitalisation Details'!A:D,4,0)</f>
        <v>20</v>
      </c>
      <c r="M815">
        <f>VLOOKUP(A815,'Hospitalisation Details'!A:E,5,0)</f>
        <v>0</v>
      </c>
      <c r="N815">
        <f>VLOOKUP(A815,'Hospitalisation Details'!A:F,6,0)</f>
        <v>12950.07</v>
      </c>
      <c r="O815" t="str">
        <f>VLOOKUP(A815,'Hospitalisation Details'!A:G,7,0)</f>
        <v>tier - 3</v>
      </c>
      <c r="P815" t="str">
        <f>VLOOKUP(A815,'Hospitalisation Details'!A:I,8,0)</f>
        <v>tier - 1</v>
      </c>
      <c r="Q815" t="str">
        <f>VLOOKUP(A815,'Hospitalisation Details'!A:I,9,0)</f>
        <v>R1012</v>
      </c>
    </row>
    <row r="816" spans="1:17" ht="15.6" x14ac:dyDescent="0.3">
      <c r="A816" s="1" t="s">
        <v>1556</v>
      </c>
      <c r="B816" s="1" t="str">
        <f>VLOOKUP(A816,'Customer Names'!A:B,2,0)</f>
        <v>Takeda, Mr.  Nobuyori</v>
      </c>
      <c r="C816">
        <f>VLOOKUP(A816,'Medical Examinations'!A:H,2,0)</f>
        <v>33.659999999999997</v>
      </c>
      <c r="D816">
        <f>VLOOKUP(A816,'Medical Examinations'!A:C,3,0)</f>
        <v>5.42</v>
      </c>
      <c r="E816" t="str">
        <f>VLOOKUP(A816,'Medical Examinations'!A:E,4)</f>
        <v>No</v>
      </c>
      <c r="F816" t="str">
        <f>VLOOKUP(A816,'Medical Examinations'!A:E,5)</f>
        <v>No</v>
      </c>
      <c r="G816" t="str">
        <f>VLOOKUP(A816,'Medical Examinations'!A:F,6,0)</f>
        <v>No</v>
      </c>
      <c r="H816">
        <f>VLOOKUP(A816,'Medical Examinations'!A:G,7)</f>
        <v>1</v>
      </c>
      <c r="I816" t="str">
        <f>VLOOKUP(A816,'Medical Examinations'!A:H,8,0)</f>
        <v>No</v>
      </c>
      <c r="J816">
        <f>VLOOKUP(A816,'Hospitalisation Details'!A:B,2,0)</f>
        <v>1966</v>
      </c>
      <c r="K816" t="str">
        <f>VLOOKUP(A816,'Hospitalisation Details'!A:C,3,0)</f>
        <v>Dec</v>
      </c>
      <c r="L816">
        <f>VLOOKUP(A816,'Hospitalisation Details'!A:D,4,0)</f>
        <v>22</v>
      </c>
      <c r="M816">
        <f>VLOOKUP(A816,'Hospitalisation Details'!A:E,5,0)</f>
        <v>4</v>
      </c>
      <c r="N816">
        <f>VLOOKUP(A816,'Hospitalisation Details'!A:F,6,0)</f>
        <v>12949.16</v>
      </c>
      <c r="O816" t="str">
        <f>VLOOKUP(A816,'Hospitalisation Details'!A:G,7,0)</f>
        <v>tier - 3</v>
      </c>
      <c r="P816" t="str">
        <f>VLOOKUP(A816,'Hospitalisation Details'!A:I,8,0)</f>
        <v>tier - 3</v>
      </c>
      <c r="Q816" t="str">
        <f>VLOOKUP(A816,'Hospitalisation Details'!A:I,9,0)</f>
        <v>R1013</v>
      </c>
    </row>
    <row r="817" spans="1:17" ht="15.6" x14ac:dyDescent="0.3">
      <c r="A817" s="1" t="s">
        <v>1555</v>
      </c>
      <c r="B817" s="1" t="str">
        <f>VLOOKUP(A817,'Customer Names'!A:B,2,0)</f>
        <v>Burke, Mr.  Rich</v>
      </c>
      <c r="C817">
        <f>VLOOKUP(A817,'Medical Examinations'!A:H,2,0)</f>
        <v>31.79</v>
      </c>
      <c r="D817">
        <f>VLOOKUP(A817,'Medical Examinations'!A:C,3,0)</f>
        <v>11.33</v>
      </c>
      <c r="E817" t="str">
        <f>VLOOKUP(A817,'Medical Examinations'!A:E,4)</f>
        <v>No</v>
      </c>
      <c r="F817" t="str">
        <f>VLOOKUP(A817,'Medical Examinations'!A:E,5)</f>
        <v>No</v>
      </c>
      <c r="G817" t="str">
        <f>VLOOKUP(A817,'Medical Examinations'!A:F,6,0)</f>
        <v>Yes</v>
      </c>
      <c r="H817">
        <f>VLOOKUP(A817,'Medical Examinations'!A:G,7)</f>
        <v>1</v>
      </c>
      <c r="I817" t="str">
        <f>VLOOKUP(A817,'Medical Examinations'!A:H,8,0)</f>
        <v>No</v>
      </c>
      <c r="J817">
        <f>VLOOKUP(A817,'Hospitalisation Details'!A:B,2,0)</f>
        <v>1963</v>
      </c>
      <c r="K817" t="str">
        <f>VLOOKUP(A817,'Hospitalisation Details'!A:C,3,0)</f>
        <v>Aug</v>
      </c>
      <c r="L817">
        <f>VLOOKUP(A817,'Hospitalisation Details'!A:D,4,0)</f>
        <v>14</v>
      </c>
      <c r="M817">
        <f>VLOOKUP(A817,'Hospitalisation Details'!A:E,5,0)</f>
        <v>2</v>
      </c>
      <c r="N817">
        <f>VLOOKUP(A817,'Hospitalisation Details'!A:F,6,0)</f>
        <v>12928.79</v>
      </c>
      <c r="O817" t="str">
        <f>VLOOKUP(A817,'Hospitalisation Details'!A:G,7,0)</f>
        <v>tier - 3</v>
      </c>
      <c r="P817" t="str">
        <f>VLOOKUP(A817,'Hospitalisation Details'!A:I,8,0)</f>
        <v>tier - 2</v>
      </c>
      <c r="Q817" t="str">
        <f>VLOOKUP(A817,'Hospitalisation Details'!A:I,9,0)</f>
        <v>R1013</v>
      </c>
    </row>
    <row r="818" spans="1:17" ht="15.6" x14ac:dyDescent="0.3">
      <c r="A818" s="1" t="s">
        <v>1554</v>
      </c>
      <c r="B818" s="1" t="str">
        <f>VLOOKUP(A818,'Customer Names'!A:B,2,0)</f>
        <v>Duarte, Mr.  Marcos S</v>
      </c>
      <c r="C818">
        <f>VLOOKUP(A818,'Medical Examinations'!A:H,2,0)</f>
        <v>29.7</v>
      </c>
      <c r="D818">
        <f>VLOOKUP(A818,'Medical Examinations'!A:C,3,0)</f>
        <v>7.69</v>
      </c>
      <c r="E818" t="str">
        <f>VLOOKUP(A818,'Medical Examinations'!A:E,4)</f>
        <v>No</v>
      </c>
      <c r="F818" t="str">
        <f>VLOOKUP(A818,'Medical Examinations'!A:E,5)</f>
        <v>No</v>
      </c>
      <c r="G818" t="str">
        <f>VLOOKUP(A818,'Medical Examinations'!A:F,6,0)</f>
        <v>Yes</v>
      </c>
      <c r="H818">
        <f>VLOOKUP(A818,'Medical Examinations'!A:G,7)</f>
        <v>1</v>
      </c>
      <c r="I818" t="str">
        <f>VLOOKUP(A818,'Medical Examinations'!A:H,8,0)</f>
        <v>No</v>
      </c>
      <c r="J818">
        <f>VLOOKUP(A818,'Hospitalisation Details'!A:B,2,0)</f>
        <v>1963</v>
      </c>
      <c r="K818" t="str">
        <f>VLOOKUP(A818,'Hospitalisation Details'!A:C,3,0)</f>
        <v>Sep</v>
      </c>
      <c r="L818">
        <f>VLOOKUP(A818,'Hospitalisation Details'!A:D,4,0)</f>
        <v>1</v>
      </c>
      <c r="M818">
        <f>VLOOKUP(A818,'Hospitalisation Details'!A:E,5,0)</f>
        <v>2</v>
      </c>
      <c r="N818">
        <f>VLOOKUP(A818,'Hospitalisation Details'!A:F,6,0)</f>
        <v>12925.89</v>
      </c>
      <c r="O818" t="str">
        <f>VLOOKUP(A818,'Hospitalisation Details'!A:G,7,0)</f>
        <v>tier - 3</v>
      </c>
      <c r="P818" t="str">
        <f>VLOOKUP(A818,'Hospitalisation Details'!A:I,8,0)</f>
        <v>tier - 2</v>
      </c>
      <c r="Q818" t="str">
        <f>VLOOKUP(A818,'Hospitalisation Details'!A:I,9,0)</f>
        <v>R1013</v>
      </c>
    </row>
    <row r="819" spans="1:17" ht="15.6" x14ac:dyDescent="0.3">
      <c r="A819" s="1" t="s">
        <v>1553</v>
      </c>
      <c r="B819" s="1" t="str">
        <f>VLOOKUP(A819,'Customer Names'!A:B,2,0)</f>
        <v>Clark, Mr.  Dave</v>
      </c>
      <c r="C819">
        <f>VLOOKUP(A819,'Medical Examinations'!A:H,2,0)</f>
        <v>25.46</v>
      </c>
      <c r="D819">
        <f>VLOOKUP(A819,'Medical Examinations'!A:C,3,0)</f>
        <v>8.77</v>
      </c>
      <c r="E819" t="str">
        <f>VLOOKUP(A819,'Medical Examinations'!A:E,4)</f>
        <v>No</v>
      </c>
      <c r="F819" t="str">
        <f>VLOOKUP(A819,'Medical Examinations'!A:E,5)</f>
        <v>No</v>
      </c>
      <c r="G819" t="str">
        <f>VLOOKUP(A819,'Medical Examinations'!A:F,6,0)</f>
        <v>Yes</v>
      </c>
      <c r="H819">
        <f>VLOOKUP(A819,'Medical Examinations'!A:G,7)</f>
        <v>1</v>
      </c>
      <c r="I819" t="str">
        <f>VLOOKUP(A819,'Medical Examinations'!A:H,8,0)</f>
        <v>No</v>
      </c>
      <c r="J819">
        <f>VLOOKUP(A819,'Hospitalisation Details'!A:B,2,0)</f>
        <v>1963</v>
      </c>
      <c r="K819" t="str">
        <f>VLOOKUP(A819,'Hospitalisation Details'!A:C,3,0)</f>
        <v>Aug</v>
      </c>
      <c r="L819">
        <f>VLOOKUP(A819,'Hospitalisation Details'!A:D,4,0)</f>
        <v>16</v>
      </c>
      <c r="M819">
        <f>VLOOKUP(A819,'Hospitalisation Details'!A:E,5,0)</f>
        <v>1</v>
      </c>
      <c r="N819">
        <f>VLOOKUP(A819,'Hospitalisation Details'!A:F,6,0)</f>
        <v>12913.99</v>
      </c>
      <c r="O819" t="str">
        <f>VLOOKUP(A819,'Hospitalisation Details'!A:G,7,0)</f>
        <v>tier - 3</v>
      </c>
      <c r="P819" t="str">
        <f>VLOOKUP(A819,'Hospitalisation Details'!A:I,8,0)</f>
        <v>tier - 2</v>
      </c>
      <c r="Q819" t="str">
        <f>VLOOKUP(A819,'Hospitalisation Details'!A:I,9,0)</f>
        <v>R1016</v>
      </c>
    </row>
    <row r="820" spans="1:17" ht="15.6" x14ac:dyDescent="0.3">
      <c r="A820" s="1" t="s">
        <v>1552</v>
      </c>
      <c r="B820" s="1" t="str">
        <f>VLOOKUP(A820,'Customer Names'!A:B,2,0)</f>
        <v>Nice, Mr.  Andy</v>
      </c>
      <c r="C820">
        <f>VLOOKUP(A820,'Medical Examinations'!A:H,2,0)</f>
        <v>39.14</v>
      </c>
      <c r="D820">
        <f>VLOOKUP(A820,'Medical Examinations'!A:C,3,0)</f>
        <v>4.91</v>
      </c>
      <c r="E820" t="str">
        <f>VLOOKUP(A820,'Medical Examinations'!A:E,4)</f>
        <v>No</v>
      </c>
      <c r="F820" t="str">
        <f>VLOOKUP(A820,'Medical Examinations'!A:E,5)</f>
        <v>No</v>
      </c>
      <c r="G820" t="str">
        <f>VLOOKUP(A820,'Medical Examinations'!A:F,6,0)</f>
        <v>No</v>
      </c>
      <c r="H820">
        <f>VLOOKUP(A820,'Medical Examinations'!A:G,7)</f>
        <v>1</v>
      </c>
      <c r="I820" t="str">
        <f>VLOOKUP(A820,'Medical Examinations'!A:H,8,0)</f>
        <v>No</v>
      </c>
      <c r="J820">
        <f>VLOOKUP(A820,'Hospitalisation Details'!A:B,2,0)</f>
        <v>2004</v>
      </c>
      <c r="K820" t="str">
        <f>VLOOKUP(A820,'Hospitalisation Details'!A:C,3,0)</f>
        <v>Jul</v>
      </c>
      <c r="L820">
        <f>VLOOKUP(A820,'Hospitalisation Details'!A:D,4,0)</f>
        <v>9</v>
      </c>
      <c r="M820">
        <f>VLOOKUP(A820,'Hospitalisation Details'!A:E,5,0)</f>
        <v>0</v>
      </c>
      <c r="N820">
        <f>VLOOKUP(A820,'Hospitalisation Details'!A:F,6,0)</f>
        <v>12890.06</v>
      </c>
      <c r="O820" t="str">
        <f>VLOOKUP(A820,'Hospitalisation Details'!A:G,7,0)</f>
        <v>tier - 3</v>
      </c>
      <c r="P820" t="str">
        <f>VLOOKUP(A820,'Hospitalisation Details'!A:I,8,0)</f>
        <v>tier - 1</v>
      </c>
      <c r="Q820" t="str">
        <f>VLOOKUP(A820,'Hospitalisation Details'!A:I,9,0)</f>
        <v>R1019</v>
      </c>
    </row>
    <row r="821" spans="1:17" ht="15.6" x14ac:dyDescent="0.3">
      <c r="A821" s="1" t="s">
        <v>1551</v>
      </c>
      <c r="B821" s="1" t="str">
        <f>VLOOKUP(A821,'Customer Names'!A:B,2,0)</f>
        <v>Windler, Ms.  Mary</v>
      </c>
      <c r="C821">
        <f>VLOOKUP(A821,'Medical Examinations'!A:H,2,0)</f>
        <v>41.2</v>
      </c>
      <c r="D821">
        <f>VLOOKUP(A821,'Medical Examinations'!A:C,3,0)</f>
        <v>4.95</v>
      </c>
      <c r="E821" t="str">
        <f>VLOOKUP(A821,'Medical Examinations'!A:E,4)</f>
        <v>No</v>
      </c>
      <c r="F821" t="str">
        <f>VLOOKUP(A821,'Medical Examinations'!A:E,5)</f>
        <v>No</v>
      </c>
      <c r="G821" t="str">
        <f>VLOOKUP(A821,'Medical Examinations'!A:F,6,0)</f>
        <v>No</v>
      </c>
      <c r="H821">
        <f>VLOOKUP(A821,'Medical Examinations'!A:G,7)</f>
        <v>1</v>
      </c>
      <c r="I821" t="str">
        <f>VLOOKUP(A821,'Medical Examinations'!A:H,8,0)</f>
        <v>No</v>
      </c>
      <c r="J821">
        <f>VLOOKUP(A821,'Hospitalisation Details'!A:B,2,0)</f>
        <v>1984</v>
      </c>
      <c r="K821" t="str">
        <f>VLOOKUP(A821,'Hospitalisation Details'!A:C,3,0)</f>
        <v>Aug</v>
      </c>
      <c r="L821">
        <f>VLOOKUP(A821,'Hospitalisation Details'!A:D,4,0)</f>
        <v>6</v>
      </c>
      <c r="M821">
        <f>VLOOKUP(A821,'Hospitalisation Details'!A:E,5,0)</f>
        <v>3</v>
      </c>
      <c r="N821">
        <f>VLOOKUP(A821,'Hospitalisation Details'!A:F,6,0)</f>
        <v>12870.31</v>
      </c>
      <c r="O821" t="str">
        <f>VLOOKUP(A821,'Hospitalisation Details'!A:G,7,0)</f>
        <v>tier - 3</v>
      </c>
      <c r="P821" t="str">
        <f>VLOOKUP(A821,'Hospitalisation Details'!A:I,8,0)</f>
        <v>tier - 3</v>
      </c>
      <c r="Q821" t="str">
        <f>VLOOKUP(A821,'Hospitalisation Details'!A:I,9,0)</f>
        <v>R1012</v>
      </c>
    </row>
    <row r="822" spans="1:17" ht="15.6" x14ac:dyDescent="0.3">
      <c r="A822" s="1" t="s">
        <v>1550</v>
      </c>
      <c r="B822" s="1" t="str">
        <f>VLOOKUP(A822,'Customer Names'!A:B,2,0)</f>
        <v>Jones, Mr.  Marcus B</v>
      </c>
      <c r="C822">
        <f>VLOOKUP(A822,'Medical Examinations'!A:H,2,0)</f>
        <v>28.81</v>
      </c>
      <c r="D822">
        <f>VLOOKUP(A822,'Medical Examinations'!A:C,3,0)</f>
        <v>10.8</v>
      </c>
      <c r="E822" t="str">
        <f>VLOOKUP(A822,'Medical Examinations'!A:E,4)</f>
        <v>No</v>
      </c>
      <c r="F822" t="str">
        <f>VLOOKUP(A822,'Medical Examinations'!A:E,5)</f>
        <v>No</v>
      </c>
      <c r="G822" t="str">
        <f>VLOOKUP(A822,'Medical Examinations'!A:F,6,0)</f>
        <v>Yes</v>
      </c>
      <c r="H822">
        <f>VLOOKUP(A822,'Medical Examinations'!A:G,7)</f>
        <v>1</v>
      </c>
      <c r="I822" t="str">
        <f>VLOOKUP(A822,'Medical Examinations'!A:H,8,0)</f>
        <v>No</v>
      </c>
      <c r="J822">
        <f>VLOOKUP(A822,'Hospitalisation Details'!A:B,2,0)</f>
        <v>1963</v>
      </c>
      <c r="K822" t="str">
        <f>VLOOKUP(A822,'Hospitalisation Details'!A:C,3,0)</f>
        <v>Sep</v>
      </c>
      <c r="L822">
        <f>VLOOKUP(A822,'Hospitalisation Details'!A:D,4,0)</f>
        <v>27</v>
      </c>
      <c r="M822">
        <f>VLOOKUP(A822,'Hospitalisation Details'!A:E,5,0)</f>
        <v>0</v>
      </c>
      <c r="N822">
        <f>VLOOKUP(A822,'Hospitalisation Details'!A:F,6,0)</f>
        <v>12856.84</v>
      </c>
      <c r="O822" t="str">
        <f>VLOOKUP(A822,'Hospitalisation Details'!A:G,7,0)</f>
        <v>tier - 3</v>
      </c>
      <c r="P822" t="str">
        <f>VLOOKUP(A822,'Hospitalisation Details'!A:I,8,0)</f>
        <v>tier - 3</v>
      </c>
      <c r="Q822" t="str">
        <f>VLOOKUP(A822,'Hospitalisation Details'!A:I,9,0)</f>
        <v>R1021</v>
      </c>
    </row>
    <row r="823" spans="1:17" ht="15.6" x14ac:dyDescent="0.3">
      <c r="A823" s="1" t="s">
        <v>1549</v>
      </c>
      <c r="B823" s="1" t="str">
        <f>VLOOKUP(A823,'Customer Names'!A:B,2,0)</f>
        <v>Stevenson, Mr.  Thomas K.</v>
      </c>
      <c r="C823">
        <f>VLOOKUP(A823,'Medical Examinations'!A:H,2,0)</f>
        <v>37.409999999999997</v>
      </c>
      <c r="D823">
        <f>VLOOKUP(A823,'Medical Examinations'!A:C,3,0)</f>
        <v>7.21</v>
      </c>
      <c r="E823" t="str">
        <f>VLOOKUP(A823,'Medical Examinations'!A:E,4)</f>
        <v>No</v>
      </c>
      <c r="F823" t="str">
        <f>VLOOKUP(A823,'Medical Examinations'!A:E,5)</f>
        <v>No</v>
      </c>
      <c r="G823" t="str">
        <f>VLOOKUP(A823,'Medical Examinations'!A:F,6,0)</f>
        <v>No</v>
      </c>
      <c r="H823">
        <f>VLOOKUP(A823,'Medical Examinations'!A:G,7)</f>
        <v>1</v>
      </c>
      <c r="I823" t="str">
        <f>VLOOKUP(A823,'Medical Examinations'!A:H,8,0)</f>
        <v>No</v>
      </c>
      <c r="J823">
        <f>VLOOKUP(A823,'Hospitalisation Details'!A:B,2,0)</f>
        <v>1973</v>
      </c>
      <c r="K823" t="str">
        <f>VLOOKUP(A823,'Hospitalisation Details'!A:C,3,0)</f>
        <v>Sep</v>
      </c>
      <c r="L823">
        <f>VLOOKUP(A823,'Hospitalisation Details'!A:D,4,0)</f>
        <v>22</v>
      </c>
      <c r="M823">
        <f>VLOOKUP(A823,'Hospitalisation Details'!A:E,5,0)</f>
        <v>0</v>
      </c>
      <c r="N823">
        <f>VLOOKUP(A823,'Hospitalisation Details'!A:F,6,0)</f>
        <v>12852.37</v>
      </c>
      <c r="O823" t="str">
        <f>VLOOKUP(A823,'Hospitalisation Details'!A:G,7,0)</f>
        <v>tier - 3</v>
      </c>
      <c r="P823" t="str">
        <f>VLOOKUP(A823,'Hospitalisation Details'!A:I,8,0)</f>
        <v>tier - 1</v>
      </c>
      <c r="Q823" t="str">
        <f>VLOOKUP(A823,'Hospitalisation Details'!A:I,9,0)</f>
        <v>R1012</v>
      </c>
    </row>
    <row r="824" spans="1:17" ht="15.6" x14ac:dyDescent="0.3">
      <c r="A824" s="1" t="s">
        <v>1548</v>
      </c>
      <c r="B824" s="1" t="str">
        <f>VLOOKUP(A824,'Customer Names'!A:B,2,0)</f>
        <v>Humphrey, Mr.  Robert</v>
      </c>
      <c r="C824">
        <f>VLOOKUP(A824,'Medical Examinations'!A:H,2,0)</f>
        <v>52.54</v>
      </c>
      <c r="D824">
        <f>VLOOKUP(A824,'Medical Examinations'!A:C,3,0)</f>
        <v>5.12</v>
      </c>
      <c r="E824" t="str">
        <f>VLOOKUP(A824,'Medical Examinations'!A:E,4)</f>
        <v>No</v>
      </c>
      <c r="F824" t="str">
        <f>VLOOKUP(A824,'Medical Examinations'!A:E,5)</f>
        <v>No</v>
      </c>
      <c r="G824" t="str">
        <f>VLOOKUP(A824,'Medical Examinations'!A:F,6,0)</f>
        <v>Yes</v>
      </c>
      <c r="H824">
        <f>VLOOKUP(A824,'Medical Examinations'!A:G,7)</f>
        <v>1</v>
      </c>
      <c r="I824" t="str">
        <f>VLOOKUP(A824,'Medical Examinations'!A:H,8,0)</f>
        <v>No</v>
      </c>
      <c r="J824">
        <f>VLOOKUP(A824,'Hospitalisation Details'!A:B,2,0)</f>
        <v>1993</v>
      </c>
      <c r="K824" t="str">
        <f>VLOOKUP(A824,'Hospitalisation Details'!A:C,3,0)</f>
        <v>Sep</v>
      </c>
      <c r="L824">
        <f>VLOOKUP(A824,'Hospitalisation Details'!A:D,4,0)</f>
        <v>27</v>
      </c>
      <c r="M824">
        <f>VLOOKUP(A824,'Hospitalisation Details'!A:E,5,0)</f>
        <v>0</v>
      </c>
      <c r="N824">
        <f>VLOOKUP(A824,'Hospitalisation Details'!A:F,6,0)</f>
        <v>12847.24</v>
      </c>
      <c r="O824" t="str">
        <f>VLOOKUP(A824,'Hospitalisation Details'!A:G,7,0)</f>
        <v>tier - 3</v>
      </c>
      <c r="P824" t="str">
        <f>VLOOKUP(A824,'Hospitalisation Details'!A:I,8,0)</f>
        <v>tier - 2</v>
      </c>
      <c r="Q824" t="str">
        <f>VLOOKUP(A824,'Hospitalisation Details'!A:I,9,0)</f>
        <v>R1012</v>
      </c>
    </row>
    <row r="825" spans="1:17" ht="15.6" x14ac:dyDescent="0.3">
      <c r="A825" s="1" t="s">
        <v>1547</v>
      </c>
      <c r="B825" s="1" t="str">
        <f>VLOOKUP(A825,'Customer Names'!A:B,2,0)</f>
        <v>Nelson, Mr.  Geoff</v>
      </c>
      <c r="C825">
        <f>VLOOKUP(A825,'Medical Examinations'!A:H,2,0)</f>
        <v>17.29</v>
      </c>
      <c r="D825">
        <f>VLOOKUP(A825,'Medical Examinations'!A:C,3,0)</f>
        <v>4.62</v>
      </c>
      <c r="E825" t="str">
        <f>VLOOKUP(A825,'Medical Examinations'!A:E,4)</f>
        <v>No</v>
      </c>
      <c r="F825" t="str">
        <f>VLOOKUP(A825,'Medical Examinations'!A:E,5)</f>
        <v>No</v>
      </c>
      <c r="G825" t="str">
        <f>VLOOKUP(A825,'Medical Examinations'!A:F,6,0)</f>
        <v>No</v>
      </c>
      <c r="H825">
        <f>VLOOKUP(A825,'Medical Examinations'!A:G,7)</f>
        <v>1</v>
      </c>
      <c r="I825" t="str">
        <f>VLOOKUP(A825,'Medical Examinations'!A:H,8,0)</f>
        <v>yes</v>
      </c>
      <c r="J825">
        <f>VLOOKUP(A825,'Hospitalisation Details'!A:B,2,0)</f>
        <v>2004</v>
      </c>
      <c r="K825" t="str">
        <f>VLOOKUP(A825,'Hospitalisation Details'!A:C,3,0)</f>
        <v>Nov</v>
      </c>
      <c r="L825">
        <f>VLOOKUP(A825,'Hospitalisation Details'!A:D,4,0)</f>
        <v>9</v>
      </c>
      <c r="M825">
        <f>VLOOKUP(A825,'Hospitalisation Details'!A:E,5,0)</f>
        <v>2</v>
      </c>
      <c r="N825">
        <f>VLOOKUP(A825,'Hospitalisation Details'!A:F,6,0)</f>
        <v>12829.46</v>
      </c>
      <c r="O825" t="str">
        <f>VLOOKUP(A825,'Hospitalisation Details'!A:G,7,0)</f>
        <v>tier - 3</v>
      </c>
      <c r="P825" t="str">
        <f>VLOOKUP(A825,'Hospitalisation Details'!A:I,8,0)</f>
        <v>tier - 3</v>
      </c>
      <c r="Q825" t="str">
        <f>VLOOKUP(A825,'Hospitalisation Details'!A:I,9,0)</f>
        <v>R1016</v>
      </c>
    </row>
    <row r="826" spans="1:17" ht="15.6" x14ac:dyDescent="0.3">
      <c r="A826" s="1" t="s">
        <v>1546</v>
      </c>
      <c r="B826" s="1" t="str">
        <f>VLOOKUP(A826,'Customer Names'!A:B,2,0)</f>
        <v>Payne, Mr.  Chris J.</v>
      </c>
      <c r="C826">
        <f>VLOOKUP(A826,'Medical Examinations'!A:H,2,0)</f>
        <v>31.74</v>
      </c>
      <c r="D826">
        <f>VLOOKUP(A826,'Medical Examinations'!A:C,3,0)</f>
        <v>7.68</v>
      </c>
      <c r="E826" t="str">
        <f>VLOOKUP(A826,'Medical Examinations'!A:E,4)</f>
        <v>No</v>
      </c>
      <c r="F826" t="str">
        <f>VLOOKUP(A826,'Medical Examinations'!A:E,5)</f>
        <v>No</v>
      </c>
      <c r="G826" t="str">
        <f>VLOOKUP(A826,'Medical Examinations'!A:F,6,0)</f>
        <v>No</v>
      </c>
      <c r="H826">
        <f>VLOOKUP(A826,'Medical Examinations'!A:G,7)</f>
        <v>1</v>
      </c>
      <c r="I826" t="str">
        <f>VLOOKUP(A826,'Medical Examinations'!A:H,8,0)</f>
        <v>No</v>
      </c>
      <c r="J826">
        <f>VLOOKUP(A826,'Hospitalisation Details'!A:B,2,0)</f>
        <v>1967</v>
      </c>
      <c r="K826" t="str">
        <f>VLOOKUP(A826,'Hospitalisation Details'!A:C,3,0)</f>
        <v>Sep</v>
      </c>
      <c r="L826">
        <f>VLOOKUP(A826,'Hospitalisation Details'!A:D,4,0)</f>
        <v>25</v>
      </c>
      <c r="M826">
        <f>VLOOKUP(A826,'Hospitalisation Details'!A:E,5,0)</f>
        <v>0</v>
      </c>
      <c r="N826">
        <f>VLOOKUP(A826,'Hospitalisation Details'!A:F,6,0)</f>
        <v>12823.25</v>
      </c>
      <c r="O826" t="str">
        <f>VLOOKUP(A826,'Hospitalisation Details'!A:G,7,0)</f>
        <v>tier - 3</v>
      </c>
      <c r="P826" t="str">
        <f>VLOOKUP(A826,'Hospitalisation Details'!A:I,8,0)</f>
        <v>tier - 3</v>
      </c>
      <c r="Q826" t="str">
        <f>VLOOKUP(A826,'Hospitalisation Details'!A:I,9,0)</f>
        <v>R1021</v>
      </c>
    </row>
    <row r="827" spans="1:17" ht="15.6" x14ac:dyDescent="0.3">
      <c r="A827" s="1" t="s">
        <v>1545</v>
      </c>
      <c r="B827" s="1" t="str">
        <f>VLOOKUP(A827,'Customer Names'!A:B,2,0)</f>
        <v>Hails, Ms.  Kate A.</v>
      </c>
      <c r="C827">
        <f>VLOOKUP(A827,'Medical Examinations'!A:H,2,0)</f>
        <v>26.504999999999999</v>
      </c>
      <c r="D827">
        <f>VLOOKUP(A827,'Medical Examinations'!A:C,3,0)</f>
        <v>6.79</v>
      </c>
      <c r="E827" t="str">
        <f>VLOOKUP(A827,'Medical Examinations'!A:E,4)</f>
        <v>No</v>
      </c>
      <c r="F827" t="str">
        <f>VLOOKUP(A827,'Medical Examinations'!A:E,5)</f>
        <v>No</v>
      </c>
      <c r="G827" t="str">
        <f>VLOOKUP(A827,'Medical Examinations'!A:F,6,0)</f>
        <v>Yes</v>
      </c>
      <c r="H827">
        <f>VLOOKUP(A827,'Medical Examinations'!A:G,7)</f>
        <v>1</v>
      </c>
      <c r="I827" t="str">
        <f>VLOOKUP(A827,'Medical Examinations'!A:H,8,0)</f>
        <v>No</v>
      </c>
      <c r="J827">
        <f>VLOOKUP(A827,'Hospitalisation Details'!A:B,2,0)</f>
        <v>1963</v>
      </c>
      <c r="K827" t="str">
        <f>VLOOKUP(A827,'Hospitalisation Details'!A:C,3,0)</f>
        <v>Jul</v>
      </c>
      <c r="L827">
        <f>VLOOKUP(A827,'Hospitalisation Details'!A:D,4,0)</f>
        <v>20</v>
      </c>
      <c r="M827">
        <f>VLOOKUP(A827,'Hospitalisation Details'!A:E,5,0)</f>
        <v>0</v>
      </c>
      <c r="N827">
        <f>VLOOKUP(A827,'Hospitalisation Details'!A:F,6,0)</f>
        <v>12815.44</v>
      </c>
      <c r="O827" t="str">
        <f>VLOOKUP(A827,'Hospitalisation Details'!A:G,7,0)</f>
        <v>tier - 3</v>
      </c>
      <c r="P827" t="str">
        <f>VLOOKUP(A827,'Hospitalisation Details'!A:I,8,0)</f>
        <v>tier - 3</v>
      </c>
      <c r="Q827" t="str">
        <f>VLOOKUP(A827,'Hospitalisation Details'!A:I,9,0)</f>
        <v>R1024</v>
      </c>
    </row>
    <row r="828" spans="1:17" ht="15.6" x14ac:dyDescent="0.3">
      <c r="A828" s="1" t="s">
        <v>1544</v>
      </c>
      <c r="B828" s="1" t="str">
        <f>VLOOKUP(A828,'Customer Names'!A:B,2,0)</f>
        <v>Proctor, Ms.  Kelli</v>
      </c>
      <c r="C828">
        <f>VLOOKUP(A828,'Medical Examinations'!A:H,2,0)</f>
        <v>36.479999999999997</v>
      </c>
      <c r="D828">
        <f>VLOOKUP(A828,'Medical Examinations'!A:C,3,0)</f>
        <v>11.09</v>
      </c>
      <c r="E828" t="str">
        <f>VLOOKUP(A828,'Medical Examinations'!A:E,4)</f>
        <v>No</v>
      </c>
      <c r="F828" t="str">
        <f>VLOOKUP(A828,'Medical Examinations'!A:E,5)</f>
        <v>No</v>
      </c>
      <c r="G828" t="str">
        <f>VLOOKUP(A828,'Medical Examinations'!A:F,6,0)</f>
        <v>No</v>
      </c>
      <c r="H828">
        <f>VLOOKUP(A828,'Medical Examinations'!A:G,7)</f>
        <v>1</v>
      </c>
      <c r="I828" t="str">
        <f>VLOOKUP(A828,'Medical Examinations'!A:H,8,0)</f>
        <v>No</v>
      </c>
      <c r="J828">
        <f>VLOOKUP(A828,'Hospitalisation Details'!A:B,2,0)</f>
        <v>1978</v>
      </c>
      <c r="K828" t="str">
        <f>VLOOKUP(A828,'Hospitalisation Details'!A:C,3,0)</f>
        <v>Jul</v>
      </c>
      <c r="L828">
        <f>VLOOKUP(A828,'Hospitalisation Details'!A:D,4,0)</f>
        <v>24</v>
      </c>
      <c r="M828">
        <f>VLOOKUP(A828,'Hospitalisation Details'!A:E,5,0)</f>
        <v>0</v>
      </c>
      <c r="N828">
        <f>VLOOKUP(A828,'Hospitalisation Details'!A:F,6,0)</f>
        <v>12797.21</v>
      </c>
      <c r="O828" t="str">
        <f>VLOOKUP(A828,'Hospitalisation Details'!A:G,7,0)</f>
        <v>tier - 3</v>
      </c>
      <c r="P828" t="str">
        <f>VLOOKUP(A828,'Hospitalisation Details'!A:I,8,0)</f>
        <v>tier - 1</v>
      </c>
      <c r="Q828" t="str">
        <f>VLOOKUP(A828,'Hospitalisation Details'!A:I,9,0)</f>
        <v>R1024</v>
      </c>
    </row>
    <row r="829" spans="1:17" ht="15.6" x14ac:dyDescent="0.3">
      <c r="A829" s="1" t="s">
        <v>1543</v>
      </c>
      <c r="B829" s="1" t="str">
        <f>VLOOKUP(A829,'Customer Names'!A:B,2,0)</f>
        <v>Ryan, Mrs.  Maggie M</v>
      </c>
      <c r="C829">
        <f>VLOOKUP(A829,'Medical Examinations'!A:H,2,0)</f>
        <v>39.159999999999997</v>
      </c>
      <c r="D829">
        <f>VLOOKUP(A829,'Medical Examinations'!A:C,3,0)</f>
        <v>5.24</v>
      </c>
      <c r="E829" t="str">
        <f>VLOOKUP(A829,'Medical Examinations'!A:E,4)</f>
        <v>No</v>
      </c>
      <c r="F829" t="str">
        <f>VLOOKUP(A829,'Medical Examinations'!A:E,5)</f>
        <v>No</v>
      </c>
      <c r="G829" t="str">
        <f>VLOOKUP(A829,'Medical Examinations'!A:F,6,0)</f>
        <v>Yes</v>
      </c>
      <c r="H829">
        <f>VLOOKUP(A829,'Medical Examinations'!A:G,7)</f>
        <v>1</v>
      </c>
      <c r="I829" t="str">
        <f>VLOOKUP(A829,'Medical Examinations'!A:H,8,0)</f>
        <v>No</v>
      </c>
      <c r="J829">
        <f>VLOOKUP(A829,'Hospitalisation Details'!A:B,2,0)</f>
        <v>1983</v>
      </c>
      <c r="K829" t="str">
        <f>VLOOKUP(A829,'Hospitalisation Details'!A:C,3,0)</f>
        <v>Oct</v>
      </c>
      <c r="L829">
        <f>VLOOKUP(A829,'Hospitalisation Details'!A:D,4,0)</f>
        <v>29</v>
      </c>
      <c r="M829">
        <f>VLOOKUP(A829,'Hospitalisation Details'!A:E,5,0)</f>
        <v>3</v>
      </c>
      <c r="N829">
        <f>VLOOKUP(A829,'Hospitalisation Details'!A:F,6,0)</f>
        <v>12788.18</v>
      </c>
      <c r="O829" t="str">
        <f>VLOOKUP(A829,'Hospitalisation Details'!A:G,7,0)</f>
        <v>tier - 3</v>
      </c>
      <c r="P829" t="str">
        <f>VLOOKUP(A829,'Hospitalisation Details'!A:I,8,0)</f>
        <v>tier - 1</v>
      </c>
      <c r="Q829" t="str">
        <f>VLOOKUP(A829,'Hospitalisation Details'!A:I,9,0)</f>
        <v>R1026</v>
      </c>
    </row>
    <row r="830" spans="1:17" ht="15.6" x14ac:dyDescent="0.3">
      <c r="A830" s="1" t="s">
        <v>1542</v>
      </c>
      <c r="B830" s="1" t="str">
        <f>VLOOKUP(A830,'Customer Names'!A:B,2,0)</f>
        <v>Watson, Mrs.  Michelle L.</v>
      </c>
      <c r="C830">
        <f>VLOOKUP(A830,'Medical Examinations'!A:H,2,0)</f>
        <v>28.22</v>
      </c>
      <c r="D830">
        <f>VLOOKUP(A830,'Medical Examinations'!A:C,3,0)</f>
        <v>7.51</v>
      </c>
      <c r="E830" t="str">
        <f>VLOOKUP(A830,'Medical Examinations'!A:E,4)</f>
        <v>No</v>
      </c>
      <c r="F830" t="str">
        <f>VLOOKUP(A830,'Medical Examinations'!A:E,5)</f>
        <v>No</v>
      </c>
      <c r="G830" t="str">
        <f>VLOOKUP(A830,'Medical Examinations'!A:F,6,0)</f>
        <v>Yes</v>
      </c>
      <c r="H830">
        <f>VLOOKUP(A830,'Medical Examinations'!A:G,7)</f>
        <v>1</v>
      </c>
      <c r="I830" t="str">
        <f>VLOOKUP(A830,'Medical Examinations'!A:H,8,0)</f>
        <v>No</v>
      </c>
      <c r="J830">
        <f>VLOOKUP(A830,'Hospitalisation Details'!A:B,2,0)</f>
        <v>1963</v>
      </c>
      <c r="K830" t="str">
        <f>VLOOKUP(A830,'Hospitalisation Details'!A:C,3,0)</f>
        <v>Dec</v>
      </c>
      <c r="L830">
        <f>VLOOKUP(A830,'Hospitalisation Details'!A:D,4,0)</f>
        <v>5</v>
      </c>
      <c r="M830">
        <f>VLOOKUP(A830,'Hospitalisation Details'!A:E,5,0)</f>
        <v>0</v>
      </c>
      <c r="N830">
        <f>VLOOKUP(A830,'Hospitalisation Details'!A:F,6,0)</f>
        <v>12788.03</v>
      </c>
      <c r="O830" t="str">
        <f>VLOOKUP(A830,'Hospitalisation Details'!A:G,7,0)</f>
        <v>tier - 3</v>
      </c>
      <c r="P830" t="str">
        <f>VLOOKUP(A830,'Hospitalisation Details'!A:I,8,0)</f>
        <v>tier - 3</v>
      </c>
      <c r="Q830" t="str">
        <f>VLOOKUP(A830,'Hospitalisation Details'!A:I,9,0)</f>
        <v>R1025</v>
      </c>
    </row>
    <row r="831" spans="1:17" ht="15.6" x14ac:dyDescent="0.3">
      <c r="A831" s="1" t="s">
        <v>1541</v>
      </c>
      <c r="B831" s="1" t="str">
        <f>VLOOKUP(A831,'Customer Names'!A:B,2,0)</f>
        <v>Gresh, Mrs.  Ashley K</v>
      </c>
      <c r="C831">
        <f>VLOOKUP(A831,'Medical Examinations'!A:H,2,0)</f>
        <v>35</v>
      </c>
      <c r="D831">
        <f>VLOOKUP(A831,'Medical Examinations'!A:C,3,0)</f>
        <v>4.13</v>
      </c>
      <c r="E831" t="str">
        <f>VLOOKUP(A831,'Medical Examinations'!A:E,4)</f>
        <v>No</v>
      </c>
      <c r="F831" t="str">
        <f>VLOOKUP(A831,'Medical Examinations'!A:E,5)</f>
        <v>No</v>
      </c>
      <c r="G831" t="str">
        <f>VLOOKUP(A831,'Medical Examinations'!A:F,6,0)</f>
        <v>No</v>
      </c>
      <c r="H831">
        <f>VLOOKUP(A831,'Medical Examinations'!A:G,7)</f>
        <v>1</v>
      </c>
      <c r="I831" t="str">
        <f>VLOOKUP(A831,'Medical Examinations'!A:H,8,0)</f>
        <v>No</v>
      </c>
      <c r="J831">
        <f>VLOOKUP(A831,'Hospitalisation Details'!A:B,2,0)</f>
        <v>1972</v>
      </c>
      <c r="K831" t="str">
        <f>VLOOKUP(A831,'Hospitalisation Details'!A:C,3,0)</f>
        <v>Oct</v>
      </c>
      <c r="L831">
        <f>VLOOKUP(A831,'Hospitalisation Details'!A:D,4,0)</f>
        <v>7</v>
      </c>
      <c r="M831">
        <f>VLOOKUP(A831,'Hospitalisation Details'!A:E,5,0)</f>
        <v>0</v>
      </c>
      <c r="N831">
        <f>VLOOKUP(A831,'Hospitalisation Details'!A:F,6,0)</f>
        <v>12776.05</v>
      </c>
      <c r="O831" t="str">
        <f>VLOOKUP(A831,'Hospitalisation Details'!A:G,7,0)</f>
        <v>tier - 3</v>
      </c>
      <c r="P831" t="str">
        <f>VLOOKUP(A831,'Hospitalisation Details'!A:I,8,0)</f>
        <v>tier - 3</v>
      </c>
      <c r="Q831" t="str">
        <f>VLOOKUP(A831,'Hospitalisation Details'!A:I,9,0)</f>
        <v>R1026</v>
      </c>
    </row>
    <row r="832" spans="1:17" ht="15.6" x14ac:dyDescent="0.3">
      <c r="A832" s="1" t="s">
        <v>1540</v>
      </c>
      <c r="B832" s="1" t="str">
        <f>VLOOKUP(A832,'Customer Names'!A:B,2,0)</f>
        <v>Anis, Mr.  Michael</v>
      </c>
      <c r="C832">
        <f>VLOOKUP(A832,'Medical Examinations'!A:H,2,0)</f>
        <v>36.24</v>
      </c>
      <c r="D832">
        <f>VLOOKUP(A832,'Medical Examinations'!A:C,3,0)</f>
        <v>8.3800000000000008</v>
      </c>
      <c r="E832" t="str">
        <f>VLOOKUP(A832,'Medical Examinations'!A:E,4)</f>
        <v>No</v>
      </c>
      <c r="F832" t="str">
        <f>VLOOKUP(A832,'Medical Examinations'!A:E,5)</f>
        <v>No</v>
      </c>
      <c r="G832" t="str">
        <f>VLOOKUP(A832,'Medical Examinations'!A:F,6,0)</f>
        <v>No</v>
      </c>
      <c r="H832">
        <f>VLOOKUP(A832,'Medical Examinations'!A:G,7)</f>
        <v>1</v>
      </c>
      <c r="I832" t="str">
        <f>VLOOKUP(A832,'Medical Examinations'!A:H,8,0)</f>
        <v>No</v>
      </c>
      <c r="J832">
        <f>VLOOKUP(A832,'Hospitalisation Details'!A:B,2,0)</f>
        <v>1975</v>
      </c>
      <c r="K832" t="str">
        <f>VLOOKUP(A832,'Hospitalisation Details'!A:C,3,0)</f>
        <v>Sep</v>
      </c>
      <c r="L832">
        <f>VLOOKUP(A832,'Hospitalisation Details'!A:D,4,0)</f>
        <v>25</v>
      </c>
      <c r="M832">
        <f>VLOOKUP(A832,'Hospitalisation Details'!A:E,5,0)</f>
        <v>1</v>
      </c>
      <c r="N832">
        <f>VLOOKUP(A832,'Hospitalisation Details'!A:F,6,0)</f>
        <v>12770.27</v>
      </c>
      <c r="O832" t="str">
        <f>VLOOKUP(A832,'Hospitalisation Details'!A:G,7,0)</f>
        <v>tier - 3</v>
      </c>
      <c r="P832" t="str">
        <f>VLOOKUP(A832,'Hospitalisation Details'!A:I,8,0)</f>
        <v>tier - 3</v>
      </c>
      <c r="Q832" t="str">
        <f>VLOOKUP(A832,'Hospitalisation Details'!A:I,9,0)</f>
        <v>R1021</v>
      </c>
    </row>
    <row r="833" spans="1:17" ht="15.6" x14ac:dyDescent="0.3">
      <c r="A833" s="1" t="s">
        <v>1539</v>
      </c>
      <c r="B833" s="1" t="str">
        <f>VLOOKUP(A833,'Customer Names'!A:B,2,0)</f>
        <v>Swartz, Mr.  Ryan K.</v>
      </c>
      <c r="C833">
        <f>VLOOKUP(A833,'Medical Examinations'!A:H,2,0)</f>
        <v>36.954999999999998</v>
      </c>
      <c r="D833">
        <f>VLOOKUP(A833,'Medical Examinations'!A:C,3,0)</f>
        <v>8.07</v>
      </c>
      <c r="E833" t="str">
        <f>VLOOKUP(A833,'Medical Examinations'!A:E,4)</f>
        <v>No</v>
      </c>
      <c r="F833" t="str">
        <f>VLOOKUP(A833,'Medical Examinations'!A:E,5)</f>
        <v>No</v>
      </c>
      <c r="G833" t="str">
        <f>VLOOKUP(A833,'Medical Examinations'!A:F,6,0)</f>
        <v>No</v>
      </c>
      <c r="H833">
        <f>VLOOKUP(A833,'Medical Examinations'!A:G,7)</f>
        <v>1</v>
      </c>
      <c r="I833" t="str">
        <f>VLOOKUP(A833,'Medical Examinations'!A:H,8,0)</f>
        <v>No</v>
      </c>
      <c r="J833">
        <f>VLOOKUP(A833,'Hospitalisation Details'!A:B,2,0)</f>
        <v>1962</v>
      </c>
      <c r="K833" t="str">
        <f>VLOOKUP(A833,'Hospitalisation Details'!A:C,3,0)</f>
        <v>Oct</v>
      </c>
      <c r="L833">
        <f>VLOOKUP(A833,'Hospitalisation Details'!A:D,4,0)</f>
        <v>1</v>
      </c>
      <c r="M833">
        <f>VLOOKUP(A833,'Hospitalisation Details'!A:E,5,0)</f>
        <v>0</v>
      </c>
      <c r="N833">
        <f>VLOOKUP(A833,'Hospitalisation Details'!A:F,6,0)</f>
        <v>12741.17</v>
      </c>
      <c r="O833" t="str">
        <f>VLOOKUP(A833,'Hospitalisation Details'!A:G,7,0)</f>
        <v>tier - 3</v>
      </c>
      <c r="P833" t="str">
        <f>VLOOKUP(A833,'Hospitalisation Details'!A:I,8,0)</f>
        <v>tier - 1</v>
      </c>
      <c r="Q833" t="str">
        <f>VLOOKUP(A833,'Hospitalisation Details'!A:I,9,0)</f>
        <v>R1017</v>
      </c>
    </row>
    <row r="834" spans="1:17" ht="15.6" x14ac:dyDescent="0.3">
      <c r="A834" s="1" t="s">
        <v>1538</v>
      </c>
      <c r="B834" s="1" t="str">
        <f>VLOOKUP(A834,'Customer Names'!A:B,2,0)</f>
        <v>Schluneker, Mr.  Matthew J</v>
      </c>
      <c r="C834">
        <f>VLOOKUP(A834,'Medical Examinations'!A:H,2,0)</f>
        <v>29.64</v>
      </c>
      <c r="D834">
        <f>VLOOKUP(A834,'Medical Examinations'!A:C,3,0)</f>
        <v>8.9499999999999993</v>
      </c>
      <c r="E834" t="str">
        <f>VLOOKUP(A834,'Medical Examinations'!A:E,4)</f>
        <v>No</v>
      </c>
      <c r="F834" t="str">
        <f>VLOOKUP(A834,'Medical Examinations'!A:E,5)</f>
        <v>No</v>
      </c>
      <c r="G834" t="str">
        <f>VLOOKUP(A834,'Medical Examinations'!A:F,6,0)</f>
        <v>No</v>
      </c>
      <c r="H834">
        <f>VLOOKUP(A834,'Medical Examinations'!A:G,7)</f>
        <v>1</v>
      </c>
      <c r="I834" t="str">
        <f>VLOOKUP(A834,'Medical Examinations'!A:H,8,0)</f>
        <v>No</v>
      </c>
      <c r="J834">
        <f>VLOOKUP(A834,'Hospitalisation Details'!A:B,2,0)</f>
        <v>1962</v>
      </c>
      <c r="K834" t="str">
        <f>VLOOKUP(A834,'Hospitalisation Details'!A:C,3,0)</f>
        <v>Sep</v>
      </c>
      <c r="L834">
        <f>VLOOKUP(A834,'Hospitalisation Details'!A:D,4,0)</f>
        <v>2</v>
      </c>
      <c r="M834">
        <f>VLOOKUP(A834,'Hospitalisation Details'!A:E,5,0)</f>
        <v>0</v>
      </c>
      <c r="N834">
        <f>VLOOKUP(A834,'Hospitalisation Details'!A:F,6,0)</f>
        <v>12731</v>
      </c>
      <c r="O834" t="str">
        <f>VLOOKUP(A834,'Hospitalisation Details'!A:G,7,0)</f>
        <v>tier - 3</v>
      </c>
      <c r="P834" t="str">
        <f>VLOOKUP(A834,'Hospitalisation Details'!A:I,8,0)</f>
        <v>tier - 3</v>
      </c>
      <c r="Q834" t="str">
        <f>VLOOKUP(A834,'Hospitalisation Details'!A:I,9,0)</f>
        <v>R1016</v>
      </c>
    </row>
    <row r="835" spans="1:17" ht="15.6" x14ac:dyDescent="0.3">
      <c r="A835" s="1" t="s">
        <v>1537</v>
      </c>
      <c r="B835" s="1" t="str">
        <f>VLOOKUP(A835,'Customer Names'!A:B,2,0)</f>
        <v>Bellemare, Mrs.  Karine</v>
      </c>
      <c r="C835">
        <f>VLOOKUP(A835,'Medical Examinations'!A:H,2,0)</f>
        <v>42.74</v>
      </c>
      <c r="D835">
        <f>VLOOKUP(A835,'Medical Examinations'!A:C,3,0)</f>
        <v>6.31</v>
      </c>
      <c r="E835" t="str">
        <f>VLOOKUP(A835,'Medical Examinations'!A:E,4)</f>
        <v>No</v>
      </c>
      <c r="F835" t="str">
        <f>VLOOKUP(A835,'Medical Examinations'!A:E,5)</f>
        <v>No</v>
      </c>
      <c r="G835" t="str">
        <f>VLOOKUP(A835,'Medical Examinations'!A:F,6,0)</f>
        <v>No</v>
      </c>
      <c r="H835">
        <f>VLOOKUP(A835,'Medical Examinations'!A:G,7)</f>
        <v>1</v>
      </c>
      <c r="I835" t="str">
        <f>VLOOKUP(A835,'Medical Examinations'!A:H,8,0)</f>
        <v>No</v>
      </c>
      <c r="J835">
        <f>VLOOKUP(A835,'Hospitalisation Details'!A:B,2,0)</f>
        <v>1988</v>
      </c>
      <c r="K835" t="str">
        <f>VLOOKUP(A835,'Hospitalisation Details'!A:C,3,0)</f>
        <v>Jul</v>
      </c>
      <c r="L835">
        <f>VLOOKUP(A835,'Hospitalisation Details'!A:D,4,0)</f>
        <v>17</v>
      </c>
      <c r="M835">
        <f>VLOOKUP(A835,'Hospitalisation Details'!A:E,5,0)</f>
        <v>3</v>
      </c>
      <c r="N835">
        <f>VLOOKUP(A835,'Hospitalisation Details'!A:F,6,0)</f>
        <v>12718.21</v>
      </c>
      <c r="O835" t="str">
        <f>VLOOKUP(A835,'Hospitalisation Details'!A:G,7,0)</f>
        <v>tier - 3</v>
      </c>
      <c r="P835" t="str">
        <f>VLOOKUP(A835,'Hospitalisation Details'!A:I,8,0)</f>
        <v>tier - 1</v>
      </c>
      <c r="Q835" t="str">
        <f>VLOOKUP(A835,'Hospitalisation Details'!A:I,9,0)</f>
        <v>R1026</v>
      </c>
    </row>
    <row r="836" spans="1:17" ht="15.6" x14ac:dyDescent="0.3">
      <c r="A836" s="1" t="s">
        <v>1536</v>
      </c>
      <c r="B836" s="1" t="str">
        <f>VLOOKUP(A836,'Customer Names'!A:B,2,0)</f>
        <v>Vitalo, Ms.  Antonia G</v>
      </c>
      <c r="C836">
        <f>VLOOKUP(A836,'Medical Examinations'!A:H,2,0)</f>
        <v>36.130000000000003</v>
      </c>
      <c r="D836">
        <f>VLOOKUP(A836,'Medical Examinations'!A:C,3,0)</f>
        <v>7.19</v>
      </c>
      <c r="E836" t="str">
        <f>VLOOKUP(A836,'Medical Examinations'!A:E,4)</f>
        <v>No</v>
      </c>
      <c r="F836" t="str">
        <f>VLOOKUP(A836,'Medical Examinations'!A:E,5)</f>
        <v>No</v>
      </c>
      <c r="G836" t="str">
        <f>VLOOKUP(A836,'Medical Examinations'!A:F,6,0)</f>
        <v>No</v>
      </c>
      <c r="H836">
        <f>VLOOKUP(A836,'Medical Examinations'!A:G,7)</f>
        <v>1</v>
      </c>
      <c r="I836" t="str">
        <f>VLOOKUP(A836,'Medical Examinations'!A:H,8,0)</f>
        <v>No</v>
      </c>
      <c r="J836">
        <f>VLOOKUP(A836,'Hospitalisation Details'!A:B,2,0)</f>
        <v>1970</v>
      </c>
      <c r="K836" t="str">
        <f>VLOOKUP(A836,'Hospitalisation Details'!A:C,3,0)</f>
        <v>Jul</v>
      </c>
      <c r="L836">
        <f>VLOOKUP(A836,'Hospitalisation Details'!A:D,4,0)</f>
        <v>8</v>
      </c>
      <c r="M836">
        <f>VLOOKUP(A836,'Hospitalisation Details'!A:E,5,0)</f>
        <v>0</v>
      </c>
      <c r="N836">
        <f>VLOOKUP(A836,'Hospitalisation Details'!A:F,6,0)</f>
        <v>12713</v>
      </c>
      <c r="O836" t="str">
        <f>VLOOKUP(A836,'Hospitalisation Details'!A:G,7,0)</f>
        <v>tier - 3</v>
      </c>
      <c r="P836" t="str">
        <f>VLOOKUP(A836,'Hospitalisation Details'!A:I,8,0)</f>
        <v>tier - 1</v>
      </c>
      <c r="Q836" t="str">
        <f>VLOOKUP(A836,'Hospitalisation Details'!A:I,9,0)</f>
        <v>R1011</v>
      </c>
    </row>
    <row r="837" spans="1:17" ht="15.6" x14ac:dyDescent="0.3">
      <c r="A837" s="1" t="s">
        <v>1535</v>
      </c>
      <c r="B837" s="1" t="str">
        <f>VLOOKUP(A837,'Customer Names'!A:B,2,0)</f>
        <v>Hamilton, Ms.  Casondra L</v>
      </c>
      <c r="C837">
        <f>VLOOKUP(A837,'Medical Examinations'!A:H,2,0)</f>
        <v>31.55</v>
      </c>
      <c r="D837">
        <f>VLOOKUP(A837,'Medical Examinations'!A:C,3,0)</f>
        <v>6.11</v>
      </c>
      <c r="E837" t="str">
        <f>VLOOKUP(A837,'Medical Examinations'!A:E,4)</f>
        <v>No</v>
      </c>
      <c r="F837" t="str">
        <f>VLOOKUP(A837,'Medical Examinations'!A:E,5)</f>
        <v>No</v>
      </c>
      <c r="G837" t="str">
        <f>VLOOKUP(A837,'Medical Examinations'!A:F,6,0)</f>
        <v>No</v>
      </c>
      <c r="H837">
        <f>VLOOKUP(A837,'Medical Examinations'!A:G,7)</f>
        <v>1</v>
      </c>
      <c r="I837" t="str">
        <f>VLOOKUP(A837,'Medical Examinations'!A:H,8,0)</f>
        <v>No</v>
      </c>
      <c r="J837">
        <f>VLOOKUP(A837,'Hospitalisation Details'!A:B,2,0)</f>
        <v>1964</v>
      </c>
      <c r="K837" t="str">
        <f>VLOOKUP(A837,'Hospitalisation Details'!A:C,3,0)</f>
        <v>Nov</v>
      </c>
      <c r="L837">
        <f>VLOOKUP(A837,'Hospitalisation Details'!A:D,4,0)</f>
        <v>28</v>
      </c>
      <c r="M837">
        <f>VLOOKUP(A837,'Hospitalisation Details'!A:E,5,0)</f>
        <v>0</v>
      </c>
      <c r="N837">
        <f>VLOOKUP(A837,'Hospitalisation Details'!A:F,6,0)</f>
        <v>12700.63</v>
      </c>
      <c r="O837" t="str">
        <f>VLOOKUP(A837,'Hospitalisation Details'!A:G,7,0)</f>
        <v>tier - 3</v>
      </c>
      <c r="P837" t="str">
        <f>VLOOKUP(A837,'Hospitalisation Details'!A:I,8,0)</f>
        <v>tier - 3</v>
      </c>
      <c r="Q837" t="str">
        <f>VLOOKUP(A837,'Hospitalisation Details'!A:I,9,0)</f>
        <v>R1011</v>
      </c>
    </row>
    <row r="838" spans="1:17" ht="15.6" x14ac:dyDescent="0.3">
      <c r="A838" s="1" t="s">
        <v>1534</v>
      </c>
      <c r="B838" s="1" t="str">
        <f>VLOOKUP(A838,'Customer Names'!A:B,2,0)</f>
        <v>Marshall, Ms.  Wendy</v>
      </c>
      <c r="C838">
        <f>VLOOKUP(A838,'Medical Examinations'!A:H,2,0)</f>
        <v>52.75</v>
      </c>
      <c r="D838">
        <f>VLOOKUP(A838,'Medical Examinations'!A:C,3,0)</f>
        <v>6.02</v>
      </c>
      <c r="E838" t="str">
        <f>VLOOKUP(A838,'Medical Examinations'!A:E,4)</f>
        <v>No</v>
      </c>
      <c r="F838" t="str">
        <f>VLOOKUP(A838,'Medical Examinations'!A:E,5)</f>
        <v>No</v>
      </c>
      <c r="G838" t="str">
        <f>VLOOKUP(A838,'Medical Examinations'!A:F,6,0)</f>
        <v>No</v>
      </c>
      <c r="H838">
        <f>VLOOKUP(A838,'Medical Examinations'!A:G,7)</f>
        <v>1</v>
      </c>
      <c r="I838" t="str">
        <f>VLOOKUP(A838,'Medical Examinations'!A:H,8,0)</f>
        <v>No</v>
      </c>
      <c r="J838">
        <f>VLOOKUP(A838,'Hospitalisation Details'!A:B,2,0)</f>
        <v>1992</v>
      </c>
      <c r="K838" t="str">
        <f>VLOOKUP(A838,'Hospitalisation Details'!A:C,3,0)</f>
        <v>Jul</v>
      </c>
      <c r="L838">
        <f>VLOOKUP(A838,'Hospitalisation Details'!A:D,4,0)</f>
        <v>7</v>
      </c>
      <c r="M838">
        <f>VLOOKUP(A838,'Hospitalisation Details'!A:E,5,0)</f>
        <v>0</v>
      </c>
      <c r="N838">
        <f>VLOOKUP(A838,'Hospitalisation Details'!A:F,6,0)</f>
        <v>12699.56</v>
      </c>
      <c r="O838" t="str">
        <f>VLOOKUP(A838,'Hospitalisation Details'!A:G,7,0)</f>
        <v>tier - 3</v>
      </c>
      <c r="P838" t="str">
        <f>VLOOKUP(A838,'Hospitalisation Details'!A:I,8,0)</f>
        <v>tier - 2</v>
      </c>
      <c r="Q838" t="str">
        <f>VLOOKUP(A838,'Hospitalisation Details'!A:I,9,0)</f>
        <v>R1011</v>
      </c>
    </row>
    <row r="839" spans="1:17" ht="15.6" x14ac:dyDescent="0.3">
      <c r="A839" s="1" t="s">
        <v>1533</v>
      </c>
      <c r="B839" s="1" t="str">
        <f>VLOOKUP(A839,'Customer Names'!A:B,2,0)</f>
        <v>Cale, Mr.  Eric D</v>
      </c>
      <c r="C839">
        <f>VLOOKUP(A839,'Medical Examinations'!A:H,2,0)</f>
        <v>36.67</v>
      </c>
      <c r="D839">
        <f>VLOOKUP(A839,'Medical Examinations'!A:C,3,0)</f>
        <v>11.86</v>
      </c>
      <c r="E839" t="str">
        <f>VLOOKUP(A839,'Medical Examinations'!A:E,4)</f>
        <v>No</v>
      </c>
      <c r="F839" t="str">
        <f>VLOOKUP(A839,'Medical Examinations'!A:E,5)</f>
        <v>No</v>
      </c>
      <c r="G839" t="str">
        <f>VLOOKUP(A839,'Medical Examinations'!A:F,6,0)</f>
        <v>No</v>
      </c>
      <c r="H839">
        <f>VLOOKUP(A839,'Medical Examinations'!A:G,7)</f>
        <v>1</v>
      </c>
      <c r="I839" t="str">
        <f>VLOOKUP(A839,'Medical Examinations'!A:H,8,0)</f>
        <v>No</v>
      </c>
      <c r="J839">
        <f>VLOOKUP(A839,'Hospitalisation Details'!A:B,2,0)</f>
        <v>1974</v>
      </c>
      <c r="K839" t="str">
        <f>VLOOKUP(A839,'Hospitalisation Details'!A:C,3,0)</f>
        <v>Sep</v>
      </c>
      <c r="L839">
        <f>VLOOKUP(A839,'Hospitalisation Details'!A:D,4,0)</f>
        <v>24</v>
      </c>
      <c r="M839">
        <f>VLOOKUP(A839,'Hospitalisation Details'!A:E,5,0)</f>
        <v>0</v>
      </c>
      <c r="N839">
        <f>VLOOKUP(A839,'Hospitalisation Details'!A:F,6,0)</f>
        <v>12697.48</v>
      </c>
      <c r="O839" t="str">
        <f>VLOOKUP(A839,'Hospitalisation Details'!A:G,7,0)</f>
        <v>tier - 3</v>
      </c>
      <c r="P839" t="str">
        <f>VLOOKUP(A839,'Hospitalisation Details'!A:I,8,0)</f>
        <v>tier - 3</v>
      </c>
      <c r="Q839" t="str">
        <f>VLOOKUP(A839,'Hospitalisation Details'!A:I,9,0)</f>
        <v>R1021</v>
      </c>
    </row>
    <row r="840" spans="1:17" ht="15.6" x14ac:dyDescent="0.3">
      <c r="A840" s="1" t="s">
        <v>1532</v>
      </c>
      <c r="B840" s="1" t="str">
        <f>VLOOKUP(A840,'Customer Names'!A:B,2,0)</f>
        <v>Pittaway, Ms.  Elizabeth</v>
      </c>
      <c r="C840">
        <f>VLOOKUP(A840,'Medical Examinations'!A:H,2,0)</f>
        <v>38.06</v>
      </c>
      <c r="D840">
        <f>VLOOKUP(A840,'Medical Examinations'!A:C,3,0)</f>
        <v>8.25</v>
      </c>
      <c r="E840" t="str">
        <f>VLOOKUP(A840,'Medical Examinations'!A:E,4)</f>
        <v>No</v>
      </c>
      <c r="F840" t="str">
        <f>VLOOKUP(A840,'Medical Examinations'!A:E,5)</f>
        <v>No</v>
      </c>
      <c r="G840" t="str">
        <f>VLOOKUP(A840,'Medical Examinations'!A:F,6,0)</f>
        <v>No</v>
      </c>
      <c r="H840">
        <f>VLOOKUP(A840,'Medical Examinations'!A:G,7)</f>
        <v>1</v>
      </c>
      <c r="I840" t="str">
        <f>VLOOKUP(A840,'Medical Examinations'!A:H,8,0)</f>
        <v>No</v>
      </c>
      <c r="J840">
        <f>VLOOKUP(A840,'Hospitalisation Details'!A:B,2,0)</f>
        <v>1962</v>
      </c>
      <c r="K840" t="str">
        <f>VLOOKUP(A840,'Hospitalisation Details'!A:C,3,0)</f>
        <v>Aug</v>
      </c>
      <c r="L840">
        <f>VLOOKUP(A840,'Hospitalisation Details'!A:D,4,0)</f>
        <v>27</v>
      </c>
      <c r="M840">
        <f>VLOOKUP(A840,'Hospitalisation Details'!A:E,5,0)</f>
        <v>0</v>
      </c>
      <c r="N840">
        <f>VLOOKUP(A840,'Hospitalisation Details'!A:F,6,0)</f>
        <v>12648.7</v>
      </c>
      <c r="O840" t="str">
        <f>VLOOKUP(A840,'Hospitalisation Details'!A:G,7,0)</f>
        <v>tier - 3</v>
      </c>
      <c r="P840" t="str">
        <f>VLOOKUP(A840,'Hospitalisation Details'!A:I,8,0)</f>
        <v>tier - 2</v>
      </c>
      <c r="Q840" t="str">
        <f>VLOOKUP(A840,'Hospitalisation Details'!A:I,9,0)</f>
        <v>R1013</v>
      </c>
    </row>
    <row r="841" spans="1:17" ht="15.6" x14ac:dyDescent="0.3">
      <c r="A841" s="1" t="s">
        <v>1531</v>
      </c>
      <c r="B841" s="1" t="str">
        <f>VLOOKUP(A841,'Customer Names'!A:B,2,0)</f>
        <v>Bill, Ms.  Laura F</v>
      </c>
      <c r="C841">
        <f>VLOOKUP(A841,'Medical Examinations'!A:H,2,0)</f>
        <v>38</v>
      </c>
      <c r="D841">
        <f>VLOOKUP(A841,'Medical Examinations'!A:C,3,0)</f>
        <v>8.1300000000000008</v>
      </c>
      <c r="E841" t="str">
        <f>VLOOKUP(A841,'Medical Examinations'!A:E,4)</f>
        <v>No</v>
      </c>
      <c r="F841" t="str">
        <f>VLOOKUP(A841,'Medical Examinations'!A:E,5)</f>
        <v>No</v>
      </c>
      <c r="G841" t="str">
        <f>VLOOKUP(A841,'Medical Examinations'!A:F,6,0)</f>
        <v>No</v>
      </c>
      <c r="H841">
        <f>VLOOKUP(A841,'Medical Examinations'!A:G,7)</f>
        <v>1</v>
      </c>
      <c r="I841" t="str">
        <f>VLOOKUP(A841,'Medical Examinations'!A:H,8,0)</f>
        <v>No</v>
      </c>
      <c r="J841">
        <f>VLOOKUP(A841,'Hospitalisation Details'!A:B,2,0)</f>
        <v>1965</v>
      </c>
      <c r="K841" t="str">
        <f>VLOOKUP(A841,'Hospitalisation Details'!A:C,3,0)</f>
        <v>Sep</v>
      </c>
      <c r="L841">
        <f>VLOOKUP(A841,'Hospitalisation Details'!A:D,4,0)</f>
        <v>14</v>
      </c>
      <c r="M841">
        <f>VLOOKUP(A841,'Hospitalisation Details'!A:E,5,0)</f>
        <v>2</v>
      </c>
      <c r="N841">
        <f>VLOOKUP(A841,'Hospitalisation Details'!A:F,6,0)</f>
        <v>12646.21</v>
      </c>
      <c r="O841" t="str">
        <f>VLOOKUP(A841,'Hospitalisation Details'!A:G,7,0)</f>
        <v>tier - 3</v>
      </c>
      <c r="P841" t="str">
        <f>VLOOKUP(A841,'Hospitalisation Details'!A:I,8,0)</f>
        <v>tier - 2</v>
      </c>
      <c r="Q841" t="str">
        <f>VLOOKUP(A841,'Hospitalisation Details'!A:I,9,0)</f>
        <v>R1011</v>
      </c>
    </row>
    <row r="842" spans="1:17" ht="15.6" x14ac:dyDescent="0.3">
      <c r="A842" s="1" t="s">
        <v>1530</v>
      </c>
      <c r="B842" s="1" t="str">
        <f>VLOOKUP(A842,'Customer Names'!A:B,2,0)</f>
        <v>Antrim, Ms.  Amelia F.</v>
      </c>
      <c r="C842">
        <f>VLOOKUP(A842,'Medical Examinations'!A:H,2,0)</f>
        <v>35.1</v>
      </c>
      <c r="D842">
        <f>VLOOKUP(A842,'Medical Examinations'!A:C,3,0)</f>
        <v>10.1</v>
      </c>
      <c r="E842" t="str">
        <f>VLOOKUP(A842,'Medical Examinations'!A:E,4)</f>
        <v>No</v>
      </c>
      <c r="F842" t="str">
        <f>VLOOKUP(A842,'Medical Examinations'!A:E,5)</f>
        <v>No</v>
      </c>
      <c r="G842" t="str">
        <f>VLOOKUP(A842,'Medical Examinations'!A:F,6,0)</f>
        <v>No</v>
      </c>
      <c r="H842">
        <f>VLOOKUP(A842,'Medical Examinations'!A:G,7)</f>
        <v>1</v>
      </c>
      <c r="I842" t="str">
        <f>VLOOKUP(A842,'Medical Examinations'!A:H,8,0)</f>
        <v>No</v>
      </c>
      <c r="J842">
        <f>VLOOKUP(A842,'Hospitalisation Details'!A:B,2,0)</f>
        <v>1962</v>
      </c>
      <c r="K842" t="str">
        <f>VLOOKUP(A842,'Hospitalisation Details'!A:C,3,0)</f>
        <v>Jul</v>
      </c>
      <c r="L842">
        <f>VLOOKUP(A842,'Hospitalisation Details'!A:D,4,0)</f>
        <v>11</v>
      </c>
      <c r="M842">
        <f>VLOOKUP(A842,'Hospitalisation Details'!A:E,5,0)</f>
        <v>0</v>
      </c>
      <c r="N842">
        <f>VLOOKUP(A842,'Hospitalisation Details'!A:F,6,0)</f>
        <v>12644.59</v>
      </c>
      <c r="O842" t="str">
        <f>VLOOKUP(A842,'Hospitalisation Details'!A:G,7,0)</f>
        <v>tier - 3</v>
      </c>
      <c r="P842" t="str">
        <f>VLOOKUP(A842,'Hospitalisation Details'!A:I,8,0)</f>
        <v>tier - 2</v>
      </c>
      <c r="Q842" t="str">
        <f>VLOOKUP(A842,'Hospitalisation Details'!A:I,9,0)</f>
        <v>R1011</v>
      </c>
    </row>
    <row r="843" spans="1:17" ht="15.6" x14ac:dyDescent="0.3">
      <c r="A843" s="1" t="s">
        <v>1529</v>
      </c>
      <c r="B843" s="1" t="str">
        <f>VLOOKUP(A843,'Customer Names'!A:B,2,0)</f>
        <v>Doolittle-Crider, Ms.  Amy L.</v>
      </c>
      <c r="C843">
        <f>VLOOKUP(A843,'Medical Examinations'!A:H,2,0)</f>
        <v>33.82</v>
      </c>
      <c r="D843">
        <f>VLOOKUP(A843,'Medical Examinations'!A:C,3,0)</f>
        <v>5.89</v>
      </c>
      <c r="E843" t="str">
        <f>VLOOKUP(A843,'Medical Examinations'!A:E,4)</f>
        <v>No</v>
      </c>
      <c r="F843" t="str">
        <f>VLOOKUP(A843,'Medical Examinations'!A:E,5)</f>
        <v>No</v>
      </c>
      <c r="G843" t="str">
        <f>VLOOKUP(A843,'Medical Examinations'!A:F,6,0)</f>
        <v>No</v>
      </c>
      <c r="H843">
        <f>VLOOKUP(A843,'Medical Examinations'!A:G,7)</f>
        <v>1</v>
      </c>
      <c r="I843" t="str">
        <f>VLOOKUP(A843,'Medical Examinations'!A:H,8,0)</f>
        <v>No</v>
      </c>
      <c r="J843">
        <f>VLOOKUP(A843,'Hospitalisation Details'!A:B,2,0)</f>
        <v>1966</v>
      </c>
      <c r="K843" t="str">
        <f>VLOOKUP(A843,'Hospitalisation Details'!A:C,3,0)</f>
        <v>Dec</v>
      </c>
      <c r="L843">
        <f>VLOOKUP(A843,'Hospitalisation Details'!A:D,4,0)</f>
        <v>17</v>
      </c>
      <c r="M843">
        <f>VLOOKUP(A843,'Hospitalisation Details'!A:E,5,0)</f>
        <v>2</v>
      </c>
      <c r="N843">
        <f>VLOOKUP(A843,'Hospitalisation Details'!A:F,6,0)</f>
        <v>12643.38</v>
      </c>
      <c r="O843" t="str">
        <f>VLOOKUP(A843,'Hospitalisation Details'!A:G,7,0)</f>
        <v>tier - 3</v>
      </c>
      <c r="P843" t="str">
        <f>VLOOKUP(A843,'Hospitalisation Details'!A:I,8,0)</f>
        <v>tier - 1</v>
      </c>
      <c r="Q843" t="str">
        <f>VLOOKUP(A843,'Hospitalisation Details'!A:I,9,0)</f>
        <v>R1012</v>
      </c>
    </row>
    <row r="844" spans="1:17" ht="15.6" x14ac:dyDescent="0.3">
      <c r="A844" s="1" t="s">
        <v>1528</v>
      </c>
      <c r="B844" s="1" t="str">
        <f>VLOOKUP(A844,'Customer Names'!A:B,2,0)</f>
        <v>Ruhlman, Ms.  Katie J</v>
      </c>
      <c r="C844">
        <f>VLOOKUP(A844,'Medical Examinations'!A:H,2,0)</f>
        <v>37.43</v>
      </c>
      <c r="D844">
        <f>VLOOKUP(A844,'Medical Examinations'!A:C,3,0)</f>
        <v>4.97</v>
      </c>
      <c r="E844" t="str">
        <f>VLOOKUP(A844,'Medical Examinations'!A:E,4)</f>
        <v>No</v>
      </c>
      <c r="F844" t="str">
        <f>VLOOKUP(A844,'Medical Examinations'!A:E,5)</f>
        <v>No</v>
      </c>
      <c r="G844" t="str">
        <f>VLOOKUP(A844,'Medical Examinations'!A:F,6,0)</f>
        <v>No</v>
      </c>
      <c r="H844">
        <f>VLOOKUP(A844,'Medical Examinations'!A:G,7)</f>
        <v>1</v>
      </c>
      <c r="I844" t="str">
        <f>VLOOKUP(A844,'Medical Examinations'!A:H,8,0)</f>
        <v>No</v>
      </c>
      <c r="J844">
        <f>VLOOKUP(A844,'Hospitalisation Details'!A:B,2,0)</f>
        <v>1972</v>
      </c>
      <c r="K844" t="str">
        <f>VLOOKUP(A844,'Hospitalisation Details'!A:C,3,0)</f>
        <v>Sep</v>
      </c>
      <c r="L844">
        <f>VLOOKUP(A844,'Hospitalisation Details'!A:D,4,0)</f>
        <v>5</v>
      </c>
      <c r="M844">
        <f>VLOOKUP(A844,'Hospitalisation Details'!A:E,5,0)</f>
        <v>0</v>
      </c>
      <c r="N844">
        <f>VLOOKUP(A844,'Hospitalisation Details'!A:F,6,0)</f>
        <v>12640.24</v>
      </c>
      <c r="O844" t="str">
        <f>VLOOKUP(A844,'Hospitalisation Details'!A:G,7,0)</f>
        <v>tier - 3</v>
      </c>
      <c r="P844" t="str">
        <f>VLOOKUP(A844,'Hospitalisation Details'!A:I,8,0)</f>
        <v>tier - 1</v>
      </c>
      <c r="Q844" t="str">
        <f>VLOOKUP(A844,'Hospitalisation Details'!A:I,9,0)</f>
        <v>R1011</v>
      </c>
    </row>
    <row r="845" spans="1:17" ht="15.6" x14ac:dyDescent="0.3">
      <c r="A845" s="1" t="s">
        <v>1527</v>
      </c>
      <c r="B845" s="1" t="str">
        <f>VLOOKUP(A845,'Customer Names'!A:B,2,0)</f>
        <v>Anderson, Ms.  Laura E.</v>
      </c>
      <c r="C845">
        <f>VLOOKUP(A845,'Medical Examinations'!A:H,2,0)</f>
        <v>30.5</v>
      </c>
      <c r="D845">
        <f>VLOOKUP(A845,'Medical Examinations'!A:C,3,0)</f>
        <v>9.9</v>
      </c>
      <c r="E845" t="str">
        <f>VLOOKUP(A845,'Medical Examinations'!A:E,4)</f>
        <v>No</v>
      </c>
      <c r="F845" t="str">
        <f>VLOOKUP(A845,'Medical Examinations'!A:E,5)</f>
        <v>No</v>
      </c>
      <c r="G845" t="str">
        <f>VLOOKUP(A845,'Medical Examinations'!A:F,6,0)</f>
        <v>No</v>
      </c>
      <c r="H845">
        <f>VLOOKUP(A845,'Medical Examinations'!A:G,7)</f>
        <v>1</v>
      </c>
      <c r="I845" t="str">
        <f>VLOOKUP(A845,'Medical Examinations'!A:H,8,0)</f>
        <v>No</v>
      </c>
      <c r="J845">
        <f>VLOOKUP(A845,'Hospitalisation Details'!A:B,2,0)</f>
        <v>1962</v>
      </c>
      <c r="K845" t="str">
        <f>VLOOKUP(A845,'Hospitalisation Details'!A:C,3,0)</f>
        <v>Jul</v>
      </c>
      <c r="L845">
        <f>VLOOKUP(A845,'Hospitalisation Details'!A:D,4,0)</f>
        <v>22</v>
      </c>
      <c r="M845">
        <f>VLOOKUP(A845,'Hospitalisation Details'!A:E,5,0)</f>
        <v>0</v>
      </c>
      <c r="N845">
        <f>VLOOKUP(A845,'Hospitalisation Details'!A:F,6,0)</f>
        <v>12638.2</v>
      </c>
      <c r="O845" t="str">
        <f>VLOOKUP(A845,'Hospitalisation Details'!A:G,7,0)</f>
        <v>tier - 3</v>
      </c>
      <c r="P845" t="str">
        <f>VLOOKUP(A845,'Hospitalisation Details'!A:I,8,0)</f>
        <v>tier - 1</v>
      </c>
      <c r="Q845" t="str">
        <f>VLOOKUP(A845,'Hospitalisation Details'!A:I,9,0)</f>
        <v>R1011</v>
      </c>
    </row>
    <row r="846" spans="1:17" ht="15.6" x14ac:dyDescent="0.3">
      <c r="A846" s="1" t="s">
        <v>1526</v>
      </c>
      <c r="B846" s="1" t="str">
        <f>VLOOKUP(A846,'Customer Names'!A:B,2,0)</f>
        <v>Uchiyama, Mrs.  Mayumi</v>
      </c>
      <c r="C846">
        <f>VLOOKUP(A846,'Medical Examinations'!A:H,2,0)</f>
        <v>24.53</v>
      </c>
      <c r="D846">
        <f>VLOOKUP(A846,'Medical Examinations'!A:C,3,0)</f>
        <v>9.0500000000000007</v>
      </c>
      <c r="E846" t="str">
        <f>VLOOKUP(A846,'Medical Examinations'!A:E,4)</f>
        <v>No</v>
      </c>
      <c r="F846" t="str">
        <f>VLOOKUP(A846,'Medical Examinations'!A:E,5)</f>
        <v>No</v>
      </c>
      <c r="G846" t="str">
        <f>VLOOKUP(A846,'Medical Examinations'!A:F,6,0)</f>
        <v>No</v>
      </c>
      <c r="H846">
        <f>VLOOKUP(A846,'Medical Examinations'!A:G,7)</f>
        <v>1</v>
      </c>
      <c r="I846" t="str">
        <f>VLOOKUP(A846,'Medical Examinations'!A:H,8,0)</f>
        <v>No</v>
      </c>
      <c r="J846">
        <f>VLOOKUP(A846,'Hospitalisation Details'!A:B,2,0)</f>
        <v>1962</v>
      </c>
      <c r="K846" t="str">
        <f>VLOOKUP(A846,'Hospitalisation Details'!A:C,3,0)</f>
        <v>Nov</v>
      </c>
      <c r="L846">
        <f>VLOOKUP(A846,'Hospitalisation Details'!A:D,4,0)</f>
        <v>22</v>
      </c>
      <c r="M846">
        <f>VLOOKUP(A846,'Hospitalisation Details'!A:E,5,0)</f>
        <v>0</v>
      </c>
      <c r="N846">
        <f>VLOOKUP(A846,'Hospitalisation Details'!A:F,6,0)</f>
        <v>12629.9</v>
      </c>
      <c r="O846" t="str">
        <f>VLOOKUP(A846,'Hospitalisation Details'!A:G,7,0)</f>
        <v>tier - 3</v>
      </c>
      <c r="P846" t="str">
        <f>VLOOKUP(A846,'Hospitalisation Details'!A:I,8,0)</f>
        <v>tier - 3</v>
      </c>
      <c r="Q846" t="str">
        <f>VLOOKUP(A846,'Hospitalisation Details'!A:I,9,0)</f>
        <v>R1013</v>
      </c>
    </row>
    <row r="847" spans="1:17" ht="15.6" x14ac:dyDescent="0.3">
      <c r="A847" s="1" t="s">
        <v>1525</v>
      </c>
      <c r="B847" s="1" t="str">
        <f>VLOOKUP(A847,'Customer Names'!A:B,2,0)</f>
        <v>Desota, Ms.  Vanessa</v>
      </c>
      <c r="C847">
        <f>VLOOKUP(A847,'Medical Examinations'!A:H,2,0)</f>
        <v>25.74</v>
      </c>
      <c r="D847">
        <f>VLOOKUP(A847,'Medical Examinations'!A:C,3,0)</f>
        <v>10.93</v>
      </c>
      <c r="E847" t="str">
        <f>VLOOKUP(A847,'Medical Examinations'!A:E,4)</f>
        <v>No</v>
      </c>
      <c r="F847" t="str">
        <f>VLOOKUP(A847,'Medical Examinations'!A:E,5)</f>
        <v>No</v>
      </c>
      <c r="G847" t="str">
        <f>VLOOKUP(A847,'Medical Examinations'!A:F,6,0)</f>
        <v>No</v>
      </c>
      <c r="H847">
        <f>VLOOKUP(A847,'Medical Examinations'!A:G,7)</f>
        <v>1</v>
      </c>
      <c r="I847" t="str">
        <f>VLOOKUP(A847,'Medical Examinations'!A:H,8,0)</f>
        <v>No</v>
      </c>
      <c r="J847">
        <f>VLOOKUP(A847,'Hospitalisation Details'!A:B,2,0)</f>
        <v>1965</v>
      </c>
      <c r="K847" t="str">
        <f>VLOOKUP(A847,'Hospitalisation Details'!A:C,3,0)</f>
        <v>Oct</v>
      </c>
      <c r="L847">
        <f>VLOOKUP(A847,'Hospitalisation Details'!A:D,4,0)</f>
        <v>4</v>
      </c>
      <c r="M847">
        <f>VLOOKUP(A847,'Hospitalisation Details'!A:E,5,0)</f>
        <v>2</v>
      </c>
      <c r="N847">
        <f>VLOOKUP(A847,'Hospitalisation Details'!A:F,6,0)</f>
        <v>12629.17</v>
      </c>
      <c r="O847" t="str">
        <f>VLOOKUP(A847,'Hospitalisation Details'!A:G,7,0)</f>
        <v>tier - 3</v>
      </c>
      <c r="P847" t="str">
        <f>VLOOKUP(A847,'Hospitalisation Details'!A:I,8,0)</f>
        <v>tier - 1</v>
      </c>
      <c r="Q847" t="str">
        <f>VLOOKUP(A847,'Hospitalisation Details'!A:I,9,0)</f>
        <v>R1013</v>
      </c>
    </row>
    <row r="848" spans="1:17" ht="15.6" x14ac:dyDescent="0.3">
      <c r="A848" s="1" t="s">
        <v>1524</v>
      </c>
      <c r="B848" s="1" t="str">
        <f>VLOOKUP(A848,'Customer Names'!A:B,2,0)</f>
        <v>Edmonds, Ms.  Natali N</v>
      </c>
      <c r="C848">
        <f>VLOOKUP(A848,'Medical Examinations'!A:H,2,0)</f>
        <v>34.08</v>
      </c>
      <c r="D848">
        <f>VLOOKUP(A848,'Medical Examinations'!A:C,3,0)</f>
        <v>7.58</v>
      </c>
      <c r="E848" t="str">
        <f>VLOOKUP(A848,'Medical Examinations'!A:E,4)</f>
        <v>No</v>
      </c>
      <c r="F848" t="str">
        <f>VLOOKUP(A848,'Medical Examinations'!A:E,5)</f>
        <v>No</v>
      </c>
      <c r="G848" t="str">
        <f>VLOOKUP(A848,'Medical Examinations'!A:F,6,0)</f>
        <v>No</v>
      </c>
      <c r="H848">
        <f>VLOOKUP(A848,'Medical Examinations'!A:G,7)</f>
        <v>1</v>
      </c>
      <c r="I848" t="str">
        <f>VLOOKUP(A848,'Medical Examinations'!A:H,8,0)</f>
        <v>No</v>
      </c>
      <c r="J848">
        <f>VLOOKUP(A848,'Hospitalisation Details'!A:B,2,0)</f>
        <v>1970</v>
      </c>
      <c r="K848" t="str">
        <f>VLOOKUP(A848,'Hospitalisation Details'!A:C,3,0)</f>
        <v>Dec</v>
      </c>
      <c r="L848">
        <f>VLOOKUP(A848,'Hospitalisation Details'!A:D,4,0)</f>
        <v>28</v>
      </c>
      <c r="M848">
        <f>VLOOKUP(A848,'Hospitalisation Details'!A:E,5,0)</f>
        <v>0</v>
      </c>
      <c r="N848">
        <f>VLOOKUP(A848,'Hospitalisation Details'!A:F,6,0)</f>
        <v>12624.74</v>
      </c>
      <c r="O848" t="str">
        <f>VLOOKUP(A848,'Hospitalisation Details'!A:G,7,0)</f>
        <v>tier - 3</v>
      </c>
      <c r="P848" t="str">
        <f>VLOOKUP(A848,'Hospitalisation Details'!A:I,8,0)</f>
        <v>tier - 1</v>
      </c>
      <c r="Q848" t="str">
        <f>VLOOKUP(A848,'Hospitalisation Details'!A:I,9,0)</f>
        <v>R1012</v>
      </c>
    </row>
    <row r="849" spans="1:17" ht="15.6" x14ac:dyDescent="0.3">
      <c r="A849" s="1" t="s">
        <v>1523</v>
      </c>
      <c r="B849" s="1" t="str">
        <f>VLOOKUP(A849,'Customer Names'!A:B,2,0)</f>
        <v>Otto, Ms.  Beth</v>
      </c>
      <c r="C849">
        <f>VLOOKUP(A849,'Medical Examinations'!A:H,2,0)</f>
        <v>31.35</v>
      </c>
      <c r="D849">
        <f>VLOOKUP(A849,'Medical Examinations'!A:C,3,0)</f>
        <v>11</v>
      </c>
      <c r="E849" t="str">
        <f>VLOOKUP(A849,'Medical Examinations'!A:E,4)</f>
        <v>No</v>
      </c>
      <c r="F849" t="str">
        <f>VLOOKUP(A849,'Medical Examinations'!A:E,5)</f>
        <v>No</v>
      </c>
      <c r="G849" t="str">
        <f>VLOOKUP(A849,'Medical Examinations'!A:F,6,0)</f>
        <v>Yes</v>
      </c>
      <c r="H849">
        <f>VLOOKUP(A849,'Medical Examinations'!A:G,7)</f>
        <v>1</v>
      </c>
      <c r="I849" t="str">
        <f>VLOOKUP(A849,'Medical Examinations'!A:H,8,0)</f>
        <v>No</v>
      </c>
      <c r="J849">
        <f>VLOOKUP(A849,'Hospitalisation Details'!A:B,2,0)</f>
        <v>1963</v>
      </c>
      <c r="K849" t="str">
        <f>VLOOKUP(A849,'Hospitalisation Details'!A:C,3,0)</f>
        <v>Aug</v>
      </c>
      <c r="L849">
        <f>VLOOKUP(A849,'Hospitalisation Details'!A:D,4,0)</f>
        <v>19</v>
      </c>
      <c r="M849">
        <f>VLOOKUP(A849,'Hospitalisation Details'!A:E,5,0)</f>
        <v>0</v>
      </c>
      <c r="N849">
        <f>VLOOKUP(A849,'Hospitalisation Details'!A:F,6,0)</f>
        <v>12622.18</v>
      </c>
      <c r="O849" t="str">
        <f>VLOOKUP(A849,'Hospitalisation Details'!A:G,7,0)</f>
        <v>tier - 3</v>
      </c>
      <c r="P849" t="str">
        <f>VLOOKUP(A849,'Hospitalisation Details'!A:I,8,0)</f>
        <v>tier - 1</v>
      </c>
      <c r="Q849" t="str">
        <f>VLOOKUP(A849,'Hospitalisation Details'!A:I,9,0)</f>
        <v>R1012</v>
      </c>
    </row>
    <row r="850" spans="1:17" ht="15.6" x14ac:dyDescent="0.3">
      <c r="A850" s="1" t="s">
        <v>1522</v>
      </c>
      <c r="B850" s="1" t="str">
        <f>VLOOKUP(A850,'Customer Names'!A:B,2,0)</f>
        <v>Kurt, Mr.  Alex</v>
      </c>
      <c r="C850">
        <f>VLOOKUP(A850,'Medical Examinations'!A:H,2,0)</f>
        <v>26.79</v>
      </c>
      <c r="D850">
        <f>VLOOKUP(A850,'Medical Examinations'!A:C,3,0)</f>
        <v>5.0599999999999996</v>
      </c>
      <c r="E850" t="str">
        <f>VLOOKUP(A850,'Medical Examinations'!A:E,4)</f>
        <v>No</v>
      </c>
      <c r="F850" t="str">
        <f>VLOOKUP(A850,'Medical Examinations'!A:E,5)</f>
        <v>No</v>
      </c>
      <c r="G850" t="str">
        <f>VLOOKUP(A850,'Medical Examinations'!A:F,6,0)</f>
        <v>No</v>
      </c>
      <c r="H850">
        <f>VLOOKUP(A850,'Medical Examinations'!A:G,7)</f>
        <v>1</v>
      </c>
      <c r="I850" t="str">
        <f>VLOOKUP(A850,'Medical Examinations'!A:H,8,0)</f>
        <v>No</v>
      </c>
      <c r="J850">
        <f>VLOOKUP(A850,'Hospitalisation Details'!A:B,2,0)</f>
        <v>1998</v>
      </c>
      <c r="K850" t="str">
        <f>VLOOKUP(A850,'Hospitalisation Details'!A:C,3,0)</f>
        <v>Nov</v>
      </c>
      <c r="L850">
        <f>VLOOKUP(A850,'Hospitalisation Details'!A:D,4,0)</f>
        <v>18</v>
      </c>
      <c r="M850">
        <f>VLOOKUP(A850,'Hospitalisation Details'!A:E,5,0)</f>
        <v>1</v>
      </c>
      <c r="N850">
        <f>VLOOKUP(A850,'Hospitalisation Details'!A:F,6,0)</f>
        <v>12609.89</v>
      </c>
      <c r="O850" t="str">
        <f>VLOOKUP(A850,'Hospitalisation Details'!A:G,7,0)</f>
        <v>tier - 3</v>
      </c>
      <c r="P850" t="str">
        <f>VLOOKUP(A850,'Hospitalisation Details'!A:I,8,0)</f>
        <v>tier - 3</v>
      </c>
      <c r="Q850" t="str">
        <f>VLOOKUP(A850,'Hospitalisation Details'!A:I,9,0)</f>
        <v>R1012</v>
      </c>
    </row>
    <row r="851" spans="1:17" ht="15.6" x14ac:dyDescent="0.3">
      <c r="A851" s="1" t="s">
        <v>1521</v>
      </c>
      <c r="B851" s="1" t="str">
        <f>VLOOKUP(A851,'Customer Names'!A:B,2,0)</f>
        <v>Duhaime, Mr.  Spencer</v>
      </c>
      <c r="C851">
        <f>VLOOKUP(A851,'Medical Examinations'!A:H,2,0)</f>
        <v>42.78</v>
      </c>
      <c r="D851">
        <f>VLOOKUP(A851,'Medical Examinations'!A:C,3,0)</f>
        <v>6.11</v>
      </c>
      <c r="E851" t="str">
        <f>VLOOKUP(A851,'Medical Examinations'!A:E,4)</f>
        <v>No</v>
      </c>
      <c r="F851" t="str">
        <f>VLOOKUP(A851,'Medical Examinations'!A:E,5)</f>
        <v>No</v>
      </c>
      <c r="G851" t="str">
        <f>VLOOKUP(A851,'Medical Examinations'!A:F,6,0)</f>
        <v>No</v>
      </c>
      <c r="H851">
        <f>VLOOKUP(A851,'Medical Examinations'!A:G,7)</f>
        <v>1</v>
      </c>
      <c r="I851" t="str">
        <f>VLOOKUP(A851,'Medical Examinations'!A:H,8,0)</f>
        <v>No</v>
      </c>
      <c r="J851">
        <f>VLOOKUP(A851,'Hospitalisation Details'!A:B,2,0)</f>
        <v>1988</v>
      </c>
      <c r="K851" t="str">
        <f>VLOOKUP(A851,'Hospitalisation Details'!A:C,3,0)</f>
        <v>Aug</v>
      </c>
      <c r="L851">
        <f>VLOOKUP(A851,'Hospitalisation Details'!A:D,4,0)</f>
        <v>11</v>
      </c>
      <c r="M851">
        <f>VLOOKUP(A851,'Hospitalisation Details'!A:E,5,0)</f>
        <v>3</v>
      </c>
      <c r="N851">
        <f>VLOOKUP(A851,'Hospitalisation Details'!A:F,6,0)</f>
        <v>12600.46</v>
      </c>
      <c r="O851" t="str">
        <f>VLOOKUP(A851,'Hospitalisation Details'!A:G,7,0)</f>
        <v>tier - 3</v>
      </c>
      <c r="P851" t="str">
        <f>VLOOKUP(A851,'Hospitalisation Details'!A:I,8,0)</f>
        <v>tier - 1</v>
      </c>
      <c r="Q851" t="str">
        <f>VLOOKUP(A851,'Hospitalisation Details'!A:I,9,0)</f>
        <v>R1023</v>
      </c>
    </row>
    <row r="852" spans="1:17" ht="15.6" x14ac:dyDescent="0.3">
      <c r="A852" s="1" t="s">
        <v>1520</v>
      </c>
      <c r="B852" s="1" t="str">
        <f>VLOOKUP(A852,'Customer Names'!A:B,2,0)</f>
        <v>Swann, Ms.  Andee W.</v>
      </c>
      <c r="C852">
        <f>VLOOKUP(A852,'Medical Examinations'!A:H,2,0)</f>
        <v>46.75</v>
      </c>
      <c r="D852">
        <f>VLOOKUP(A852,'Medical Examinations'!A:C,3,0)</f>
        <v>6.66</v>
      </c>
      <c r="E852" t="str">
        <f>VLOOKUP(A852,'Medical Examinations'!A:E,4)</f>
        <v>No</v>
      </c>
      <c r="F852" t="str">
        <f>VLOOKUP(A852,'Medical Examinations'!A:E,5)</f>
        <v>No</v>
      </c>
      <c r="G852" t="str">
        <f>VLOOKUP(A852,'Medical Examinations'!A:F,6,0)</f>
        <v>No</v>
      </c>
      <c r="H852">
        <f>VLOOKUP(A852,'Medical Examinations'!A:G,7)</f>
        <v>1</v>
      </c>
      <c r="I852" t="str">
        <f>VLOOKUP(A852,'Medical Examinations'!A:H,8,0)</f>
        <v>No</v>
      </c>
      <c r="J852">
        <f>VLOOKUP(A852,'Hospitalisation Details'!A:B,2,0)</f>
        <v>1970</v>
      </c>
      <c r="K852" t="str">
        <f>VLOOKUP(A852,'Hospitalisation Details'!A:C,3,0)</f>
        <v>Jun</v>
      </c>
      <c r="L852">
        <f>VLOOKUP(A852,'Hospitalisation Details'!A:D,4,0)</f>
        <v>18</v>
      </c>
      <c r="M852">
        <f>VLOOKUP(A852,'Hospitalisation Details'!A:E,5,0)</f>
        <v>5</v>
      </c>
      <c r="N852">
        <f>VLOOKUP(A852,'Hospitalisation Details'!A:F,6,0)</f>
        <v>12592.53</v>
      </c>
      <c r="O852" t="str">
        <f>VLOOKUP(A852,'Hospitalisation Details'!A:G,7,0)</f>
        <v>tier - 3</v>
      </c>
      <c r="P852" t="str">
        <f>VLOOKUP(A852,'Hospitalisation Details'!A:I,8,0)</f>
        <v>tier - 2</v>
      </c>
      <c r="Q852" t="str">
        <f>VLOOKUP(A852,'Hospitalisation Details'!A:I,9,0)</f>
        <v>R1013</v>
      </c>
    </row>
    <row r="853" spans="1:17" ht="15.6" x14ac:dyDescent="0.3">
      <c r="A853" s="1" t="s">
        <v>1519</v>
      </c>
      <c r="B853" s="1" t="str">
        <f>VLOOKUP(A853,'Customer Names'!A:B,2,0)</f>
        <v>Burton, Mrs.  Amy</v>
      </c>
      <c r="C853">
        <f>VLOOKUP(A853,'Medical Examinations'!A:H,2,0)</f>
        <v>32.15</v>
      </c>
      <c r="D853">
        <f>VLOOKUP(A853,'Medical Examinations'!A:C,3,0)</f>
        <v>4.0199999999999996</v>
      </c>
      <c r="E853" t="str">
        <f>VLOOKUP(A853,'Medical Examinations'!A:E,4)</f>
        <v>No</v>
      </c>
      <c r="F853" t="str">
        <f>VLOOKUP(A853,'Medical Examinations'!A:E,5)</f>
        <v>No</v>
      </c>
      <c r="G853" t="str">
        <f>VLOOKUP(A853,'Medical Examinations'!A:F,6,0)</f>
        <v>Yes</v>
      </c>
      <c r="H853">
        <f>VLOOKUP(A853,'Medical Examinations'!A:G,7)</f>
        <v>1</v>
      </c>
      <c r="I853" t="str">
        <f>VLOOKUP(A853,'Medical Examinations'!A:H,8,0)</f>
        <v>No</v>
      </c>
      <c r="J853">
        <f>VLOOKUP(A853,'Hospitalisation Details'!A:B,2,0)</f>
        <v>1969</v>
      </c>
      <c r="K853" t="str">
        <f>VLOOKUP(A853,'Hospitalisation Details'!A:C,3,0)</f>
        <v>Nov</v>
      </c>
      <c r="L853">
        <f>VLOOKUP(A853,'Hospitalisation Details'!A:D,4,0)</f>
        <v>26</v>
      </c>
      <c r="M853">
        <f>VLOOKUP(A853,'Hospitalisation Details'!A:E,5,0)</f>
        <v>0</v>
      </c>
      <c r="N853">
        <f>VLOOKUP(A853,'Hospitalisation Details'!A:F,6,0)</f>
        <v>12579.92</v>
      </c>
      <c r="O853" t="str">
        <f>VLOOKUP(A853,'Hospitalisation Details'!A:G,7,0)</f>
        <v>tier - 3</v>
      </c>
      <c r="P853" t="str">
        <f>VLOOKUP(A853,'Hospitalisation Details'!A:I,8,0)</f>
        <v>tier - 1</v>
      </c>
      <c r="Q853" t="str">
        <f>VLOOKUP(A853,'Hospitalisation Details'!A:I,9,0)</f>
        <v>R1025</v>
      </c>
    </row>
    <row r="854" spans="1:17" ht="15.6" x14ac:dyDescent="0.3">
      <c r="A854" s="1" t="s">
        <v>1518</v>
      </c>
      <c r="B854" s="1" t="str">
        <f>VLOOKUP(A854,'Customer Names'!A:B,2,0)</f>
        <v>Ricardi, Mr.  Joshua</v>
      </c>
      <c r="C854">
        <f>VLOOKUP(A854,'Medical Examinations'!A:H,2,0)</f>
        <v>43.4</v>
      </c>
      <c r="D854">
        <f>VLOOKUP(A854,'Medical Examinations'!A:C,3,0)</f>
        <v>8.81</v>
      </c>
      <c r="E854" t="str">
        <f>VLOOKUP(A854,'Medical Examinations'!A:E,4)</f>
        <v>No</v>
      </c>
      <c r="F854" t="str">
        <f>VLOOKUP(A854,'Medical Examinations'!A:E,5)</f>
        <v>No</v>
      </c>
      <c r="G854" t="str">
        <f>VLOOKUP(A854,'Medical Examinations'!A:F,6,0)</f>
        <v>No</v>
      </c>
      <c r="H854">
        <f>VLOOKUP(A854,'Medical Examinations'!A:G,7)</f>
        <v>1</v>
      </c>
      <c r="I854" t="str">
        <f>VLOOKUP(A854,'Medical Examinations'!A:H,8,0)</f>
        <v>No</v>
      </c>
      <c r="J854">
        <f>VLOOKUP(A854,'Hospitalisation Details'!A:B,2,0)</f>
        <v>1961</v>
      </c>
      <c r="K854" t="str">
        <f>VLOOKUP(A854,'Hospitalisation Details'!A:C,3,0)</f>
        <v>Nov</v>
      </c>
      <c r="L854">
        <f>VLOOKUP(A854,'Hospitalisation Details'!A:D,4,0)</f>
        <v>28</v>
      </c>
      <c r="M854">
        <f>VLOOKUP(A854,'Hospitalisation Details'!A:E,5,0)</f>
        <v>0</v>
      </c>
      <c r="N854">
        <f>VLOOKUP(A854,'Hospitalisation Details'!A:F,6,0)</f>
        <v>12574.05</v>
      </c>
      <c r="O854" t="str">
        <f>VLOOKUP(A854,'Hospitalisation Details'!A:G,7,0)</f>
        <v>tier - 3</v>
      </c>
      <c r="P854" t="str">
        <f>VLOOKUP(A854,'Hospitalisation Details'!A:I,8,0)</f>
        <v>tier - 1</v>
      </c>
      <c r="Q854" t="str">
        <f>VLOOKUP(A854,'Hospitalisation Details'!A:I,9,0)</f>
        <v>R1011</v>
      </c>
    </row>
    <row r="855" spans="1:17" ht="15.6" x14ac:dyDescent="0.3">
      <c r="A855" s="1" t="s">
        <v>1517</v>
      </c>
      <c r="B855" s="1" t="str">
        <f>VLOOKUP(A855,'Customer Names'!A:B,2,0)</f>
        <v>Joslyn, Mr.  C Fred</v>
      </c>
      <c r="C855">
        <f>VLOOKUP(A855,'Medical Examinations'!A:H,2,0)</f>
        <v>31.57</v>
      </c>
      <c r="D855">
        <f>VLOOKUP(A855,'Medical Examinations'!A:C,3,0)</f>
        <v>7.92</v>
      </c>
      <c r="E855" t="str">
        <f>VLOOKUP(A855,'Medical Examinations'!A:E,4)</f>
        <v>No</v>
      </c>
      <c r="F855" t="str">
        <f>VLOOKUP(A855,'Medical Examinations'!A:E,5)</f>
        <v>No</v>
      </c>
      <c r="G855" t="str">
        <f>VLOOKUP(A855,'Medical Examinations'!A:F,6,0)</f>
        <v>No</v>
      </c>
      <c r="H855">
        <f>VLOOKUP(A855,'Medical Examinations'!A:G,7)</f>
        <v>1</v>
      </c>
      <c r="I855" t="str">
        <f>VLOOKUP(A855,'Medical Examinations'!A:H,8,0)</f>
        <v>No</v>
      </c>
      <c r="J855">
        <f>VLOOKUP(A855,'Hospitalisation Details'!A:B,2,0)</f>
        <v>1961</v>
      </c>
      <c r="K855" t="str">
        <f>VLOOKUP(A855,'Hospitalisation Details'!A:C,3,0)</f>
        <v>Nov</v>
      </c>
      <c r="L855">
        <f>VLOOKUP(A855,'Hospitalisation Details'!A:D,4,0)</f>
        <v>28</v>
      </c>
      <c r="M855">
        <f>VLOOKUP(A855,'Hospitalisation Details'!A:E,5,0)</f>
        <v>0</v>
      </c>
      <c r="N855">
        <f>VLOOKUP(A855,'Hospitalisation Details'!A:F,6,0)</f>
        <v>12557.61</v>
      </c>
      <c r="O855" t="str">
        <f>VLOOKUP(A855,'Hospitalisation Details'!A:G,7,0)</f>
        <v>tier - 3</v>
      </c>
      <c r="P855" t="str">
        <f>VLOOKUP(A855,'Hospitalisation Details'!A:I,8,0)</f>
        <v>tier - 3</v>
      </c>
      <c r="Q855" t="str">
        <f>VLOOKUP(A855,'Hospitalisation Details'!A:I,9,0)</f>
        <v>R1013</v>
      </c>
    </row>
    <row r="856" spans="1:17" ht="15.6" x14ac:dyDescent="0.3">
      <c r="A856" s="1" t="s">
        <v>1516</v>
      </c>
      <c r="B856" s="1" t="str">
        <f>VLOOKUP(A856,'Customer Names'!A:B,2,0)</f>
        <v>Bennie, Mr.  Jeremy</v>
      </c>
      <c r="C856">
        <f>VLOOKUP(A856,'Medical Examinations'!A:H,2,0)</f>
        <v>24.32</v>
      </c>
      <c r="D856">
        <f>VLOOKUP(A856,'Medical Examinations'!A:C,3,0)</f>
        <v>7.48</v>
      </c>
      <c r="E856" t="str">
        <f>VLOOKUP(A856,'Medical Examinations'!A:E,4)</f>
        <v>No</v>
      </c>
      <c r="F856" t="str">
        <f>VLOOKUP(A856,'Medical Examinations'!A:E,5)</f>
        <v>No</v>
      </c>
      <c r="G856" t="str">
        <f>VLOOKUP(A856,'Medical Examinations'!A:F,6,0)</f>
        <v>No</v>
      </c>
      <c r="H856">
        <f>VLOOKUP(A856,'Medical Examinations'!A:G,7)</f>
        <v>1</v>
      </c>
      <c r="I856" t="str">
        <f>VLOOKUP(A856,'Medical Examinations'!A:H,8,0)</f>
        <v>No</v>
      </c>
      <c r="J856">
        <f>VLOOKUP(A856,'Hospitalisation Details'!A:B,2,0)</f>
        <v>1962</v>
      </c>
      <c r="K856" t="str">
        <f>VLOOKUP(A856,'Hospitalisation Details'!A:C,3,0)</f>
        <v>Oct</v>
      </c>
      <c r="L856">
        <f>VLOOKUP(A856,'Hospitalisation Details'!A:D,4,0)</f>
        <v>16</v>
      </c>
      <c r="M856">
        <f>VLOOKUP(A856,'Hospitalisation Details'!A:E,5,0)</f>
        <v>0</v>
      </c>
      <c r="N856">
        <f>VLOOKUP(A856,'Hospitalisation Details'!A:F,6,0)</f>
        <v>12523.6</v>
      </c>
      <c r="O856" t="str">
        <f>VLOOKUP(A856,'Hospitalisation Details'!A:G,7,0)</f>
        <v>tier - 3</v>
      </c>
      <c r="P856" t="str">
        <f>VLOOKUP(A856,'Hospitalisation Details'!A:I,8,0)</f>
        <v>tier - 3</v>
      </c>
      <c r="Q856" t="str">
        <f>VLOOKUP(A856,'Hospitalisation Details'!A:I,9,0)</f>
        <v>R1012</v>
      </c>
    </row>
    <row r="857" spans="1:17" ht="15.6" x14ac:dyDescent="0.3">
      <c r="A857" s="1" t="s">
        <v>1515</v>
      </c>
      <c r="B857" s="1" t="str">
        <f>VLOOKUP(A857,'Customer Names'!A:B,2,0)</f>
        <v>Kanyane, Mr.  Patrick Sr.</v>
      </c>
      <c r="C857">
        <f>VLOOKUP(A857,'Medical Examinations'!A:H,2,0)</f>
        <v>31.07</v>
      </c>
      <c r="D857">
        <f>VLOOKUP(A857,'Medical Examinations'!A:C,3,0)</f>
        <v>4.62</v>
      </c>
      <c r="E857" t="str">
        <f>VLOOKUP(A857,'Medical Examinations'!A:E,4)</f>
        <v>No</v>
      </c>
      <c r="F857" t="str">
        <f>VLOOKUP(A857,'Medical Examinations'!A:E,5)</f>
        <v>No</v>
      </c>
      <c r="G857" t="str">
        <f>VLOOKUP(A857,'Medical Examinations'!A:F,6,0)</f>
        <v>No</v>
      </c>
      <c r="H857">
        <f>VLOOKUP(A857,'Medical Examinations'!A:G,7)</f>
        <v>1</v>
      </c>
      <c r="I857" t="str">
        <f>VLOOKUP(A857,'Medical Examinations'!A:H,8,0)</f>
        <v>No</v>
      </c>
      <c r="J857">
        <f>VLOOKUP(A857,'Hospitalisation Details'!A:B,2,0)</f>
        <v>1966</v>
      </c>
      <c r="K857" t="str">
        <f>VLOOKUP(A857,'Hospitalisation Details'!A:C,3,0)</f>
        <v>Jul</v>
      </c>
      <c r="L857">
        <f>VLOOKUP(A857,'Hospitalisation Details'!A:D,4,0)</f>
        <v>12</v>
      </c>
      <c r="M857">
        <f>VLOOKUP(A857,'Hospitalisation Details'!A:E,5,0)</f>
        <v>0</v>
      </c>
      <c r="N857">
        <f>VLOOKUP(A857,'Hospitalisation Details'!A:F,6,0)</f>
        <v>12499.88</v>
      </c>
      <c r="O857" t="str">
        <f>VLOOKUP(A857,'Hospitalisation Details'!A:G,7,0)</f>
        <v>tier - 3</v>
      </c>
      <c r="P857" t="str">
        <f>VLOOKUP(A857,'Hospitalisation Details'!A:I,8,0)</f>
        <v>tier - 2</v>
      </c>
      <c r="Q857" t="str">
        <f>VLOOKUP(A857,'Hospitalisation Details'!A:I,9,0)</f>
        <v>R1012</v>
      </c>
    </row>
    <row r="858" spans="1:17" ht="15.6" x14ac:dyDescent="0.3">
      <c r="A858" s="1" t="s">
        <v>1514</v>
      </c>
      <c r="B858" s="1" t="str">
        <f>VLOOKUP(A858,'Customer Names'!A:B,2,0)</f>
        <v>McFadden, Ms.  Kelly M.</v>
      </c>
      <c r="C858">
        <f>VLOOKUP(A858,'Medical Examinations'!A:H,2,0)</f>
        <v>35.814999999999998</v>
      </c>
      <c r="D858">
        <f>VLOOKUP(A858,'Medical Examinations'!A:C,3,0)</f>
        <v>8.4700000000000006</v>
      </c>
      <c r="E858" t="str">
        <f>VLOOKUP(A858,'Medical Examinations'!A:E,4)</f>
        <v>No</v>
      </c>
      <c r="F858" t="str">
        <f>VLOOKUP(A858,'Medical Examinations'!A:E,5)</f>
        <v>No</v>
      </c>
      <c r="G858" t="str">
        <f>VLOOKUP(A858,'Medical Examinations'!A:F,6,0)</f>
        <v>No</v>
      </c>
      <c r="H858">
        <f>VLOOKUP(A858,'Medical Examinations'!A:G,7)</f>
        <v>1</v>
      </c>
      <c r="I858" t="str">
        <f>VLOOKUP(A858,'Medical Examinations'!A:H,8,0)</f>
        <v>No</v>
      </c>
      <c r="J858">
        <f>VLOOKUP(A858,'Hospitalisation Details'!A:B,2,0)</f>
        <v>1968</v>
      </c>
      <c r="K858" t="str">
        <f>VLOOKUP(A858,'Hospitalisation Details'!A:C,3,0)</f>
        <v>Dec</v>
      </c>
      <c r="L858">
        <f>VLOOKUP(A858,'Hospitalisation Details'!A:D,4,0)</f>
        <v>3</v>
      </c>
      <c r="M858">
        <f>VLOOKUP(A858,'Hospitalisation Details'!A:E,5,0)</f>
        <v>3</v>
      </c>
      <c r="N858">
        <f>VLOOKUP(A858,'Hospitalisation Details'!A:F,6,0)</f>
        <v>12495.29</v>
      </c>
      <c r="O858" t="str">
        <f>VLOOKUP(A858,'Hospitalisation Details'!A:G,7,0)</f>
        <v>tier - 3</v>
      </c>
      <c r="P858" t="str">
        <f>VLOOKUP(A858,'Hospitalisation Details'!A:I,8,0)</f>
        <v>tier - 3</v>
      </c>
      <c r="Q858" t="str">
        <f>VLOOKUP(A858,'Hospitalisation Details'!A:I,9,0)</f>
        <v>R1012</v>
      </c>
    </row>
    <row r="859" spans="1:17" ht="15.6" x14ac:dyDescent="0.3">
      <c r="A859" s="1" t="s">
        <v>1513</v>
      </c>
      <c r="B859" s="1" t="str">
        <f>VLOOKUP(A859,'Customer Names'!A:B,2,0)</f>
        <v>Connolly, Ms.  Katherine</v>
      </c>
      <c r="C859">
        <f>VLOOKUP(A859,'Medical Examinations'!A:H,2,0)</f>
        <v>40.81</v>
      </c>
      <c r="D859">
        <f>VLOOKUP(A859,'Medical Examinations'!A:C,3,0)</f>
        <v>10.58</v>
      </c>
      <c r="E859" t="str">
        <f>VLOOKUP(A859,'Medical Examinations'!A:E,4)</f>
        <v>No</v>
      </c>
      <c r="F859" t="str">
        <f>VLOOKUP(A859,'Medical Examinations'!A:E,5)</f>
        <v>No</v>
      </c>
      <c r="G859" t="str">
        <f>VLOOKUP(A859,'Medical Examinations'!A:F,6,0)</f>
        <v>No</v>
      </c>
      <c r="H859">
        <f>VLOOKUP(A859,'Medical Examinations'!A:G,7)</f>
        <v>1</v>
      </c>
      <c r="I859" t="str">
        <f>VLOOKUP(A859,'Medical Examinations'!A:H,8,0)</f>
        <v>No</v>
      </c>
      <c r="J859">
        <f>VLOOKUP(A859,'Hospitalisation Details'!A:B,2,0)</f>
        <v>1967</v>
      </c>
      <c r="K859" t="str">
        <f>VLOOKUP(A859,'Hospitalisation Details'!A:C,3,0)</f>
        <v>Sep</v>
      </c>
      <c r="L859">
        <f>VLOOKUP(A859,'Hospitalisation Details'!A:D,4,0)</f>
        <v>1</v>
      </c>
      <c r="M859">
        <f>VLOOKUP(A859,'Hospitalisation Details'!A:E,5,0)</f>
        <v>3</v>
      </c>
      <c r="N859">
        <f>VLOOKUP(A859,'Hospitalisation Details'!A:F,6,0)</f>
        <v>12485.8</v>
      </c>
      <c r="O859" t="str">
        <f>VLOOKUP(A859,'Hospitalisation Details'!A:G,7,0)</f>
        <v>tier - 3</v>
      </c>
      <c r="P859" t="str">
        <f>VLOOKUP(A859,'Hospitalisation Details'!A:I,8,0)</f>
        <v>tier - 3</v>
      </c>
      <c r="Q859" t="str">
        <f>VLOOKUP(A859,'Hospitalisation Details'!A:I,9,0)</f>
        <v>R1013</v>
      </c>
    </row>
    <row r="860" spans="1:17" ht="15.6" x14ac:dyDescent="0.3">
      <c r="A860" s="1" t="s">
        <v>1512</v>
      </c>
      <c r="B860" s="1" t="str">
        <f>VLOOKUP(A860,'Customer Names'!A:B,2,0)</f>
        <v>Merino, Ms.  Keila L</v>
      </c>
      <c r="C860">
        <f>VLOOKUP(A860,'Medical Examinations'!A:H,2,0)</f>
        <v>24.605</v>
      </c>
      <c r="D860">
        <f>VLOOKUP(A860,'Medical Examinations'!A:C,3,0)</f>
        <v>7.48</v>
      </c>
      <c r="E860" t="str">
        <f>VLOOKUP(A860,'Medical Examinations'!A:E,4)</f>
        <v>No</v>
      </c>
      <c r="F860" t="str">
        <f>VLOOKUP(A860,'Medical Examinations'!A:E,5)</f>
        <v>No</v>
      </c>
      <c r="G860" t="str">
        <f>VLOOKUP(A860,'Medical Examinations'!A:F,6,0)</f>
        <v>No</v>
      </c>
      <c r="H860">
        <f>VLOOKUP(A860,'Medical Examinations'!A:G,7)</f>
        <v>1</v>
      </c>
      <c r="I860" t="str">
        <f>VLOOKUP(A860,'Medical Examinations'!A:H,8,0)</f>
        <v>No</v>
      </c>
      <c r="J860">
        <f>VLOOKUP(A860,'Hospitalisation Details'!A:B,2,0)</f>
        <v>1968</v>
      </c>
      <c r="K860" t="str">
        <f>VLOOKUP(A860,'Hospitalisation Details'!A:C,3,0)</f>
        <v>Nov</v>
      </c>
      <c r="L860">
        <f>VLOOKUP(A860,'Hospitalisation Details'!A:D,4,0)</f>
        <v>12</v>
      </c>
      <c r="M860">
        <f>VLOOKUP(A860,'Hospitalisation Details'!A:E,5,0)</f>
        <v>3</v>
      </c>
      <c r="N860">
        <f>VLOOKUP(A860,'Hospitalisation Details'!A:F,6,0)</f>
        <v>12479.71</v>
      </c>
      <c r="O860" t="str">
        <f>VLOOKUP(A860,'Hospitalisation Details'!A:G,7,0)</f>
        <v>tier - 3</v>
      </c>
      <c r="P860" t="str">
        <f>VLOOKUP(A860,'Hospitalisation Details'!A:I,8,0)</f>
        <v>tier - 3</v>
      </c>
      <c r="Q860" t="str">
        <f>VLOOKUP(A860,'Hospitalisation Details'!A:I,9,0)</f>
        <v>R1012</v>
      </c>
    </row>
    <row r="861" spans="1:17" ht="15.6" x14ac:dyDescent="0.3">
      <c r="A861" s="1" t="s">
        <v>1511</v>
      </c>
      <c r="B861" s="1" t="str">
        <f>VLOOKUP(A861,'Customer Names'!A:B,2,0)</f>
        <v>Baird, Ms.  Zanae E</v>
      </c>
      <c r="C861">
        <f>VLOOKUP(A861,'Medical Examinations'!A:H,2,0)</f>
        <v>21.47</v>
      </c>
      <c r="D861">
        <f>VLOOKUP(A861,'Medical Examinations'!A:C,3,0)</f>
        <v>7.82</v>
      </c>
      <c r="E861" t="str">
        <f>VLOOKUP(A861,'Medical Examinations'!A:E,4)</f>
        <v>No</v>
      </c>
      <c r="F861" t="str">
        <f>VLOOKUP(A861,'Medical Examinations'!A:E,5)</f>
        <v>No</v>
      </c>
      <c r="G861" t="str">
        <f>VLOOKUP(A861,'Medical Examinations'!A:F,6,0)</f>
        <v>No</v>
      </c>
      <c r="H861">
        <f>VLOOKUP(A861,'Medical Examinations'!A:G,7)</f>
        <v>1</v>
      </c>
      <c r="I861" t="str">
        <f>VLOOKUP(A861,'Medical Examinations'!A:H,8,0)</f>
        <v>No</v>
      </c>
      <c r="J861">
        <f>VLOOKUP(A861,'Hospitalisation Details'!A:B,2,0)</f>
        <v>1968</v>
      </c>
      <c r="K861" t="str">
        <f>VLOOKUP(A861,'Hospitalisation Details'!A:C,3,0)</f>
        <v>Nov</v>
      </c>
      <c r="L861">
        <f>VLOOKUP(A861,'Hospitalisation Details'!A:D,4,0)</f>
        <v>26</v>
      </c>
      <c r="M861">
        <f>VLOOKUP(A861,'Hospitalisation Details'!A:E,5,0)</f>
        <v>3</v>
      </c>
      <c r="N861">
        <f>VLOOKUP(A861,'Hospitalisation Details'!A:F,6,0)</f>
        <v>12475.35</v>
      </c>
      <c r="O861" t="str">
        <f>VLOOKUP(A861,'Hospitalisation Details'!A:G,7,0)</f>
        <v>tier - 3</v>
      </c>
      <c r="P861" t="str">
        <f>VLOOKUP(A861,'Hospitalisation Details'!A:I,8,0)</f>
        <v>tier - 1</v>
      </c>
      <c r="Q861" t="str">
        <f>VLOOKUP(A861,'Hospitalisation Details'!A:I,9,0)</f>
        <v>R1012</v>
      </c>
    </row>
    <row r="862" spans="1:17" ht="15.6" x14ac:dyDescent="0.3">
      <c r="A862" s="1" t="s">
        <v>1510</v>
      </c>
      <c r="B862" s="1" t="str">
        <f>VLOOKUP(A862,'Customer Names'!A:B,2,0)</f>
        <v>Locatelli, Mr.  Alex</v>
      </c>
      <c r="C862">
        <f>VLOOKUP(A862,'Medical Examinations'!A:H,2,0)</f>
        <v>52.89</v>
      </c>
      <c r="D862">
        <f>VLOOKUP(A862,'Medical Examinations'!A:C,3,0)</f>
        <v>4.96</v>
      </c>
      <c r="E862" t="str">
        <f>VLOOKUP(A862,'Medical Examinations'!A:E,4)</f>
        <v>No</v>
      </c>
      <c r="F862" t="str">
        <f>VLOOKUP(A862,'Medical Examinations'!A:E,5)</f>
        <v>No</v>
      </c>
      <c r="G862" t="str">
        <f>VLOOKUP(A862,'Medical Examinations'!A:F,6,0)</f>
        <v>No</v>
      </c>
      <c r="H862">
        <f>VLOOKUP(A862,'Medical Examinations'!A:G,7)</f>
        <v>1</v>
      </c>
      <c r="I862" t="str">
        <f>VLOOKUP(A862,'Medical Examinations'!A:H,8,0)</f>
        <v>No</v>
      </c>
      <c r="J862">
        <f>VLOOKUP(A862,'Hospitalisation Details'!A:B,2,0)</f>
        <v>1995</v>
      </c>
      <c r="K862" t="str">
        <f>VLOOKUP(A862,'Hospitalisation Details'!A:C,3,0)</f>
        <v>Aug</v>
      </c>
      <c r="L862">
        <f>VLOOKUP(A862,'Hospitalisation Details'!A:D,4,0)</f>
        <v>9</v>
      </c>
      <c r="M862">
        <f>VLOOKUP(A862,'Hospitalisation Details'!A:E,5,0)</f>
        <v>0</v>
      </c>
      <c r="N862">
        <f>VLOOKUP(A862,'Hospitalisation Details'!A:F,6,0)</f>
        <v>12452.25</v>
      </c>
      <c r="O862" t="str">
        <f>VLOOKUP(A862,'Hospitalisation Details'!A:G,7,0)</f>
        <v>tier - 3</v>
      </c>
      <c r="P862" t="str">
        <f>VLOOKUP(A862,'Hospitalisation Details'!A:I,8,0)</f>
        <v>tier - 3</v>
      </c>
      <c r="Q862" t="str">
        <f>VLOOKUP(A862,'Hospitalisation Details'!A:I,9,0)</f>
        <v>R1012</v>
      </c>
    </row>
    <row r="863" spans="1:17" ht="15.6" x14ac:dyDescent="0.3">
      <c r="A863" s="1" t="s">
        <v>1509</v>
      </c>
      <c r="B863" s="1" t="str">
        <f>VLOOKUP(A863,'Customer Names'!A:B,2,0)</f>
        <v>Brake, Ms.  Kathryn</v>
      </c>
      <c r="C863">
        <f>VLOOKUP(A863,'Medical Examinations'!A:H,2,0)</f>
        <v>32.965000000000003</v>
      </c>
      <c r="D863">
        <f>VLOOKUP(A863,'Medical Examinations'!A:C,3,0)</f>
        <v>6.15</v>
      </c>
      <c r="E863" t="str">
        <f>VLOOKUP(A863,'Medical Examinations'!A:E,4)</f>
        <v>No</v>
      </c>
      <c r="F863" t="str">
        <f>VLOOKUP(A863,'Medical Examinations'!A:E,5)</f>
        <v>No</v>
      </c>
      <c r="G863" t="str">
        <f>VLOOKUP(A863,'Medical Examinations'!A:F,6,0)</f>
        <v>No</v>
      </c>
      <c r="H863">
        <f>VLOOKUP(A863,'Medical Examinations'!A:G,7)</f>
        <v>1</v>
      </c>
      <c r="I863" t="str">
        <f>VLOOKUP(A863,'Medical Examinations'!A:H,8,0)</f>
        <v>No</v>
      </c>
      <c r="J863">
        <f>VLOOKUP(A863,'Hospitalisation Details'!A:B,2,0)</f>
        <v>1964</v>
      </c>
      <c r="K863" t="str">
        <f>VLOOKUP(A863,'Hospitalisation Details'!A:C,3,0)</f>
        <v>Aug</v>
      </c>
      <c r="L863">
        <f>VLOOKUP(A863,'Hospitalisation Details'!A:D,4,0)</f>
        <v>4</v>
      </c>
      <c r="M863">
        <f>VLOOKUP(A863,'Hospitalisation Details'!A:E,5,0)</f>
        <v>0</v>
      </c>
      <c r="N863">
        <f>VLOOKUP(A863,'Hospitalisation Details'!A:F,6,0)</f>
        <v>12430.95</v>
      </c>
      <c r="O863" t="str">
        <f>VLOOKUP(A863,'Hospitalisation Details'!A:G,7,0)</f>
        <v>tier - 3</v>
      </c>
      <c r="P863" t="str">
        <f>VLOOKUP(A863,'Hospitalisation Details'!A:I,8,0)</f>
        <v>tier - 3</v>
      </c>
      <c r="Q863" t="str">
        <f>VLOOKUP(A863,'Hospitalisation Details'!A:I,9,0)</f>
        <v>R1024</v>
      </c>
    </row>
    <row r="864" spans="1:17" ht="15.6" x14ac:dyDescent="0.3">
      <c r="A864" s="1" t="s">
        <v>1508</v>
      </c>
      <c r="B864" s="1" t="str">
        <f>VLOOKUP(A864,'Customer Names'!A:B,2,0)</f>
        <v>Jacobs, Mr.  Jason L.</v>
      </c>
      <c r="C864">
        <f>VLOOKUP(A864,'Medical Examinations'!A:H,2,0)</f>
        <v>36.799999999999997</v>
      </c>
      <c r="D864">
        <f>VLOOKUP(A864,'Medical Examinations'!A:C,3,0)</f>
        <v>4.62</v>
      </c>
      <c r="E864" t="str">
        <f>VLOOKUP(A864,'Medical Examinations'!A:E,4)</f>
        <v>No</v>
      </c>
      <c r="F864" t="str">
        <f>VLOOKUP(A864,'Medical Examinations'!A:E,5)</f>
        <v>No</v>
      </c>
      <c r="G864" t="str">
        <f>VLOOKUP(A864,'Medical Examinations'!A:F,6,0)</f>
        <v>Yes</v>
      </c>
      <c r="H864">
        <f>VLOOKUP(A864,'Medical Examinations'!A:G,7)</f>
        <v>1</v>
      </c>
      <c r="I864" t="str">
        <f>VLOOKUP(A864,'Medical Examinations'!A:H,8,0)</f>
        <v>No</v>
      </c>
      <c r="J864">
        <f>VLOOKUP(A864,'Hospitalisation Details'!A:B,2,0)</f>
        <v>1979</v>
      </c>
      <c r="K864" t="str">
        <f>VLOOKUP(A864,'Hospitalisation Details'!A:C,3,0)</f>
        <v>Jul</v>
      </c>
      <c r="L864">
        <f>VLOOKUP(A864,'Hospitalisation Details'!A:D,4,0)</f>
        <v>14</v>
      </c>
      <c r="M864">
        <f>VLOOKUP(A864,'Hospitalisation Details'!A:E,5,0)</f>
        <v>2</v>
      </c>
      <c r="N864">
        <f>VLOOKUP(A864,'Hospitalisation Details'!A:F,6,0)</f>
        <v>12408.29</v>
      </c>
      <c r="O864" t="str">
        <f>VLOOKUP(A864,'Hospitalisation Details'!A:G,7,0)</f>
        <v>tier - 3</v>
      </c>
      <c r="P864" t="str">
        <f>VLOOKUP(A864,'Hospitalisation Details'!A:I,8,0)</f>
        <v>tier - 1</v>
      </c>
      <c r="Q864" t="str">
        <f>VLOOKUP(A864,'Hospitalisation Details'!A:I,9,0)</f>
        <v>R1022</v>
      </c>
    </row>
    <row r="865" spans="1:17" ht="15.6" x14ac:dyDescent="0.3">
      <c r="A865" s="1" t="s">
        <v>1507</v>
      </c>
      <c r="B865" s="1" t="str">
        <f>VLOOKUP(A865,'Customer Names'!A:B,2,0)</f>
        <v>Vaught, Mr.  Benjamin J.</v>
      </c>
      <c r="C865">
        <f>VLOOKUP(A865,'Medical Examinations'!A:H,2,0)</f>
        <v>34.299999999999997</v>
      </c>
      <c r="D865">
        <f>VLOOKUP(A865,'Medical Examinations'!A:C,3,0)</f>
        <v>4.87</v>
      </c>
      <c r="E865" t="str">
        <f>VLOOKUP(A865,'Medical Examinations'!A:E,4)</f>
        <v>No</v>
      </c>
      <c r="F865" t="str">
        <f>VLOOKUP(A865,'Medical Examinations'!A:E,5)</f>
        <v>No</v>
      </c>
      <c r="G865" t="str">
        <f>VLOOKUP(A865,'Medical Examinations'!A:F,6,0)</f>
        <v>No</v>
      </c>
      <c r="H865">
        <f>VLOOKUP(A865,'Medical Examinations'!A:G,7)</f>
        <v>1</v>
      </c>
      <c r="I865" t="str">
        <f>VLOOKUP(A865,'Medical Examinations'!A:H,8,0)</f>
        <v>No</v>
      </c>
      <c r="J865">
        <f>VLOOKUP(A865,'Hospitalisation Details'!A:B,2,0)</f>
        <v>1972</v>
      </c>
      <c r="K865" t="str">
        <f>VLOOKUP(A865,'Hospitalisation Details'!A:C,3,0)</f>
        <v>Aug</v>
      </c>
      <c r="L865">
        <f>VLOOKUP(A865,'Hospitalisation Details'!A:D,4,0)</f>
        <v>21</v>
      </c>
      <c r="M865">
        <f>VLOOKUP(A865,'Hospitalisation Details'!A:E,5,0)</f>
        <v>0</v>
      </c>
      <c r="N865">
        <f>VLOOKUP(A865,'Hospitalisation Details'!A:F,6,0)</f>
        <v>12407.3</v>
      </c>
      <c r="O865" t="str">
        <f>VLOOKUP(A865,'Hospitalisation Details'!A:G,7,0)</f>
        <v>tier - 3</v>
      </c>
      <c r="P865" t="str">
        <f>VLOOKUP(A865,'Hospitalisation Details'!A:I,8,0)</f>
        <v>tier - 2</v>
      </c>
      <c r="Q865" t="str">
        <f>VLOOKUP(A865,'Hospitalisation Details'!A:I,9,0)</f>
        <v>R1021</v>
      </c>
    </row>
    <row r="866" spans="1:17" ht="15.6" x14ac:dyDescent="0.3">
      <c r="A866" s="1" t="s">
        <v>1506</v>
      </c>
      <c r="B866" s="1" t="str">
        <f>VLOOKUP(A866,'Customer Names'!A:B,2,0)</f>
        <v>Monteleone, Mr.  Steven M.</v>
      </c>
      <c r="C866">
        <f>VLOOKUP(A866,'Medical Examinations'!A:H,2,0)</f>
        <v>35.244999999999997</v>
      </c>
      <c r="D866">
        <f>VLOOKUP(A866,'Medical Examinations'!A:C,3,0)</f>
        <v>4.63</v>
      </c>
      <c r="E866" t="str">
        <f>VLOOKUP(A866,'Medical Examinations'!A:E,4)</f>
        <v>No</v>
      </c>
      <c r="F866" t="str">
        <f>VLOOKUP(A866,'Medical Examinations'!A:E,5)</f>
        <v>No</v>
      </c>
      <c r="G866" t="str">
        <f>VLOOKUP(A866,'Medical Examinations'!A:F,6,0)</f>
        <v>No</v>
      </c>
      <c r="H866">
        <f>VLOOKUP(A866,'Medical Examinations'!A:G,7)</f>
        <v>1</v>
      </c>
      <c r="I866" t="str">
        <f>VLOOKUP(A866,'Medical Examinations'!A:H,8,0)</f>
        <v>No</v>
      </c>
      <c r="J866">
        <f>VLOOKUP(A866,'Hospitalisation Details'!A:B,2,0)</f>
        <v>1989</v>
      </c>
      <c r="K866" t="str">
        <f>VLOOKUP(A866,'Hospitalisation Details'!A:C,3,0)</f>
        <v>Dec</v>
      </c>
      <c r="L866">
        <f>VLOOKUP(A866,'Hospitalisation Details'!A:D,4,0)</f>
        <v>29</v>
      </c>
      <c r="M866">
        <f>VLOOKUP(A866,'Hospitalisation Details'!A:E,5,0)</f>
        <v>0</v>
      </c>
      <c r="N866">
        <f>VLOOKUP(A866,'Hospitalisation Details'!A:F,6,0)</f>
        <v>12404.88</v>
      </c>
      <c r="O866" t="str">
        <f>VLOOKUP(A866,'Hospitalisation Details'!A:G,7,0)</f>
        <v>tier - 3</v>
      </c>
      <c r="P866" t="str">
        <f>VLOOKUP(A866,'Hospitalisation Details'!A:I,8,0)</f>
        <v>tier - 3</v>
      </c>
      <c r="Q866" t="str">
        <f>VLOOKUP(A866,'Hospitalisation Details'!A:I,9,0)</f>
        <v>R1016</v>
      </c>
    </row>
    <row r="867" spans="1:17" ht="15.6" x14ac:dyDescent="0.3">
      <c r="A867" s="1" t="s">
        <v>1505</v>
      </c>
      <c r="B867" s="1" t="str">
        <f>VLOOKUP(A867,'Customer Names'!A:B,2,0)</f>
        <v>Verdugo, Mrs.  Erika</v>
      </c>
      <c r="C867">
        <f>VLOOKUP(A867,'Medical Examinations'!A:H,2,0)</f>
        <v>26.23</v>
      </c>
      <c r="D867">
        <f>VLOOKUP(A867,'Medical Examinations'!A:C,3,0)</f>
        <v>11.93</v>
      </c>
      <c r="E867" t="str">
        <f>VLOOKUP(A867,'Medical Examinations'!A:E,4)</f>
        <v>No</v>
      </c>
      <c r="F867" t="str">
        <f>VLOOKUP(A867,'Medical Examinations'!A:E,5)</f>
        <v>No</v>
      </c>
      <c r="G867" t="str">
        <f>VLOOKUP(A867,'Medical Examinations'!A:F,6,0)</f>
        <v>No</v>
      </c>
      <c r="H867">
        <f>VLOOKUP(A867,'Medical Examinations'!A:G,7)</f>
        <v>1</v>
      </c>
      <c r="I867" t="str">
        <f>VLOOKUP(A867,'Medical Examinations'!A:H,8,0)</f>
        <v>No</v>
      </c>
      <c r="J867">
        <f>VLOOKUP(A867,'Hospitalisation Details'!A:B,2,0)</f>
        <v>1962</v>
      </c>
      <c r="K867" t="str">
        <f>VLOOKUP(A867,'Hospitalisation Details'!A:C,3,0)</f>
        <v>Sep</v>
      </c>
      <c r="L867">
        <f>VLOOKUP(A867,'Hospitalisation Details'!A:D,4,0)</f>
        <v>26</v>
      </c>
      <c r="M867">
        <f>VLOOKUP(A867,'Hospitalisation Details'!A:E,5,0)</f>
        <v>0</v>
      </c>
      <c r="N867">
        <f>VLOOKUP(A867,'Hospitalisation Details'!A:F,6,0)</f>
        <v>12369.89</v>
      </c>
      <c r="O867" t="str">
        <f>VLOOKUP(A867,'Hospitalisation Details'!A:G,7,0)</f>
        <v>tier - 3</v>
      </c>
      <c r="P867" t="str">
        <f>VLOOKUP(A867,'Hospitalisation Details'!A:I,8,0)</f>
        <v>tier - 2</v>
      </c>
      <c r="Q867" t="str">
        <f>VLOOKUP(A867,'Hospitalisation Details'!A:I,9,0)</f>
        <v>R1024</v>
      </c>
    </row>
    <row r="868" spans="1:17" ht="15.6" x14ac:dyDescent="0.3">
      <c r="A868" s="1" t="s">
        <v>1504</v>
      </c>
      <c r="B868" s="1" t="str">
        <f>VLOOKUP(A868,'Customer Names'!A:B,2,0)</f>
        <v>Sellers, Mr.  Chad</v>
      </c>
      <c r="C868">
        <f>VLOOKUP(A868,'Medical Examinations'!A:H,2,0)</f>
        <v>36.1</v>
      </c>
      <c r="D868">
        <f>VLOOKUP(A868,'Medical Examinations'!A:C,3,0)</f>
        <v>5.65</v>
      </c>
      <c r="E868" t="str">
        <f>VLOOKUP(A868,'Medical Examinations'!A:E,4)</f>
        <v>No</v>
      </c>
      <c r="F868" t="str">
        <f>VLOOKUP(A868,'Medical Examinations'!A:E,5)</f>
        <v>No</v>
      </c>
      <c r="G868" t="str">
        <f>VLOOKUP(A868,'Medical Examinations'!A:F,6,0)</f>
        <v>No</v>
      </c>
      <c r="H868">
        <f>VLOOKUP(A868,'Medical Examinations'!A:G,7)</f>
        <v>1</v>
      </c>
      <c r="I868" t="str">
        <f>VLOOKUP(A868,'Medical Examinations'!A:H,8,0)</f>
        <v>No</v>
      </c>
      <c r="J868">
        <f>VLOOKUP(A868,'Hospitalisation Details'!A:B,2,0)</f>
        <v>1966</v>
      </c>
      <c r="K868" t="str">
        <f>VLOOKUP(A868,'Hospitalisation Details'!A:C,3,0)</f>
        <v>Dec</v>
      </c>
      <c r="L868">
        <f>VLOOKUP(A868,'Hospitalisation Details'!A:D,4,0)</f>
        <v>29</v>
      </c>
      <c r="M868">
        <f>VLOOKUP(A868,'Hospitalisation Details'!A:E,5,0)</f>
        <v>3</v>
      </c>
      <c r="N868">
        <f>VLOOKUP(A868,'Hospitalisation Details'!A:F,6,0)</f>
        <v>12363.55</v>
      </c>
      <c r="O868" t="str">
        <f>VLOOKUP(A868,'Hospitalisation Details'!A:G,7,0)</f>
        <v>tier - 3</v>
      </c>
      <c r="P868" t="str">
        <f>VLOOKUP(A868,'Hospitalisation Details'!A:I,8,0)</f>
        <v>tier - 3</v>
      </c>
      <c r="Q868" t="str">
        <f>VLOOKUP(A868,'Hospitalisation Details'!A:I,9,0)</f>
        <v>R1011</v>
      </c>
    </row>
    <row r="869" spans="1:17" ht="15.6" x14ac:dyDescent="0.3">
      <c r="A869" s="1" t="s">
        <v>1503</v>
      </c>
      <c r="B869" s="1" t="str">
        <f>VLOOKUP(A869,'Customer Names'!A:B,2,0)</f>
        <v>Bowman, Mr.  Mark</v>
      </c>
      <c r="C869">
        <f>VLOOKUP(A869,'Medical Examinations'!A:H,2,0)</f>
        <v>37.1</v>
      </c>
      <c r="D869">
        <f>VLOOKUP(A869,'Medical Examinations'!A:C,3,0)</f>
        <v>11.21</v>
      </c>
      <c r="E869" t="str">
        <f>VLOOKUP(A869,'Medical Examinations'!A:E,4)</f>
        <v>No</v>
      </c>
      <c r="F869" t="str">
        <f>VLOOKUP(A869,'Medical Examinations'!A:E,5)</f>
        <v>No</v>
      </c>
      <c r="G869" t="str">
        <f>VLOOKUP(A869,'Medical Examinations'!A:F,6,0)</f>
        <v>Yes</v>
      </c>
      <c r="H869">
        <f>VLOOKUP(A869,'Medical Examinations'!A:G,7)</f>
        <v>1</v>
      </c>
      <c r="I869" t="str">
        <f>VLOOKUP(A869,'Medical Examinations'!A:H,8,0)</f>
        <v>No</v>
      </c>
      <c r="J869">
        <f>VLOOKUP(A869,'Hospitalisation Details'!A:B,2,0)</f>
        <v>1963</v>
      </c>
      <c r="K869" t="str">
        <f>VLOOKUP(A869,'Hospitalisation Details'!A:C,3,0)</f>
        <v>Sep</v>
      </c>
      <c r="L869">
        <f>VLOOKUP(A869,'Hospitalisation Details'!A:D,4,0)</f>
        <v>22</v>
      </c>
      <c r="M869">
        <f>VLOOKUP(A869,'Hospitalisation Details'!A:E,5,0)</f>
        <v>1</v>
      </c>
      <c r="N869">
        <f>VLOOKUP(A869,'Hospitalisation Details'!A:F,6,0)</f>
        <v>12347.17</v>
      </c>
      <c r="O869" t="str">
        <f>VLOOKUP(A869,'Hospitalisation Details'!A:G,7,0)</f>
        <v>tier - 3</v>
      </c>
      <c r="P869" t="str">
        <f>VLOOKUP(A869,'Hospitalisation Details'!A:I,8,0)</f>
        <v>tier - 3</v>
      </c>
      <c r="Q869" t="str">
        <f>VLOOKUP(A869,'Hospitalisation Details'!A:I,9,0)</f>
        <v>R1011</v>
      </c>
    </row>
    <row r="870" spans="1:17" ht="15.6" x14ac:dyDescent="0.3">
      <c r="A870" s="1" t="s">
        <v>1502</v>
      </c>
      <c r="B870" s="1" t="str">
        <f>VLOOKUP(A870,'Customer Names'!A:B,2,0)</f>
        <v>Marley, Mr.  David</v>
      </c>
      <c r="C870">
        <f>VLOOKUP(A870,'Medical Examinations'!A:H,2,0)</f>
        <v>27.5</v>
      </c>
      <c r="D870">
        <f>VLOOKUP(A870,'Medical Examinations'!A:C,3,0)</f>
        <v>10.62</v>
      </c>
      <c r="E870" t="str">
        <f>VLOOKUP(A870,'Medical Examinations'!A:E,4)</f>
        <v>No</v>
      </c>
      <c r="F870" t="str">
        <f>VLOOKUP(A870,'Medical Examinations'!A:E,5)</f>
        <v>No</v>
      </c>
      <c r="G870" t="str">
        <f>VLOOKUP(A870,'Medical Examinations'!A:F,6,0)</f>
        <v>Yes</v>
      </c>
      <c r="H870">
        <f>VLOOKUP(A870,'Medical Examinations'!A:G,7)</f>
        <v>1</v>
      </c>
      <c r="I870" t="str">
        <f>VLOOKUP(A870,'Medical Examinations'!A:H,8,0)</f>
        <v>No</v>
      </c>
      <c r="J870">
        <f>VLOOKUP(A870,'Hospitalisation Details'!A:B,2,0)</f>
        <v>1963</v>
      </c>
      <c r="K870" t="str">
        <f>VLOOKUP(A870,'Hospitalisation Details'!A:C,3,0)</f>
        <v>Aug</v>
      </c>
      <c r="L870">
        <f>VLOOKUP(A870,'Hospitalisation Details'!A:D,4,0)</f>
        <v>2</v>
      </c>
      <c r="M870">
        <f>VLOOKUP(A870,'Hospitalisation Details'!A:E,5,0)</f>
        <v>1</v>
      </c>
      <c r="N870">
        <f>VLOOKUP(A870,'Hospitalisation Details'!A:F,6,0)</f>
        <v>12333.83</v>
      </c>
      <c r="O870" t="str">
        <f>VLOOKUP(A870,'Hospitalisation Details'!A:G,7,0)</f>
        <v>tier - 3</v>
      </c>
      <c r="P870" t="str">
        <f>VLOOKUP(A870,'Hospitalisation Details'!A:I,8,0)</f>
        <v>tier - 2</v>
      </c>
      <c r="Q870" t="str">
        <f>VLOOKUP(A870,'Hospitalisation Details'!A:I,9,0)</f>
        <v>R1011</v>
      </c>
    </row>
    <row r="871" spans="1:17" ht="15.6" x14ac:dyDescent="0.3">
      <c r="A871" s="1" t="s">
        <v>1501</v>
      </c>
      <c r="B871" s="1" t="str">
        <f>VLOOKUP(A871,'Customer Names'!A:B,2,0)</f>
        <v>Grey, Mr.  Matthew R</v>
      </c>
      <c r="C871">
        <f>VLOOKUP(A871,'Medical Examinations'!A:H,2,0)</f>
        <v>24.7</v>
      </c>
      <c r="D871">
        <f>VLOOKUP(A871,'Medical Examinations'!A:C,3,0)</f>
        <v>10.7</v>
      </c>
      <c r="E871" t="str">
        <f>VLOOKUP(A871,'Medical Examinations'!A:E,4)</f>
        <v>No</v>
      </c>
      <c r="F871" t="str">
        <f>VLOOKUP(A871,'Medical Examinations'!A:E,5)</f>
        <v>No</v>
      </c>
      <c r="G871" t="str">
        <f>VLOOKUP(A871,'Medical Examinations'!A:F,6,0)</f>
        <v>Yes</v>
      </c>
      <c r="H871">
        <f>VLOOKUP(A871,'Medical Examinations'!A:G,7)</f>
        <v>1</v>
      </c>
      <c r="I871" t="str">
        <f>VLOOKUP(A871,'Medical Examinations'!A:H,8,0)</f>
        <v>No</v>
      </c>
      <c r="J871">
        <f>VLOOKUP(A871,'Hospitalisation Details'!A:B,2,0)</f>
        <v>1963</v>
      </c>
      <c r="K871" t="str">
        <f>VLOOKUP(A871,'Hospitalisation Details'!A:C,3,0)</f>
        <v>Aug</v>
      </c>
      <c r="L871">
        <f>VLOOKUP(A871,'Hospitalisation Details'!A:D,4,0)</f>
        <v>29</v>
      </c>
      <c r="M871">
        <f>VLOOKUP(A871,'Hospitalisation Details'!A:E,5,0)</f>
        <v>0</v>
      </c>
      <c r="N871">
        <f>VLOOKUP(A871,'Hospitalisation Details'!A:F,6,0)</f>
        <v>12323.94</v>
      </c>
      <c r="O871" t="str">
        <f>VLOOKUP(A871,'Hospitalisation Details'!A:G,7,0)</f>
        <v>tier - 3</v>
      </c>
      <c r="P871" t="str">
        <f>VLOOKUP(A871,'Hospitalisation Details'!A:I,8,0)</f>
        <v>tier - 3</v>
      </c>
      <c r="Q871" t="str">
        <f>VLOOKUP(A871,'Hospitalisation Details'!A:I,9,0)</f>
        <v>R1017</v>
      </c>
    </row>
    <row r="872" spans="1:17" ht="15.6" x14ac:dyDescent="0.3">
      <c r="A872" s="1" t="s">
        <v>1500</v>
      </c>
      <c r="B872" s="1" t="str">
        <f>VLOOKUP(A872,'Customer Names'!A:B,2,0)</f>
        <v>O'Rourke, Mrs.  Orla</v>
      </c>
      <c r="C872">
        <f>VLOOKUP(A872,'Medical Examinations'!A:H,2,0)</f>
        <v>26.78</v>
      </c>
      <c r="D872">
        <f>VLOOKUP(A872,'Medical Examinations'!A:C,3,0)</f>
        <v>10.02</v>
      </c>
      <c r="E872" t="str">
        <f>VLOOKUP(A872,'Medical Examinations'!A:E,4)</f>
        <v>No</v>
      </c>
      <c r="F872" t="str">
        <f>VLOOKUP(A872,'Medical Examinations'!A:E,5)</f>
        <v>No</v>
      </c>
      <c r="G872" t="str">
        <f>VLOOKUP(A872,'Medical Examinations'!A:F,6,0)</f>
        <v>Yes</v>
      </c>
      <c r="H872">
        <f>VLOOKUP(A872,'Medical Examinations'!A:G,7)</f>
        <v>1</v>
      </c>
      <c r="I872" t="str">
        <f>VLOOKUP(A872,'Medical Examinations'!A:H,8,0)</f>
        <v>No</v>
      </c>
      <c r="J872">
        <f>VLOOKUP(A872,'Hospitalisation Details'!A:B,2,0)</f>
        <v>1963</v>
      </c>
      <c r="K872" t="str">
        <f>VLOOKUP(A872,'Hospitalisation Details'!A:C,3,0)</f>
        <v>Oct</v>
      </c>
      <c r="L872">
        <f>VLOOKUP(A872,'Hospitalisation Details'!A:D,4,0)</f>
        <v>28</v>
      </c>
      <c r="M872">
        <f>VLOOKUP(A872,'Hospitalisation Details'!A:E,5,0)</f>
        <v>0</v>
      </c>
      <c r="N872">
        <f>VLOOKUP(A872,'Hospitalisation Details'!A:F,6,0)</f>
        <v>12299.59</v>
      </c>
      <c r="O872" t="str">
        <f>VLOOKUP(A872,'Hospitalisation Details'!A:G,7,0)</f>
        <v>tier - 3</v>
      </c>
      <c r="P872" t="str">
        <f>VLOOKUP(A872,'Hospitalisation Details'!A:I,8,0)</f>
        <v>tier - 1</v>
      </c>
      <c r="Q872" t="str">
        <f>VLOOKUP(A872,'Hospitalisation Details'!A:I,9,0)</f>
        <v>R1025</v>
      </c>
    </row>
    <row r="873" spans="1:17" ht="15.6" x14ac:dyDescent="0.3">
      <c r="A873" s="1" t="s">
        <v>1499</v>
      </c>
      <c r="B873" s="1" t="str">
        <f>VLOOKUP(A873,'Customer Names'!A:B,2,0)</f>
        <v>Fatehali, Ms.  Shaista S</v>
      </c>
      <c r="C873">
        <f>VLOOKUP(A873,'Medical Examinations'!A:H,2,0)</f>
        <v>45.8</v>
      </c>
      <c r="D873">
        <f>VLOOKUP(A873,'Medical Examinations'!A:C,3,0)</f>
        <v>4.8499999999999996</v>
      </c>
      <c r="E873" t="str">
        <f>VLOOKUP(A873,'Medical Examinations'!A:E,4)</f>
        <v>No</v>
      </c>
      <c r="F873" t="str">
        <f>VLOOKUP(A873,'Medical Examinations'!A:E,5)</f>
        <v>No</v>
      </c>
      <c r="G873" t="str">
        <f>VLOOKUP(A873,'Medical Examinations'!A:F,6,0)</f>
        <v>No</v>
      </c>
      <c r="H873">
        <f>VLOOKUP(A873,'Medical Examinations'!A:G,7)</f>
        <v>1</v>
      </c>
      <c r="I873" t="str">
        <f>VLOOKUP(A873,'Medical Examinations'!A:H,8,0)</f>
        <v>No</v>
      </c>
      <c r="J873">
        <f>VLOOKUP(A873,'Hospitalisation Details'!A:B,2,0)</f>
        <v>1990</v>
      </c>
      <c r="K873" t="str">
        <f>VLOOKUP(A873,'Hospitalisation Details'!A:C,3,0)</f>
        <v>Oct</v>
      </c>
      <c r="L873">
        <f>VLOOKUP(A873,'Hospitalisation Details'!A:D,4,0)</f>
        <v>29</v>
      </c>
      <c r="M873">
        <f>VLOOKUP(A873,'Hospitalisation Details'!A:E,5,0)</f>
        <v>3</v>
      </c>
      <c r="N873">
        <f>VLOOKUP(A873,'Hospitalisation Details'!A:F,6,0)</f>
        <v>12282.38</v>
      </c>
      <c r="O873" t="str">
        <f>VLOOKUP(A873,'Hospitalisation Details'!A:G,7,0)</f>
        <v>tier - 3</v>
      </c>
      <c r="P873" t="str">
        <f>VLOOKUP(A873,'Hospitalisation Details'!A:I,8,0)</f>
        <v>tier - 1</v>
      </c>
      <c r="Q873" t="str">
        <f>VLOOKUP(A873,'Hospitalisation Details'!A:I,9,0)</f>
        <v>R1011</v>
      </c>
    </row>
    <row r="874" spans="1:17" ht="15.6" x14ac:dyDescent="0.3">
      <c r="A874" s="1" t="s">
        <v>1498</v>
      </c>
      <c r="B874" s="1" t="str">
        <f>VLOOKUP(A874,'Customer Names'!A:B,2,0)</f>
        <v>Piza-Taylor, Mrs.  Emily</v>
      </c>
      <c r="C874">
        <f>VLOOKUP(A874,'Medical Examinations'!A:H,2,0)</f>
        <v>29</v>
      </c>
      <c r="D874">
        <f>VLOOKUP(A874,'Medical Examinations'!A:C,3,0)</f>
        <v>4.3899999999999997</v>
      </c>
      <c r="E874" t="str">
        <f>VLOOKUP(A874,'Medical Examinations'!A:E,4)</f>
        <v>No</v>
      </c>
      <c r="F874" t="str">
        <f>VLOOKUP(A874,'Medical Examinations'!A:E,5)</f>
        <v>No</v>
      </c>
      <c r="G874" t="str">
        <f>VLOOKUP(A874,'Medical Examinations'!A:F,6,0)</f>
        <v>No</v>
      </c>
      <c r="H874">
        <f>VLOOKUP(A874,'Medical Examinations'!A:G,7)</f>
        <v>1</v>
      </c>
      <c r="I874" t="str">
        <f>VLOOKUP(A874,'Medical Examinations'!A:H,8,0)</f>
        <v>No</v>
      </c>
      <c r="J874">
        <f>VLOOKUP(A874,'Hospitalisation Details'!A:B,2,0)</f>
        <v>1966</v>
      </c>
      <c r="K874" t="str">
        <f>VLOOKUP(A874,'Hospitalisation Details'!A:C,3,0)</f>
        <v>Nov</v>
      </c>
      <c r="L874">
        <f>VLOOKUP(A874,'Hospitalisation Details'!A:D,4,0)</f>
        <v>16</v>
      </c>
      <c r="M874">
        <f>VLOOKUP(A874,'Hospitalisation Details'!A:E,5,0)</f>
        <v>0</v>
      </c>
      <c r="N874">
        <f>VLOOKUP(A874,'Hospitalisation Details'!A:F,6,0)</f>
        <v>12282.03</v>
      </c>
      <c r="O874" t="str">
        <f>VLOOKUP(A874,'Hospitalisation Details'!A:G,7,0)</f>
        <v>tier - 3</v>
      </c>
      <c r="P874" t="str">
        <f>VLOOKUP(A874,'Hospitalisation Details'!A:I,8,0)</f>
        <v>tier - 1</v>
      </c>
      <c r="Q874" t="str">
        <f>VLOOKUP(A874,'Hospitalisation Details'!A:I,9,0)</f>
        <v>R1025</v>
      </c>
    </row>
    <row r="875" spans="1:17" ht="15.6" x14ac:dyDescent="0.3">
      <c r="A875" s="1" t="s">
        <v>1497</v>
      </c>
      <c r="B875" s="1" t="str">
        <f>VLOOKUP(A875,'Customer Names'!A:B,2,0)</f>
        <v>Cavanaugh, Ms.  Julie A.</v>
      </c>
      <c r="C875">
        <f>VLOOKUP(A875,'Medical Examinations'!A:H,2,0)</f>
        <v>33.534999999999997</v>
      </c>
      <c r="D875">
        <f>VLOOKUP(A875,'Medical Examinations'!A:C,3,0)</f>
        <v>8.24</v>
      </c>
      <c r="E875" t="str">
        <f>VLOOKUP(A875,'Medical Examinations'!A:E,4)</f>
        <v>No</v>
      </c>
      <c r="F875" t="str">
        <f>VLOOKUP(A875,'Medical Examinations'!A:E,5)</f>
        <v>No</v>
      </c>
      <c r="G875" t="str">
        <f>VLOOKUP(A875,'Medical Examinations'!A:F,6,0)</f>
        <v>No</v>
      </c>
      <c r="H875">
        <f>VLOOKUP(A875,'Medical Examinations'!A:G,7)</f>
        <v>1</v>
      </c>
      <c r="I875" t="str">
        <f>VLOOKUP(A875,'Medical Examinations'!A:H,8,0)</f>
        <v>No</v>
      </c>
      <c r="J875">
        <f>VLOOKUP(A875,'Hospitalisation Details'!A:B,2,0)</f>
        <v>1967</v>
      </c>
      <c r="K875" t="str">
        <f>VLOOKUP(A875,'Hospitalisation Details'!A:C,3,0)</f>
        <v>Aug</v>
      </c>
      <c r="L875">
        <f>VLOOKUP(A875,'Hospitalisation Details'!A:D,4,0)</f>
        <v>28</v>
      </c>
      <c r="M875">
        <f>VLOOKUP(A875,'Hospitalisation Details'!A:E,5,0)</f>
        <v>2</v>
      </c>
      <c r="N875">
        <f>VLOOKUP(A875,'Hospitalisation Details'!A:F,6,0)</f>
        <v>12269.69</v>
      </c>
      <c r="O875" t="str">
        <f>VLOOKUP(A875,'Hospitalisation Details'!A:G,7,0)</f>
        <v>tier - 3</v>
      </c>
      <c r="P875" t="str">
        <f>VLOOKUP(A875,'Hospitalisation Details'!A:I,8,0)</f>
        <v>tier - 2</v>
      </c>
      <c r="Q875" t="str">
        <f>VLOOKUP(A875,'Hospitalisation Details'!A:I,9,0)</f>
        <v>R1012</v>
      </c>
    </row>
    <row r="876" spans="1:17" ht="15.6" x14ac:dyDescent="0.3">
      <c r="A876" s="1" t="s">
        <v>1496</v>
      </c>
      <c r="B876" s="1" t="str">
        <f>VLOOKUP(A876,'Customer Names'!A:B,2,0)</f>
        <v>Amako, Ms.  Megumi</v>
      </c>
      <c r="C876">
        <f>VLOOKUP(A876,'Medical Examinations'!A:H,2,0)</f>
        <v>32.774999999999999</v>
      </c>
      <c r="D876">
        <f>VLOOKUP(A876,'Medical Examinations'!A:C,3,0)</f>
        <v>9.77</v>
      </c>
      <c r="E876" t="str">
        <f>VLOOKUP(A876,'Medical Examinations'!A:E,4)</f>
        <v>No</v>
      </c>
      <c r="F876" t="str">
        <f>VLOOKUP(A876,'Medical Examinations'!A:E,5)</f>
        <v>No</v>
      </c>
      <c r="G876" t="str">
        <f>VLOOKUP(A876,'Medical Examinations'!A:F,6,0)</f>
        <v>No</v>
      </c>
      <c r="H876">
        <f>VLOOKUP(A876,'Medical Examinations'!A:G,7)</f>
        <v>1</v>
      </c>
      <c r="I876" t="str">
        <f>VLOOKUP(A876,'Medical Examinations'!A:H,8,0)</f>
        <v>No</v>
      </c>
      <c r="J876">
        <f>VLOOKUP(A876,'Hospitalisation Details'!A:B,2,0)</f>
        <v>1967</v>
      </c>
      <c r="K876" t="str">
        <f>VLOOKUP(A876,'Hospitalisation Details'!A:C,3,0)</f>
        <v>Dec</v>
      </c>
      <c r="L876">
        <f>VLOOKUP(A876,'Hospitalisation Details'!A:D,4,0)</f>
        <v>30</v>
      </c>
      <c r="M876">
        <f>VLOOKUP(A876,'Hospitalisation Details'!A:E,5,0)</f>
        <v>2</v>
      </c>
      <c r="N876">
        <f>VLOOKUP(A876,'Hospitalisation Details'!A:F,6,0)</f>
        <v>12268.63</v>
      </c>
      <c r="O876" t="str">
        <f>VLOOKUP(A876,'Hospitalisation Details'!A:G,7,0)</f>
        <v>tier - 3</v>
      </c>
      <c r="P876" t="str">
        <f>VLOOKUP(A876,'Hospitalisation Details'!A:I,8,0)</f>
        <v>tier - 1</v>
      </c>
      <c r="Q876" t="str">
        <f>VLOOKUP(A876,'Hospitalisation Details'!A:I,9,0)</f>
        <v>R1012</v>
      </c>
    </row>
    <row r="877" spans="1:17" ht="15.6" x14ac:dyDescent="0.3">
      <c r="A877" s="1" t="s">
        <v>1495</v>
      </c>
      <c r="B877" s="1" t="str">
        <f>VLOOKUP(A877,'Customer Names'!A:B,2,0)</f>
        <v>Musa, Ms.  Skylar</v>
      </c>
      <c r="C877">
        <f>VLOOKUP(A877,'Medical Examinations'!A:H,2,0)</f>
        <v>37.51</v>
      </c>
      <c r="D877">
        <f>VLOOKUP(A877,'Medical Examinations'!A:C,3,0)</f>
        <v>5.5</v>
      </c>
      <c r="E877" t="str">
        <f>VLOOKUP(A877,'Medical Examinations'!A:E,4)</f>
        <v>No</v>
      </c>
      <c r="F877" t="str">
        <f>VLOOKUP(A877,'Medical Examinations'!A:E,5)</f>
        <v>No</v>
      </c>
      <c r="G877" t="str">
        <f>VLOOKUP(A877,'Medical Examinations'!A:F,6,0)</f>
        <v>No</v>
      </c>
      <c r="H877">
        <f>VLOOKUP(A877,'Medical Examinations'!A:G,7)</f>
        <v>1</v>
      </c>
      <c r="I877" t="str">
        <f>VLOOKUP(A877,'Medical Examinations'!A:H,8,0)</f>
        <v>No</v>
      </c>
      <c r="J877">
        <f>VLOOKUP(A877,'Hospitalisation Details'!A:B,2,0)</f>
        <v>1966</v>
      </c>
      <c r="K877" t="str">
        <f>VLOOKUP(A877,'Hospitalisation Details'!A:C,3,0)</f>
        <v>Dec</v>
      </c>
      <c r="L877">
        <f>VLOOKUP(A877,'Hospitalisation Details'!A:D,4,0)</f>
        <v>6</v>
      </c>
      <c r="M877">
        <f>VLOOKUP(A877,'Hospitalisation Details'!A:E,5,0)</f>
        <v>2</v>
      </c>
      <c r="N877">
        <f>VLOOKUP(A877,'Hospitalisation Details'!A:F,6,0)</f>
        <v>12265.51</v>
      </c>
      <c r="O877" t="str">
        <f>VLOOKUP(A877,'Hospitalisation Details'!A:G,7,0)</f>
        <v>tier - 3</v>
      </c>
      <c r="P877" t="str">
        <f>VLOOKUP(A877,'Hospitalisation Details'!A:I,8,0)</f>
        <v>tier - 3</v>
      </c>
      <c r="Q877" t="str">
        <f>VLOOKUP(A877,'Hospitalisation Details'!A:I,9,0)</f>
        <v>R1013</v>
      </c>
    </row>
    <row r="878" spans="1:17" ht="15.6" x14ac:dyDescent="0.3">
      <c r="A878" s="1" t="s">
        <v>1494</v>
      </c>
      <c r="B878" s="1" t="str">
        <f>VLOOKUP(A878,'Customer Names'!A:B,2,0)</f>
        <v>Phillippi, Mrs.  Victoria</v>
      </c>
      <c r="C878">
        <f>VLOOKUP(A878,'Medical Examinations'!A:H,2,0)</f>
        <v>39.86</v>
      </c>
      <c r="D878">
        <f>VLOOKUP(A878,'Medical Examinations'!A:C,3,0)</f>
        <v>11.84</v>
      </c>
      <c r="E878" t="str">
        <f>VLOOKUP(A878,'Medical Examinations'!A:E,4)</f>
        <v>No</v>
      </c>
      <c r="F878" t="str">
        <f>VLOOKUP(A878,'Medical Examinations'!A:E,5)</f>
        <v>No</v>
      </c>
      <c r="G878" t="str">
        <f>VLOOKUP(A878,'Medical Examinations'!A:F,6,0)</f>
        <v>No</v>
      </c>
      <c r="H878">
        <f>VLOOKUP(A878,'Medical Examinations'!A:G,7)</f>
        <v>1</v>
      </c>
      <c r="I878" t="str">
        <f>VLOOKUP(A878,'Medical Examinations'!A:H,8,0)</f>
        <v>No</v>
      </c>
      <c r="J878">
        <f>VLOOKUP(A878,'Hospitalisation Details'!A:B,2,0)</f>
        <v>1986</v>
      </c>
      <c r="K878" t="str">
        <f>VLOOKUP(A878,'Hospitalisation Details'!A:C,3,0)</f>
        <v>Aug</v>
      </c>
      <c r="L878">
        <f>VLOOKUP(A878,'Hospitalisation Details'!A:D,4,0)</f>
        <v>13</v>
      </c>
      <c r="M878">
        <f>VLOOKUP(A878,'Hospitalisation Details'!A:E,5,0)</f>
        <v>3</v>
      </c>
      <c r="N878">
        <f>VLOOKUP(A878,'Hospitalisation Details'!A:F,6,0)</f>
        <v>12255.04</v>
      </c>
      <c r="O878" t="str">
        <f>VLOOKUP(A878,'Hospitalisation Details'!A:G,7,0)</f>
        <v>tier - 3</v>
      </c>
      <c r="P878" t="str">
        <f>VLOOKUP(A878,'Hospitalisation Details'!A:I,8,0)</f>
        <v>tier - 2</v>
      </c>
      <c r="Q878" t="str">
        <f>VLOOKUP(A878,'Hospitalisation Details'!A:I,9,0)</f>
        <v>R1026</v>
      </c>
    </row>
    <row r="879" spans="1:17" ht="15.6" x14ac:dyDescent="0.3">
      <c r="A879" s="1" t="s">
        <v>1493</v>
      </c>
      <c r="B879" s="1" t="str">
        <f>VLOOKUP(A879,'Customer Names'!A:B,2,0)</f>
        <v>Hoskins, Mrs.  Amanda L</v>
      </c>
      <c r="C879">
        <f>VLOOKUP(A879,'Medical Examinations'!A:H,2,0)</f>
        <v>42.13</v>
      </c>
      <c r="D879">
        <f>VLOOKUP(A879,'Medical Examinations'!A:C,3,0)</f>
        <v>4.66</v>
      </c>
      <c r="E879" t="str">
        <f>VLOOKUP(A879,'Medical Examinations'!A:E,4)</f>
        <v>No</v>
      </c>
      <c r="F879" t="str">
        <f>VLOOKUP(A879,'Medical Examinations'!A:E,5)</f>
        <v>No</v>
      </c>
      <c r="G879" t="str">
        <f>VLOOKUP(A879,'Medical Examinations'!A:F,6,0)</f>
        <v>No</v>
      </c>
      <c r="H879">
        <f>VLOOKUP(A879,'Medical Examinations'!A:G,7)</f>
        <v>1</v>
      </c>
      <c r="I879" t="str">
        <f>VLOOKUP(A879,'Medical Examinations'!A:H,8,0)</f>
        <v>No</v>
      </c>
      <c r="J879">
        <f>VLOOKUP(A879,'Hospitalisation Details'!A:B,2,0)</f>
        <v>1989</v>
      </c>
      <c r="K879" t="str">
        <f>VLOOKUP(A879,'Hospitalisation Details'!A:C,3,0)</f>
        <v>Nov</v>
      </c>
      <c r="L879">
        <f>VLOOKUP(A879,'Hospitalisation Details'!A:D,4,0)</f>
        <v>23</v>
      </c>
      <c r="M879">
        <f>VLOOKUP(A879,'Hospitalisation Details'!A:E,5,0)</f>
        <v>3</v>
      </c>
      <c r="N879">
        <f>VLOOKUP(A879,'Hospitalisation Details'!A:F,6,0)</f>
        <v>12254.44</v>
      </c>
      <c r="O879" t="str">
        <f>VLOOKUP(A879,'Hospitalisation Details'!A:G,7,0)</f>
        <v>tier - 3</v>
      </c>
      <c r="P879" t="str">
        <f>VLOOKUP(A879,'Hospitalisation Details'!A:I,8,0)</f>
        <v>tier - 3</v>
      </c>
      <c r="Q879" t="str">
        <f>VLOOKUP(A879,'Hospitalisation Details'!A:I,9,0)</f>
        <v>R1026</v>
      </c>
    </row>
    <row r="880" spans="1:17" ht="15.6" x14ac:dyDescent="0.3">
      <c r="A880" s="1" t="s">
        <v>1492</v>
      </c>
      <c r="B880" s="1" t="str">
        <f>VLOOKUP(A880,'Customer Names'!A:B,2,0)</f>
        <v>Imbalzano Zegar, Ms.  Renee</v>
      </c>
      <c r="C880">
        <f>VLOOKUP(A880,'Medical Examinations'!A:H,2,0)</f>
        <v>35.99</v>
      </c>
      <c r="D880">
        <f>VLOOKUP(A880,'Medical Examinations'!A:C,3,0)</f>
        <v>11.11</v>
      </c>
      <c r="E880" t="str">
        <f>VLOOKUP(A880,'Medical Examinations'!A:E,4)</f>
        <v>No</v>
      </c>
      <c r="F880" t="str">
        <f>VLOOKUP(A880,'Medical Examinations'!A:E,5)</f>
        <v>No</v>
      </c>
      <c r="G880" t="str">
        <f>VLOOKUP(A880,'Medical Examinations'!A:F,6,0)</f>
        <v>No</v>
      </c>
      <c r="H880">
        <f>VLOOKUP(A880,'Medical Examinations'!A:G,7)</f>
        <v>1</v>
      </c>
      <c r="I880" t="str">
        <f>VLOOKUP(A880,'Medical Examinations'!A:H,8,0)</f>
        <v>No</v>
      </c>
      <c r="J880">
        <f>VLOOKUP(A880,'Hospitalisation Details'!A:B,2,0)</f>
        <v>1974</v>
      </c>
      <c r="K880" t="str">
        <f>VLOOKUP(A880,'Hospitalisation Details'!A:C,3,0)</f>
        <v>Jun</v>
      </c>
      <c r="L880">
        <f>VLOOKUP(A880,'Hospitalisation Details'!A:D,4,0)</f>
        <v>23</v>
      </c>
      <c r="M880">
        <f>VLOOKUP(A880,'Hospitalisation Details'!A:E,5,0)</f>
        <v>0</v>
      </c>
      <c r="N880">
        <f>VLOOKUP(A880,'Hospitalisation Details'!A:F,6,0)</f>
        <v>12245.17</v>
      </c>
      <c r="O880" t="str">
        <f>VLOOKUP(A880,'Hospitalisation Details'!A:G,7,0)</f>
        <v>tier - 3</v>
      </c>
      <c r="P880" t="str">
        <f>VLOOKUP(A880,'Hospitalisation Details'!A:I,8,0)</f>
        <v>tier - 1</v>
      </c>
      <c r="Q880" t="str">
        <f>VLOOKUP(A880,'Hospitalisation Details'!A:I,9,0)</f>
        <v>R1012</v>
      </c>
    </row>
    <row r="881" spans="1:17" ht="15.6" x14ac:dyDescent="0.3">
      <c r="A881" s="1" t="s">
        <v>1491</v>
      </c>
      <c r="B881" s="1" t="str">
        <f>VLOOKUP(A881,'Customer Names'!A:B,2,0)</f>
        <v>Triedman, Ms.  Nellie A.</v>
      </c>
      <c r="C881">
        <f>VLOOKUP(A881,'Medical Examinations'!A:H,2,0)</f>
        <v>35.200000000000003</v>
      </c>
      <c r="D881">
        <f>VLOOKUP(A881,'Medical Examinations'!A:C,3,0)</f>
        <v>7.72</v>
      </c>
      <c r="E881" t="str">
        <f>VLOOKUP(A881,'Medical Examinations'!A:E,4)</f>
        <v>No</v>
      </c>
      <c r="F881" t="str">
        <f>VLOOKUP(A881,'Medical Examinations'!A:E,5)</f>
        <v>No</v>
      </c>
      <c r="G881" t="str">
        <f>VLOOKUP(A881,'Medical Examinations'!A:F,6,0)</f>
        <v>Yes</v>
      </c>
      <c r="H881">
        <f>VLOOKUP(A881,'Medical Examinations'!A:G,7)</f>
        <v>1</v>
      </c>
      <c r="I881" t="str">
        <f>VLOOKUP(A881,'Medical Examinations'!A:H,8,0)</f>
        <v>No</v>
      </c>
      <c r="J881">
        <f>VLOOKUP(A881,'Hospitalisation Details'!A:B,2,0)</f>
        <v>1963</v>
      </c>
      <c r="K881" t="str">
        <f>VLOOKUP(A881,'Hospitalisation Details'!A:C,3,0)</f>
        <v>Jul</v>
      </c>
      <c r="L881">
        <f>VLOOKUP(A881,'Hospitalisation Details'!A:D,4,0)</f>
        <v>17</v>
      </c>
      <c r="M881">
        <f>VLOOKUP(A881,'Hospitalisation Details'!A:E,5,0)</f>
        <v>0</v>
      </c>
      <c r="N881">
        <f>VLOOKUP(A881,'Hospitalisation Details'!A:F,6,0)</f>
        <v>12244.53</v>
      </c>
      <c r="O881" t="str">
        <f>VLOOKUP(A881,'Hospitalisation Details'!A:G,7,0)</f>
        <v>tier - 3</v>
      </c>
      <c r="P881" t="str">
        <f>VLOOKUP(A881,'Hospitalisation Details'!A:I,8,0)</f>
        <v>tier - 1</v>
      </c>
      <c r="Q881" t="str">
        <f>VLOOKUP(A881,'Hospitalisation Details'!A:I,9,0)</f>
        <v>R1013</v>
      </c>
    </row>
    <row r="882" spans="1:17" ht="15.6" x14ac:dyDescent="0.3">
      <c r="A882" s="1" t="s">
        <v>1490</v>
      </c>
      <c r="B882" s="1" t="str">
        <f>VLOOKUP(A882,'Customer Names'!A:B,2,0)</f>
        <v>Lovuolo, Ms.  Tamara</v>
      </c>
      <c r="C882">
        <f>VLOOKUP(A882,'Medical Examinations'!A:H,2,0)</f>
        <v>29.91</v>
      </c>
      <c r="D882">
        <f>VLOOKUP(A882,'Medical Examinations'!A:C,3,0)</f>
        <v>5.55</v>
      </c>
      <c r="E882" t="str">
        <f>VLOOKUP(A882,'Medical Examinations'!A:E,4)</f>
        <v>No</v>
      </c>
      <c r="F882" t="str">
        <f>VLOOKUP(A882,'Medical Examinations'!A:E,5)</f>
        <v>No</v>
      </c>
      <c r="G882" t="str">
        <f>VLOOKUP(A882,'Medical Examinations'!A:F,6,0)</f>
        <v>No</v>
      </c>
      <c r="H882">
        <f>VLOOKUP(A882,'Medical Examinations'!A:G,7)</f>
        <v>1</v>
      </c>
      <c r="I882" t="str">
        <f>VLOOKUP(A882,'Medical Examinations'!A:H,8,0)</f>
        <v>No</v>
      </c>
      <c r="J882">
        <f>VLOOKUP(A882,'Hospitalisation Details'!A:B,2,0)</f>
        <v>1966</v>
      </c>
      <c r="K882" t="str">
        <f>VLOOKUP(A882,'Hospitalisation Details'!A:C,3,0)</f>
        <v>Jul</v>
      </c>
      <c r="L882">
        <f>VLOOKUP(A882,'Hospitalisation Details'!A:D,4,0)</f>
        <v>29</v>
      </c>
      <c r="M882">
        <f>VLOOKUP(A882,'Hospitalisation Details'!A:E,5,0)</f>
        <v>0</v>
      </c>
      <c r="N882">
        <f>VLOOKUP(A882,'Hospitalisation Details'!A:F,6,0)</f>
        <v>12237.73</v>
      </c>
      <c r="O882" t="str">
        <f>VLOOKUP(A882,'Hospitalisation Details'!A:G,7,0)</f>
        <v>tier - 3</v>
      </c>
      <c r="P882" t="str">
        <f>VLOOKUP(A882,'Hospitalisation Details'!A:I,8,0)</f>
        <v>tier - 3</v>
      </c>
      <c r="Q882" t="str">
        <f>VLOOKUP(A882,'Hospitalisation Details'!A:I,9,0)</f>
        <v>R1012</v>
      </c>
    </row>
    <row r="883" spans="1:17" ht="15.6" x14ac:dyDescent="0.3">
      <c r="A883" s="1" t="s">
        <v>1489</v>
      </c>
      <c r="B883" s="1" t="str">
        <f>VLOOKUP(A883,'Customer Names'!A:B,2,0)</f>
        <v>Chung, Ms.  Joan</v>
      </c>
      <c r="C883">
        <f>VLOOKUP(A883,'Medical Examinations'!A:H,2,0)</f>
        <v>36.479999999999997</v>
      </c>
      <c r="D883">
        <f>VLOOKUP(A883,'Medical Examinations'!A:C,3,0)</f>
        <v>5.05</v>
      </c>
      <c r="E883" t="str">
        <f>VLOOKUP(A883,'Medical Examinations'!A:E,4)</f>
        <v>No</v>
      </c>
      <c r="F883" t="str">
        <f>VLOOKUP(A883,'Medical Examinations'!A:E,5)</f>
        <v>No</v>
      </c>
      <c r="G883" t="str">
        <f>VLOOKUP(A883,'Medical Examinations'!A:F,6,0)</f>
        <v>No</v>
      </c>
      <c r="H883">
        <f>VLOOKUP(A883,'Medical Examinations'!A:G,7)</f>
        <v>1</v>
      </c>
      <c r="I883" t="str">
        <f>VLOOKUP(A883,'Medical Examinations'!A:H,8,0)</f>
        <v>No</v>
      </c>
      <c r="J883">
        <f>VLOOKUP(A883,'Hospitalisation Details'!A:B,2,0)</f>
        <v>1964</v>
      </c>
      <c r="K883" t="str">
        <f>VLOOKUP(A883,'Hospitalisation Details'!A:C,3,0)</f>
        <v>Oct</v>
      </c>
      <c r="L883">
        <f>VLOOKUP(A883,'Hospitalisation Details'!A:D,4,0)</f>
        <v>15</v>
      </c>
      <c r="M883">
        <f>VLOOKUP(A883,'Hospitalisation Details'!A:E,5,0)</f>
        <v>0</v>
      </c>
      <c r="N883">
        <f>VLOOKUP(A883,'Hospitalisation Details'!A:F,6,0)</f>
        <v>12235.84</v>
      </c>
      <c r="O883" t="str">
        <f>VLOOKUP(A883,'Hospitalisation Details'!A:G,7,0)</f>
        <v>tier - 3</v>
      </c>
      <c r="P883" t="str">
        <f>VLOOKUP(A883,'Hospitalisation Details'!A:I,8,0)</f>
        <v>tier - 3</v>
      </c>
      <c r="Q883" t="str">
        <f>VLOOKUP(A883,'Hospitalisation Details'!A:I,9,0)</f>
        <v>R1012</v>
      </c>
    </row>
    <row r="884" spans="1:17" ht="15.6" x14ac:dyDescent="0.3">
      <c r="A884" s="1" t="s">
        <v>1488</v>
      </c>
      <c r="B884" s="1" t="str">
        <f>VLOOKUP(A884,'Customer Names'!A:B,2,0)</f>
        <v>Newsom, Ms.  Aimee J.</v>
      </c>
      <c r="C884">
        <f>VLOOKUP(A884,'Medical Examinations'!A:H,2,0)</f>
        <v>27.5</v>
      </c>
      <c r="D884">
        <f>VLOOKUP(A884,'Medical Examinations'!A:C,3,0)</f>
        <v>8.69</v>
      </c>
      <c r="E884" t="str">
        <f>VLOOKUP(A884,'Medical Examinations'!A:E,4)</f>
        <v>No</v>
      </c>
      <c r="F884" t="str">
        <f>VLOOKUP(A884,'Medical Examinations'!A:E,5)</f>
        <v>No</v>
      </c>
      <c r="G884" t="str">
        <f>VLOOKUP(A884,'Medical Examinations'!A:F,6,0)</f>
        <v>Yes</v>
      </c>
      <c r="H884">
        <f>VLOOKUP(A884,'Medical Examinations'!A:G,7)</f>
        <v>1</v>
      </c>
      <c r="I884" t="str">
        <f>VLOOKUP(A884,'Medical Examinations'!A:H,8,0)</f>
        <v>No</v>
      </c>
      <c r="J884">
        <f>VLOOKUP(A884,'Hospitalisation Details'!A:B,2,0)</f>
        <v>1963</v>
      </c>
      <c r="K884" t="str">
        <f>VLOOKUP(A884,'Hospitalisation Details'!A:C,3,0)</f>
        <v>Jul</v>
      </c>
      <c r="L884">
        <f>VLOOKUP(A884,'Hospitalisation Details'!A:D,4,0)</f>
        <v>19</v>
      </c>
      <c r="M884">
        <f>VLOOKUP(A884,'Hospitalisation Details'!A:E,5,0)</f>
        <v>0</v>
      </c>
      <c r="N884">
        <f>VLOOKUP(A884,'Hospitalisation Details'!A:F,6,0)</f>
        <v>12233.83</v>
      </c>
      <c r="O884" t="str">
        <f>VLOOKUP(A884,'Hospitalisation Details'!A:G,7,0)</f>
        <v>tier - 3</v>
      </c>
      <c r="P884" t="str">
        <f>VLOOKUP(A884,'Hospitalisation Details'!A:I,8,0)</f>
        <v>tier - 1</v>
      </c>
      <c r="Q884" t="str">
        <f>VLOOKUP(A884,'Hospitalisation Details'!A:I,9,0)</f>
        <v>R1011</v>
      </c>
    </row>
    <row r="885" spans="1:17" ht="15.6" x14ac:dyDescent="0.3">
      <c r="A885" s="1" t="s">
        <v>1487</v>
      </c>
      <c r="B885" s="1" t="str">
        <f>VLOOKUP(A885,'Customer Names'!A:B,2,0)</f>
        <v>Harrington, Ms.  Suzanne</v>
      </c>
      <c r="C885">
        <f>VLOOKUP(A885,'Medical Examinations'!A:H,2,0)</f>
        <v>33.44</v>
      </c>
      <c r="D885">
        <f>VLOOKUP(A885,'Medical Examinations'!A:C,3,0)</f>
        <v>5.9</v>
      </c>
      <c r="E885" t="str">
        <f>VLOOKUP(A885,'Medical Examinations'!A:E,4)</f>
        <v>No</v>
      </c>
      <c r="F885" t="str">
        <f>VLOOKUP(A885,'Medical Examinations'!A:E,5)</f>
        <v>No</v>
      </c>
      <c r="G885" t="str">
        <f>VLOOKUP(A885,'Medical Examinations'!A:F,6,0)</f>
        <v>No</v>
      </c>
      <c r="H885">
        <f>VLOOKUP(A885,'Medical Examinations'!A:G,7)</f>
        <v>1</v>
      </c>
      <c r="I885" t="str">
        <f>VLOOKUP(A885,'Medical Examinations'!A:H,8,0)</f>
        <v>No</v>
      </c>
      <c r="J885">
        <f>VLOOKUP(A885,'Hospitalisation Details'!A:B,2,0)</f>
        <v>1964</v>
      </c>
      <c r="K885" t="str">
        <f>VLOOKUP(A885,'Hospitalisation Details'!A:C,3,0)</f>
        <v>Jun</v>
      </c>
      <c r="L885">
        <f>VLOOKUP(A885,'Hospitalisation Details'!A:D,4,0)</f>
        <v>24</v>
      </c>
      <c r="M885">
        <f>VLOOKUP(A885,'Hospitalisation Details'!A:E,5,0)</f>
        <v>0</v>
      </c>
      <c r="N885">
        <f>VLOOKUP(A885,'Hospitalisation Details'!A:F,6,0)</f>
        <v>12231.61</v>
      </c>
      <c r="O885" t="str">
        <f>VLOOKUP(A885,'Hospitalisation Details'!A:G,7,0)</f>
        <v>tier - 3</v>
      </c>
      <c r="P885" t="str">
        <f>VLOOKUP(A885,'Hospitalisation Details'!A:I,8,0)</f>
        <v>tier - 3</v>
      </c>
      <c r="Q885" t="str">
        <f>VLOOKUP(A885,'Hospitalisation Details'!A:I,9,0)</f>
        <v>R1012</v>
      </c>
    </row>
    <row r="886" spans="1:17" ht="15.6" x14ac:dyDescent="0.3">
      <c r="A886" s="1" t="s">
        <v>1486</v>
      </c>
      <c r="B886" s="1" t="str">
        <f>VLOOKUP(A886,'Customer Names'!A:B,2,0)</f>
        <v>Hoffman, Ms.  Kristin A.</v>
      </c>
      <c r="C886">
        <f>VLOOKUP(A886,'Medical Examinations'!A:H,2,0)</f>
        <v>28.215</v>
      </c>
      <c r="D886">
        <f>VLOOKUP(A886,'Medical Examinations'!A:C,3,0)</f>
        <v>6.29</v>
      </c>
      <c r="E886" t="str">
        <f>VLOOKUP(A886,'Medical Examinations'!A:E,4)</f>
        <v>No</v>
      </c>
      <c r="F886" t="str">
        <f>VLOOKUP(A886,'Medical Examinations'!A:E,5)</f>
        <v>No</v>
      </c>
      <c r="G886" t="str">
        <f>VLOOKUP(A886,'Medical Examinations'!A:F,6,0)</f>
        <v>No</v>
      </c>
      <c r="H886">
        <f>VLOOKUP(A886,'Medical Examinations'!A:G,7)</f>
        <v>1</v>
      </c>
      <c r="I886" t="str">
        <f>VLOOKUP(A886,'Medical Examinations'!A:H,8,0)</f>
        <v>No</v>
      </c>
      <c r="J886">
        <f>VLOOKUP(A886,'Hospitalisation Details'!A:B,2,0)</f>
        <v>1964</v>
      </c>
      <c r="K886" t="str">
        <f>VLOOKUP(A886,'Hospitalisation Details'!A:C,3,0)</f>
        <v>Jul</v>
      </c>
      <c r="L886">
        <f>VLOOKUP(A886,'Hospitalisation Details'!A:D,4,0)</f>
        <v>2</v>
      </c>
      <c r="M886">
        <f>VLOOKUP(A886,'Hospitalisation Details'!A:E,5,0)</f>
        <v>0</v>
      </c>
      <c r="N886">
        <f>VLOOKUP(A886,'Hospitalisation Details'!A:F,6,0)</f>
        <v>12224.35</v>
      </c>
      <c r="O886" t="str">
        <f>VLOOKUP(A886,'Hospitalisation Details'!A:G,7,0)</f>
        <v>tier - 3</v>
      </c>
      <c r="P886" t="str">
        <f>VLOOKUP(A886,'Hospitalisation Details'!A:I,8,0)</f>
        <v>tier - 1</v>
      </c>
      <c r="Q886" t="str">
        <f>VLOOKUP(A886,'Hospitalisation Details'!A:I,9,0)</f>
        <v>R1012</v>
      </c>
    </row>
    <row r="887" spans="1:17" ht="15.6" x14ac:dyDescent="0.3">
      <c r="A887" s="1" t="s">
        <v>1485</v>
      </c>
      <c r="B887" s="1" t="str">
        <f>VLOOKUP(A887,'Customer Names'!A:B,2,0)</f>
        <v>Van Vugt, Ms.  Bronwyn</v>
      </c>
      <c r="C887">
        <f>VLOOKUP(A887,'Medical Examinations'!A:H,2,0)</f>
        <v>27.17</v>
      </c>
      <c r="D887">
        <f>VLOOKUP(A887,'Medical Examinations'!A:C,3,0)</f>
        <v>5.84</v>
      </c>
      <c r="E887" t="str">
        <f>VLOOKUP(A887,'Medical Examinations'!A:E,4)</f>
        <v>No</v>
      </c>
      <c r="F887" t="str">
        <f>VLOOKUP(A887,'Medical Examinations'!A:E,5)</f>
        <v>No</v>
      </c>
      <c r="G887" t="str">
        <f>VLOOKUP(A887,'Medical Examinations'!A:F,6,0)</f>
        <v>No</v>
      </c>
      <c r="H887">
        <f>VLOOKUP(A887,'Medical Examinations'!A:G,7)</f>
        <v>1</v>
      </c>
      <c r="I887" t="str">
        <f>VLOOKUP(A887,'Medical Examinations'!A:H,8,0)</f>
        <v>No</v>
      </c>
      <c r="J887">
        <f>VLOOKUP(A887,'Hospitalisation Details'!A:B,2,0)</f>
        <v>1964</v>
      </c>
      <c r="K887" t="str">
        <f>VLOOKUP(A887,'Hospitalisation Details'!A:C,3,0)</f>
        <v>Jul</v>
      </c>
      <c r="L887">
        <f>VLOOKUP(A887,'Hospitalisation Details'!A:D,4,0)</f>
        <v>20</v>
      </c>
      <c r="M887">
        <f>VLOOKUP(A887,'Hospitalisation Details'!A:E,5,0)</f>
        <v>0</v>
      </c>
      <c r="N887">
        <f>VLOOKUP(A887,'Hospitalisation Details'!A:F,6,0)</f>
        <v>12222.9</v>
      </c>
      <c r="O887" t="str">
        <f>VLOOKUP(A887,'Hospitalisation Details'!A:G,7,0)</f>
        <v>tier - 3</v>
      </c>
      <c r="P887" t="str">
        <f>VLOOKUP(A887,'Hospitalisation Details'!A:I,8,0)</f>
        <v>tier - 2</v>
      </c>
      <c r="Q887" t="str">
        <f>VLOOKUP(A887,'Hospitalisation Details'!A:I,9,0)</f>
        <v>R1012</v>
      </c>
    </row>
    <row r="888" spans="1:17" ht="15.6" x14ac:dyDescent="0.3">
      <c r="A888" s="1" t="s">
        <v>1484</v>
      </c>
      <c r="B888" s="1" t="str">
        <f>VLOOKUP(A888,'Customer Names'!A:B,2,0)</f>
        <v>Feehley, Ms.  Taylor J</v>
      </c>
      <c r="C888">
        <f>VLOOKUP(A888,'Medical Examinations'!A:H,2,0)</f>
        <v>35.380000000000003</v>
      </c>
      <c r="D888">
        <f>VLOOKUP(A888,'Medical Examinations'!A:C,3,0)</f>
        <v>6.12</v>
      </c>
      <c r="E888" t="str">
        <f>VLOOKUP(A888,'Medical Examinations'!A:E,4)</f>
        <v>No</v>
      </c>
      <c r="F888" t="str">
        <f>VLOOKUP(A888,'Medical Examinations'!A:E,5)</f>
        <v>No</v>
      </c>
      <c r="G888" t="str">
        <f>VLOOKUP(A888,'Medical Examinations'!A:F,6,0)</f>
        <v>No</v>
      </c>
      <c r="H888">
        <f>VLOOKUP(A888,'Medical Examinations'!A:G,7)</f>
        <v>1</v>
      </c>
      <c r="I888" t="str">
        <f>VLOOKUP(A888,'Medical Examinations'!A:H,8,0)</f>
        <v>No</v>
      </c>
      <c r="J888">
        <f>VLOOKUP(A888,'Hospitalisation Details'!A:B,2,0)</f>
        <v>1977</v>
      </c>
      <c r="K888" t="str">
        <f>VLOOKUP(A888,'Hospitalisation Details'!A:C,3,0)</f>
        <v>Aug</v>
      </c>
      <c r="L888">
        <f>VLOOKUP(A888,'Hospitalisation Details'!A:D,4,0)</f>
        <v>14</v>
      </c>
      <c r="M888">
        <f>VLOOKUP(A888,'Hospitalisation Details'!A:E,5,0)</f>
        <v>2</v>
      </c>
      <c r="N888">
        <f>VLOOKUP(A888,'Hospitalisation Details'!A:F,6,0)</f>
        <v>12218.7</v>
      </c>
      <c r="O888" t="str">
        <f>VLOOKUP(A888,'Hospitalisation Details'!A:G,7,0)</f>
        <v>tier - 3</v>
      </c>
      <c r="P888" t="str">
        <f>VLOOKUP(A888,'Hospitalisation Details'!A:I,8,0)</f>
        <v>tier - 1</v>
      </c>
      <c r="Q888" t="str">
        <f>VLOOKUP(A888,'Hospitalisation Details'!A:I,9,0)</f>
        <v>R1012</v>
      </c>
    </row>
    <row r="889" spans="1:17" ht="15.6" x14ac:dyDescent="0.3">
      <c r="A889" s="1" t="s">
        <v>1483</v>
      </c>
      <c r="B889" s="1" t="str">
        <f>VLOOKUP(A889,'Customer Names'!A:B,2,0)</f>
        <v>Ashworth, Mrs.  Kimberly M.</v>
      </c>
      <c r="C889">
        <f>VLOOKUP(A889,'Medical Examinations'!A:H,2,0)</f>
        <v>43.48</v>
      </c>
      <c r="D889">
        <f>VLOOKUP(A889,'Medical Examinations'!A:C,3,0)</f>
        <v>6.24</v>
      </c>
      <c r="E889" t="str">
        <f>VLOOKUP(A889,'Medical Examinations'!A:E,4)</f>
        <v>No</v>
      </c>
      <c r="F889" t="str">
        <f>VLOOKUP(A889,'Medical Examinations'!A:E,5)</f>
        <v>No</v>
      </c>
      <c r="G889" t="str">
        <f>VLOOKUP(A889,'Medical Examinations'!A:F,6,0)</f>
        <v>No</v>
      </c>
      <c r="H889">
        <f>VLOOKUP(A889,'Medical Examinations'!A:G,7)</f>
        <v>1</v>
      </c>
      <c r="I889" t="str">
        <f>VLOOKUP(A889,'Medical Examinations'!A:H,8,0)</f>
        <v>No</v>
      </c>
      <c r="J889">
        <f>VLOOKUP(A889,'Hospitalisation Details'!A:B,2,0)</f>
        <v>1991</v>
      </c>
      <c r="K889" t="str">
        <f>VLOOKUP(A889,'Hospitalisation Details'!A:C,3,0)</f>
        <v>Aug</v>
      </c>
      <c r="L889">
        <f>VLOOKUP(A889,'Hospitalisation Details'!A:D,4,0)</f>
        <v>29</v>
      </c>
      <c r="M889">
        <f>VLOOKUP(A889,'Hospitalisation Details'!A:E,5,0)</f>
        <v>3</v>
      </c>
      <c r="N889">
        <f>VLOOKUP(A889,'Hospitalisation Details'!A:F,6,0)</f>
        <v>12198.64</v>
      </c>
      <c r="O889" t="str">
        <f>VLOOKUP(A889,'Hospitalisation Details'!A:G,7,0)</f>
        <v>tier - 3</v>
      </c>
      <c r="P889" t="str">
        <f>VLOOKUP(A889,'Hospitalisation Details'!A:I,8,0)</f>
        <v>tier - 3</v>
      </c>
      <c r="Q889" t="str">
        <f>VLOOKUP(A889,'Hospitalisation Details'!A:I,9,0)</f>
        <v>R1026</v>
      </c>
    </row>
    <row r="890" spans="1:17" ht="15.6" x14ac:dyDescent="0.3">
      <c r="A890" s="1" t="s">
        <v>1482</v>
      </c>
      <c r="B890" s="1" t="str">
        <f>VLOOKUP(A890,'Customer Names'!A:B,2,0)</f>
        <v>Hansen, Mr.  Joshua E.</v>
      </c>
      <c r="C890">
        <f>VLOOKUP(A890,'Medical Examinations'!A:H,2,0)</f>
        <v>41.73</v>
      </c>
      <c r="D890">
        <f>VLOOKUP(A890,'Medical Examinations'!A:C,3,0)</f>
        <v>6.25</v>
      </c>
      <c r="E890" t="str">
        <f>VLOOKUP(A890,'Medical Examinations'!A:E,4)</f>
        <v>No</v>
      </c>
      <c r="F890" t="str">
        <f>VLOOKUP(A890,'Medical Examinations'!A:E,5)</f>
        <v>No</v>
      </c>
      <c r="G890" t="str">
        <f>VLOOKUP(A890,'Medical Examinations'!A:F,6,0)</f>
        <v>No</v>
      </c>
      <c r="H890">
        <f>VLOOKUP(A890,'Medical Examinations'!A:G,7)</f>
        <v>1</v>
      </c>
      <c r="I890" t="str">
        <f>VLOOKUP(A890,'Medical Examinations'!A:H,8,0)</f>
        <v>No</v>
      </c>
      <c r="J890">
        <f>VLOOKUP(A890,'Hospitalisation Details'!A:B,2,0)</f>
        <v>1987</v>
      </c>
      <c r="K890" t="str">
        <f>VLOOKUP(A890,'Hospitalisation Details'!A:C,3,0)</f>
        <v>Oct</v>
      </c>
      <c r="L890">
        <f>VLOOKUP(A890,'Hospitalisation Details'!A:D,4,0)</f>
        <v>5</v>
      </c>
      <c r="M890">
        <f>VLOOKUP(A890,'Hospitalisation Details'!A:E,5,0)</f>
        <v>3</v>
      </c>
      <c r="N890">
        <f>VLOOKUP(A890,'Hospitalisation Details'!A:F,6,0)</f>
        <v>12148.2</v>
      </c>
      <c r="O890" t="str">
        <f>VLOOKUP(A890,'Hospitalisation Details'!A:G,7,0)</f>
        <v>tier - 3</v>
      </c>
      <c r="P890" t="str">
        <f>VLOOKUP(A890,'Hospitalisation Details'!A:I,8,0)</f>
        <v>tier - 3</v>
      </c>
      <c r="Q890" t="str">
        <f>VLOOKUP(A890,'Hospitalisation Details'!A:I,9,0)</f>
        <v>R1012</v>
      </c>
    </row>
    <row r="891" spans="1:17" ht="15.6" x14ac:dyDescent="0.3">
      <c r="A891" s="1" t="s">
        <v>1481</v>
      </c>
      <c r="B891" s="1" t="str">
        <f>VLOOKUP(A891,'Customer Names'!A:B,2,0)</f>
        <v>Czyz, Mr.  Jeffrey</v>
      </c>
      <c r="C891">
        <f>VLOOKUP(A891,'Medical Examinations'!A:H,2,0)</f>
        <v>28.9</v>
      </c>
      <c r="D891">
        <f>VLOOKUP(A891,'Medical Examinations'!A:C,3,0)</f>
        <v>11.96</v>
      </c>
      <c r="E891" t="str">
        <f>VLOOKUP(A891,'Medical Examinations'!A:E,4)</f>
        <v>No</v>
      </c>
      <c r="F891" t="str">
        <f>VLOOKUP(A891,'Medical Examinations'!A:E,5)</f>
        <v>No</v>
      </c>
      <c r="G891" t="str">
        <f>VLOOKUP(A891,'Medical Examinations'!A:F,6,0)</f>
        <v>No</v>
      </c>
      <c r="H891">
        <f>VLOOKUP(A891,'Medical Examinations'!A:G,7)</f>
        <v>1</v>
      </c>
      <c r="I891" t="str">
        <f>VLOOKUP(A891,'Medical Examinations'!A:H,8,0)</f>
        <v>No</v>
      </c>
      <c r="J891">
        <f>VLOOKUP(A891,'Hospitalisation Details'!A:B,2,0)</f>
        <v>1962</v>
      </c>
      <c r="K891" t="str">
        <f>VLOOKUP(A891,'Hospitalisation Details'!A:C,3,0)</f>
        <v>Sep</v>
      </c>
      <c r="L891">
        <f>VLOOKUP(A891,'Hospitalisation Details'!A:D,4,0)</f>
        <v>15</v>
      </c>
      <c r="M891">
        <f>VLOOKUP(A891,'Hospitalisation Details'!A:E,5,0)</f>
        <v>0</v>
      </c>
      <c r="N891">
        <f>VLOOKUP(A891,'Hospitalisation Details'!A:F,6,0)</f>
        <v>12146.97</v>
      </c>
      <c r="O891" t="str">
        <f>VLOOKUP(A891,'Hospitalisation Details'!A:G,7,0)</f>
        <v>tier - 3</v>
      </c>
      <c r="P891" t="str">
        <f>VLOOKUP(A891,'Hospitalisation Details'!A:I,8,0)</f>
        <v>tier - 3</v>
      </c>
      <c r="Q891" t="str">
        <f>VLOOKUP(A891,'Hospitalisation Details'!A:I,9,0)</f>
        <v>R1011</v>
      </c>
    </row>
    <row r="892" spans="1:17" ht="15.6" x14ac:dyDescent="0.3">
      <c r="A892" s="1" t="s">
        <v>1480</v>
      </c>
      <c r="B892" s="1" t="str">
        <f>VLOOKUP(A892,'Customer Names'!A:B,2,0)</f>
        <v>Bauder, Mr.  Andrew R</v>
      </c>
      <c r="C892">
        <f>VLOOKUP(A892,'Medical Examinations'!A:H,2,0)</f>
        <v>25.74</v>
      </c>
      <c r="D892">
        <f>VLOOKUP(A892,'Medical Examinations'!A:C,3,0)</f>
        <v>7.69</v>
      </c>
      <c r="E892" t="str">
        <f>VLOOKUP(A892,'Medical Examinations'!A:E,4)</f>
        <v>No</v>
      </c>
      <c r="F892" t="str">
        <f>VLOOKUP(A892,'Medical Examinations'!A:E,5)</f>
        <v>No</v>
      </c>
      <c r="G892" t="str">
        <f>VLOOKUP(A892,'Medical Examinations'!A:F,6,0)</f>
        <v>No</v>
      </c>
      <c r="H892">
        <f>VLOOKUP(A892,'Medical Examinations'!A:G,7)</f>
        <v>1</v>
      </c>
      <c r="I892" t="str">
        <f>VLOOKUP(A892,'Medical Examinations'!A:H,8,0)</f>
        <v>No</v>
      </c>
      <c r="J892">
        <f>VLOOKUP(A892,'Hospitalisation Details'!A:B,2,0)</f>
        <v>1962</v>
      </c>
      <c r="K892" t="str">
        <f>VLOOKUP(A892,'Hospitalisation Details'!A:C,3,0)</f>
        <v>Nov</v>
      </c>
      <c r="L892">
        <f>VLOOKUP(A892,'Hospitalisation Details'!A:D,4,0)</f>
        <v>4</v>
      </c>
      <c r="M892">
        <f>VLOOKUP(A892,'Hospitalisation Details'!A:E,5,0)</f>
        <v>0</v>
      </c>
      <c r="N892">
        <f>VLOOKUP(A892,'Hospitalisation Details'!A:F,6,0)</f>
        <v>12142.58</v>
      </c>
      <c r="O892" t="str">
        <f>VLOOKUP(A892,'Hospitalisation Details'!A:G,7,0)</f>
        <v>tier - 3</v>
      </c>
      <c r="P892" t="str">
        <f>VLOOKUP(A892,'Hospitalisation Details'!A:I,8,0)</f>
        <v>tier - 2</v>
      </c>
      <c r="Q892" t="str">
        <f>VLOOKUP(A892,'Hospitalisation Details'!A:I,9,0)</f>
        <v>R1013</v>
      </c>
    </row>
    <row r="893" spans="1:17" ht="15.6" x14ac:dyDescent="0.3">
      <c r="A893" s="1" t="s">
        <v>1479</v>
      </c>
      <c r="B893" s="1" t="str">
        <f>VLOOKUP(A893,'Customer Names'!A:B,2,0)</f>
        <v>Mendoza, Mr.  Francisco J. Sr.</v>
      </c>
      <c r="C893">
        <f>VLOOKUP(A893,'Medical Examinations'!A:H,2,0)</f>
        <v>36.06</v>
      </c>
      <c r="D893">
        <f>VLOOKUP(A893,'Medical Examinations'!A:C,3,0)</f>
        <v>8.83</v>
      </c>
      <c r="E893" t="str">
        <f>VLOOKUP(A893,'Medical Examinations'!A:E,4)</f>
        <v>No</v>
      </c>
      <c r="F893" t="str">
        <f>VLOOKUP(A893,'Medical Examinations'!A:E,5)</f>
        <v>No</v>
      </c>
      <c r="G893" t="str">
        <f>VLOOKUP(A893,'Medical Examinations'!A:F,6,0)</f>
        <v>No</v>
      </c>
      <c r="H893">
        <f>VLOOKUP(A893,'Medical Examinations'!A:G,7)</f>
        <v>1</v>
      </c>
      <c r="I893" t="str">
        <f>VLOOKUP(A893,'Medical Examinations'!A:H,8,0)</f>
        <v>No</v>
      </c>
      <c r="J893">
        <f>VLOOKUP(A893,'Hospitalisation Details'!A:B,2,0)</f>
        <v>1974</v>
      </c>
      <c r="K893" t="str">
        <f>VLOOKUP(A893,'Hospitalisation Details'!A:C,3,0)</f>
        <v>Sep</v>
      </c>
      <c r="L893">
        <f>VLOOKUP(A893,'Hospitalisation Details'!A:D,4,0)</f>
        <v>16</v>
      </c>
      <c r="M893">
        <f>VLOOKUP(A893,'Hospitalisation Details'!A:E,5,0)</f>
        <v>0</v>
      </c>
      <c r="N893">
        <f>VLOOKUP(A893,'Hospitalisation Details'!A:F,6,0)</f>
        <v>12137.6</v>
      </c>
      <c r="O893" t="str">
        <f>VLOOKUP(A893,'Hospitalisation Details'!A:G,7,0)</f>
        <v>tier - 3</v>
      </c>
      <c r="P893" t="str">
        <f>VLOOKUP(A893,'Hospitalisation Details'!A:I,8,0)</f>
        <v>tier - 3</v>
      </c>
      <c r="Q893" t="str">
        <f>VLOOKUP(A893,'Hospitalisation Details'!A:I,9,0)</f>
        <v>R1012</v>
      </c>
    </row>
    <row r="894" spans="1:17" ht="15.6" x14ac:dyDescent="0.3">
      <c r="A894" s="1" t="s">
        <v>1478</v>
      </c>
      <c r="B894" s="1" t="str">
        <f>VLOOKUP(A894,'Customer Names'!A:B,2,0)</f>
        <v>Glass, Mrs.  Rhonda</v>
      </c>
      <c r="C894">
        <f>VLOOKUP(A894,'Medical Examinations'!A:H,2,0)</f>
        <v>43.28</v>
      </c>
      <c r="D894">
        <f>VLOOKUP(A894,'Medical Examinations'!A:C,3,0)</f>
        <v>4.41</v>
      </c>
      <c r="E894" t="str">
        <f>VLOOKUP(A894,'Medical Examinations'!A:E,4)</f>
        <v>No</v>
      </c>
      <c r="F894" t="str">
        <f>VLOOKUP(A894,'Medical Examinations'!A:E,5)</f>
        <v>No</v>
      </c>
      <c r="G894" t="str">
        <f>VLOOKUP(A894,'Medical Examinations'!A:F,6,0)</f>
        <v>No</v>
      </c>
      <c r="H894">
        <f>VLOOKUP(A894,'Medical Examinations'!A:G,7)</f>
        <v>1</v>
      </c>
      <c r="I894" t="str">
        <f>VLOOKUP(A894,'Medical Examinations'!A:H,8,0)</f>
        <v>No</v>
      </c>
      <c r="J894">
        <f>VLOOKUP(A894,'Hospitalisation Details'!A:B,2,0)</f>
        <v>1991</v>
      </c>
      <c r="K894" t="str">
        <f>VLOOKUP(A894,'Hospitalisation Details'!A:C,3,0)</f>
        <v>Nov</v>
      </c>
      <c r="L894">
        <f>VLOOKUP(A894,'Hospitalisation Details'!A:D,4,0)</f>
        <v>6</v>
      </c>
      <c r="M894">
        <f>VLOOKUP(A894,'Hospitalisation Details'!A:E,5,0)</f>
        <v>3</v>
      </c>
      <c r="N894">
        <f>VLOOKUP(A894,'Hospitalisation Details'!A:F,6,0)</f>
        <v>12130.8</v>
      </c>
      <c r="O894" t="str">
        <f>VLOOKUP(A894,'Hospitalisation Details'!A:G,7,0)</f>
        <v>tier - 3</v>
      </c>
      <c r="P894" t="str">
        <f>VLOOKUP(A894,'Hospitalisation Details'!A:I,8,0)</f>
        <v>tier - 3</v>
      </c>
      <c r="Q894" t="str">
        <f>VLOOKUP(A894,'Hospitalisation Details'!A:I,9,0)</f>
        <v>R1026</v>
      </c>
    </row>
    <row r="895" spans="1:17" ht="15.6" x14ac:dyDescent="0.3">
      <c r="A895" s="1" t="s">
        <v>1477</v>
      </c>
      <c r="B895" s="1" t="str">
        <f>VLOOKUP(A895,'Customer Names'!A:B,2,0)</f>
        <v>Butcher, Mr.  John</v>
      </c>
      <c r="C895">
        <f>VLOOKUP(A895,'Medical Examinations'!A:H,2,0)</f>
        <v>28.785</v>
      </c>
      <c r="D895">
        <f>VLOOKUP(A895,'Medical Examinations'!A:C,3,0)</f>
        <v>9.1</v>
      </c>
      <c r="E895" t="str">
        <f>VLOOKUP(A895,'Medical Examinations'!A:E,4)</f>
        <v>No</v>
      </c>
      <c r="F895" t="str">
        <f>VLOOKUP(A895,'Medical Examinations'!A:E,5)</f>
        <v>No</v>
      </c>
      <c r="G895" t="str">
        <f>VLOOKUP(A895,'Medical Examinations'!A:F,6,0)</f>
        <v>Yes</v>
      </c>
      <c r="H895">
        <f>VLOOKUP(A895,'Medical Examinations'!A:G,7)</f>
        <v>1</v>
      </c>
      <c r="I895" t="str">
        <f>VLOOKUP(A895,'Medical Examinations'!A:H,8,0)</f>
        <v>No</v>
      </c>
      <c r="J895">
        <f>VLOOKUP(A895,'Hospitalisation Details'!A:B,2,0)</f>
        <v>1963</v>
      </c>
      <c r="K895" t="str">
        <f>VLOOKUP(A895,'Hospitalisation Details'!A:C,3,0)</f>
        <v>Jun</v>
      </c>
      <c r="L895">
        <f>VLOOKUP(A895,'Hospitalisation Details'!A:D,4,0)</f>
        <v>4</v>
      </c>
      <c r="M895">
        <f>VLOOKUP(A895,'Hospitalisation Details'!A:E,5,0)</f>
        <v>0</v>
      </c>
      <c r="N895">
        <f>VLOOKUP(A895,'Hospitalisation Details'!A:F,6,0)</f>
        <v>12129.61</v>
      </c>
      <c r="O895" t="str">
        <f>VLOOKUP(A895,'Hospitalisation Details'!A:G,7,0)</f>
        <v>tier - 3</v>
      </c>
      <c r="P895" t="str">
        <f>VLOOKUP(A895,'Hospitalisation Details'!A:I,8,0)</f>
        <v>tier - 1</v>
      </c>
      <c r="Q895" t="str">
        <f>VLOOKUP(A895,'Hospitalisation Details'!A:I,9,0)</f>
        <v>R1012</v>
      </c>
    </row>
    <row r="896" spans="1:17" ht="15.6" x14ac:dyDescent="0.3">
      <c r="A896" s="1" t="s">
        <v>1476</v>
      </c>
      <c r="B896" s="1" t="str">
        <f>VLOOKUP(A896,'Customer Names'!A:B,2,0)</f>
        <v>Traiser, Mr.  Miles J.</v>
      </c>
      <c r="C896">
        <f>VLOOKUP(A896,'Medical Examinations'!A:H,2,0)</f>
        <v>25.46</v>
      </c>
      <c r="D896">
        <f>VLOOKUP(A896,'Medical Examinations'!A:C,3,0)</f>
        <v>11.52</v>
      </c>
      <c r="E896" t="str">
        <f>VLOOKUP(A896,'Medical Examinations'!A:E,4)</f>
        <v>No</v>
      </c>
      <c r="F896" t="str">
        <f>VLOOKUP(A896,'Medical Examinations'!A:E,5)</f>
        <v>No</v>
      </c>
      <c r="G896" t="str">
        <f>VLOOKUP(A896,'Medical Examinations'!A:F,6,0)</f>
        <v>Yes</v>
      </c>
      <c r="H896">
        <f>VLOOKUP(A896,'Medical Examinations'!A:G,7)</f>
        <v>1</v>
      </c>
      <c r="I896" t="str">
        <f>VLOOKUP(A896,'Medical Examinations'!A:H,8,0)</f>
        <v>No</v>
      </c>
      <c r="J896">
        <f>VLOOKUP(A896,'Hospitalisation Details'!A:B,2,0)</f>
        <v>1963</v>
      </c>
      <c r="K896" t="str">
        <f>VLOOKUP(A896,'Hospitalisation Details'!A:C,3,0)</f>
        <v>Jul</v>
      </c>
      <c r="L896">
        <f>VLOOKUP(A896,'Hospitalisation Details'!A:D,4,0)</f>
        <v>20</v>
      </c>
      <c r="M896">
        <f>VLOOKUP(A896,'Hospitalisation Details'!A:E,5,0)</f>
        <v>0</v>
      </c>
      <c r="N896">
        <f>VLOOKUP(A896,'Hospitalisation Details'!A:F,6,0)</f>
        <v>12124.99</v>
      </c>
      <c r="O896" t="str">
        <f>VLOOKUP(A896,'Hospitalisation Details'!A:G,7,0)</f>
        <v>tier - 3</v>
      </c>
      <c r="P896" t="str">
        <f>VLOOKUP(A896,'Hospitalisation Details'!A:I,8,0)</f>
        <v>tier - 1</v>
      </c>
      <c r="Q896" t="str">
        <f>VLOOKUP(A896,'Hospitalisation Details'!A:I,9,0)</f>
        <v>R1012</v>
      </c>
    </row>
    <row r="897" spans="1:17" ht="15.6" x14ac:dyDescent="0.3">
      <c r="A897" s="1" t="s">
        <v>1475</v>
      </c>
      <c r="B897" s="1" t="str">
        <f>VLOOKUP(A897,'Customer Names'!A:B,2,0)</f>
        <v>Mudy-Mader, Ms.  Justyna I.</v>
      </c>
      <c r="C897">
        <f>VLOOKUP(A897,'Medical Examinations'!A:H,2,0)</f>
        <v>30.8</v>
      </c>
      <c r="D897">
        <f>VLOOKUP(A897,'Medical Examinations'!A:C,3,0)</f>
        <v>10.95</v>
      </c>
      <c r="E897" t="str">
        <f>VLOOKUP(A897,'Medical Examinations'!A:E,4)</f>
        <v>No</v>
      </c>
      <c r="F897" t="str">
        <f>VLOOKUP(A897,'Medical Examinations'!A:E,5)</f>
        <v>No</v>
      </c>
      <c r="G897" t="str">
        <f>VLOOKUP(A897,'Medical Examinations'!A:F,6,0)</f>
        <v>No</v>
      </c>
      <c r="H897">
        <f>VLOOKUP(A897,'Medical Examinations'!A:G,7)</f>
        <v>1</v>
      </c>
      <c r="I897" t="str">
        <f>VLOOKUP(A897,'Medical Examinations'!A:H,8,0)</f>
        <v>No</v>
      </c>
      <c r="J897">
        <f>VLOOKUP(A897,'Hospitalisation Details'!A:B,2,0)</f>
        <v>1968</v>
      </c>
      <c r="K897" t="str">
        <f>VLOOKUP(A897,'Hospitalisation Details'!A:C,3,0)</f>
        <v>Oct</v>
      </c>
      <c r="L897">
        <f>VLOOKUP(A897,'Hospitalisation Details'!A:D,4,0)</f>
        <v>25</v>
      </c>
      <c r="M897">
        <f>VLOOKUP(A897,'Hospitalisation Details'!A:E,5,0)</f>
        <v>3</v>
      </c>
      <c r="N897">
        <f>VLOOKUP(A897,'Hospitalisation Details'!A:F,6,0)</f>
        <v>12105.32</v>
      </c>
      <c r="O897" t="str">
        <f>VLOOKUP(A897,'Hospitalisation Details'!A:G,7,0)</f>
        <v>tier - 3</v>
      </c>
      <c r="P897" t="str">
        <f>VLOOKUP(A897,'Hospitalisation Details'!A:I,8,0)</f>
        <v>tier - 3</v>
      </c>
      <c r="Q897" t="str">
        <f>VLOOKUP(A897,'Hospitalisation Details'!A:I,9,0)</f>
        <v>R1011</v>
      </c>
    </row>
    <row r="898" spans="1:17" ht="15.6" x14ac:dyDescent="0.3">
      <c r="A898" s="1" t="s">
        <v>1474</v>
      </c>
      <c r="B898" s="1" t="str">
        <f>VLOOKUP(A898,'Customer Names'!A:B,2,0)</f>
        <v>Rogers, Ms.  Lucille</v>
      </c>
      <c r="C898">
        <f>VLOOKUP(A898,'Medical Examinations'!A:H,2,0)</f>
        <v>28.88</v>
      </c>
      <c r="D898">
        <f>VLOOKUP(A898,'Medical Examinations'!A:C,3,0)</f>
        <v>11.5</v>
      </c>
      <c r="E898" t="str">
        <f>VLOOKUP(A898,'Medical Examinations'!A:E,4)</f>
        <v>No</v>
      </c>
      <c r="F898" t="str">
        <f>VLOOKUP(A898,'Medical Examinations'!A:E,5)</f>
        <v>No</v>
      </c>
      <c r="G898" t="str">
        <f>VLOOKUP(A898,'Medical Examinations'!A:F,6,0)</f>
        <v>No</v>
      </c>
      <c r="H898">
        <f>VLOOKUP(A898,'Medical Examinations'!A:G,7)</f>
        <v>1</v>
      </c>
      <c r="I898" t="str">
        <f>VLOOKUP(A898,'Medical Examinations'!A:H,8,0)</f>
        <v>No</v>
      </c>
      <c r="J898">
        <f>VLOOKUP(A898,'Hospitalisation Details'!A:B,2,0)</f>
        <v>1968</v>
      </c>
      <c r="K898" t="str">
        <f>VLOOKUP(A898,'Hospitalisation Details'!A:C,3,0)</f>
        <v>Dec</v>
      </c>
      <c r="L898">
        <f>VLOOKUP(A898,'Hospitalisation Details'!A:D,4,0)</f>
        <v>9</v>
      </c>
      <c r="M898">
        <f>VLOOKUP(A898,'Hospitalisation Details'!A:E,5,0)</f>
        <v>2</v>
      </c>
      <c r="N898">
        <f>VLOOKUP(A898,'Hospitalisation Details'!A:F,6,0)</f>
        <v>12096.65</v>
      </c>
      <c r="O898" t="str">
        <f>VLOOKUP(A898,'Hospitalisation Details'!A:G,7,0)</f>
        <v>tier - 3</v>
      </c>
      <c r="P898" t="str">
        <f>VLOOKUP(A898,'Hospitalisation Details'!A:I,8,0)</f>
        <v>tier - 1</v>
      </c>
      <c r="Q898" t="str">
        <f>VLOOKUP(A898,'Hospitalisation Details'!A:I,9,0)</f>
        <v>R1024</v>
      </c>
    </row>
    <row r="899" spans="1:17" ht="15.6" x14ac:dyDescent="0.3">
      <c r="A899" s="1" t="s">
        <v>1473</v>
      </c>
      <c r="B899" s="1" t="str">
        <f>VLOOKUP(A899,'Customer Names'!A:B,2,0)</f>
        <v>Woo, Ms.  April</v>
      </c>
      <c r="C899">
        <f>VLOOKUP(A899,'Medical Examinations'!A:H,2,0)</f>
        <v>23</v>
      </c>
      <c r="D899">
        <f>VLOOKUP(A899,'Medical Examinations'!A:C,3,0)</f>
        <v>9.8800000000000008</v>
      </c>
      <c r="E899" t="str">
        <f>VLOOKUP(A899,'Medical Examinations'!A:E,4)</f>
        <v>No</v>
      </c>
      <c r="F899" t="str">
        <f>VLOOKUP(A899,'Medical Examinations'!A:E,5)</f>
        <v>No</v>
      </c>
      <c r="G899" t="str">
        <f>VLOOKUP(A899,'Medical Examinations'!A:F,6,0)</f>
        <v>No</v>
      </c>
      <c r="H899">
        <f>VLOOKUP(A899,'Medical Examinations'!A:G,7)</f>
        <v>1</v>
      </c>
      <c r="I899" t="str">
        <f>VLOOKUP(A899,'Medical Examinations'!A:H,8,0)</f>
        <v>No</v>
      </c>
      <c r="J899">
        <f>VLOOKUP(A899,'Hospitalisation Details'!A:B,2,0)</f>
        <v>1968</v>
      </c>
      <c r="K899" t="str">
        <f>VLOOKUP(A899,'Hospitalisation Details'!A:C,3,0)</f>
        <v>Jun</v>
      </c>
      <c r="L899">
        <f>VLOOKUP(A899,'Hospitalisation Details'!A:D,4,0)</f>
        <v>21</v>
      </c>
      <c r="M899">
        <f>VLOOKUP(A899,'Hospitalisation Details'!A:E,5,0)</f>
        <v>3</v>
      </c>
      <c r="N899">
        <f>VLOOKUP(A899,'Hospitalisation Details'!A:F,6,0)</f>
        <v>12094.48</v>
      </c>
      <c r="O899" t="str">
        <f>VLOOKUP(A899,'Hospitalisation Details'!A:G,7,0)</f>
        <v>tier - 3</v>
      </c>
      <c r="P899" t="str">
        <f>VLOOKUP(A899,'Hospitalisation Details'!A:I,8,0)</f>
        <v>tier - 3</v>
      </c>
      <c r="Q899" t="str">
        <f>VLOOKUP(A899,'Hospitalisation Details'!A:I,9,0)</f>
        <v>R1011</v>
      </c>
    </row>
    <row r="900" spans="1:17" ht="15.6" x14ac:dyDescent="0.3">
      <c r="A900" s="1" t="s">
        <v>1472</v>
      </c>
      <c r="B900" s="1" t="str">
        <f>VLOOKUP(A900,'Customer Names'!A:B,2,0)</f>
        <v>Walsh, Mr.  Robert</v>
      </c>
      <c r="C900">
        <f>VLOOKUP(A900,'Medical Examinations'!A:H,2,0)</f>
        <v>38.25</v>
      </c>
      <c r="D900">
        <f>VLOOKUP(A900,'Medical Examinations'!A:C,3,0)</f>
        <v>6.2</v>
      </c>
      <c r="E900" t="str">
        <f>VLOOKUP(A900,'Medical Examinations'!A:E,4)</f>
        <v>No</v>
      </c>
      <c r="F900" t="str">
        <f>VLOOKUP(A900,'Medical Examinations'!A:E,5)</f>
        <v>No</v>
      </c>
      <c r="G900" t="str">
        <f>VLOOKUP(A900,'Medical Examinations'!A:F,6,0)</f>
        <v>No</v>
      </c>
      <c r="H900">
        <f>VLOOKUP(A900,'Medical Examinations'!A:G,7)</f>
        <v>1</v>
      </c>
      <c r="I900" t="str">
        <f>VLOOKUP(A900,'Medical Examinations'!A:H,8,0)</f>
        <v>No</v>
      </c>
      <c r="J900">
        <f>VLOOKUP(A900,'Hospitalisation Details'!A:B,2,0)</f>
        <v>1984</v>
      </c>
      <c r="K900" t="str">
        <f>VLOOKUP(A900,'Hospitalisation Details'!A:C,3,0)</f>
        <v>Sep</v>
      </c>
      <c r="L900">
        <f>VLOOKUP(A900,'Hospitalisation Details'!A:D,4,0)</f>
        <v>2</v>
      </c>
      <c r="M900">
        <f>VLOOKUP(A900,'Hospitalisation Details'!A:E,5,0)</f>
        <v>3</v>
      </c>
      <c r="N900">
        <f>VLOOKUP(A900,'Hospitalisation Details'!A:F,6,0)</f>
        <v>12091.34</v>
      </c>
      <c r="O900" t="str">
        <f>VLOOKUP(A900,'Hospitalisation Details'!A:G,7,0)</f>
        <v>tier - 3</v>
      </c>
      <c r="P900" t="str">
        <f>VLOOKUP(A900,'Hospitalisation Details'!A:I,8,0)</f>
        <v>tier - 2</v>
      </c>
      <c r="Q900" t="str">
        <f>VLOOKUP(A900,'Hospitalisation Details'!A:I,9,0)</f>
        <v>R1022</v>
      </c>
    </row>
    <row r="901" spans="1:17" ht="15.6" x14ac:dyDescent="0.3">
      <c r="A901" s="1" t="s">
        <v>1471</v>
      </c>
      <c r="B901" s="1" t="str">
        <f>VLOOKUP(A901,'Customer Names'!A:B,2,0)</f>
        <v>White, Mrs.  Alyssa</v>
      </c>
      <c r="C901">
        <f>VLOOKUP(A901,'Medical Examinations'!A:H,2,0)</f>
        <v>39.25</v>
      </c>
      <c r="D901">
        <f>VLOOKUP(A901,'Medical Examinations'!A:C,3,0)</f>
        <v>8.41</v>
      </c>
      <c r="E901" t="str">
        <f>VLOOKUP(A901,'Medical Examinations'!A:E,4)</f>
        <v>No</v>
      </c>
      <c r="F901" t="str">
        <f>VLOOKUP(A901,'Medical Examinations'!A:E,5)</f>
        <v>No</v>
      </c>
      <c r="G901" t="str">
        <f>VLOOKUP(A901,'Medical Examinations'!A:F,6,0)</f>
        <v>No</v>
      </c>
      <c r="H901">
        <f>VLOOKUP(A901,'Medical Examinations'!A:G,7)</f>
        <v>1</v>
      </c>
      <c r="I901" t="str">
        <f>VLOOKUP(A901,'Medical Examinations'!A:H,8,0)</f>
        <v>No</v>
      </c>
      <c r="J901">
        <f>VLOOKUP(A901,'Hospitalisation Details'!A:B,2,0)</f>
        <v>1986</v>
      </c>
      <c r="K901" t="str">
        <f>VLOOKUP(A901,'Hospitalisation Details'!A:C,3,0)</f>
        <v>Sep</v>
      </c>
      <c r="L901">
        <f>VLOOKUP(A901,'Hospitalisation Details'!A:D,4,0)</f>
        <v>7</v>
      </c>
      <c r="M901">
        <f>VLOOKUP(A901,'Hospitalisation Details'!A:E,5,0)</f>
        <v>3</v>
      </c>
      <c r="N901">
        <f>VLOOKUP(A901,'Hospitalisation Details'!A:F,6,0)</f>
        <v>12048.13</v>
      </c>
      <c r="O901" t="str">
        <f>VLOOKUP(A901,'Hospitalisation Details'!A:G,7,0)</f>
        <v>tier - 3</v>
      </c>
      <c r="P901" t="str">
        <f>VLOOKUP(A901,'Hospitalisation Details'!A:I,8,0)</f>
        <v>tier - 2</v>
      </c>
      <c r="Q901" t="str">
        <f>VLOOKUP(A901,'Hospitalisation Details'!A:I,9,0)</f>
        <v>R1026</v>
      </c>
    </row>
    <row r="902" spans="1:17" ht="15.6" x14ac:dyDescent="0.3">
      <c r="A902" s="1" t="s">
        <v>1470</v>
      </c>
      <c r="B902" s="1" t="str">
        <f>VLOOKUP(A902,'Customer Names'!A:B,2,0)</f>
        <v>Sheppard, Ms.  Jessica E.</v>
      </c>
      <c r="C902">
        <f>VLOOKUP(A902,'Medical Examinations'!A:H,2,0)</f>
        <v>26.6</v>
      </c>
      <c r="D902">
        <f>VLOOKUP(A902,'Medical Examinations'!A:C,3,0)</f>
        <v>5.07</v>
      </c>
      <c r="E902" t="str">
        <f>VLOOKUP(A902,'Medical Examinations'!A:E,4)</f>
        <v>No</v>
      </c>
      <c r="F902" t="str">
        <f>VLOOKUP(A902,'Medical Examinations'!A:E,5)</f>
        <v>No</v>
      </c>
      <c r="G902" t="str">
        <f>VLOOKUP(A902,'Medical Examinations'!A:F,6,0)</f>
        <v>No</v>
      </c>
      <c r="H902">
        <f>VLOOKUP(A902,'Medical Examinations'!A:G,7)</f>
        <v>1</v>
      </c>
      <c r="I902" t="str">
        <f>VLOOKUP(A902,'Medical Examinations'!A:H,8,0)</f>
        <v>No</v>
      </c>
      <c r="J902">
        <f>VLOOKUP(A902,'Hospitalisation Details'!A:B,2,0)</f>
        <v>1966</v>
      </c>
      <c r="K902" t="str">
        <f>VLOOKUP(A902,'Hospitalisation Details'!A:C,3,0)</f>
        <v>Nov</v>
      </c>
      <c r="L902">
        <f>VLOOKUP(A902,'Hospitalisation Details'!A:D,4,0)</f>
        <v>24</v>
      </c>
      <c r="M902">
        <f>VLOOKUP(A902,'Hospitalisation Details'!A:E,5,0)</f>
        <v>1</v>
      </c>
      <c r="N902">
        <f>VLOOKUP(A902,'Hospitalisation Details'!A:F,6,0)</f>
        <v>12044.34</v>
      </c>
      <c r="O902" t="str">
        <f>VLOOKUP(A902,'Hospitalisation Details'!A:G,7,0)</f>
        <v>tier - 3</v>
      </c>
      <c r="P902" t="str">
        <f>VLOOKUP(A902,'Hospitalisation Details'!A:I,8,0)</f>
        <v>tier - 1</v>
      </c>
      <c r="Q902" t="str">
        <f>VLOOKUP(A902,'Hospitalisation Details'!A:I,9,0)</f>
        <v>R1012</v>
      </c>
    </row>
    <row r="903" spans="1:17" ht="15.6" x14ac:dyDescent="0.3">
      <c r="A903" s="1" t="s">
        <v>1469</v>
      </c>
      <c r="B903" s="1" t="str">
        <f>VLOOKUP(A903,'Customer Names'!A:B,2,0)</f>
        <v>Doran, Mr.  Patrick J.</v>
      </c>
      <c r="C903">
        <f>VLOOKUP(A903,'Medical Examinations'!A:H,2,0)</f>
        <v>35.700000000000003</v>
      </c>
      <c r="D903">
        <f>VLOOKUP(A903,'Medical Examinations'!A:C,3,0)</f>
        <v>4.0599999999999996</v>
      </c>
      <c r="E903" t="str">
        <f>VLOOKUP(A903,'Medical Examinations'!A:E,4)</f>
        <v>No</v>
      </c>
      <c r="F903" t="str">
        <f>VLOOKUP(A903,'Medical Examinations'!A:E,5)</f>
        <v>No</v>
      </c>
      <c r="G903" t="str">
        <f>VLOOKUP(A903,'Medical Examinations'!A:F,6,0)</f>
        <v>Yes</v>
      </c>
      <c r="H903">
        <f>VLOOKUP(A903,'Medical Examinations'!A:G,7)</f>
        <v>1</v>
      </c>
      <c r="I903" t="str">
        <f>VLOOKUP(A903,'Medical Examinations'!A:H,8,0)</f>
        <v>No</v>
      </c>
      <c r="J903">
        <f>VLOOKUP(A903,'Hospitalisation Details'!A:B,2,0)</f>
        <v>1979</v>
      </c>
      <c r="K903" t="str">
        <f>VLOOKUP(A903,'Hospitalisation Details'!A:C,3,0)</f>
        <v>Oct</v>
      </c>
      <c r="L903">
        <f>VLOOKUP(A903,'Hospitalisation Details'!A:D,4,0)</f>
        <v>16</v>
      </c>
      <c r="M903">
        <f>VLOOKUP(A903,'Hospitalisation Details'!A:E,5,0)</f>
        <v>2</v>
      </c>
      <c r="N903">
        <f>VLOOKUP(A903,'Hospitalisation Details'!A:F,6,0)</f>
        <v>12035.18</v>
      </c>
      <c r="O903" t="str">
        <f>VLOOKUP(A903,'Hospitalisation Details'!A:G,7,0)</f>
        <v>tier - 3</v>
      </c>
      <c r="P903" t="str">
        <f>VLOOKUP(A903,'Hospitalisation Details'!A:I,8,0)</f>
        <v>tier - 3</v>
      </c>
      <c r="Q903" t="str">
        <f>VLOOKUP(A903,'Hospitalisation Details'!A:I,9,0)</f>
        <v>R1021</v>
      </c>
    </row>
    <row r="904" spans="1:17" ht="15.6" x14ac:dyDescent="0.3">
      <c r="A904" s="1" t="s">
        <v>1468</v>
      </c>
      <c r="B904" s="1" t="str">
        <f>VLOOKUP(A904,'Customer Names'!A:B,2,0)</f>
        <v>Labrosse, Ms.  Emilie</v>
      </c>
      <c r="C904">
        <f>VLOOKUP(A904,'Medical Examinations'!A:H,2,0)</f>
        <v>20.100000000000001</v>
      </c>
      <c r="D904">
        <f>VLOOKUP(A904,'Medical Examinations'!A:C,3,0)</f>
        <v>10.52</v>
      </c>
      <c r="E904" t="str">
        <f>VLOOKUP(A904,'Medical Examinations'!A:E,4)</f>
        <v>No</v>
      </c>
      <c r="F904" t="str">
        <f>VLOOKUP(A904,'Medical Examinations'!A:E,5)</f>
        <v>No</v>
      </c>
      <c r="G904" t="str">
        <f>VLOOKUP(A904,'Medical Examinations'!A:F,6,0)</f>
        <v>No</v>
      </c>
      <c r="H904">
        <f>VLOOKUP(A904,'Medical Examinations'!A:G,7)</f>
        <v>1</v>
      </c>
      <c r="I904" t="str">
        <f>VLOOKUP(A904,'Medical Examinations'!A:H,8,0)</f>
        <v>No</v>
      </c>
      <c r="J904">
        <f>VLOOKUP(A904,'Hospitalisation Details'!A:B,2,0)</f>
        <v>1965</v>
      </c>
      <c r="K904" t="str">
        <f>VLOOKUP(A904,'Hospitalisation Details'!A:C,3,0)</f>
        <v>Oct</v>
      </c>
      <c r="L904">
        <f>VLOOKUP(A904,'Hospitalisation Details'!A:D,4,0)</f>
        <v>29</v>
      </c>
      <c r="M904">
        <f>VLOOKUP(A904,'Hospitalisation Details'!A:E,5,0)</f>
        <v>1</v>
      </c>
      <c r="N904">
        <f>VLOOKUP(A904,'Hospitalisation Details'!A:F,6,0)</f>
        <v>12032.33</v>
      </c>
      <c r="O904" t="str">
        <f>VLOOKUP(A904,'Hospitalisation Details'!A:G,7,0)</f>
        <v>tier - 3</v>
      </c>
      <c r="P904" t="str">
        <f>VLOOKUP(A904,'Hospitalisation Details'!A:I,8,0)</f>
        <v>tier - 1</v>
      </c>
      <c r="Q904" t="str">
        <f>VLOOKUP(A904,'Hospitalisation Details'!A:I,9,0)</f>
        <v>R1011</v>
      </c>
    </row>
    <row r="905" spans="1:17" ht="15.6" x14ac:dyDescent="0.3">
      <c r="A905" s="1" t="s">
        <v>1467</v>
      </c>
      <c r="B905" s="1" t="str">
        <f>VLOOKUP(A905,'Customer Names'!A:B,2,0)</f>
        <v>Thomas, Ms.  Caitlin B.</v>
      </c>
      <c r="C905">
        <f>VLOOKUP(A905,'Medical Examinations'!A:H,2,0)</f>
        <v>22.23</v>
      </c>
      <c r="D905">
        <f>VLOOKUP(A905,'Medical Examinations'!A:C,3,0)</f>
        <v>9.65</v>
      </c>
      <c r="E905" t="str">
        <f>VLOOKUP(A905,'Medical Examinations'!A:E,4)</f>
        <v>No</v>
      </c>
      <c r="F905" t="str">
        <f>VLOOKUP(A905,'Medical Examinations'!A:E,5)</f>
        <v>No</v>
      </c>
      <c r="G905" t="str">
        <f>VLOOKUP(A905,'Medical Examinations'!A:F,6,0)</f>
        <v>No</v>
      </c>
      <c r="H905">
        <f>VLOOKUP(A905,'Medical Examinations'!A:G,7)</f>
        <v>1</v>
      </c>
      <c r="I905" t="str">
        <f>VLOOKUP(A905,'Medical Examinations'!A:H,8,0)</f>
        <v>No</v>
      </c>
      <c r="J905">
        <f>VLOOKUP(A905,'Hospitalisation Details'!A:B,2,0)</f>
        <v>1965</v>
      </c>
      <c r="K905" t="str">
        <f>VLOOKUP(A905,'Hospitalisation Details'!A:C,3,0)</f>
        <v>Jun</v>
      </c>
      <c r="L905">
        <f>VLOOKUP(A905,'Hospitalisation Details'!A:D,4,0)</f>
        <v>9</v>
      </c>
      <c r="M905">
        <f>VLOOKUP(A905,'Hospitalisation Details'!A:E,5,0)</f>
        <v>0</v>
      </c>
      <c r="N905">
        <f>VLOOKUP(A905,'Hospitalisation Details'!A:F,6,0)</f>
        <v>12029.29</v>
      </c>
      <c r="O905" t="str">
        <f>VLOOKUP(A905,'Hospitalisation Details'!A:G,7,0)</f>
        <v>tier - 3</v>
      </c>
      <c r="P905" t="str">
        <f>VLOOKUP(A905,'Hospitalisation Details'!A:I,8,0)</f>
        <v>tier - 2</v>
      </c>
      <c r="Q905" t="str">
        <f>VLOOKUP(A905,'Hospitalisation Details'!A:I,9,0)</f>
        <v>R1024</v>
      </c>
    </row>
    <row r="906" spans="1:17" ht="15.6" x14ac:dyDescent="0.3">
      <c r="A906" s="1" t="s">
        <v>1466</v>
      </c>
      <c r="B906" s="1" t="str">
        <f>VLOOKUP(A906,'Customer Names'!A:B,2,0)</f>
        <v>Lesniak, Mr.  Joseph W</v>
      </c>
      <c r="C906">
        <f>VLOOKUP(A906,'Medical Examinations'!A:H,2,0)</f>
        <v>36.47</v>
      </c>
      <c r="D906">
        <f>VLOOKUP(A906,'Medical Examinations'!A:C,3,0)</f>
        <v>6.21</v>
      </c>
      <c r="E906" t="str">
        <f>VLOOKUP(A906,'Medical Examinations'!A:E,4)</f>
        <v>No</v>
      </c>
      <c r="F906" t="str">
        <f>VLOOKUP(A906,'Medical Examinations'!A:E,5)</f>
        <v>No</v>
      </c>
      <c r="G906" t="str">
        <f>VLOOKUP(A906,'Medical Examinations'!A:F,6,0)</f>
        <v>No</v>
      </c>
      <c r="H906">
        <f>VLOOKUP(A906,'Medical Examinations'!A:G,7)</f>
        <v>1</v>
      </c>
      <c r="I906" t="str">
        <f>VLOOKUP(A906,'Medical Examinations'!A:H,8,0)</f>
        <v>No</v>
      </c>
      <c r="J906">
        <f>VLOOKUP(A906,'Hospitalisation Details'!A:B,2,0)</f>
        <v>1982</v>
      </c>
      <c r="K906" t="str">
        <f>VLOOKUP(A906,'Hospitalisation Details'!A:C,3,0)</f>
        <v>Oct</v>
      </c>
      <c r="L906">
        <f>VLOOKUP(A906,'Hospitalisation Details'!A:D,4,0)</f>
        <v>17</v>
      </c>
      <c r="M906">
        <f>VLOOKUP(A906,'Hospitalisation Details'!A:E,5,0)</f>
        <v>3</v>
      </c>
      <c r="N906">
        <f>VLOOKUP(A906,'Hospitalisation Details'!A:F,6,0)</f>
        <v>12001.29</v>
      </c>
      <c r="O906" t="str">
        <f>VLOOKUP(A906,'Hospitalisation Details'!A:G,7,0)</f>
        <v>tier - 3</v>
      </c>
      <c r="P906" t="str">
        <f>VLOOKUP(A906,'Hospitalisation Details'!A:I,8,0)</f>
        <v>tier - 3</v>
      </c>
      <c r="Q906" t="str">
        <f>VLOOKUP(A906,'Hospitalisation Details'!A:I,9,0)</f>
        <v>R1021</v>
      </c>
    </row>
    <row r="907" spans="1:17" ht="15.6" x14ac:dyDescent="0.3">
      <c r="A907" s="1" t="s">
        <v>1465</v>
      </c>
      <c r="B907" s="1" t="str">
        <f>VLOOKUP(A907,'Customer Names'!A:B,2,0)</f>
        <v>Prowse, Ms.  Wendy</v>
      </c>
      <c r="C907">
        <f>VLOOKUP(A907,'Medical Examinations'!A:H,2,0)</f>
        <v>49.64</v>
      </c>
      <c r="D907">
        <f>VLOOKUP(A907,'Medical Examinations'!A:C,3,0)</f>
        <v>4.76</v>
      </c>
      <c r="E907" t="str">
        <f>VLOOKUP(A907,'Medical Examinations'!A:E,4)</f>
        <v>No</v>
      </c>
      <c r="F907" t="str">
        <f>VLOOKUP(A907,'Medical Examinations'!A:E,5)</f>
        <v>No</v>
      </c>
      <c r="G907" t="str">
        <f>VLOOKUP(A907,'Medical Examinations'!A:F,6,0)</f>
        <v>Yes</v>
      </c>
      <c r="H907">
        <f>VLOOKUP(A907,'Medical Examinations'!A:G,7)</f>
        <v>1</v>
      </c>
      <c r="I907" t="str">
        <f>VLOOKUP(A907,'Medical Examinations'!A:H,8,0)</f>
        <v>No</v>
      </c>
      <c r="J907">
        <f>VLOOKUP(A907,'Hospitalisation Details'!A:B,2,0)</f>
        <v>1993</v>
      </c>
      <c r="K907" t="str">
        <f>VLOOKUP(A907,'Hospitalisation Details'!A:C,3,0)</f>
        <v>Dec</v>
      </c>
      <c r="L907">
        <f>VLOOKUP(A907,'Hospitalisation Details'!A:D,4,0)</f>
        <v>12</v>
      </c>
      <c r="M907">
        <f>VLOOKUP(A907,'Hospitalisation Details'!A:E,5,0)</f>
        <v>0</v>
      </c>
      <c r="N907">
        <f>VLOOKUP(A907,'Hospitalisation Details'!A:F,6,0)</f>
        <v>11994.89</v>
      </c>
      <c r="O907" t="str">
        <f>VLOOKUP(A907,'Hospitalisation Details'!A:G,7,0)</f>
        <v>tier - 3</v>
      </c>
      <c r="P907" t="str">
        <f>VLOOKUP(A907,'Hospitalisation Details'!A:I,8,0)</f>
        <v>tier - 2</v>
      </c>
      <c r="Q907" t="str">
        <f>VLOOKUP(A907,'Hospitalisation Details'!A:I,9,0)</f>
        <v>R1012</v>
      </c>
    </row>
    <row r="908" spans="1:17" ht="15.6" x14ac:dyDescent="0.3">
      <c r="A908" s="1" t="s">
        <v>1464</v>
      </c>
      <c r="B908" s="1" t="str">
        <f>VLOOKUP(A908,'Customer Names'!A:B,2,0)</f>
        <v>Seigel, Mrs.  Leah L.</v>
      </c>
      <c r="C908">
        <f>VLOOKUP(A908,'Medical Examinations'!A:H,2,0)</f>
        <v>36.799999999999997</v>
      </c>
      <c r="D908">
        <f>VLOOKUP(A908,'Medical Examinations'!A:C,3,0)</f>
        <v>5.73</v>
      </c>
      <c r="E908" t="str">
        <f>VLOOKUP(A908,'Medical Examinations'!A:E,4)</f>
        <v>No</v>
      </c>
      <c r="F908" t="str">
        <f>VLOOKUP(A908,'Medical Examinations'!A:E,5)</f>
        <v>No</v>
      </c>
      <c r="G908" t="str">
        <f>VLOOKUP(A908,'Medical Examinations'!A:F,6,0)</f>
        <v>Yes</v>
      </c>
      <c r="H908">
        <f>VLOOKUP(A908,'Medical Examinations'!A:G,7)</f>
        <v>1</v>
      </c>
      <c r="I908" t="str">
        <f>VLOOKUP(A908,'Medical Examinations'!A:H,8,0)</f>
        <v>No</v>
      </c>
      <c r="J908">
        <f>VLOOKUP(A908,'Hospitalisation Details'!A:B,2,0)</f>
        <v>1983</v>
      </c>
      <c r="K908" t="str">
        <f>VLOOKUP(A908,'Hospitalisation Details'!A:C,3,0)</f>
        <v>Jul</v>
      </c>
      <c r="L908">
        <f>VLOOKUP(A908,'Hospitalisation Details'!A:D,4,0)</f>
        <v>4</v>
      </c>
      <c r="M908">
        <f>VLOOKUP(A908,'Hospitalisation Details'!A:E,5,0)</f>
        <v>3</v>
      </c>
      <c r="N908">
        <f>VLOOKUP(A908,'Hospitalisation Details'!A:F,6,0)</f>
        <v>11987.68</v>
      </c>
      <c r="O908" t="str">
        <f>VLOOKUP(A908,'Hospitalisation Details'!A:G,7,0)</f>
        <v>tier - 3</v>
      </c>
      <c r="P908" t="str">
        <f>VLOOKUP(A908,'Hospitalisation Details'!A:I,8,0)</f>
        <v>tier - 2</v>
      </c>
      <c r="Q908" t="str">
        <f>VLOOKUP(A908,'Hospitalisation Details'!A:I,9,0)</f>
        <v>R1026</v>
      </c>
    </row>
    <row r="909" spans="1:17" ht="15.6" x14ac:dyDescent="0.3">
      <c r="A909" s="1" t="s">
        <v>1463</v>
      </c>
      <c r="B909" s="1" t="str">
        <f>VLOOKUP(A909,'Customer Names'!A:B,2,0)</f>
        <v>Blas, Mr.  Wayne L.</v>
      </c>
      <c r="C909">
        <f>VLOOKUP(A909,'Medical Examinations'!A:H,2,0)</f>
        <v>33.880000000000003</v>
      </c>
      <c r="D909">
        <f>VLOOKUP(A909,'Medical Examinations'!A:C,3,0)</f>
        <v>10.78</v>
      </c>
      <c r="E909" t="str">
        <f>VLOOKUP(A909,'Medical Examinations'!A:E,4)</f>
        <v>No</v>
      </c>
      <c r="F909" t="str">
        <f>VLOOKUP(A909,'Medical Examinations'!A:E,5)</f>
        <v>No</v>
      </c>
      <c r="G909" t="str">
        <f>VLOOKUP(A909,'Medical Examinations'!A:F,6,0)</f>
        <v>No</v>
      </c>
      <c r="H909">
        <f>VLOOKUP(A909,'Medical Examinations'!A:G,7)</f>
        <v>1</v>
      </c>
      <c r="I909" t="str">
        <f>VLOOKUP(A909,'Medical Examinations'!A:H,8,0)</f>
        <v>No</v>
      </c>
      <c r="J909">
        <f>VLOOKUP(A909,'Hospitalisation Details'!A:B,2,0)</f>
        <v>1967</v>
      </c>
      <c r="K909" t="str">
        <f>VLOOKUP(A909,'Hospitalisation Details'!A:C,3,0)</f>
        <v>Dec</v>
      </c>
      <c r="L909">
        <f>VLOOKUP(A909,'Hospitalisation Details'!A:D,4,0)</f>
        <v>22</v>
      </c>
      <c r="M909">
        <f>VLOOKUP(A909,'Hospitalisation Details'!A:E,5,0)</f>
        <v>3</v>
      </c>
      <c r="N909">
        <f>VLOOKUP(A909,'Hospitalisation Details'!A:F,6,0)</f>
        <v>11987.17</v>
      </c>
      <c r="O909" t="str">
        <f>VLOOKUP(A909,'Hospitalisation Details'!A:G,7,0)</f>
        <v>tier - 3</v>
      </c>
      <c r="P909" t="str">
        <f>VLOOKUP(A909,'Hospitalisation Details'!A:I,8,0)</f>
        <v>tier - 3</v>
      </c>
      <c r="Q909" t="str">
        <f>VLOOKUP(A909,'Hospitalisation Details'!A:I,9,0)</f>
        <v>R1013</v>
      </c>
    </row>
    <row r="910" spans="1:17" ht="15.6" x14ac:dyDescent="0.3">
      <c r="A910" s="1" t="s">
        <v>1462</v>
      </c>
      <c r="B910" s="1" t="str">
        <f>VLOOKUP(A910,'Customer Names'!A:B,2,0)</f>
        <v>Simpson, Mr.  Jason M.</v>
      </c>
      <c r="C910">
        <f>VLOOKUP(A910,'Medical Examinations'!A:H,2,0)</f>
        <v>32.01</v>
      </c>
      <c r="D910">
        <f>VLOOKUP(A910,'Medical Examinations'!A:C,3,0)</f>
        <v>5.08</v>
      </c>
      <c r="E910" t="str">
        <f>VLOOKUP(A910,'Medical Examinations'!A:E,4)</f>
        <v>No</v>
      </c>
      <c r="F910" t="str">
        <f>VLOOKUP(A910,'Medical Examinations'!A:E,5)</f>
        <v>No</v>
      </c>
      <c r="G910" t="str">
        <f>VLOOKUP(A910,'Medical Examinations'!A:F,6,0)</f>
        <v>No</v>
      </c>
      <c r="H910">
        <f>VLOOKUP(A910,'Medical Examinations'!A:G,7)</f>
        <v>1</v>
      </c>
      <c r="I910" t="str">
        <f>VLOOKUP(A910,'Medical Examinations'!A:H,8,0)</f>
        <v>No</v>
      </c>
      <c r="J910">
        <f>VLOOKUP(A910,'Hospitalisation Details'!A:B,2,0)</f>
        <v>1964</v>
      </c>
      <c r="K910" t="str">
        <f>VLOOKUP(A910,'Hospitalisation Details'!A:C,3,0)</f>
        <v>Sep</v>
      </c>
      <c r="L910">
        <f>VLOOKUP(A910,'Hospitalisation Details'!A:D,4,0)</f>
        <v>29</v>
      </c>
      <c r="M910">
        <f>VLOOKUP(A910,'Hospitalisation Details'!A:E,5,0)</f>
        <v>1</v>
      </c>
      <c r="N910">
        <f>VLOOKUP(A910,'Hospitalisation Details'!A:F,6,0)</f>
        <v>11946.63</v>
      </c>
      <c r="O910" t="str">
        <f>VLOOKUP(A910,'Hospitalisation Details'!A:G,7,0)</f>
        <v>tier - 3</v>
      </c>
      <c r="P910" t="str">
        <f>VLOOKUP(A910,'Hospitalisation Details'!A:I,8,0)</f>
        <v>tier - 2</v>
      </c>
      <c r="Q910" t="str">
        <f>VLOOKUP(A910,'Hospitalisation Details'!A:I,9,0)</f>
        <v>R1013</v>
      </c>
    </row>
    <row r="911" spans="1:17" ht="15.6" x14ac:dyDescent="0.3">
      <c r="A911" s="1" t="s">
        <v>1461</v>
      </c>
      <c r="B911" s="1" t="str">
        <f>VLOOKUP(A911,'Customer Names'!A:B,2,0)</f>
        <v>Gierman, Mr.  Floris</v>
      </c>
      <c r="C911">
        <f>VLOOKUP(A911,'Medical Examinations'!A:H,2,0)</f>
        <v>33.630000000000003</v>
      </c>
      <c r="D911">
        <f>VLOOKUP(A911,'Medical Examinations'!A:C,3,0)</f>
        <v>11.39</v>
      </c>
      <c r="E911" t="str">
        <f>VLOOKUP(A911,'Medical Examinations'!A:E,4)</f>
        <v>No</v>
      </c>
      <c r="F911" t="str">
        <f>VLOOKUP(A911,'Medical Examinations'!A:E,5)</f>
        <v>No</v>
      </c>
      <c r="G911" t="str">
        <f>VLOOKUP(A911,'Medical Examinations'!A:F,6,0)</f>
        <v>No</v>
      </c>
      <c r="H911">
        <f>VLOOKUP(A911,'Medical Examinations'!A:G,7)</f>
        <v>1</v>
      </c>
      <c r="I911" t="str">
        <f>VLOOKUP(A911,'Medical Examinations'!A:H,8,0)</f>
        <v>No</v>
      </c>
      <c r="J911">
        <f>VLOOKUP(A911,'Hospitalisation Details'!A:B,2,0)</f>
        <v>1965</v>
      </c>
      <c r="K911" t="str">
        <f>VLOOKUP(A911,'Hospitalisation Details'!A:C,3,0)</f>
        <v>Nov</v>
      </c>
      <c r="L911">
        <f>VLOOKUP(A911,'Hospitalisation Details'!A:D,4,0)</f>
        <v>1</v>
      </c>
      <c r="M911">
        <f>VLOOKUP(A911,'Hospitalisation Details'!A:E,5,0)</f>
        <v>1</v>
      </c>
      <c r="N911">
        <f>VLOOKUP(A911,'Hospitalisation Details'!A:F,6,0)</f>
        <v>11945.13</v>
      </c>
      <c r="O911" t="str">
        <f>VLOOKUP(A911,'Hospitalisation Details'!A:G,7,0)</f>
        <v>tier - 3</v>
      </c>
      <c r="P911" t="str">
        <f>VLOOKUP(A911,'Hospitalisation Details'!A:I,8,0)</f>
        <v>tier - 2</v>
      </c>
      <c r="Q911" t="str">
        <f>VLOOKUP(A911,'Hospitalisation Details'!A:I,9,0)</f>
        <v>R1012</v>
      </c>
    </row>
    <row r="912" spans="1:17" ht="15.6" x14ac:dyDescent="0.3">
      <c r="A912" s="1" t="s">
        <v>1460</v>
      </c>
      <c r="B912" s="1" t="str">
        <f>VLOOKUP(A912,'Customer Names'!A:B,2,0)</f>
        <v>Jeuland, Mr.  Marc</v>
      </c>
      <c r="C912">
        <f>VLOOKUP(A912,'Medical Examinations'!A:H,2,0)</f>
        <v>34.865000000000002</v>
      </c>
      <c r="D912">
        <f>VLOOKUP(A912,'Medical Examinations'!A:C,3,0)</f>
        <v>5.35</v>
      </c>
      <c r="E912" t="str">
        <f>VLOOKUP(A912,'Medical Examinations'!A:E,4)</f>
        <v>No</v>
      </c>
      <c r="F912" t="str">
        <f>VLOOKUP(A912,'Medical Examinations'!A:E,5)</f>
        <v>No</v>
      </c>
      <c r="G912" t="str">
        <f>VLOOKUP(A912,'Medical Examinations'!A:F,6,0)</f>
        <v>No</v>
      </c>
      <c r="H912">
        <f>VLOOKUP(A912,'Medical Examinations'!A:G,7)</f>
        <v>1</v>
      </c>
      <c r="I912" t="str">
        <f>VLOOKUP(A912,'Medical Examinations'!A:H,8,0)</f>
        <v>No</v>
      </c>
      <c r="J912">
        <f>VLOOKUP(A912,'Hospitalisation Details'!A:B,2,0)</f>
        <v>1964</v>
      </c>
      <c r="K912" t="str">
        <f>VLOOKUP(A912,'Hospitalisation Details'!A:C,3,0)</f>
        <v>Dec</v>
      </c>
      <c r="L912">
        <f>VLOOKUP(A912,'Hospitalisation Details'!A:D,4,0)</f>
        <v>25</v>
      </c>
      <c r="M912">
        <f>VLOOKUP(A912,'Hospitalisation Details'!A:E,5,0)</f>
        <v>0</v>
      </c>
      <c r="N912">
        <f>VLOOKUP(A912,'Hospitalisation Details'!A:F,6,0)</f>
        <v>11944.59</v>
      </c>
      <c r="O912" t="str">
        <f>VLOOKUP(A912,'Hospitalisation Details'!A:G,7,0)</f>
        <v>tier - 3</v>
      </c>
      <c r="P912" t="str">
        <f>VLOOKUP(A912,'Hospitalisation Details'!A:I,8,0)</f>
        <v>tier - 2</v>
      </c>
      <c r="Q912" t="str">
        <f>VLOOKUP(A912,'Hospitalisation Details'!A:I,9,0)</f>
        <v>R1016</v>
      </c>
    </row>
    <row r="913" spans="1:17" ht="15.6" x14ac:dyDescent="0.3">
      <c r="A913" s="1" t="s">
        <v>1459</v>
      </c>
      <c r="B913" s="1" t="str">
        <f>VLOOKUP(A913,'Customer Names'!A:B,2,0)</f>
        <v>Chorney, Mr.  Christopher</v>
      </c>
      <c r="C913">
        <f>VLOOKUP(A913,'Medical Examinations'!A:H,2,0)</f>
        <v>43.11</v>
      </c>
      <c r="D913">
        <f>VLOOKUP(A913,'Medical Examinations'!A:C,3,0)</f>
        <v>5.6</v>
      </c>
      <c r="E913" t="str">
        <f>VLOOKUP(A913,'Medical Examinations'!A:E,4)</f>
        <v>No</v>
      </c>
      <c r="F913" t="str">
        <f>VLOOKUP(A913,'Medical Examinations'!A:E,5)</f>
        <v>No</v>
      </c>
      <c r="G913" t="str">
        <f>VLOOKUP(A913,'Medical Examinations'!A:F,6,0)</f>
        <v>No</v>
      </c>
      <c r="H913">
        <f>VLOOKUP(A913,'Medical Examinations'!A:G,7)</f>
        <v>1</v>
      </c>
      <c r="I913" t="str">
        <f>VLOOKUP(A913,'Medical Examinations'!A:H,8,0)</f>
        <v>No</v>
      </c>
      <c r="J913">
        <f>VLOOKUP(A913,'Hospitalisation Details'!A:B,2,0)</f>
        <v>1991</v>
      </c>
      <c r="K913" t="str">
        <f>VLOOKUP(A913,'Hospitalisation Details'!A:C,3,0)</f>
        <v>Oct</v>
      </c>
      <c r="L913">
        <f>VLOOKUP(A913,'Hospitalisation Details'!A:D,4,0)</f>
        <v>19</v>
      </c>
      <c r="M913">
        <f>VLOOKUP(A913,'Hospitalisation Details'!A:E,5,0)</f>
        <v>3</v>
      </c>
      <c r="N913">
        <f>VLOOKUP(A913,'Hospitalisation Details'!A:F,6,0)</f>
        <v>11941.83</v>
      </c>
      <c r="O913" t="str">
        <f>VLOOKUP(A913,'Hospitalisation Details'!A:G,7,0)</f>
        <v>tier - 3</v>
      </c>
      <c r="P913" t="str">
        <f>VLOOKUP(A913,'Hospitalisation Details'!A:I,8,0)</f>
        <v>tier - 1</v>
      </c>
      <c r="Q913" t="str">
        <f>VLOOKUP(A913,'Hospitalisation Details'!A:I,9,0)</f>
        <v>R1023</v>
      </c>
    </row>
    <row r="914" spans="1:17" ht="15.6" x14ac:dyDescent="0.3">
      <c r="A914" s="1" t="s">
        <v>1458</v>
      </c>
      <c r="B914" s="1" t="str">
        <f>VLOOKUP(A914,'Customer Names'!A:B,2,0)</f>
        <v>Rook, Mr.  Kevin</v>
      </c>
      <c r="C914">
        <f>VLOOKUP(A914,'Medical Examinations'!A:H,2,0)</f>
        <v>30.305</v>
      </c>
      <c r="D914">
        <f>VLOOKUP(A914,'Medical Examinations'!A:C,3,0)</f>
        <v>4.2699999999999996</v>
      </c>
      <c r="E914" t="str">
        <f>VLOOKUP(A914,'Medical Examinations'!A:E,4)</f>
        <v>No</v>
      </c>
      <c r="F914" t="str">
        <f>VLOOKUP(A914,'Medical Examinations'!A:E,5)</f>
        <v>No</v>
      </c>
      <c r="G914" t="str">
        <f>VLOOKUP(A914,'Medical Examinations'!A:F,6,0)</f>
        <v>No</v>
      </c>
      <c r="H914">
        <f>VLOOKUP(A914,'Medical Examinations'!A:G,7)</f>
        <v>1</v>
      </c>
      <c r="I914" t="str">
        <f>VLOOKUP(A914,'Medical Examinations'!A:H,8,0)</f>
        <v>No</v>
      </c>
      <c r="J914">
        <f>VLOOKUP(A914,'Hospitalisation Details'!A:B,2,0)</f>
        <v>1964</v>
      </c>
      <c r="K914" t="str">
        <f>VLOOKUP(A914,'Hospitalisation Details'!A:C,3,0)</f>
        <v>Aug</v>
      </c>
      <c r="L914">
        <f>VLOOKUP(A914,'Hospitalisation Details'!A:D,4,0)</f>
        <v>2</v>
      </c>
      <c r="M914">
        <f>VLOOKUP(A914,'Hospitalisation Details'!A:E,5,0)</f>
        <v>0</v>
      </c>
      <c r="N914">
        <f>VLOOKUP(A914,'Hospitalisation Details'!A:F,6,0)</f>
        <v>11938.26</v>
      </c>
      <c r="O914" t="str">
        <f>VLOOKUP(A914,'Hospitalisation Details'!A:G,7,0)</f>
        <v>tier - 3</v>
      </c>
      <c r="P914" t="str">
        <f>VLOOKUP(A914,'Hospitalisation Details'!A:I,8,0)</f>
        <v>tier - 3</v>
      </c>
      <c r="Q914" t="str">
        <f>VLOOKUP(A914,'Hospitalisation Details'!A:I,9,0)</f>
        <v>R1019</v>
      </c>
    </row>
    <row r="915" spans="1:17" ht="15.6" x14ac:dyDescent="0.3">
      <c r="A915" s="1" t="s">
        <v>1457</v>
      </c>
      <c r="B915" s="1" t="str">
        <f>VLOOKUP(A915,'Customer Names'!A:B,2,0)</f>
        <v>Wright, Mr.  Aharon N</v>
      </c>
      <c r="C915">
        <f>VLOOKUP(A915,'Medical Examinations'!A:H,2,0)</f>
        <v>25.175000000000001</v>
      </c>
      <c r="D915">
        <f>VLOOKUP(A915,'Medical Examinations'!A:C,3,0)</f>
        <v>5.57</v>
      </c>
      <c r="E915" t="str">
        <f>VLOOKUP(A915,'Medical Examinations'!A:E,4)</f>
        <v>No</v>
      </c>
      <c r="F915" t="str">
        <f>VLOOKUP(A915,'Medical Examinations'!A:E,5)</f>
        <v>No</v>
      </c>
      <c r="G915" t="str">
        <f>VLOOKUP(A915,'Medical Examinations'!A:F,6,0)</f>
        <v>No</v>
      </c>
      <c r="H915">
        <f>VLOOKUP(A915,'Medical Examinations'!A:G,7)</f>
        <v>1</v>
      </c>
      <c r="I915" t="str">
        <f>VLOOKUP(A915,'Medical Examinations'!A:H,8,0)</f>
        <v>No</v>
      </c>
      <c r="J915">
        <f>VLOOKUP(A915,'Hospitalisation Details'!A:B,2,0)</f>
        <v>1964</v>
      </c>
      <c r="K915" t="str">
        <f>VLOOKUP(A915,'Hospitalisation Details'!A:C,3,0)</f>
        <v>Dec</v>
      </c>
      <c r="L915">
        <f>VLOOKUP(A915,'Hospitalisation Details'!A:D,4,0)</f>
        <v>20</v>
      </c>
      <c r="M915">
        <f>VLOOKUP(A915,'Hospitalisation Details'!A:E,5,0)</f>
        <v>0</v>
      </c>
      <c r="N915">
        <f>VLOOKUP(A915,'Hospitalisation Details'!A:F,6,0)</f>
        <v>11931.13</v>
      </c>
      <c r="O915" t="str">
        <f>VLOOKUP(A915,'Hospitalisation Details'!A:G,7,0)</f>
        <v>tier - 3</v>
      </c>
      <c r="P915" t="str">
        <f>VLOOKUP(A915,'Hospitalisation Details'!A:I,8,0)</f>
        <v>tier - 1</v>
      </c>
      <c r="Q915" t="str">
        <f>VLOOKUP(A915,'Hospitalisation Details'!A:I,9,0)</f>
        <v>R1019</v>
      </c>
    </row>
    <row r="916" spans="1:17" ht="15.6" x14ac:dyDescent="0.3">
      <c r="A916" s="1" t="s">
        <v>1456</v>
      </c>
      <c r="B916" s="1" t="str">
        <f>VLOOKUP(A916,'Customer Names'!A:B,2,0)</f>
        <v>Chin, Mr.  Lawrence D.</v>
      </c>
      <c r="C916">
        <f>VLOOKUP(A916,'Medical Examinations'!A:H,2,0)</f>
        <v>26.8</v>
      </c>
      <c r="D916">
        <f>VLOOKUP(A916,'Medical Examinations'!A:C,3,0)</f>
        <v>5.68</v>
      </c>
      <c r="E916" t="str">
        <f>VLOOKUP(A916,'Medical Examinations'!A:E,4)</f>
        <v>No</v>
      </c>
      <c r="F916" t="str">
        <f>VLOOKUP(A916,'Medical Examinations'!A:E,5)</f>
        <v>No</v>
      </c>
      <c r="G916" t="str">
        <f>VLOOKUP(A916,'Medical Examinations'!A:F,6,0)</f>
        <v>No</v>
      </c>
      <c r="H916">
        <f>VLOOKUP(A916,'Medical Examinations'!A:G,7)</f>
        <v>1</v>
      </c>
      <c r="I916" t="str">
        <f>VLOOKUP(A916,'Medical Examinations'!A:H,8,0)</f>
        <v>No</v>
      </c>
      <c r="J916">
        <f>VLOOKUP(A916,'Hospitalisation Details'!A:B,2,0)</f>
        <v>1964</v>
      </c>
      <c r="K916" t="str">
        <f>VLOOKUP(A916,'Hospitalisation Details'!A:C,3,0)</f>
        <v>Nov</v>
      </c>
      <c r="L916">
        <f>VLOOKUP(A916,'Hospitalisation Details'!A:D,4,0)</f>
        <v>19</v>
      </c>
      <c r="M916">
        <f>VLOOKUP(A916,'Hospitalisation Details'!A:E,5,0)</f>
        <v>0</v>
      </c>
      <c r="N916">
        <f>VLOOKUP(A916,'Hospitalisation Details'!A:F,6,0)</f>
        <v>11918.2</v>
      </c>
      <c r="O916" t="str">
        <f>VLOOKUP(A916,'Hospitalisation Details'!A:G,7,0)</f>
        <v>tier - 3</v>
      </c>
      <c r="P916" t="str">
        <f>VLOOKUP(A916,'Hospitalisation Details'!A:I,8,0)</f>
        <v>tier - 1</v>
      </c>
      <c r="Q916" t="str">
        <f>VLOOKUP(A916,'Hospitalisation Details'!A:I,9,0)</f>
        <v>R1021</v>
      </c>
    </row>
    <row r="917" spans="1:17" ht="15.6" x14ac:dyDescent="0.3">
      <c r="A917" s="1" t="s">
        <v>1455</v>
      </c>
      <c r="B917" s="1" t="str">
        <f>VLOOKUP(A917,'Customer Names'!A:B,2,0)</f>
        <v>White, Mr.  Malcolm</v>
      </c>
      <c r="C917">
        <f>VLOOKUP(A917,'Medical Examinations'!A:H,2,0)</f>
        <v>21.78</v>
      </c>
      <c r="D917">
        <f>VLOOKUP(A917,'Medical Examinations'!A:C,3,0)</f>
        <v>5.3</v>
      </c>
      <c r="E917" t="str">
        <f>VLOOKUP(A917,'Medical Examinations'!A:E,4)</f>
        <v>No</v>
      </c>
      <c r="F917" t="str">
        <f>VLOOKUP(A917,'Medical Examinations'!A:E,5)</f>
        <v>No</v>
      </c>
      <c r="G917" t="str">
        <f>VLOOKUP(A917,'Medical Examinations'!A:F,6,0)</f>
        <v>No</v>
      </c>
      <c r="H917">
        <f>VLOOKUP(A917,'Medical Examinations'!A:G,7)</f>
        <v>1</v>
      </c>
      <c r="I917" t="str">
        <f>VLOOKUP(A917,'Medical Examinations'!A:H,8,0)</f>
        <v>No</v>
      </c>
      <c r="J917">
        <f>VLOOKUP(A917,'Hospitalisation Details'!A:B,2,0)</f>
        <v>2004</v>
      </c>
      <c r="K917" t="str">
        <f>VLOOKUP(A917,'Hospitalisation Details'!A:C,3,0)</f>
        <v>Jun</v>
      </c>
      <c r="L917">
        <f>VLOOKUP(A917,'Hospitalisation Details'!A:D,4,0)</f>
        <v>2</v>
      </c>
      <c r="M917">
        <f>VLOOKUP(A917,'Hospitalisation Details'!A:E,5,0)</f>
        <v>2</v>
      </c>
      <c r="N917">
        <f>VLOOKUP(A917,'Hospitalisation Details'!A:F,6,0)</f>
        <v>11884.05</v>
      </c>
      <c r="O917" t="str">
        <f>VLOOKUP(A917,'Hospitalisation Details'!A:G,7,0)</f>
        <v>tier - 3</v>
      </c>
      <c r="P917" t="str">
        <f>VLOOKUP(A917,'Hospitalisation Details'!A:I,8,0)</f>
        <v>tier - 3</v>
      </c>
      <c r="Q917" t="str">
        <f>VLOOKUP(A917,'Hospitalisation Details'!A:I,9,0)</f>
        <v>R1013</v>
      </c>
    </row>
    <row r="918" spans="1:17" ht="15.6" x14ac:dyDescent="0.3">
      <c r="A918" s="1" t="s">
        <v>1454</v>
      </c>
      <c r="B918" s="1" t="str">
        <f>VLOOKUP(A918,'Customer Names'!A:B,2,0)</f>
        <v>Savage, Ms.  Anna E.</v>
      </c>
      <c r="C918">
        <f>VLOOKUP(A918,'Medical Examinations'!A:H,2,0)</f>
        <v>30.14</v>
      </c>
      <c r="D918">
        <f>VLOOKUP(A918,'Medical Examinations'!A:C,3,0)</f>
        <v>9.4499999999999993</v>
      </c>
      <c r="E918" t="str">
        <f>VLOOKUP(A918,'Medical Examinations'!A:E,4)</f>
        <v>No</v>
      </c>
      <c r="F918" t="str">
        <f>VLOOKUP(A918,'Medical Examinations'!A:E,5)</f>
        <v>No</v>
      </c>
      <c r="G918" t="str">
        <f>VLOOKUP(A918,'Medical Examinations'!A:F,6,0)</f>
        <v>No</v>
      </c>
      <c r="H918">
        <f>VLOOKUP(A918,'Medical Examinations'!A:G,7)</f>
        <v>1</v>
      </c>
      <c r="I918" t="str">
        <f>VLOOKUP(A918,'Medical Examinations'!A:H,8,0)</f>
        <v>No</v>
      </c>
      <c r="J918">
        <f>VLOOKUP(A918,'Hospitalisation Details'!A:B,2,0)</f>
        <v>1967</v>
      </c>
      <c r="K918" t="str">
        <f>VLOOKUP(A918,'Hospitalisation Details'!A:C,3,0)</f>
        <v>Oct</v>
      </c>
      <c r="L918">
        <f>VLOOKUP(A918,'Hospitalisation Details'!A:D,4,0)</f>
        <v>29</v>
      </c>
      <c r="M918">
        <f>VLOOKUP(A918,'Hospitalisation Details'!A:E,5,0)</f>
        <v>2</v>
      </c>
      <c r="N918">
        <f>VLOOKUP(A918,'Hospitalisation Details'!A:F,6,0)</f>
        <v>11881.97</v>
      </c>
      <c r="O918" t="str">
        <f>VLOOKUP(A918,'Hospitalisation Details'!A:G,7,0)</f>
        <v>tier - 3</v>
      </c>
      <c r="P918" t="str">
        <f>VLOOKUP(A918,'Hospitalisation Details'!A:I,8,0)</f>
        <v>tier - 1</v>
      </c>
      <c r="Q918" t="str">
        <f>VLOOKUP(A918,'Hospitalisation Details'!A:I,9,0)</f>
        <v>R1013</v>
      </c>
    </row>
    <row r="919" spans="1:17" ht="15.6" x14ac:dyDescent="0.3">
      <c r="A919" s="1" t="s">
        <v>1453</v>
      </c>
      <c r="B919" s="1" t="str">
        <f>VLOOKUP(A919,'Customer Names'!A:B,2,0)</f>
        <v>Hitchings, Ms.  Jenny</v>
      </c>
      <c r="C919">
        <f>VLOOKUP(A919,'Medical Examinations'!A:H,2,0)</f>
        <v>29.7</v>
      </c>
      <c r="D919">
        <f>VLOOKUP(A919,'Medical Examinations'!A:C,3,0)</f>
        <v>6.79</v>
      </c>
      <c r="E919" t="str">
        <f>VLOOKUP(A919,'Medical Examinations'!A:E,4)</f>
        <v>No</v>
      </c>
      <c r="F919" t="str">
        <f>VLOOKUP(A919,'Medical Examinations'!A:E,5)</f>
        <v>No</v>
      </c>
      <c r="G919" t="str">
        <f>VLOOKUP(A919,'Medical Examinations'!A:F,6,0)</f>
        <v>No</v>
      </c>
      <c r="H919">
        <f>VLOOKUP(A919,'Medical Examinations'!A:G,7)</f>
        <v>1</v>
      </c>
      <c r="I919" t="str">
        <f>VLOOKUP(A919,'Medical Examinations'!A:H,8,0)</f>
        <v>No</v>
      </c>
      <c r="J919">
        <f>VLOOKUP(A919,'Hospitalisation Details'!A:B,2,0)</f>
        <v>1967</v>
      </c>
      <c r="K919" t="str">
        <f>VLOOKUP(A919,'Hospitalisation Details'!A:C,3,0)</f>
        <v>Jul</v>
      </c>
      <c r="L919">
        <f>VLOOKUP(A919,'Hospitalisation Details'!A:D,4,0)</f>
        <v>14</v>
      </c>
      <c r="M919">
        <f>VLOOKUP(A919,'Hospitalisation Details'!A:E,5,0)</f>
        <v>2</v>
      </c>
      <c r="N919">
        <f>VLOOKUP(A919,'Hospitalisation Details'!A:F,6,0)</f>
        <v>11881.36</v>
      </c>
      <c r="O919" t="str">
        <f>VLOOKUP(A919,'Hospitalisation Details'!A:G,7,0)</f>
        <v>tier - 3</v>
      </c>
      <c r="P919" t="str">
        <f>VLOOKUP(A919,'Hospitalisation Details'!A:I,8,0)</f>
        <v>tier - 2</v>
      </c>
      <c r="Q919" t="str">
        <f>VLOOKUP(A919,'Hospitalisation Details'!A:I,9,0)</f>
        <v>R1011</v>
      </c>
    </row>
    <row r="920" spans="1:17" ht="15.6" x14ac:dyDescent="0.3">
      <c r="A920" s="1" t="s">
        <v>1452</v>
      </c>
      <c r="B920" s="1" t="str">
        <f>VLOOKUP(A920,'Customer Names'!A:B,2,0)</f>
        <v>Truitt, Ms.  Melissa L</v>
      </c>
      <c r="C920">
        <f>VLOOKUP(A920,'Medical Examinations'!A:H,2,0)</f>
        <v>32.395000000000003</v>
      </c>
      <c r="D920">
        <f>VLOOKUP(A920,'Medical Examinations'!A:C,3,0)</f>
        <v>11.1</v>
      </c>
      <c r="E920" t="str">
        <f>VLOOKUP(A920,'Medical Examinations'!A:E,4)</f>
        <v>No</v>
      </c>
      <c r="F920" t="str">
        <f>VLOOKUP(A920,'Medical Examinations'!A:E,5)</f>
        <v>No</v>
      </c>
      <c r="G920" t="str">
        <f>VLOOKUP(A920,'Medical Examinations'!A:F,6,0)</f>
        <v>No</v>
      </c>
      <c r="H920">
        <f>VLOOKUP(A920,'Medical Examinations'!A:G,7)</f>
        <v>1</v>
      </c>
      <c r="I920" t="str">
        <f>VLOOKUP(A920,'Medical Examinations'!A:H,8,0)</f>
        <v>No</v>
      </c>
      <c r="J920">
        <f>VLOOKUP(A920,'Hospitalisation Details'!A:B,2,0)</f>
        <v>1967</v>
      </c>
      <c r="K920" t="str">
        <f>VLOOKUP(A920,'Hospitalisation Details'!A:C,3,0)</f>
        <v>Aug</v>
      </c>
      <c r="L920">
        <f>VLOOKUP(A920,'Hospitalisation Details'!A:D,4,0)</f>
        <v>24</v>
      </c>
      <c r="M920">
        <f>VLOOKUP(A920,'Hospitalisation Details'!A:E,5,0)</f>
        <v>1</v>
      </c>
      <c r="N920">
        <f>VLOOKUP(A920,'Hospitalisation Details'!A:F,6,0)</f>
        <v>11879.1</v>
      </c>
      <c r="O920" t="str">
        <f>VLOOKUP(A920,'Hospitalisation Details'!A:G,7,0)</f>
        <v>tier - 3</v>
      </c>
      <c r="P920" t="str">
        <f>VLOOKUP(A920,'Hospitalisation Details'!A:I,8,0)</f>
        <v>tier - 3</v>
      </c>
      <c r="Q920" t="str">
        <f>VLOOKUP(A920,'Hospitalisation Details'!A:I,9,0)</f>
        <v>R1024</v>
      </c>
    </row>
    <row r="921" spans="1:17" ht="15.6" x14ac:dyDescent="0.3">
      <c r="A921" s="1" t="s">
        <v>1451</v>
      </c>
      <c r="B921" s="1" t="str">
        <f>VLOOKUP(A921,'Customer Names'!A:B,2,0)</f>
        <v>Chang, Ms.  Chia J.</v>
      </c>
      <c r="C921">
        <f>VLOOKUP(A921,'Medical Examinations'!A:H,2,0)</f>
        <v>36.64</v>
      </c>
      <c r="D921">
        <f>VLOOKUP(A921,'Medical Examinations'!A:C,3,0)</f>
        <v>7.26</v>
      </c>
      <c r="E921" t="str">
        <f>VLOOKUP(A921,'Medical Examinations'!A:E,4)</f>
        <v>No</v>
      </c>
      <c r="F921" t="str">
        <f>VLOOKUP(A921,'Medical Examinations'!A:E,5)</f>
        <v>No</v>
      </c>
      <c r="G921" t="str">
        <f>VLOOKUP(A921,'Medical Examinations'!A:F,6,0)</f>
        <v>No</v>
      </c>
      <c r="H921">
        <f>VLOOKUP(A921,'Medical Examinations'!A:G,7)</f>
        <v>1</v>
      </c>
      <c r="I921" t="str">
        <f>VLOOKUP(A921,'Medical Examinations'!A:H,8,0)</f>
        <v>No</v>
      </c>
      <c r="J921">
        <f>VLOOKUP(A921,'Hospitalisation Details'!A:B,2,0)</f>
        <v>1974</v>
      </c>
      <c r="K921" t="str">
        <f>VLOOKUP(A921,'Hospitalisation Details'!A:C,3,0)</f>
        <v>Jul</v>
      </c>
      <c r="L921">
        <f>VLOOKUP(A921,'Hospitalisation Details'!A:D,4,0)</f>
        <v>7</v>
      </c>
      <c r="M921">
        <f>VLOOKUP(A921,'Hospitalisation Details'!A:E,5,0)</f>
        <v>0</v>
      </c>
      <c r="N921">
        <f>VLOOKUP(A921,'Hospitalisation Details'!A:F,6,0)</f>
        <v>11858.56</v>
      </c>
      <c r="O921" t="str">
        <f>VLOOKUP(A921,'Hospitalisation Details'!A:G,7,0)</f>
        <v>tier - 3</v>
      </c>
      <c r="P921" t="str">
        <f>VLOOKUP(A921,'Hospitalisation Details'!A:I,8,0)</f>
        <v>tier - 3</v>
      </c>
      <c r="Q921" t="str">
        <f>VLOOKUP(A921,'Hospitalisation Details'!A:I,9,0)</f>
        <v>R1011</v>
      </c>
    </row>
    <row r="922" spans="1:17" ht="15.6" x14ac:dyDescent="0.3">
      <c r="A922" s="1" t="s">
        <v>1450</v>
      </c>
      <c r="B922" s="1" t="str">
        <f>VLOOKUP(A922,'Customer Names'!A:B,2,0)</f>
        <v>Frey, Ms.  Laura A</v>
      </c>
      <c r="C922">
        <f>VLOOKUP(A922,'Medical Examinations'!A:H,2,0)</f>
        <v>39.049999999999997</v>
      </c>
      <c r="D922">
        <f>VLOOKUP(A922,'Medical Examinations'!A:C,3,0)</f>
        <v>5.27</v>
      </c>
      <c r="E922" t="str">
        <f>VLOOKUP(A922,'Medical Examinations'!A:E,4)</f>
        <v>No</v>
      </c>
      <c r="F922" t="str">
        <f>VLOOKUP(A922,'Medical Examinations'!A:E,5)</f>
        <v>No</v>
      </c>
      <c r="G922" t="str">
        <f>VLOOKUP(A922,'Medical Examinations'!A:F,6,0)</f>
        <v>No</v>
      </c>
      <c r="H922">
        <f>VLOOKUP(A922,'Medical Examinations'!A:G,7)</f>
        <v>1</v>
      </c>
      <c r="I922" t="str">
        <f>VLOOKUP(A922,'Medical Examinations'!A:H,8,0)</f>
        <v>No</v>
      </c>
      <c r="J922">
        <f>VLOOKUP(A922,'Hospitalisation Details'!A:B,2,0)</f>
        <v>1964</v>
      </c>
      <c r="K922" t="str">
        <f>VLOOKUP(A922,'Hospitalisation Details'!A:C,3,0)</f>
        <v>Sep</v>
      </c>
      <c r="L922">
        <f>VLOOKUP(A922,'Hospitalisation Details'!A:D,4,0)</f>
        <v>29</v>
      </c>
      <c r="M922">
        <f>VLOOKUP(A922,'Hospitalisation Details'!A:E,5,0)</f>
        <v>0</v>
      </c>
      <c r="N922">
        <f>VLOOKUP(A922,'Hospitalisation Details'!A:F,6,0)</f>
        <v>11856.41</v>
      </c>
      <c r="O922" t="str">
        <f>VLOOKUP(A922,'Hospitalisation Details'!A:G,7,0)</f>
        <v>tier - 3</v>
      </c>
      <c r="P922" t="str">
        <f>VLOOKUP(A922,'Hospitalisation Details'!A:I,8,0)</f>
        <v>tier - 2</v>
      </c>
      <c r="Q922" t="str">
        <f>VLOOKUP(A922,'Hospitalisation Details'!A:I,9,0)</f>
        <v>R1013</v>
      </c>
    </row>
    <row r="923" spans="1:17" ht="15.6" x14ac:dyDescent="0.3">
      <c r="A923" s="1" t="s">
        <v>1449</v>
      </c>
      <c r="B923" s="1" t="str">
        <f>VLOOKUP(A923,'Customer Names'!A:B,2,0)</f>
        <v>Krishna, Ms.  Aditi</v>
      </c>
      <c r="C923">
        <f>VLOOKUP(A923,'Medical Examinations'!A:H,2,0)</f>
        <v>33.1</v>
      </c>
      <c r="D923">
        <f>VLOOKUP(A923,'Medical Examinations'!A:C,3,0)</f>
        <v>5.46</v>
      </c>
      <c r="E923" t="str">
        <f>VLOOKUP(A923,'Medical Examinations'!A:E,4)</f>
        <v>No</v>
      </c>
      <c r="F923" t="str">
        <f>VLOOKUP(A923,'Medical Examinations'!A:E,5)</f>
        <v>No</v>
      </c>
      <c r="G923" t="str">
        <f>VLOOKUP(A923,'Medical Examinations'!A:F,6,0)</f>
        <v>No</v>
      </c>
      <c r="H923">
        <f>VLOOKUP(A923,'Medical Examinations'!A:G,7)</f>
        <v>1</v>
      </c>
      <c r="I923" t="str">
        <f>VLOOKUP(A923,'Medical Examinations'!A:H,8,0)</f>
        <v>No</v>
      </c>
      <c r="J923">
        <f>VLOOKUP(A923,'Hospitalisation Details'!A:B,2,0)</f>
        <v>1964</v>
      </c>
      <c r="K923" t="str">
        <f>VLOOKUP(A923,'Hospitalisation Details'!A:C,3,0)</f>
        <v>Jun</v>
      </c>
      <c r="L923">
        <f>VLOOKUP(A923,'Hospitalisation Details'!A:D,4,0)</f>
        <v>27</v>
      </c>
      <c r="M923">
        <f>VLOOKUP(A923,'Hospitalisation Details'!A:E,5,0)</f>
        <v>0</v>
      </c>
      <c r="N923">
        <f>VLOOKUP(A923,'Hospitalisation Details'!A:F,6,0)</f>
        <v>11848.14</v>
      </c>
      <c r="O923" t="str">
        <f>VLOOKUP(A923,'Hospitalisation Details'!A:G,7,0)</f>
        <v>tier - 3</v>
      </c>
      <c r="P923" t="str">
        <f>VLOOKUP(A923,'Hospitalisation Details'!A:I,8,0)</f>
        <v>tier - 2</v>
      </c>
      <c r="Q923" t="str">
        <f>VLOOKUP(A923,'Hospitalisation Details'!A:I,9,0)</f>
        <v>R1011</v>
      </c>
    </row>
    <row r="924" spans="1:17" ht="15.6" x14ac:dyDescent="0.3">
      <c r="A924" s="1" t="s">
        <v>1448</v>
      </c>
      <c r="B924" s="1" t="str">
        <f>VLOOKUP(A924,'Customer Names'!A:B,2,0)</f>
        <v>Maher, Ms.  Leah A.</v>
      </c>
      <c r="C924">
        <f>VLOOKUP(A924,'Medical Examinations'!A:H,2,0)</f>
        <v>31.824999999999999</v>
      </c>
      <c r="D924">
        <f>VLOOKUP(A924,'Medical Examinations'!A:C,3,0)</f>
        <v>8.1300000000000008</v>
      </c>
      <c r="E924" t="str">
        <f>VLOOKUP(A924,'Medical Examinations'!A:E,4)</f>
        <v>No</v>
      </c>
      <c r="F924" t="str">
        <f>VLOOKUP(A924,'Medical Examinations'!A:E,5)</f>
        <v>No</v>
      </c>
      <c r="G924" t="str">
        <f>VLOOKUP(A924,'Medical Examinations'!A:F,6,0)</f>
        <v>No</v>
      </c>
      <c r="H924">
        <f>VLOOKUP(A924,'Medical Examinations'!A:G,7)</f>
        <v>1</v>
      </c>
      <c r="I924" t="str">
        <f>VLOOKUP(A924,'Medical Examinations'!A:H,8,0)</f>
        <v>No</v>
      </c>
      <c r="J924">
        <f>VLOOKUP(A924,'Hospitalisation Details'!A:B,2,0)</f>
        <v>1965</v>
      </c>
      <c r="K924" t="str">
        <f>VLOOKUP(A924,'Hospitalisation Details'!A:C,3,0)</f>
        <v>Nov</v>
      </c>
      <c r="L924">
        <f>VLOOKUP(A924,'Hospitalisation Details'!A:D,4,0)</f>
        <v>10</v>
      </c>
      <c r="M924">
        <f>VLOOKUP(A924,'Hospitalisation Details'!A:E,5,0)</f>
        <v>0</v>
      </c>
      <c r="N924">
        <f>VLOOKUP(A924,'Hospitalisation Details'!A:F,6,0)</f>
        <v>11842.62</v>
      </c>
      <c r="O924" t="str">
        <f>VLOOKUP(A924,'Hospitalisation Details'!A:G,7,0)</f>
        <v>tier - 3</v>
      </c>
      <c r="P924" t="str">
        <f>VLOOKUP(A924,'Hospitalisation Details'!A:I,8,0)</f>
        <v>tier - 3</v>
      </c>
      <c r="Q924" t="str">
        <f>VLOOKUP(A924,'Hospitalisation Details'!A:I,9,0)</f>
        <v>R1012</v>
      </c>
    </row>
    <row r="925" spans="1:17" ht="15.6" x14ac:dyDescent="0.3">
      <c r="A925" s="1" t="s">
        <v>1447</v>
      </c>
      <c r="B925" s="1" t="str">
        <f>VLOOKUP(A925,'Customer Names'!A:B,2,0)</f>
        <v>Boivin, Ms.  Marianne</v>
      </c>
      <c r="C925">
        <f>VLOOKUP(A925,'Medical Examinations'!A:H,2,0)</f>
        <v>29</v>
      </c>
      <c r="D925">
        <f>VLOOKUP(A925,'Medical Examinations'!A:C,3,0)</f>
        <v>4.25</v>
      </c>
      <c r="E925" t="str">
        <f>VLOOKUP(A925,'Medical Examinations'!A:E,4)</f>
        <v>No</v>
      </c>
      <c r="F925" t="str">
        <f>VLOOKUP(A925,'Medical Examinations'!A:E,5)</f>
        <v>No</v>
      </c>
      <c r="G925" t="str">
        <f>VLOOKUP(A925,'Medical Examinations'!A:F,6,0)</f>
        <v>No</v>
      </c>
      <c r="H925">
        <f>VLOOKUP(A925,'Medical Examinations'!A:G,7)</f>
        <v>1</v>
      </c>
      <c r="I925" t="str">
        <f>VLOOKUP(A925,'Medical Examinations'!A:H,8,0)</f>
        <v>No</v>
      </c>
      <c r="J925">
        <f>VLOOKUP(A925,'Hospitalisation Details'!A:B,2,0)</f>
        <v>1964</v>
      </c>
      <c r="K925" t="str">
        <f>VLOOKUP(A925,'Hospitalisation Details'!A:C,3,0)</f>
        <v>Jul</v>
      </c>
      <c r="L925">
        <f>VLOOKUP(A925,'Hospitalisation Details'!A:D,4,0)</f>
        <v>11</v>
      </c>
      <c r="M925">
        <f>VLOOKUP(A925,'Hospitalisation Details'!A:E,5,0)</f>
        <v>0</v>
      </c>
      <c r="N925">
        <f>VLOOKUP(A925,'Hospitalisation Details'!A:F,6,0)</f>
        <v>11842.44</v>
      </c>
      <c r="O925" t="str">
        <f>VLOOKUP(A925,'Hospitalisation Details'!A:G,7,0)</f>
        <v>tier - 3</v>
      </c>
      <c r="P925" t="str">
        <f>VLOOKUP(A925,'Hospitalisation Details'!A:I,8,0)</f>
        <v>tier - 2</v>
      </c>
      <c r="Q925" t="str">
        <f>VLOOKUP(A925,'Hospitalisation Details'!A:I,9,0)</f>
        <v>R1011</v>
      </c>
    </row>
    <row r="926" spans="1:17" ht="15.6" x14ac:dyDescent="0.3">
      <c r="A926" s="1" t="s">
        <v>1446</v>
      </c>
      <c r="B926" s="1" t="str">
        <f>VLOOKUP(A926,'Customer Names'!A:B,2,0)</f>
        <v>McAlister, Ms.  Carla</v>
      </c>
      <c r="C926">
        <f>VLOOKUP(A926,'Medical Examinations'!A:H,2,0)</f>
        <v>30.495000000000001</v>
      </c>
      <c r="D926">
        <f>VLOOKUP(A926,'Medical Examinations'!A:C,3,0)</f>
        <v>8.68</v>
      </c>
      <c r="E926" t="str">
        <f>VLOOKUP(A926,'Medical Examinations'!A:E,4)</f>
        <v>No</v>
      </c>
      <c r="F926" t="str">
        <f>VLOOKUP(A926,'Medical Examinations'!A:E,5)</f>
        <v>No</v>
      </c>
      <c r="G926" t="str">
        <f>VLOOKUP(A926,'Medical Examinations'!A:F,6,0)</f>
        <v>No</v>
      </c>
      <c r="H926">
        <f>VLOOKUP(A926,'Medical Examinations'!A:G,7)</f>
        <v>1</v>
      </c>
      <c r="I926" t="str">
        <f>VLOOKUP(A926,'Medical Examinations'!A:H,8,0)</f>
        <v>No</v>
      </c>
      <c r="J926">
        <f>VLOOKUP(A926,'Hospitalisation Details'!A:B,2,0)</f>
        <v>1965</v>
      </c>
      <c r="K926" t="str">
        <f>VLOOKUP(A926,'Hospitalisation Details'!A:C,3,0)</f>
        <v>Sep</v>
      </c>
      <c r="L926">
        <f>VLOOKUP(A926,'Hospitalisation Details'!A:D,4,0)</f>
        <v>25</v>
      </c>
      <c r="M926">
        <f>VLOOKUP(A926,'Hospitalisation Details'!A:E,5,0)</f>
        <v>0</v>
      </c>
      <c r="N926">
        <f>VLOOKUP(A926,'Hospitalisation Details'!A:F,6,0)</f>
        <v>11840.78</v>
      </c>
      <c r="O926" t="str">
        <f>VLOOKUP(A926,'Hospitalisation Details'!A:G,7,0)</f>
        <v>tier - 3</v>
      </c>
      <c r="P926" t="str">
        <f>VLOOKUP(A926,'Hospitalisation Details'!A:I,8,0)</f>
        <v>tier - 2</v>
      </c>
      <c r="Q926" t="str">
        <f>VLOOKUP(A926,'Hospitalisation Details'!A:I,9,0)</f>
        <v>R1012</v>
      </c>
    </row>
    <row r="927" spans="1:17" ht="15.6" x14ac:dyDescent="0.3">
      <c r="A927" s="1" t="s">
        <v>1445</v>
      </c>
      <c r="B927" s="1" t="str">
        <f>VLOOKUP(A927,'Customer Names'!A:B,2,0)</f>
        <v>Akhmedova, Ms.  Oksana</v>
      </c>
      <c r="C927">
        <f>VLOOKUP(A927,'Medical Examinations'!A:H,2,0)</f>
        <v>25.2</v>
      </c>
      <c r="D927">
        <f>VLOOKUP(A927,'Medical Examinations'!A:C,3,0)</f>
        <v>6.25</v>
      </c>
      <c r="E927" t="str">
        <f>VLOOKUP(A927,'Medical Examinations'!A:E,4)</f>
        <v>No</v>
      </c>
      <c r="F927" t="str">
        <f>VLOOKUP(A927,'Medical Examinations'!A:E,5)</f>
        <v>No</v>
      </c>
      <c r="G927" t="str">
        <f>VLOOKUP(A927,'Medical Examinations'!A:F,6,0)</f>
        <v>No</v>
      </c>
      <c r="H927">
        <f>VLOOKUP(A927,'Medical Examinations'!A:G,7)</f>
        <v>1</v>
      </c>
      <c r="I927" t="str">
        <f>VLOOKUP(A927,'Medical Examinations'!A:H,8,0)</f>
        <v>No</v>
      </c>
      <c r="J927">
        <f>VLOOKUP(A927,'Hospitalisation Details'!A:B,2,0)</f>
        <v>1964</v>
      </c>
      <c r="K927" t="str">
        <f>VLOOKUP(A927,'Hospitalisation Details'!A:C,3,0)</f>
        <v>Sep</v>
      </c>
      <c r="L927">
        <f>VLOOKUP(A927,'Hospitalisation Details'!A:D,4,0)</f>
        <v>11</v>
      </c>
      <c r="M927">
        <f>VLOOKUP(A927,'Hospitalisation Details'!A:E,5,0)</f>
        <v>0</v>
      </c>
      <c r="N927">
        <f>VLOOKUP(A927,'Hospitalisation Details'!A:F,6,0)</f>
        <v>11837.16</v>
      </c>
      <c r="O927" t="str">
        <f>VLOOKUP(A927,'Hospitalisation Details'!A:G,7,0)</f>
        <v>tier - 3</v>
      </c>
      <c r="P927" t="str">
        <f>VLOOKUP(A927,'Hospitalisation Details'!A:I,8,0)</f>
        <v>tier - 3</v>
      </c>
      <c r="Q927" t="str">
        <f>VLOOKUP(A927,'Hospitalisation Details'!A:I,9,0)</f>
        <v>R1011</v>
      </c>
    </row>
    <row r="928" spans="1:17" ht="15.6" x14ac:dyDescent="0.3">
      <c r="A928" s="1" t="s">
        <v>1444</v>
      </c>
      <c r="B928" s="1" t="str">
        <f>VLOOKUP(A928,'Customer Names'!A:B,2,0)</f>
        <v>Tucker, Ms.  Rebecca B.</v>
      </c>
      <c r="C928">
        <f>VLOOKUP(A928,'Medical Examinations'!A:H,2,0)</f>
        <v>22.77</v>
      </c>
      <c r="D928">
        <f>VLOOKUP(A928,'Medical Examinations'!A:C,3,0)</f>
        <v>4.47</v>
      </c>
      <c r="E928" t="str">
        <f>VLOOKUP(A928,'Medical Examinations'!A:E,4)</f>
        <v>No</v>
      </c>
      <c r="F928" t="str">
        <f>VLOOKUP(A928,'Medical Examinations'!A:E,5)</f>
        <v>No</v>
      </c>
      <c r="G928" t="str">
        <f>VLOOKUP(A928,'Medical Examinations'!A:F,6,0)</f>
        <v>No</v>
      </c>
      <c r="H928">
        <f>VLOOKUP(A928,'Medical Examinations'!A:G,7)</f>
        <v>1</v>
      </c>
      <c r="I928" t="str">
        <f>VLOOKUP(A928,'Medical Examinations'!A:H,8,0)</f>
        <v>No</v>
      </c>
      <c r="J928">
        <f>VLOOKUP(A928,'Hospitalisation Details'!A:B,2,0)</f>
        <v>1964</v>
      </c>
      <c r="K928" t="str">
        <f>VLOOKUP(A928,'Hospitalisation Details'!A:C,3,0)</f>
        <v>Jun</v>
      </c>
      <c r="L928">
        <f>VLOOKUP(A928,'Hospitalisation Details'!A:D,4,0)</f>
        <v>27</v>
      </c>
      <c r="M928">
        <f>VLOOKUP(A928,'Hospitalisation Details'!A:E,5,0)</f>
        <v>0</v>
      </c>
      <c r="N928">
        <f>VLOOKUP(A928,'Hospitalisation Details'!A:F,6,0)</f>
        <v>11833.78</v>
      </c>
      <c r="O928" t="str">
        <f>VLOOKUP(A928,'Hospitalisation Details'!A:G,7,0)</f>
        <v>tier - 3</v>
      </c>
      <c r="P928" t="str">
        <f>VLOOKUP(A928,'Hospitalisation Details'!A:I,8,0)</f>
        <v>tier - 3</v>
      </c>
      <c r="Q928" t="str">
        <f>VLOOKUP(A928,'Hospitalisation Details'!A:I,9,0)</f>
        <v>R1013</v>
      </c>
    </row>
    <row r="929" spans="1:17" ht="15.6" x14ac:dyDescent="0.3">
      <c r="A929" s="1" t="s">
        <v>1443</v>
      </c>
      <c r="B929" s="1" t="str">
        <f>VLOOKUP(A929,'Customer Names'!A:B,2,0)</f>
        <v>Gramelspacher, Ms.  Maria A.</v>
      </c>
      <c r="C929">
        <f>VLOOKUP(A929,'Medical Examinations'!A:H,2,0)</f>
        <v>23.18</v>
      </c>
      <c r="D929">
        <f>VLOOKUP(A929,'Medical Examinations'!A:C,3,0)</f>
        <v>8.31</v>
      </c>
      <c r="E929" t="str">
        <f>VLOOKUP(A929,'Medical Examinations'!A:E,4)</f>
        <v>No</v>
      </c>
      <c r="F929" t="str">
        <f>VLOOKUP(A929,'Medical Examinations'!A:E,5)</f>
        <v>No</v>
      </c>
      <c r="G929" t="str">
        <f>VLOOKUP(A929,'Medical Examinations'!A:F,6,0)</f>
        <v>No</v>
      </c>
      <c r="H929">
        <f>VLOOKUP(A929,'Medical Examinations'!A:G,7)</f>
        <v>1</v>
      </c>
      <c r="I929" t="str">
        <f>VLOOKUP(A929,'Medical Examinations'!A:H,8,0)</f>
        <v>No</v>
      </c>
      <c r="J929">
        <f>VLOOKUP(A929,'Hospitalisation Details'!A:B,2,0)</f>
        <v>1965</v>
      </c>
      <c r="K929" t="str">
        <f>VLOOKUP(A929,'Hospitalisation Details'!A:C,3,0)</f>
        <v>Oct</v>
      </c>
      <c r="L929">
        <f>VLOOKUP(A929,'Hospitalisation Details'!A:D,4,0)</f>
        <v>3</v>
      </c>
      <c r="M929">
        <f>VLOOKUP(A929,'Hospitalisation Details'!A:E,5,0)</f>
        <v>0</v>
      </c>
      <c r="N929">
        <f>VLOOKUP(A929,'Hospitalisation Details'!A:F,6,0)</f>
        <v>11830.61</v>
      </c>
      <c r="O929" t="str">
        <f>VLOOKUP(A929,'Hospitalisation Details'!A:G,7,0)</f>
        <v>tier - 3</v>
      </c>
      <c r="P929" t="str">
        <f>VLOOKUP(A929,'Hospitalisation Details'!A:I,8,0)</f>
        <v>tier - 1</v>
      </c>
      <c r="Q929" t="str">
        <f>VLOOKUP(A929,'Hospitalisation Details'!A:I,9,0)</f>
        <v>R1012</v>
      </c>
    </row>
    <row r="930" spans="1:17" ht="15.6" x14ac:dyDescent="0.3">
      <c r="A930" s="1" t="s">
        <v>1442</v>
      </c>
      <c r="B930" s="1" t="str">
        <f>VLOOKUP(A930,'Customer Names'!A:B,2,0)</f>
        <v>Goldsmith, Mrs.  Lisa M</v>
      </c>
      <c r="C930">
        <f>VLOOKUP(A930,'Medical Examinations'!A:H,2,0)</f>
        <v>35.409999999999997</v>
      </c>
      <c r="D930">
        <f>VLOOKUP(A930,'Medical Examinations'!A:C,3,0)</f>
        <v>5.68</v>
      </c>
      <c r="E930" t="str">
        <f>VLOOKUP(A930,'Medical Examinations'!A:E,4)</f>
        <v>No</v>
      </c>
      <c r="F930" t="str">
        <f>VLOOKUP(A930,'Medical Examinations'!A:E,5)</f>
        <v>No</v>
      </c>
      <c r="G930" t="str">
        <f>VLOOKUP(A930,'Medical Examinations'!A:F,6,0)</f>
        <v>No</v>
      </c>
      <c r="H930">
        <f>VLOOKUP(A930,'Medical Examinations'!A:G,7)</f>
        <v>1</v>
      </c>
      <c r="I930" t="str">
        <f>VLOOKUP(A930,'Medical Examinations'!A:H,8,0)</f>
        <v>No</v>
      </c>
      <c r="J930">
        <f>VLOOKUP(A930,'Hospitalisation Details'!A:B,2,0)</f>
        <v>1982</v>
      </c>
      <c r="K930" t="str">
        <f>VLOOKUP(A930,'Hospitalisation Details'!A:C,3,0)</f>
        <v>Nov</v>
      </c>
      <c r="L930">
        <f>VLOOKUP(A930,'Hospitalisation Details'!A:D,4,0)</f>
        <v>20</v>
      </c>
      <c r="M930">
        <f>VLOOKUP(A930,'Hospitalisation Details'!A:E,5,0)</f>
        <v>3</v>
      </c>
      <c r="N930">
        <f>VLOOKUP(A930,'Hospitalisation Details'!A:F,6,0)</f>
        <v>11773.06</v>
      </c>
      <c r="O930" t="str">
        <f>VLOOKUP(A930,'Hospitalisation Details'!A:G,7,0)</f>
        <v>tier - 3</v>
      </c>
      <c r="P930" t="str">
        <f>VLOOKUP(A930,'Hospitalisation Details'!A:I,8,0)</f>
        <v>tier - 3</v>
      </c>
      <c r="Q930" t="str">
        <f>VLOOKUP(A930,'Hospitalisation Details'!A:I,9,0)</f>
        <v>R1026</v>
      </c>
    </row>
    <row r="931" spans="1:17" ht="15.6" x14ac:dyDescent="0.3">
      <c r="A931" s="1" t="s">
        <v>1441</v>
      </c>
      <c r="B931" s="1" t="str">
        <f>VLOOKUP(A931,'Customer Names'!A:B,2,0)</f>
        <v>Tranter, Mr.  Steve Jr.</v>
      </c>
      <c r="C931">
        <f>VLOOKUP(A931,'Medical Examinations'!A:H,2,0)</f>
        <v>32.11</v>
      </c>
      <c r="D931">
        <f>VLOOKUP(A931,'Medical Examinations'!A:C,3,0)</f>
        <v>4.75</v>
      </c>
      <c r="E931" t="str">
        <f>VLOOKUP(A931,'Medical Examinations'!A:E,4)</f>
        <v>No</v>
      </c>
      <c r="F931" t="str">
        <f>VLOOKUP(A931,'Medical Examinations'!A:E,5)</f>
        <v>No</v>
      </c>
      <c r="G931" t="str">
        <f>VLOOKUP(A931,'Medical Examinations'!A:F,6,0)</f>
        <v>No</v>
      </c>
      <c r="H931">
        <f>VLOOKUP(A931,'Medical Examinations'!A:G,7)</f>
        <v>1</v>
      </c>
      <c r="I931" t="str">
        <f>VLOOKUP(A931,'Medical Examinations'!A:H,8,0)</f>
        <v>No</v>
      </c>
      <c r="J931">
        <f>VLOOKUP(A931,'Hospitalisation Details'!A:B,2,0)</f>
        <v>1966</v>
      </c>
      <c r="K931" t="str">
        <f>VLOOKUP(A931,'Hospitalisation Details'!A:C,3,0)</f>
        <v>Jul</v>
      </c>
      <c r="L931">
        <f>VLOOKUP(A931,'Hospitalisation Details'!A:D,4,0)</f>
        <v>25</v>
      </c>
      <c r="M931">
        <f>VLOOKUP(A931,'Hospitalisation Details'!A:E,5,0)</f>
        <v>1</v>
      </c>
      <c r="N931">
        <f>VLOOKUP(A931,'Hospitalisation Details'!A:F,6,0)</f>
        <v>11763</v>
      </c>
      <c r="O931" t="str">
        <f>VLOOKUP(A931,'Hospitalisation Details'!A:G,7,0)</f>
        <v>tier - 3</v>
      </c>
      <c r="P931" t="str">
        <f>VLOOKUP(A931,'Hospitalisation Details'!A:I,8,0)</f>
        <v>tier - 3</v>
      </c>
      <c r="Q931" t="str">
        <f>VLOOKUP(A931,'Hospitalisation Details'!A:I,9,0)</f>
        <v>R1016</v>
      </c>
    </row>
    <row r="932" spans="1:17" ht="15.6" x14ac:dyDescent="0.3">
      <c r="A932" s="1" t="s">
        <v>1440</v>
      </c>
      <c r="B932" s="1" t="str">
        <f>VLOOKUP(A932,'Customer Names'!A:B,2,0)</f>
        <v>Tu, Mrs.  Tiffany</v>
      </c>
      <c r="C932">
        <f>VLOOKUP(A932,'Medical Examinations'!A:H,2,0)</f>
        <v>34.479999999999997</v>
      </c>
      <c r="D932">
        <f>VLOOKUP(A932,'Medical Examinations'!A:C,3,0)</f>
        <v>6.31</v>
      </c>
      <c r="E932" t="str">
        <f>VLOOKUP(A932,'Medical Examinations'!A:E,4)</f>
        <v>No</v>
      </c>
      <c r="F932" t="str">
        <f>VLOOKUP(A932,'Medical Examinations'!A:E,5)</f>
        <v>No</v>
      </c>
      <c r="G932" t="str">
        <f>VLOOKUP(A932,'Medical Examinations'!A:F,6,0)</f>
        <v>Yes</v>
      </c>
      <c r="H932">
        <f>VLOOKUP(A932,'Medical Examinations'!A:G,7)</f>
        <v>1</v>
      </c>
      <c r="I932" t="str">
        <f>VLOOKUP(A932,'Medical Examinations'!A:H,8,0)</f>
        <v>No</v>
      </c>
      <c r="J932">
        <f>VLOOKUP(A932,'Hospitalisation Details'!A:B,2,0)</f>
        <v>1979</v>
      </c>
      <c r="K932" t="str">
        <f>VLOOKUP(A932,'Hospitalisation Details'!A:C,3,0)</f>
        <v>Nov</v>
      </c>
      <c r="L932">
        <f>VLOOKUP(A932,'Hospitalisation Details'!A:D,4,0)</f>
        <v>6</v>
      </c>
      <c r="M932">
        <f>VLOOKUP(A932,'Hospitalisation Details'!A:E,5,0)</f>
        <v>2</v>
      </c>
      <c r="N932">
        <f>VLOOKUP(A932,'Hospitalisation Details'!A:F,6,0)</f>
        <v>11752.68</v>
      </c>
      <c r="O932" t="str">
        <f>VLOOKUP(A932,'Hospitalisation Details'!A:G,7,0)</f>
        <v>tier - 3</v>
      </c>
      <c r="P932" t="str">
        <f>VLOOKUP(A932,'Hospitalisation Details'!A:I,8,0)</f>
        <v>tier - 1</v>
      </c>
      <c r="Q932" t="str">
        <f>VLOOKUP(A932,'Hospitalisation Details'!A:I,9,0)</f>
        <v>R1026</v>
      </c>
    </row>
    <row r="933" spans="1:17" ht="15.6" x14ac:dyDescent="0.3">
      <c r="A933" s="1" t="s">
        <v>1439</v>
      </c>
      <c r="B933" s="1" t="str">
        <f>VLOOKUP(A933,'Customer Names'!A:B,2,0)</f>
        <v>Kaczka, Mr.  Greg</v>
      </c>
      <c r="C933">
        <f>VLOOKUP(A933,'Medical Examinations'!A:H,2,0)</f>
        <v>34.39</v>
      </c>
      <c r="D933">
        <f>VLOOKUP(A933,'Medical Examinations'!A:C,3,0)</f>
        <v>6.28</v>
      </c>
      <c r="E933" t="str">
        <f>VLOOKUP(A933,'Medical Examinations'!A:E,4)</f>
        <v>No</v>
      </c>
      <c r="F933" t="str">
        <f>VLOOKUP(A933,'Medical Examinations'!A:E,5)</f>
        <v>No</v>
      </c>
      <c r="G933" t="str">
        <f>VLOOKUP(A933,'Medical Examinations'!A:F,6,0)</f>
        <v>No</v>
      </c>
      <c r="H933">
        <f>VLOOKUP(A933,'Medical Examinations'!A:G,7)</f>
        <v>1</v>
      </c>
      <c r="I933" t="str">
        <f>VLOOKUP(A933,'Medical Examinations'!A:H,8,0)</f>
        <v>No</v>
      </c>
      <c r="J933">
        <f>VLOOKUP(A933,'Hospitalisation Details'!A:B,2,0)</f>
        <v>1964</v>
      </c>
      <c r="K933" t="str">
        <f>VLOOKUP(A933,'Hospitalisation Details'!A:C,3,0)</f>
        <v>Dec</v>
      </c>
      <c r="L933">
        <f>VLOOKUP(A933,'Hospitalisation Details'!A:D,4,0)</f>
        <v>2</v>
      </c>
      <c r="M933">
        <f>VLOOKUP(A933,'Hospitalisation Details'!A:E,5,0)</f>
        <v>0</v>
      </c>
      <c r="N933">
        <f>VLOOKUP(A933,'Hospitalisation Details'!A:F,6,0)</f>
        <v>11743.93</v>
      </c>
      <c r="O933" t="str">
        <f>VLOOKUP(A933,'Hospitalisation Details'!A:G,7,0)</f>
        <v>tier - 3</v>
      </c>
      <c r="P933" t="str">
        <f>VLOOKUP(A933,'Hospitalisation Details'!A:I,8,0)</f>
        <v>tier - 1</v>
      </c>
      <c r="Q933" t="str">
        <f>VLOOKUP(A933,'Hospitalisation Details'!A:I,9,0)</f>
        <v>R1012</v>
      </c>
    </row>
    <row r="934" spans="1:17" ht="15.6" x14ac:dyDescent="0.3">
      <c r="A934" s="1" t="s">
        <v>1438</v>
      </c>
      <c r="B934" s="1" t="str">
        <f>VLOOKUP(A934,'Customer Names'!A:B,2,0)</f>
        <v>Hunter, Mr.  Dale</v>
      </c>
      <c r="C934">
        <f>VLOOKUP(A934,'Medical Examinations'!A:H,2,0)</f>
        <v>26.4</v>
      </c>
      <c r="D934">
        <f>VLOOKUP(A934,'Medical Examinations'!A:C,3,0)</f>
        <v>9.2899999999999991</v>
      </c>
      <c r="E934" t="str">
        <f>VLOOKUP(A934,'Medical Examinations'!A:E,4)</f>
        <v>No</v>
      </c>
      <c r="F934" t="str">
        <f>VLOOKUP(A934,'Medical Examinations'!A:E,5)</f>
        <v>No</v>
      </c>
      <c r="G934" t="str">
        <f>VLOOKUP(A934,'Medical Examinations'!A:F,6,0)</f>
        <v>Yes</v>
      </c>
      <c r="H934">
        <f>VLOOKUP(A934,'Medical Examinations'!A:G,7)</f>
        <v>1</v>
      </c>
      <c r="I934" t="str">
        <f>VLOOKUP(A934,'Medical Examinations'!A:H,8,0)</f>
        <v>No</v>
      </c>
      <c r="J934">
        <f>VLOOKUP(A934,'Hospitalisation Details'!A:B,2,0)</f>
        <v>1963</v>
      </c>
      <c r="K934" t="str">
        <f>VLOOKUP(A934,'Hospitalisation Details'!A:C,3,0)</f>
        <v>Jun</v>
      </c>
      <c r="L934">
        <f>VLOOKUP(A934,'Hospitalisation Details'!A:D,4,0)</f>
        <v>9</v>
      </c>
      <c r="M934">
        <f>VLOOKUP(A934,'Hospitalisation Details'!A:E,5,0)</f>
        <v>0</v>
      </c>
      <c r="N934">
        <f>VLOOKUP(A934,'Hospitalisation Details'!A:F,6,0)</f>
        <v>11743.3</v>
      </c>
      <c r="O934" t="str">
        <f>VLOOKUP(A934,'Hospitalisation Details'!A:G,7,0)</f>
        <v>tier - 3</v>
      </c>
      <c r="P934" t="str">
        <f>VLOOKUP(A934,'Hospitalisation Details'!A:I,8,0)</f>
        <v>tier - 3</v>
      </c>
      <c r="Q934" t="str">
        <f>VLOOKUP(A934,'Hospitalisation Details'!A:I,9,0)</f>
        <v>R1013</v>
      </c>
    </row>
    <row r="935" spans="1:17" ht="15.6" x14ac:dyDescent="0.3">
      <c r="A935" s="1" t="s">
        <v>1437</v>
      </c>
      <c r="B935" s="1" t="str">
        <f>VLOOKUP(A935,'Customer Names'!A:B,2,0)</f>
        <v>Moran, Ms.  Brittany A.</v>
      </c>
      <c r="C935">
        <f>VLOOKUP(A935,'Medical Examinations'!A:H,2,0)</f>
        <v>28.1</v>
      </c>
      <c r="D935">
        <f>VLOOKUP(A935,'Medical Examinations'!A:C,3,0)</f>
        <v>5.79</v>
      </c>
      <c r="E935" t="str">
        <f>VLOOKUP(A935,'Medical Examinations'!A:E,4)</f>
        <v>No</v>
      </c>
      <c r="F935" t="str">
        <f>VLOOKUP(A935,'Medical Examinations'!A:E,5)</f>
        <v>No</v>
      </c>
      <c r="G935" t="str">
        <f>VLOOKUP(A935,'Medical Examinations'!A:F,6,0)</f>
        <v>Yes</v>
      </c>
      <c r="H935">
        <f>VLOOKUP(A935,'Medical Examinations'!A:G,7)</f>
        <v>1</v>
      </c>
      <c r="I935" t="str">
        <f>VLOOKUP(A935,'Medical Examinations'!A:H,8,0)</f>
        <v>No</v>
      </c>
      <c r="J935">
        <f>VLOOKUP(A935,'Hospitalisation Details'!A:B,2,0)</f>
        <v>1969</v>
      </c>
      <c r="K935" t="str">
        <f>VLOOKUP(A935,'Hospitalisation Details'!A:C,3,0)</f>
        <v>Nov</v>
      </c>
      <c r="L935">
        <f>VLOOKUP(A935,'Hospitalisation Details'!A:D,4,0)</f>
        <v>12</v>
      </c>
      <c r="M935">
        <f>VLOOKUP(A935,'Hospitalisation Details'!A:E,5,0)</f>
        <v>3</v>
      </c>
      <c r="N935">
        <f>VLOOKUP(A935,'Hospitalisation Details'!A:F,6,0)</f>
        <v>11741.73</v>
      </c>
      <c r="O935" t="str">
        <f>VLOOKUP(A935,'Hospitalisation Details'!A:G,7,0)</f>
        <v>tier - 3</v>
      </c>
      <c r="P935" t="str">
        <f>VLOOKUP(A935,'Hospitalisation Details'!A:I,8,0)</f>
        <v>tier - 1</v>
      </c>
      <c r="Q935" t="str">
        <f>VLOOKUP(A935,'Hospitalisation Details'!A:I,9,0)</f>
        <v>R1011</v>
      </c>
    </row>
    <row r="936" spans="1:17" ht="15.6" x14ac:dyDescent="0.3">
      <c r="A936" s="1" t="s">
        <v>1436</v>
      </c>
      <c r="B936" s="1" t="str">
        <f>VLOOKUP(A936,'Customer Names'!A:B,2,0)</f>
        <v>Ashby, Mr.  Robert S</v>
      </c>
      <c r="C936">
        <f>VLOOKUP(A936,'Medical Examinations'!A:H,2,0)</f>
        <v>27</v>
      </c>
      <c r="D936">
        <f>VLOOKUP(A936,'Medical Examinations'!A:C,3,0)</f>
        <v>4.54</v>
      </c>
      <c r="E936" t="str">
        <f>VLOOKUP(A936,'Medical Examinations'!A:E,4)</f>
        <v>No</v>
      </c>
      <c r="F936" t="str">
        <f>VLOOKUP(A936,'Medical Examinations'!A:E,5)</f>
        <v>No</v>
      </c>
      <c r="G936" t="str">
        <f>VLOOKUP(A936,'Medical Examinations'!A:F,6,0)</f>
        <v>No</v>
      </c>
      <c r="H936">
        <f>VLOOKUP(A936,'Medical Examinations'!A:G,7)</f>
        <v>1</v>
      </c>
      <c r="I936" t="str">
        <f>VLOOKUP(A936,'Medical Examinations'!A:H,8,0)</f>
        <v>No</v>
      </c>
      <c r="J936">
        <f>VLOOKUP(A936,'Hospitalisation Details'!A:B,2,0)</f>
        <v>1988</v>
      </c>
      <c r="K936" t="str">
        <f>VLOOKUP(A936,'Hospitalisation Details'!A:C,3,0)</f>
        <v>Sep</v>
      </c>
      <c r="L936">
        <f>VLOOKUP(A936,'Hospitalisation Details'!A:D,4,0)</f>
        <v>5</v>
      </c>
      <c r="M936">
        <f>VLOOKUP(A936,'Hospitalisation Details'!A:E,5,0)</f>
        <v>2</v>
      </c>
      <c r="N936">
        <f>VLOOKUP(A936,'Hospitalisation Details'!A:F,6,0)</f>
        <v>11737.85</v>
      </c>
      <c r="O936" t="str">
        <f>VLOOKUP(A936,'Hospitalisation Details'!A:G,7,0)</f>
        <v>tier - 3</v>
      </c>
      <c r="P936" t="str">
        <f>VLOOKUP(A936,'Hospitalisation Details'!A:I,8,0)</f>
        <v>tier - 1</v>
      </c>
      <c r="Q936" t="str">
        <f>VLOOKUP(A936,'Hospitalisation Details'!A:I,9,0)</f>
        <v>R1011</v>
      </c>
    </row>
    <row r="937" spans="1:17" ht="15.6" x14ac:dyDescent="0.3">
      <c r="A937" s="1" t="s">
        <v>1435</v>
      </c>
      <c r="B937" s="1" t="str">
        <f>VLOOKUP(A937,'Customer Names'!A:B,2,0)</f>
        <v>Ausen, Mr.  Cameron</v>
      </c>
      <c r="C937">
        <f>VLOOKUP(A937,'Medical Examinations'!A:H,2,0)</f>
        <v>28.594999999999999</v>
      </c>
      <c r="D937">
        <f>VLOOKUP(A937,'Medical Examinations'!A:C,3,0)</f>
        <v>4.68</v>
      </c>
      <c r="E937" t="str">
        <f>VLOOKUP(A937,'Medical Examinations'!A:E,4)</f>
        <v>No</v>
      </c>
      <c r="F937" t="str">
        <f>VLOOKUP(A937,'Medical Examinations'!A:E,5)</f>
        <v>No</v>
      </c>
      <c r="G937" t="str">
        <f>VLOOKUP(A937,'Medical Examinations'!A:F,6,0)</f>
        <v>No</v>
      </c>
      <c r="H937">
        <f>VLOOKUP(A937,'Medical Examinations'!A:G,7)</f>
        <v>1</v>
      </c>
      <c r="I937" t="str">
        <f>VLOOKUP(A937,'Medical Examinations'!A:H,8,0)</f>
        <v>No</v>
      </c>
      <c r="J937">
        <f>VLOOKUP(A937,'Hospitalisation Details'!A:B,2,0)</f>
        <v>1964</v>
      </c>
      <c r="K937" t="str">
        <f>VLOOKUP(A937,'Hospitalisation Details'!A:C,3,0)</f>
        <v>Nov</v>
      </c>
      <c r="L937">
        <f>VLOOKUP(A937,'Hospitalisation Details'!A:D,4,0)</f>
        <v>9</v>
      </c>
      <c r="M937">
        <f>VLOOKUP(A937,'Hospitalisation Details'!A:E,5,0)</f>
        <v>0</v>
      </c>
      <c r="N937">
        <f>VLOOKUP(A937,'Hospitalisation Details'!A:F,6,0)</f>
        <v>11735.88</v>
      </c>
      <c r="O937" t="str">
        <f>VLOOKUP(A937,'Hospitalisation Details'!A:G,7,0)</f>
        <v>tier - 3</v>
      </c>
      <c r="P937" t="str">
        <f>VLOOKUP(A937,'Hospitalisation Details'!A:I,8,0)</f>
        <v>tier - 1</v>
      </c>
      <c r="Q937" t="str">
        <f>VLOOKUP(A937,'Hospitalisation Details'!A:I,9,0)</f>
        <v>R1012</v>
      </c>
    </row>
    <row r="938" spans="1:17" ht="15.6" x14ac:dyDescent="0.3">
      <c r="A938" s="1" t="s">
        <v>1434</v>
      </c>
      <c r="B938" s="1" t="str">
        <f>VLOOKUP(A938,'Customer Names'!A:B,2,0)</f>
        <v>Savage, Mrs.  Ulrike</v>
      </c>
      <c r="C938">
        <f>VLOOKUP(A938,'Medical Examinations'!A:H,2,0)</f>
        <v>36.799999999999997</v>
      </c>
      <c r="D938">
        <f>VLOOKUP(A938,'Medical Examinations'!A:C,3,0)</f>
        <v>5.88</v>
      </c>
      <c r="E938" t="str">
        <f>VLOOKUP(A938,'Medical Examinations'!A:E,4)</f>
        <v>No</v>
      </c>
      <c r="F938" t="str">
        <f>VLOOKUP(A938,'Medical Examinations'!A:E,5)</f>
        <v>No</v>
      </c>
      <c r="G938" t="str">
        <f>VLOOKUP(A938,'Medical Examinations'!A:F,6,0)</f>
        <v>No</v>
      </c>
      <c r="H938">
        <f>VLOOKUP(A938,'Medical Examinations'!A:G,7)</f>
        <v>1</v>
      </c>
      <c r="I938" t="str">
        <f>VLOOKUP(A938,'Medical Examinations'!A:H,8,0)</f>
        <v>No</v>
      </c>
      <c r="J938">
        <f>VLOOKUP(A938,'Hospitalisation Details'!A:B,2,0)</f>
        <v>1984</v>
      </c>
      <c r="K938" t="str">
        <f>VLOOKUP(A938,'Hospitalisation Details'!A:C,3,0)</f>
        <v>Nov</v>
      </c>
      <c r="L938">
        <f>VLOOKUP(A938,'Hospitalisation Details'!A:D,4,0)</f>
        <v>26</v>
      </c>
      <c r="M938">
        <f>VLOOKUP(A938,'Hospitalisation Details'!A:E,5,0)</f>
        <v>3</v>
      </c>
      <c r="N938">
        <f>VLOOKUP(A938,'Hospitalisation Details'!A:F,6,0)</f>
        <v>11730.82</v>
      </c>
      <c r="O938" t="str">
        <f>VLOOKUP(A938,'Hospitalisation Details'!A:G,7,0)</f>
        <v>tier - 3</v>
      </c>
      <c r="P938" t="str">
        <f>VLOOKUP(A938,'Hospitalisation Details'!A:I,8,0)</f>
        <v>tier - 3</v>
      </c>
      <c r="Q938" t="str">
        <f>VLOOKUP(A938,'Hospitalisation Details'!A:I,9,0)</f>
        <v>R1026</v>
      </c>
    </row>
    <row r="939" spans="1:17" ht="15.6" x14ac:dyDescent="0.3">
      <c r="A939" s="1" t="s">
        <v>1433</v>
      </c>
      <c r="B939" s="1" t="str">
        <f>VLOOKUP(A939,'Customer Names'!A:B,2,0)</f>
        <v>O'Leary, Ms.  Katlyn A.</v>
      </c>
      <c r="C939">
        <f>VLOOKUP(A939,'Medical Examinations'!A:H,2,0)</f>
        <v>23.75</v>
      </c>
      <c r="D939">
        <f>VLOOKUP(A939,'Medical Examinations'!A:C,3,0)</f>
        <v>5.42</v>
      </c>
      <c r="E939" t="str">
        <f>VLOOKUP(A939,'Medical Examinations'!A:E,4)</f>
        <v>No</v>
      </c>
      <c r="F939" t="str">
        <f>VLOOKUP(A939,'Medical Examinations'!A:E,5)</f>
        <v>No</v>
      </c>
      <c r="G939" t="str">
        <f>VLOOKUP(A939,'Medical Examinations'!A:F,6,0)</f>
        <v>Yes</v>
      </c>
      <c r="H939">
        <f>VLOOKUP(A939,'Medical Examinations'!A:G,7)</f>
        <v>1</v>
      </c>
      <c r="I939" t="str">
        <f>VLOOKUP(A939,'Medical Examinations'!A:H,8,0)</f>
        <v>No</v>
      </c>
      <c r="J939">
        <f>VLOOKUP(A939,'Hospitalisation Details'!A:B,2,0)</f>
        <v>1969</v>
      </c>
      <c r="K939" t="str">
        <f>VLOOKUP(A939,'Hospitalisation Details'!A:C,3,0)</f>
        <v>Oct</v>
      </c>
      <c r="L939">
        <f>VLOOKUP(A939,'Hospitalisation Details'!A:D,4,0)</f>
        <v>12</v>
      </c>
      <c r="M939">
        <f>VLOOKUP(A939,'Hospitalisation Details'!A:E,5,0)</f>
        <v>2</v>
      </c>
      <c r="N939">
        <f>VLOOKUP(A939,'Hospitalisation Details'!A:F,6,0)</f>
        <v>11729.68</v>
      </c>
      <c r="O939" t="str">
        <f>VLOOKUP(A939,'Hospitalisation Details'!A:G,7,0)</f>
        <v>tier - 3</v>
      </c>
      <c r="P939" t="str">
        <f>VLOOKUP(A939,'Hospitalisation Details'!A:I,8,0)</f>
        <v>tier - 1</v>
      </c>
      <c r="Q939" t="str">
        <f>VLOOKUP(A939,'Hospitalisation Details'!A:I,9,0)</f>
        <v>R1024</v>
      </c>
    </row>
    <row r="940" spans="1:17" ht="15.6" x14ac:dyDescent="0.3">
      <c r="A940" s="1" t="s">
        <v>1432</v>
      </c>
      <c r="B940" s="1" t="str">
        <f>VLOOKUP(A940,'Customer Names'!A:B,2,0)</f>
        <v>Scoville, Mr.  Morgan B.</v>
      </c>
      <c r="C940">
        <f>VLOOKUP(A940,'Medical Examinations'!A:H,2,0)</f>
        <v>35.619999999999997</v>
      </c>
      <c r="D940">
        <f>VLOOKUP(A940,'Medical Examinations'!A:C,3,0)</f>
        <v>4.16</v>
      </c>
      <c r="E940" t="str">
        <f>VLOOKUP(A940,'Medical Examinations'!A:E,4)</f>
        <v>No</v>
      </c>
      <c r="F940" t="str">
        <f>VLOOKUP(A940,'Medical Examinations'!A:E,5)</f>
        <v>No</v>
      </c>
      <c r="G940" t="str">
        <f>VLOOKUP(A940,'Medical Examinations'!A:F,6,0)</f>
        <v>No</v>
      </c>
      <c r="H940">
        <f>VLOOKUP(A940,'Medical Examinations'!A:G,7)</f>
        <v>1</v>
      </c>
      <c r="I940" t="str">
        <f>VLOOKUP(A940,'Medical Examinations'!A:H,8,0)</f>
        <v>No</v>
      </c>
      <c r="J940">
        <f>VLOOKUP(A940,'Hospitalisation Details'!A:B,2,0)</f>
        <v>1982</v>
      </c>
      <c r="K940" t="str">
        <f>VLOOKUP(A940,'Hospitalisation Details'!A:C,3,0)</f>
        <v>Oct</v>
      </c>
      <c r="L940">
        <f>VLOOKUP(A940,'Hospitalisation Details'!A:D,4,0)</f>
        <v>21</v>
      </c>
      <c r="M940">
        <f>VLOOKUP(A940,'Hospitalisation Details'!A:E,5,0)</f>
        <v>3</v>
      </c>
      <c r="N940">
        <f>VLOOKUP(A940,'Hospitalisation Details'!A:F,6,0)</f>
        <v>11712.97</v>
      </c>
      <c r="O940" t="str">
        <f>VLOOKUP(A940,'Hospitalisation Details'!A:G,7,0)</f>
        <v>tier - 3</v>
      </c>
      <c r="P940" t="str">
        <f>VLOOKUP(A940,'Hospitalisation Details'!A:I,8,0)</f>
        <v>tier - 2</v>
      </c>
      <c r="Q940" t="str">
        <f>VLOOKUP(A940,'Hospitalisation Details'!A:I,9,0)</f>
        <v>R1021</v>
      </c>
    </row>
    <row r="941" spans="1:17" ht="15.6" x14ac:dyDescent="0.3">
      <c r="A941" s="1" t="s">
        <v>1431</v>
      </c>
      <c r="B941" s="1" t="str">
        <f>VLOOKUP(A941,'Customer Names'!A:B,2,0)</f>
        <v>Kaus, Mr.  Peter</v>
      </c>
      <c r="C941">
        <f>VLOOKUP(A941,'Medical Examinations'!A:H,2,0)</f>
        <v>30.69</v>
      </c>
      <c r="D941">
        <f>VLOOKUP(A941,'Medical Examinations'!A:C,3,0)</f>
        <v>7.05</v>
      </c>
      <c r="E941" t="str">
        <f>VLOOKUP(A941,'Medical Examinations'!A:E,4)</f>
        <v>No</v>
      </c>
      <c r="F941" t="str">
        <f>VLOOKUP(A941,'Medical Examinations'!A:E,5)</f>
        <v>No</v>
      </c>
      <c r="G941" t="str">
        <f>VLOOKUP(A941,'Medical Examinations'!A:F,6,0)</f>
        <v>No</v>
      </c>
      <c r="H941">
        <f>VLOOKUP(A941,'Medical Examinations'!A:G,7)</f>
        <v>1</v>
      </c>
      <c r="I941" t="str">
        <f>VLOOKUP(A941,'Medical Examinations'!A:H,8,0)</f>
        <v>No</v>
      </c>
      <c r="J941">
        <f>VLOOKUP(A941,'Hospitalisation Details'!A:B,2,0)</f>
        <v>1970</v>
      </c>
      <c r="K941" t="str">
        <f>VLOOKUP(A941,'Hospitalisation Details'!A:C,3,0)</f>
        <v>Dec</v>
      </c>
      <c r="L941">
        <f>VLOOKUP(A941,'Hospitalisation Details'!A:D,4,0)</f>
        <v>1</v>
      </c>
      <c r="M941">
        <f>VLOOKUP(A941,'Hospitalisation Details'!A:E,5,0)</f>
        <v>0</v>
      </c>
      <c r="N941">
        <f>VLOOKUP(A941,'Hospitalisation Details'!A:F,6,0)</f>
        <v>11696.52</v>
      </c>
      <c r="O941" t="str">
        <f>VLOOKUP(A941,'Hospitalisation Details'!A:G,7,0)</f>
        <v>tier - 3</v>
      </c>
      <c r="P941" t="str">
        <f>VLOOKUP(A941,'Hospitalisation Details'!A:I,8,0)</f>
        <v>tier - 1</v>
      </c>
      <c r="Q941" t="str">
        <f>VLOOKUP(A941,'Hospitalisation Details'!A:I,9,0)</f>
        <v>R1021</v>
      </c>
    </row>
    <row r="942" spans="1:17" ht="15.6" x14ac:dyDescent="0.3">
      <c r="A942" s="1" t="s">
        <v>1430</v>
      </c>
      <c r="B942" s="1" t="str">
        <f>VLOOKUP(A942,'Customer Names'!A:B,2,0)</f>
        <v>Rainey, Ms.  Chandler</v>
      </c>
      <c r="C942">
        <f>VLOOKUP(A942,'Medical Examinations'!A:H,2,0)</f>
        <v>35.799999999999997</v>
      </c>
      <c r="D942">
        <f>VLOOKUP(A942,'Medical Examinations'!A:C,3,0)</f>
        <v>5.63</v>
      </c>
      <c r="E942" t="str">
        <f>VLOOKUP(A942,'Medical Examinations'!A:E,4)</f>
        <v>No</v>
      </c>
      <c r="F942" t="str">
        <f>VLOOKUP(A942,'Medical Examinations'!A:E,5)</f>
        <v>No</v>
      </c>
      <c r="G942" t="str">
        <f>VLOOKUP(A942,'Medical Examinations'!A:F,6,0)</f>
        <v>No</v>
      </c>
      <c r="H942">
        <f>VLOOKUP(A942,'Medical Examinations'!A:G,7)</f>
        <v>1</v>
      </c>
      <c r="I942" t="str">
        <f>VLOOKUP(A942,'Medical Examinations'!A:H,8,0)</f>
        <v>No</v>
      </c>
      <c r="J942">
        <f>VLOOKUP(A942,'Hospitalisation Details'!A:B,2,0)</f>
        <v>1966</v>
      </c>
      <c r="K942" t="str">
        <f>VLOOKUP(A942,'Hospitalisation Details'!A:C,3,0)</f>
        <v>Nov</v>
      </c>
      <c r="L942">
        <f>VLOOKUP(A942,'Hospitalisation Details'!A:D,4,0)</f>
        <v>9</v>
      </c>
      <c r="M942">
        <f>VLOOKUP(A942,'Hospitalisation Details'!A:E,5,0)</f>
        <v>1</v>
      </c>
      <c r="N942">
        <f>VLOOKUP(A942,'Hospitalisation Details'!A:F,6,0)</f>
        <v>11674.13</v>
      </c>
      <c r="O942" t="str">
        <f>VLOOKUP(A942,'Hospitalisation Details'!A:G,7,0)</f>
        <v>tier - 3</v>
      </c>
      <c r="P942" t="str">
        <f>VLOOKUP(A942,'Hospitalisation Details'!A:I,8,0)</f>
        <v>tier - 1</v>
      </c>
      <c r="Q942" t="str">
        <f>VLOOKUP(A942,'Hospitalisation Details'!A:I,9,0)</f>
        <v>R1011</v>
      </c>
    </row>
    <row r="943" spans="1:17" ht="15.6" x14ac:dyDescent="0.3">
      <c r="A943" s="1" t="s">
        <v>1429</v>
      </c>
      <c r="B943" s="1" t="str">
        <f>VLOOKUP(A943,'Customer Names'!A:B,2,0)</f>
        <v>Rasch, Ms.  Silvana M.</v>
      </c>
      <c r="C943">
        <f>VLOOKUP(A943,'Medical Examinations'!A:H,2,0)</f>
        <v>28.785</v>
      </c>
      <c r="D943">
        <f>VLOOKUP(A943,'Medical Examinations'!A:C,3,0)</f>
        <v>4.24</v>
      </c>
      <c r="E943" t="str">
        <f>VLOOKUP(A943,'Medical Examinations'!A:E,4)</f>
        <v>No</v>
      </c>
      <c r="F943" t="str">
        <f>VLOOKUP(A943,'Medical Examinations'!A:E,5)</f>
        <v>No</v>
      </c>
      <c r="G943" t="str">
        <f>VLOOKUP(A943,'Medical Examinations'!A:F,6,0)</f>
        <v>No</v>
      </c>
      <c r="H943">
        <f>VLOOKUP(A943,'Medical Examinations'!A:G,7)</f>
        <v>1</v>
      </c>
      <c r="I943" t="str">
        <f>VLOOKUP(A943,'Medical Examinations'!A:H,8,0)</f>
        <v>No</v>
      </c>
      <c r="J943">
        <f>VLOOKUP(A943,'Hospitalisation Details'!A:B,2,0)</f>
        <v>1966</v>
      </c>
      <c r="K943" t="str">
        <f>VLOOKUP(A943,'Hospitalisation Details'!A:C,3,0)</f>
        <v>Aug</v>
      </c>
      <c r="L943">
        <f>VLOOKUP(A943,'Hospitalisation Details'!A:D,4,0)</f>
        <v>23</v>
      </c>
      <c r="M943">
        <f>VLOOKUP(A943,'Hospitalisation Details'!A:E,5,0)</f>
        <v>0</v>
      </c>
      <c r="N943">
        <f>VLOOKUP(A943,'Hospitalisation Details'!A:F,6,0)</f>
        <v>11658.38</v>
      </c>
      <c r="O943" t="str">
        <f>VLOOKUP(A943,'Hospitalisation Details'!A:G,7,0)</f>
        <v>tier - 3</v>
      </c>
      <c r="P943" t="str">
        <f>VLOOKUP(A943,'Hospitalisation Details'!A:I,8,0)</f>
        <v>tier - 3</v>
      </c>
      <c r="Q943" t="str">
        <f>VLOOKUP(A943,'Hospitalisation Details'!A:I,9,0)</f>
        <v>R1024</v>
      </c>
    </row>
    <row r="944" spans="1:17" ht="15.6" x14ac:dyDescent="0.3">
      <c r="A944" s="1" t="s">
        <v>1428</v>
      </c>
      <c r="B944" s="1" t="str">
        <f>VLOOKUP(A944,'Customer Names'!A:B,2,0)</f>
        <v>Plunkett, Ms.  Natty</v>
      </c>
      <c r="C944">
        <f>VLOOKUP(A944,'Medical Examinations'!A:H,2,0)</f>
        <v>28.594999999999999</v>
      </c>
      <c r="D944">
        <f>VLOOKUP(A944,'Medical Examinations'!A:C,3,0)</f>
        <v>4.96</v>
      </c>
      <c r="E944" t="str">
        <f>VLOOKUP(A944,'Medical Examinations'!A:E,4)</f>
        <v>No</v>
      </c>
      <c r="F944" t="str">
        <f>VLOOKUP(A944,'Medical Examinations'!A:E,5)</f>
        <v>No</v>
      </c>
      <c r="G944" t="str">
        <f>VLOOKUP(A944,'Medical Examinations'!A:F,6,0)</f>
        <v>No</v>
      </c>
      <c r="H944">
        <f>VLOOKUP(A944,'Medical Examinations'!A:G,7)</f>
        <v>1</v>
      </c>
      <c r="I944" t="str">
        <f>VLOOKUP(A944,'Medical Examinations'!A:H,8,0)</f>
        <v>No</v>
      </c>
      <c r="J944">
        <f>VLOOKUP(A944,'Hospitalisation Details'!A:B,2,0)</f>
        <v>1966</v>
      </c>
      <c r="K944" t="str">
        <f>VLOOKUP(A944,'Hospitalisation Details'!A:C,3,0)</f>
        <v>Jul</v>
      </c>
      <c r="L944">
        <f>VLOOKUP(A944,'Hospitalisation Details'!A:D,4,0)</f>
        <v>6</v>
      </c>
      <c r="M944">
        <f>VLOOKUP(A944,'Hospitalisation Details'!A:E,5,0)</f>
        <v>0</v>
      </c>
      <c r="N944">
        <f>VLOOKUP(A944,'Hospitalisation Details'!A:F,6,0)</f>
        <v>11658.12</v>
      </c>
      <c r="O944" t="str">
        <f>VLOOKUP(A944,'Hospitalisation Details'!A:G,7,0)</f>
        <v>tier - 3</v>
      </c>
      <c r="P944" t="str">
        <f>VLOOKUP(A944,'Hospitalisation Details'!A:I,8,0)</f>
        <v>tier - 1</v>
      </c>
      <c r="Q944" t="str">
        <f>VLOOKUP(A944,'Hospitalisation Details'!A:I,9,0)</f>
        <v>R1024</v>
      </c>
    </row>
    <row r="945" spans="1:17" ht="15.6" x14ac:dyDescent="0.3">
      <c r="A945" s="1" t="s">
        <v>1427</v>
      </c>
      <c r="B945" s="1" t="str">
        <f>VLOOKUP(A945,'Customer Names'!A:B,2,0)</f>
        <v>Murphy, Mr.  Nicholas T</v>
      </c>
      <c r="C945">
        <f>VLOOKUP(A945,'Medical Examinations'!A:H,2,0)</f>
        <v>48.75</v>
      </c>
      <c r="D945">
        <f>VLOOKUP(A945,'Medical Examinations'!A:C,3,0)</f>
        <v>4.34</v>
      </c>
      <c r="E945" t="str">
        <f>VLOOKUP(A945,'Medical Examinations'!A:E,4)</f>
        <v>No</v>
      </c>
      <c r="F945" t="str">
        <f>VLOOKUP(A945,'Medical Examinations'!A:E,5)</f>
        <v>No</v>
      </c>
      <c r="G945" t="str">
        <f>VLOOKUP(A945,'Medical Examinations'!A:F,6,0)</f>
        <v>No</v>
      </c>
      <c r="H945">
        <f>VLOOKUP(A945,'Medical Examinations'!A:G,7)</f>
        <v>1</v>
      </c>
      <c r="I945" t="str">
        <f>VLOOKUP(A945,'Medical Examinations'!A:H,8,0)</f>
        <v>No</v>
      </c>
      <c r="J945">
        <f>VLOOKUP(A945,'Hospitalisation Details'!A:B,2,0)</f>
        <v>1994</v>
      </c>
      <c r="K945" t="str">
        <f>VLOOKUP(A945,'Hospitalisation Details'!A:C,3,0)</f>
        <v>Jul</v>
      </c>
      <c r="L945">
        <f>VLOOKUP(A945,'Hospitalisation Details'!A:D,4,0)</f>
        <v>20</v>
      </c>
      <c r="M945">
        <f>VLOOKUP(A945,'Hospitalisation Details'!A:E,5,0)</f>
        <v>0</v>
      </c>
      <c r="N945">
        <f>VLOOKUP(A945,'Hospitalisation Details'!A:F,6,0)</f>
        <v>11657.81</v>
      </c>
      <c r="O945" t="str">
        <f>VLOOKUP(A945,'Hospitalisation Details'!A:G,7,0)</f>
        <v>tier - 3</v>
      </c>
      <c r="P945" t="str">
        <f>VLOOKUP(A945,'Hospitalisation Details'!A:I,8,0)</f>
        <v>tier - 2</v>
      </c>
      <c r="Q945" t="str">
        <f>VLOOKUP(A945,'Hospitalisation Details'!A:I,9,0)</f>
        <v>R1023</v>
      </c>
    </row>
    <row r="946" spans="1:17" ht="15.6" x14ac:dyDescent="0.3">
      <c r="A946" s="1" t="s">
        <v>1426</v>
      </c>
      <c r="B946" s="1" t="str">
        <f>VLOOKUP(A946,'Customer Names'!A:B,2,0)</f>
        <v>Gusmer, Ms.  Rebecca</v>
      </c>
      <c r="C946">
        <f>VLOOKUP(A946,'Medical Examinations'!A:H,2,0)</f>
        <v>28.31</v>
      </c>
      <c r="D946">
        <f>VLOOKUP(A946,'Medical Examinations'!A:C,3,0)</f>
        <v>5.43</v>
      </c>
      <c r="E946" t="str">
        <f>VLOOKUP(A946,'Medical Examinations'!A:E,4)</f>
        <v>No</v>
      </c>
      <c r="F946" t="str">
        <f>VLOOKUP(A946,'Medical Examinations'!A:E,5)</f>
        <v>No</v>
      </c>
      <c r="G946" t="str">
        <f>VLOOKUP(A946,'Medical Examinations'!A:F,6,0)</f>
        <v>No</v>
      </c>
      <c r="H946">
        <f>VLOOKUP(A946,'Medical Examinations'!A:G,7)</f>
        <v>1</v>
      </c>
      <c r="I946" t="str">
        <f>VLOOKUP(A946,'Medical Examinations'!A:H,8,0)</f>
        <v>No</v>
      </c>
      <c r="J946">
        <f>VLOOKUP(A946,'Hospitalisation Details'!A:B,2,0)</f>
        <v>1966</v>
      </c>
      <c r="K946" t="str">
        <f>VLOOKUP(A946,'Hospitalisation Details'!A:C,3,0)</f>
        <v>Oct</v>
      </c>
      <c r="L946">
        <f>VLOOKUP(A946,'Hospitalisation Details'!A:D,4,0)</f>
        <v>4</v>
      </c>
      <c r="M946">
        <f>VLOOKUP(A946,'Hospitalisation Details'!A:E,5,0)</f>
        <v>0</v>
      </c>
      <c r="N946">
        <f>VLOOKUP(A946,'Hospitalisation Details'!A:F,6,0)</f>
        <v>11657.72</v>
      </c>
      <c r="O946" t="str">
        <f>VLOOKUP(A946,'Hospitalisation Details'!A:G,7,0)</f>
        <v>tier - 3</v>
      </c>
      <c r="P946" t="str">
        <f>VLOOKUP(A946,'Hospitalisation Details'!A:I,8,0)</f>
        <v>tier - 2</v>
      </c>
      <c r="Q946" t="str">
        <f>VLOOKUP(A946,'Hospitalisation Details'!A:I,9,0)</f>
        <v>R1024</v>
      </c>
    </row>
    <row r="947" spans="1:17" ht="15.6" x14ac:dyDescent="0.3">
      <c r="A947" s="1" t="s">
        <v>1425</v>
      </c>
      <c r="B947" s="1" t="str">
        <f>VLOOKUP(A947,'Customer Names'!A:B,2,0)</f>
        <v>Loftus, Mr.  John</v>
      </c>
      <c r="C947">
        <f>VLOOKUP(A947,'Medical Examinations'!A:H,2,0)</f>
        <v>38.39</v>
      </c>
      <c r="D947">
        <f>VLOOKUP(A947,'Medical Examinations'!A:C,3,0)</f>
        <v>8.33</v>
      </c>
      <c r="E947" t="str">
        <f>VLOOKUP(A947,'Medical Examinations'!A:E,4)</f>
        <v>No</v>
      </c>
      <c r="F947" t="str">
        <f>VLOOKUP(A947,'Medical Examinations'!A:E,5)</f>
        <v>No</v>
      </c>
      <c r="G947" t="str">
        <f>VLOOKUP(A947,'Medical Examinations'!A:F,6,0)</f>
        <v>No</v>
      </c>
      <c r="H947">
        <f>VLOOKUP(A947,'Medical Examinations'!A:G,7)</f>
        <v>1</v>
      </c>
      <c r="I947" t="str">
        <f>VLOOKUP(A947,'Medical Examinations'!A:H,8,0)</f>
        <v>No</v>
      </c>
      <c r="J947">
        <f>VLOOKUP(A947,'Hospitalisation Details'!A:B,2,0)</f>
        <v>1986</v>
      </c>
      <c r="K947" t="str">
        <f>VLOOKUP(A947,'Hospitalisation Details'!A:C,3,0)</f>
        <v>Jul</v>
      </c>
      <c r="L947">
        <f>VLOOKUP(A947,'Hospitalisation Details'!A:D,4,0)</f>
        <v>17</v>
      </c>
      <c r="M947">
        <f>VLOOKUP(A947,'Hospitalisation Details'!A:E,5,0)</f>
        <v>3</v>
      </c>
      <c r="N947">
        <f>VLOOKUP(A947,'Hospitalisation Details'!A:F,6,0)</f>
        <v>11625.11</v>
      </c>
      <c r="O947" t="str">
        <f>VLOOKUP(A947,'Hospitalisation Details'!A:G,7,0)</f>
        <v>tier - 3</v>
      </c>
      <c r="P947" t="str">
        <f>VLOOKUP(A947,'Hospitalisation Details'!A:I,8,0)</f>
        <v>tier - 3</v>
      </c>
      <c r="Q947" t="str">
        <f>VLOOKUP(A947,'Hospitalisation Details'!A:I,9,0)</f>
        <v>R1022</v>
      </c>
    </row>
    <row r="948" spans="1:17" ht="15.6" x14ac:dyDescent="0.3">
      <c r="A948" s="1" t="s">
        <v>1424</v>
      </c>
      <c r="B948" s="1" t="str">
        <f>VLOOKUP(A948,'Customer Names'!A:B,2,0)</f>
        <v>Scott, Mr.  Antony G</v>
      </c>
      <c r="C948">
        <f>VLOOKUP(A948,'Medical Examinations'!A:H,2,0)</f>
        <v>25.87</v>
      </c>
      <c r="D948">
        <f>VLOOKUP(A948,'Medical Examinations'!A:C,3,0)</f>
        <v>5.63</v>
      </c>
      <c r="E948" t="str">
        <f>VLOOKUP(A948,'Medical Examinations'!A:E,4)</f>
        <v>No</v>
      </c>
      <c r="F948" t="str">
        <f>VLOOKUP(A948,'Medical Examinations'!A:E,5)</f>
        <v>No</v>
      </c>
      <c r="G948" t="str">
        <f>VLOOKUP(A948,'Medical Examinations'!A:F,6,0)</f>
        <v>No</v>
      </c>
      <c r="H948">
        <f>VLOOKUP(A948,'Medical Examinations'!A:G,7)</f>
        <v>1</v>
      </c>
      <c r="I948" t="str">
        <f>VLOOKUP(A948,'Medical Examinations'!A:H,8,0)</f>
        <v>No</v>
      </c>
      <c r="J948">
        <f>VLOOKUP(A948,'Hospitalisation Details'!A:B,2,0)</f>
        <v>1964</v>
      </c>
      <c r="K948" t="str">
        <f>VLOOKUP(A948,'Hospitalisation Details'!A:C,3,0)</f>
        <v>Jun</v>
      </c>
      <c r="L948">
        <f>VLOOKUP(A948,'Hospitalisation Details'!A:D,4,0)</f>
        <v>20</v>
      </c>
      <c r="M948">
        <f>VLOOKUP(A948,'Hospitalisation Details'!A:E,5,0)</f>
        <v>0</v>
      </c>
      <c r="N948">
        <f>VLOOKUP(A948,'Hospitalisation Details'!A:F,6,0)</f>
        <v>11602.75</v>
      </c>
      <c r="O948" t="str">
        <f>VLOOKUP(A948,'Hospitalisation Details'!A:G,7,0)</f>
        <v>tier - 3</v>
      </c>
      <c r="P948" t="str">
        <f>VLOOKUP(A948,'Hospitalisation Details'!A:I,8,0)</f>
        <v>tier - 1</v>
      </c>
      <c r="Q948" t="str">
        <f>VLOOKUP(A948,'Hospitalisation Details'!A:I,9,0)</f>
        <v>R1020</v>
      </c>
    </row>
    <row r="949" spans="1:17" ht="15.6" x14ac:dyDescent="0.3">
      <c r="A949" s="1" t="s">
        <v>1423</v>
      </c>
      <c r="B949" s="1" t="str">
        <f>VLOOKUP(A949,'Customer Names'!A:B,2,0)</f>
        <v>Alvarez, Mr.  Eric</v>
      </c>
      <c r="C949">
        <f>VLOOKUP(A949,'Medical Examinations'!A:H,2,0)</f>
        <v>43.7</v>
      </c>
      <c r="D949">
        <f>VLOOKUP(A949,'Medical Examinations'!A:C,3,0)</f>
        <v>7.23</v>
      </c>
      <c r="E949" t="str">
        <f>VLOOKUP(A949,'Medical Examinations'!A:E,4)</f>
        <v>No</v>
      </c>
      <c r="F949" t="str">
        <f>VLOOKUP(A949,'Medical Examinations'!A:E,5)</f>
        <v>No</v>
      </c>
      <c r="G949" t="str">
        <f>VLOOKUP(A949,'Medical Examinations'!A:F,6,0)</f>
        <v>No</v>
      </c>
      <c r="H949">
        <f>VLOOKUP(A949,'Medical Examinations'!A:G,7)</f>
        <v>1</v>
      </c>
      <c r="I949" t="str">
        <f>VLOOKUP(A949,'Medical Examinations'!A:H,8,0)</f>
        <v>No</v>
      </c>
      <c r="J949">
        <f>VLOOKUP(A949,'Hospitalisation Details'!A:B,2,0)</f>
        <v>1965</v>
      </c>
      <c r="K949" t="str">
        <f>VLOOKUP(A949,'Hospitalisation Details'!A:C,3,0)</f>
        <v>Nov</v>
      </c>
      <c r="L949">
        <f>VLOOKUP(A949,'Hospitalisation Details'!A:D,4,0)</f>
        <v>6</v>
      </c>
      <c r="M949">
        <f>VLOOKUP(A949,'Hospitalisation Details'!A:E,5,0)</f>
        <v>1</v>
      </c>
      <c r="N949">
        <f>VLOOKUP(A949,'Hospitalisation Details'!A:F,6,0)</f>
        <v>11576.13</v>
      </c>
      <c r="O949" t="str">
        <f>VLOOKUP(A949,'Hospitalisation Details'!A:G,7,0)</f>
        <v>tier - 3</v>
      </c>
      <c r="P949" t="str">
        <f>VLOOKUP(A949,'Hospitalisation Details'!A:I,8,0)</f>
        <v>tier - 3</v>
      </c>
      <c r="Q949" t="str">
        <f>VLOOKUP(A949,'Hospitalisation Details'!A:I,9,0)</f>
        <v>R1011</v>
      </c>
    </row>
    <row r="950" spans="1:17" ht="15.6" x14ac:dyDescent="0.3">
      <c r="A950" s="1" t="s">
        <v>1422</v>
      </c>
      <c r="B950" s="1" t="str">
        <f>VLOOKUP(A950,'Customer Names'!A:B,2,0)</f>
        <v>Petersson, Mr.  Erik</v>
      </c>
      <c r="C950">
        <f>VLOOKUP(A950,'Medical Examinations'!A:H,2,0)</f>
        <v>40.945</v>
      </c>
      <c r="D950">
        <f>VLOOKUP(A950,'Medical Examinations'!A:C,3,0)</f>
        <v>10.57</v>
      </c>
      <c r="E950" t="str">
        <f>VLOOKUP(A950,'Medical Examinations'!A:E,4)</f>
        <v>No</v>
      </c>
      <c r="F950" t="str">
        <f>VLOOKUP(A950,'Medical Examinations'!A:E,5)</f>
        <v>No</v>
      </c>
      <c r="G950" t="str">
        <f>VLOOKUP(A950,'Medical Examinations'!A:F,6,0)</f>
        <v>No</v>
      </c>
      <c r="H950">
        <f>VLOOKUP(A950,'Medical Examinations'!A:G,7)</f>
        <v>1</v>
      </c>
      <c r="I950" t="str">
        <f>VLOOKUP(A950,'Medical Examinations'!A:H,8,0)</f>
        <v>No</v>
      </c>
      <c r="J950">
        <f>VLOOKUP(A950,'Hospitalisation Details'!A:B,2,0)</f>
        <v>1965</v>
      </c>
      <c r="K950" t="str">
        <f>VLOOKUP(A950,'Hospitalisation Details'!A:C,3,0)</f>
        <v>Dec</v>
      </c>
      <c r="L950">
        <f>VLOOKUP(A950,'Hospitalisation Details'!A:D,4,0)</f>
        <v>25</v>
      </c>
      <c r="M950">
        <f>VLOOKUP(A950,'Hospitalisation Details'!A:E,5,0)</f>
        <v>0</v>
      </c>
      <c r="N950">
        <f>VLOOKUP(A950,'Hospitalisation Details'!A:F,6,0)</f>
        <v>11566.3</v>
      </c>
      <c r="O950" t="str">
        <f>VLOOKUP(A950,'Hospitalisation Details'!A:G,7,0)</f>
        <v>tier - 3</v>
      </c>
      <c r="P950" t="str">
        <f>VLOOKUP(A950,'Hospitalisation Details'!A:I,8,0)</f>
        <v>tier - 3</v>
      </c>
      <c r="Q950" t="str">
        <f>VLOOKUP(A950,'Hospitalisation Details'!A:I,9,0)</f>
        <v>R1016</v>
      </c>
    </row>
    <row r="951" spans="1:17" ht="15.6" x14ac:dyDescent="0.3">
      <c r="A951" s="1" t="s">
        <v>1421</v>
      </c>
      <c r="B951" s="1" t="str">
        <f>VLOOKUP(A951,'Customer Names'!A:B,2,0)</f>
        <v>Liaw, Mr.  Matthew T</v>
      </c>
      <c r="C951">
        <f>VLOOKUP(A951,'Medical Examinations'!A:H,2,0)</f>
        <v>27.94</v>
      </c>
      <c r="D951">
        <f>VLOOKUP(A951,'Medical Examinations'!A:C,3,0)</f>
        <v>7.92</v>
      </c>
      <c r="E951" t="str">
        <f>VLOOKUP(A951,'Medical Examinations'!A:E,4)</f>
        <v>No</v>
      </c>
      <c r="F951" t="str">
        <f>VLOOKUP(A951,'Medical Examinations'!A:E,5)</f>
        <v>No</v>
      </c>
      <c r="G951" t="str">
        <f>VLOOKUP(A951,'Medical Examinations'!A:F,6,0)</f>
        <v>No</v>
      </c>
      <c r="H951">
        <f>VLOOKUP(A951,'Medical Examinations'!A:G,7)</f>
        <v>1</v>
      </c>
      <c r="I951" t="str">
        <f>VLOOKUP(A951,'Medical Examinations'!A:H,8,0)</f>
        <v>No</v>
      </c>
      <c r="J951">
        <f>VLOOKUP(A951,'Hospitalisation Details'!A:B,2,0)</f>
        <v>1965</v>
      </c>
      <c r="K951" t="str">
        <f>VLOOKUP(A951,'Hospitalisation Details'!A:C,3,0)</f>
        <v>Oct</v>
      </c>
      <c r="L951">
        <f>VLOOKUP(A951,'Hospitalisation Details'!A:D,4,0)</f>
        <v>27</v>
      </c>
      <c r="M951">
        <f>VLOOKUP(A951,'Hospitalisation Details'!A:E,5,0)</f>
        <v>1</v>
      </c>
      <c r="N951">
        <f>VLOOKUP(A951,'Hospitalisation Details'!A:F,6,0)</f>
        <v>11554.22</v>
      </c>
      <c r="O951" t="str">
        <f>VLOOKUP(A951,'Hospitalisation Details'!A:G,7,0)</f>
        <v>tier - 3</v>
      </c>
      <c r="P951" t="str">
        <f>VLOOKUP(A951,'Hospitalisation Details'!A:I,8,0)</f>
        <v>tier - 1</v>
      </c>
      <c r="Q951" t="str">
        <f>VLOOKUP(A951,'Hospitalisation Details'!A:I,9,0)</f>
        <v>R1013</v>
      </c>
    </row>
    <row r="952" spans="1:17" ht="15.6" x14ac:dyDescent="0.3">
      <c r="A952" s="1" t="s">
        <v>1420</v>
      </c>
      <c r="B952" s="1" t="str">
        <f>VLOOKUP(A952,'Customer Names'!A:B,2,0)</f>
        <v>Tripaldi, Ms.  Cassandra</v>
      </c>
      <c r="C952">
        <f>VLOOKUP(A952,'Medical Examinations'!A:H,2,0)</f>
        <v>31.9</v>
      </c>
      <c r="D952">
        <f>VLOOKUP(A952,'Medical Examinations'!A:C,3,0)</f>
        <v>10.119999999999999</v>
      </c>
      <c r="E952" t="str">
        <f>VLOOKUP(A952,'Medical Examinations'!A:E,4)</f>
        <v>No</v>
      </c>
      <c r="F952" t="str">
        <f>VLOOKUP(A952,'Medical Examinations'!A:E,5)</f>
        <v>No</v>
      </c>
      <c r="G952" t="str">
        <f>VLOOKUP(A952,'Medical Examinations'!A:F,6,0)</f>
        <v>No</v>
      </c>
      <c r="H952">
        <f>VLOOKUP(A952,'Medical Examinations'!A:G,7)</f>
        <v>1</v>
      </c>
      <c r="I952" t="str">
        <f>VLOOKUP(A952,'Medical Examinations'!A:H,8,0)</f>
        <v>No</v>
      </c>
      <c r="J952">
        <f>VLOOKUP(A952,'Hospitalisation Details'!A:B,2,0)</f>
        <v>1973</v>
      </c>
      <c r="K952" t="str">
        <f>VLOOKUP(A952,'Hospitalisation Details'!A:C,3,0)</f>
        <v>Jul</v>
      </c>
      <c r="L952">
        <f>VLOOKUP(A952,'Hospitalisation Details'!A:D,4,0)</f>
        <v>23</v>
      </c>
      <c r="M952">
        <f>VLOOKUP(A952,'Hospitalisation Details'!A:E,5,0)</f>
        <v>5</v>
      </c>
      <c r="N952">
        <f>VLOOKUP(A952,'Hospitalisation Details'!A:F,6,0)</f>
        <v>11552.9</v>
      </c>
      <c r="O952" t="str">
        <f>VLOOKUP(A952,'Hospitalisation Details'!A:G,7,0)</f>
        <v>tier - 3</v>
      </c>
      <c r="P952" t="str">
        <f>VLOOKUP(A952,'Hospitalisation Details'!A:I,8,0)</f>
        <v>tier - 2</v>
      </c>
      <c r="Q952" t="str">
        <f>VLOOKUP(A952,'Hospitalisation Details'!A:I,9,0)</f>
        <v>R1011</v>
      </c>
    </row>
    <row r="953" spans="1:17" ht="15.6" x14ac:dyDescent="0.3">
      <c r="A953" s="1" t="s">
        <v>1419</v>
      </c>
      <c r="B953" s="1" t="str">
        <f>VLOOKUP(A953,'Customer Names'!A:B,2,0)</f>
        <v>Kelley, Ms.  Rosemary C</v>
      </c>
      <c r="C953">
        <f>VLOOKUP(A953,'Medical Examinations'!A:H,2,0)</f>
        <v>31.64</v>
      </c>
      <c r="D953">
        <f>VLOOKUP(A953,'Medical Examinations'!A:C,3,0)</f>
        <v>7.91</v>
      </c>
      <c r="E953" t="str">
        <f>VLOOKUP(A953,'Medical Examinations'!A:E,4)</f>
        <v>No</v>
      </c>
      <c r="F953" t="str">
        <f>VLOOKUP(A953,'Medical Examinations'!A:E,5)</f>
        <v>No</v>
      </c>
      <c r="G953" t="str">
        <f>VLOOKUP(A953,'Medical Examinations'!A:F,6,0)</f>
        <v>No</v>
      </c>
      <c r="H953">
        <f>VLOOKUP(A953,'Medical Examinations'!A:G,7)</f>
        <v>1</v>
      </c>
      <c r="I953" t="str">
        <f>VLOOKUP(A953,'Medical Examinations'!A:H,8,0)</f>
        <v>No</v>
      </c>
      <c r="J953">
        <f>VLOOKUP(A953,'Hospitalisation Details'!A:B,2,0)</f>
        <v>1971</v>
      </c>
      <c r="K953" t="str">
        <f>VLOOKUP(A953,'Hospitalisation Details'!A:C,3,0)</f>
        <v>Dec</v>
      </c>
      <c r="L953">
        <f>VLOOKUP(A953,'Hospitalisation Details'!A:D,4,0)</f>
        <v>1</v>
      </c>
      <c r="M953">
        <f>VLOOKUP(A953,'Hospitalisation Details'!A:E,5,0)</f>
        <v>0</v>
      </c>
      <c r="N953">
        <f>VLOOKUP(A953,'Hospitalisation Details'!A:F,6,0)</f>
        <v>11540.25</v>
      </c>
      <c r="O953" t="str">
        <f>VLOOKUP(A953,'Hospitalisation Details'!A:G,7,0)</f>
        <v>tier - 3</v>
      </c>
      <c r="P953" t="str">
        <f>VLOOKUP(A953,'Hospitalisation Details'!A:I,8,0)</f>
        <v>tier - 1</v>
      </c>
      <c r="Q953" t="str">
        <f>VLOOKUP(A953,'Hospitalisation Details'!A:I,9,0)</f>
        <v>R1012</v>
      </c>
    </row>
    <row r="954" spans="1:17" ht="15.6" x14ac:dyDescent="0.3">
      <c r="A954" s="1" t="s">
        <v>1418</v>
      </c>
      <c r="B954" s="1" t="str">
        <f>VLOOKUP(A954,'Customer Names'!A:B,2,0)</f>
        <v>Endara, Ms.  Carrie A.</v>
      </c>
      <c r="C954">
        <f>VLOOKUP(A954,'Medical Examinations'!A:H,2,0)</f>
        <v>46.7</v>
      </c>
      <c r="D954">
        <f>VLOOKUP(A954,'Medical Examinations'!A:C,3,0)</f>
        <v>10.9</v>
      </c>
      <c r="E954" t="str">
        <f>VLOOKUP(A954,'Medical Examinations'!A:E,4)</f>
        <v>No</v>
      </c>
      <c r="F954" t="str">
        <f>VLOOKUP(A954,'Medical Examinations'!A:E,5)</f>
        <v>No</v>
      </c>
      <c r="G954" t="str">
        <f>VLOOKUP(A954,'Medical Examinations'!A:F,6,0)</f>
        <v>No</v>
      </c>
      <c r="H954">
        <f>VLOOKUP(A954,'Medical Examinations'!A:G,7)</f>
        <v>1</v>
      </c>
      <c r="I954" t="str">
        <f>VLOOKUP(A954,'Medical Examinations'!A:H,8,0)</f>
        <v>No</v>
      </c>
      <c r="J954">
        <f>VLOOKUP(A954,'Hospitalisation Details'!A:B,2,0)</f>
        <v>1968</v>
      </c>
      <c r="K954" t="str">
        <f>VLOOKUP(A954,'Hospitalisation Details'!A:C,3,0)</f>
        <v>Nov</v>
      </c>
      <c r="L954">
        <f>VLOOKUP(A954,'Hospitalisation Details'!A:D,4,0)</f>
        <v>14</v>
      </c>
      <c r="M954">
        <f>VLOOKUP(A954,'Hospitalisation Details'!A:E,5,0)</f>
        <v>2</v>
      </c>
      <c r="N954">
        <f>VLOOKUP(A954,'Hospitalisation Details'!A:F,6,0)</f>
        <v>11538.42</v>
      </c>
      <c r="O954" t="str">
        <f>VLOOKUP(A954,'Hospitalisation Details'!A:G,7,0)</f>
        <v>tier - 3</v>
      </c>
      <c r="P954" t="str">
        <f>VLOOKUP(A954,'Hospitalisation Details'!A:I,8,0)</f>
        <v>tier - 1</v>
      </c>
      <c r="Q954" t="str">
        <f>VLOOKUP(A954,'Hospitalisation Details'!A:I,9,0)</f>
        <v>R1011</v>
      </c>
    </row>
    <row r="955" spans="1:17" ht="15.6" x14ac:dyDescent="0.3">
      <c r="A955" s="1" t="s">
        <v>1417</v>
      </c>
      <c r="B955" s="1" t="str">
        <f>VLOOKUP(A955,'Customer Names'!A:B,2,0)</f>
        <v>Valle, Mr.  Gerardo Sr.</v>
      </c>
      <c r="C955">
        <f>VLOOKUP(A955,'Medical Examinations'!A:H,2,0)</f>
        <v>18.335000000000001</v>
      </c>
      <c r="D955">
        <f>VLOOKUP(A955,'Medical Examinations'!A:C,3,0)</f>
        <v>11.83</v>
      </c>
      <c r="E955" t="str">
        <f>VLOOKUP(A955,'Medical Examinations'!A:E,4)</f>
        <v>No</v>
      </c>
      <c r="F955" t="str">
        <f>VLOOKUP(A955,'Medical Examinations'!A:E,5)</f>
        <v>No</v>
      </c>
      <c r="G955" t="str">
        <f>VLOOKUP(A955,'Medical Examinations'!A:F,6,0)</f>
        <v>No</v>
      </c>
      <c r="H955">
        <f>VLOOKUP(A955,'Medical Examinations'!A:G,7)</f>
        <v>1</v>
      </c>
      <c r="I955" t="str">
        <f>VLOOKUP(A955,'Medical Examinations'!A:H,8,0)</f>
        <v>No</v>
      </c>
      <c r="J955">
        <f>VLOOKUP(A955,'Hospitalisation Details'!A:B,2,0)</f>
        <v>1965</v>
      </c>
      <c r="K955" t="str">
        <f>VLOOKUP(A955,'Hospitalisation Details'!A:C,3,0)</f>
        <v>Oct</v>
      </c>
      <c r="L955">
        <f>VLOOKUP(A955,'Hospitalisation Details'!A:D,4,0)</f>
        <v>3</v>
      </c>
      <c r="M955">
        <f>VLOOKUP(A955,'Hospitalisation Details'!A:E,5,0)</f>
        <v>0</v>
      </c>
      <c r="N955">
        <f>VLOOKUP(A955,'Hospitalisation Details'!A:F,6,0)</f>
        <v>11534.87</v>
      </c>
      <c r="O955" t="str">
        <f>VLOOKUP(A955,'Hospitalisation Details'!A:G,7,0)</f>
        <v>tier - 3</v>
      </c>
      <c r="P955" t="str">
        <f>VLOOKUP(A955,'Hospitalisation Details'!A:I,8,0)</f>
        <v>tier - 1</v>
      </c>
      <c r="Q955" t="str">
        <f>VLOOKUP(A955,'Hospitalisation Details'!A:I,9,0)</f>
        <v>R1017</v>
      </c>
    </row>
    <row r="956" spans="1:17" ht="15.6" x14ac:dyDescent="0.3">
      <c r="A956" s="1" t="s">
        <v>1416</v>
      </c>
      <c r="B956" s="1" t="str">
        <f>VLOOKUP(A956,'Customer Names'!A:B,2,0)</f>
        <v>Germain, Mr.  Matthew R.</v>
      </c>
      <c r="C956">
        <f>VLOOKUP(A956,'Medical Examinations'!A:H,2,0)</f>
        <v>31.24</v>
      </c>
      <c r="D956">
        <f>VLOOKUP(A956,'Medical Examinations'!A:C,3,0)</f>
        <v>7.42</v>
      </c>
      <c r="E956" t="str">
        <f>VLOOKUP(A956,'Medical Examinations'!A:E,4)</f>
        <v>No</v>
      </c>
      <c r="F956" t="str">
        <f>VLOOKUP(A956,'Medical Examinations'!A:E,5)</f>
        <v>No</v>
      </c>
      <c r="G956" t="str">
        <f>VLOOKUP(A956,'Medical Examinations'!A:F,6,0)</f>
        <v>No</v>
      </c>
      <c r="H956">
        <f>VLOOKUP(A956,'Medical Examinations'!A:G,7)</f>
        <v>1</v>
      </c>
      <c r="I956" t="str">
        <f>VLOOKUP(A956,'Medical Examinations'!A:H,8,0)</f>
        <v>No</v>
      </c>
      <c r="J956">
        <f>VLOOKUP(A956,'Hospitalisation Details'!A:B,2,0)</f>
        <v>1970</v>
      </c>
      <c r="K956" t="str">
        <f>VLOOKUP(A956,'Hospitalisation Details'!A:C,3,0)</f>
        <v>Jul</v>
      </c>
      <c r="L956">
        <f>VLOOKUP(A956,'Hospitalisation Details'!A:D,4,0)</f>
        <v>23</v>
      </c>
      <c r="M956">
        <f>VLOOKUP(A956,'Hospitalisation Details'!A:E,5,0)</f>
        <v>0</v>
      </c>
      <c r="N956">
        <f>VLOOKUP(A956,'Hospitalisation Details'!A:F,6,0)</f>
        <v>11530.12</v>
      </c>
      <c r="O956" t="str">
        <f>VLOOKUP(A956,'Hospitalisation Details'!A:G,7,0)</f>
        <v>tier - 3</v>
      </c>
      <c r="P956" t="str">
        <f>VLOOKUP(A956,'Hospitalisation Details'!A:I,8,0)</f>
        <v>tier - 1</v>
      </c>
      <c r="Q956" t="str">
        <f>VLOOKUP(A956,'Hospitalisation Details'!A:I,9,0)</f>
        <v>R1012</v>
      </c>
    </row>
    <row r="957" spans="1:17" ht="15.6" x14ac:dyDescent="0.3">
      <c r="A957" s="1" t="s">
        <v>1415</v>
      </c>
      <c r="B957" s="1" t="str">
        <f>VLOOKUP(A957,'Customer Names'!A:B,2,0)</f>
        <v>Finecey, Mrs.  Meghan E</v>
      </c>
      <c r="C957">
        <f>VLOOKUP(A957,'Medical Examinations'!A:H,2,0)</f>
        <v>39.22</v>
      </c>
      <c r="D957">
        <f>VLOOKUP(A957,'Medical Examinations'!A:C,3,0)</f>
        <v>5.62</v>
      </c>
      <c r="E957" t="str">
        <f>VLOOKUP(A957,'Medical Examinations'!A:E,4)</f>
        <v>No</v>
      </c>
      <c r="F957" t="str">
        <f>VLOOKUP(A957,'Medical Examinations'!A:E,5)</f>
        <v>No</v>
      </c>
      <c r="G957" t="str">
        <f>VLOOKUP(A957,'Medical Examinations'!A:F,6,0)</f>
        <v>No</v>
      </c>
      <c r="H957">
        <f>VLOOKUP(A957,'Medical Examinations'!A:G,7)</f>
        <v>1</v>
      </c>
      <c r="I957" t="str">
        <f>VLOOKUP(A957,'Medical Examinations'!A:H,8,0)</f>
        <v>No</v>
      </c>
      <c r="J957">
        <f>VLOOKUP(A957,'Hospitalisation Details'!A:B,2,0)</f>
        <v>1988</v>
      </c>
      <c r="K957" t="str">
        <f>VLOOKUP(A957,'Hospitalisation Details'!A:C,3,0)</f>
        <v>Jun</v>
      </c>
      <c r="L957">
        <f>VLOOKUP(A957,'Hospitalisation Details'!A:D,4,0)</f>
        <v>12</v>
      </c>
      <c r="M957">
        <f>VLOOKUP(A957,'Hospitalisation Details'!A:E,5,0)</f>
        <v>3</v>
      </c>
      <c r="N957">
        <f>VLOOKUP(A957,'Hospitalisation Details'!A:F,6,0)</f>
        <v>11524.25</v>
      </c>
      <c r="O957" t="str">
        <f>VLOOKUP(A957,'Hospitalisation Details'!A:G,7,0)</f>
        <v>tier - 3</v>
      </c>
      <c r="P957" t="str">
        <f>VLOOKUP(A957,'Hospitalisation Details'!A:I,8,0)</f>
        <v>tier - 1</v>
      </c>
      <c r="Q957" t="str">
        <f>VLOOKUP(A957,'Hospitalisation Details'!A:I,9,0)</f>
        <v>R1026</v>
      </c>
    </row>
    <row r="958" spans="1:17" ht="15.6" x14ac:dyDescent="0.3">
      <c r="A958" s="1" t="s">
        <v>1414</v>
      </c>
      <c r="B958" s="1" t="str">
        <f>VLOOKUP(A958,'Customer Names'!A:B,2,0)</f>
        <v>Mendoza, Mr.  Eric</v>
      </c>
      <c r="C958">
        <f>VLOOKUP(A958,'Medical Examinations'!A:H,2,0)</f>
        <v>24.414999999999999</v>
      </c>
      <c r="D958">
        <f>VLOOKUP(A958,'Medical Examinations'!A:C,3,0)</f>
        <v>7.16</v>
      </c>
      <c r="E958" t="str">
        <f>VLOOKUP(A958,'Medical Examinations'!A:E,4)</f>
        <v>No</v>
      </c>
      <c r="F958" t="str">
        <f>VLOOKUP(A958,'Medical Examinations'!A:E,5)</f>
        <v>No</v>
      </c>
      <c r="G958" t="str">
        <f>VLOOKUP(A958,'Medical Examinations'!A:F,6,0)</f>
        <v>No</v>
      </c>
      <c r="H958">
        <f>VLOOKUP(A958,'Medical Examinations'!A:G,7)</f>
        <v>1</v>
      </c>
      <c r="I958" t="str">
        <f>VLOOKUP(A958,'Medical Examinations'!A:H,8,0)</f>
        <v>No</v>
      </c>
      <c r="J958">
        <f>VLOOKUP(A958,'Hospitalisation Details'!A:B,2,0)</f>
        <v>1971</v>
      </c>
      <c r="K958" t="str">
        <f>VLOOKUP(A958,'Hospitalisation Details'!A:C,3,0)</f>
        <v>Dec</v>
      </c>
      <c r="L958">
        <f>VLOOKUP(A958,'Hospitalisation Details'!A:D,4,0)</f>
        <v>19</v>
      </c>
      <c r="M958">
        <f>VLOOKUP(A958,'Hospitalisation Details'!A:E,5,0)</f>
        <v>4</v>
      </c>
      <c r="N958">
        <f>VLOOKUP(A958,'Hospitalisation Details'!A:F,6,0)</f>
        <v>11520.1</v>
      </c>
      <c r="O958" t="str">
        <f>VLOOKUP(A958,'Hospitalisation Details'!A:G,7,0)</f>
        <v>tier - 3</v>
      </c>
      <c r="P958" t="str">
        <f>VLOOKUP(A958,'Hospitalisation Details'!A:I,8,0)</f>
        <v>tier - 1</v>
      </c>
      <c r="Q958" t="str">
        <f>VLOOKUP(A958,'Hospitalisation Details'!A:I,9,0)</f>
        <v>R1012</v>
      </c>
    </row>
    <row r="959" spans="1:17" ht="15.6" x14ac:dyDescent="0.3">
      <c r="A959" s="1" t="s">
        <v>1413</v>
      </c>
      <c r="B959" s="1" t="str">
        <f>VLOOKUP(A959,'Customer Names'!A:B,2,0)</f>
        <v>Roe, Ms.  Lisa B</v>
      </c>
      <c r="C959">
        <f>VLOOKUP(A959,'Medical Examinations'!A:H,2,0)</f>
        <v>32.299999999999997</v>
      </c>
      <c r="D959">
        <f>VLOOKUP(A959,'Medical Examinations'!A:C,3,0)</f>
        <v>9.89</v>
      </c>
      <c r="E959" t="str">
        <f>VLOOKUP(A959,'Medical Examinations'!A:E,4)</f>
        <v>No</v>
      </c>
      <c r="F959" t="str">
        <f>VLOOKUP(A959,'Medical Examinations'!A:E,5)</f>
        <v>No</v>
      </c>
      <c r="G959" t="str">
        <f>VLOOKUP(A959,'Medical Examinations'!A:F,6,0)</f>
        <v>No</v>
      </c>
      <c r="H959">
        <f>VLOOKUP(A959,'Medical Examinations'!A:G,7)</f>
        <v>1</v>
      </c>
      <c r="I959" t="str">
        <f>VLOOKUP(A959,'Medical Examinations'!A:H,8,0)</f>
        <v>No</v>
      </c>
      <c r="J959">
        <f>VLOOKUP(A959,'Hospitalisation Details'!A:B,2,0)</f>
        <v>1968</v>
      </c>
      <c r="K959" t="str">
        <f>VLOOKUP(A959,'Hospitalisation Details'!A:C,3,0)</f>
        <v>Jun</v>
      </c>
      <c r="L959">
        <f>VLOOKUP(A959,'Hospitalisation Details'!A:D,4,0)</f>
        <v>24</v>
      </c>
      <c r="M959">
        <f>VLOOKUP(A959,'Hospitalisation Details'!A:E,5,0)</f>
        <v>1</v>
      </c>
      <c r="N959">
        <f>VLOOKUP(A959,'Hospitalisation Details'!A:F,6,0)</f>
        <v>11512.41</v>
      </c>
      <c r="O959" t="str">
        <f>VLOOKUP(A959,'Hospitalisation Details'!A:G,7,0)</f>
        <v>tier - 3</v>
      </c>
      <c r="P959" t="str">
        <f>VLOOKUP(A959,'Hospitalisation Details'!A:I,8,0)</f>
        <v>tier - 1</v>
      </c>
      <c r="Q959" t="str">
        <f>VLOOKUP(A959,'Hospitalisation Details'!A:I,9,0)</f>
        <v>R1024</v>
      </c>
    </row>
    <row r="960" spans="1:17" ht="15.6" x14ac:dyDescent="0.3">
      <c r="A960" s="1" t="s">
        <v>1412</v>
      </c>
      <c r="B960" s="1" t="str">
        <f>VLOOKUP(A960,'Customer Names'!A:B,2,0)</f>
        <v>Webb, Mrs.  Jane R.</v>
      </c>
      <c r="C960">
        <f>VLOOKUP(A960,'Medical Examinations'!A:H,2,0)</f>
        <v>39.94</v>
      </c>
      <c r="D960">
        <f>VLOOKUP(A960,'Medical Examinations'!A:C,3,0)</f>
        <v>5.14</v>
      </c>
      <c r="E960" t="str">
        <f>VLOOKUP(A960,'Medical Examinations'!A:E,4)</f>
        <v>No</v>
      </c>
      <c r="F960" t="str">
        <f>VLOOKUP(A960,'Medical Examinations'!A:E,5)</f>
        <v>No</v>
      </c>
      <c r="G960" t="str">
        <f>VLOOKUP(A960,'Medical Examinations'!A:F,6,0)</f>
        <v>No</v>
      </c>
      <c r="H960">
        <f>VLOOKUP(A960,'Medical Examinations'!A:G,7)</f>
        <v>1</v>
      </c>
      <c r="I960" t="str">
        <f>VLOOKUP(A960,'Medical Examinations'!A:H,8,0)</f>
        <v>No</v>
      </c>
      <c r="J960">
        <f>VLOOKUP(A960,'Hospitalisation Details'!A:B,2,0)</f>
        <v>1989</v>
      </c>
      <c r="K960" t="str">
        <f>VLOOKUP(A960,'Hospitalisation Details'!A:C,3,0)</f>
        <v>Oct</v>
      </c>
      <c r="L960">
        <f>VLOOKUP(A960,'Hospitalisation Details'!A:D,4,0)</f>
        <v>6</v>
      </c>
      <c r="M960">
        <f>VLOOKUP(A960,'Hospitalisation Details'!A:E,5,0)</f>
        <v>3</v>
      </c>
      <c r="N960">
        <f>VLOOKUP(A960,'Hospitalisation Details'!A:F,6,0)</f>
        <v>11511.61</v>
      </c>
      <c r="O960" t="str">
        <f>VLOOKUP(A960,'Hospitalisation Details'!A:G,7,0)</f>
        <v>tier - 3</v>
      </c>
      <c r="P960" t="str">
        <f>VLOOKUP(A960,'Hospitalisation Details'!A:I,8,0)</f>
        <v>tier - 3</v>
      </c>
      <c r="Q960" t="str">
        <f>VLOOKUP(A960,'Hospitalisation Details'!A:I,9,0)</f>
        <v>R1026</v>
      </c>
    </row>
    <row r="961" spans="1:17" ht="15.6" x14ac:dyDescent="0.3">
      <c r="A961" s="1" t="s">
        <v>1411</v>
      </c>
      <c r="B961" s="1" t="str">
        <f>VLOOKUP(A961,'Customer Names'!A:B,2,0)</f>
        <v>Stocker, Ms.  Allison M</v>
      </c>
      <c r="C961">
        <f>VLOOKUP(A961,'Medical Examinations'!A:H,2,0)</f>
        <v>30</v>
      </c>
      <c r="D961">
        <f>VLOOKUP(A961,'Medical Examinations'!A:C,3,0)</f>
        <v>5.61</v>
      </c>
      <c r="E961" t="str">
        <f>VLOOKUP(A961,'Medical Examinations'!A:E,4)</f>
        <v>No</v>
      </c>
      <c r="F961" t="str">
        <f>VLOOKUP(A961,'Medical Examinations'!A:E,5)</f>
        <v>No</v>
      </c>
      <c r="G961" t="str">
        <f>VLOOKUP(A961,'Medical Examinations'!A:F,6,0)</f>
        <v>Yes</v>
      </c>
      <c r="H961">
        <f>VLOOKUP(A961,'Medical Examinations'!A:G,7)</f>
        <v>1</v>
      </c>
      <c r="I961" t="str">
        <f>VLOOKUP(A961,'Medical Examinations'!A:H,8,0)</f>
        <v>No</v>
      </c>
      <c r="J961">
        <f>VLOOKUP(A961,'Hospitalisation Details'!A:B,2,0)</f>
        <v>1969</v>
      </c>
      <c r="K961" t="str">
        <f>VLOOKUP(A961,'Hospitalisation Details'!A:C,3,0)</f>
        <v>Aug</v>
      </c>
      <c r="L961">
        <f>VLOOKUP(A961,'Hospitalisation Details'!A:D,4,0)</f>
        <v>11</v>
      </c>
      <c r="M961">
        <f>VLOOKUP(A961,'Hospitalisation Details'!A:E,5,0)</f>
        <v>0</v>
      </c>
      <c r="N961">
        <f>VLOOKUP(A961,'Hospitalisation Details'!A:F,6,0)</f>
        <v>11497.69</v>
      </c>
      <c r="O961" t="str">
        <f>VLOOKUP(A961,'Hospitalisation Details'!A:G,7,0)</f>
        <v>tier - 3</v>
      </c>
      <c r="P961" t="str">
        <f>VLOOKUP(A961,'Hospitalisation Details'!A:I,8,0)</f>
        <v>tier - 1</v>
      </c>
      <c r="Q961" t="str">
        <f>VLOOKUP(A961,'Hospitalisation Details'!A:I,9,0)</f>
        <v>R1012</v>
      </c>
    </row>
    <row r="962" spans="1:17" ht="15.6" x14ac:dyDescent="0.3">
      <c r="A962" s="1" t="s">
        <v>1410</v>
      </c>
      <c r="B962" s="1" t="str">
        <f>VLOOKUP(A962,'Customer Names'!A:B,2,0)</f>
        <v>Jacobson, Mrs.  Sarah E.</v>
      </c>
      <c r="C962">
        <f>VLOOKUP(A962,'Medical Examinations'!A:H,2,0)</f>
        <v>35.340000000000003</v>
      </c>
      <c r="D962">
        <f>VLOOKUP(A962,'Medical Examinations'!A:C,3,0)</f>
        <v>5.51</v>
      </c>
      <c r="E962" t="str">
        <f>VLOOKUP(A962,'Medical Examinations'!A:E,4)</f>
        <v>No</v>
      </c>
      <c r="F962" t="str">
        <f>VLOOKUP(A962,'Medical Examinations'!A:E,5)</f>
        <v>No</v>
      </c>
      <c r="G962" t="str">
        <f>VLOOKUP(A962,'Medical Examinations'!A:F,6,0)</f>
        <v>Yes</v>
      </c>
      <c r="H962">
        <f>VLOOKUP(A962,'Medical Examinations'!A:G,7)</f>
        <v>1</v>
      </c>
      <c r="I962" t="str">
        <f>VLOOKUP(A962,'Medical Examinations'!A:H,8,0)</f>
        <v>No</v>
      </c>
      <c r="J962">
        <f>VLOOKUP(A962,'Hospitalisation Details'!A:B,2,0)</f>
        <v>1983</v>
      </c>
      <c r="K962" t="str">
        <f>VLOOKUP(A962,'Hospitalisation Details'!A:C,3,0)</f>
        <v>Jun</v>
      </c>
      <c r="L962">
        <f>VLOOKUP(A962,'Hospitalisation Details'!A:D,4,0)</f>
        <v>7</v>
      </c>
      <c r="M962">
        <f>VLOOKUP(A962,'Hospitalisation Details'!A:E,5,0)</f>
        <v>3</v>
      </c>
      <c r="N962">
        <f>VLOOKUP(A962,'Hospitalisation Details'!A:F,6,0)</f>
        <v>11492.46</v>
      </c>
      <c r="O962" t="str">
        <f>VLOOKUP(A962,'Hospitalisation Details'!A:G,7,0)</f>
        <v>tier - 3</v>
      </c>
      <c r="P962" t="str">
        <f>VLOOKUP(A962,'Hospitalisation Details'!A:I,8,0)</f>
        <v>tier - 3</v>
      </c>
      <c r="Q962" t="str">
        <f>VLOOKUP(A962,'Hospitalisation Details'!A:I,9,0)</f>
        <v>R1026</v>
      </c>
    </row>
    <row r="963" spans="1:17" ht="15.6" x14ac:dyDescent="0.3">
      <c r="A963" s="1" t="s">
        <v>1409</v>
      </c>
      <c r="B963" s="1" t="str">
        <f>VLOOKUP(A963,'Customer Names'!A:B,2,0)</f>
        <v>Shaw, Mr.  Philip J</v>
      </c>
      <c r="C963">
        <f>VLOOKUP(A963,'Medical Examinations'!A:H,2,0)</f>
        <v>32.204999999999998</v>
      </c>
      <c r="D963">
        <f>VLOOKUP(A963,'Medical Examinations'!A:C,3,0)</f>
        <v>8.3800000000000008</v>
      </c>
      <c r="E963" t="str">
        <f>VLOOKUP(A963,'Medical Examinations'!A:E,4)</f>
        <v>No</v>
      </c>
      <c r="F963" t="str">
        <f>VLOOKUP(A963,'Medical Examinations'!A:E,5)</f>
        <v>No</v>
      </c>
      <c r="G963" t="str">
        <f>VLOOKUP(A963,'Medical Examinations'!A:F,6,0)</f>
        <v>No</v>
      </c>
      <c r="H963">
        <f>VLOOKUP(A963,'Medical Examinations'!A:G,7)</f>
        <v>1</v>
      </c>
      <c r="I963" t="str">
        <f>VLOOKUP(A963,'Medical Examinations'!A:H,8,0)</f>
        <v>No</v>
      </c>
      <c r="J963">
        <f>VLOOKUP(A963,'Hospitalisation Details'!A:B,2,0)</f>
        <v>1970</v>
      </c>
      <c r="K963" t="str">
        <f>VLOOKUP(A963,'Hospitalisation Details'!A:C,3,0)</f>
        <v>Oct</v>
      </c>
      <c r="L963">
        <f>VLOOKUP(A963,'Hospitalisation Details'!A:D,4,0)</f>
        <v>13</v>
      </c>
      <c r="M963">
        <f>VLOOKUP(A963,'Hospitalisation Details'!A:E,5,0)</f>
        <v>3</v>
      </c>
      <c r="N963">
        <f>VLOOKUP(A963,'Hospitalisation Details'!A:F,6,0)</f>
        <v>11488.32</v>
      </c>
      <c r="O963" t="str">
        <f>VLOOKUP(A963,'Hospitalisation Details'!A:G,7,0)</f>
        <v>tier - 3</v>
      </c>
      <c r="P963" t="str">
        <f>VLOOKUP(A963,'Hospitalisation Details'!A:I,8,0)</f>
        <v>tier - 1</v>
      </c>
      <c r="Q963" t="str">
        <f>VLOOKUP(A963,'Hospitalisation Details'!A:I,9,0)</f>
        <v>R1014</v>
      </c>
    </row>
    <row r="964" spans="1:17" ht="15.6" x14ac:dyDescent="0.3">
      <c r="A964" s="1" t="s">
        <v>1408</v>
      </c>
      <c r="B964" s="1" t="str">
        <f>VLOOKUP(A964,'Customer Names'!A:B,2,0)</f>
        <v>Goodwin, Ms.  Jillian A.</v>
      </c>
      <c r="C964">
        <f>VLOOKUP(A964,'Medical Examinations'!A:H,2,0)</f>
        <v>33.880000000000003</v>
      </c>
      <c r="D964">
        <f>VLOOKUP(A964,'Medical Examinations'!A:C,3,0)</f>
        <v>4.68</v>
      </c>
      <c r="E964" t="str">
        <f>VLOOKUP(A964,'Medical Examinations'!A:E,4)</f>
        <v>No</v>
      </c>
      <c r="F964" t="str">
        <f>VLOOKUP(A964,'Medical Examinations'!A:E,5)</f>
        <v>No</v>
      </c>
      <c r="G964" t="str">
        <f>VLOOKUP(A964,'Medical Examinations'!A:F,6,0)</f>
        <v>No</v>
      </c>
      <c r="H964">
        <f>VLOOKUP(A964,'Medical Examinations'!A:G,7)</f>
        <v>1</v>
      </c>
      <c r="I964" t="str">
        <f>VLOOKUP(A964,'Medical Examinations'!A:H,8,0)</f>
        <v>No</v>
      </c>
      <c r="J964">
        <f>VLOOKUP(A964,'Hospitalisation Details'!A:B,2,0)</f>
        <v>2004</v>
      </c>
      <c r="K964" t="str">
        <f>VLOOKUP(A964,'Hospitalisation Details'!A:C,3,0)</f>
        <v>Sep</v>
      </c>
      <c r="L964">
        <f>VLOOKUP(A964,'Hospitalisation Details'!A:D,4,0)</f>
        <v>10</v>
      </c>
      <c r="M964">
        <f>VLOOKUP(A964,'Hospitalisation Details'!A:E,5,0)</f>
        <v>0</v>
      </c>
      <c r="N964">
        <f>VLOOKUP(A964,'Hospitalisation Details'!A:F,6,0)</f>
        <v>11482.63</v>
      </c>
      <c r="O964" t="str">
        <f>VLOOKUP(A964,'Hospitalisation Details'!A:G,7,0)</f>
        <v>tier - 3</v>
      </c>
      <c r="P964" t="str">
        <f>VLOOKUP(A964,'Hospitalisation Details'!A:I,8,0)</f>
        <v>tier - 2</v>
      </c>
      <c r="Q964" t="str">
        <f>VLOOKUP(A964,'Hospitalisation Details'!A:I,9,0)</f>
        <v>R1013</v>
      </c>
    </row>
    <row r="965" spans="1:17" ht="15.6" x14ac:dyDescent="0.3">
      <c r="A965" s="1" t="s">
        <v>1407</v>
      </c>
      <c r="B965" s="1" t="str">
        <f>VLOOKUP(A965,'Customer Names'!A:B,2,0)</f>
        <v>Brock, Mrs.  Laura D</v>
      </c>
      <c r="C965">
        <f>VLOOKUP(A965,'Medical Examinations'!A:H,2,0)</f>
        <v>26.63</v>
      </c>
      <c r="D965">
        <f>VLOOKUP(A965,'Medical Examinations'!A:C,3,0)</f>
        <v>4.3600000000000003</v>
      </c>
      <c r="E965" t="str">
        <f>VLOOKUP(A965,'Medical Examinations'!A:E,4)</f>
        <v>No</v>
      </c>
      <c r="F965" t="str">
        <f>VLOOKUP(A965,'Medical Examinations'!A:E,5)</f>
        <v>No</v>
      </c>
      <c r="G965" t="str">
        <f>VLOOKUP(A965,'Medical Examinations'!A:F,6,0)</f>
        <v>No</v>
      </c>
      <c r="H965">
        <f>VLOOKUP(A965,'Medical Examinations'!A:G,7)</f>
        <v>1</v>
      </c>
      <c r="I965" t="str">
        <f>VLOOKUP(A965,'Medical Examinations'!A:H,8,0)</f>
        <v>No</v>
      </c>
      <c r="J965">
        <f>VLOOKUP(A965,'Hospitalisation Details'!A:B,2,0)</f>
        <v>1966</v>
      </c>
      <c r="K965" t="str">
        <f>VLOOKUP(A965,'Hospitalisation Details'!A:C,3,0)</f>
        <v>Sep</v>
      </c>
      <c r="L965">
        <f>VLOOKUP(A965,'Hospitalisation Details'!A:D,4,0)</f>
        <v>7</v>
      </c>
      <c r="M965">
        <f>VLOOKUP(A965,'Hospitalisation Details'!A:E,5,0)</f>
        <v>0</v>
      </c>
      <c r="N965">
        <f>VLOOKUP(A965,'Hospitalisation Details'!A:F,6,0)</f>
        <v>11478.14</v>
      </c>
      <c r="O965" t="str">
        <f>VLOOKUP(A965,'Hospitalisation Details'!A:G,7,0)</f>
        <v>tier - 3</v>
      </c>
      <c r="P965" t="str">
        <f>VLOOKUP(A965,'Hospitalisation Details'!A:I,8,0)</f>
        <v>tier - 2</v>
      </c>
      <c r="Q965" t="str">
        <f>VLOOKUP(A965,'Hospitalisation Details'!A:I,9,0)</f>
        <v>R1025</v>
      </c>
    </row>
    <row r="966" spans="1:17" ht="15.6" x14ac:dyDescent="0.3">
      <c r="A966" s="1" t="s">
        <v>1406</v>
      </c>
      <c r="B966" s="1" t="str">
        <f>VLOOKUP(A966,'Customer Names'!A:B,2,0)</f>
        <v>Papp, Ms.  Megan E.</v>
      </c>
      <c r="C966">
        <f>VLOOKUP(A966,'Medical Examinations'!A:H,2,0)</f>
        <v>28.7</v>
      </c>
      <c r="D966">
        <f>VLOOKUP(A966,'Medical Examinations'!A:C,3,0)</f>
        <v>7.74</v>
      </c>
      <c r="E966" t="str">
        <f>VLOOKUP(A966,'Medical Examinations'!A:E,4)</f>
        <v>No</v>
      </c>
      <c r="F966" t="str">
        <f>VLOOKUP(A966,'Medical Examinations'!A:E,5)</f>
        <v>No</v>
      </c>
      <c r="G966" t="str">
        <f>VLOOKUP(A966,'Medical Examinations'!A:F,6,0)</f>
        <v>No</v>
      </c>
      <c r="H966">
        <f>VLOOKUP(A966,'Medical Examinations'!A:G,7)</f>
        <v>1</v>
      </c>
      <c r="I966" t="str">
        <f>VLOOKUP(A966,'Medical Examinations'!A:H,8,0)</f>
        <v>No</v>
      </c>
      <c r="J966">
        <f>VLOOKUP(A966,'Hospitalisation Details'!A:B,2,0)</f>
        <v>1965</v>
      </c>
      <c r="K966" t="str">
        <f>VLOOKUP(A966,'Hospitalisation Details'!A:C,3,0)</f>
        <v>Jun</v>
      </c>
      <c r="L966">
        <f>VLOOKUP(A966,'Hospitalisation Details'!A:D,4,0)</f>
        <v>23</v>
      </c>
      <c r="M966">
        <f>VLOOKUP(A966,'Hospitalisation Details'!A:E,5,0)</f>
        <v>0</v>
      </c>
      <c r="N966">
        <f>VLOOKUP(A966,'Hospitalisation Details'!A:F,6,0)</f>
        <v>11455.28</v>
      </c>
      <c r="O966" t="str">
        <f>VLOOKUP(A966,'Hospitalisation Details'!A:G,7,0)</f>
        <v>tier - 3</v>
      </c>
      <c r="P966" t="str">
        <f>VLOOKUP(A966,'Hospitalisation Details'!A:I,8,0)</f>
        <v>tier - 2</v>
      </c>
      <c r="Q966" t="str">
        <f>VLOOKUP(A966,'Hospitalisation Details'!A:I,9,0)</f>
        <v>R1011</v>
      </c>
    </row>
    <row r="967" spans="1:17" ht="15.6" x14ac:dyDescent="0.3">
      <c r="A967" s="1" t="s">
        <v>1405</v>
      </c>
      <c r="B967" s="1" t="str">
        <f>VLOOKUP(A967,'Customer Names'!A:B,2,0)</f>
        <v>Siragusa, Ms.  Shannon J.</v>
      </c>
      <c r="C967">
        <f>VLOOKUP(A967,'Medical Examinations'!A:H,2,0)</f>
        <v>25.65</v>
      </c>
      <c r="D967">
        <f>VLOOKUP(A967,'Medical Examinations'!A:C,3,0)</f>
        <v>4.05</v>
      </c>
      <c r="E967" t="str">
        <f>VLOOKUP(A967,'Medical Examinations'!A:E,4)</f>
        <v>No</v>
      </c>
      <c r="F967" t="str">
        <f>VLOOKUP(A967,'Medical Examinations'!A:E,5)</f>
        <v>No</v>
      </c>
      <c r="G967" t="str">
        <f>VLOOKUP(A967,'Medical Examinations'!A:F,6,0)</f>
        <v>No</v>
      </c>
      <c r="H967">
        <f>VLOOKUP(A967,'Medical Examinations'!A:G,7)</f>
        <v>1</v>
      </c>
      <c r="I967" t="str">
        <f>VLOOKUP(A967,'Medical Examinations'!A:H,8,0)</f>
        <v>No</v>
      </c>
      <c r="J967">
        <f>VLOOKUP(A967,'Hospitalisation Details'!A:B,2,0)</f>
        <v>1966</v>
      </c>
      <c r="K967" t="str">
        <f>VLOOKUP(A967,'Hospitalisation Details'!A:C,3,0)</f>
        <v>Jun</v>
      </c>
      <c r="L967">
        <f>VLOOKUP(A967,'Hospitalisation Details'!A:D,4,0)</f>
        <v>14</v>
      </c>
      <c r="M967">
        <f>VLOOKUP(A967,'Hospitalisation Details'!A:E,5,0)</f>
        <v>0</v>
      </c>
      <c r="N967">
        <f>VLOOKUP(A967,'Hospitalisation Details'!A:F,6,0)</f>
        <v>11454.02</v>
      </c>
      <c r="O967" t="str">
        <f>VLOOKUP(A967,'Hospitalisation Details'!A:G,7,0)</f>
        <v>tier - 3</v>
      </c>
      <c r="P967" t="str">
        <f>VLOOKUP(A967,'Hospitalisation Details'!A:I,8,0)</f>
        <v>tier - 1</v>
      </c>
      <c r="Q967" t="str">
        <f>VLOOKUP(A967,'Hospitalisation Details'!A:I,9,0)</f>
        <v>R1012</v>
      </c>
    </row>
    <row r="968" spans="1:17" ht="15.6" x14ac:dyDescent="0.3">
      <c r="A968" s="1" t="s">
        <v>1404</v>
      </c>
      <c r="B968" s="1" t="str">
        <f>VLOOKUP(A968,'Customer Names'!A:B,2,0)</f>
        <v>Pizarro, Ms.  Rachelle M</v>
      </c>
      <c r="C968">
        <f>VLOOKUP(A968,'Medical Examinations'!A:H,2,0)</f>
        <v>36.384999999999998</v>
      </c>
      <c r="D968">
        <f>VLOOKUP(A968,'Medical Examinations'!A:C,3,0)</f>
        <v>11.49</v>
      </c>
      <c r="E968" t="str">
        <f>VLOOKUP(A968,'Medical Examinations'!A:E,4)</f>
        <v>No</v>
      </c>
      <c r="F968" t="str">
        <f>VLOOKUP(A968,'Medical Examinations'!A:E,5)</f>
        <v>No</v>
      </c>
      <c r="G968" t="str">
        <f>VLOOKUP(A968,'Medical Examinations'!A:F,6,0)</f>
        <v>No</v>
      </c>
      <c r="H968">
        <f>VLOOKUP(A968,'Medical Examinations'!A:G,7)</f>
        <v>1</v>
      </c>
      <c r="I968" t="str">
        <f>VLOOKUP(A968,'Medical Examinations'!A:H,8,0)</f>
        <v>No</v>
      </c>
      <c r="J968">
        <f>VLOOKUP(A968,'Hospitalisation Details'!A:B,2,0)</f>
        <v>1971</v>
      </c>
      <c r="K968" t="str">
        <f>VLOOKUP(A968,'Hospitalisation Details'!A:C,3,0)</f>
        <v>Sep</v>
      </c>
      <c r="L968">
        <f>VLOOKUP(A968,'Hospitalisation Details'!A:D,4,0)</f>
        <v>12</v>
      </c>
      <c r="M968">
        <f>VLOOKUP(A968,'Hospitalisation Details'!A:E,5,0)</f>
        <v>3</v>
      </c>
      <c r="N968">
        <f>VLOOKUP(A968,'Hospitalisation Details'!A:F,6,0)</f>
        <v>11436.74</v>
      </c>
      <c r="O968" t="str">
        <f>VLOOKUP(A968,'Hospitalisation Details'!A:G,7,0)</f>
        <v>tier - 3</v>
      </c>
      <c r="P968" t="str">
        <f>VLOOKUP(A968,'Hospitalisation Details'!A:I,8,0)</f>
        <v>tier - 3</v>
      </c>
      <c r="Q968" t="str">
        <f>VLOOKUP(A968,'Hospitalisation Details'!A:I,9,0)</f>
        <v>R1012</v>
      </c>
    </row>
    <row r="969" spans="1:17" ht="15.6" x14ac:dyDescent="0.3">
      <c r="A969" s="1" t="s">
        <v>1403</v>
      </c>
      <c r="B969" s="1" t="str">
        <f>VLOOKUP(A969,'Customer Names'!A:B,2,0)</f>
        <v>Strange, Mr.  Casey</v>
      </c>
      <c r="C969">
        <f>VLOOKUP(A969,'Medical Examinations'!A:H,2,0)</f>
        <v>34.69</v>
      </c>
      <c r="D969">
        <f>VLOOKUP(A969,'Medical Examinations'!A:C,3,0)</f>
        <v>5.65</v>
      </c>
      <c r="E969" t="str">
        <f>VLOOKUP(A969,'Medical Examinations'!A:E,4)</f>
        <v>No</v>
      </c>
      <c r="F969" t="str">
        <f>VLOOKUP(A969,'Medical Examinations'!A:E,5)</f>
        <v>No</v>
      </c>
      <c r="G969" t="str">
        <f>VLOOKUP(A969,'Medical Examinations'!A:F,6,0)</f>
        <v>No</v>
      </c>
      <c r="H969">
        <f>VLOOKUP(A969,'Medical Examinations'!A:G,7)</f>
        <v>1</v>
      </c>
      <c r="I969" t="str">
        <f>VLOOKUP(A969,'Medical Examinations'!A:H,8,0)</f>
        <v>No</v>
      </c>
      <c r="J969">
        <f>VLOOKUP(A969,'Hospitalisation Details'!A:B,2,0)</f>
        <v>1980</v>
      </c>
      <c r="K969" t="str">
        <f>VLOOKUP(A969,'Hospitalisation Details'!A:C,3,0)</f>
        <v>Jul</v>
      </c>
      <c r="L969">
        <f>VLOOKUP(A969,'Hospitalisation Details'!A:D,4,0)</f>
        <v>17</v>
      </c>
      <c r="M969">
        <f>VLOOKUP(A969,'Hospitalisation Details'!A:E,5,0)</f>
        <v>2</v>
      </c>
      <c r="N969">
        <f>VLOOKUP(A969,'Hospitalisation Details'!A:F,6,0)</f>
        <v>11435.74</v>
      </c>
      <c r="O969" t="str">
        <f>VLOOKUP(A969,'Hospitalisation Details'!A:G,7,0)</f>
        <v>tier - 3</v>
      </c>
      <c r="P969" t="str">
        <f>VLOOKUP(A969,'Hospitalisation Details'!A:I,8,0)</f>
        <v>tier - 3</v>
      </c>
      <c r="Q969" t="str">
        <f>VLOOKUP(A969,'Hospitalisation Details'!A:I,9,0)</f>
        <v>R1021</v>
      </c>
    </row>
    <row r="970" spans="1:17" ht="15.6" x14ac:dyDescent="0.3">
      <c r="A970" s="1" t="s">
        <v>1402</v>
      </c>
      <c r="B970" s="1" t="str">
        <f>VLOOKUP(A970,'Customer Names'!A:B,2,0)</f>
        <v>Eidinger, Ms.  Jessica L</v>
      </c>
      <c r="C970">
        <f>VLOOKUP(A970,'Medical Examinations'!A:H,2,0)</f>
        <v>37.68</v>
      </c>
      <c r="D970">
        <f>VLOOKUP(A970,'Medical Examinations'!A:C,3,0)</f>
        <v>4.29</v>
      </c>
      <c r="E970" t="str">
        <f>VLOOKUP(A970,'Medical Examinations'!A:E,4)</f>
        <v>No</v>
      </c>
      <c r="F970" t="str">
        <f>VLOOKUP(A970,'Medical Examinations'!A:E,5)</f>
        <v>No</v>
      </c>
      <c r="G970" t="str">
        <f>VLOOKUP(A970,'Medical Examinations'!A:F,6,0)</f>
        <v>No</v>
      </c>
      <c r="H970">
        <f>VLOOKUP(A970,'Medical Examinations'!A:G,7)</f>
        <v>1</v>
      </c>
      <c r="I970" t="str">
        <f>VLOOKUP(A970,'Medical Examinations'!A:H,8,0)</f>
        <v>No</v>
      </c>
      <c r="J970">
        <f>VLOOKUP(A970,'Hospitalisation Details'!A:B,2,0)</f>
        <v>1985</v>
      </c>
      <c r="K970" t="str">
        <f>VLOOKUP(A970,'Hospitalisation Details'!A:C,3,0)</f>
        <v>Jun</v>
      </c>
      <c r="L970">
        <f>VLOOKUP(A970,'Hospitalisation Details'!A:D,4,0)</f>
        <v>9</v>
      </c>
      <c r="M970">
        <f>VLOOKUP(A970,'Hospitalisation Details'!A:E,5,0)</f>
        <v>3</v>
      </c>
      <c r="N970">
        <f>VLOOKUP(A970,'Hospitalisation Details'!A:F,6,0)</f>
        <v>11419.49</v>
      </c>
      <c r="O970" t="str">
        <f>VLOOKUP(A970,'Hospitalisation Details'!A:G,7,0)</f>
        <v>tier - 3</v>
      </c>
      <c r="P970" t="str">
        <f>VLOOKUP(A970,'Hospitalisation Details'!A:I,8,0)</f>
        <v>tier - 1</v>
      </c>
      <c r="Q970" t="str">
        <f>VLOOKUP(A970,'Hospitalisation Details'!A:I,9,0)</f>
        <v>R1012</v>
      </c>
    </row>
    <row r="971" spans="1:17" ht="15.6" x14ac:dyDescent="0.3">
      <c r="A971" s="1" t="s">
        <v>1401</v>
      </c>
      <c r="B971" s="1" t="str">
        <f>VLOOKUP(A971,'Customer Names'!A:B,2,0)</f>
        <v>Ginsburg, Mr.  Brandon F</v>
      </c>
      <c r="C971">
        <f>VLOOKUP(A971,'Medical Examinations'!A:H,2,0)</f>
        <v>35.49</v>
      </c>
      <c r="D971">
        <f>VLOOKUP(A971,'Medical Examinations'!A:C,3,0)</f>
        <v>4.74</v>
      </c>
      <c r="E971" t="str">
        <f>VLOOKUP(A971,'Medical Examinations'!A:E,4)</f>
        <v>No</v>
      </c>
      <c r="F971" t="str">
        <f>VLOOKUP(A971,'Medical Examinations'!A:E,5)</f>
        <v>No</v>
      </c>
      <c r="G971" t="str">
        <f>VLOOKUP(A971,'Medical Examinations'!A:F,6,0)</f>
        <v>Yes</v>
      </c>
      <c r="H971">
        <f>VLOOKUP(A971,'Medical Examinations'!A:G,7)</f>
        <v>1</v>
      </c>
      <c r="I971" t="str">
        <f>VLOOKUP(A971,'Medical Examinations'!A:H,8,0)</f>
        <v>No</v>
      </c>
      <c r="J971">
        <f>VLOOKUP(A971,'Hospitalisation Details'!A:B,2,0)</f>
        <v>1983</v>
      </c>
      <c r="K971" t="str">
        <f>VLOOKUP(A971,'Hospitalisation Details'!A:C,3,0)</f>
        <v>Oct</v>
      </c>
      <c r="L971">
        <f>VLOOKUP(A971,'Hospitalisation Details'!A:D,4,0)</f>
        <v>23</v>
      </c>
      <c r="M971">
        <f>VLOOKUP(A971,'Hospitalisation Details'!A:E,5,0)</f>
        <v>3</v>
      </c>
      <c r="N971">
        <f>VLOOKUP(A971,'Hospitalisation Details'!A:F,6,0)</f>
        <v>11412.02</v>
      </c>
      <c r="O971" t="str">
        <f>VLOOKUP(A971,'Hospitalisation Details'!A:G,7,0)</f>
        <v>tier - 3</v>
      </c>
      <c r="P971" t="str">
        <f>VLOOKUP(A971,'Hospitalisation Details'!A:I,8,0)</f>
        <v>tier - 1</v>
      </c>
      <c r="Q971" t="str">
        <f>VLOOKUP(A971,'Hospitalisation Details'!A:I,9,0)</f>
        <v>R1021</v>
      </c>
    </row>
    <row r="972" spans="1:17" ht="15.6" x14ac:dyDescent="0.3">
      <c r="A972" s="1" t="s">
        <v>1400</v>
      </c>
      <c r="B972" s="1" t="str">
        <f>VLOOKUP(A972,'Customer Names'!A:B,2,0)</f>
        <v>Truex, Ms.  Melissa</v>
      </c>
      <c r="C972">
        <f>VLOOKUP(A972,'Medical Examinations'!A:H,2,0)</f>
        <v>44.7</v>
      </c>
      <c r="D972">
        <f>VLOOKUP(A972,'Medical Examinations'!A:C,3,0)</f>
        <v>7.6</v>
      </c>
      <c r="E972" t="str">
        <f>VLOOKUP(A972,'Medical Examinations'!A:E,4)</f>
        <v>No</v>
      </c>
      <c r="F972" t="str">
        <f>VLOOKUP(A972,'Medical Examinations'!A:E,5)</f>
        <v>No</v>
      </c>
      <c r="G972" t="str">
        <f>VLOOKUP(A972,'Medical Examinations'!A:F,6,0)</f>
        <v>No</v>
      </c>
      <c r="H972">
        <f>VLOOKUP(A972,'Medical Examinations'!A:G,7)</f>
        <v>1</v>
      </c>
      <c r="I972" t="str">
        <f>VLOOKUP(A972,'Medical Examinations'!A:H,8,0)</f>
        <v>No</v>
      </c>
      <c r="J972">
        <f>VLOOKUP(A972,'Hospitalisation Details'!A:B,2,0)</f>
        <v>1970</v>
      </c>
      <c r="K972" t="str">
        <f>VLOOKUP(A972,'Hospitalisation Details'!A:C,3,0)</f>
        <v>Oct</v>
      </c>
      <c r="L972">
        <f>VLOOKUP(A972,'Hospitalisation Details'!A:D,4,0)</f>
        <v>7</v>
      </c>
      <c r="M972">
        <f>VLOOKUP(A972,'Hospitalisation Details'!A:E,5,0)</f>
        <v>3</v>
      </c>
      <c r="N972">
        <f>VLOOKUP(A972,'Hospitalisation Details'!A:F,6,0)</f>
        <v>11411.69</v>
      </c>
      <c r="O972" t="str">
        <f>VLOOKUP(A972,'Hospitalisation Details'!A:G,7,0)</f>
        <v>tier - 3</v>
      </c>
      <c r="P972" t="str">
        <f>VLOOKUP(A972,'Hospitalisation Details'!A:I,8,0)</f>
        <v>tier - 2</v>
      </c>
      <c r="Q972" t="str">
        <f>VLOOKUP(A972,'Hospitalisation Details'!A:I,9,0)</f>
        <v>R1011</v>
      </c>
    </row>
    <row r="973" spans="1:17" ht="15.6" x14ac:dyDescent="0.3">
      <c r="A973" s="1" t="s">
        <v>1399</v>
      </c>
      <c r="B973" s="1" t="str">
        <f>VLOOKUP(A973,'Customer Names'!A:B,2,0)</f>
        <v>Higgins, Ms.  Danielle N</v>
      </c>
      <c r="C973">
        <f>VLOOKUP(A973,'Medical Examinations'!A:H,2,0)</f>
        <v>38.380000000000003</v>
      </c>
      <c r="D973">
        <f>VLOOKUP(A973,'Medical Examinations'!A:C,3,0)</f>
        <v>8.5</v>
      </c>
      <c r="E973" t="str">
        <f>VLOOKUP(A973,'Medical Examinations'!A:E,4)</f>
        <v>No</v>
      </c>
      <c r="F973" t="str">
        <f>VLOOKUP(A973,'Medical Examinations'!A:E,5)</f>
        <v>No</v>
      </c>
      <c r="G973" t="str">
        <f>VLOOKUP(A973,'Medical Examinations'!A:F,6,0)</f>
        <v>No</v>
      </c>
      <c r="H973">
        <f>VLOOKUP(A973,'Medical Examinations'!A:G,7)</f>
        <v>1</v>
      </c>
      <c r="I973" t="str">
        <f>VLOOKUP(A973,'Medical Examinations'!A:H,8,0)</f>
        <v>No</v>
      </c>
      <c r="J973">
        <f>VLOOKUP(A973,'Hospitalisation Details'!A:B,2,0)</f>
        <v>1970</v>
      </c>
      <c r="K973" t="str">
        <f>VLOOKUP(A973,'Hospitalisation Details'!A:C,3,0)</f>
        <v>Oct</v>
      </c>
      <c r="L973">
        <f>VLOOKUP(A973,'Hospitalisation Details'!A:D,4,0)</f>
        <v>2</v>
      </c>
      <c r="M973">
        <f>VLOOKUP(A973,'Hospitalisation Details'!A:E,5,0)</f>
        <v>2</v>
      </c>
      <c r="N973">
        <f>VLOOKUP(A973,'Hospitalisation Details'!A:F,6,0)</f>
        <v>11396.9</v>
      </c>
      <c r="O973" t="str">
        <f>VLOOKUP(A973,'Hospitalisation Details'!A:G,7,0)</f>
        <v>tier - 3</v>
      </c>
      <c r="P973" t="str">
        <f>VLOOKUP(A973,'Hospitalisation Details'!A:I,8,0)</f>
        <v>tier - 3</v>
      </c>
      <c r="Q973" t="str">
        <f>VLOOKUP(A973,'Hospitalisation Details'!A:I,9,0)</f>
        <v>R1024</v>
      </c>
    </row>
    <row r="974" spans="1:17" ht="15.6" x14ac:dyDescent="0.3">
      <c r="A974" s="1" t="s">
        <v>1398</v>
      </c>
      <c r="B974" s="1" t="str">
        <f>VLOOKUP(A974,'Customer Names'!A:B,2,0)</f>
        <v>McCurdy, Mr.  Matthew</v>
      </c>
      <c r="C974">
        <f>VLOOKUP(A974,'Medical Examinations'!A:H,2,0)</f>
        <v>35.244999999999997</v>
      </c>
      <c r="D974">
        <f>VLOOKUP(A974,'Medical Examinations'!A:C,3,0)</f>
        <v>11.22</v>
      </c>
      <c r="E974" t="str">
        <f>VLOOKUP(A974,'Medical Examinations'!A:E,4)</f>
        <v>No</v>
      </c>
      <c r="F974" t="str">
        <f>VLOOKUP(A974,'Medical Examinations'!A:E,5)</f>
        <v>No</v>
      </c>
      <c r="G974" t="str">
        <f>VLOOKUP(A974,'Medical Examinations'!A:F,6,0)</f>
        <v>No</v>
      </c>
      <c r="H974">
        <f>VLOOKUP(A974,'Medical Examinations'!A:G,7)</f>
        <v>1</v>
      </c>
      <c r="I974" t="str">
        <f>VLOOKUP(A974,'Medical Examinations'!A:H,8,0)</f>
        <v>No</v>
      </c>
      <c r="J974">
        <f>VLOOKUP(A974,'Hospitalisation Details'!A:B,2,0)</f>
        <v>1967</v>
      </c>
      <c r="K974" t="str">
        <f>VLOOKUP(A974,'Hospitalisation Details'!A:C,3,0)</f>
        <v>Dec</v>
      </c>
      <c r="L974">
        <f>VLOOKUP(A974,'Hospitalisation Details'!A:D,4,0)</f>
        <v>19</v>
      </c>
      <c r="M974">
        <f>VLOOKUP(A974,'Hospitalisation Details'!A:E,5,0)</f>
        <v>1</v>
      </c>
      <c r="N974">
        <f>VLOOKUP(A974,'Hospitalisation Details'!A:F,6,0)</f>
        <v>11394.07</v>
      </c>
      <c r="O974" t="str">
        <f>VLOOKUP(A974,'Hospitalisation Details'!A:G,7,0)</f>
        <v>tier - 3</v>
      </c>
      <c r="P974" t="str">
        <f>VLOOKUP(A974,'Hospitalisation Details'!A:I,8,0)</f>
        <v>tier - 1</v>
      </c>
      <c r="Q974" t="str">
        <f>VLOOKUP(A974,'Hospitalisation Details'!A:I,9,0)</f>
        <v>R1018</v>
      </c>
    </row>
    <row r="975" spans="1:17" ht="15.6" x14ac:dyDescent="0.3">
      <c r="A975" s="1" t="s">
        <v>1397</v>
      </c>
      <c r="B975" s="1" t="str">
        <f>VLOOKUP(A975,'Customer Names'!A:B,2,0)</f>
        <v>Hughes, Mrs.  Bettina</v>
      </c>
      <c r="C975">
        <f>VLOOKUP(A975,'Medical Examinations'!A:H,2,0)</f>
        <v>49.84</v>
      </c>
      <c r="D975">
        <f>VLOOKUP(A975,'Medical Examinations'!A:C,3,0)</f>
        <v>5.0999999999999996</v>
      </c>
      <c r="E975" t="str">
        <f>VLOOKUP(A975,'Medical Examinations'!A:E,4)</f>
        <v>No</v>
      </c>
      <c r="F975" t="str">
        <f>VLOOKUP(A975,'Medical Examinations'!A:E,5)</f>
        <v>No</v>
      </c>
      <c r="G975" t="str">
        <f>VLOOKUP(A975,'Medical Examinations'!A:F,6,0)</f>
        <v>Yes</v>
      </c>
      <c r="H975">
        <f>VLOOKUP(A975,'Medical Examinations'!A:G,7)</f>
        <v>1</v>
      </c>
      <c r="I975" t="str">
        <f>VLOOKUP(A975,'Medical Examinations'!A:H,8,0)</f>
        <v>No</v>
      </c>
      <c r="J975">
        <f>VLOOKUP(A975,'Hospitalisation Details'!A:B,2,0)</f>
        <v>1997</v>
      </c>
      <c r="K975" t="str">
        <f>VLOOKUP(A975,'Hospitalisation Details'!A:C,3,0)</f>
        <v>Jul</v>
      </c>
      <c r="L975">
        <f>VLOOKUP(A975,'Hospitalisation Details'!A:D,4,0)</f>
        <v>28</v>
      </c>
      <c r="M975">
        <f>VLOOKUP(A975,'Hospitalisation Details'!A:E,5,0)</f>
        <v>0</v>
      </c>
      <c r="N975">
        <f>VLOOKUP(A975,'Hospitalisation Details'!A:F,6,0)</f>
        <v>11388.27</v>
      </c>
      <c r="O975" t="str">
        <f>VLOOKUP(A975,'Hospitalisation Details'!A:G,7,0)</f>
        <v>tier - 3</v>
      </c>
      <c r="P975" t="str">
        <f>VLOOKUP(A975,'Hospitalisation Details'!A:I,8,0)</f>
        <v>tier - 2</v>
      </c>
      <c r="Q975" t="str">
        <f>VLOOKUP(A975,'Hospitalisation Details'!A:I,9,0)</f>
        <v>R1026</v>
      </c>
    </row>
    <row r="976" spans="1:17" ht="15.6" x14ac:dyDescent="0.3">
      <c r="A976" s="1" t="s">
        <v>1396</v>
      </c>
      <c r="B976" s="1" t="str">
        <f>VLOOKUP(A976,'Customer Names'!A:B,2,0)</f>
        <v>Varner, Mr.  Alexander</v>
      </c>
      <c r="C976">
        <f>VLOOKUP(A976,'Medical Examinations'!A:H,2,0)</f>
        <v>49.06</v>
      </c>
      <c r="D976">
        <f>VLOOKUP(A976,'Medical Examinations'!A:C,3,0)</f>
        <v>5.43</v>
      </c>
      <c r="E976" t="str">
        <f>VLOOKUP(A976,'Medical Examinations'!A:E,4)</f>
        <v>No</v>
      </c>
      <c r="F976" t="str">
        <f>VLOOKUP(A976,'Medical Examinations'!A:E,5)</f>
        <v>No</v>
      </c>
      <c r="G976" t="str">
        <f>VLOOKUP(A976,'Medical Examinations'!A:F,6,0)</f>
        <v>No</v>
      </c>
      <c r="H976">
        <f>VLOOKUP(A976,'Medical Examinations'!A:G,7)</f>
        <v>1</v>
      </c>
      <c r="I976" t="str">
        <f>VLOOKUP(A976,'Medical Examinations'!A:H,8,0)</f>
        <v>No</v>
      </c>
      <c r="J976">
        <f>VLOOKUP(A976,'Hospitalisation Details'!A:B,2,0)</f>
        <v>1964</v>
      </c>
      <c r="K976" t="str">
        <f>VLOOKUP(A976,'Hospitalisation Details'!A:C,3,0)</f>
        <v>Jun</v>
      </c>
      <c r="L976">
        <f>VLOOKUP(A976,'Hospitalisation Details'!A:D,4,0)</f>
        <v>13</v>
      </c>
      <c r="M976">
        <f>VLOOKUP(A976,'Hospitalisation Details'!A:E,5,0)</f>
        <v>0</v>
      </c>
      <c r="N976">
        <f>VLOOKUP(A976,'Hospitalisation Details'!A:F,6,0)</f>
        <v>11381.33</v>
      </c>
      <c r="O976" t="str">
        <f>VLOOKUP(A976,'Hospitalisation Details'!A:G,7,0)</f>
        <v>tier - 3</v>
      </c>
      <c r="P976" t="str">
        <f>VLOOKUP(A976,'Hospitalisation Details'!A:I,8,0)</f>
        <v>tier - 2</v>
      </c>
      <c r="Q976" t="str">
        <f>VLOOKUP(A976,'Hospitalisation Details'!A:I,9,0)</f>
        <v>R1013</v>
      </c>
    </row>
    <row r="977" spans="1:17" ht="15.6" x14ac:dyDescent="0.3">
      <c r="A977" s="1" t="s">
        <v>1395</v>
      </c>
      <c r="B977" s="1" t="str">
        <f>VLOOKUP(A977,'Customer Names'!A:B,2,0)</f>
        <v>Dahmen, Mrs.  Holli</v>
      </c>
      <c r="C977">
        <f>VLOOKUP(A977,'Medical Examinations'!A:H,2,0)</f>
        <v>30.88</v>
      </c>
      <c r="D977">
        <f>VLOOKUP(A977,'Medical Examinations'!A:C,3,0)</f>
        <v>5.82</v>
      </c>
      <c r="E977" t="str">
        <f>VLOOKUP(A977,'Medical Examinations'!A:E,4)</f>
        <v>No</v>
      </c>
      <c r="F977" t="str">
        <f>VLOOKUP(A977,'Medical Examinations'!A:E,5)</f>
        <v>No</v>
      </c>
      <c r="G977" t="str">
        <f>VLOOKUP(A977,'Medical Examinations'!A:F,6,0)</f>
        <v>No</v>
      </c>
      <c r="H977">
        <f>VLOOKUP(A977,'Medical Examinations'!A:G,7)</f>
        <v>1</v>
      </c>
      <c r="I977" t="str">
        <f>VLOOKUP(A977,'Medical Examinations'!A:H,8,0)</f>
        <v>No</v>
      </c>
      <c r="J977">
        <f>VLOOKUP(A977,'Hospitalisation Details'!A:B,2,0)</f>
        <v>1972</v>
      </c>
      <c r="K977" t="str">
        <f>VLOOKUP(A977,'Hospitalisation Details'!A:C,3,0)</f>
        <v>Dec</v>
      </c>
      <c r="L977">
        <f>VLOOKUP(A977,'Hospitalisation Details'!A:D,4,0)</f>
        <v>6</v>
      </c>
      <c r="M977">
        <f>VLOOKUP(A977,'Hospitalisation Details'!A:E,5,0)</f>
        <v>0</v>
      </c>
      <c r="N977">
        <f>VLOOKUP(A977,'Hospitalisation Details'!A:F,6,0)</f>
        <v>11378.57</v>
      </c>
      <c r="O977" t="str">
        <f>VLOOKUP(A977,'Hospitalisation Details'!A:G,7,0)</f>
        <v>tier - 3</v>
      </c>
      <c r="P977" t="str">
        <f>VLOOKUP(A977,'Hospitalisation Details'!A:I,8,0)</f>
        <v>tier - 2</v>
      </c>
      <c r="Q977" t="str">
        <f>VLOOKUP(A977,'Hospitalisation Details'!A:I,9,0)</f>
        <v>R1025</v>
      </c>
    </row>
    <row r="978" spans="1:17" ht="15.6" x14ac:dyDescent="0.3">
      <c r="A978" s="1" t="s">
        <v>1394</v>
      </c>
      <c r="B978" s="1" t="str">
        <f>VLOOKUP(A978,'Customer Names'!A:B,2,0)</f>
        <v>Young, Mrs.  Heather C</v>
      </c>
      <c r="C978">
        <f>VLOOKUP(A978,'Medical Examinations'!A:H,2,0)</f>
        <v>33.35</v>
      </c>
      <c r="D978">
        <f>VLOOKUP(A978,'Medical Examinations'!A:C,3,0)</f>
        <v>6.05</v>
      </c>
      <c r="E978" t="str">
        <f>VLOOKUP(A978,'Medical Examinations'!A:E,4)</f>
        <v>No</v>
      </c>
      <c r="F978" t="str">
        <f>VLOOKUP(A978,'Medical Examinations'!A:E,5)</f>
        <v>No</v>
      </c>
      <c r="G978" t="str">
        <f>VLOOKUP(A978,'Medical Examinations'!A:F,6,0)</f>
        <v>Yes</v>
      </c>
      <c r="H978">
        <f>VLOOKUP(A978,'Medical Examinations'!A:G,7)</f>
        <v>1</v>
      </c>
      <c r="I978" t="str">
        <f>VLOOKUP(A978,'Medical Examinations'!A:H,8,0)</f>
        <v>No</v>
      </c>
      <c r="J978">
        <f>VLOOKUP(A978,'Hospitalisation Details'!A:B,2,0)</f>
        <v>1979</v>
      </c>
      <c r="K978" t="str">
        <f>VLOOKUP(A978,'Hospitalisation Details'!A:C,3,0)</f>
        <v>Jun</v>
      </c>
      <c r="L978">
        <f>VLOOKUP(A978,'Hospitalisation Details'!A:D,4,0)</f>
        <v>7</v>
      </c>
      <c r="M978">
        <f>VLOOKUP(A978,'Hospitalisation Details'!A:E,5,0)</f>
        <v>2</v>
      </c>
      <c r="N978">
        <f>VLOOKUP(A978,'Hospitalisation Details'!A:F,6,0)</f>
        <v>11369.39</v>
      </c>
      <c r="O978" t="str">
        <f>VLOOKUP(A978,'Hospitalisation Details'!A:G,7,0)</f>
        <v>tier - 3</v>
      </c>
      <c r="P978" t="str">
        <f>VLOOKUP(A978,'Hospitalisation Details'!A:I,8,0)</f>
        <v>tier - 1</v>
      </c>
      <c r="Q978" t="str">
        <f>VLOOKUP(A978,'Hospitalisation Details'!A:I,9,0)</f>
        <v>R1026</v>
      </c>
    </row>
    <row r="979" spans="1:17" ht="15.6" x14ac:dyDescent="0.3">
      <c r="A979" s="1" t="s">
        <v>1393</v>
      </c>
      <c r="B979" s="1" t="str">
        <f>VLOOKUP(A979,'Customer Names'!A:B,2,0)</f>
        <v>Fraser, Mr.  Kyle</v>
      </c>
      <c r="C979">
        <f>VLOOKUP(A979,'Medical Examinations'!A:H,2,0)</f>
        <v>38</v>
      </c>
      <c r="D979">
        <f>VLOOKUP(A979,'Medical Examinations'!A:C,3,0)</f>
        <v>6.38</v>
      </c>
      <c r="E979" t="str">
        <f>VLOOKUP(A979,'Medical Examinations'!A:E,4)</f>
        <v>No</v>
      </c>
      <c r="F979" t="str">
        <f>VLOOKUP(A979,'Medical Examinations'!A:E,5)</f>
        <v>No</v>
      </c>
      <c r="G979" t="str">
        <f>VLOOKUP(A979,'Medical Examinations'!A:F,6,0)</f>
        <v>No</v>
      </c>
      <c r="H979">
        <f>VLOOKUP(A979,'Medical Examinations'!A:G,7)</f>
        <v>1</v>
      </c>
      <c r="I979" t="str">
        <f>VLOOKUP(A979,'Medical Examinations'!A:H,8,0)</f>
        <v>No</v>
      </c>
      <c r="J979">
        <f>VLOOKUP(A979,'Hospitalisation Details'!A:B,2,0)</f>
        <v>1964</v>
      </c>
      <c r="K979" t="str">
        <f>VLOOKUP(A979,'Hospitalisation Details'!A:C,3,0)</f>
        <v>Dec</v>
      </c>
      <c r="L979">
        <f>VLOOKUP(A979,'Hospitalisation Details'!A:D,4,0)</f>
        <v>13</v>
      </c>
      <c r="M979">
        <f>VLOOKUP(A979,'Hospitalisation Details'!A:E,5,0)</f>
        <v>0</v>
      </c>
      <c r="N979">
        <f>VLOOKUP(A979,'Hospitalisation Details'!A:F,6,0)</f>
        <v>11365.95</v>
      </c>
      <c r="O979" t="str">
        <f>VLOOKUP(A979,'Hospitalisation Details'!A:G,7,0)</f>
        <v>tier - 3</v>
      </c>
      <c r="P979" t="str">
        <f>VLOOKUP(A979,'Hospitalisation Details'!A:I,8,0)</f>
        <v>tier - 2</v>
      </c>
      <c r="Q979" t="str">
        <f>VLOOKUP(A979,'Hospitalisation Details'!A:I,9,0)</f>
        <v>R1011</v>
      </c>
    </row>
    <row r="980" spans="1:17" ht="15.6" x14ac:dyDescent="0.3">
      <c r="A980" s="1" t="s">
        <v>1392</v>
      </c>
      <c r="B980" s="1" t="str">
        <f>VLOOKUP(A980,'Customer Names'!A:B,2,0)</f>
        <v>Deeg, Mr.  Thomas J</v>
      </c>
      <c r="C980">
        <f>VLOOKUP(A980,'Medical Examinations'!A:H,2,0)</f>
        <v>36.08</v>
      </c>
      <c r="D980">
        <f>VLOOKUP(A980,'Medical Examinations'!A:C,3,0)</f>
        <v>5.73</v>
      </c>
      <c r="E980" t="str">
        <f>VLOOKUP(A980,'Medical Examinations'!A:E,4)</f>
        <v>No</v>
      </c>
      <c r="F980" t="str">
        <f>VLOOKUP(A980,'Medical Examinations'!A:E,5)</f>
        <v>No</v>
      </c>
      <c r="G980" t="str">
        <f>VLOOKUP(A980,'Medical Examinations'!A:F,6,0)</f>
        <v>No</v>
      </c>
      <c r="H980">
        <f>VLOOKUP(A980,'Medical Examinations'!A:G,7)</f>
        <v>1</v>
      </c>
      <c r="I980" t="str">
        <f>VLOOKUP(A980,'Medical Examinations'!A:H,8,0)</f>
        <v>No</v>
      </c>
      <c r="J980">
        <f>VLOOKUP(A980,'Hospitalisation Details'!A:B,2,0)</f>
        <v>1964</v>
      </c>
      <c r="K980" t="str">
        <f>VLOOKUP(A980,'Hospitalisation Details'!A:C,3,0)</f>
        <v>Jul</v>
      </c>
      <c r="L980">
        <f>VLOOKUP(A980,'Hospitalisation Details'!A:D,4,0)</f>
        <v>3</v>
      </c>
      <c r="M980">
        <f>VLOOKUP(A980,'Hospitalisation Details'!A:E,5,0)</f>
        <v>0</v>
      </c>
      <c r="N980">
        <f>VLOOKUP(A980,'Hospitalisation Details'!A:F,6,0)</f>
        <v>11363.28</v>
      </c>
      <c r="O980" t="str">
        <f>VLOOKUP(A980,'Hospitalisation Details'!A:G,7,0)</f>
        <v>tier - 3</v>
      </c>
      <c r="P980" t="str">
        <f>VLOOKUP(A980,'Hospitalisation Details'!A:I,8,0)</f>
        <v>tier - 1</v>
      </c>
      <c r="Q980" t="str">
        <f>VLOOKUP(A980,'Hospitalisation Details'!A:I,9,0)</f>
        <v>R1013</v>
      </c>
    </row>
    <row r="981" spans="1:17" ht="15.6" x14ac:dyDescent="0.3">
      <c r="A981" s="1" t="s">
        <v>1391</v>
      </c>
      <c r="B981" s="1" t="str">
        <f>VLOOKUP(A981,'Customer Names'!A:B,2,0)</f>
        <v>Robertson, Mr.  Chris</v>
      </c>
      <c r="C981">
        <f>VLOOKUP(A981,'Medical Examinations'!A:H,2,0)</f>
        <v>35.700000000000003</v>
      </c>
      <c r="D981">
        <f>VLOOKUP(A981,'Medical Examinations'!A:C,3,0)</f>
        <v>5.47</v>
      </c>
      <c r="E981" t="str">
        <f>VLOOKUP(A981,'Medical Examinations'!A:E,4)</f>
        <v>No</v>
      </c>
      <c r="F981" t="str">
        <f>VLOOKUP(A981,'Medical Examinations'!A:E,5)</f>
        <v>No</v>
      </c>
      <c r="G981" t="str">
        <f>VLOOKUP(A981,'Medical Examinations'!A:F,6,0)</f>
        <v>No</v>
      </c>
      <c r="H981">
        <f>VLOOKUP(A981,'Medical Examinations'!A:G,7)</f>
        <v>1</v>
      </c>
      <c r="I981" t="str">
        <f>VLOOKUP(A981,'Medical Examinations'!A:H,8,0)</f>
        <v>No</v>
      </c>
      <c r="J981">
        <f>VLOOKUP(A981,'Hospitalisation Details'!A:B,2,0)</f>
        <v>1964</v>
      </c>
      <c r="K981" t="str">
        <f>VLOOKUP(A981,'Hospitalisation Details'!A:C,3,0)</f>
        <v>Jul</v>
      </c>
      <c r="L981">
        <f>VLOOKUP(A981,'Hospitalisation Details'!A:D,4,0)</f>
        <v>4</v>
      </c>
      <c r="M981">
        <f>VLOOKUP(A981,'Hospitalisation Details'!A:E,5,0)</f>
        <v>0</v>
      </c>
      <c r="N981">
        <f>VLOOKUP(A981,'Hospitalisation Details'!A:F,6,0)</f>
        <v>11362.76</v>
      </c>
      <c r="O981" t="str">
        <f>VLOOKUP(A981,'Hospitalisation Details'!A:G,7,0)</f>
        <v>tier - 3</v>
      </c>
      <c r="P981" t="str">
        <f>VLOOKUP(A981,'Hospitalisation Details'!A:I,8,0)</f>
        <v>tier - 1</v>
      </c>
      <c r="Q981" t="str">
        <f>VLOOKUP(A981,'Hospitalisation Details'!A:I,9,0)</f>
        <v>R1011</v>
      </c>
    </row>
    <row r="982" spans="1:17" ht="15.6" x14ac:dyDescent="0.3">
      <c r="A982" s="1" t="s">
        <v>1390</v>
      </c>
      <c r="B982" s="1" t="str">
        <f>VLOOKUP(A982,'Customer Names'!A:B,2,0)</f>
        <v>Peck, Mr.  Graham</v>
      </c>
      <c r="C982">
        <f>VLOOKUP(A982,'Medical Examinations'!A:H,2,0)</f>
        <v>34.01</v>
      </c>
      <c r="D982">
        <f>VLOOKUP(A982,'Medical Examinations'!A:C,3,0)</f>
        <v>11.3</v>
      </c>
      <c r="E982" t="str">
        <f>VLOOKUP(A982,'Medical Examinations'!A:E,4)</f>
        <v>No</v>
      </c>
      <c r="F982" t="str">
        <f>VLOOKUP(A982,'Medical Examinations'!A:E,5)</f>
        <v>No</v>
      </c>
      <c r="G982" t="str">
        <f>VLOOKUP(A982,'Medical Examinations'!A:F,6,0)</f>
        <v>No</v>
      </c>
      <c r="H982">
        <f>VLOOKUP(A982,'Medical Examinations'!A:G,7)</f>
        <v>1</v>
      </c>
      <c r="I982" t="str">
        <f>VLOOKUP(A982,'Medical Examinations'!A:H,8,0)</f>
        <v>No</v>
      </c>
      <c r="J982">
        <f>VLOOKUP(A982,'Hospitalisation Details'!A:B,2,0)</f>
        <v>1965</v>
      </c>
      <c r="K982" t="str">
        <f>VLOOKUP(A982,'Hospitalisation Details'!A:C,3,0)</f>
        <v>Sep</v>
      </c>
      <c r="L982">
        <f>VLOOKUP(A982,'Hospitalisation Details'!A:D,4,0)</f>
        <v>26</v>
      </c>
      <c r="M982">
        <f>VLOOKUP(A982,'Hospitalisation Details'!A:E,5,0)</f>
        <v>0</v>
      </c>
      <c r="N982">
        <f>VLOOKUP(A982,'Hospitalisation Details'!A:F,6,0)</f>
        <v>11356.66</v>
      </c>
      <c r="O982" t="str">
        <f>VLOOKUP(A982,'Hospitalisation Details'!A:G,7,0)</f>
        <v>tier - 3</v>
      </c>
      <c r="P982" t="str">
        <f>VLOOKUP(A982,'Hospitalisation Details'!A:I,8,0)</f>
        <v>tier - 3</v>
      </c>
      <c r="Q982" t="str">
        <f>VLOOKUP(A982,'Hospitalisation Details'!A:I,9,0)</f>
        <v>R1012</v>
      </c>
    </row>
    <row r="983" spans="1:17" ht="15.6" x14ac:dyDescent="0.3">
      <c r="A983" s="1" t="s">
        <v>1389</v>
      </c>
      <c r="B983" s="1" t="str">
        <f>VLOOKUP(A983,'Customer Names'!A:B,2,0)</f>
        <v>Burger, Mr.  Garrett</v>
      </c>
      <c r="C983">
        <f>VLOOKUP(A983,'Medical Examinations'!A:H,2,0)</f>
        <v>31.54</v>
      </c>
      <c r="D983">
        <f>VLOOKUP(A983,'Medical Examinations'!A:C,3,0)</f>
        <v>6.72</v>
      </c>
      <c r="E983" t="str">
        <f>VLOOKUP(A983,'Medical Examinations'!A:E,4)</f>
        <v>No</v>
      </c>
      <c r="F983" t="str">
        <f>VLOOKUP(A983,'Medical Examinations'!A:E,5)</f>
        <v>No</v>
      </c>
      <c r="G983" t="str">
        <f>VLOOKUP(A983,'Medical Examinations'!A:F,6,0)</f>
        <v>No</v>
      </c>
      <c r="H983">
        <f>VLOOKUP(A983,'Medical Examinations'!A:G,7)</f>
        <v>1</v>
      </c>
      <c r="I983" t="str">
        <f>VLOOKUP(A983,'Medical Examinations'!A:H,8,0)</f>
        <v>No</v>
      </c>
      <c r="J983">
        <f>VLOOKUP(A983,'Hospitalisation Details'!A:B,2,0)</f>
        <v>1965</v>
      </c>
      <c r="K983" t="str">
        <f>VLOOKUP(A983,'Hospitalisation Details'!A:C,3,0)</f>
        <v>Nov</v>
      </c>
      <c r="L983">
        <f>VLOOKUP(A983,'Hospitalisation Details'!A:D,4,0)</f>
        <v>29</v>
      </c>
      <c r="M983">
        <f>VLOOKUP(A983,'Hospitalisation Details'!A:E,5,0)</f>
        <v>0</v>
      </c>
      <c r="N983">
        <f>VLOOKUP(A983,'Hospitalisation Details'!A:F,6,0)</f>
        <v>11353.23</v>
      </c>
      <c r="O983" t="str">
        <f>VLOOKUP(A983,'Hospitalisation Details'!A:G,7,0)</f>
        <v>tier - 3</v>
      </c>
      <c r="P983" t="str">
        <f>VLOOKUP(A983,'Hospitalisation Details'!A:I,8,0)</f>
        <v>tier - 1</v>
      </c>
      <c r="Q983" t="str">
        <f>VLOOKUP(A983,'Hospitalisation Details'!A:I,9,0)</f>
        <v>R1012</v>
      </c>
    </row>
    <row r="984" spans="1:17" ht="15.6" x14ac:dyDescent="0.3">
      <c r="A984" s="1" t="s">
        <v>1388</v>
      </c>
      <c r="B984" s="1" t="str">
        <f>VLOOKUP(A984,'Customer Names'!A:B,2,0)</f>
        <v>Blain, Mr.  Andrew</v>
      </c>
      <c r="C984">
        <f>VLOOKUP(A984,'Medical Examinations'!A:H,2,0)</f>
        <v>23.3</v>
      </c>
      <c r="D984">
        <f>VLOOKUP(A984,'Medical Examinations'!A:C,3,0)</f>
        <v>5.36</v>
      </c>
      <c r="E984" t="str">
        <f>VLOOKUP(A984,'Medical Examinations'!A:E,4)</f>
        <v>No</v>
      </c>
      <c r="F984" t="str">
        <f>VLOOKUP(A984,'Medical Examinations'!A:E,5)</f>
        <v>No</v>
      </c>
      <c r="G984" t="str">
        <f>VLOOKUP(A984,'Medical Examinations'!A:F,6,0)</f>
        <v>No</v>
      </c>
      <c r="H984">
        <f>VLOOKUP(A984,'Medical Examinations'!A:G,7)</f>
        <v>1</v>
      </c>
      <c r="I984" t="str">
        <f>VLOOKUP(A984,'Medical Examinations'!A:H,8,0)</f>
        <v>No</v>
      </c>
      <c r="J984">
        <f>VLOOKUP(A984,'Hospitalisation Details'!A:B,2,0)</f>
        <v>1964</v>
      </c>
      <c r="K984" t="str">
        <f>VLOOKUP(A984,'Hospitalisation Details'!A:C,3,0)</f>
        <v>Jul</v>
      </c>
      <c r="L984">
        <f>VLOOKUP(A984,'Hospitalisation Details'!A:D,4,0)</f>
        <v>12</v>
      </c>
      <c r="M984">
        <f>VLOOKUP(A984,'Hospitalisation Details'!A:E,5,0)</f>
        <v>0</v>
      </c>
      <c r="N984">
        <f>VLOOKUP(A984,'Hospitalisation Details'!A:F,6,0)</f>
        <v>11345.52</v>
      </c>
      <c r="O984" t="str">
        <f>VLOOKUP(A984,'Hospitalisation Details'!A:G,7,0)</f>
        <v>tier - 3</v>
      </c>
      <c r="P984" t="str">
        <f>VLOOKUP(A984,'Hospitalisation Details'!A:I,8,0)</f>
        <v>tier - 3</v>
      </c>
      <c r="Q984" t="str">
        <f>VLOOKUP(A984,'Hospitalisation Details'!A:I,9,0)</f>
        <v>R1011</v>
      </c>
    </row>
    <row r="985" spans="1:17" ht="15.6" x14ac:dyDescent="0.3">
      <c r="A985" s="1" t="s">
        <v>1387</v>
      </c>
      <c r="B985" s="1" t="str">
        <f>VLOOKUP(A985,'Customer Names'!A:B,2,0)</f>
        <v>Winters, Mrs.  Annabelle M</v>
      </c>
      <c r="C985">
        <f>VLOOKUP(A985,'Medical Examinations'!A:H,2,0)</f>
        <v>27.75</v>
      </c>
      <c r="D985">
        <f>VLOOKUP(A985,'Medical Examinations'!A:C,3,0)</f>
        <v>9.8800000000000008</v>
      </c>
      <c r="E985" t="str">
        <f>VLOOKUP(A985,'Medical Examinations'!A:E,4)</f>
        <v>No</v>
      </c>
      <c r="F985" t="str">
        <f>VLOOKUP(A985,'Medical Examinations'!A:E,5)</f>
        <v>No</v>
      </c>
      <c r="G985" t="str">
        <f>VLOOKUP(A985,'Medical Examinations'!A:F,6,0)</f>
        <v>No</v>
      </c>
      <c r="H985">
        <f>VLOOKUP(A985,'Medical Examinations'!A:G,7)</f>
        <v>1</v>
      </c>
      <c r="I985" t="str">
        <f>VLOOKUP(A985,'Medical Examinations'!A:H,8,0)</f>
        <v>No</v>
      </c>
      <c r="J985">
        <f>VLOOKUP(A985,'Hospitalisation Details'!A:B,2,0)</f>
        <v>1968</v>
      </c>
      <c r="K985" t="str">
        <f>VLOOKUP(A985,'Hospitalisation Details'!A:C,3,0)</f>
        <v>Nov</v>
      </c>
      <c r="L985">
        <f>VLOOKUP(A985,'Hospitalisation Details'!A:D,4,0)</f>
        <v>2</v>
      </c>
      <c r="M985">
        <f>VLOOKUP(A985,'Hospitalisation Details'!A:E,5,0)</f>
        <v>0</v>
      </c>
      <c r="N985">
        <f>VLOOKUP(A985,'Hospitalisation Details'!A:F,6,0)</f>
        <v>11344.32</v>
      </c>
      <c r="O985" t="str">
        <f>VLOOKUP(A985,'Hospitalisation Details'!A:G,7,0)</f>
        <v>tier - 3</v>
      </c>
      <c r="P985" t="str">
        <f>VLOOKUP(A985,'Hospitalisation Details'!A:I,8,0)</f>
        <v>tier - 2</v>
      </c>
      <c r="Q985" t="str">
        <f>VLOOKUP(A985,'Hospitalisation Details'!A:I,9,0)</f>
        <v>R1025</v>
      </c>
    </row>
    <row r="986" spans="1:17" ht="15.6" x14ac:dyDescent="0.3">
      <c r="A986" s="1" t="s">
        <v>1386</v>
      </c>
      <c r="B986" s="1" t="str">
        <f>VLOOKUP(A986,'Customer Names'!A:B,2,0)</f>
        <v>McCue, Mr.  Daniel T.</v>
      </c>
      <c r="C986">
        <f>VLOOKUP(A986,'Medical Examinations'!A:H,2,0)</f>
        <v>42.46</v>
      </c>
      <c r="D986">
        <f>VLOOKUP(A986,'Medical Examinations'!A:C,3,0)</f>
        <v>4.1100000000000003</v>
      </c>
      <c r="E986" t="str">
        <f>VLOOKUP(A986,'Medical Examinations'!A:E,4)</f>
        <v>No</v>
      </c>
      <c r="F986" t="str">
        <f>VLOOKUP(A986,'Medical Examinations'!A:E,5)</f>
        <v>No</v>
      </c>
      <c r="G986" t="str">
        <f>VLOOKUP(A986,'Medical Examinations'!A:F,6,0)</f>
        <v>No</v>
      </c>
      <c r="H986">
        <f>VLOOKUP(A986,'Medical Examinations'!A:G,7)</f>
        <v>1</v>
      </c>
      <c r="I986" t="str">
        <f>VLOOKUP(A986,'Medical Examinations'!A:H,8,0)</f>
        <v>No</v>
      </c>
      <c r="J986">
        <f>VLOOKUP(A986,'Hospitalisation Details'!A:B,2,0)</f>
        <v>1989</v>
      </c>
      <c r="K986" t="str">
        <f>VLOOKUP(A986,'Hospitalisation Details'!A:C,3,0)</f>
        <v>Aug</v>
      </c>
      <c r="L986">
        <f>VLOOKUP(A986,'Hospitalisation Details'!A:D,4,0)</f>
        <v>19</v>
      </c>
      <c r="M986">
        <f>VLOOKUP(A986,'Hospitalisation Details'!A:E,5,0)</f>
        <v>1</v>
      </c>
      <c r="N986">
        <f>VLOOKUP(A986,'Hospitalisation Details'!A:F,6,0)</f>
        <v>11326.71</v>
      </c>
      <c r="O986" t="str">
        <f>VLOOKUP(A986,'Hospitalisation Details'!A:G,7,0)</f>
        <v>tier - 3</v>
      </c>
      <c r="P986" t="str">
        <f>VLOOKUP(A986,'Hospitalisation Details'!A:I,8,0)</f>
        <v>tier - 3</v>
      </c>
      <c r="Q986" t="str">
        <f>VLOOKUP(A986,'Hospitalisation Details'!A:I,9,0)</f>
        <v>R1013</v>
      </c>
    </row>
    <row r="987" spans="1:17" ht="15.6" x14ac:dyDescent="0.3">
      <c r="A987" s="1" t="s">
        <v>1385</v>
      </c>
      <c r="B987" s="1" t="str">
        <f>VLOOKUP(A987,'Customer Names'!A:B,2,0)</f>
        <v>Webster, Ms.  Deanne</v>
      </c>
      <c r="C987">
        <f>VLOOKUP(A987,'Medical Examinations'!A:H,2,0)</f>
        <v>54.47</v>
      </c>
      <c r="D987">
        <f>VLOOKUP(A987,'Medical Examinations'!A:C,3,0)</f>
        <v>7.48</v>
      </c>
      <c r="E987" t="str">
        <f>VLOOKUP(A987,'Medical Examinations'!A:E,4)</f>
        <v>No</v>
      </c>
      <c r="F987" t="str">
        <f>VLOOKUP(A987,'Medical Examinations'!A:E,5)</f>
        <v>No</v>
      </c>
      <c r="G987" t="str">
        <f>VLOOKUP(A987,'Medical Examinations'!A:F,6,0)</f>
        <v>No</v>
      </c>
      <c r="H987">
        <f>VLOOKUP(A987,'Medical Examinations'!A:G,7)</f>
        <v>1</v>
      </c>
      <c r="I987" t="str">
        <f>VLOOKUP(A987,'Medical Examinations'!A:H,8,0)</f>
        <v>No</v>
      </c>
      <c r="J987">
        <f>VLOOKUP(A987,'Hospitalisation Details'!A:B,2,0)</f>
        <v>2002</v>
      </c>
      <c r="K987" t="str">
        <f>VLOOKUP(A987,'Hospitalisation Details'!A:C,3,0)</f>
        <v>Sep</v>
      </c>
      <c r="L987">
        <f>VLOOKUP(A987,'Hospitalisation Details'!A:D,4,0)</f>
        <v>20</v>
      </c>
      <c r="M987">
        <f>VLOOKUP(A987,'Hospitalisation Details'!A:E,5,0)</f>
        <v>0</v>
      </c>
      <c r="N987">
        <f>VLOOKUP(A987,'Hospitalisation Details'!A:F,6,0)</f>
        <v>11321.49</v>
      </c>
      <c r="O987" t="str">
        <f>VLOOKUP(A987,'Hospitalisation Details'!A:G,7,0)</f>
        <v>tier - 3</v>
      </c>
      <c r="P987" t="str">
        <f>VLOOKUP(A987,'Hospitalisation Details'!A:I,8,0)</f>
        <v>tier - 3</v>
      </c>
      <c r="Q987" t="str">
        <f>VLOOKUP(A987,'Hospitalisation Details'!A:I,9,0)</f>
        <v>R1012</v>
      </c>
    </row>
    <row r="988" spans="1:17" ht="15.6" x14ac:dyDescent="0.3">
      <c r="A988" s="1" t="s">
        <v>1384</v>
      </c>
      <c r="B988" s="1" t="str">
        <f>VLOOKUP(A988,'Customer Names'!A:B,2,0)</f>
        <v>Anderson, Ms.  Carrie</v>
      </c>
      <c r="C988">
        <f>VLOOKUP(A988,'Medical Examinations'!A:H,2,0)</f>
        <v>24.93</v>
      </c>
      <c r="D988">
        <f>VLOOKUP(A988,'Medical Examinations'!A:C,3,0)</f>
        <v>9.18</v>
      </c>
      <c r="E988" t="str">
        <f>VLOOKUP(A988,'Medical Examinations'!A:E,4)</f>
        <v>No</v>
      </c>
      <c r="F988" t="str">
        <f>VLOOKUP(A988,'Medical Examinations'!A:E,5)</f>
        <v>No</v>
      </c>
      <c r="G988" t="str">
        <f>VLOOKUP(A988,'Medical Examinations'!A:F,6,0)</f>
        <v>Yes</v>
      </c>
      <c r="H988">
        <f>VLOOKUP(A988,'Medical Examinations'!A:G,7)</f>
        <v>1</v>
      </c>
      <c r="I988" t="str">
        <f>VLOOKUP(A988,'Medical Examinations'!A:H,8,0)</f>
        <v>No</v>
      </c>
      <c r="J988">
        <f>VLOOKUP(A988,'Hospitalisation Details'!A:B,2,0)</f>
        <v>1963</v>
      </c>
      <c r="K988" t="str">
        <f>VLOOKUP(A988,'Hospitalisation Details'!A:C,3,0)</f>
        <v>Jul</v>
      </c>
      <c r="L988">
        <f>VLOOKUP(A988,'Hospitalisation Details'!A:D,4,0)</f>
        <v>11</v>
      </c>
      <c r="M988">
        <f>VLOOKUP(A988,'Hospitalisation Details'!A:E,5,0)</f>
        <v>0</v>
      </c>
      <c r="N988">
        <f>VLOOKUP(A988,'Hospitalisation Details'!A:F,6,0)</f>
        <v>11319.12</v>
      </c>
      <c r="O988" t="str">
        <f>VLOOKUP(A988,'Hospitalisation Details'!A:G,7,0)</f>
        <v>tier - 3</v>
      </c>
      <c r="P988" t="str">
        <f>VLOOKUP(A988,'Hospitalisation Details'!A:I,8,0)</f>
        <v>tier - 1</v>
      </c>
      <c r="Q988" t="str">
        <f>VLOOKUP(A988,'Hospitalisation Details'!A:I,9,0)</f>
        <v>R1012</v>
      </c>
    </row>
    <row r="989" spans="1:17" ht="15.6" x14ac:dyDescent="0.3">
      <c r="A989" s="1" t="s">
        <v>1383</v>
      </c>
      <c r="B989" s="1" t="str">
        <f>VLOOKUP(A989,'Customer Names'!A:B,2,0)</f>
        <v>Chiappone, Mrs.  Suzanne</v>
      </c>
      <c r="C989">
        <f>VLOOKUP(A989,'Medical Examinations'!A:H,2,0)</f>
        <v>48.12</v>
      </c>
      <c r="D989">
        <f>VLOOKUP(A989,'Medical Examinations'!A:C,3,0)</f>
        <v>4.51</v>
      </c>
      <c r="E989" t="str">
        <f>VLOOKUP(A989,'Medical Examinations'!A:E,4)</f>
        <v>No</v>
      </c>
      <c r="F989" t="str">
        <f>VLOOKUP(A989,'Medical Examinations'!A:E,5)</f>
        <v>No</v>
      </c>
      <c r="G989" t="str">
        <f>VLOOKUP(A989,'Medical Examinations'!A:F,6,0)</f>
        <v>No</v>
      </c>
      <c r="H989">
        <f>VLOOKUP(A989,'Medical Examinations'!A:G,7)</f>
        <v>1</v>
      </c>
      <c r="I989" t="str">
        <f>VLOOKUP(A989,'Medical Examinations'!A:H,8,0)</f>
        <v>No</v>
      </c>
      <c r="J989">
        <f>VLOOKUP(A989,'Hospitalisation Details'!A:B,2,0)</f>
        <v>1995</v>
      </c>
      <c r="K989" t="str">
        <f>VLOOKUP(A989,'Hospitalisation Details'!A:C,3,0)</f>
        <v>Dec</v>
      </c>
      <c r="L989">
        <f>VLOOKUP(A989,'Hospitalisation Details'!A:D,4,0)</f>
        <v>10</v>
      </c>
      <c r="M989">
        <f>VLOOKUP(A989,'Hospitalisation Details'!A:E,5,0)</f>
        <v>0</v>
      </c>
      <c r="N989">
        <f>VLOOKUP(A989,'Hospitalisation Details'!A:F,6,0)</f>
        <v>11318.57</v>
      </c>
      <c r="O989" t="str">
        <f>VLOOKUP(A989,'Hospitalisation Details'!A:G,7,0)</f>
        <v>tier - 3</v>
      </c>
      <c r="P989" t="str">
        <f>VLOOKUP(A989,'Hospitalisation Details'!A:I,8,0)</f>
        <v>tier - 2</v>
      </c>
      <c r="Q989" t="str">
        <f>VLOOKUP(A989,'Hospitalisation Details'!A:I,9,0)</f>
        <v>R1026</v>
      </c>
    </row>
    <row r="990" spans="1:17" ht="15.6" x14ac:dyDescent="0.3">
      <c r="A990" s="1" t="s">
        <v>1382</v>
      </c>
      <c r="B990" s="1" t="str">
        <f>VLOOKUP(A990,'Customer Names'!A:B,2,0)</f>
        <v>Opie, Ms.  Jasmine P.</v>
      </c>
      <c r="C990">
        <f>VLOOKUP(A990,'Medical Examinations'!A:H,2,0)</f>
        <v>24.91</v>
      </c>
      <c r="D990">
        <f>VLOOKUP(A990,'Medical Examinations'!A:C,3,0)</f>
        <v>7.33</v>
      </c>
      <c r="E990" t="str">
        <f>VLOOKUP(A990,'Medical Examinations'!A:E,4)</f>
        <v>No</v>
      </c>
      <c r="F990" t="str">
        <f>VLOOKUP(A990,'Medical Examinations'!A:E,5)</f>
        <v>No</v>
      </c>
      <c r="G990" t="str">
        <f>VLOOKUP(A990,'Medical Examinations'!A:F,6,0)</f>
        <v>Yes</v>
      </c>
      <c r="H990">
        <f>VLOOKUP(A990,'Medical Examinations'!A:G,7)</f>
        <v>1</v>
      </c>
      <c r="I990" t="str">
        <f>VLOOKUP(A990,'Medical Examinations'!A:H,8,0)</f>
        <v>No</v>
      </c>
      <c r="J990">
        <f>VLOOKUP(A990,'Hospitalisation Details'!A:B,2,0)</f>
        <v>1963</v>
      </c>
      <c r="K990" t="str">
        <f>VLOOKUP(A990,'Hospitalisation Details'!A:C,3,0)</f>
        <v>Nov</v>
      </c>
      <c r="L990">
        <f>VLOOKUP(A990,'Hospitalisation Details'!A:D,4,0)</f>
        <v>22</v>
      </c>
      <c r="M990">
        <f>VLOOKUP(A990,'Hospitalisation Details'!A:E,5,0)</f>
        <v>0</v>
      </c>
      <c r="N990">
        <f>VLOOKUP(A990,'Hospitalisation Details'!A:F,6,0)</f>
        <v>11312.33</v>
      </c>
      <c r="O990" t="str">
        <f>VLOOKUP(A990,'Hospitalisation Details'!A:G,7,0)</f>
        <v>tier - 3</v>
      </c>
      <c r="P990" t="str">
        <f>VLOOKUP(A990,'Hospitalisation Details'!A:I,8,0)</f>
        <v>tier - 3</v>
      </c>
      <c r="Q990" t="str">
        <f>VLOOKUP(A990,'Hospitalisation Details'!A:I,9,0)</f>
        <v>R1012</v>
      </c>
    </row>
    <row r="991" spans="1:17" ht="15.6" x14ac:dyDescent="0.3">
      <c r="A991" s="1" t="s">
        <v>1381</v>
      </c>
      <c r="B991" s="1" t="str">
        <f>VLOOKUP(A991,'Customer Names'!A:B,2,0)</f>
        <v>Donnelly, Ms.  Jennifer</v>
      </c>
      <c r="C991">
        <f>VLOOKUP(A991,'Medical Examinations'!A:H,2,0)</f>
        <v>27.645</v>
      </c>
      <c r="D991">
        <f>VLOOKUP(A991,'Medical Examinations'!A:C,3,0)</f>
        <v>10.56</v>
      </c>
      <c r="E991" t="str">
        <f>VLOOKUP(A991,'Medical Examinations'!A:E,4)</f>
        <v>No</v>
      </c>
      <c r="F991" t="str">
        <f>VLOOKUP(A991,'Medical Examinations'!A:E,5)</f>
        <v>No</v>
      </c>
      <c r="G991" t="str">
        <f>VLOOKUP(A991,'Medical Examinations'!A:F,6,0)</f>
        <v>No</v>
      </c>
      <c r="H991">
        <f>VLOOKUP(A991,'Medical Examinations'!A:G,7)</f>
        <v>1</v>
      </c>
      <c r="I991" t="str">
        <f>VLOOKUP(A991,'Medical Examinations'!A:H,8,0)</f>
        <v>No</v>
      </c>
      <c r="J991">
        <f>VLOOKUP(A991,'Hospitalisation Details'!A:B,2,0)</f>
        <v>1968</v>
      </c>
      <c r="K991" t="str">
        <f>VLOOKUP(A991,'Hospitalisation Details'!A:C,3,0)</f>
        <v>Oct</v>
      </c>
      <c r="L991">
        <f>VLOOKUP(A991,'Hospitalisation Details'!A:D,4,0)</f>
        <v>6</v>
      </c>
      <c r="M991">
        <f>VLOOKUP(A991,'Hospitalisation Details'!A:E,5,0)</f>
        <v>1</v>
      </c>
      <c r="N991">
        <f>VLOOKUP(A991,'Hospitalisation Details'!A:F,6,0)</f>
        <v>11305.93</v>
      </c>
      <c r="O991" t="str">
        <f>VLOOKUP(A991,'Hospitalisation Details'!A:G,7,0)</f>
        <v>tier - 3</v>
      </c>
      <c r="P991" t="str">
        <f>VLOOKUP(A991,'Hospitalisation Details'!A:I,8,0)</f>
        <v>tier - 1</v>
      </c>
      <c r="Q991" t="str">
        <f>VLOOKUP(A991,'Hospitalisation Details'!A:I,9,0)</f>
        <v>R1012</v>
      </c>
    </row>
    <row r="992" spans="1:17" ht="15.6" x14ac:dyDescent="0.3">
      <c r="A992" s="1" t="s">
        <v>1380</v>
      </c>
      <c r="B992" s="1" t="str">
        <f>VLOOKUP(A992,'Customer Names'!A:B,2,0)</f>
        <v>Rall, Ms.  Tracie</v>
      </c>
      <c r="C992">
        <f>VLOOKUP(A992,'Medical Examinations'!A:H,2,0)</f>
        <v>33.700000000000003</v>
      </c>
      <c r="D992">
        <f>VLOOKUP(A992,'Medical Examinations'!A:C,3,0)</f>
        <v>4.01</v>
      </c>
      <c r="E992" t="str">
        <f>VLOOKUP(A992,'Medical Examinations'!A:E,4)</f>
        <v>No</v>
      </c>
      <c r="F992" t="str">
        <f>VLOOKUP(A992,'Medical Examinations'!A:E,5)</f>
        <v>No</v>
      </c>
      <c r="G992" t="str">
        <f>VLOOKUP(A992,'Medical Examinations'!A:F,6,0)</f>
        <v>No</v>
      </c>
      <c r="H992">
        <f>VLOOKUP(A992,'Medical Examinations'!A:G,7)</f>
        <v>1</v>
      </c>
      <c r="I992" t="str">
        <f>VLOOKUP(A992,'Medical Examinations'!A:H,8,0)</f>
        <v>No</v>
      </c>
      <c r="J992">
        <f>VLOOKUP(A992,'Hospitalisation Details'!A:B,2,0)</f>
        <v>1972</v>
      </c>
      <c r="K992" t="str">
        <f>VLOOKUP(A992,'Hospitalisation Details'!A:C,3,0)</f>
        <v>Sep</v>
      </c>
      <c r="L992">
        <f>VLOOKUP(A992,'Hospitalisation Details'!A:D,4,0)</f>
        <v>25</v>
      </c>
      <c r="M992">
        <f>VLOOKUP(A992,'Hospitalisation Details'!A:E,5,0)</f>
        <v>4</v>
      </c>
      <c r="N992">
        <f>VLOOKUP(A992,'Hospitalisation Details'!A:F,6,0)</f>
        <v>11299.34</v>
      </c>
      <c r="O992" t="str">
        <f>VLOOKUP(A992,'Hospitalisation Details'!A:G,7,0)</f>
        <v>tier - 3</v>
      </c>
      <c r="P992" t="str">
        <f>VLOOKUP(A992,'Hospitalisation Details'!A:I,8,0)</f>
        <v>tier - 2</v>
      </c>
      <c r="Q992" t="str">
        <f>VLOOKUP(A992,'Hospitalisation Details'!A:I,9,0)</f>
        <v>R1011</v>
      </c>
    </row>
    <row r="993" spans="1:17" ht="15.6" x14ac:dyDescent="0.3">
      <c r="A993" s="1" t="s">
        <v>1379</v>
      </c>
      <c r="B993" s="1" t="str">
        <f>VLOOKUP(A993,'Customer Names'!A:B,2,0)</f>
        <v>Mitchell, Mr.  Tristan D.</v>
      </c>
      <c r="C993">
        <f>VLOOKUP(A993,'Medical Examinations'!A:H,2,0)</f>
        <v>38.93</v>
      </c>
      <c r="D993">
        <f>VLOOKUP(A993,'Medical Examinations'!A:C,3,0)</f>
        <v>5.64</v>
      </c>
      <c r="E993" t="str">
        <f>VLOOKUP(A993,'Medical Examinations'!A:E,4)</f>
        <v>No</v>
      </c>
      <c r="F993" t="str">
        <f>VLOOKUP(A993,'Medical Examinations'!A:E,5)</f>
        <v>No</v>
      </c>
      <c r="G993" t="str">
        <f>VLOOKUP(A993,'Medical Examinations'!A:F,6,0)</f>
        <v>No</v>
      </c>
      <c r="H993">
        <f>VLOOKUP(A993,'Medical Examinations'!A:G,7)</f>
        <v>1</v>
      </c>
      <c r="I993" t="str">
        <f>VLOOKUP(A993,'Medical Examinations'!A:H,8,0)</f>
        <v>No</v>
      </c>
      <c r="J993">
        <f>VLOOKUP(A993,'Hospitalisation Details'!A:B,2,0)</f>
        <v>1988</v>
      </c>
      <c r="K993" t="str">
        <f>VLOOKUP(A993,'Hospitalisation Details'!A:C,3,0)</f>
        <v>Nov</v>
      </c>
      <c r="L993">
        <f>VLOOKUP(A993,'Hospitalisation Details'!A:D,4,0)</f>
        <v>14</v>
      </c>
      <c r="M993">
        <f>VLOOKUP(A993,'Hospitalisation Details'!A:E,5,0)</f>
        <v>3</v>
      </c>
      <c r="N993">
        <f>VLOOKUP(A993,'Hospitalisation Details'!A:F,6,0)</f>
        <v>11294.57</v>
      </c>
      <c r="O993" t="str">
        <f>VLOOKUP(A993,'Hospitalisation Details'!A:G,7,0)</f>
        <v>tier - 3</v>
      </c>
      <c r="P993" t="str">
        <f>VLOOKUP(A993,'Hospitalisation Details'!A:I,8,0)</f>
        <v>tier - 1</v>
      </c>
      <c r="Q993" t="str">
        <f>VLOOKUP(A993,'Hospitalisation Details'!A:I,9,0)</f>
        <v>R1022</v>
      </c>
    </row>
    <row r="994" spans="1:17" ht="15.6" x14ac:dyDescent="0.3">
      <c r="A994" s="1" t="s">
        <v>1378</v>
      </c>
      <c r="B994" s="1" t="str">
        <f>VLOOKUP(A994,'Customer Names'!A:B,2,0)</f>
        <v>Chen, Mr.  Peiweng</v>
      </c>
      <c r="C994">
        <f>VLOOKUP(A994,'Medical Examinations'!A:H,2,0)</f>
        <v>32.774999999999999</v>
      </c>
      <c r="D994">
        <f>VLOOKUP(A994,'Medical Examinations'!A:C,3,0)</f>
        <v>8.02</v>
      </c>
      <c r="E994" t="str">
        <f>VLOOKUP(A994,'Medical Examinations'!A:E,4)</f>
        <v>No</v>
      </c>
      <c r="F994" t="str">
        <f>VLOOKUP(A994,'Medical Examinations'!A:E,5)</f>
        <v>No</v>
      </c>
      <c r="G994" t="str">
        <f>VLOOKUP(A994,'Medical Examinations'!A:F,6,0)</f>
        <v>No</v>
      </c>
      <c r="H994">
        <f>VLOOKUP(A994,'Medical Examinations'!A:G,7)</f>
        <v>1</v>
      </c>
      <c r="I994" t="str">
        <f>VLOOKUP(A994,'Medical Examinations'!A:H,8,0)</f>
        <v>No</v>
      </c>
      <c r="J994">
        <f>VLOOKUP(A994,'Hospitalisation Details'!A:B,2,0)</f>
        <v>1970</v>
      </c>
      <c r="K994" t="str">
        <f>VLOOKUP(A994,'Hospitalisation Details'!A:C,3,0)</f>
        <v>Jun</v>
      </c>
      <c r="L994">
        <f>VLOOKUP(A994,'Hospitalisation Details'!A:D,4,0)</f>
        <v>22</v>
      </c>
      <c r="M994">
        <f>VLOOKUP(A994,'Hospitalisation Details'!A:E,5,0)</f>
        <v>3</v>
      </c>
      <c r="N994">
        <f>VLOOKUP(A994,'Hospitalisation Details'!A:F,6,0)</f>
        <v>11289.11</v>
      </c>
      <c r="O994" t="str">
        <f>VLOOKUP(A994,'Hospitalisation Details'!A:G,7,0)</f>
        <v>tier - 3</v>
      </c>
      <c r="P994" t="str">
        <f>VLOOKUP(A994,'Hospitalisation Details'!A:I,8,0)</f>
        <v>tier - 1</v>
      </c>
      <c r="Q994" t="str">
        <f>VLOOKUP(A994,'Hospitalisation Details'!A:I,9,0)</f>
        <v>R1012</v>
      </c>
    </row>
    <row r="995" spans="1:17" ht="15.6" x14ac:dyDescent="0.3">
      <c r="A995" s="1" t="s">
        <v>1377</v>
      </c>
      <c r="B995" s="1" t="str">
        <f>VLOOKUP(A995,'Customer Names'!A:B,2,0)</f>
        <v>Tufaro, Ms.  Theresa M.</v>
      </c>
      <c r="C995">
        <f>VLOOKUP(A995,'Medical Examinations'!A:H,2,0)</f>
        <v>29.83</v>
      </c>
      <c r="D995">
        <f>VLOOKUP(A995,'Medical Examinations'!A:C,3,0)</f>
        <v>7.2</v>
      </c>
      <c r="E995" t="str">
        <f>VLOOKUP(A995,'Medical Examinations'!A:E,4)</f>
        <v>No</v>
      </c>
      <c r="F995" t="str">
        <f>VLOOKUP(A995,'Medical Examinations'!A:E,5)</f>
        <v>No</v>
      </c>
      <c r="G995" t="str">
        <f>VLOOKUP(A995,'Medical Examinations'!A:F,6,0)</f>
        <v>No</v>
      </c>
      <c r="H995">
        <f>VLOOKUP(A995,'Medical Examinations'!A:G,7)</f>
        <v>1</v>
      </c>
      <c r="I995" t="str">
        <f>VLOOKUP(A995,'Medical Examinations'!A:H,8,0)</f>
        <v>No</v>
      </c>
      <c r="J995">
        <f>VLOOKUP(A995,'Hospitalisation Details'!A:B,2,0)</f>
        <v>1967</v>
      </c>
      <c r="K995" t="str">
        <f>VLOOKUP(A995,'Hospitalisation Details'!A:C,3,0)</f>
        <v>Jun</v>
      </c>
      <c r="L995">
        <f>VLOOKUP(A995,'Hospitalisation Details'!A:D,4,0)</f>
        <v>14</v>
      </c>
      <c r="M995">
        <f>VLOOKUP(A995,'Hospitalisation Details'!A:E,5,0)</f>
        <v>0</v>
      </c>
      <c r="N995">
        <f>VLOOKUP(A995,'Hospitalisation Details'!A:F,6,0)</f>
        <v>11286.54</v>
      </c>
      <c r="O995" t="str">
        <f>VLOOKUP(A995,'Hospitalisation Details'!A:G,7,0)</f>
        <v>tier - 3</v>
      </c>
      <c r="P995" t="str">
        <f>VLOOKUP(A995,'Hospitalisation Details'!A:I,8,0)</f>
        <v>tier - 3</v>
      </c>
      <c r="Q995" t="str">
        <f>VLOOKUP(A995,'Hospitalisation Details'!A:I,9,0)</f>
        <v>R1024</v>
      </c>
    </row>
    <row r="996" spans="1:17" ht="15.6" x14ac:dyDescent="0.3">
      <c r="A996" s="1" t="s">
        <v>1376</v>
      </c>
      <c r="B996" s="1" t="str">
        <f>VLOOKUP(A996,'Customer Names'!A:B,2,0)</f>
        <v>Peters, Mr.  Daniel J</v>
      </c>
      <c r="C996">
        <f>VLOOKUP(A996,'Medical Examinations'!A:H,2,0)</f>
        <v>28.31</v>
      </c>
      <c r="D996">
        <f>VLOOKUP(A996,'Medical Examinations'!A:C,3,0)</f>
        <v>4.55</v>
      </c>
      <c r="E996" t="str">
        <f>VLOOKUP(A996,'Medical Examinations'!A:E,4)</f>
        <v>No</v>
      </c>
      <c r="F996" t="str">
        <f>VLOOKUP(A996,'Medical Examinations'!A:E,5)</f>
        <v>No</v>
      </c>
      <c r="G996" t="str">
        <f>VLOOKUP(A996,'Medical Examinations'!A:F,6,0)</f>
        <v>No</v>
      </c>
      <c r="H996">
        <f>VLOOKUP(A996,'Medical Examinations'!A:G,7)</f>
        <v>1</v>
      </c>
      <c r="I996" t="str">
        <f>VLOOKUP(A996,'Medical Examinations'!A:H,8,0)</f>
        <v>No</v>
      </c>
      <c r="J996">
        <f>VLOOKUP(A996,'Hospitalisation Details'!A:B,2,0)</f>
        <v>2004</v>
      </c>
      <c r="K996" t="str">
        <f>VLOOKUP(A996,'Hospitalisation Details'!A:C,3,0)</f>
        <v>Oct</v>
      </c>
      <c r="L996">
        <f>VLOOKUP(A996,'Hospitalisation Details'!A:D,4,0)</f>
        <v>4</v>
      </c>
      <c r="M996">
        <f>VLOOKUP(A996,'Hospitalisation Details'!A:E,5,0)</f>
        <v>1</v>
      </c>
      <c r="N996">
        <f>VLOOKUP(A996,'Hospitalisation Details'!A:F,6,0)</f>
        <v>11272.33</v>
      </c>
      <c r="O996" t="str">
        <f>VLOOKUP(A996,'Hospitalisation Details'!A:G,7,0)</f>
        <v>tier - 3</v>
      </c>
      <c r="P996" t="str">
        <f>VLOOKUP(A996,'Hospitalisation Details'!A:I,8,0)</f>
        <v>tier - 2</v>
      </c>
      <c r="Q996" t="str">
        <f>VLOOKUP(A996,'Hospitalisation Details'!A:I,9,0)</f>
        <v>R1019</v>
      </c>
    </row>
    <row r="997" spans="1:17" ht="15.6" x14ac:dyDescent="0.3">
      <c r="A997" s="1" t="s">
        <v>1375</v>
      </c>
      <c r="B997" s="1" t="str">
        <f>VLOOKUP(A997,'Customer Names'!A:B,2,0)</f>
        <v>Susedik, Mrs.  Courtney M.</v>
      </c>
      <c r="C997">
        <f>VLOOKUP(A997,'Medical Examinations'!A:H,2,0)</f>
        <v>29.79</v>
      </c>
      <c r="D997">
        <f>VLOOKUP(A997,'Medical Examinations'!A:C,3,0)</f>
        <v>9.0299999999999994</v>
      </c>
      <c r="E997" t="str">
        <f>VLOOKUP(A997,'Medical Examinations'!A:E,4)</f>
        <v>No</v>
      </c>
      <c r="F997" t="str">
        <f>VLOOKUP(A997,'Medical Examinations'!A:E,5)</f>
        <v>No</v>
      </c>
      <c r="G997" t="str">
        <f>VLOOKUP(A997,'Medical Examinations'!A:F,6,0)</f>
        <v>No</v>
      </c>
      <c r="H997">
        <f>VLOOKUP(A997,'Medical Examinations'!A:G,7)</f>
        <v>1</v>
      </c>
      <c r="I997" t="str">
        <f>VLOOKUP(A997,'Medical Examinations'!A:H,8,0)</f>
        <v>No</v>
      </c>
      <c r="J997">
        <f>VLOOKUP(A997,'Hospitalisation Details'!A:B,2,0)</f>
        <v>1971</v>
      </c>
      <c r="K997" t="str">
        <f>VLOOKUP(A997,'Hospitalisation Details'!A:C,3,0)</f>
        <v>Dec</v>
      </c>
      <c r="L997">
        <f>VLOOKUP(A997,'Hospitalisation Details'!A:D,4,0)</f>
        <v>26</v>
      </c>
      <c r="M997">
        <f>VLOOKUP(A997,'Hospitalisation Details'!A:E,5,0)</f>
        <v>0</v>
      </c>
      <c r="N997">
        <f>VLOOKUP(A997,'Hospitalisation Details'!A:F,6,0)</f>
        <v>11265.71</v>
      </c>
      <c r="O997" t="str">
        <f>VLOOKUP(A997,'Hospitalisation Details'!A:G,7,0)</f>
        <v>tier - 3</v>
      </c>
      <c r="P997" t="str">
        <f>VLOOKUP(A997,'Hospitalisation Details'!A:I,8,0)</f>
        <v>tier - 1</v>
      </c>
      <c r="Q997" t="str">
        <f>VLOOKUP(A997,'Hospitalisation Details'!A:I,9,0)</f>
        <v>R1025</v>
      </c>
    </row>
    <row r="998" spans="1:17" ht="15.6" x14ac:dyDescent="0.3">
      <c r="A998" s="1" t="s">
        <v>1374</v>
      </c>
      <c r="B998" s="1" t="str">
        <f>VLOOKUP(A998,'Customer Names'!A:B,2,0)</f>
        <v>Garcia, Mr.  Jose A.</v>
      </c>
      <c r="C998">
        <f>VLOOKUP(A998,'Medical Examinations'!A:H,2,0)</f>
        <v>36.6</v>
      </c>
      <c r="D998">
        <f>VLOOKUP(A998,'Medical Examinations'!A:C,3,0)</f>
        <v>5.2</v>
      </c>
      <c r="E998" t="str">
        <f>VLOOKUP(A998,'Medical Examinations'!A:E,4)</f>
        <v>No</v>
      </c>
      <c r="F998" t="str">
        <f>VLOOKUP(A998,'Medical Examinations'!A:E,5)</f>
        <v>No</v>
      </c>
      <c r="G998" t="str">
        <f>VLOOKUP(A998,'Medical Examinations'!A:F,6,0)</f>
        <v>Yes</v>
      </c>
      <c r="H998">
        <f>VLOOKUP(A998,'Medical Examinations'!A:G,7)</f>
        <v>1</v>
      </c>
      <c r="I998" t="str">
        <f>VLOOKUP(A998,'Medical Examinations'!A:H,8,0)</f>
        <v>No</v>
      </c>
      <c r="J998">
        <f>VLOOKUP(A998,'Hospitalisation Details'!A:B,2,0)</f>
        <v>1969</v>
      </c>
      <c r="K998" t="str">
        <f>VLOOKUP(A998,'Hospitalisation Details'!A:C,3,0)</f>
        <v>Oct</v>
      </c>
      <c r="L998">
        <f>VLOOKUP(A998,'Hospitalisation Details'!A:D,4,0)</f>
        <v>11</v>
      </c>
      <c r="M998">
        <f>VLOOKUP(A998,'Hospitalisation Details'!A:E,5,0)</f>
        <v>3</v>
      </c>
      <c r="N998">
        <f>VLOOKUP(A998,'Hospitalisation Details'!A:F,6,0)</f>
        <v>11264.54</v>
      </c>
      <c r="O998" t="str">
        <f>VLOOKUP(A998,'Hospitalisation Details'!A:G,7,0)</f>
        <v>tier - 3</v>
      </c>
      <c r="P998" t="str">
        <f>VLOOKUP(A998,'Hospitalisation Details'!A:I,8,0)</f>
        <v>tier - 2</v>
      </c>
      <c r="Q998" t="str">
        <f>VLOOKUP(A998,'Hospitalisation Details'!A:I,9,0)</f>
        <v>R1011</v>
      </c>
    </row>
    <row r="999" spans="1:17" ht="15.6" x14ac:dyDescent="0.3">
      <c r="A999" s="1" t="s">
        <v>1373</v>
      </c>
      <c r="B999" s="1" t="str">
        <f>VLOOKUP(A999,'Customer Names'!A:B,2,0)</f>
        <v>Deady, Mrs.  Lauren</v>
      </c>
      <c r="C999">
        <f>VLOOKUP(A999,'Medical Examinations'!A:H,2,0)</f>
        <v>35.93</v>
      </c>
      <c r="D999">
        <f>VLOOKUP(A999,'Medical Examinations'!A:C,3,0)</f>
        <v>8.3000000000000007</v>
      </c>
      <c r="E999" t="str">
        <f>VLOOKUP(A999,'Medical Examinations'!A:E,4)</f>
        <v>No</v>
      </c>
      <c r="F999" t="str">
        <f>VLOOKUP(A999,'Medical Examinations'!A:E,5)</f>
        <v>No</v>
      </c>
      <c r="G999" t="str">
        <f>VLOOKUP(A999,'Medical Examinations'!A:F,6,0)</f>
        <v>No</v>
      </c>
      <c r="H999">
        <f>VLOOKUP(A999,'Medical Examinations'!A:G,7)</f>
        <v>1</v>
      </c>
      <c r="I999" t="str">
        <f>VLOOKUP(A999,'Medical Examinations'!A:H,8,0)</f>
        <v>No</v>
      </c>
      <c r="J999">
        <f>VLOOKUP(A999,'Hospitalisation Details'!A:B,2,0)</f>
        <v>1981</v>
      </c>
      <c r="K999" t="str">
        <f>VLOOKUP(A999,'Hospitalisation Details'!A:C,3,0)</f>
        <v>Oct</v>
      </c>
      <c r="L999">
        <f>VLOOKUP(A999,'Hospitalisation Details'!A:D,4,0)</f>
        <v>2</v>
      </c>
      <c r="M999">
        <f>VLOOKUP(A999,'Hospitalisation Details'!A:E,5,0)</f>
        <v>1</v>
      </c>
      <c r="N999">
        <f>VLOOKUP(A999,'Hospitalisation Details'!A:F,6,0)</f>
        <v>11255.29</v>
      </c>
      <c r="O999" t="str">
        <f>VLOOKUP(A999,'Hospitalisation Details'!A:G,7,0)</f>
        <v>tier - 3</v>
      </c>
      <c r="P999" t="str">
        <f>VLOOKUP(A999,'Hospitalisation Details'!A:I,8,0)</f>
        <v>tier - 1</v>
      </c>
      <c r="Q999" t="str">
        <f>VLOOKUP(A999,'Hospitalisation Details'!A:I,9,0)</f>
        <v>R1026</v>
      </c>
    </row>
    <row r="1000" spans="1:17" ht="15.6" x14ac:dyDescent="0.3">
      <c r="A1000" s="1" t="s">
        <v>1372</v>
      </c>
      <c r="B1000" s="1" t="str">
        <f>VLOOKUP(A1000,'Customer Names'!A:B,2,0)</f>
        <v>Campbell, Mr.  Jonathon M.</v>
      </c>
      <c r="C1000">
        <f>VLOOKUP(A1000,'Medical Examinations'!A:H,2,0)</f>
        <v>28.6</v>
      </c>
      <c r="D1000">
        <f>VLOOKUP(A1000,'Medical Examinations'!A:C,3,0)</f>
        <v>5.56</v>
      </c>
      <c r="E1000" t="str">
        <f>VLOOKUP(A1000,'Medical Examinations'!A:E,4)</f>
        <v>No</v>
      </c>
      <c r="F1000" t="str">
        <f>VLOOKUP(A1000,'Medical Examinations'!A:E,5)</f>
        <v>No</v>
      </c>
      <c r="G1000" t="str">
        <f>VLOOKUP(A1000,'Medical Examinations'!A:F,6,0)</f>
        <v>Yes</v>
      </c>
      <c r="H1000">
        <f>VLOOKUP(A1000,'Medical Examinations'!A:G,7)</f>
        <v>1</v>
      </c>
      <c r="I1000" t="str">
        <f>VLOOKUP(A1000,'Medical Examinations'!A:H,8,0)</f>
        <v>No</v>
      </c>
      <c r="J1000">
        <f>VLOOKUP(A1000,'Hospitalisation Details'!A:B,2,0)</f>
        <v>1969</v>
      </c>
      <c r="K1000" t="str">
        <f>VLOOKUP(A1000,'Hospitalisation Details'!A:C,3,0)</f>
        <v>Aug</v>
      </c>
      <c r="L1000">
        <f>VLOOKUP(A1000,'Hospitalisation Details'!A:D,4,0)</f>
        <v>20</v>
      </c>
      <c r="M1000">
        <f>VLOOKUP(A1000,'Hospitalisation Details'!A:E,5,0)</f>
        <v>3</v>
      </c>
      <c r="N1000">
        <f>VLOOKUP(A1000,'Hospitalisation Details'!A:F,6,0)</f>
        <v>11253.42</v>
      </c>
      <c r="O1000" t="str">
        <f>VLOOKUP(A1000,'Hospitalisation Details'!A:G,7,0)</f>
        <v>tier - 3</v>
      </c>
      <c r="P1000" t="str">
        <f>VLOOKUP(A1000,'Hospitalisation Details'!A:I,8,0)</f>
        <v>tier - 1</v>
      </c>
      <c r="Q1000" t="str">
        <f>VLOOKUP(A1000,'Hospitalisation Details'!A:I,9,0)</f>
        <v>R1011</v>
      </c>
    </row>
    <row r="1001" spans="1:17" ht="15.6" x14ac:dyDescent="0.3">
      <c r="A1001" s="1" t="s">
        <v>1371</v>
      </c>
      <c r="B1001" s="1" t="str">
        <f>VLOOKUP(A1001,'Customer Names'!A:B,2,0)</f>
        <v>Schaefer, Mrs.  Stephanie A</v>
      </c>
      <c r="C1001">
        <f>VLOOKUP(A1001,'Medical Examinations'!A:H,2,0)</f>
        <v>39.17</v>
      </c>
      <c r="D1001">
        <f>VLOOKUP(A1001,'Medical Examinations'!A:C,3,0)</f>
        <v>4.1500000000000004</v>
      </c>
      <c r="E1001" t="str">
        <f>VLOOKUP(A1001,'Medical Examinations'!A:E,4)</f>
        <v>No</v>
      </c>
      <c r="F1001" t="str">
        <f>VLOOKUP(A1001,'Medical Examinations'!A:E,5)</f>
        <v>No</v>
      </c>
      <c r="G1001" t="str">
        <f>VLOOKUP(A1001,'Medical Examinations'!A:F,6,0)</f>
        <v>No</v>
      </c>
      <c r="H1001" t="str">
        <f>VLOOKUP(A1001,'Medical Examinations'!A:G,7)</f>
        <v>No major surgery</v>
      </c>
      <c r="I1001" t="str">
        <f>VLOOKUP(A1001,'Medical Examinations'!A:H,8,0)</f>
        <v>No</v>
      </c>
      <c r="J1001">
        <f>VLOOKUP(A1001,'Hospitalisation Details'!A:B,2,0)</f>
        <v>1989</v>
      </c>
      <c r="K1001" t="str">
        <f>VLOOKUP(A1001,'Hospitalisation Details'!A:C,3,0)</f>
        <v>Dec</v>
      </c>
      <c r="L1001">
        <f>VLOOKUP(A1001,'Hospitalisation Details'!A:D,4,0)</f>
        <v>17</v>
      </c>
      <c r="M1001">
        <f>VLOOKUP(A1001,'Hospitalisation Details'!A:E,5,0)</f>
        <v>3</v>
      </c>
      <c r="N1001">
        <f>VLOOKUP(A1001,'Hospitalisation Details'!A:F,6,0)</f>
        <v>11250.43</v>
      </c>
      <c r="O1001" t="str">
        <f>VLOOKUP(A1001,'Hospitalisation Details'!A:G,7,0)</f>
        <v>tier - 3</v>
      </c>
      <c r="P1001" t="str">
        <f>VLOOKUP(A1001,'Hospitalisation Details'!A:I,8,0)</f>
        <v>tier - 2</v>
      </c>
      <c r="Q1001" t="str">
        <f>VLOOKUP(A1001,'Hospitalisation Details'!A:I,9,0)</f>
        <v>R1026</v>
      </c>
    </row>
    <row r="1002" spans="1:17" ht="15.6" x14ac:dyDescent="0.3">
      <c r="A1002" s="1" t="s">
        <v>1370</v>
      </c>
      <c r="B1002" s="1" t="str">
        <f>VLOOKUP(A1002,'Customer Names'!A:B,2,0)</f>
        <v>D'Alessandro, Mr.  Patrick</v>
      </c>
      <c r="C1002">
        <f>VLOOKUP(A1002,'Medical Examinations'!A:H,2,0)</f>
        <v>26.41</v>
      </c>
      <c r="D1002">
        <f>VLOOKUP(A1002,'Medical Examinations'!A:C,3,0)</f>
        <v>5.99</v>
      </c>
      <c r="E1002" t="str">
        <f>VLOOKUP(A1002,'Medical Examinations'!A:E,4)</f>
        <v>No</v>
      </c>
      <c r="F1002" t="str">
        <f>VLOOKUP(A1002,'Medical Examinations'!A:E,5)</f>
        <v>No</v>
      </c>
      <c r="G1002" t="str">
        <f>VLOOKUP(A1002,'Medical Examinations'!A:F,6,0)</f>
        <v>Yes</v>
      </c>
      <c r="H1002" t="str">
        <f>VLOOKUP(A1002,'Medical Examinations'!A:G,7)</f>
        <v>No major surgery</v>
      </c>
      <c r="I1002" t="str">
        <f>VLOOKUP(A1002,'Medical Examinations'!A:H,8,0)</f>
        <v>No</v>
      </c>
      <c r="J1002">
        <f>VLOOKUP(A1002,'Hospitalisation Details'!A:B,2,0)</f>
        <v>1969</v>
      </c>
      <c r="K1002" t="str">
        <f>VLOOKUP(A1002,'Hospitalisation Details'!A:C,3,0)</f>
        <v>Dec</v>
      </c>
      <c r="L1002">
        <f>VLOOKUP(A1002,'Hospitalisation Details'!A:D,4,0)</f>
        <v>30</v>
      </c>
      <c r="M1002">
        <f>VLOOKUP(A1002,'Hospitalisation Details'!A:E,5,0)</f>
        <v>2</v>
      </c>
      <c r="N1002">
        <f>VLOOKUP(A1002,'Hospitalisation Details'!A:F,6,0)</f>
        <v>11244.38</v>
      </c>
      <c r="O1002" t="str">
        <f>VLOOKUP(A1002,'Hospitalisation Details'!A:G,7,0)</f>
        <v>tier - 3</v>
      </c>
      <c r="P1002" t="str">
        <f>VLOOKUP(A1002,'Hospitalisation Details'!A:I,8,0)</f>
        <v>tier - 1</v>
      </c>
      <c r="Q1002" t="str">
        <f>VLOOKUP(A1002,'Hospitalisation Details'!A:I,9,0)</f>
        <v>R1016</v>
      </c>
    </row>
    <row r="1003" spans="1:17" ht="15.6" x14ac:dyDescent="0.3">
      <c r="A1003" s="1" t="s">
        <v>1369</v>
      </c>
      <c r="B1003" s="1" t="str">
        <f>VLOOKUP(A1003,'Customer Names'!A:B,2,0)</f>
        <v>Wyss, Mrs.  Krista</v>
      </c>
      <c r="C1003">
        <f>VLOOKUP(A1003,'Medical Examinations'!A:H,2,0)</f>
        <v>30.63</v>
      </c>
      <c r="D1003">
        <f>VLOOKUP(A1003,'Medical Examinations'!A:C,3,0)</f>
        <v>5.8</v>
      </c>
      <c r="E1003" t="str">
        <f>VLOOKUP(A1003,'Medical Examinations'!A:E,4)</f>
        <v>No</v>
      </c>
      <c r="F1003" t="str">
        <f>VLOOKUP(A1003,'Medical Examinations'!A:E,5)</f>
        <v>No</v>
      </c>
      <c r="G1003" t="str">
        <f>VLOOKUP(A1003,'Medical Examinations'!A:F,6,0)</f>
        <v>No</v>
      </c>
      <c r="H1003" t="str">
        <f>VLOOKUP(A1003,'Medical Examinations'!A:G,7)</f>
        <v>No major surgery</v>
      </c>
      <c r="I1003" t="str">
        <f>VLOOKUP(A1003,'Medical Examinations'!A:H,8,0)</f>
        <v>No</v>
      </c>
      <c r="J1003">
        <f>VLOOKUP(A1003,'Hospitalisation Details'!A:B,2,0)</f>
        <v>1976</v>
      </c>
      <c r="K1003" t="str">
        <f>VLOOKUP(A1003,'Hospitalisation Details'!A:C,3,0)</f>
        <v>Jun</v>
      </c>
      <c r="L1003">
        <f>VLOOKUP(A1003,'Hospitalisation Details'!A:D,4,0)</f>
        <v>28</v>
      </c>
      <c r="M1003">
        <f>VLOOKUP(A1003,'Hospitalisation Details'!A:E,5,0)</f>
        <v>2</v>
      </c>
      <c r="N1003">
        <f>VLOOKUP(A1003,'Hospitalisation Details'!A:F,6,0)</f>
        <v>11217.35</v>
      </c>
      <c r="O1003" t="str">
        <f>VLOOKUP(A1003,'Hospitalisation Details'!A:G,7,0)</f>
        <v>tier - 3</v>
      </c>
      <c r="P1003" t="str">
        <f>VLOOKUP(A1003,'Hospitalisation Details'!A:I,8,0)</f>
        <v>tier - 2</v>
      </c>
      <c r="Q1003" t="str">
        <f>VLOOKUP(A1003,'Hospitalisation Details'!A:I,9,0)</f>
        <v>R1025</v>
      </c>
    </row>
    <row r="1004" spans="1:17" ht="15.6" x14ac:dyDescent="0.3">
      <c r="A1004" s="1" t="s">
        <v>1368</v>
      </c>
      <c r="B1004" s="1" t="str">
        <f>VLOOKUP(A1004,'Customer Names'!A:B,2,0)</f>
        <v>Rose, Ms.  Jenessa</v>
      </c>
      <c r="C1004">
        <f>VLOOKUP(A1004,'Medical Examinations'!A:H,2,0)</f>
        <v>31.73</v>
      </c>
      <c r="D1004">
        <f>VLOOKUP(A1004,'Medical Examinations'!A:C,3,0)</f>
        <v>7.32</v>
      </c>
      <c r="E1004" t="str">
        <f>VLOOKUP(A1004,'Medical Examinations'!A:E,4)</f>
        <v>No</v>
      </c>
      <c r="F1004" t="str">
        <f>VLOOKUP(A1004,'Medical Examinations'!A:E,5)</f>
        <v>No</v>
      </c>
      <c r="G1004" t="str">
        <f>VLOOKUP(A1004,'Medical Examinations'!A:F,6,0)</f>
        <v>No</v>
      </c>
      <c r="H1004" t="str">
        <f>VLOOKUP(A1004,'Medical Examinations'!A:G,7)</f>
        <v>No major surgery</v>
      </c>
      <c r="I1004" t="str">
        <f>VLOOKUP(A1004,'Medical Examinations'!A:H,8,0)</f>
        <v>No</v>
      </c>
      <c r="J1004">
        <f>VLOOKUP(A1004,'Hospitalisation Details'!A:B,2,0)</f>
        <v>1970</v>
      </c>
      <c r="K1004" t="str">
        <f>VLOOKUP(A1004,'Hospitalisation Details'!A:C,3,0)</f>
        <v>Jun</v>
      </c>
      <c r="L1004">
        <f>VLOOKUP(A1004,'Hospitalisation Details'!A:D,4,0)</f>
        <v>14</v>
      </c>
      <c r="M1004">
        <f>VLOOKUP(A1004,'Hospitalisation Details'!A:E,5,0)</f>
        <v>2</v>
      </c>
      <c r="N1004">
        <f>VLOOKUP(A1004,'Hospitalisation Details'!A:F,6,0)</f>
        <v>11187.66</v>
      </c>
      <c r="O1004" t="str">
        <f>VLOOKUP(A1004,'Hospitalisation Details'!A:G,7,0)</f>
        <v>tier - 3</v>
      </c>
      <c r="P1004" t="str">
        <f>VLOOKUP(A1004,'Hospitalisation Details'!A:I,8,0)</f>
        <v>tier - 2</v>
      </c>
      <c r="Q1004" t="str">
        <f>VLOOKUP(A1004,'Hospitalisation Details'!A:I,9,0)</f>
        <v>R1012</v>
      </c>
    </row>
    <row r="1005" spans="1:17" ht="15.6" x14ac:dyDescent="0.3">
      <c r="A1005" s="1" t="s">
        <v>1367</v>
      </c>
      <c r="B1005" s="1" t="str">
        <f>VLOOKUP(A1005,'Customer Names'!A:B,2,0)</f>
        <v>Hopper, Mr.  Ryan M.</v>
      </c>
      <c r="C1005">
        <f>VLOOKUP(A1005,'Medical Examinations'!A:H,2,0)</f>
        <v>30.7</v>
      </c>
      <c r="D1005">
        <f>VLOOKUP(A1005,'Medical Examinations'!A:C,3,0)</f>
        <v>5.16</v>
      </c>
      <c r="E1005" t="str">
        <f>VLOOKUP(A1005,'Medical Examinations'!A:E,4)</f>
        <v>No</v>
      </c>
      <c r="F1005" t="str">
        <f>VLOOKUP(A1005,'Medical Examinations'!A:E,5)</f>
        <v>No</v>
      </c>
      <c r="G1005" t="str">
        <f>VLOOKUP(A1005,'Medical Examinations'!A:F,6,0)</f>
        <v>No</v>
      </c>
      <c r="H1005" t="str">
        <f>VLOOKUP(A1005,'Medical Examinations'!A:G,7)</f>
        <v>No major surgery</v>
      </c>
      <c r="I1005" t="str">
        <f>VLOOKUP(A1005,'Medical Examinations'!A:H,8,0)</f>
        <v>No</v>
      </c>
      <c r="J1005">
        <f>VLOOKUP(A1005,'Hospitalisation Details'!A:B,2,0)</f>
        <v>1972</v>
      </c>
      <c r="K1005" t="str">
        <f>VLOOKUP(A1005,'Hospitalisation Details'!A:C,3,0)</f>
        <v>Sep</v>
      </c>
      <c r="L1005">
        <f>VLOOKUP(A1005,'Hospitalisation Details'!A:D,4,0)</f>
        <v>3</v>
      </c>
      <c r="M1005">
        <f>VLOOKUP(A1005,'Hospitalisation Details'!A:E,5,0)</f>
        <v>0</v>
      </c>
      <c r="N1005">
        <f>VLOOKUP(A1005,'Hospitalisation Details'!A:F,6,0)</f>
        <v>11186.2</v>
      </c>
      <c r="O1005" t="str">
        <f>VLOOKUP(A1005,'Hospitalisation Details'!A:G,7,0)</f>
        <v>tier - 3</v>
      </c>
      <c r="P1005" t="str">
        <f>VLOOKUP(A1005,'Hospitalisation Details'!A:I,8,0)</f>
        <v>tier - 2</v>
      </c>
      <c r="Q1005" t="str">
        <f>VLOOKUP(A1005,'Hospitalisation Details'!A:I,9,0)</f>
        <v>R1021</v>
      </c>
    </row>
    <row r="1006" spans="1:17" ht="15.6" x14ac:dyDescent="0.3">
      <c r="A1006" s="1" t="s">
        <v>1366</v>
      </c>
      <c r="B1006" s="1" t="str">
        <f>VLOOKUP(A1006,'Customer Names'!A:B,2,0)</f>
        <v>Finneran, Mr.  Thomas</v>
      </c>
      <c r="C1006">
        <f>VLOOKUP(A1006,'Medical Examinations'!A:H,2,0)</f>
        <v>25.934999999999999</v>
      </c>
      <c r="D1006">
        <f>VLOOKUP(A1006,'Medical Examinations'!A:C,3,0)</f>
        <v>5.96</v>
      </c>
      <c r="E1006" t="str">
        <f>VLOOKUP(A1006,'Medical Examinations'!A:E,4)</f>
        <v>No</v>
      </c>
      <c r="F1006" t="str">
        <f>VLOOKUP(A1006,'Medical Examinations'!A:E,5)</f>
        <v>No</v>
      </c>
      <c r="G1006" t="str">
        <f>VLOOKUP(A1006,'Medical Examinations'!A:F,6,0)</f>
        <v>No</v>
      </c>
      <c r="H1006" t="str">
        <f>VLOOKUP(A1006,'Medical Examinations'!A:G,7)</f>
        <v>No major surgery</v>
      </c>
      <c r="I1006" t="str">
        <f>VLOOKUP(A1006,'Medical Examinations'!A:H,8,0)</f>
        <v>No</v>
      </c>
      <c r="J1006">
        <f>VLOOKUP(A1006,'Hospitalisation Details'!A:B,2,0)</f>
        <v>1966</v>
      </c>
      <c r="K1006" t="str">
        <f>VLOOKUP(A1006,'Hospitalisation Details'!A:C,3,0)</f>
        <v>Aug</v>
      </c>
      <c r="L1006">
        <f>VLOOKUP(A1006,'Hospitalisation Details'!A:D,4,0)</f>
        <v>6</v>
      </c>
      <c r="M1006">
        <f>VLOOKUP(A1006,'Hospitalisation Details'!A:E,5,0)</f>
        <v>0</v>
      </c>
      <c r="N1006">
        <f>VLOOKUP(A1006,'Hospitalisation Details'!A:F,6,0)</f>
        <v>11165.42</v>
      </c>
      <c r="O1006" t="str">
        <f>VLOOKUP(A1006,'Hospitalisation Details'!A:G,7,0)</f>
        <v>tier - 3</v>
      </c>
      <c r="P1006" t="str">
        <f>VLOOKUP(A1006,'Hospitalisation Details'!A:I,8,0)</f>
        <v>tier - 1</v>
      </c>
      <c r="Q1006" t="str">
        <f>VLOOKUP(A1006,'Hospitalisation Details'!A:I,9,0)</f>
        <v>R1016</v>
      </c>
    </row>
    <row r="1007" spans="1:17" ht="15.6" x14ac:dyDescent="0.3">
      <c r="A1007" s="1" t="s">
        <v>1365</v>
      </c>
      <c r="B1007" s="1" t="str">
        <f>VLOOKUP(A1007,'Customer Names'!A:B,2,0)</f>
        <v>Basham, Ms.  Amanda N.</v>
      </c>
      <c r="C1007">
        <f>VLOOKUP(A1007,'Medical Examinations'!A:H,2,0)</f>
        <v>35.9</v>
      </c>
      <c r="D1007">
        <f>VLOOKUP(A1007,'Medical Examinations'!A:C,3,0)</f>
        <v>4.8499999999999996</v>
      </c>
      <c r="E1007" t="str">
        <f>VLOOKUP(A1007,'Medical Examinations'!A:E,4)</f>
        <v>No</v>
      </c>
      <c r="F1007" t="str">
        <f>VLOOKUP(A1007,'Medical Examinations'!A:E,5)</f>
        <v>No</v>
      </c>
      <c r="G1007" t="str">
        <f>VLOOKUP(A1007,'Medical Examinations'!A:F,6,0)</f>
        <v>Yes</v>
      </c>
      <c r="H1007" t="str">
        <f>VLOOKUP(A1007,'Medical Examinations'!A:G,7)</f>
        <v>No major surgery</v>
      </c>
      <c r="I1007" t="str">
        <f>VLOOKUP(A1007,'Medical Examinations'!A:H,8,0)</f>
        <v>No</v>
      </c>
      <c r="J1007">
        <f>VLOOKUP(A1007,'Hospitalisation Details'!A:B,2,0)</f>
        <v>1969</v>
      </c>
      <c r="K1007" t="str">
        <f>VLOOKUP(A1007,'Hospitalisation Details'!A:C,3,0)</f>
        <v>Jun</v>
      </c>
      <c r="L1007">
        <f>VLOOKUP(A1007,'Hospitalisation Details'!A:D,4,0)</f>
        <v>25</v>
      </c>
      <c r="M1007">
        <f>VLOOKUP(A1007,'Hospitalisation Details'!A:E,5,0)</f>
        <v>2</v>
      </c>
      <c r="N1007">
        <f>VLOOKUP(A1007,'Hospitalisation Details'!A:F,6,0)</f>
        <v>11163.57</v>
      </c>
      <c r="O1007" t="str">
        <f>VLOOKUP(A1007,'Hospitalisation Details'!A:G,7,0)</f>
        <v>tier - 3</v>
      </c>
      <c r="P1007" t="str">
        <f>VLOOKUP(A1007,'Hospitalisation Details'!A:I,8,0)</f>
        <v>tier - 2</v>
      </c>
      <c r="Q1007" t="str">
        <f>VLOOKUP(A1007,'Hospitalisation Details'!A:I,9,0)</f>
        <v>R1011</v>
      </c>
    </row>
    <row r="1008" spans="1:17" ht="15.6" x14ac:dyDescent="0.3">
      <c r="A1008" s="1" t="s">
        <v>1364</v>
      </c>
      <c r="B1008" s="1" t="str">
        <f>VLOOKUP(A1008,'Customer Names'!A:B,2,0)</f>
        <v>Inman, Ms.  Teresa P.</v>
      </c>
      <c r="C1008">
        <f>VLOOKUP(A1008,'Medical Examinations'!A:H,2,0)</f>
        <v>26.7</v>
      </c>
      <c r="D1008">
        <f>VLOOKUP(A1008,'Medical Examinations'!A:C,3,0)</f>
        <v>5.09</v>
      </c>
      <c r="E1008" t="str">
        <f>VLOOKUP(A1008,'Medical Examinations'!A:E,4)</f>
        <v>No</v>
      </c>
      <c r="F1008" t="str">
        <f>VLOOKUP(A1008,'Medical Examinations'!A:E,5)</f>
        <v>No</v>
      </c>
      <c r="G1008" t="str">
        <f>VLOOKUP(A1008,'Medical Examinations'!A:F,6,0)</f>
        <v>Yes</v>
      </c>
      <c r="H1008" t="str">
        <f>VLOOKUP(A1008,'Medical Examinations'!A:G,7)</f>
        <v>No major surgery</v>
      </c>
      <c r="I1008" t="str">
        <f>VLOOKUP(A1008,'Medical Examinations'!A:H,8,0)</f>
        <v>No</v>
      </c>
      <c r="J1008">
        <f>VLOOKUP(A1008,'Hospitalisation Details'!A:B,2,0)</f>
        <v>1969</v>
      </c>
      <c r="K1008" t="str">
        <f>VLOOKUP(A1008,'Hospitalisation Details'!A:C,3,0)</f>
        <v>Nov</v>
      </c>
      <c r="L1008">
        <f>VLOOKUP(A1008,'Hospitalisation Details'!A:D,4,0)</f>
        <v>30</v>
      </c>
      <c r="M1008">
        <f>VLOOKUP(A1008,'Hospitalisation Details'!A:E,5,0)</f>
        <v>2</v>
      </c>
      <c r="N1008">
        <f>VLOOKUP(A1008,'Hospitalisation Details'!A:F,6,0)</f>
        <v>11150.78</v>
      </c>
      <c r="O1008" t="str">
        <f>VLOOKUP(A1008,'Hospitalisation Details'!A:G,7,0)</f>
        <v>tier - 3</v>
      </c>
      <c r="P1008" t="str">
        <f>VLOOKUP(A1008,'Hospitalisation Details'!A:I,8,0)</f>
        <v>tier - 2</v>
      </c>
      <c r="Q1008" t="str">
        <f>VLOOKUP(A1008,'Hospitalisation Details'!A:I,9,0)</f>
        <v>R1011</v>
      </c>
    </row>
    <row r="1009" spans="1:17" ht="15.6" x14ac:dyDescent="0.3">
      <c r="A1009" s="1" t="s">
        <v>1363</v>
      </c>
      <c r="B1009" s="1" t="str">
        <f>VLOOKUP(A1009,'Customer Names'!A:B,2,0)</f>
        <v>Oscal, Mr.  Dorian</v>
      </c>
      <c r="C1009">
        <f>VLOOKUP(A1009,'Medical Examinations'!A:H,2,0)</f>
        <v>33.71</v>
      </c>
      <c r="D1009">
        <f>VLOOKUP(A1009,'Medical Examinations'!A:C,3,0)</f>
        <v>4.9400000000000004</v>
      </c>
      <c r="E1009" t="str">
        <f>VLOOKUP(A1009,'Medical Examinations'!A:E,4)</f>
        <v>No</v>
      </c>
      <c r="F1009" t="str">
        <f>VLOOKUP(A1009,'Medical Examinations'!A:E,5)</f>
        <v>No</v>
      </c>
      <c r="G1009" t="str">
        <f>VLOOKUP(A1009,'Medical Examinations'!A:F,6,0)</f>
        <v>No</v>
      </c>
      <c r="H1009" t="str">
        <f>VLOOKUP(A1009,'Medical Examinations'!A:G,7)</f>
        <v>No major surgery</v>
      </c>
      <c r="I1009" t="str">
        <f>VLOOKUP(A1009,'Medical Examinations'!A:H,8,0)</f>
        <v>No</v>
      </c>
      <c r="J1009">
        <f>VLOOKUP(A1009,'Hospitalisation Details'!A:B,2,0)</f>
        <v>1980</v>
      </c>
      <c r="K1009" t="str">
        <f>VLOOKUP(A1009,'Hospitalisation Details'!A:C,3,0)</f>
        <v>Aug</v>
      </c>
      <c r="L1009">
        <f>VLOOKUP(A1009,'Hospitalisation Details'!A:D,4,0)</f>
        <v>20</v>
      </c>
      <c r="M1009">
        <f>VLOOKUP(A1009,'Hospitalisation Details'!A:E,5,0)</f>
        <v>2</v>
      </c>
      <c r="N1009">
        <f>VLOOKUP(A1009,'Hospitalisation Details'!A:F,6,0)</f>
        <v>11103.33</v>
      </c>
      <c r="O1009" t="str">
        <f>VLOOKUP(A1009,'Hospitalisation Details'!A:G,7,0)</f>
        <v>tier - 3</v>
      </c>
      <c r="P1009" t="str">
        <f>VLOOKUP(A1009,'Hospitalisation Details'!A:I,8,0)</f>
        <v>tier - 1</v>
      </c>
      <c r="Q1009" t="str">
        <f>VLOOKUP(A1009,'Hospitalisation Details'!A:I,9,0)</f>
        <v>R1021</v>
      </c>
    </row>
    <row r="1010" spans="1:17" ht="15.6" x14ac:dyDescent="0.3">
      <c r="A1010" s="1" t="s">
        <v>1362</v>
      </c>
      <c r="B1010" s="1" t="str">
        <f>VLOOKUP(A1010,'Customer Names'!A:B,2,0)</f>
        <v>Craft, Ms.  Amy</v>
      </c>
      <c r="C1010">
        <f>VLOOKUP(A1010,'Medical Examinations'!A:H,2,0)</f>
        <v>41.91</v>
      </c>
      <c r="D1010">
        <f>VLOOKUP(A1010,'Medical Examinations'!A:C,3,0)</f>
        <v>4.92</v>
      </c>
      <c r="E1010" t="str">
        <f>VLOOKUP(A1010,'Medical Examinations'!A:E,4)</f>
        <v>No</v>
      </c>
      <c r="F1010" t="str">
        <f>VLOOKUP(A1010,'Medical Examinations'!A:E,5)</f>
        <v>No</v>
      </c>
      <c r="G1010" t="str">
        <f>VLOOKUP(A1010,'Medical Examinations'!A:F,6,0)</f>
        <v>No</v>
      </c>
      <c r="H1010" t="str">
        <f>VLOOKUP(A1010,'Medical Examinations'!A:G,7)</f>
        <v>No major surgery</v>
      </c>
      <c r="I1010" t="str">
        <f>VLOOKUP(A1010,'Medical Examinations'!A:H,8,0)</f>
        <v>No</v>
      </c>
      <c r="J1010">
        <f>VLOOKUP(A1010,'Hospitalisation Details'!A:B,2,0)</f>
        <v>1966</v>
      </c>
      <c r="K1010" t="str">
        <f>VLOOKUP(A1010,'Hospitalisation Details'!A:C,3,0)</f>
        <v>Jul</v>
      </c>
      <c r="L1010">
        <f>VLOOKUP(A1010,'Hospitalisation Details'!A:D,4,0)</f>
        <v>5</v>
      </c>
      <c r="M1010">
        <f>VLOOKUP(A1010,'Hospitalisation Details'!A:E,5,0)</f>
        <v>0</v>
      </c>
      <c r="N1010">
        <f>VLOOKUP(A1010,'Hospitalisation Details'!A:F,6,0)</f>
        <v>11093.62</v>
      </c>
      <c r="O1010" t="str">
        <f>VLOOKUP(A1010,'Hospitalisation Details'!A:G,7,0)</f>
        <v>tier - 3</v>
      </c>
      <c r="P1010" t="str">
        <f>VLOOKUP(A1010,'Hospitalisation Details'!A:I,8,0)</f>
        <v>tier - 1</v>
      </c>
      <c r="Q1010" t="str">
        <f>VLOOKUP(A1010,'Hospitalisation Details'!A:I,9,0)</f>
        <v>R1013</v>
      </c>
    </row>
    <row r="1011" spans="1:17" ht="15.6" x14ac:dyDescent="0.3">
      <c r="A1011" s="1" t="s">
        <v>1361</v>
      </c>
      <c r="B1011" s="1" t="str">
        <f>VLOOKUP(A1011,'Customer Names'!A:B,2,0)</f>
        <v>Kebede, Ms.  Aberu</v>
      </c>
      <c r="C1011">
        <f>VLOOKUP(A1011,'Medical Examinations'!A:H,2,0)</f>
        <v>39.82</v>
      </c>
      <c r="D1011">
        <f>VLOOKUP(A1011,'Medical Examinations'!A:C,3,0)</f>
        <v>6.05</v>
      </c>
      <c r="E1011" t="str">
        <f>VLOOKUP(A1011,'Medical Examinations'!A:E,4)</f>
        <v>No</v>
      </c>
      <c r="F1011" t="str">
        <f>VLOOKUP(A1011,'Medical Examinations'!A:E,5)</f>
        <v>No</v>
      </c>
      <c r="G1011" t="str">
        <f>VLOOKUP(A1011,'Medical Examinations'!A:F,6,0)</f>
        <v>No</v>
      </c>
      <c r="H1011" t="str">
        <f>VLOOKUP(A1011,'Medical Examinations'!A:G,7)</f>
        <v>No major surgery</v>
      </c>
      <c r="I1011" t="str">
        <f>VLOOKUP(A1011,'Medical Examinations'!A:H,8,0)</f>
        <v>No</v>
      </c>
      <c r="J1011">
        <f>VLOOKUP(A1011,'Hospitalisation Details'!A:B,2,0)</f>
        <v>1966</v>
      </c>
      <c r="K1011" t="str">
        <f>VLOOKUP(A1011,'Hospitalisation Details'!A:C,3,0)</f>
        <v>Sep</v>
      </c>
      <c r="L1011">
        <f>VLOOKUP(A1011,'Hospitalisation Details'!A:D,4,0)</f>
        <v>9</v>
      </c>
      <c r="M1011">
        <f>VLOOKUP(A1011,'Hospitalisation Details'!A:E,5,0)</f>
        <v>0</v>
      </c>
      <c r="N1011">
        <f>VLOOKUP(A1011,'Hospitalisation Details'!A:F,6,0)</f>
        <v>11090.72</v>
      </c>
      <c r="O1011" t="str">
        <f>VLOOKUP(A1011,'Hospitalisation Details'!A:G,7,0)</f>
        <v>tier - 3</v>
      </c>
      <c r="P1011" t="str">
        <f>VLOOKUP(A1011,'Hospitalisation Details'!A:I,8,0)</f>
        <v>tier - 1</v>
      </c>
      <c r="Q1011" t="str">
        <f>VLOOKUP(A1011,'Hospitalisation Details'!A:I,9,0)</f>
        <v>R1013</v>
      </c>
    </row>
    <row r="1012" spans="1:17" ht="15.6" x14ac:dyDescent="0.3">
      <c r="A1012" s="1" t="s">
        <v>1360</v>
      </c>
      <c r="B1012" s="1" t="str">
        <f>VLOOKUP(A1012,'Customer Names'!A:B,2,0)</f>
        <v>Strobel, Ms.  Ashley</v>
      </c>
      <c r="C1012">
        <f>VLOOKUP(A1012,'Medical Examinations'!A:H,2,0)</f>
        <v>28.12</v>
      </c>
      <c r="D1012">
        <f>VLOOKUP(A1012,'Medical Examinations'!A:C,3,0)</f>
        <v>4.67</v>
      </c>
      <c r="E1012" t="str">
        <f>VLOOKUP(A1012,'Medical Examinations'!A:E,4)</f>
        <v>No</v>
      </c>
      <c r="F1012" t="str">
        <f>VLOOKUP(A1012,'Medical Examinations'!A:E,5)</f>
        <v>No</v>
      </c>
      <c r="G1012" t="str">
        <f>VLOOKUP(A1012,'Medical Examinations'!A:F,6,0)</f>
        <v>No</v>
      </c>
      <c r="H1012" t="str">
        <f>VLOOKUP(A1012,'Medical Examinations'!A:G,7)</f>
        <v>No major surgery</v>
      </c>
      <c r="I1012" t="str">
        <f>VLOOKUP(A1012,'Medical Examinations'!A:H,8,0)</f>
        <v>No</v>
      </c>
      <c r="J1012">
        <f>VLOOKUP(A1012,'Hospitalisation Details'!A:B,2,0)</f>
        <v>1972</v>
      </c>
      <c r="K1012" t="str">
        <f>VLOOKUP(A1012,'Hospitalisation Details'!A:C,3,0)</f>
        <v>Oct</v>
      </c>
      <c r="L1012">
        <f>VLOOKUP(A1012,'Hospitalisation Details'!A:D,4,0)</f>
        <v>7</v>
      </c>
      <c r="M1012">
        <f>VLOOKUP(A1012,'Hospitalisation Details'!A:E,5,0)</f>
        <v>3</v>
      </c>
      <c r="N1012">
        <f>VLOOKUP(A1012,'Hospitalisation Details'!A:F,6,0)</f>
        <v>11085.59</v>
      </c>
      <c r="O1012" t="str">
        <f>VLOOKUP(A1012,'Hospitalisation Details'!A:G,7,0)</f>
        <v>tier - 3</v>
      </c>
      <c r="P1012" t="str">
        <f>VLOOKUP(A1012,'Hospitalisation Details'!A:I,8,0)</f>
        <v>tier - 2</v>
      </c>
      <c r="Q1012" t="str">
        <f>VLOOKUP(A1012,'Hospitalisation Details'!A:I,9,0)</f>
        <v>R1012</v>
      </c>
    </row>
    <row r="1013" spans="1:17" ht="15.6" x14ac:dyDescent="0.3">
      <c r="A1013" s="1" t="s">
        <v>1359</v>
      </c>
      <c r="B1013" s="1" t="str">
        <f>VLOOKUP(A1013,'Customer Names'!A:B,2,0)</f>
        <v>Dalton, Ms.  Anna E</v>
      </c>
      <c r="C1013">
        <f>VLOOKUP(A1013,'Medical Examinations'!A:H,2,0)</f>
        <v>26.98</v>
      </c>
      <c r="D1013">
        <f>VLOOKUP(A1013,'Medical Examinations'!A:C,3,0)</f>
        <v>9.81</v>
      </c>
      <c r="E1013" t="str">
        <f>VLOOKUP(A1013,'Medical Examinations'!A:E,4)</f>
        <v>No</v>
      </c>
      <c r="F1013" t="str">
        <f>VLOOKUP(A1013,'Medical Examinations'!A:E,5)</f>
        <v>No</v>
      </c>
      <c r="G1013" t="str">
        <f>VLOOKUP(A1013,'Medical Examinations'!A:F,6,0)</f>
        <v>No</v>
      </c>
      <c r="H1013" t="str">
        <f>VLOOKUP(A1013,'Medical Examinations'!A:G,7)</f>
        <v>No major surgery</v>
      </c>
      <c r="I1013" t="str">
        <f>VLOOKUP(A1013,'Medical Examinations'!A:H,8,0)</f>
        <v>No</v>
      </c>
      <c r="J1013">
        <f>VLOOKUP(A1013,'Hospitalisation Details'!A:B,2,0)</f>
        <v>1967</v>
      </c>
      <c r="K1013" t="str">
        <f>VLOOKUP(A1013,'Hospitalisation Details'!A:C,3,0)</f>
        <v>Sep</v>
      </c>
      <c r="L1013">
        <f>VLOOKUP(A1013,'Hospitalisation Details'!A:D,4,0)</f>
        <v>4</v>
      </c>
      <c r="M1013">
        <f>VLOOKUP(A1013,'Hospitalisation Details'!A:E,5,0)</f>
        <v>0</v>
      </c>
      <c r="N1013">
        <f>VLOOKUP(A1013,'Hospitalisation Details'!A:F,6,0)</f>
        <v>11082.58</v>
      </c>
      <c r="O1013" t="str">
        <f>VLOOKUP(A1013,'Hospitalisation Details'!A:G,7,0)</f>
        <v>tier - 3</v>
      </c>
      <c r="P1013" t="str">
        <f>VLOOKUP(A1013,'Hospitalisation Details'!A:I,8,0)</f>
        <v>tier - 2</v>
      </c>
      <c r="Q1013" t="str">
        <f>VLOOKUP(A1013,'Hospitalisation Details'!A:I,9,0)</f>
        <v>R1012</v>
      </c>
    </row>
    <row r="1014" spans="1:17" ht="15.6" x14ac:dyDescent="0.3">
      <c r="A1014" s="1" t="s">
        <v>1358</v>
      </c>
      <c r="B1014" s="1" t="str">
        <f>VLOOKUP(A1014,'Customer Names'!A:B,2,0)</f>
        <v>Morimoto, Ms.  Tania K.</v>
      </c>
      <c r="C1014">
        <f>VLOOKUP(A1014,'Medical Examinations'!A:H,2,0)</f>
        <v>27.2</v>
      </c>
      <c r="D1014">
        <f>VLOOKUP(A1014,'Medical Examinations'!A:C,3,0)</f>
        <v>6.06</v>
      </c>
      <c r="E1014" t="str">
        <f>VLOOKUP(A1014,'Medical Examinations'!A:E,4)</f>
        <v>No</v>
      </c>
      <c r="F1014" t="str">
        <f>VLOOKUP(A1014,'Medical Examinations'!A:E,5)</f>
        <v>No</v>
      </c>
      <c r="G1014" t="str">
        <f>VLOOKUP(A1014,'Medical Examinations'!A:F,6,0)</f>
        <v>No</v>
      </c>
      <c r="H1014" t="str">
        <f>VLOOKUP(A1014,'Medical Examinations'!A:G,7)</f>
        <v>No major surgery</v>
      </c>
      <c r="I1014" t="str">
        <f>VLOOKUP(A1014,'Medical Examinations'!A:H,8,0)</f>
        <v>No</v>
      </c>
      <c r="J1014">
        <f>VLOOKUP(A1014,'Hospitalisation Details'!A:B,2,0)</f>
        <v>1966</v>
      </c>
      <c r="K1014" t="str">
        <f>VLOOKUP(A1014,'Hospitalisation Details'!A:C,3,0)</f>
        <v>Nov</v>
      </c>
      <c r="L1014">
        <f>VLOOKUP(A1014,'Hospitalisation Details'!A:D,4,0)</f>
        <v>20</v>
      </c>
      <c r="M1014">
        <f>VLOOKUP(A1014,'Hospitalisation Details'!A:E,5,0)</f>
        <v>0</v>
      </c>
      <c r="N1014">
        <f>VLOOKUP(A1014,'Hospitalisation Details'!A:F,6,0)</f>
        <v>11073.18</v>
      </c>
      <c r="O1014" t="str">
        <f>VLOOKUP(A1014,'Hospitalisation Details'!A:G,7,0)</f>
        <v>tier - 3</v>
      </c>
      <c r="P1014" t="str">
        <f>VLOOKUP(A1014,'Hospitalisation Details'!A:I,8,0)</f>
        <v>tier - 3</v>
      </c>
      <c r="Q1014" t="str">
        <f>VLOOKUP(A1014,'Hospitalisation Details'!A:I,9,0)</f>
        <v>R1011</v>
      </c>
    </row>
    <row r="1015" spans="1:17" ht="15.6" x14ac:dyDescent="0.3">
      <c r="A1015" s="1" t="s">
        <v>1357</v>
      </c>
      <c r="B1015" s="1" t="str">
        <f>VLOOKUP(A1015,'Customer Names'!A:B,2,0)</f>
        <v>Manlove, Ms.  Ashley E</v>
      </c>
      <c r="C1015">
        <f>VLOOKUP(A1015,'Medical Examinations'!A:H,2,0)</f>
        <v>25.3</v>
      </c>
      <c r="D1015">
        <f>VLOOKUP(A1015,'Medical Examinations'!A:C,3,0)</f>
        <v>5.19</v>
      </c>
      <c r="E1015" t="str">
        <f>VLOOKUP(A1015,'Medical Examinations'!A:E,4)</f>
        <v>No</v>
      </c>
      <c r="F1015" t="str">
        <f>VLOOKUP(A1015,'Medical Examinations'!A:E,5)</f>
        <v>No</v>
      </c>
      <c r="G1015" t="str">
        <f>VLOOKUP(A1015,'Medical Examinations'!A:F,6,0)</f>
        <v>No</v>
      </c>
      <c r="H1015" t="str">
        <f>VLOOKUP(A1015,'Medical Examinations'!A:G,7)</f>
        <v>No major surgery</v>
      </c>
      <c r="I1015" t="str">
        <f>VLOOKUP(A1015,'Medical Examinations'!A:H,8,0)</f>
        <v>No</v>
      </c>
      <c r="J1015">
        <f>VLOOKUP(A1015,'Hospitalisation Details'!A:B,2,0)</f>
        <v>1966</v>
      </c>
      <c r="K1015" t="str">
        <f>VLOOKUP(A1015,'Hospitalisation Details'!A:C,3,0)</f>
        <v>Nov</v>
      </c>
      <c r="L1015">
        <f>VLOOKUP(A1015,'Hospitalisation Details'!A:D,4,0)</f>
        <v>7</v>
      </c>
      <c r="M1015">
        <f>VLOOKUP(A1015,'Hospitalisation Details'!A:E,5,0)</f>
        <v>0</v>
      </c>
      <c r="N1015">
        <f>VLOOKUP(A1015,'Hospitalisation Details'!A:F,6,0)</f>
        <v>11070.54</v>
      </c>
      <c r="O1015" t="str">
        <f>VLOOKUP(A1015,'Hospitalisation Details'!A:G,7,0)</f>
        <v>tier - 3</v>
      </c>
      <c r="P1015" t="str">
        <f>VLOOKUP(A1015,'Hospitalisation Details'!A:I,8,0)</f>
        <v>tier - 3</v>
      </c>
      <c r="Q1015" t="str">
        <f>VLOOKUP(A1015,'Hospitalisation Details'!A:I,9,0)</f>
        <v>R1011</v>
      </c>
    </row>
    <row r="1016" spans="1:17" ht="15.6" x14ac:dyDescent="0.3">
      <c r="A1016" s="1" t="s">
        <v>1356</v>
      </c>
      <c r="B1016" s="1" t="str">
        <f>VLOOKUP(A1016,'Customer Names'!A:B,2,0)</f>
        <v>Madzik, Ms.  Aleksandra</v>
      </c>
      <c r="C1016">
        <f>VLOOKUP(A1016,'Medical Examinations'!A:H,2,0)</f>
        <v>30.25</v>
      </c>
      <c r="D1016">
        <f>VLOOKUP(A1016,'Medical Examinations'!A:C,3,0)</f>
        <v>10.16</v>
      </c>
      <c r="E1016" t="str">
        <f>VLOOKUP(A1016,'Medical Examinations'!A:E,4)</f>
        <v>No</v>
      </c>
      <c r="F1016" t="str">
        <f>VLOOKUP(A1016,'Medical Examinations'!A:E,5)</f>
        <v>No</v>
      </c>
      <c r="G1016" t="str">
        <f>VLOOKUP(A1016,'Medical Examinations'!A:F,6,0)</f>
        <v>No</v>
      </c>
      <c r="H1016" t="str">
        <f>VLOOKUP(A1016,'Medical Examinations'!A:G,7)</f>
        <v>No major surgery</v>
      </c>
      <c r="I1016" t="str">
        <f>VLOOKUP(A1016,'Medical Examinations'!A:H,8,0)</f>
        <v>No</v>
      </c>
      <c r="J1016">
        <f>VLOOKUP(A1016,'Hospitalisation Details'!A:B,2,0)</f>
        <v>1971</v>
      </c>
      <c r="K1016" t="str">
        <f>VLOOKUP(A1016,'Hospitalisation Details'!A:C,3,0)</f>
        <v>Nov</v>
      </c>
      <c r="L1016">
        <f>VLOOKUP(A1016,'Hospitalisation Details'!A:D,4,0)</f>
        <v>9</v>
      </c>
      <c r="M1016">
        <f>VLOOKUP(A1016,'Hospitalisation Details'!A:E,5,0)</f>
        <v>0</v>
      </c>
      <c r="N1016">
        <f>VLOOKUP(A1016,'Hospitalisation Details'!A:F,6,0)</f>
        <v>11068.77</v>
      </c>
      <c r="O1016" t="str">
        <f>VLOOKUP(A1016,'Hospitalisation Details'!A:G,7,0)</f>
        <v>tier - 3</v>
      </c>
      <c r="P1016" t="str">
        <f>VLOOKUP(A1016,'Hospitalisation Details'!A:I,8,0)</f>
        <v>tier - 2</v>
      </c>
      <c r="Q1016" t="str">
        <f>VLOOKUP(A1016,'Hospitalisation Details'!A:I,9,0)</f>
        <v>R1012</v>
      </c>
    </row>
    <row r="1017" spans="1:17" ht="15.6" x14ac:dyDescent="0.3">
      <c r="A1017" s="1" t="s">
        <v>1355</v>
      </c>
      <c r="B1017" s="1" t="str">
        <f>VLOOKUP(A1017,'Customer Names'!A:B,2,0)</f>
        <v>Hobson, Ms.  Valery L</v>
      </c>
      <c r="C1017">
        <f>VLOOKUP(A1017,'Medical Examinations'!A:H,2,0)</f>
        <v>54</v>
      </c>
      <c r="D1017">
        <f>VLOOKUP(A1017,'Medical Examinations'!A:C,3,0)</f>
        <v>4.68</v>
      </c>
      <c r="E1017" t="str">
        <f>VLOOKUP(A1017,'Medical Examinations'!A:E,4)</f>
        <v>No</v>
      </c>
      <c r="F1017" t="str">
        <f>VLOOKUP(A1017,'Medical Examinations'!A:E,5)</f>
        <v>No</v>
      </c>
      <c r="G1017" t="str">
        <f>VLOOKUP(A1017,'Medical Examinations'!A:F,6,0)</f>
        <v>No</v>
      </c>
      <c r="H1017" t="str">
        <f>VLOOKUP(A1017,'Medical Examinations'!A:G,7)</f>
        <v>No major surgery</v>
      </c>
      <c r="I1017" t="str">
        <f>VLOOKUP(A1017,'Medical Examinations'!A:H,8,0)</f>
        <v>No</v>
      </c>
      <c r="J1017">
        <f>VLOOKUP(A1017,'Hospitalisation Details'!A:B,2,0)</f>
        <v>2000</v>
      </c>
      <c r="K1017" t="str">
        <f>VLOOKUP(A1017,'Hospitalisation Details'!A:C,3,0)</f>
        <v>Sep</v>
      </c>
      <c r="L1017">
        <f>VLOOKUP(A1017,'Hospitalisation Details'!A:D,4,0)</f>
        <v>18</v>
      </c>
      <c r="M1017">
        <f>VLOOKUP(A1017,'Hospitalisation Details'!A:E,5,0)</f>
        <v>0</v>
      </c>
      <c r="N1017">
        <f>VLOOKUP(A1017,'Hospitalisation Details'!A:F,6,0)</f>
        <v>11068.7</v>
      </c>
      <c r="O1017" t="str">
        <f>VLOOKUP(A1017,'Hospitalisation Details'!A:G,7,0)</f>
        <v>tier - 3</v>
      </c>
      <c r="P1017" t="str">
        <f>VLOOKUP(A1017,'Hospitalisation Details'!A:I,8,0)</f>
        <v>tier - 1</v>
      </c>
      <c r="Q1017" t="str">
        <f>VLOOKUP(A1017,'Hospitalisation Details'!A:I,9,0)</f>
        <v>R1011</v>
      </c>
    </row>
    <row r="1018" spans="1:17" ht="15.6" x14ac:dyDescent="0.3">
      <c r="A1018" s="1" t="s">
        <v>1354</v>
      </c>
      <c r="B1018" s="1" t="str">
        <f>VLOOKUP(A1018,'Customer Names'!A:B,2,0)</f>
        <v>Reyes, Mrs.  Joanna G.</v>
      </c>
      <c r="C1018">
        <f>VLOOKUP(A1018,'Medical Examinations'!A:H,2,0)</f>
        <v>51.86</v>
      </c>
      <c r="D1018">
        <f>VLOOKUP(A1018,'Medical Examinations'!A:C,3,0)</f>
        <v>5.32</v>
      </c>
      <c r="E1018" t="str">
        <f>VLOOKUP(A1018,'Medical Examinations'!A:E,4)</f>
        <v>No</v>
      </c>
      <c r="F1018" t="str">
        <f>VLOOKUP(A1018,'Medical Examinations'!A:E,5)</f>
        <v>No</v>
      </c>
      <c r="G1018" t="str">
        <f>VLOOKUP(A1018,'Medical Examinations'!A:F,6,0)</f>
        <v>No</v>
      </c>
      <c r="H1018" t="str">
        <f>VLOOKUP(A1018,'Medical Examinations'!A:G,7)</f>
        <v>No major surgery</v>
      </c>
      <c r="I1018" t="str">
        <f>VLOOKUP(A1018,'Medical Examinations'!A:H,8,0)</f>
        <v>No</v>
      </c>
      <c r="J1018">
        <f>VLOOKUP(A1018,'Hospitalisation Details'!A:B,2,0)</f>
        <v>2001</v>
      </c>
      <c r="K1018" t="str">
        <f>VLOOKUP(A1018,'Hospitalisation Details'!A:C,3,0)</f>
        <v>Dec</v>
      </c>
      <c r="L1018">
        <f>VLOOKUP(A1018,'Hospitalisation Details'!A:D,4,0)</f>
        <v>17</v>
      </c>
      <c r="M1018">
        <f>VLOOKUP(A1018,'Hospitalisation Details'!A:E,5,0)</f>
        <v>0</v>
      </c>
      <c r="N1018">
        <f>VLOOKUP(A1018,'Hospitalisation Details'!A:F,6,0)</f>
        <v>11046.02</v>
      </c>
      <c r="O1018" t="str">
        <f>VLOOKUP(A1018,'Hospitalisation Details'!A:G,7,0)</f>
        <v>tier - 3</v>
      </c>
      <c r="P1018" t="str">
        <f>VLOOKUP(A1018,'Hospitalisation Details'!A:I,8,0)</f>
        <v>tier - 1</v>
      </c>
      <c r="Q1018" t="str">
        <f>VLOOKUP(A1018,'Hospitalisation Details'!A:I,9,0)</f>
        <v>R1026</v>
      </c>
    </row>
    <row r="1019" spans="1:17" ht="15.6" x14ac:dyDescent="0.3">
      <c r="A1019" s="1" t="s">
        <v>1353</v>
      </c>
      <c r="B1019" s="1" t="str">
        <f>VLOOKUP(A1019,'Customer Names'!A:B,2,0)</f>
        <v>Tierney, Mrs.  Stefanie F.</v>
      </c>
      <c r="C1019">
        <f>VLOOKUP(A1019,'Medical Examinations'!A:H,2,0)</f>
        <v>31.39</v>
      </c>
      <c r="D1019">
        <f>VLOOKUP(A1019,'Medical Examinations'!A:C,3,0)</f>
        <v>6.99</v>
      </c>
      <c r="E1019" t="str">
        <f>VLOOKUP(A1019,'Medical Examinations'!A:E,4)</f>
        <v>No</v>
      </c>
      <c r="F1019" t="str">
        <f>VLOOKUP(A1019,'Medical Examinations'!A:E,5)</f>
        <v>No</v>
      </c>
      <c r="G1019" t="str">
        <f>VLOOKUP(A1019,'Medical Examinations'!A:F,6,0)</f>
        <v>No</v>
      </c>
      <c r="H1019" t="str">
        <f>VLOOKUP(A1019,'Medical Examinations'!A:G,7)</f>
        <v>No major surgery</v>
      </c>
      <c r="I1019" t="str">
        <f>VLOOKUP(A1019,'Medical Examinations'!A:H,8,0)</f>
        <v>No</v>
      </c>
      <c r="J1019">
        <f>VLOOKUP(A1019,'Hospitalisation Details'!A:B,2,0)</f>
        <v>1974</v>
      </c>
      <c r="K1019" t="str">
        <f>VLOOKUP(A1019,'Hospitalisation Details'!A:C,3,0)</f>
        <v>Aug</v>
      </c>
      <c r="L1019">
        <f>VLOOKUP(A1019,'Hospitalisation Details'!A:D,4,0)</f>
        <v>30</v>
      </c>
      <c r="M1019">
        <f>VLOOKUP(A1019,'Hospitalisation Details'!A:E,5,0)</f>
        <v>0</v>
      </c>
      <c r="N1019">
        <f>VLOOKUP(A1019,'Hospitalisation Details'!A:F,6,0)</f>
        <v>11037.85</v>
      </c>
      <c r="O1019" t="str">
        <f>VLOOKUP(A1019,'Hospitalisation Details'!A:G,7,0)</f>
        <v>tier - 3</v>
      </c>
      <c r="P1019" t="str">
        <f>VLOOKUP(A1019,'Hospitalisation Details'!A:I,8,0)</f>
        <v>tier - 2</v>
      </c>
      <c r="Q1019" t="str">
        <f>VLOOKUP(A1019,'Hospitalisation Details'!A:I,9,0)</f>
        <v>R1025</v>
      </c>
    </row>
    <row r="1020" spans="1:17" ht="15.6" x14ac:dyDescent="0.3">
      <c r="A1020" s="1" t="s">
        <v>1352</v>
      </c>
      <c r="B1020" s="1" t="str">
        <f>VLOOKUP(A1020,'Customer Names'!A:B,2,0)</f>
        <v>Gabris, Mr.  Stephen</v>
      </c>
      <c r="C1020">
        <f>VLOOKUP(A1020,'Medical Examinations'!A:H,2,0)</f>
        <v>39.97</v>
      </c>
      <c r="D1020">
        <f>VLOOKUP(A1020,'Medical Examinations'!A:C,3,0)</f>
        <v>5.55</v>
      </c>
      <c r="E1020" t="str">
        <f>VLOOKUP(A1020,'Medical Examinations'!A:E,4)</f>
        <v>No</v>
      </c>
      <c r="F1020" t="str">
        <f>VLOOKUP(A1020,'Medical Examinations'!A:E,5)</f>
        <v>No</v>
      </c>
      <c r="G1020" t="str">
        <f>VLOOKUP(A1020,'Medical Examinations'!A:F,6,0)</f>
        <v>No</v>
      </c>
      <c r="H1020" t="str">
        <f>VLOOKUP(A1020,'Medical Examinations'!A:G,7)</f>
        <v>No major surgery</v>
      </c>
      <c r="I1020" t="str">
        <f>VLOOKUP(A1020,'Medical Examinations'!A:H,8,0)</f>
        <v>No</v>
      </c>
      <c r="J1020">
        <f>VLOOKUP(A1020,'Hospitalisation Details'!A:B,2,0)</f>
        <v>1989</v>
      </c>
      <c r="K1020" t="str">
        <f>VLOOKUP(A1020,'Hospitalisation Details'!A:C,3,0)</f>
        <v>Oct</v>
      </c>
      <c r="L1020">
        <f>VLOOKUP(A1020,'Hospitalisation Details'!A:D,4,0)</f>
        <v>25</v>
      </c>
      <c r="M1020">
        <f>VLOOKUP(A1020,'Hospitalisation Details'!A:E,5,0)</f>
        <v>3</v>
      </c>
      <c r="N1020">
        <f>VLOOKUP(A1020,'Hospitalisation Details'!A:F,6,0)</f>
        <v>11037.51</v>
      </c>
      <c r="O1020" t="str">
        <f>VLOOKUP(A1020,'Hospitalisation Details'!A:G,7,0)</f>
        <v>tier - 3</v>
      </c>
      <c r="P1020" t="str">
        <f>VLOOKUP(A1020,'Hospitalisation Details'!A:I,8,0)</f>
        <v>tier - 1</v>
      </c>
      <c r="Q1020" t="str">
        <f>VLOOKUP(A1020,'Hospitalisation Details'!A:I,9,0)</f>
        <v>R1012</v>
      </c>
    </row>
    <row r="1021" spans="1:17" ht="15.6" x14ac:dyDescent="0.3">
      <c r="A1021" s="1" t="s">
        <v>1351</v>
      </c>
      <c r="B1021" s="1" t="str">
        <f>VLOOKUP(A1021,'Customer Names'!A:B,2,0)</f>
        <v>Howard, Ms.  Liza J.</v>
      </c>
      <c r="C1021">
        <f>VLOOKUP(A1021,'Medical Examinations'!A:H,2,0)</f>
        <v>41.23</v>
      </c>
      <c r="D1021">
        <f>VLOOKUP(A1021,'Medical Examinations'!A:C,3,0)</f>
        <v>6.94</v>
      </c>
      <c r="E1021" t="str">
        <f>VLOOKUP(A1021,'Medical Examinations'!A:E,4)</f>
        <v>No</v>
      </c>
      <c r="F1021" t="str">
        <f>VLOOKUP(A1021,'Medical Examinations'!A:E,5)</f>
        <v>No</v>
      </c>
      <c r="G1021" t="str">
        <f>VLOOKUP(A1021,'Medical Examinations'!A:F,6,0)</f>
        <v>No</v>
      </c>
      <c r="H1021" t="str">
        <f>VLOOKUP(A1021,'Medical Examinations'!A:G,7)</f>
        <v>No major surgery</v>
      </c>
      <c r="I1021" t="str">
        <f>VLOOKUP(A1021,'Medical Examinations'!A:H,8,0)</f>
        <v>No</v>
      </c>
      <c r="J1021">
        <f>VLOOKUP(A1021,'Hospitalisation Details'!A:B,2,0)</f>
        <v>1974</v>
      </c>
      <c r="K1021" t="str">
        <f>VLOOKUP(A1021,'Hospitalisation Details'!A:C,3,0)</f>
        <v>Dec</v>
      </c>
      <c r="L1021">
        <f>VLOOKUP(A1021,'Hospitalisation Details'!A:D,4,0)</f>
        <v>10</v>
      </c>
      <c r="M1021">
        <f>VLOOKUP(A1021,'Hospitalisation Details'!A:E,5,0)</f>
        <v>4</v>
      </c>
      <c r="N1021">
        <f>VLOOKUP(A1021,'Hospitalisation Details'!A:F,6,0)</f>
        <v>11033.66</v>
      </c>
      <c r="O1021" t="str">
        <f>VLOOKUP(A1021,'Hospitalisation Details'!A:G,7,0)</f>
        <v>tier - 3</v>
      </c>
      <c r="P1021" t="str">
        <f>VLOOKUP(A1021,'Hospitalisation Details'!A:I,8,0)</f>
        <v>tier - 3</v>
      </c>
      <c r="Q1021" t="str">
        <f>VLOOKUP(A1021,'Hospitalisation Details'!A:I,9,0)</f>
        <v>R1012</v>
      </c>
    </row>
    <row r="1022" spans="1:17" ht="15.6" x14ac:dyDescent="0.3">
      <c r="A1022" s="1" t="s">
        <v>1350</v>
      </c>
      <c r="B1022" s="1" t="str">
        <f>VLOOKUP(A1022,'Customer Names'!A:B,2,0)</f>
        <v>Kallay, Mr.  Ian M.</v>
      </c>
      <c r="C1022">
        <f>VLOOKUP(A1022,'Medical Examinations'!A:H,2,0)</f>
        <v>49.45</v>
      </c>
      <c r="D1022">
        <f>VLOOKUP(A1022,'Medical Examinations'!A:C,3,0)</f>
        <v>4.2</v>
      </c>
      <c r="E1022" t="str">
        <f>VLOOKUP(A1022,'Medical Examinations'!A:E,4)</f>
        <v>No</v>
      </c>
      <c r="F1022" t="str">
        <f>VLOOKUP(A1022,'Medical Examinations'!A:E,5)</f>
        <v>No</v>
      </c>
      <c r="G1022" t="str">
        <f>VLOOKUP(A1022,'Medical Examinations'!A:F,6,0)</f>
        <v>No</v>
      </c>
      <c r="H1022" t="str">
        <f>VLOOKUP(A1022,'Medical Examinations'!A:G,7)</f>
        <v>No major surgery</v>
      </c>
      <c r="I1022" t="str">
        <f>VLOOKUP(A1022,'Medical Examinations'!A:H,8,0)</f>
        <v>No</v>
      </c>
      <c r="J1022">
        <f>VLOOKUP(A1022,'Hospitalisation Details'!A:B,2,0)</f>
        <v>1996</v>
      </c>
      <c r="K1022" t="str">
        <f>VLOOKUP(A1022,'Hospitalisation Details'!A:C,3,0)</f>
        <v>Jul</v>
      </c>
      <c r="L1022">
        <f>VLOOKUP(A1022,'Hospitalisation Details'!A:D,4,0)</f>
        <v>21</v>
      </c>
      <c r="M1022">
        <f>VLOOKUP(A1022,'Hospitalisation Details'!A:E,5,0)</f>
        <v>0</v>
      </c>
      <c r="N1022">
        <f>VLOOKUP(A1022,'Hospitalisation Details'!A:F,6,0)</f>
        <v>11028.56</v>
      </c>
      <c r="O1022" t="str">
        <f>VLOOKUP(A1022,'Hospitalisation Details'!A:G,7,0)</f>
        <v>tier - 3</v>
      </c>
      <c r="P1022" t="str">
        <f>VLOOKUP(A1022,'Hospitalisation Details'!A:I,8,0)</f>
        <v>tier - 3</v>
      </c>
      <c r="Q1022" t="str">
        <f>VLOOKUP(A1022,'Hospitalisation Details'!A:I,9,0)</f>
        <v>R1012</v>
      </c>
    </row>
    <row r="1023" spans="1:17" ht="15.6" x14ac:dyDescent="0.3">
      <c r="A1023" s="1" t="s">
        <v>1349</v>
      </c>
      <c r="B1023" s="1" t="str">
        <f>VLOOKUP(A1023,'Customer Names'!A:B,2,0)</f>
        <v>Leguizamo, Ms.  Claudia L.</v>
      </c>
      <c r="C1023">
        <f>VLOOKUP(A1023,'Medical Examinations'!A:H,2,0)</f>
        <v>41.04</v>
      </c>
      <c r="D1023">
        <f>VLOOKUP(A1023,'Medical Examinations'!A:C,3,0)</f>
        <v>5.59</v>
      </c>
      <c r="E1023" t="str">
        <f>VLOOKUP(A1023,'Medical Examinations'!A:E,4)</f>
        <v>No</v>
      </c>
      <c r="F1023" t="str">
        <f>VLOOKUP(A1023,'Medical Examinations'!A:E,5)</f>
        <v>No</v>
      </c>
      <c r="G1023" t="str">
        <f>VLOOKUP(A1023,'Medical Examinations'!A:F,6,0)</f>
        <v>No</v>
      </c>
      <c r="H1023" t="str">
        <f>VLOOKUP(A1023,'Medical Examinations'!A:G,7)</f>
        <v>No major surgery</v>
      </c>
      <c r="I1023" t="str">
        <f>VLOOKUP(A1023,'Medical Examinations'!A:H,8,0)</f>
        <v>No</v>
      </c>
      <c r="J1023">
        <f>VLOOKUP(A1023,'Hospitalisation Details'!A:B,2,0)</f>
        <v>1991</v>
      </c>
      <c r="K1023" t="str">
        <f>VLOOKUP(A1023,'Hospitalisation Details'!A:C,3,0)</f>
        <v>Jun</v>
      </c>
      <c r="L1023">
        <f>VLOOKUP(A1023,'Hospitalisation Details'!A:D,4,0)</f>
        <v>26</v>
      </c>
      <c r="M1023">
        <f>VLOOKUP(A1023,'Hospitalisation Details'!A:E,5,0)</f>
        <v>3</v>
      </c>
      <c r="N1023">
        <f>VLOOKUP(A1023,'Hospitalisation Details'!A:F,6,0)</f>
        <v>11018.05</v>
      </c>
      <c r="O1023" t="str">
        <f>VLOOKUP(A1023,'Hospitalisation Details'!A:G,7,0)</f>
        <v>tier - 3</v>
      </c>
      <c r="P1023" t="str">
        <f>VLOOKUP(A1023,'Hospitalisation Details'!A:I,8,0)</f>
        <v>tier - 2</v>
      </c>
      <c r="Q1023" t="str">
        <f>VLOOKUP(A1023,'Hospitalisation Details'!A:I,9,0)</f>
        <v>R1012</v>
      </c>
    </row>
    <row r="1024" spans="1:17" ht="15.6" x14ac:dyDescent="0.3">
      <c r="A1024" s="1" t="s">
        <v>1348</v>
      </c>
      <c r="B1024" s="1" t="str">
        <f>VLOOKUP(A1024,'Customer Names'!A:B,2,0)</f>
        <v>Escartin, Ms.  Jessica M</v>
      </c>
      <c r="C1024">
        <f>VLOOKUP(A1024,'Medical Examinations'!A:H,2,0)</f>
        <v>27.93</v>
      </c>
      <c r="D1024">
        <f>VLOOKUP(A1024,'Medical Examinations'!A:C,3,0)</f>
        <v>9.9600000000000009</v>
      </c>
      <c r="E1024" t="str">
        <f>VLOOKUP(A1024,'Medical Examinations'!A:E,4)</f>
        <v>No</v>
      </c>
      <c r="F1024" t="str">
        <f>VLOOKUP(A1024,'Medical Examinations'!A:E,5)</f>
        <v>No</v>
      </c>
      <c r="G1024" t="str">
        <f>VLOOKUP(A1024,'Medical Examinations'!A:F,6,0)</f>
        <v>No</v>
      </c>
      <c r="H1024" t="str">
        <f>VLOOKUP(A1024,'Medical Examinations'!A:G,7)</f>
        <v>No major surgery</v>
      </c>
      <c r="I1024" t="str">
        <f>VLOOKUP(A1024,'Medical Examinations'!A:H,8,0)</f>
        <v>No</v>
      </c>
      <c r="J1024">
        <f>VLOOKUP(A1024,'Hospitalisation Details'!A:B,2,0)</f>
        <v>1974</v>
      </c>
      <c r="K1024" t="str">
        <f>VLOOKUP(A1024,'Hospitalisation Details'!A:C,3,0)</f>
        <v>Dec</v>
      </c>
      <c r="L1024">
        <f>VLOOKUP(A1024,'Hospitalisation Details'!A:D,4,0)</f>
        <v>15</v>
      </c>
      <c r="M1024">
        <f>VLOOKUP(A1024,'Hospitalisation Details'!A:E,5,0)</f>
        <v>4</v>
      </c>
      <c r="N1024">
        <f>VLOOKUP(A1024,'Hospitalisation Details'!A:F,6,0)</f>
        <v>11015.17</v>
      </c>
      <c r="O1024" t="str">
        <f>VLOOKUP(A1024,'Hospitalisation Details'!A:G,7,0)</f>
        <v>tier - 3</v>
      </c>
      <c r="P1024" t="str">
        <f>VLOOKUP(A1024,'Hospitalisation Details'!A:I,8,0)</f>
        <v>tier - 1</v>
      </c>
      <c r="Q1024" t="str">
        <f>VLOOKUP(A1024,'Hospitalisation Details'!A:I,9,0)</f>
        <v>R1012</v>
      </c>
    </row>
    <row r="1025" spans="1:17" ht="15.6" x14ac:dyDescent="0.3">
      <c r="A1025" s="1" t="s">
        <v>1347</v>
      </c>
      <c r="B1025" s="1" t="str">
        <f>VLOOKUP(A1025,'Customer Names'!A:B,2,0)</f>
        <v>Chorey, Mr.  Billy Jr.</v>
      </c>
      <c r="C1025">
        <f>VLOOKUP(A1025,'Medical Examinations'!A:H,2,0)</f>
        <v>21.01</v>
      </c>
      <c r="D1025">
        <f>VLOOKUP(A1025,'Medical Examinations'!A:C,3,0)</f>
        <v>7.37</v>
      </c>
      <c r="E1025" t="str">
        <f>VLOOKUP(A1025,'Medical Examinations'!A:E,4)</f>
        <v>No</v>
      </c>
      <c r="F1025" t="str">
        <f>VLOOKUP(A1025,'Medical Examinations'!A:E,5)</f>
        <v>No</v>
      </c>
      <c r="G1025" t="str">
        <f>VLOOKUP(A1025,'Medical Examinations'!A:F,6,0)</f>
        <v>No</v>
      </c>
      <c r="H1025" t="str">
        <f>VLOOKUP(A1025,'Medical Examinations'!A:G,7)</f>
        <v>No major surgery</v>
      </c>
      <c r="I1025" t="str">
        <f>VLOOKUP(A1025,'Medical Examinations'!A:H,8,0)</f>
        <v>No</v>
      </c>
      <c r="J1025">
        <f>VLOOKUP(A1025,'Hospitalisation Details'!A:B,2,0)</f>
        <v>1968</v>
      </c>
      <c r="K1025" t="str">
        <f>VLOOKUP(A1025,'Hospitalisation Details'!A:C,3,0)</f>
        <v>Oct</v>
      </c>
      <c r="L1025">
        <f>VLOOKUP(A1025,'Hospitalisation Details'!A:D,4,0)</f>
        <v>24</v>
      </c>
      <c r="M1025">
        <f>VLOOKUP(A1025,'Hospitalisation Details'!A:E,5,0)</f>
        <v>2</v>
      </c>
      <c r="N1025">
        <f>VLOOKUP(A1025,'Hospitalisation Details'!A:F,6,0)</f>
        <v>11013.71</v>
      </c>
      <c r="O1025" t="str">
        <f>VLOOKUP(A1025,'Hospitalisation Details'!A:G,7,0)</f>
        <v>tier - 3</v>
      </c>
      <c r="P1025" t="str">
        <f>VLOOKUP(A1025,'Hospitalisation Details'!A:I,8,0)</f>
        <v>tier - 1</v>
      </c>
      <c r="Q1025" t="str">
        <f>VLOOKUP(A1025,'Hospitalisation Details'!A:I,9,0)</f>
        <v>R1013</v>
      </c>
    </row>
    <row r="1026" spans="1:17" ht="15.6" x14ac:dyDescent="0.3">
      <c r="A1026" s="1" t="s">
        <v>1346</v>
      </c>
      <c r="B1026" s="1" t="str">
        <f>VLOOKUP(A1026,'Customer Names'!A:B,2,0)</f>
        <v>McVay, Mr.  David</v>
      </c>
      <c r="C1026">
        <f>VLOOKUP(A1026,'Medical Examinations'!A:H,2,0)</f>
        <v>52.37</v>
      </c>
      <c r="D1026">
        <f>VLOOKUP(A1026,'Medical Examinations'!A:C,3,0)</f>
        <v>5.0599999999999996</v>
      </c>
      <c r="E1026" t="str">
        <f>VLOOKUP(A1026,'Medical Examinations'!A:E,4)</f>
        <v>yes</v>
      </c>
      <c r="F1026" t="str">
        <f>VLOOKUP(A1026,'Medical Examinations'!A:E,5)</f>
        <v>yes</v>
      </c>
      <c r="G1026" t="str">
        <f>VLOOKUP(A1026,'Medical Examinations'!A:F,6,0)</f>
        <v>No</v>
      </c>
      <c r="H1026">
        <f>VLOOKUP(A1026,'Medical Examinations'!A:G,7)</f>
        <v>2</v>
      </c>
      <c r="I1026" t="str">
        <f>VLOOKUP(A1026,'Medical Examinations'!A:H,8,0)</f>
        <v>No</v>
      </c>
      <c r="J1026">
        <f>VLOOKUP(A1026,'Hospitalisation Details'!A:B,2,0)</f>
        <v>2000</v>
      </c>
      <c r="K1026" t="str">
        <f>VLOOKUP(A1026,'Hospitalisation Details'!A:C,3,0)</f>
        <v>Sep</v>
      </c>
      <c r="L1026">
        <f>VLOOKUP(A1026,'Hospitalisation Details'!A:D,4,0)</f>
        <v>17</v>
      </c>
      <c r="M1026">
        <f>VLOOKUP(A1026,'Hospitalisation Details'!A:E,5,0)</f>
        <v>0</v>
      </c>
      <c r="N1026">
        <f>VLOOKUP(A1026,'Hospitalisation Details'!A:F,6,0)</f>
        <v>10991.58</v>
      </c>
      <c r="O1026" t="str">
        <f>VLOOKUP(A1026,'Hospitalisation Details'!A:G,7,0)</f>
        <v>tier - 3</v>
      </c>
      <c r="P1026" t="str">
        <f>VLOOKUP(A1026,'Hospitalisation Details'!A:I,8,0)</f>
        <v>tier - 3</v>
      </c>
      <c r="Q1026" t="str">
        <f>VLOOKUP(A1026,'Hospitalisation Details'!A:I,9,0)</f>
        <v>R1012</v>
      </c>
    </row>
    <row r="1027" spans="1:17" ht="15.6" x14ac:dyDescent="0.3">
      <c r="A1027" s="1" t="s">
        <v>1345</v>
      </c>
      <c r="B1027" s="1" t="str">
        <f>VLOOKUP(A1027,'Customer Names'!A:B,2,0)</f>
        <v>Vinson, Mr.  Tim</v>
      </c>
      <c r="C1027">
        <f>VLOOKUP(A1027,'Medical Examinations'!A:H,2,0)</f>
        <v>40.369999999999997</v>
      </c>
      <c r="D1027">
        <f>VLOOKUP(A1027,'Medical Examinations'!A:C,3,0)</f>
        <v>8.2100000000000009</v>
      </c>
      <c r="E1027" t="str">
        <f>VLOOKUP(A1027,'Medical Examinations'!A:E,4)</f>
        <v>No</v>
      </c>
      <c r="F1027" t="str">
        <f>VLOOKUP(A1027,'Medical Examinations'!A:E,5)</f>
        <v>No</v>
      </c>
      <c r="G1027" t="str">
        <f>VLOOKUP(A1027,'Medical Examinations'!A:F,6,0)</f>
        <v>No</v>
      </c>
      <c r="H1027" t="str">
        <f>VLOOKUP(A1027,'Medical Examinations'!A:G,7)</f>
        <v>No major surgery</v>
      </c>
      <c r="I1027" t="str">
        <f>VLOOKUP(A1027,'Medical Examinations'!A:H,8,0)</f>
        <v>No</v>
      </c>
      <c r="J1027">
        <f>VLOOKUP(A1027,'Hospitalisation Details'!A:B,2,0)</f>
        <v>1965</v>
      </c>
      <c r="K1027" t="str">
        <f>VLOOKUP(A1027,'Hospitalisation Details'!A:C,3,0)</f>
        <v>Dec</v>
      </c>
      <c r="L1027">
        <f>VLOOKUP(A1027,'Hospitalisation Details'!A:D,4,0)</f>
        <v>18</v>
      </c>
      <c r="M1027">
        <f>VLOOKUP(A1027,'Hospitalisation Details'!A:E,5,0)</f>
        <v>0</v>
      </c>
      <c r="N1027">
        <f>VLOOKUP(A1027,'Hospitalisation Details'!A:F,6,0)</f>
        <v>10982.5</v>
      </c>
      <c r="O1027" t="str">
        <f>VLOOKUP(A1027,'Hospitalisation Details'!A:G,7,0)</f>
        <v>tier - 3</v>
      </c>
      <c r="P1027" t="str">
        <f>VLOOKUP(A1027,'Hospitalisation Details'!A:I,8,0)</f>
        <v>tier - 3</v>
      </c>
      <c r="Q1027" t="str">
        <f>VLOOKUP(A1027,'Hospitalisation Details'!A:I,9,0)</f>
        <v>R1013</v>
      </c>
    </row>
    <row r="1028" spans="1:17" ht="15.6" x14ac:dyDescent="0.3">
      <c r="A1028" s="1" t="s">
        <v>1344</v>
      </c>
      <c r="B1028" s="1" t="str">
        <f>VLOOKUP(A1028,'Customer Names'!A:B,2,0)</f>
        <v>Astrike-Davis, Ms.  Emma M</v>
      </c>
      <c r="C1028">
        <f>VLOOKUP(A1028,'Medical Examinations'!A:H,2,0)</f>
        <v>41.47</v>
      </c>
      <c r="D1028">
        <f>VLOOKUP(A1028,'Medical Examinations'!A:C,3,0)</f>
        <v>10.34</v>
      </c>
      <c r="E1028" t="str">
        <f>VLOOKUP(A1028,'Medical Examinations'!A:E,4)</f>
        <v>No</v>
      </c>
      <c r="F1028" t="str">
        <f>VLOOKUP(A1028,'Medical Examinations'!A:E,5)</f>
        <v>No</v>
      </c>
      <c r="G1028" t="str">
        <f>VLOOKUP(A1028,'Medical Examinations'!A:F,6,0)</f>
        <v>No</v>
      </c>
      <c r="H1028">
        <f>VLOOKUP(A1028,'Medical Examinations'!A:G,7)</f>
        <v>2</v>
      </c>
      <c r="I1028" t="str">
        <f>VLOOKUP(A1028,'Medical Examinations'!A:H,8,0)</f>
        <v>No</v>
      </c>
      <c r="J1028">
        <f>VLOOKUP(A1028,'Hospitalisation Details'!A:B,2,0)</f>
        <v>1973</v>
      </c>
      <c r="K1028" t="str">
        <f>VLOOKUP(A1028,'Hospitalisation Details'!A:C,3,0)</f>
        <v>Oct</v>
      </c>
      <c r="L1028">
        <f>VLOOKUP(A1028,'Hospitalisation Details'!A:D,4,0)</f>
        <v>21</v>
      </c>
      <c r="M1028">
        <f>VLOOKUP(A1028,'Hospitalisation Details'!A:E,5,0)</f>
        <v>4</v>
      </c>
      <c r="N1028">
        <f>VLOOKUP(A1028,'Hospitalisation Details'!A:F,6,0)</f>
        <v>10977.21</v>
      </c>
      <c r="O1028" t="str">
        <f>VLOOKUP(A1028,'Hospitalisation Details'!A:G,7,0)</f>
        <v>tier - 3</v>
      </c>
      <c r="P1028" t="str">
        <f>VLOOKUP(A1028,'Hospitalisation Details'!A:I,8,0)</f>
        <v>tier - 1</v>
      </c>
      <c r="Q1028" t="str">
        <f>VLOOKUP(A1028,'Hospitalisation Details'!A:I,9,0)</f>
        <v>R1013</v>
      </c>
    </row>
    <row r="1029" spans="1:17" ht="15.6" x14ac:dyDescent="0.3">
      <c r="A1029" s="1" t="s">
        <v>1343</v>
      </c>
      <c r="B1029" s="1" t="str">
        <f>VLOOKUP(A1029,'Customer Names'!A:B,2,0)</f>
        <v>Harder, Mr.  Tim</v>
      </c>
      <c r="C1029">
        <f>VLOOKUP(A1029,'Medical Examinations'!A:H,2,0)</f>
        <v>33.725000000000001</v>
      </c>
      <c r="D1029">
        <f>VLOOKUP(A1029,'Medical Examinations'!A:C,3,0)</f>
        <v>5.51</v>
      </c>
      <c r="E1029" t="str">
        <f>VLOOKUP(A1029,'Medical Examinations'!A:E,4)</f>
        <v>yes</v>
      </c>
      <c r="F1029" t="str">
        <f>VLOOKUP(A1029,'Medical Examinations'!A:E,5)</f>
        <v>No</v>
      </c>
      <c r="G1029" t="str">
        <f>VLOOKUP(A1029,'Medical Examinations'!A:F,6,0)</f>
        <v>No</v>
      </c>
      <c r="H1029">
        <f>VLOOKUP(A1029,'Medical Examinations'!A:G,7)</f>
        <v>2</v>
      </c>
      <c r="I1029" t="str">
        <f>VLOOKUP(A1029,'Medical Examinations'!A:H,8,0)</f>
        <v>No</v>
      </c>
      <c r="J1029">
        <f>VLOOKUP(A1029,'Hospitalisation Details'!A:B,2,0)</f>
        <v>1966</v>
      </c>
      <c r="K1029" t="str">
        <f>VLOOKUP(A1029,'Hospitalisation Details'!A:C,3,0)</f>
        <v>Jul</v>
      </c>
      <c r="L1029">
        <f>VLOOKUP(A1029,'Hospitalisation Details'!A:D,4,0)</f>
        <v>9</v>
      </c>
      <c r="M1029">
        <f>VLOOKUP(A1029,'Hospitalisation Details'!A:E,5,0)</f>
        <v>0</v>
      </c>
      <c r="N1029">
        <f>VLOOKUP(A1029,'Hospitalisation Details'!A:F,6,0)</f>
        <v>10976.25</v>
      </c>
      <c r="O1029" t="str">
        <f>VLOOKUP(A1029,'Hospitalisation Details'!A:G,7,0)</f>
        <v>tier - 3</v>
      </c>
      <c r="P1029" t="str">
        <f>VLOOKUP(A1029,'Hospitalisation Details'!A:I,8,0)</f>
        <v>tier - 2</v>
      </c>
      <c r="Q1029" t="str">
        <f>VLOOKUP(A1029,'Hospitalisation Details'!A:I,9,0)</f>
        <v>R1012</v>
      </c>
    </row>
    <row r="1030" spans="1:17" ht="15.6" x14ac:dyDescent="0.3">
      <c r="A1030" s="1" t="s">
        <v>1342</v>
      </c>
      <c r="B1030" s="1" t="str">
        <f>VLOOKUP(A1030,'Customer Names'!A:B,2,0)</f>
        <v>Bell, Mr.  Patrick</v>
      </c>
      <c r="C1030">
        <f>VLOOKUP(A1030,'Medical Examinations'!A:H,2,0)</f>
        <v>28.1</v>
      </c>
      <c r="D1030">
        <f>VLOOKUP(A1030,'Medical Examinations'!A:C,3,0)</f>
        <v>11.2</v>
      </c>
      <c r="E1030" t="str">
        <f>VLOOKUP(A1030,'Medical Examinations'!A:E,4)</f>
        <v>No</v>
      </c>
      <c r="F1030" t="str">
        <f>VLOOKUP(A1030,'Medical Examinations'!A:E,5)</f>
        <v>No</v>
      </c>
      <c r="G1030" t="str">
        <f>VLOOKUP(A1030,'Medical Examinations'!A:F,6,0)</f>
        <v>No</v>
      </c>
      <c r="H1030" t="str">
        <f>VLOOKUP(A1030,'Medical Examinations'!A:G,7)</f>
        <v>No major surgery</v>
      </c>
      <c r="I1030" t="str">
        <f>VLOOKUP(A1030,'Medical Examinations'!A:H,8,0)</f>
        <v>No</v>
      </c>
      <c r="J1030">
        <f>VLOOKUP(A1030,'Hospitalisation Details'!A:B,2,0)</f>
        <v>1965</v>
      </c>
      <c r="K1030" t="str">
        <f>VLOOKUP(A1030,'Hospitalisation Details'!A:C,3,0)</f>
        <v>Jun</v>
      </c>
      <c r="L1030">
        <f>VLOOKUP(A1030,'Hospitalisation Details'!A:D,4,0)</f>
        <v>19</v>
      </c>
      <c r="M1030">
        <f>VLOOKUP(A1030,'Hospitalisation Details'!A:E,5,0)</f>
        <v>0</v>
      </c>
      <c r="N1030">
        <f>VLOOKUP(A1030,'Hospitalisation Details'!A:F,6,0)</f>
        <v>10965.45</v>
      </c>
      <c r="O1030" t="str">
        <f>VLOOKUP(A1030,'Hospitalisation Details'!A:G,7,0)</f>
        <v>tier - 3</v>
      </c>
      <c r="P1030" t="str">
        <f>VLOOKUP(A1030,'Hospitalisation Details'!A:I,8,0)</f>
        <v>tier - 2</v>
      </c>
      <c r="Q1030" t="str">
        <f>VLOOKUP(A1030,'Hospitalisation Details'!A:I,9,0)</f>
        <v>R1011</v>
      </c>
    </row>
    <row r="1031" spans="1:17" ht="15.6" x14ac:dyDescent="0.3">
      <c r="A1031" s="1" t="s">
        <v>1341</v>
      </c>
      <c r="B1031" s="1" t="str">
        <f>VLOOKUP(A1031,'Customer Names'!A:B,2,0)</f>
        <v>Dawes, Ms.  Bridget K.</v>
      </c>
      <c r="C1031">
        <f>VLOOKUP(A1031,'Medical Examinations'!A:H,2,0)</f>
        <v>37.43</v>
      </c>
      <c r="D1031">
        <f>VLOOKUP(A1031,'Medical Examinations'!A:C,3,0)</f>
        <v>4.3499999999999996</v>
      </c>
      <c r="E1031" t="str">
        <f>VLOOKUP(A1031,'Medical Examinations'!A:E,4)</f>
        <v>yes</v>
      </c>
      <c r="F1031" t="str">
        <f>VLOOKUP(A1031,'Medical Examinations'!A:E,5)</f>
        <v>No</v>
      </c>
      <c r="G1031" t="str">
        <f>VLOOKUP(A1031,'Medical Examinations'!A:F,6,0)</f>
        <v>Yes</v>
      </c>
      <c r="H1031">
        <f>VLOOKUP(A1031,'Medical Examinations'!A:G,7)</f>
        <v>1</v>
      </c>
      <c r="I1031" t="str">
        <f>VLOOKUP(A1031,'Medical Examinations'!A:H,8,0)</f>
        <v>No</v>
      </c>
      <c r="J1031">
        <f>VLOOKUP(A1031,'Hospitalisation Details'!A:B,2,0)</f>
        <v>1969</v>
      </c>
      <c r="K1031" t="str">
        <f>VLOOKUP(A1031,'Hospitalisation Details'!A:C,3,0)</f>
        <v>Aug</v>
      </c>
      <c r="L1031">
        <f>VLOOKUP(A1031,'Hospitalisation Details'!A:D,4,0)</f>
        <v>14</v>
      </c>
      <c r="M1031">
        <f>VLOOKUP(A1031,'Hospitalisation Details'!A:E,5,0)</f>
        <v>1</v>
      </c>
      <c r="N1031">
        <f>VLOOKUP(A1031,'Hospitalisation Details'!A:F,6,0)</f>
        <v>10959.69</v>
      </c>
      <c r="O1031" t="str">
        <f>VLOOKUP(A1031,'Hospitalisation Details'!A:G,7,0)</f>
        <v>tier - 3</v>
      </c>
      <c r="P1031" t="str">
        <f>VLOOKUP(A1031,'Hospitalisation Details'!A:I,8,0)</f>
        <v>tier - 3</v>
      </c>
      <c r="Q1031" t="str">
        <f>VLOOKUP(A1031,'Hospitalisation Details'!A:I,9,0)</f>
        <v>R1012</v>
      </c>
    </row>
    <row r="1032" spans="1:17" ht="15.6" x14ac:dyDescent="0.3">
      <c r="A1032" s="1" t="s">
        <v>1340</v>
      </c>
      <c r="B1032" s="1" t="str">
        <f>VLOOKUP(A1032,'Customer Names'!A:B,2,0)</f>
        <v>Larios, Mr.  Gabriel</v>
      </c>
      <c r="C1032">
        <f>VLOOKUP(A1032,'Medical Examinations'!A:H,2,0)</f>
        <v>23.7</v>
      </c>
      <c r="D1032">
        <f>VLOOKUP(A1032,'Medical Examinations'!A:C,3,0)</f>
        <v>10.45</v>
      </c>
      <c r="E1032" t="str">
        <f>VLOOKUP(A1032,'Medical Examinations'!A:E,4)</f>
        <v>No</v>
      </c>
      <c r="F1032" t="str">
        <f>VLOOKUP(A1032,'Medical Examinations'!A:E,5)</f>
        <v>No</v>
      </c>
      <c r="G1032" t="str">
        <f>VLOOKUP(A1032,'Medical Examinations'!A:F,6,0)</f>
        <v>No</v>
      </c>
      <c r="H1032" t="str">
        <f>VLOOKUP(A1032,'Medical Examinations'!A:G,7)</f>
        <v>No major surgery</v>
      </c>
      <c r="I1032" t="str">
        <f>VLOOKUP(A1032,'Medical Examinations'!A:H,8,0)</f>
        <v>No</v>
      </c>
      <c r="J1032">
        <f>VLOOKUP(A1032,'Hospitalisation Details'!A:B,2,0)</f>
        <v>1965</v>
      </c>
      <c r="K1032" t="str">
        <f>VLOOKUP(A1032,'Hospitalisation Details'!A:C,3,0)</f>
        <v>Dec</v>
      </c>
      <c r="L1032">
        <f>VLOOKUP(A1032,'Hospitalisation Details'!A:D,4,0)</f>
        <v>4</v>
      </c>
      <c r="M1032">
        <f>VLOOKUP(A1032,'Hospitalisation Details'!A:E,5,0)</f>
        <v>0</v>
      </c>
      <c r="N1032">
        <f>VLOOKUP(A1032,'Hospitalisation Details'!A:F,6,0)</f>
        <v>10959.33</v>
      </c>
      <c r="O1032" t="str">
        <f>VLOOKUP(A1032,'Hospitalisation Details'!A:G,7,0)</f>
        <v>tier - 3</v>
      </c>
      <c r="P1032" t="str">
        <f>VLOOKUP(A1032,'Hospitalisation Details'!A:I,8,0)</f>
        <v>tier - 3</v>
      </c>
      <c r="Q1032" t="str">
        <f>VLOOKUP(A1032,'Hospitalisation Details'!A:I,9,0)</f>
        <v>R1011</v>
      </c>
    </row>
    <row r="1033" spans="1:17" ht="15.6" x14ac:dyDescent="0.3">
      <c r="A1033" s="1" t="s">
        <v>1339</v>
      </c>
      <c r="B1033" s="1" t="str">
        <f>VLOOKUP(A1033,'Customer Names'!A:B,2,0)</f>
        <v>Yaremczuk, Ms.  Natasha</v>
      </c>
      <c r="C1033">
        <f>VLOOKUP(A1033,'Medical Examinations'!A:H,2,0)</f>
        <v>24.795000000000002</v>
      </c>
      <c r="D1033">
        <f>VLOOKUP(A1033,'Medical Examinations'!A:C,3,0)</f>
        <v>4.07</v>
      </c>
      <c r="E1033" t="str">
        <f>VLOOKUP(A1033,'Medical Examinations'!A:E,4)</f>
        <v>yes</v>
      </c>
      <c r="F1033" t="str">
        <f>VLOOKUP(A1033,'Medical Examinations'!A:E,5)</f>
        <v>No</v>
      </c>
      <c r="G1033" t="str">
        <f>VLOOKUP(A1033,'Medical Examinations'!A:F,6,0)</f>
        <v>Yes</v>
      </c>
      <c r="H1033">
        <f>VLOOKUP(A1033,'Medical Examinations'!A:G,7)</f>
        <v>1</v>
      </c>
      <c r="I1033" t="str">
        <f>VLOOKUP(A1033,'Medical Examinations'!A:H,8,0)</f>
        <v>No</v>
      </c>
      <c r="J1033">
        <f>VLOOKUP(A1033,'Hospitalisation Details'!A:B,2,0)</f>
        <v>1969</v>
      </c>
      <c r="K1033" t="str">
        <f>VLOOKUP(A1033,'Hospitalisation Details'!A:C,3,0)</f>
        <v>Nov</v>
      </c>
      <c r="L1033">
        <f>VLOOKUP(A1033,'Hospitalisation Details'!A:D,4,0)</f>
        <v>10</v>
      </c>
      <c r="M1033">
        <f>VLOOKUP(A1033,'Hospitalisation Details'!A:E,5,0)</f>
        <v>1</v>
      </c>
      <c r="N1033">
        <f>VLOOKUP(A1033,'Hospitalisation Details'!A:F,6,0)</f>
        <v>10942.13</v>
      </c>
      <c r="O1033" t="str">
        <f>VLOOKUP(A1033,'Hospitalisation Details'!A:G,7,0)</f>
        <v>tier - 3</v>
      </c>
      <c r="P1033" t="str">
        <f>VLOOKUP(A1033,'Hospitalisation Details'!A:I,8,0)</f>
        <v>tier - 3</v>
      </c>
      <c r="Q1033" t="str">
        <f>VLOOKUP(A1033,'Hospitalisation Details'!A:I,9,0)</f>
        <v>R1012</v>
      </c>
    </row>
    <row r="1034" spans="1:17" ht="15.6" x14ac:dyDescent="0.3">
      <c r="A1034" s="1" t="s">
        <v>1338</v>
      </c>
      <c r="B1034" s="1" t="str">
        <f>VLOOKUP(A1034,'Customer Names'!A:B,2,0)</f>
        <v>Knight, Ms.  Abby A.</v>
      </c>
      <c r="C1034">
        <f>VLOOKUP(A1034,'Medical Examinations'!A:H,2,0)</f>
        <v>31.9</v>
      </c>
      <c r="D1034">
        <f>VLOOKUP(A1034,'Medical Examinations'!A:C,3,0)</f>
        <v>8.34</v>
      </c>
      <c r="E1034" t="str">
        <f>VLOOKUP(A1034,'Medical Examinations'!A:E,4)</f>
        <v>No</v>
      </c>
      <c r="F1034" t="str">
        <f>VLOOKUP(A1034,'Medical Examinations'!A:E,5)</f>
        <v>No</v>
      </c>
      <c r="G1034" t="str">
        <f>VLOOKUP(A1034,'Medical Examinations'!A:F,6,0)</f>
        <v>No</v>
      </c>
      <c r="H1034" t="str">
        <f>VLOOKUP(A1034,'Medical Examinations'!A:G,7)</f>
        <v>No major surgery</v>
      </c>
      <c r="I1034" t="str">
        <f>VLOOKUP(A1034,'Medical Examinations'!A:H,8,0)</f>
        <v>No</v>
      </c>
      <c r="J1034">
        <f>VLOOKUP(A1034,'Hospitalisation Details'!A:B,2,0)</f>
        <v>1968</v>
      </c>
      <c r="K1034" t="str">
        <f>VLOOKUP(A1034,'Hospitalisation Details'!A:C,3,0)</f>
        <v>Nov</v>
      </c>
      <c r="L1034">
        <f>VLOOKUP(A1034,'Hospitalisation Details'!A:D,4,0)</f>
        <v>12</v>
      </c>
      <c r="M1034">
        <f>VLOOKUP(A1034,'Hospitalisation Details'!A:E,5,0)</f>
        <v>1</v>
      </c>
      <c r="N1034">
        <f>VLOOKUP(A1034,'Hospitalisation Details'!A:F,6,0)</f>
        <v>10928.85</v>
      </c>
      <c r="O1034" t="str">
        <f>VLOOKUP(A1034,'Hospitalisation Details'!A:G,7,0)</f>
        <v>tier - 3</v>
      </c>
      <c r="P1034" t="str">
        <f>VLOOKUP(A1034,'Hospitalisation Details'!A:I,8,0)</f>
        <v>tier - 3</v>
      </c>
      <c r="Q1034" t="str">
        <f>VLOOKUP(A1034,'Hospitalisation Details'!A:I,9,0)</f>
        <v>R1013</v>
      </c>
    </row>
    <row r="1035" spans="1:17" ht="15.6" x14ac:dyDescent="0.3">
      <c r="A1035" s="1" t="s">
        <v>1337</v>
      </c>
      <c r="B1035" s="1" t="str">
        <f>VLOOKUP(A1035,'Customer Names'!A:B,2,0)</f>
        <v>Eversman, Ms.  Michelle</v>
      </c>
      <c r="C1035">
        <f>VLOOKUP(A1035,'Medical Examinations'!A:H,2,0)</f>
        <v>32.68</v>
      </c>
      <c r="D1035">
        <f>VLOOKUP(A1035,'Medical Examinations'!A:C,3,0)</f>
        <v>7.41</v>
      </c>
      <c r="E1035" t="str">
        <f>VLOOKUP(A1035,'Medical Examinations'!A:E,4)</f>
        <v>No</v>
      </c>
      <c r="F1035" t="str">
        <f>VLOOKUP(A1035,'Medical Examinations'!A:E,5)</f>
        <v>No</v>
      </c>
      <c r="G1035" t="str">
        <f>VLOOKUP(A1035,'Medical Examinations'!A:F,6,0)</f>
        <v>No</v>
      </c>
      <c r="H1035" t="str">
        <f>VLOOKUP(A1035,'Medical Examinations'!A:G,7)</f>
        <v>No major surgery</v>
      </c>
      <c r="I1035" t="str">
        <f>VLOOKUP(A1035,'Medical Examinations'!A:H,8,0)</f>
        <v>No</v>
      </c>
      <c r="J1035">
        <f>VLOOKUP(A1035,'Hospitalisation Details'!A:B,2,0)</f>
        <v>1968</v>
      </c>
      <c r="K1035" t="str">
        <f>VLOOKUP(A1035,'Hospitalisation Details'!A:C,3,0)</f>
        <v>Nov</v>
      </c>
      <c r="L1035">
        <f>VLOOKUP(A1035,'Hospitalisation Details'!A:D,4,0)</f>
        <v>13</v>
      </c>
      <c r="M1035">
        <f>VLOOKUP(A1035,'Hospitalisation Details'!A:E,5,0)</f>
        <v>0</v>
      </c>
      <c r="N1035">
        <f>VLOOKUP(A1035,'Hospitalisation Details'!A:F,6,0)</f>
        <v>10923.93</v>
      </c>
      <c r="O1035" t="str">
        <f>VLOOKUP(A1035,'Hospitalisation Details'!A:G,7,0)</f>
        <v>tier - 3</v>
      </c>
      <c r="P1035" t="str">
        <f>VLOOKUP(A1035,'Hospitalisation Details'!A:I,8,0)</f>
        <v>tier - 1</v>
      </c>
      <c r="Q1035" t="str">
        <f>VLOOKUP(A1035,'Hospitalisation Details'!A:I,9,0)</f>
        <v>R1024</v>
      </c>
    </row>
    <row r="1036" spans="1:17" ht="15.6" x14ac:dyDescent="0.3">
      <c r="A1036" s="1" t="s">
        <v>1336</v>
      </c>
      <c r="B1036" s="1" t="str">
        <f>VLOOKUP(A1036,'Customer Names'!A:B,2,0)</f>
        <v>Hickory, Ms.  Mckendree</v>
      </c>
      <c r="C1036">
        <f>VLOOKUP(A1036,'Medical Examinations'!A:H,2,0)</f>
        <v>47.13</v>
      </c>
      <c r="D1036">
        <f>VLOOKUP(A1036,'Medical Examinations'!A:C,3,0)</f>
        <v>4.3099999999999996</v>
      </c>
      <c r="E1036" t="str">
        <f>VLOOKUP(A1036,'Medical Examinations'!A:E,4)</f>
        <v>No</v>
      </c>
      <c r="F1036" t="str">
        <f>VLOOKUP(A1036,'Medical Examinations'!A:E,5)</f>
        <v>No</v>
      </c>
      <c r="G1036" t="str">
        <f>VLOOKUP(A1036,'Medical Examinations'!A:F,6,0)</f>
        <v>No</v>
      </c>
      <c r="H1036" t="str">
        <f>VLOOKUP(A1036,'Medical Examinations'!A:G,7)</f>
        <v>No major surgery</v>
      </c>
      <c r="I1036" t="str">
        <f>VLOOKUP(A1036,'Medical Examinations'!A:H,8,0)</f>
        <v>No</v>
      </c>
      <c r="J1036">
        <f>VLOOKUP(A1036,'Hospitalisation Details'!A:B,2,0)</f>
        <v>1994</v>
      </c>
      <c r="K1036" t="str">
        <f>VLOOKUP(A1036,'Hospitalisation Details'!A:C,3,0)</f>
        <v>Sep</v>
      </c>
      <c r="L1036">
        <f>VLOOKUP(A1036,'Hospitalisation Details'!A:D,4,0)</f>
        <v>6</v>
      </c>
      <c r="M1036">
        <f>VLOOKUP(A1036,'Hospitalisation Details'!A:E,5,0)</f>
        <v>0</v>
      </c>
      <c r="N1036">
        <f>VLOOKUP(A1036,'Hospitalisation Details'!A:F,6,0)</f>
        <v>10886.66</v>
      </c>
      <c r="O1036" t="str">
        <f>VLOOKUP(A1036,'Hospitalisation Details'!A:G,7,0)</f>
        <v>tier - 3</v>
      </c>
      <c r="P1036" t="str">
        <f>VLOOKUP(A1036,'Hospitalisation Details'!A:I,8,0)</f>
        <v>tier - 3</v>
      </c>
      <c r="Q1036" t="str">
        <f>VLOOKUP(A1036,'Hospitalisation Details'!A:I,9,0)</f>
        <v>R1012</v>
      </c>
    </row>
    <row r="1037" spans="1:17" ht="15.6" x14ac:dyDescent="0.3">
      <c r="A1037" s="1" t="s">
        <v>1335</v>
      </c>
      <c r="B1037" s="1" t="str">
        <f>VLOOKUP(A1037,'Customer Names'!A:B,2,0)</f>
        <v>Mooney, Ms.  Tara</v>
      </c>
      <c r="C1037">
        <f>VLOOKUP(A1037,'Medical Examinations'!A:H,2,0)</f>
        <v>36.67</v>
      </c>
      <c r="D1037">
        <f>VLOOKUP(A1037,'Medical Examinations'!A:C,3,0)</f>
        <v>10.83</v>
      </c>
      <c r="E1037" t="str">
        <f>VLOOKUP(A1037,'Medical Examinations'!A:E,4)</f>
        <v>No</v>
      </c>
      <c r="F1037" t="str">
        <f>VLOOKUP(A1037,'Medical Examinations'!A:E,5)</f>
        <v>No</v>
      </c>
      <c r="G1037" t="str">
        <f>VLOOKUP(A1037,'Medical Examinations'!A:F,6,0)</f>
        <v>No</v>
      </c>
      <c r="H1037" t="str">
        <f>VLOOKUP(A1037,'Medical Examinations'!A:G,7)</f>
        <v>No major surgery</v>
      </c>
      <c r="I1037" t="str">
        <f>VLOOKUP(A1037,'Medical Examinations'!A:H,8,0)</f>
        <v>No</v>
      </c>
      <c r="J1037">
        <f>VLOOKUP(A1037,'Hospitalisation Details'!A:B,2,0)</f>
        <v>1971</v>
      </c>
      <c r="K1037" t="str">
        <f>VLOOKUP(A1037,'Hospitalisation Details'!A:C,3,0)</f>
        <v>Dec</v>
      </c>
      <c r="L1037">
        <f>VLOOKUP(A1037,'Hospitalisation Details'!A:D,4,0)</f>
        <v>20</v>
      </c>
      <c r="M1037">
        <f>VLOOKUP(A1037,'Hospitalisation Details'!A:E,5,0)</f>
        <v>2</v>
      </c>
      <c r="N1037">
        <f>VLOOKUP(A1037,'Hospitalisation Details'!A:F,6,0)</f>
        <v>10848.13</v>
      </c>
      <c r="O1037" t="str">
        <f>VLOOKUP(A1037,'Hospitalisation Details'!A:G,7,0)</f>
        <v>tier - 3</v>
      </c>
      <c r="P1037" t="str">
        <f>VLOOKUP(A1037,'Hospitalisation Details'!A:I,8,0)</f>
        <v>tier - 3</v>
      </c>
      <c r="Q1037" t="str">
        <f>VLOOKUP(A1037,'Hospitalisation Details'!A:I,9,0)</f>
        <v>R1012</v>
      </c>
    </row>
    <row r="1038" spans="1:17" ht="15.6" x14ac:dyDescent="0.3">
      <c r="A1038" s="1" t="s">
        <v>1334</v>
      </c>
      <c r="B1038" s="1" t="str">
        <f>VLOOKUP(A1038,'Customer Names'!A:B,2,0)</f>
        <v>Craighead, Mr.  Daniel</v>
      </c>
      <c r="C1038">
        <f>VLOOKUP(A1038,'Medical Examinations'!A:H,2,0)</f>
        <v>33.630000000000003</v>
      </c>
      <c r="D1038">
        <f>VLOOKUP(A1038,'Medical Examinations'!A:C,3,0)</f>
        <v>11.31</v>
      </c>
      <c r="E1038" t="str">
        <f>VLOOKUP(A1038,'Medical Examinations'!A:E,4)</f>
        <v>No</v>
      </c>
      <c r="F1038" t="str">
        <f>VLOOKUP(A1038,'Medical Examinations'!A:E,5)</f>
        <v>No</v>
      </c>
      <c r="G1038" t="str">
        <f>VLOOKUP(A1038,'Medical Examinations'!A:F,6,0)</f>
        <v>No</v>
      </c>
      <c r="H1038" t="str">
        <f>VLOOKUP(A1038,'Medical Examinations'!A:G,7)</f>
        <v>No major surgery</v>
      </c>
      <c r="I1038" t="str">
        <f>VLOOKUP(A1038,'Medical Examinations'!A:H,8,0)</f>
        <v>No</v>
      </c>
      <c r="J1038">
        <f>VLOOKUP(A1038,'Hospitalisation Details'!A:B,2,0)</f>
        <v>1968</v>
      </c>
      <c r="K1038" t="str">
        <f>VLOOKUP(A1038,'Hospitalisation Details'!A:C,3,0)</f>
        <v>Jul</v>
      </c>
      <c r="L1038">
        <f>VLOOKUP(A1038,'Hospitalisation Details'!A:D,4,0)</f>
        <v>28</v>
      </c>
      <c r="M1038">
        <f>VLOOKUP(A1038,'Hospitalisation Details'!A:E,5,0)</f>
        <v>1</v>
      </c>
      <c r="N1038">
        <f>VLOOKUP(A1038,'Hospitalisation Details'!A:F,6,0)</f>
        <v>10825.25</v>
      </c>
      <c r="O1038" t="str">
        <f>VLOOKUP(A1038,'Hospitalisation Details'!A:G,7,0)</f>
        <v>tier - 3</v>
      </c>
      <c r="P1038" t="str">
        <f>VLOOKUP(A1038,'Hospitalisation Details'!A:I,8,0)</f>
        <v>tier - 3</v>
      </c>
      <c r="Q1038" t="str">
        <f>VLOOKUP(A1038,'Hospitalisation Details'!A:I,9,0)</f>
        <v>R1012</v>
      </c>
    </row>
    <row r="1039" spans="1:17" ht="15.6" x14ac:dyDescent="0.3">
      <c r="A1039" s="1" t="s">
        <v>1333</v>
      </c>
      <c r="B1039" s="1" t="str">
        <f>VLOOKUP(A1039,'Customer Names'!A:B,2,0)</f>
        <v>Gardner, Mr.  Joshua P</v>
      </c>
      <c r="C1039">
        <f>VLOOKUP(A1039,'Medical Examinations'!A:H,2,0)</f>
        <v>32.67</v>
      </c>
      <c r="D1039">
        <f>VLOOKUP(A1039,'Medical Examinations'!A:C,3,0)</f>
        <v>11.81</v>
      </c>
      <c r="E1039" t="str">
        <f>VLOOKUP(A1039,'Medical Examinations'!A:E,4)</f>
        <v>yes</v>
      </c>
      <c r="F1039" t="str">
        <f>VLOOKUP(A1039,'Medical Examinations'!A:E,5)</f>
        <v>No</v>
      </c>
      <c r="G1039" t="str">
        <f>VLOOKUP(A1039,'Medical Examinations'!A:F,6,0)</f>
        <v>No</v>
      </c>
      <c r="H1039" t="str">
        <f>VLOOKUP(A1039,'Medical Examinations'!A:G,7)</f>
        <v>No major surgery</v>
      </c>
      <c r="I1039" t="str">
        <f>VLOOKUP(A1039,'Medical Examinations'!A:H,8,0)</f>
        <v>No</v>
      </c>
      <c r="J1039">
        <f>VLOOKUP(A1039,'Hospitalisation Details'!A:B,2,0)</f>
        <v>1967</v>
      </c>
      <c r="K1039" t="str">
        <f>VLOOKUP(A1039,'Hospitalisation Details'!A:C,3,0)</f>
        <v>Oct</v>
      </c>
      <c r="L1039">
        <f>VLOOKUP(A1039,'Hospitalisation Details'!A:D,4,0)</f>
        <v>2</v>
      </c>
      <c r="M1039">
        <f>VLOOKUP(A1039,'Hospitalisation Details'!A:E,5,0)</f>
        <v>1</v>
      </c>
      <c r="N1039">
        <f>VLOOKUP(A1039,'Hospitalisation Details'!A:F,6,0)</f>
        <v>10807.49</v>
      </c>
      <c r="O1039" t="str">
        <f>VLOOKUP(A1039,'Hospitalisation Details'!A:G,7,0)</f>
        <v>tier - 3</v>
      </c>
      <c r="P1039" t="str">
        <f>VLOOKUP(A1039,'Hospitalisation Details'!A:I,8,0)</f>
        <v>tier - 2</v>
      </c>
      <c r="Q1039" t="str">
        <f>VLOOKUP(A1039,'Hospitalisation Details'!A:I,9,0)</f>
        <v>R1013</v>
      </c>
    </row>
    <row r="1040" spans="1:17" ht="15.6" x14ac:dyDescent="0.3">
      <c r="A1040" s="1" t="s">
        <v>1332</v>
      </c>
      <c r="B1040" s="1" t="str">
        <f>VLOOKUP(A1040,'Customer Names'!A:B,2,0)</f>
        <v>Lohrenz, Ms.  Erin C</v>
      </c>
      <c r="C1040">
        <f>VLOOKUP(A1040,'Medical Examinations'!A:H,2,0)</f>
        <v>33.299999999999997</v>
      </c>
      <c r="D1040">
        <f>VLOOKUP(A1040,'Medical Examinations'!A:C,3,0)</f>
        <v>8.26</v>
      </c>
      <c r="E1040" t="str">
        <f>VLOOKUP(A1040,'Medical Examinations'!A:E,4)</f>
        <v>yes</v>
      </c>
      <c r="F1040" t="str">
        <f>VLOOKUP(A1040,'Medical Examinations'!A:E,5)</f>
        <v>No</v>
      </c>
      <c r="G1040" t="str">
        <f>VLOOKUP(A1040,'Medical Examinations'!A:F,6,0)</f>
        <v>No</v>
      </c>
      <c r="H1040">
        <f>VLOOKUP(A1040,'Medical Examinations'!A:G,7)</f>
        <v>2</v>
      </c>
      <c r="I1040" t="str">
        <f>VLOOKUP(A1040,'Medical Examinations'!A:H,8,0)</f>
        <v>No</v>
      </c>
      <c r="J1040">
        <f>VLOOKUP(A1040,'Hospitalisation Details'!A:B,2,0)</f>
        <v>1970</v>
      </c>
      <c r="K1040" t="str">
        <f>VLOOKUP(A1040,'Hospitalisation Details'!A:C,3,0)</f>
        <v>Dec</v>
      </c>
      <c r="L1040">
        <f>VLOOKUP(A1040,'Hospitalisation Details'!A:D,4,0)</f>
        <v>18</v>
      </c>
      <c r="M1040">
        <f>VLOOKUP(A1040,'Hospitalisation Details'!A:E,5,0)</f>
        <v>2</v>
      </c>
      <c r="N1040">
        <f>VLOOKUP(A1040,'Hospitalisation Details'!A:F,6,0)</f>
        <v>10806.84</v>
      </c>
      <c r="O1040" t="str">
        <f>VLOOKUP(A1040,'Hospitalisation Details'!A:G,7,0)</f>
        <v>tier - 3</v>
      </c>
      <c r="P1040" t="str">
        <f>VLOOKUP(A1040,'Hospitalisation Details'!A:I,8,0)</f>
        <v>tier - 2</v>
      </c>
      <c r="Q1040" t="str">
        <f>VLOOKUP(A1040,'Hospitalisation Details'!A:I,9,0)</f>
        <v>R1011</v>
      </c>
    </row>
    <row r="1041" spans="1:17" ht="15.6" x14ac:dyDescent="0.3">
      <c r="A1041" s="1" t="s">
        <v>1331</v>
      </c>
      <c r="B1041" s="1" t="str">
        <f>VLOOKUP(A1041,'Customer Names'!A:B,2,0)</f>
        <v>Demise, Ms.  Shure</v>
      </c>
      <c r="C1041">
        <f>VLOOKUP(A1041,'Medical Examinations'!A:H,2,0)</f>
        <v>30.78</v>
      </c>
      <c r="D1041">
        <f>VLOOKUP(A1041,'Medical Examinations'!A:C,3,0)</f>
        <v>10.74</v>
      </c>
      <c r="E1041" t="str">
        <f>VLOOKUP(A1041,'Medical Examinations'!A:E,4)</f>
        <v>yes</v>
      </c>
      <c r="F1041" t="str">
        <f>VLOOKUP(A1041,'Medical Examinations'!A:E,5)</f>
        <v>No</v>
      </c>
      <c r="G1041" t="str">
        <f>VLOOKUP(A1041,'Medical Examinations'!A:F,6,0)</f>
        <v>No</v>
      </c>
      <c r="H1041">
        <f>VLOOKUP(A1041,'Medical Examinations'!A:G,7)</f>
        <v>2</v>
      </c>
      <c r="I1041" t="str">
        <f>VLOOKUP(A1041,'Medical Examinations'!A:H,8,0)</f>
        <v>No</v>
      </c>
      <c r="J1041">
        <f>VLOOKUP(A1041,'Hospitalisation Details'!A:B,2,0)</f>
        <v>1970</v>
      </c>
      <c r="K1041" t="str">
        <f>VLOOKUP(A1041,'Hospitalisation Details'!A:C,3,0)</f>
        <v>Oct</v>
      </c>
      <c r="L1041">
        <f>VLOOKUP(A1041,'Hospitalisation Details'!A:D,4,0)</f>
        <v>28</v>
      </c>
      <c r="M1041">
        <f>VLOOKUP(A1041,'Hospitalisation Details'!A:E,5,0)</f>
        <v>1</v>
      </c>
      <c r="N1041">
        <f>VLOOKUP(A1041,'Hospitalisation Details'!A:F,6,0)</f>
        <v>10797.34</v>
      </c>
      <c r="O1041" t="str">
        <f>VLOOKUP(A1041,'Hospitalisation Details'!A:G,7,0)</f>
        <v>tier - 3</v>
      </c>
      <c r="P1041" t="str">
        <f>VLOOKUP(A1041,'Hospitalisation Details'!A:I,8,0)</f>
        <v>tier - 2</v>
      </c>
      <c r="Q1041" t="str">
        <f>VLOOKUP(A1041,'Hospitalisation Details'!A:I,9,0)</f>
        <v>R1023</v>
      </c>
    </row>
    <row r="1042" spans="1:17" ht="15.6" x14ac:dyDescent="0.3">
      <c r="A1042" s="1" t="s">
        <v>1330</v>
      </c>
      <c r="B1042" s="1" t="str">
        <f>VLOOKUP(A1042,'Customer Names'!A:B,2,0)</f>
        <v>Nelson, Mr.  Richard</v>
      </c>
      <c r="C1042">
        <f>VLOOKUP(A1042,'Medical Examinations'!A:H,2,0)</f>
        <v>28.975000000000001</v>
      </c>
      <c r="D1042">
        <f>VLOOKUP(A1042,'Medical Examinations'!A:C,3,0)</f>
        <v>7.69</v>
      </c>
      <c r="E1042" t="str">
        <f>VLOOKUP(A1042,'Medical Examinations'!A:E,4)</f>
        <v>yes</v>
      </c>
      <c r="F1042" t="str">
        <f>VLOOKUP(A1042,'Medical Examinations'!A:E,5)</f>
        <v>No</v>
      </c>
      <c r="G1042" t="str">
        <f>VLOOKUP(A1042,'Medical Examinations'!A:F,6,0)</f>
        <v>No</v>
      </c>
      <c r="H1042" t="str">
        <f>VLOOKUP(A1042,'Medical Examinations'!A:G,7)</f>
        <v>No major surgery</v>
      </c>
      <c r="I1042" t="str">
        <f>VLOOKUP(A1042,'Medical Examinations'!A:H,8,0)</f>
        <v>No</v>
      </c>
      <c r="J1042">
        <f>VLOOKUP(A1042,'Hospitalisation Details'!A:B,2,0)</f>
        <v>1967</v>
      </c>
      <c r="K1042" t="str">
        <f>VLOOKUP(A1042,'Hospitalisation Details'!A:C,3,0)</f>
        <v>Oct</v>
      </c>
      <c r="L1042">
        <f>VLOOKUP(A1042,'Hospitalisation Details'!A:D,4,0)</f>
        <v>23</v>
      </c>
      <c r="M1042">
        <f>VLOOKUP(A1042,'Hospitalisation Details'!A:E,5,0)</f>
        <v>0</v>
      </c>
      <c r="N1042">
        <f>VLOOKUP(A1042,'Hospitalisation Details'!A:F,6,0)</f>
        <v>10796.35</v>
      </c>
      <c r="O1042" t="str">
        <f>VLOOKUP(A1042,'Hospitalisation Details'!A:G,7,0)</f>
        <v>tier - 3</v>
      </c>
      <c r="P1042" t="str">
        <f>VLOOKUP(A1042,'Hospitalisation Details'!A:I,8,0)</f>
        <v>tier - 1</v>
      </c>
      <c r="Q1042" t="str">
        <f>VLOOKUP(A1042,'Hospitalisation Details'!A:I,9,0)</f>
        <v>R1019</v>
      </c>
    </row>
    <row r="1043" spans="1:17" ht="15.6" x14ac:dyDescent="0.3">
      <c r="A1043" s="1" t="s">
        <v>1329</v>
      </c>
      <c r="B1043" s="1" t="str">
        <f>VLOOKUP(A1043,'Customer Names'!A:B,2,0)</f>
        <v>Guitard, Ms.  Brenda</v>
      </c>
      <c r="C1043">
        <f>VLOOKUP(A1043,'Medical Examinations'!A:H,2,0)</f>
        <v>33.4</v>
      </c>
      <c r="D1043">
        <f>VLOOKUP(A1043,'Medical Examinations'!A:C,3,0)</f>
        <v>4.84</v>
      </c>
      <c r="E1043" t="str">
        <f>VLOOKUP(A1043,'Medical Examinations'!A:E,4)</f>
        <v>No</v>
      </c>
      <c r="F1043" t="str">
        <f>VLOOKUP(A1043,'Medical Examinations'!A:E,5)</f>
        <v>No</v>
      </c>
      <c r="G1043" t="str">
        <f>VLOOKUP(A1043,'Medical Examinations'!A:F,6,0)</f>
        <v>No</v>
      </c>
      <c r="H1043" t="str">
        <f>VLOOKUP(A1043,'Medical Examinations'!A:G,7)</f>
        <v>No major surgery</v>
      </c>
      <c r="I1043" t="str">
        <f>VLOOKUP(A1043,'Medical Examinations'!A:H,8,0)</f>
        <v>No</v>
      </c>
      <c r="J1043">
        <f>VLOOKUP(A1043,'Hospitalisation Details'!A:B,2,0)</f>
        <v>1999</v>
      </c>
      <c r="K1043" t="str">
        <f>VLOOKUP(A1043,'Hospitalisation Details'!A:C,3,0)</f>
        <v>Dec</v>
      </c>
      <c r="L1043">
        <f>VLOOKUP(A1043,'Hospitalisation Details'!A:D,4,0)</f>
        <v>24</v>
      </c>
      <c r="M1043">
        <f>VLOOKUP(A1043,'Hospitalisation Details'!A:E,5,0)</f>
        <v>0</v>
      </c>
      <c r="N1043">
        <f>VLOOKUP(A1043,'Hospitalisation Details'!A:F,6,0)</f>
        <v>10795.94</v>
      </c>
      <c r="O1043" t="str">
        <f>VLOOKUP(A1043,'Hospitalisation Details'!A:G,7,0)</f>
        <v>tier - 3</v>
      </c>
      <c r="P1043" t="str">
        <f>VLOOKUP(A1043,'Hospitalisation Details'!A:I,8,0)</f>
        <v>tier - 1</v>
      </c>
      <c r="Q1043" t="str">
        <f>VLOOKUP(A1043,'Hospitalisation Details'!A:I,9,0)</f>
        <v>R1011</v>
      </c>
    </row>
    <row r="1044" spans="1:17" ht="15.6" x14ac:dyDescent="0.3">
      <c r="A1044" s="1" t="s">
        <v>1328</v>
      </c>
      <c r="B1044" s="1" t="str">
        <f>VLOOKUP(A1044,'Customer Names'!A:B,2,0)</f>
        <v>Navas, Mr.  Joseph M</v>
      </c>
      <c r="C1044">
        <f>VLOOKUP(A1044,'Medical Examinations'!A:H,2,0)</f>
        <v>21.5</v>
      </c>
      <c r="D1044">
        <f>VLOOKUP(A1044,'Medical Examinations'!A:C,3,0)</f>
        <v>9.77</v>
      </c>
      <c r="E1044" t="str">
        <f>VLOOKUP(A1044,'Medical Examinations'!A:E,4)</f>
        <v>yes</v>
      </c>
      <c r="F1044" t="str">
        <f>VLOOKUP(A1044,'Medical Examinations'!A:E,5)</f>
        <v>No</v>
      </c>
      <c r="G1044" t="str">
        <f>VLOOKUP(A1044,'Medical Examinations'!A:F,6,0)</f>
        <v>No</v>
      </c>
      <c r="H1044" t="str">
        <f>VLOOKUP(A1044,'Medical Examinations'!A:G,7)</f>
        <v>No major surgery</v>
      </c>
      <c r="I1044" t="str">
        <f>VLOOKUP(A1044,'Medical Examinations'!A:H,8,0)</f>
        <v>No</v>
      </c>
      <c r="J1044">
        <f>VLOOKUP(A1044,'Hospitalisation Details'!A:B,2,0)</f>
        <v>1967</v>
      </c>
      <c r="K1044" t="str">
        <f>VLOOKUP(A1044,'Hospitalisation Details'!A:C,3,0)</f>
        <v>Nov</v>
      </c>
      <c r="L1044">
        <f>VLOOKUP(A1044,'Hospitalisation Details'!A:D,4,0)</f>
        <v>11</v>
      </c>
      <c r="M1044">
        <f>VLOOKUP(A1044,'Hospitalisation Details'!A:E,5,0)</f>
        <v>1</v>
      </c>
      <c r="N1044">
        <f>VLOOKUP(A1044,'Hospitalisation Details'!A:F,6,0)</f>
        <v>10791.96</v>
      </c>
      <c r="O1044" t="str">
        <f>VLOOKUP(A1044,'Hospitalisation Details'!A:G,7,0)</f>
        <v>tier - 3</v>
      </c>
      <c r="P1044" t="str">
        <f>VLOOKUP(A1044,'Hospitalisation Details'!A:I,8,0)</f>
        <v>tier - 2</v>
      </c>
      <c r="Q1044" t="str">
        <f>VLOOKUP(A1044,'Hospitalisation Details'!A:I,9,0)</f>
        <v>R1011</v>
      </c>
    </row>
    <row r="1045" spans="1:17" ht="15.6" x14ac:dyDescent="0.3">
      <c r="A1045" s="1" t="s">
        <v>1327</v>
      </c>
      <c r="B1045" s="1" t="str">
        <f>VLOOKUP(A1045,'Customer Names'!A:B,2,0)</f>
        <v>Ptucha, Mr.  Stephen J.</v>
      </c>
      <c r="C1045">
        <f>VLOOKUP(A1045,'Medical Examinations'!A:H,2,0)</f>
        <v>38.14</v>
      </c>
      <c r="D1045">
        <f>VLOOKUP(A1045,'Medical Examinations'!A:C,3,0)</f>
        <v>5.84</v>
      </c>
      <c r="E1045" t="str">
        <f>VLOOKUP(A1045,'Medical Examinations'!A:E,4)</f>
        <v>No</v>
      </c>
      <c r="F1045" t="str">
        <f>VLOOKUP(A1045,'Medical Examinations'!A:E,5)</f>
        <v>No</v>
      </c>
      <c r="G1045" t="str">
        <f>VLOOKUP(A1045,'Medical Examinations'!A:F,6,0)</f>
        <v>No</v>
      </c>
      <c r="H1045" t="str">
        <f>VLOOKUP(A1045,'Medical Examinations'!A:G,7)</f>
        <v>No major surgery</v>
      </c>
      <c r="I1045" t="str">
        <f>VLOOKUP(A1045,'Medical Examinations'!A:H,8,0)</f>
        <v>No</v>
      </c>
      <c r="J1045">
        <f>VLOOKUP(A1045,'Hospitalisation Details'!A:B,2,0)</f>
        <v>1989</v>
      </c>
      <c r="K1045" t="str">
        <f>VLOOKUP(A1045,'Hospitalisation Details'!A:C,3,0)</f>
        <v>Nov</v>
      </c>
      <c r="L1045">
        <f>VLOOKUP(A1045,'Hospitalisation Details'!A:D,4,0)</f>
        <v>25</v>
      </c>
      <c r="M1045">
        <f>VLOOKUP(A1045,'Hospitalisation Details'!A:E,5,0)</f>
        <v>3</v>
      </c>
      <c r="N1045">
        <f>VLOOKUP(A1045,'Hospitalisation Details'!A:F,6,0)</f>
        <v>10769.75</v>
      </c>
      <c r="O1045" t="str">
        <f>VLOOKUP(A1045,'Hospitalisation Details'!A:G,7,0)</f>
        <v>tier - 3</v>
      </c>
      <c r="P1045" t="str">
        <f>VLOOKUP(A1045,'Hospitalisation Details'!A:I,8,0)</f>
        <v>tier - 2</v>
      </c>
      <c r="Q1045" t="str">
        <f>VLOOKUP(A1045,'Hospitalisation Details'!A:I,9,0)</f>
        <v>R1022</v>
      </c>
    </row>
    <row r="1046" spans="1:17" ht="15.6" x14ac:dyDescent="0.3">
      <c r="A1046" s="1" t="s">
        <v>1326</v>
      </c>
      <c r="B1046" s="1" t="str">
        <f>VLOOKUP(A1046,'Customer Names'!A:B,2,0)</f>
        <v>Kirouac, Mrs.  Kathya</v>
      </c>
      <c r="C1046">
        <f>VLOOKUP(A1046,'Medical Examinations'!A:H,2,0)</f>
        <v>35.42</v>
      </c>
      <c r="D1046">
        <f>VLOOKUP(A1046,'Medical Examinations'!A:C,3,0)</f>
        <v>8.6999999999999993</v>
      </c>
      <c r="E1046" t="str">
        <f>VLOOKUP(A1046,'Medical Examinations'!A:E,4)</f>
        <v>yes</v>
      </c>
      <c r="F1046" t="str">
        <f>VLOOKUP(A1046,'Medical Examinations'!A:E,5)</f>
        <v>No</v>
      </c>
      <c r="G1046" t="str">
        <f>VLOOKUP(A1046,'Medical Examinations'!A:F,6,0)</f>
        <v>No</v>
      </c>
      <c r="H1046">
        <f>VLOOKUP(A1046,'Medical Examinations'!A:G,7)</f>
        <v>1</v>
      </c>
      <c r="I1046" t="str">
        <f>VLOOKUP(A1046,'Medical Examinations'!A:H,8,0)</f>
        <v>No</v>
      </c>
      <c r="J1046">
        <f>VLOOKUP(A1046,'Hospitalisation Details'!A:B,2,0)</f>
        <v>1986</v>
      </c>
      <c r="K1046" t="str">
        <f>VLOOKUP(A1046,'Hospitalisation Details'!A:C,3,0)</f>
        <v>Aug</v>
      </c>
      <c r="L1046">
        <f>VLOOKUP(A1046,'Hospitalisation Details'!A:D,4,0)</f>
        <v>29</v>
      </c>
      <c r="M1046">
        <f>VLOOKUP(A1046,'Hospitalisation Details'!A:E,5,0)</f>
        <v>3</v>
      </c>
      <c r="N1046">
        <f>VLOOKUP(A1046,'Hospitalisation Details'!A:F,6,0)</f>
        <v>10749.02</v>
      </c>
      <c r="O1046" t="str">
        <f>VLOOKUP(A1046,'Hospitalisation Details'!A:G,7,0)</f>
        <v>tier - 3</v>
      </c>
      <c r="P1046" t="str">
        <f>VLOOKUP(A1046,'Hospitalisation Details'!A:I,8,0)</f>
        <v>tier - 1</v>
      </c>
      <c r="Q1046" t="str">
        <f>VLOOKUP(A1046,'Hospitalisation Details'!A:I,9,0)</f>
        <v>R1026</v>
      </c>
    </row>
    <row r="1047" spans="1:17" ht="15.6" x14ac:dyDescent="0.3">
      <c r="A1047" s="1" t="s">
        <v>1325</v>
      </c>
      <c r="B1047" s="1" t="str">
        <f>VLOOKUP(A1047,'Customer Names'!A:B,2,0)</f>
        <v>Toews, Mr.  Wesley</v>
      </c>
      <c r="C1047">
        <f>VLOOKUP(A1047,'Medical Examinations'!A:H,2,0)</f>
        <v>35.625</v>
      </c>
      <c r="D1047">
        <f>VLOOKUP(A1047,'Medical Examinations'!A:C,3,0)</f>
        <v>10.79</v>
      </c>
      <c r="E1047" t="str">
        <f>VLOOKUP(A1047,'Medical Examinations'!A:E,4)</f>
        <v>No</v>
      </c>
      <c r="F1047" t="str">
        <f>VLOOKUP(A1047,'Medical Examinations'!A:E,5)</f>
        <v>No</v>
      </c>
      <c r="G1047" t="str">
        <f>VLOOKUP(A1047,'Medical Examinations'!A:F,6,0)</f>
        <v>No</v>
      </c>
      <c r="H1047" t="str">
        <f>VLOOKUP(A1047,'Medical Examinations'!A:G,7)</f>
        <v>No major surgery</v>
      </c>
      <c r="I1047" t="str">
        <f>VLOOKUP(A1047,'Medical Examinations'!A:H,8,0)</f>
        <v>No</v>
      </c>
      <c r="J1047">
        <f>VLOOKUP(A1047,'Hospitalisation Details'!A:B,2,0)</f>
        <v>1974</v>
      </c>
      <c r="K1047" t="str">
        <f>VLOOKUP(A1047,'Hospitalisation Details'!A:C,3,0)</f>
        <v>Dec</v>
      </c>
      <c r="L1047">
        <f>VLOOKUP(A1047,'Hospitalisation Details'!A:D,4,0)</f>
        <v>9</v>
      </c>
      <c r="M1047">
        <f>VLOOKUP(A1047,'Hospitalisation Details'!A:E,5,0)</f>
        <v>4</v>
      </c>
      <c r="N1047">
        <f>VLOOKUP(A1047,'Hospitalisation Details'!A:F,6,0)</f>
        <v>10736.87</v>
      </c>
      <c r="O1047" t="str">
        <f>VLOOKUP(A1047,'Hospitalisation Details'!A:G,7,0)</f>
        <v>tier - 3</v>
      </c>
      <c r="P1047" t="str">
        <f>VLOOKUP(A1047,'Hospitalisation Details'!A:I,8,0)</f>
        <v>tier - 1</v>
      </c>
      <c r="Q1047" t="str">
        <f>VLOOKUP(A1047,'Hospitalisation Details'!A:I,9,0)</f>
        <v>R1016</v>
      </c>
    </row>
    <row r="1048" spans="1:17" ht="15.6" x14ac:dyDescent="0.3">
      <c r="A1048" s="1" t="s">
        <v>1324</v>
      </c>
      <c r="B1048" s="1" t="str">
        <f>VLOOKUP(A1048,'Customer Names'!A:B,2,0)</f>
        <v>Perry, Mr.  Tim</v>
      </c>
      <c r="C1048">
        <f>VLOOKUP(A1048,'Medical Examinations'!A:H,2,0)</f>
        <v>45.51</v>
      </c>
      <c r="D1048">
        <f>VLOOKUP(A1048,'Medical Examinations'!A:C,3,0)</f>
        <v>4.32</v>
      </c>
      <c r="E1048" t="str">
        <f>VLOOKUP(A1048,'Medical Examinations'!A:E,4)</f>
        <v>No</v>
      </c>
      <c r="F1048" t="str">
        <f>VLOOKUP(A1048,'Medical Examinations'!A:E,5)</f>
        <v>No</v>
      </c>
      <c r="G1048" t="str">
        <f>VLOOKUP(A1048,'Medical Examinations'!A:F,6,0)</f>
        <v>No</v>
      </c>
      <c r="H1048">
        <f>VLOOKUP(A1048,'Medical Examinations'!A:G,7)</f>
        <v>1</v>
      </c>
      <c r="I1048" t="str">
        <f>VLOOKUP(A1048,'Medical Examinations'!A:H,8,0)</f>
        <v>No</v>
      </c>
      <c r="J1048">
        <f>VLOOKUP(A1048,'Hospitalisation Details'!A:B,2,0)</f>
        <v>1992</v>
      </c>
      <c r="K1048" t="str">
        <f>VLOOKUP(A1048,'Hospitalisation Details'!A:C,3,0)</f>
        <v>Jun</v>
      </c>
      <c r="L1048">
        <f>VLOOKUP(A1048,'Hospitalisation Details'!A:D,4,0)</f>
        <v>25</v>
      </c>
      <c r="M1048">
        <f>VLOOKUP(A1048,'Hospitalisation Details'!A:E,5,0)</f>
        <v>0</v>
      </c>
      <c r="N1048">
        <f>VLOOKUP(A1048,'Hospitalisation Details'!A:F,6,0)</f>
        <v>10719.57</v>
      </c>
      <c r="O1048" t="str">
        <f>VLOOKUP(A1048,'Hospitalisation Details'!A:G,7,0)</f>
        <v>tier - 3</v>
      </c>
      <c r="P1048" t="str">
        <f>VLOOKUP(A1048,'Hospitalisation Details'!A:I,8,0)</f>
        <v>tier - 1</v>
      </c>
      <c r="Q1048" t="str">
        <f>VLOOKUP(A1048,'Hospitalisation Details'!A:I,9,0)</f>
        <v>R1012</v>
      </c>
    </row>
    <row r="1049" spans="1:17" ht="15.6" x14ac:dyDescent="0.3">
      <c r="A1049" s="1" t="s">
        <v>1323</v>
      </c>
      <c r="B1049" s="1" t="str">
        <f>VLOOKUP(A1049,'Customer Names'!A:B,2,0)</f>
        <v>Kretz, Ms.  Jamie L.</v>
      </c>
      <c r="C1049">
        <f>VLOOKUP(A1049,'Medical Examinations'!A:H,2,0)</f>
        <v>37.1</v>
      </c>
      <c r="D1049">
        <f>VLOOKUP(A1049,'Medical Examinations'!A:C,3,0)</f>
        <v>7.19</v>
      </c>
      <c r="E1049" t="str">
        <f>VLOOKUP(A1049,'Medical Examinations'!A:E,4)</f>
        <v>yes</v>
      </c>
      <c r="F1049" t="str">
        <f>VLOOKUP(A1049,'Medical Examinations'!A:E,5)</f>
        <v>No</v>
      </c>
      <c r="G1049" t="str">
        <f>VLOOKUP(A1049,'Medical Examinations'!A:F,6,0)</f>
        <v>No</v>
      </c>
      <c r="H1049" t="str">
        <f>VLOOKUP(A1049,'Medical Examinations'!A:G,7)</f>
        <v>No major surgery</v>
      </c>
      <c r="I1049" t="str">
        <f>VLOOKUP(A1049,'Medical Examinations'!A:H,8,0)</f>
        <v>No</v>
      </c>
      <c r="J1049">
        <f>VLOOKUP(A1049,'Hospitalisation Details'!A:B,2,0)</f>
        <v>1967</v>
      </c>
      <c r="K1049" t="str">
        <f>VLOOKUP(A1049,'Hospitalisation Details'!A:C,3,0)</f>
        <v>Oct</v>
      </c>
      <c r="L1049">
        <f>VLOOKUP(A1049,'Hospitalisation Details'!A:D,4,0)</f>
        <v>5</v>
      </c>
      <c r="M1049">
        <f>VLOOKUP(A1049,'Hospitalisation Details'!A:E,5,0)</f>
        <v>0</v>
      </c>
      <c r="N1049">
        <f>VLOOKUP(A1049,'Hospitalisation Details'!A:F,6,0)</f>
        <v>10713.64</v>
      </c>
      <c r="O1049" t="str">
        <f>VLOOKUP(A1049,'Hospitalisation Details'!A:G,7,0)</f>
        <v>tier - 3</v>
      </c>
      <c r="P1049" t="str">
        <f>VLOOKUP(A1049,'Hospitalisation Details'!A:I,8,0)</f>
        <v>tier - 3</v>
      </c>
      <c r="Q1049" t="str">
        <f>VLOOKUP(A1049,'Hospitalisation Details'!A:I,9,0)</f>
        <v>R1011</v>
      </c>
    </row>
    <row r="1050" spans="1:17" ht="15.6" x14ac:dyDescent="0.3">
      <c r="A1050" s="1" t="s">
        <v>1322</v>
      </c>
      <c r="B1050" s="1" t="str">
        <f>VLOOKUP(A1050,'Customer Names'!A:B,2,0)</f>
        <v>Hempel, Ms.  Alexandra</v>
      </c>
      <c r="C1050">
        <f>VLOOKUP(A1050,'Medical Examinations'!A:H,2,0)</f>
        <v>30.5</v>
      </c>
      <c r="D1050">
        <f>VLOOKUP(A1050,'Medical Examinations'!A:C,3,0)</f>
        <v>11.94</v>
      </c>
      <c r="E1050" t="str">
        <f>VLOOKUP(A1050,'Medical Examinations'!A:E,4)</f>
        <v>yes</v>
      </c>
      <c r="F1050" t="str">
        <f>VLOOKUP(A1050,'Medical Examinations'!A:E,5)</f>
        <v>No</v>
      </c>
      <c r="G1050" t="str">
        <f>VLOOKUP(A1050,'Medical Examinations'!A:F,6,0)</f>
        <v>No</v>
      </c>
      <c r="H1050" t="str">
        <f>VLOOKUP(A1050,'Medical Examinations'!A:G,7)</f>
        <v>No major surgery</v>
      </c>
      <c r="I1050" t="str">
        <f>VLOOKUP(A1050,'Medical Examinations'!A:H,8,0)</f>
        <v>No</v>
      </c>
      <c r="J1050">
        <f>VLOOKUP(A1050,'Hospitalisation Details'!A:B,2,0)</f>
        <v>1967</v>
      </c>
      <c r="K1050" t="str">
        <f>VLOOKUP(A1050,'Hospitalisation Details'!A:C,3,0)</f>
        <v>Jul</v>
      </c>
      <c r="L1050">
        <f>VLOOKUP(A1050,'Hospitalisation Details'!A:D,4,0)</f>
        <v>30</v>
      </c>
      <c r="M1050">
        <f>VLOOKUP(A1050,'Hospitalisation Details'!A:E,5,0)</f>
        <v>0</v>
      </c>
      <c r="N1050">
        <f>VLOOKUP(A1050,'Hospitalisation Details'!A:F,6,0)</f>
        <v>10704.47</v>
      </c>
      <c r="O1050" t="str">
        <f>VLOOKUP(A1050,'Hospitalisation Details'!A:G,7,0)</f>
        <v>tier - 3</v>
      </c>
      <c r="P1050" t="str">
        <f>VLOOKUP(A1050,'Hospitalisation Details'!A:I,8,0)</f>
        <v>tier - 2</v>
      </c>
      <c r="Q1050" t="str">
        <f>VLOOKUP(A1050,'Hospitalisation Details'!A:I,9,0)</f>
        <v>R1011</v>
      </c>
    </row>
    <row r="1051" spans="1:17" ht="15.6" x14ac:dyDescent="0.3">
      <c r="A1051" s="1" t="s">
        <v>1321</v>
      </c>
      <c r="B1051" s="1" t="str">
        <f>VLOOKUP(A1051,'Customer Names'!A:B,2,0)</f>
        <v>McBroom, Ms.  Tiffany</v>
      </c>
      <c r="C1051">
        <f>VLOOKUP(A1051,'Medical Examinations'!A:H,2,0)</f>
        <v>28.16</v>
      </c>
      <c r="D1051">
        <f>VLOOKUP(A1051,'Medical Examinations'!A:C,3,0)</f>
        <v>5.56</v>
      </c>
      <c r="E1051" t="str">
        <f>VLOOKUP(A1051,'Medical Examinations'!A:E,4)</f>
        <v>No</v>
      </c>
      <c r="F1051" t="str">
        <f>VLOOKUP(A1051,'Medical Examinations'!A:E,5)</f>
        <v>No</v>
      </c>
      <c r="G1051" t="str">
        <f>VLOOKUP(A1051,'Medical Examinations'!A:F,6,0)</f>
        <v>No</v>
      </c>
      <c r="H1051">
        <f>VLOOKUP(A1051,'Medical Examinations'!A:G,7)</f>
        <v>2</v>
      </c>
      <c r="I1051" t="str">
        <f>VLOOKUP(A1051,'Medical Examinations'!A:H,8,0)</f>
        <v>No</v>
      </c>
      <c r="J1051">
        <f>VLOOKUP(A1051,'Hospitalisation Details'!A:B,2,0)</f>
        <v>1972</v>
      </c>
      <c r="K1051" t="str">
        <f>VLOOKUP(A1051,'Hospitalisation Details'!A:C,3,0)</f>
        <v>Oct</v>
      </c>
      <c r="L1051">
        <f>VLOOKUP(A1051,'Hospitalisation Details'!A:D,4,0)</f>
        <v>24</v>
      </c>
      <c r="M1051">
        <f>VLOOKUP(A1051,'Hospitalisation Details'!A:E,5,0)</f>
        <v>3</v>
      </c>
      <c r="N1051">
        <f>VLOOKUP(A1051,'Hospitalisation Details'!A:F,6,0)</f>
        <v>10702.64</v>
      </c>
      <c r="O1051" t="str">
        <f>VLOOKUP(A1051,'Hospitalisation Details'!A:G,7,0)</f>
        <v>tier - 3</v>
      </c>
      <c r="P1051" t="str">
        <f>VLOOKUP(A1051,'Hospitalisation Details'!A:I,8,0)</f>
        <v>tier - 3</v>
      </c>
      <c r="Q1051" t="str">
        <f>VLOOKUP(A1051,'Hospitalisation Details'!A:I,9,0)</f>
        <v>R1013</v>
      </c>
    </row>
    <row r="1052" spans="1:17" ht="15.6" x14ac:dyDescent="0.3">
      <c r="A1052" s="1" t="s">
        <v>1320</v>
      </c>
      <c r="B1052" s="1" t="str">
        <f>VLOOKUP(A1052,'Customer Names'!A:B,2,0)</f>
        <v>Yoo, Mrs.  Rebecca J</v>
      </c>
      <c r="C1052">
        <f>VLOOKUP(A1052,'Medical Examinations'!A:H,2,0)</f>
        <v>29.1</v>
      </c>
      <c r="D1052">
        <f>VLOOKUP(A1052,'Medical Examinations'!A:C,3,0)</f>
        <v>5.64</v>
      </c>
      <c r="E1052" t="str">
        <f>VLOOKUP(A1052,'Medical Examinations'!A:E,4)</f>
        <v>yes</v>
      </c>
      <c r="F1052" t="str">
        <f>VLOOKUP(A1052,'Medical Examinations'!A:E,5)</f>
        <v>No</v>
      </c>
      <c r="G1052" t="str">
        <f>VLOOKUP(A1052,'Medical Examinations'!A:F,6,0)</f>
        <v>No</v>
      </c>
      <c r="H1052" t="str">
        <f>VLOOKUP(A1052,'Medical Examinations'!A:G,7)</f>
        <v>No major surgery</v>
      </c>
      <c r="I1052" t="str">
        <f>VLOOKUP(A1052,'Medical Examinations'!A:H,8,0)</f>
        <v>No</v>
      </c>
      <c r="J1052">
        <f>VLOOKUP(A1052,'Hospitalisation Details'!A:B,2,0)</f>
        <v>1976</v>
      </c>
      <c r="K1052" t="str">
        <f>VLOOKUP(A1052,'Hospitalisation Details'!A:C,3,0)</f>
        <v>Sep</v>
      </c>
      <c r="L1052">
        <f>VLOOKUP(A1052,'Hospitalisation Details'!A:D,4,0)</f>
        <v>30</v>
      </c>
      <c r="M1052">
        <f>VLOOKUP(A1052,'Hospitalisation Details'!A:E,5,0)</f>
        <v>2</v>
      </c>
      <c r="N1052">
        <f>VLOOKUP(A1052,'Hospitalisation Details'!A:F,6,0)</f>
        <v>10698.38</v>
      </c>
      <c r="O1052" t="str">
        <f>VLOOKUP(A1052,'Hospitalisation Details'!A:G,7,0)</f>
        <v>tier - 3</v>
      </c>
      <c r="P1052" t="str">
        <f>VLOOKUP(A1052,'Hospitalisation Details'!A:I,8,0)</f>
        <v>tier - 1</v>
      </c>
      <c r="Q1052" t="str">
        <f>VLOOKUP(A1052,'Hospitalisation Details'!A:I,9,0)</f>
        <v>R1025</v>
      </c>
    </row>
    <row r="1053" spans="1:17" ht="15.6" x14ac:dyDescent="0.3">
      <c r="A1053" s="1" t="s">
        <v>1319</v>
      </c>
      <c r="B1053" s="1" t="str">
        <f>VLOOKUP(A1053,'Customer Names'!A:B,2,0)</f>
        <v>Rand, Mr.  Austin T.</v>
      </c>
      <c r="C1053">
        <f>VLOOKUP(A1053,'Medical Examinations'!A:H,2,0)</f>
        <v>30.22</v>
      </c>
      <c r="D1053">
        <f>VLOOKUP(A1053,'Medical Examinations'!A:C,3,0)</f>
        <v>4.6500000000000004</v>
      </c>
      <c r="E1053" t="str">
        <f>VLOOKUP(A1053,'Medical Examinations'!A:E,4)</f>
        <v>No</v>
      </c>
      <c r="F1053" t="str">
        <f>VLOOKUP(A1053,'Medical Examinations'!A:E,5)</f>
        <v>No</v>
      </c>
      <c r="G1053" t="str">
        <f>VLOOKUP(A1053,'Medical Examinations'!A:F,6,0)</f>
        <v>No</v>
      </c>
      <c r="H1053" t="str">
        <f>VLOOKUP(A1053,'Medical Examinations'!A:G,7)</f>
        <v>No major surgery</v>
      </c>
      <c r="I1053" t="str">
        <f>VLOOKUP(A1053,'Medical Examinations'!A:H,8,0)</f>
        <v>No</v>
      </c>
      <c r="J1053">
        <f>VLOOKUP(A1053,'Hospitalisation Details'!A:B,2,0)</f>
        <v>1977</v>
      </c>
      <c r="K1053" t="str">
        <f>VLOOKUP(A1053,'Hospitalisation Details'!A:C,3,0)</f>
        <v>Aug</v>
      </c>
      <c r="L1053">
        <f>VLOOKUP(A1053,'Hospitalisation Details'!A:D,4,0)</f>
        <v>2</v>
      </c>
      <c r="M1053">
        <f>VLOOKUP(A1053,'Hospitalisation Details'!A:E,5,0)</f>
        <v>2</v>
      </c>
      <c r="N1053">
        <f>VLOOKUP(A1053,'Hospitalisation Details'!A:F,6,0)</f>
        <v>10690.11</v>
      </c>
      <c r="O1053" t="str">
        <f>VLOOKUP(A1053,'Hospitalisation Details'!A:G,7,0)</f>
        <v>tier - 3</v>
      </c>
      <c r="P1053" t="str">
        <f>VLOOKUP(A1053,'Hospitalisation Details'!A:I,8,0)</f>
        <v>tier - 2</v>
      </c>
      <c r="Q1053" t="str">
        <f>VLOOKUP(A1053,'Hospitalisation Details'!A:I,9,0)</f>
        <v>R1021</v>
      </c>
    </row>
    <row r="1054" spans="1:17" ht="15.6" x14ac:dyDescent="0.3">
      <c r="A1054" s="1" t="s">
        <v>1318</v>
      </c>
      <c r="B1054" s="1" t="str">
        <f>VLOOKUP(A1054,'Customer Names'!A:B,2,0)</f>
        <v>Wolfe, Ms.  Jamie T</v>
      </c>
      <c r="C1054">
        <f>VLOOKUP(A1054,'Medical Examinations'!A:H,2,0)</f>
        <v>24.29</v>
      </c>
      <c r="D1054">
        <f>VLOOKUP(A1054,'Medical Examinations'!A:C,3,0)</f>
        <v>9.0500000000000007</v>
      </c>
      <c r="E1054" t="str">
        <f>VLOOKUP(A1054,'Medical Examinations'!A:E,4)</f>
        <v>No</v>
      </c>
      <c r="F1054" t="str">
        <f>VLOOKUP(A1054,'Medical Examinations'!A:E,5)</f>
        <v>No</v>
      </c>
      <c r="G1054" t="str">
        <f>VLOOKUP(A1054,'Medical Examinations'!A:F,6,0)</f>
        <v>No</v>
      </c>
      <c r="H1054" t="str">
        <f>VLOOKUP(A1054,'Medical Examinations'!A:G,7)</f>
        <v>No major surgery</v>
      </c>
      <c r="I1054" t="str">
        <f>VLOOKUP(A1054,'Medical Examinations'!A:H,8,0)</f>
        <v>No</v>
      </c>
      <c r="J1054">
        <f>VLOOKUP(A1054,'Hospitalisation Details'!A:B,2,0)</f>
        <v>1962</v>
      </c>
      <c r="K1054" t="str">
        <f>VLOOKUP(A1054,'Hospitalisation Details'!A:C,3,0)</f>
        <v>Sep</v>
      </c>
      <c r="L1054">
        <f>VLOOKUP(A1054,'Hospitalisation Details'!A:D,4,0)</f>
        <v>7</v>
      </c>
      <c r="M1054">
        <f>VLOOKUP(A1054,'Hospitalisation Details'!A:E,5,0)</f>
        <v>0</v>
      </c>
      <c r="N1054">
        <f>VLOOKUP(A1054,'Hospitalisation Details'!A:F,6,0)</f>
        <v>10676.83</v>
      </c>
      <c r="O1054" t="str">
        <f>VLOOKUP(A1054,'Hospitalisation Details'!A:G,7,0)</f>
        <v>tier - 3</v>
      </c>
      <c r="P1054" t="str">
        <f>VLOOKUP(A1054,'Hospitalisation Details'!A:I,8,0)</f>
        <v>tier - 3</v>
      </c>
      <c r="Q1054" t="str">
        <f>VLOOKUP(A1054,'Hospitalisation Details'!A:I,9,0)</f>
        <v>R1013</v>
      </c>
    </row>
    <row r="1055" spans="1:17" ht="15.6" x14ac:dyDescent="0.3">
      <c r="A1055" s="1" t="s">
        <v>1317</v>
      </c>
      <c r="B1055" s="1" t="str">
        <f>VLOOKUP(A1055,'Customer Names'!A:B,2,0)</f>
        <v>Vance, Mr.  Matthew T.</v>
      </c>
      <c r="C1055">
        <f>VLOOKUP(A1055,'Medical Examinations'!A:H,2,0)</f>
        <v>29.39</v>
      </c>
      <c r="D1055">
        <f>VLOOKUP(A1055,'Medical Examinations'!A:C,3,0)</f>
        <v>4.5199999999999996</v>
      </c>
      <c r="E1055" t="str">
        <f>VLOOKUP(A1055,'Medical Examinations'!A:E,4)</f>
        <v>yes</v>
      </c>
      <c r="F1055" t="str">
        <f>VLOOKUP(A1055,'Medical Examinations'!A:E,5)</f>
        <v>No</v>
      </c>
      <c r="G1055" t="str">
        <f>VLOOKUP(A1055,'Medical Examinations'!A:F,6,0)</f>
        <v>No</v>
      </c>
      <c r="H1055" t="str">
        <f>VLOOKUP(A1055,'Medical Examinations'!A:G,7)</f>
        <v>No major surgery</v>
      </c>
      <c r="I1055" t="str">
        <f>VLOOKUP(A1055,'Medical Examinations'!A:H,8,0)</f>
        <v>No</v>
      </c>
      <c r="J1055">
        <f>VLOOKUP(A1055,'Hospitalisation Details'!A:B,2,0)</f>
        <v>1976</v>
      </c>
      <c r="K1055" t="str">
        <f>VLOOKUP(A1055,'Hospitalisation Details'!A:C,3,0)</f>
        <v>Nov</v>
      </c>
      <c r="L1055">
        <f>VLOOKUP(A1055,'Hospitalisation Details'!A:D,4,0)</f>
        <v>22</v>
      </c>
      <c r="M1055">
        <f>VLOOKUP(A1055,'Hospitalisation Details'!A:E,5,0)</f>
        <v>2</v>
      </c>
      <c r="N1055">
        <f>VLOOKUP(A1055,'Hospitalisation Details'!A:F,6,0)</f>
        <v>10665.44</v>
      </c>
      <c r="O1055" t="str">
        <f>VLOOKUP(A1055,'Hospitalisation Details'!A:G,7,0)</f>
        <v>tier - 3</v>
      </c>
      <c r="P1055" t="str">
        <f>VLOOKUP(A1055,'Hospitalisation Details'!A:I,8,0)</f>
        <v>tier - 2</v>
      </c>
      <c r="Q1055" t="str">
        <f>VLOOKUP(A1055,'Hospitalisation Details'!A:I,9,0)</f>
        <v>R1021</v>
      </c>
    </row>
    <row r="1056" spans="1:17" ht="15.6" x14ac:dyDescent="0.3">
      <c r="A1056" s="1" t="s">
        <v>1316</v>
      </c>
      <c r="B1056" s="1" t="str">
        <f>VLOOKUP(A1056,'Customer Names'!A:B,2,0)</f>
        <v>Burnett, Mrs.  Emily</v>
      </c>
      <c r="C1056">
        <f>VLOOKUP(A1056,'Medical Examinations'!A:H,2,0)</f>
        <v>25.66</v>
      </c>
      <c r="D1056">
        <f>VLOOKUP(A1056,'Medical Examinations'!A:C,3,0)</f>
        <v>4.62</v>
      </c>
      <c r="E1056" t="str">
        <f>VLOOKUP(A1056,'Medical Examinations'!A:E,4)</f>
        <v>yes</v>
      </c>
      <c r="F1056" t="str">
        <f>VLOOKUP(A1056,'Medical Examinations'!A:E,5)</f>
        <v>No</v>
      </c>
      <c r="G1056" t="str">
        <f>VLOOKUP(A1056,'Medical Examinations'!A:F,6,0)</f>
        <v>No</v>
      </c>
      <c r="H1056">
        <f>VLOOKUP(A1056,'Medical Examinations'!A:G,7)</f>
        <v>1</v>
      </c>
      <c r="I1056" t="str">
        <f>VLOOKUP(A1056,'Medical Examinations'!A:H,8,0)</f>
        <v>No</v>
      </c>
      <c r="J1056">
        <f>VLOOKUP(A1056,'Hospitalisation Details'!A:B,2,0)</f>
        <v>1964</v>
      </c>
      <c r="K1056" t="str">
        <f>VLOOKUP(A1056,'Hospitalisation Details'!A:C,3,0)</f>
        <v>Aug</v>
      </c>
      <c r="L1056">
        <f>VLOOKUP(A1056,'Hospitalisation Details'!A:D,4,0)</f>
        <v>8</v>
      </c>
      <c r="M1056">
        <f>VLOOKUP(A1056,'Hospitalisation Details'!A:E,5,0)</f>
        <v>0</v>
      </c>
      <c r="N1056">
        <f>VLOOKUP(A1056,'Hospitalisation Details'!A:F,6,0)</f>
        <v>10627.81</v>
      </c>
      <c r="O1056" t="str">
        <f>VLOOKUP(A1056,'Hospitalisation Details'!A:G,7,0)</f>
        <v>tier - 3</v>
      </c>
      <c r="P1056" t="str">
        <f>VLOOKUP(A1056,'Hospitalisation Details'!A:I,8,0)</f>
        <v>tier - 3</v>
      </c>
      <c r="Q1056" t="str">
        <f>VLOOKUP(A1056,'Hospitalisation Details'!A:I,9,0)</f>
        <v>R1013</v>
      </c>
    </row>
    <row r="1057" spans="1:17" ht="15.6" x14ac:dyDescent="0.3">
      <c r="A1057" s="1" t="s">
        <v>1315</v>
      </c>
      <c r="B1057" s="1" t="str">
        <f>VLOOKUP(A1057,'Customer Names'!A:B,2,0)</f>
        <v>Clason, Ms.  Gillian</v>
      </c>
      <c r="C1057">
        <f>VLOOKUP(A1057,'Medical Examinations'!A:H,2,0)</f>
        <v>39.11</v>
      </c>
      <c r="D1057">
        <f>VLOOKUP(A1057,'Medical Examinations'!A:C,3,0)</f>
        <v>5.87</v>
      </c>
      <c r="E1057" t="str">
        <f>VLOOKUP(A1057,'Medical Examinations'!A:E,4)</f>
        <v>No</v>
      </c>
      <c r="F1057" t="str">
        <f>VLOOKUP(A1057,'Medical Examinations'!A:E,5)</f>
        <v>No</v>
      </c>
      <c r="G1057" t="str">
        <f>VLOOKUP(A1057,'Medical Examinations'!A:F,6,0)</f>
        <v>No</v>
      </c>
      <c r="H1057" t="str">
        <f>VLOOKUP(A1057,'Medical Examinations'!A:G,7)</f>
        <v>No major surgery</v>
      </c>
      <c r="I1057" t="str">
        <f>VLOOKUP(A1057,'Medical Examinations'!A:H,8,0)</f>
        <v>No</v>
      </c>
      <c r="J1057">
        <f>VLOOKUP(A1057,'Hospitalisation Details'!A:B,2,0)</f>
        <v>1990</v>
      </c>
      <c r="K1057" t="str">
        <f>VLOOKUP(A1057,'Hospitalisation Details'!A:C,3,0)</f>
        <v>Jul</v>
      </c>
      <c r="L1057">
        <f>VLOOKUP(A1057,'Hospitalisation Details'!A:D,4,0)</f>
        <v>6</v>
      </c>
      <c r="M1057">
        <f>VLOOKUP(A1057,'Hospitalisation Details'!A:E,5,0)</f>
        <v>3</v>
      </c>
      <c r="N1057">
        <f>VLOOKUP(A1057,'Hospitalisation Details'!A:F,6,0)</f>
        <v>10620.26</v>
      </c>
      <c r="O1057" t="str">
        <f>VLOOKUP(A1057,'Hospitalisation Details'!A:G,7,0)</f>
        <v>tier - 3</v>
      </c>
      <c r="P1057" t="str">
        <f>VLOOKUP(A1057,'Hospitalisation Details'!A:I,8,0)</f>
        <v>tier - 3</v>
      </c>
      <c r="Q1057" t="str">
        <f>VLOOKUP(A1057,'Hospitalisation Details'!A:I,9,0)</f>
        <v>R1012</v>
      </c>
    </row>
    <row r="1058" spans="1:17" ht="15.6" x14ac:dyDescent="0.3">
      <c r="A1058" s="1" t="s">
        <v>1314</v>
      </c>
      <c r="B1058" s="1" t="str">
        <f>VLOOKUP(A1058,'Customer Names'!A:B,2,0)</f>
        <v>Donnelly, Mrs.  Brenn E.</v>
      </c>
      <c r="C1058">
        <f>VLOOKUP(A1058,'Medical Examinations'!A:H,2,0)</f>
        <v>43.78</v>
      </c>
      <c r="D1058">
        <f>VLOOKUP(A1058,'Medical Examinations'!A:C,3,0)</f>
        <v>5.71</v>
      </c>
      <c r="E1058" t="str">
        <f>VLOOKUP(A1058,'Medical Examinations'!A:E,4)</f>
        <v>No</v>
      </c>
      <c r="F1058" t="str">
        <f>VLOOKUP(A1058,'Medical Examinations'!A:E,5)</f>
        <v>No</v>
      </c>
      <c r="G1058" t="str">
        <f>VLOOKUP(A1058,'Medical Examinations'!A:F,6,0)</f>
        <v>No</v>
      </c>
      <c r="H1058">
        <f>VLOOKUP(A1058,'Medical Examinations'!A:G,7)</f>
        <v>1</v>
      </c>
      <c r="I1058" t="str">
        <f>VLOOKUP(A1058,'Medical Examinations'!A:H,8,0)</f>
        <v>No</v>
      </c>
      <c r="J1058">
        <f>VLOOKUP(A1058,'Hospitalisation Details'!A:B,2,0)</f>
        <v>1992</v>
      </c>
      <c r="K1058" t="str">
        <f>VLOOKUP(A1058,'Hospitalisation Details'!A:C,3,0)</f>
        <v>Jul</v>
      </c>
      <c r="L1058">
        <f>VLOOKUP(A1058,'Hospitalisation Details'!A:D,4,0)</f>
        <v>23</v>
      </c>
      <c r="M1058">
        <f>VLOOKUP(A1058,'Hospitalisation Details'!A:E,5,0)</f>
        <v>0</v>
      </c>
      <c r="N1058">
        <f>VLOOKUP(A1058,'Hospitalisation Details'!A:F,6,0)</f>
        <v>10617.04</v>
      </c>
      <c r="O1058" t="str">
        <f>VLOOKUP(A1058,'Hospitalisation Details'!A:G,7,0)</f>
        <v>tier - 3</v>
      </c>
      <c r="P1058" t="str">
        <f>VLOOKUP(A1058,'Hospitalisation Details'!A:I,8,0)</f>
        <v>tier - 3</v>
      </c>
      <c r="Q1058" t="str">
        <f>VLOOKUP(A1058,'Hospitalisation Details'!A:I,9,0)</f>
        <v>R1026</v>
      </c>
    </row>
    <row r="1059" spans="1:17" ht="15.6" x14ac:dyDescent="0.3">
      <c r="A1059" s="1" t="s">
        <v>1313</v>
      </c>
      <c r="B1059" s="1" t="str">
        <f>VLOOKUP(A1059,'Customer Names'!A:B,2,0)</f>
        <v>Pietz, Ms.  Lisa M</v>
      </c>
      <c r="C1059">
        <f>VLOOKUP(A1059,'Medical Examinations'!A:H,2,0)</f>
        <v>24.35</v>
      </c>
      <c r="D1059">
        <f>VLOOKUP(A1059,'Medical Examinations'!A:C,3,0)</f>
        <v>9.08</v>
      </c>
      <c r="E1059" t="str">
        <f>VLOOKUP(A1059,'Medical Examinations'!A:E,4)</f>
        <v>No</v>
      </c>
      <c r="F1059" t="str">
        <f>VLOOKUP(A1059,'Medical Examinations'!A:E,5)</f>
        <v>No</v>
      </c>
      <c r="G1059" t="str">
        <f>VLOOKUP(A1059,'Medical Examinations'!A:F,6,0)</f>
        <v>No</v>
      </c>
      <c r="H1059" t="str">
        <f>VLOOKUP(A1059,'Medical Examinations'!A:G,7)</f>
        <v>No major surgery</v>
      </c>
      <c r="I1059" t="str">
        <f>VLOOKUP(A1059,'Medical Examinations'!A:H,8,0)</f>
        <v>No</v>
      </c>
      <c r="J1059">
        <f>VLOOKUP(A1059,'Hospitalisation Details'!A:B,2,0)</f>
        <v>1965</v>
      </c>
      <c r="K1059" t="str">
        <f>VLOOKUP(A1059,'Hospitalisation Details'!A:C,3,0)</f>
        <v>Jun</v>
      </c>
      <c r="L1059">
        <f>VLOOKUP(A1059,'Hospitalisation Details'!A:D,4,0)</f>
        <v>27</v>
      </c>
      <c r="M1059">
        <f>VLOOKUP(A1059,'Hospitalisation Details'!A:E,5,0)</f>
        <v>0</v>
      </c>
      <c r="N1059">
        <f>VLOOKUP(A1059,'Hospitalisation Details'!A:F,6,0)</f>
        <v>10608.67</v>
      </c>
      <c r="O1059" t="str">
        <f>VLOOKUP(A1059,'Hospitalisation Details'!A:G,7,0)</f>
        <v>tier - 3</v>
      </c>
      <c r="P1059" t="str">
        <f>VLOOKUP(A1059,'Hospitalisation Details'!A:I,8,0)</f>
        <v>tier - 3</v>
      </c>
      <c r="Q1059" t="str">
        <f>VLOOKUP(A1059,'Hospitalisation Details'!A:I,9,0)</f>
        <v>R1012</v>
      </c>
    </row>
    <row r="1060" spans="1:17" ht="15.6" x14ac:dyDescent="0.3">
      <c r="A1060" s="1" t="s">
        <v>1312</v>
      </c>
      <c r="B1060" s="1" t="str">
        <f>VLOOKUP(A1060,'Customer Names'!A:B,2,0)</f>
        <v>Tegenkamp, Mr.  Matt</v>
      </c>
      <c r="C1060">
        <f>VLOOKUP(A1060,'Medical Examinations'!A:H,2,0)</f>
        <v>40.299999999999997</v>
      </c>
      <c r="D1060">
        <f>VLOOKUP(A1060,'Medical Examinations'!A:C,3,0)</f>
        <v>5.3</v>
      </c>
      <c r="E1060" t="str">
        <f>VLOOKUP(A1060,'Medical Examinations'!A:E,4)</f>
        <v>yes</v>
      </c>
      <c r="F1060" t="str">
        <f>VLOOKUP(A1060,'Medical Examinations'!A:E,5)</f>
        <v>No</v>
      </c>
      <c r="G1060" t="str">
        <f>VLOOKUP(A1060,'Medical Examinations'!A:F,6,0)</f>
        <v>No</v>
      </c>
      <c r="H1060">
        <f>VLOOKUP(A1060,'Medical Examinations'!A:G,7)</f>
        <v>2</v>
      </c>
      <c r="I1060" t="str">
        <f>VLOOKUP(A1060,'Medical Examinations'!A:H,8,0)</f>
        <v>No</v>
      </c>
      <c r="J1060">
        <f>VLOOKUP(A1060,'Hospitalisation Details'!A:B,2,0)</f>
        <v>1966</v>
      </c>
      <c r="K1060" t="str">
        <f>VLOOKUP(A1060,'Hospitalisation Details'!A:C,3,0)</f>
        <v>Jul</v>
      </c>
      <c r="L1060">
        <f>VLOOKUP(A1060,'Hospitalisation Details'!A:D,4,0)</f>
        <v>2</v>
      </c>
      <c r="M1060">
        <f>VLOOKUP(A1060,'Hospitalisation Details'!A:E,5,0)</f>
        <v>0</v>
      </c>
      <c r="N1060">
        <f>VLOOKUP(A1060,'Hospitalisation Details'!A:F,6,0)</f>
        <v>10602.39</v>
      </c>
      <c r="O1060" t="str">
        <f>VLOOKUP(A1060,'Hospitalisation Details'!A:G,7,0)</f>
        <v>tier - 3</v>
      </c>
      <c r="P1060" t="str">
        <f>VLOOKUP(A1060,'Hospitalisation Details'!A:I,8,0)</f>
        <v>tier - 3</v>
      </c>
      <c r="Q1060" t="str">
        <f>VLOOKUP(A1060,'Hospitalisation Details'!A:I,9,0)</f>
        <v>R1011</v>
      </c>
    </row>
    <row r="1061" spans="1:17" ht="15.6" x14ac:dyDescent="0.3">
      <c r="A1061" s="1" t="s">
        <v>1311</v>
      </c>
      <c r="B1061" s="1" t="str">
        <f>VLOOKUP(A1061,'Customer Names'!A:B,2,0)</f>
        <v>Dover, Mr.  Thomas A.</v>
      </c>
      <c r="C1061">
        <f>VLOOKUP(A1061,'Medical Examinations'!A:H,2,0)</f>
        <v>32.774999999999999</v>
      </c>
      <c r="D1061">
        <f>VLOOKUP(A1061,'Medical Examinations'!A:C,3,0)</f>
        <v>11.76</v>
      </c>
      <c r="E1061" t="str">
        <f>VLOOKUP(A1061,'Medical Examinations'!A:E,4)</f>
        <v>yes</v>
      </c>
      <c r="F1061" t="str">
        <f>VLOOKUP(A1061,'Medical Examinations'!A:E,5)</f>
        <v>No</v>
      </c>
      <c r="G1061" t="str">
        <f>VLOOKUP(A1061,'Medical Examinations'!A:F,6,0)</f>
        <v>No</v>
      </c>
      <c r="H1061" t="str">
        <f>VLOOKUP(A1061,'Medical Examinations'!A:G,7)</f>
        <v>No major surgery</v>
      </c>
      <c r="I1061" t="str">
        <f>VLOOKUP(A1061,'Medical Examinations'!A:H,8,0)</f>
        <v>No</v>
      </c>
      <c r="J1061">
        <f>VLOOKUP(A1061,'Hospitalisation Details'!A:B,2,0)</f>
        <v>1967</v>
      </c>
      <c r="K1061" t="str">
        <f>VLOOKUP(A1061,'Hospitalisation Details'!A:C,3,0)</f>
        <v>Jun</v>
      </c>
      <c r="L1061">
        <f>VLOOKUP(A1061,'Hospitalisation Details'!A:D,4,0)</f>
        <v>23</v>
      </c>
      <c r="M1061">
        <f>VLOOKUP(A1061,'Hospitalisation Details'!A:E,5,0)</f>
        <v>0</v>
      </c>
      <c r="N1061">
        <f>VLOOKUP(A1061,'Hospitalisation Details'!A:F,6,0)</f>
        <v>10601.63</v>
      </c>
      <c r="O1061" t="str">
        <f>VLOOKUP(A1061,'Hospitalisation Details'!A:G,7,0)</f>
        <v>tier - 3</v>
      </c>
      <c r="P1061" t="str">
        <f>VLOOKUP(A1061,'Hospitalisation Details'!A:I,8,0)</f>
        <v>tier - 2</v>
      </c>
      <c r="Q1061" t="str">
        <f>VLOOKUP(A1061,'Hospitalisation Details'!A:I,9,0)</f>
        <v>R1012</v>
      </c>
    </row>
    <row r="1062" spans="1:17" ht="15.6" x14ac:dyDescent="0.3">
      <c r="A1062" s="1" t="s">
        <v>1310</v>
      </c>
      <c r="B1062" s="1" t="str">
        <f>VLOOKUP(A1062,'Customer Names'!A:B,2,0)</f>
        <v>Dockemeyer, Mr.  Kevin J</v>
      </c>
      <c r="C1062">
        <f>VLOOKUP(A1062,'Medical Examinations'!A:H,2,0)</f>
        <v>39.6</v>
      </c>
      <c r="D1062">
        <f>VLOOKUP(A1062,'Medical Examinations'!A:C,3,0)</f>
        <v>5.1100000000000003</v>
      </c>
      <c r="E1062" t="str">
        <f>VLOOKUP(A1062,'Medical Examinations'!A:E,4)</f>
        <v>yes</v>
      </c>
      <c r="F1062" t="str">
        <f>VLOOKUP(A1062,'Medical Examinations'!A:E,5)</f>
        <v>No</v>
      </c>
      <c r="G1062" t="str">
        <f>VLOOKUP(A1062,'Medical Examinations'!A:F,6,0)</f>
        <v>No</v>
      </c>
      <c r="H1062">
        <f>VLOOKUP(A1062,'Medical Examinations'!A:G,7)</f>
        <v>2</v>
      </c>
      <c r="I1062" t="str">
        <f>VLOOKUP(A1062,'Medical Examinations'!A:H,8,0)</f>
        <v>No</v>
      </c>
      <c r="J1062">
        <f>VLOOKUP(A1062,'Hospitalisation Details'!A:B,2,0)</f>
        <v>1966</v>
      </c>
      <c r="K1062" t="str">
        <f>VLOOKUP(A1062,'Hospitalisation Details'!A:C,3,0)</f>
        <v>Jul</v>
      </c>
      <c r="L1062">
        <f>VLOOKUP(A1062,'Hospitalisation Details'!A:D,4,0)</f>
        <v>20</v>
      </c>
      <c r="M1062">
        <f>VLOOKUP(A1062,'Hospitalisation Details'!A:E,5,0)</f>
        <v>0</v>
      </c>
      <c r="N1062">
        <f>VLOOKUP(A1062,'Hospitalisation Details'!A:F,6,0)</f>
        <v>10601.41</v>
      </c>
      <c r="O1062" t="str">
        <f>VLOOKUP(A1062,'Hospitalisation Details'!A:G,7,0)</f>
        <v>tier - 3</v>
      </c>
      <c r="P1062" t="str">
        <f>VLOOKUP(A1062,'Hospitalisation Details'!A:I,8,0)</f>
        <v>tier - 2</v>
      </c>
      <c r="Q1062" t="str">
        <f>VLOOKUP(A1062,'Hospitalisation Details'!A:I,9,0)</f>
        <v>R1011</v>
      </c>
    </row>
    <row r="1063" spans="1:17" ht="15.6" x14ac:dyDescent="0.3">
      <c r="A1063" s="1" t="s">
        <v>1309</v>
      </c>
      <c r="B1063" s="1" t="str">
        <f>VLOOKUP(A1063,'Customer Names'!A:B,2,0)</f>
        <v>Steele, Mr.  William H. III</v>
      </c>
      <c r="C1063">
        <f>VLOOKUP(A1063,'Medical Examinations'!A:H,2,0)</f>
        <v>30.97</v>
      </c>
      <c r="D1063">
        <f>VLOOKUP(A1063,'Medical Examinations'!A:C,3,0)</f>
        <v>5.54</v>
      </c>
      <c r="E1063" t="str">
        <f>VLOOKUP(A1063,'Medical Examinations'!A:E,4)</f>
        <v>No</v>
      </c>
      <c r="F1063" t="str">
        <f>VLOOKUP(A1063,'Medical Examinations'!A:E,5)</f>
        <v>No</v>
      </c>
      <c r="G1063" t="str">
        <f>VLOOKUP(A1063,'Medical Examinations'!A:F,6,0)</f>
        <v>No</v>
      </c>
      <c r="H1063">
        <f>VLOOKUP(A1063,'Medical Examinations'!A:G,7)</f>
        <v>2</v>
      </c>
      <c r="I1063" t="str">
        <f>VLOOKUP(A1063,'Medical Examinations'!A:H,8,0)</f>
        <v>No</v>
      </c>
      <c r="J1063">
        <f>VLOOKUP(A1063,'Hospitalisation Details'!A:B,2,0)</f>
        <v>1972</v>
      </c>
      <c r="K1063" t="str">
        <f>VLOOKUP(A1063,'Hospitalisation Details'!A:C,3,0)</f>
        <v>Dec</v>
      </c>
      <c r="L1063">
        <f>VLOOKUP(A1063,'Hospitalisation Details'!A:D,4,0)</f>
        <v>14</v>
      </c>
      <c r="M1063">
        <f>VLOOKUP(A1063,'Hospitalisation Details'!A:E,5,0)</f>
        <v>3</v>
      </c>
      <c r="N1063">
        <f>VLOOKUP(A1063,'Hospitalisation Details'!A:F,6,0)</f>
        <v>10600.55</v>
      </c>
      <c r="O1063" t="str">
        <f>VLOOKUP(A1063,'Hospitalisation Details'!A:G,7,0)</f>
        <v>tier - 3</v>
      </c>
      <c r="P1063" t="str">
        <f>VLOOKUP(A1063,'Hospitalisation Details'!A:I,8,0)</f>
        <v>tier - 1</v>
      </c>
      <c r="Q1063" t="str">
        <f>VLOOKUP(A1063,'Hospitalisation Details'!A:I,9,0)</f>
        <v>R1012</v>
      </c>
    </row>
    <row r="1064" spans="1:17" ht="15.6" x14ac:dyDescent="0.3">
      <c r="A1064" s="1" t="s">
        <v>1308</v>
      </c>
      <c r="B1064" s="1" t="str">
        <f>VLOOKUP(A1064,'Customer Names'!A:B,2,0)</f>
        <v>Harel, Mr.  Gal</v>
      </c>
      <c r="C1064">
        <f>VLOOKUP(A1064,'Medical Examinations'!A:H,2,0)</f>
        <v>27.645</v>
      </c>
      <c r="D1064">
        <f>VLOOKUP(A1064,'Medical Examinations'!A:C,3,0)</f>
        <v>8.8699999999999992</v>
      </c>
      <c r="E1064" t="str">
        <f>VLOOKUP(A1064,'Medical Examinations'!A:E,4)</f>
        <v>yes</v>
      </c>
      <c r="F1064" t="str">
        <f>VLOOKUP(A1064,'Medical Examinations'!A:E,5)</f>
        <v>No</v>
      </c>
      <c r="G1064" t="str">
        <f>VLOOKUP(A1064,'Medical Examinations'!A:F,6,0)</f>
        <v>No</v>
      </c>
      <c r="H1064" t="str">
        <f>VLOOKUP(A1064,'Medical Examinations'!A:G,7)</f>
        <v>No major surgery</v>
      </c>
      <c r="I1064" t="str">
        <f>VLOOKUP(A1064,'Medical Examinations'!A:H,8,0)</f>
        <v>No</v>
      </c>
      <c r="J1064">
        <f>VLOOKUP(A1064,'Hospitalisation Details'!A:B,2,0)</f>
        <v>1967</v>
      </c>
      <c r="K1064" t="str">
        <f>VLOOKUP(A1064,'Hospitalisation Details'!A:C,3,0)</f>
        <v>Nov</v>
      </c>
      <c r="L1064">
        <f>VLOOKUP(A1064,'Hospitalisation Details'!A:D,4,0)</f>
        <v>29</v>
      </c>
      <c r="M1064">
        <f>VLOOKUP(A1064,'Hospitalisation Details'!A:E,5,0)</f>
        <v>0</v>
      </c>
      <c r="N1064">
        <f>VLOOKUP(A1064,'Hospitalisation Details'!A:F,6,0)</f>
        <v>10594.5</v>
      </c>
      <c r="O1064" t="str">
        <f>VLOOKUP(A1064,'Hospitalisation Details'!A:G,7,0)</f>
        <v>tier - 3</v>
      </c>
      <c r="P1064" t="str">
        <f>VLOOKUP(A1064,'Hospitalisation Details'!A:I,8,0)</f>
        <v>tier - 1</v>
      </c>
      <c r="Q1064" t="str">
        <f>VLOOKUP(A1064,'Hospitalisation Details'!A:I,9,0)</f>
        <v>R1012</v>
      </c>
    </row>
    <row r="1065" spans="1:17" ht="15.6" x14ac:dyDescent="0.3">
      <c r="A1065" s="1" t="s">
        <v>1307</v>
      </c>
      <c r="B1065" s="1" t="str">
        <f>VLOOKUP(A1065,'Customer Names'!A:B,2,0)</f>
        <v>Aguila, Mr.  Anton</v>
      </c>
      <c r="C1065">
        <f>VLOOKUP(A1065,'Medical Examinations'!A:H,2,0)</f>
        <v>34.43</v>
      </c>
      <c r="D1065">
        <f>VLOOKUP(A1065,'Medical Examinations'!A:C,3,0)</f>
        <v>5.96</v>
      </c>
      <c r="E1065" t="str">
        <f>VLOOKUP(A1065,'Medical Examinations'!A:E,4)</f>
        <v>yes</v>
      </c>
      <c r="F1065" t="str">
        <f>VLOOKUP(A1065,'Medical Examinations'!A:E,5)</f>
        <v>No</v>
      </c>
      <c r="G1065" t="str">
        <f>VLOOKUP(A1065,'Medical Examinations'!A:F,6,0)</f>
        <v>No</v>
      </c>
      <c r="H1065">
        <f>VLOOKUP(A1065,'Medical Examinations'!A:G,7)</f>
        <v>2</v>
      </c>
      <c r="I1065" t="str">
        <f>VLOOKUP(A1065,'Medical Examinations'!A:H,8,0)</f>
        <v>No</v>
      </c>
      <c r="J1065">
        <f>VLOOKUP(A1065,'Hospitalisation Details'!A:B,2,0)</f>
        <v>1966</v>
      </c>
      <c r="K1065" t="str">
        <f>VLOOKUP(A1065,'Hospitalisation Details'!A:C,3,0)</f>
        <v>Nov</v>
      </c>
      <c r="L1065">
        <f>VLOOKUP(A1065,'Hospitalisation Details'!A:D,4,0)</f>
        <v>3</v>
      </c>
      <c r="M1065">
        <f>VLOOKUP(A1065,'Hospitalisation Details'!A:E,5,0)</f>
        <v>0</v>
      </c>
      <c r="N1065">
        <f>VLOOKUP(A1065,'Hospitalisation Details'!A:F,6,0)</f>
        <v>10594.23</v>
      </c>
      <c r="O1065" t="str">
        <f>VLOOKUP(A1065,'Hospitalisation Details'!A:G,7,0)</f>
        <v>tier - 3</v>
      </c>
      <c r="P1065" t="str">
        <f>VLOOKUP(A1065,'Hospitalisation Details'!A:I,8,0)</f>
        <v>tier - 3</v>
      </c>
      <c r="Q1065" t="str">
        <f>VLOOKUP(A1065,'Hospitalisation Details'!A:I,9,0)</f>
        <v>R1013</v>
      </c>
    </row>
    <row r="1066" spans="1:17" ht="15.6" x14ac:dyDescent="0.3">
      <c r="A1066" s="1" t="s">
        <v>1306</v>
      </c>
      <c r="B1066" s="1" t="str">
        <f>VLOOKUP(A1066,'Customer Names'!A:B,2,0)</f>
        <v>Vallejo Sarmiento, Ms.  Yazmin</v>
      </c>
      <c r="C1066">
        <f>VLOOKUP(A1066,'Medical Examinations'!A:H,2,0)</f>
        <v>39.6</v>
      </c>
      <c r="D1066">
        <f>VLOOKUP(A1066,'Medical Examinations'!A:C,3,0)</f>
        <v>4.4400000000000004</v>
      </c>
      <c r="E1066" t="str">
        <f>VLOOKUP(A1066,'Medical Examinations'!A:E,4)</f>
        <v>yes</v>
      </c>
      <c r="F1066" t="str">
        <f>VLOOKUP(A1066,'Medical Examinations'!A:E,5)</f>
        <v>No</v>
      </c>
      <c r="G1066" t="str">
        <f>VLOOKUP(A1066,'Medical Examinations'!A:F,6,0)</f>
        <v>Yes</v>
      </c>
      <c r="H1066">
        <f>VLOOKUP(A1066,'Medical Examinations'!A:G,7)</f>
        <v>1</v>
      </c>
      <c r="I1066" t="str">
        <f>VLOOKUP(A1066,'Medical Examinations'!A:H,8,0)</f>
        <v>No</v>
      </c>
      <c r="J1066">
        <f>VLOOKUP(A1066,'Hospitalisation Details'!A:B,2,0)</f>
        <v>1969</v>
      </c>
      <c r="K1066" t="str">
        <f>VLOOKUP(A1066,'Hospitalisation Details'!A:C,3,0)</f>
        <v>Dec</v>
      </c>
      <c r="L1066">
        <f>VLOOKUP(A1066,'Hospitalisation Details'!A:D,4,0)</f>
        <v>25</v>
      </c>
      <c r="M1066">
        <f>VLOOKUP(A1066,'Hospitalisation Details'!A:E,5,0)</f>
        <v>1</v>
      </c>
      <c r="N1066">
        <f>VLOOKUP(A1066,'Hospitalisation Details'!A:F,6,0)</f>
        <v>10579.71</v>
      </c>
      <c r="O1066" t="str">
        <f>VLOOKUP(A1066,'Hospitalisation Details'!A:G,7,0)</f>
        <v>tier - 3</v>
      </c>
      <c r="P1066" t="str">
        <f>VLOOKUP(A1066,'Hospitalisation Details'!A:I,8,0)</f>
        <v>tier - 3</v>
      </c>
      <c r="Q1066" t="str">
        <f>VLOOKUP(A1066,'Hospitalisation Details'!A:I,9,0)</f>
        <v>R1013</v>
      </c>
    </row>
    <row r="1067" spans="1:17" ht="15.6" x14ac:dyDescent="0.3">
      <c r="A1067" s="1" t="s">
        <v>1305</v>
      </c>
      <c r="B1067" s="1" t="str">
        <f>VLOOKUP(A1067,'Customer Names'!A:B,2,0)</f>
        <v>Beisheim, Mr.  Florian</v>
      </c>
      <c r="C1067">
        <f>VLOOKUP(A1067,'Medical Examinations'!A:H,2,0)</f>
        <v>22.1</v>
      </c>
      <c r="D1067">
        <f>VLOOKUP(A1067,'Medical Examinations'!A:C,3,0)</f>
        <v>4.6500000000000004</v>
      </c>
      <c r="E1067" t="str">
        <f>VLOOKUP(A1067,'Medical Examinations'!A:E,4)</f>
        <v>yes</v>
      </c>
      <c r="F1067" t="str">
        <f>VLOOKUP(A1067,'Medical Examinations'!A:E,5)</f>
        <v>No</v>
      </c>
      <c r="G1067" t="str">
        <f>VLOOKUP(A1067,'Medical Examinations'!A:F,6,0)</f>
        <v>No</v>
      </c>
      <c r="H1067">
        <f>VLOOKUP(A1067,'Medical Examinations'!A:G,7)</f>
        <v>2</v>
      </c>
      <c r="I1067" t="str">
        <f>VLOOKUP(A1067,'Medical Examinations'!A:H,8,0)</f>
        <v>No</v>
      </c>
      <c r="J1067">
        <f>VLOOKUP(A1067,'Hospitalisation Details'!A:B,2,0)</f>
        <v>1966</v>
      </c>
      <c r="K1067" t="str">
        <f>VLOOKUP(A1067,'Hospitalisation Details'!A:C,3,0)</f>
        <v>Dec</v>
      </c>
      <c r="L1067">
        <f>VLOOKUP(A1067,'Hospitalisation Details'!A:D,4,0)</f>
        <v>11</v>
      </c>
      <c r="M1067">
        <f>VLOOKUP(A1067,'Hospitalisation Details'!A:E,5,0)</f>
        <v>0</v>
      </c>
      <c r="N1067">
        <f>VLOOKUP(A1067,'Hospitalisation Details'!A:F,6,0)</f>
        <v>10577.09</v>
      </c>
      <c r="O1067" t="str">
        <f>VLOOKUP(A1067,'Hospitalisation Details'!A:G,7,0)</f>
        <v>tier - 3</v>
      </c>
      <c r="P1067" t="str">
        <f>VLOOKUP(A1067,'Hospitalisation Details'!A:I,8,0)</f>
        <v>tier - 3</v>
      </c>
      <c r="Q1067" t="str">
        <f>VLOOKUP(A1067,'Hospitalisation Details'!A:I,9,0)</f>
        <v>R1011</v>
      </c>
    </row>
    <row r="1068" spans="1:17" ht="15.6" x14ac:dyDescent="0.3">
      <c r="A1068" s="1" t="s">
        <v>1304</v>
      </c>
      <c r="B1068" s="1" t="str">
        <f>VLOOKUP(A1068,'Customer Names'!A:B,2,0)</f>
        <v>Lenhoff, Ms.  Karen L</v>
      </c>
      <c r="C1068">
        <f>VLOOKUP(A1068,'Medical Examinations'!A:H,2,0)</f>
        <v>33.25</v>
      </c>
      <c r="D1068">
        <f>VLOOKUP(A1068,'Medical Examinations'!A:C,3,0)</f>
        <v>5.64</v>
      </c>
      <c r="E1068" t="str">
        <f>VLOOKUP(A1068,'Medical Examinations'!A:E,4)</f>
        <v>yes</v>
      </c>
      <c r="F1068" t="str">
        <f>VLOOKUP(A1068,'Medical Examinations'!A:E,5)</f>
        <v>No</v>
      </c>
      <c r="G1068" t="str">
        <f>VLOOKUP(A1068,'Medical Examinations'!A:F,6,0)</f>
        <v>Yes</v>
      </c>
      <c r="H1068">
        <f>VLOOKUP(A1068,'Medical Examinations'!A:G,7)</f>
        <v>1</v>
      </c>
      <c r="I1068" t="str">
        <f>VLOOKUP(A1068,'Medical Examinations'!A:H,8,0)</f>
        <v>No</v>
      </c>
      <c r="J1068">
        <f>VLOOKUP(A1068,'Hospitalisation Details'!A:B,2,0)</f>
        <v>1969</v>
      </c>
      <c r="K1068" t="str">
        <f>VLOOKUP(A1068,'Hospitalisation Details'!A:C,3,0)</f>
        <v>Jul</v>
      </c>
      <c r="L1068">
        <f>VLOOKUP(A1068,'Hospitalisation Details'!A:D,4,0)</f>
        <v>17</v>
      </c>
      <c r="M1068">
        <f>VLOOKUP(A1068,'Hospitalisation Details'!A:E,5,0)</f>
        <v>0</v>
      </c>
      <c r="N1068">
        <f>VLOOKUP(A1068,'Hospitalisation Details'!A:F,6,0)</f>
        <v>10564.88</v>
      </c>
      <c r="O1068" t="str">
        <f>VLOOKUP(A1068,'Hospitalisation Details'!A:G,7,0)</f>
        <v>tier - 3</v>
      </c>
      <c r="P1068" t="str">
        <f>VLOOKUP(A1068,'Hospitalisation Details'!A:I,8,0)</f>
        <v>tier - 1</v>
      </c>
      <c r="Q1068" t="str">
        <f>VLOOKUP(A1068,'Hospitalisation Details'!A:I,9,0)</f>
        <v>R1024</v>
      </c>
    </row>
    <row r="1069" spans="1:17" ht="15.6" x14ac:dyDescent="0.3">
      <c r="A1069" s="1" t="s">
        <v>1303</v>
      </c>
      <c r="B1069" s="1" t="str">
        <f>VLOOKUP(A1069,'Customer Names'!A:B,2,0)</f>
        <v>Wehrwein, Mr.  Scott</v>
      </c>
      <c r="C1069">
        <f>VLOOKUP(A1069,'Medical Examinations'!A:H,2,0)</f>
        <v>33.33</v>
      </c>
      <c r="D1069">
        <f>VLOOKUP(A1069,'Medical Examinations'!A:C,3,0)</f>
        <v>10.19</v>
      </c>
      <c r="E1069" t="str">
        <f>VLOOKUP(A1069,'Medical Examinations'!A:E,4)</f>
        <v>No</v>
      </c>
      <c r="F1069" t="str">
        <f>VLOOKUP(A1069,'Medical Examinations'!A:E,5)</f>
        <v>No</v>
      </c>
      <c r="G1069" t="str">
        <f>VLOOKUP(A1069,'Medical Examinations'!A:F,6,0)</f>
        <v>No</v>
      </c>
      <c r="H1069" t="str">
        <f>VLOOKUP(A1069,'Medical Examinations'!A:G,7)</f>
        <v>No major surgery</v>
      </c>
      <c r="I1069" t="str">
        <f>VLOOKUP(A1069,'Medical Examinations'!A:H,8,0)</f>
        <v>No</v>
      </c>
      <c r="J1069">
        <f>VLOOKUP(A1069,'Hospitalisation Details'!A:B,2,0)</f>
        <v>1971</v>
      </c>
      <c r="K1069" t="str">
        <f>VLOOKUP(A1069,'Hospitalisation Details'!A:C,3,0)</f>
        <v>Jun</v>
      </c>
      <c r="L1069">
        <f>VLOOKUP(A1069,'Hospitalisation Details'!A:D,4,0)</f>
        <v>29</v>
      </c>
      <c r="M1069">
        <f>VLOOKUP(A1069,'Hospitalisation Details'!A:E,5,0)</f>
        <v>3</v>
      </c>
      <c r="N1069">
        <f>VLOOKUP(A1069,'Hospitalisation Details'!A:F,6,0)</f>
        <v>10560.49</v>
      </c>
      <c r="O1069" t="str">
        <f>VLOOKUP(A1069,'Hospitalisation Details'!A:G,7,0)</f>
        <v>tier - 3</v>
      </c>
      <c r="P1069" t="str">
        <f>VLOOKUP(A1069,'Hospitalisation Details'!A:I,8,0)</f>
        <v>tier - 2</v>
      </c>
      <c r="Q1069" t="str">
        <f>VLOOKUP(A1069,'Hospitalisation Details'!A:I,9,0)</f>
        <v>R1013</v>
      </c>
    </row>
    <row r="1070" spans="1:17" ht="15.6" x14ac:dyDescent="0.3">
      <c r="A1070" s="1" t="s">
        <v>1302</v>
      </c>
      <c r="B1070" s="1" t="str">
        <f>VLOOKUP(A1070,'Customer Names'!A:B,2,0)</f>
        <v>Wallace, Ms.  Claire</v>
      </c>
      <c r="C1070">
        <f>VLOOKUP(A1070,'Medical Examinations'!A:H,2,0)</f>
        <v>30.5</v>
      </c>
      <c r="D1070">
        <f>VLOOKUP(A1070,'Medical Examinations'!A:C,3,0)</f>
        <v>10.79</v>
      </c>
      <c r="E1070" t="str">
        <f>VLOOKUP(A1070,'Medical Examinations'!A:E,4)</f>
        <v>No</v>
      </c>
      <c r="F1070" t="str">
        <f>VLOOKUP(A1070,'Medical Examinations'!A:E,5)</f>
        <v>No</v>
      </c>
      <c r="G1070" t="str">
        <f>VLOOKUP(A1070,'Medical Examinations'!A:F,6,0)</f>
        <v>No</v>
      </c>
      <c r="H1070" t="str">
        <f>VLOOKUP(A1070,'Medical Examinations'!A:G,7)</f>
        <v>No major surgery</v>
      </c>
      <c r="I1070" t="str">
        <f>VLOOKUP(A1070,'Medical Examinations'!A:H,8,0)</f>
        <v>No</v>
      </c>
      <c r="J1070">
        <f>VLOOKUP(A1070,'Hospitalisation Details'!A:B,2,0)</f>
        <v>1971</v>
      </c>
      <c r="K1070" t="str">
        <f>VLOOKUP(A1070,'Hospitalisation Details'!A:C,3,0)</f>
        <v>Sep</v>
      </c>
      <c r="L1070">
        <f>VLOOKUP(A1070,'Hospitalisation Details'!A:D,4,0)</f>
        <v>26</v>
      </c>
      <c r="M1070">
        <f>VLOOKUP(A1070,'Hospitalisation Details'!A:E,5,0)</f>
        <v>0</v>
      </c>
      <c r="N1070">
        <f>VLOOKUP(A1070,'Hospitalisation Details'!A:F,6,0)</f>
        <v>10546.48</v>
      </c>
      <c r="O1070" t="str">
        <f>VLOOKUP(A1070,'Hospitalisation Details'!A:G,7,0)</f>
        <v>tier - 3</v>
      </c>
      <c r="P1070" t="str">
        <f>VLOOKUP(A1070,'Hospitalisation Details'!A:I,8,0)</f>
        <v>tier - 3</v>
      </c>
      <c r="Q1070" t="str">
        <f>VLOOKUP(A1070,'Hospitalisation Details'!A:I,9,0)</f>
        <v>R1011</v>
      </c>
    </row>
    <row r="1071" spans="1:17" ht="15.6" x14ac:dyDescent="0.3">
      <c r="A1071" s="1" t="s">
        <v>1301</v>
      </c>
      <c r="B1071" s="1" t="str">
        <f>VLOOKUP(A1071,'Customer Names'!A:B,2,0)</f>
        <v>Markowitz, Ms.  Lynn M.</v>
      </c>
      <c r="C1071">
        <f>VLOOKUP(A1071,'Medical Examinations'!A:H,2,0)</f>
        <v>30.3</v>
      </c>
      <c r="D1071">
        <f>VLOOKUP(A1071,'Medical Examinations'!A:C,3,0)</f>
        <v>4.24</v>
      </c>
      <c r="E1071" t="str">
        <f>VLOOKUP(A1071,'Medical Examinations'!A:E,4)</f>
        <v>No</v>
      </c>
      <c r="F1071" t="str">
        <f>VLOOKUP(A1071,'Medical Examinations'!A:E,5)</f>
        <v>No</v>
      </c>
      <c r="G1071" t="str">
        <f>VLOOKUP(A1071,'Medical Examinations'!A:F,6,0)</f>
        <v>No</v>
      </c>
      <c r="H1071" t="str">
        <f>VLOOKUP(A1071,'Medical Examinations'!A:G,7)</f>
        <v>No major surgery</v>
      </c>
      <c r="I1071" t="str">
        <f>VLOOKUP(A1071,'Medical Examinations'!A:H,8,0)</f>
        <v>No</v>
      </c>
      <c r="J1071">
        <f>VLOOKUP(A1071,'Hospitalisation Details'!A:B,2,0)</f>
        <v>1977</v>
      </c>
      <c r="K1071" t="str">
        <f>VLOOKUP(A1071,'Hospitalisation Details'!A:C,3,0)</f>
        <v>Oct</v>
      </c>
      <c r="L1071">
        <f>VLOOKUP(A1071,'Hospitalisation Details'!A:D,4,0)</f>
        <v>25</v>
      </c>
      <c r="M1071">
        <f>VLOOKUP(A1071,'Hospitalisation Details'!A:E,5,0)</f>
        <v>2</v>
      </c>
      <c r="N1071">
        <f>VLOOKUP(A1071,'Hospitalisation Details'!A:F,6,0)</f>
        <v>10495.6</v>
      </c>
      <c r="O1071" t="str">
        <f>VLOOKUP(A1071,'Hospitalisation Details'!A:G,7,0)</f>
        <v>tier - 3</v>
      </c>
      <c r="P1071" t="str">
        <f>VLOOKUP(A1071,'Hospitalisation Details'!A:I,8,0)</f>
        <v>tier - 1</v>
      </c>
      <c r="Q1071" t="str">
        <f>VLOOKUP(A1071,'Hospitalisation Details'!A:I,9,0)</f>
        <v>R1012</v>
      </c>
    </row>
    <row r="1072" spans="1:17" ht="15.6" x14ac:dyDescent="0.3">
      <c r="A1072" s="1" t="s">
        <v>1300</v>
      </c>
      <c r="B1072" s="1" t="str">
        <f>VLOOKUP(A1072,'Customer Names'!A:B,2,0)</f>
        <v>Vos, Ms.  Sharon</v>
      </c>
      <c r="C1072">
        <f>VLOOKUP(A1072,'Medical Examinations'!A:H,2,0)</f>
        <v>26.22</v>
      </c>
      <c r="D1072">
        <f>VLOOKUP(A1072,'Medical Examinations'!A:C,3,0)</f>
        <v>5.83</v>
      </c>
      <c r="E1072" t="str">
        <f>VLOOKUP(A1072,'Medical Examinations'!A:E,4)</f>
        <v>No</v>
      </c>
      <c r="F1072" t="str">
        <f>VLOOKUP(A1072,'Medical Examinations'!A:E,5)</f>
        <v>No</v>
      </c>
      <c r="G1072" t="str">
        <f>VLOOKUP(A1072,'Medical Examinations'!A:F,6,0)</f>
        <v>No</v>
      </c>
      <c r="H1072">
        <f>VLOOKUP(A1072,'Medical Examinations'!A:G,7)</f>
        <v>2</v>
      </c>
      <c r="I1072" t="str">
        <f>VLOOKUP(A1072,'Medical Examinations'!A:H,8,0)</f>
        <v>No</v>
      </c>
      <c r="J1072">
        <f>VLOOKUP(A1072,'Hospitalisation Details'!A:B,2,0)</f>
        <v>1972</v>
      </c>
      <c r="K1072" t="str">
        <f>VLOOKUP(A1072,'Hospitalisation Details'!A:C,3,0)</f>
        <v>Oct</v>
      </c>
      <c r="L1072">
        <f>VLOOKUP(A1072,'Hospitalisation Details'!A:D,4,0)</f>
        <v>19</v>
      </c>
      <c r="M1072">
        <f>VLOOKUP(A1072,'Hospitalisation Details'!A:E,5,0)</f>
        <v>2</v>
      </c>
      <c r="N1072">
        <f>VLOOKUP(A1072,'Hospitalisation Details'!A:F,6,0)</f>
        <v>10493.95</v>
      </c>
      <c r="O1072" t="str">
        <f>VLOOKUP(A1072,'Hospitalisation Details'!A:G,7,0)</f>
        <v>tier - 3</v>
      </c>
      <c r="P1072" t="str">
        <f>VLOOKUP(A1072,'Hospitalisation Details'!A:I,8,0)</f>
        <v>tier - 1</v>
      </c>
      <c r="Q1072" t="str">
        <f>VLOOKUP(A1072,'Hospitalisation Details'!A:I,9,0)</f>
        <v>R1012</v>
      </c>
    </row>
    <row r="1073" spans="1:17" ht="15.6" x14ac:dyDescent="0.3">
      <c r="A1073" s="1" t="s">
        <v>1299</v>
      </c>
      <c r="B1073" s="1" t="str">
        <f>VLOOKUP(A1073,'Customer Names'!A:B,2,0)</f>
        <v>McLeod, Mrs.  Candice</v>
      </c>
      <c r="C1073">
        <f>VLOOKUP(A1073,'Medical Examinations'!A:H,2,0)</f>
        <v>29.99</v>
      </c>
      <c r="D1073">
        <f>VLOOKUP(A1073,'Medical Examinations'!A:C,3,0)</f>
        <v>11.85</v>
      </c>
      <c r="E1073" t="str">
        <f>VLOOKUP(A1073,'Medical Examinations'!A:E,4)</f>
        <v>No</v>
      </c>
      <c r="F1073" t="str">
        <f>VLOOKUP(A1073,'Medical Examinations'!A:E,5)</f>
        <v>No</v>
      </c>
      <c r="G1073" t="str">
        <f>VLOOKUP(A1073,'Medical Examinations'!A:F,6,0)</f>
        <v>No</v>
      </c>
      <c r="H1073" t="str">
        <f>VLOOKUP(A1073,'Medical Examinations'!A:G,7)</f>
        <v>No major surgery</v>
      </c>
      <c r="I1073" t="str">
        <f>VLOOKUP(A1073,'Medical Examinations'!A:H,8,0)</f>
        <v>No</v>
      </c>
      <c r="J1073">
        <f>VLOOKUP(A1073,'Hospitalisation Details'!A:B,2,0)</f>
        <v>1978</v>
      </c>
      <c r="K1073" t="str">
        <f>VLOOKUP(A1073,'Hospitalisation Details'!A:C,3,0)</f>
        <v>Aug</v>
      </c>
      <c r="L1073">
        <f>VLOOKUP(A1073,'Hospitalisation Details'!A:D,4,0)</f>
        <v>21</v>
      </c>
      <c r="M1073">
        <f>VLOOKUP(A1073,'Hospitalisation Details'!A:E,5,0)</f>
        <v>2</v>
      </c>
      <c r="N1073">
        <f>VLOOKUP(A1073,'Hospitalisation Details'!A:F,6,0)</f>
        <v>10486.55</v>
      </c>
      <c r="O1073" t="str">
        <f>VLOOKUP(A1073,'Hospitalisation Details'!A:G,7,0)</f>
        <v>tier - 3</v>
      </c>
      <c r="P1073" t="str">
        <f>VLOOKUP(A1073,'Hospitalisation Details'!A:I,8,0)</f>
        <v>tier - 3</v>
      </c>
      <c r="Q1073" t="str">
        <f>VLOOKUP(A1073,'Hospitalisation Details'!A:I,9,0)</f>
        <v>R1025</v>
      </c>
    </row>
    <row r="1074" spans="1:17" ht="15.6" x14ac:dyDescent="0.3">
      <c r="A1074" s="1" t="s">
        <v>1298</v>
      </c>
      <c r="B1074" s="1" t="str">
        <f>VLOOKUP(A1074,'Customer Names'!A:B,2,0)</f>
        <v>Balcom, Ms.  Jennifer D</v>
      </c>
      <c r="C1074">
        <f>VLOOKUP(A1074,'Medical Examinations'!A:H,2,0)</f>
        <v>36.380000000000003</v>
      </c>
      <c r="D1074">
        <f>VLOOKUP(A1074,'Medical Examinations'!A:C,3,0)</f>
        <v>5.98</v>
      </c>
      <c r="E1074" t="str">
        <f>VLOOKUP(A1074,'Medical Examinations'!A:E,4)</f>
        <v>No</v>
      </c>
      <c r="F1074" t="str">
        <f>VLOOKUP(A1074,'Medical Examinations'!A:E,5)</f>
        <v>No</v>
      </c>
      <c r="G1074" t="str">
        <f>VLOOKUP(A1074,'Medical Examinations'!A:F,6,0)</f>
        <v>No</v>
      </c>
      <c r="H1074">
        <f>VLOOKUP(A1074,'Medical Examinations'!A:G,7)</f>
        <v>1</v>
      </c>
      <c r="I1074" t="str">
        <f>VLOOKUP(A1074,'Medical Examinations'!A:H,8,0)</f>
        <v>No</v>
      </c>
      <c r="J1074">
        <f>VLOOKUP(A1074,'Hospitalisation Details'!A:B,2,0)</f>
        <v>1987</v>
      </c>
      <c r="K1074" t="str">
        <f>VLOOKUP(A1074,'Hospitalisation Details'!A:C,3,0)</f>
        <v>Jun</v>
      </c>
      <c r="L1074">
        <f>VLOOKUP(A1074,'Hospitalisation Details'!A:D,4,0)</f>
        <v>28</v>
      </c>
      <c r="M1074">
        <f>VLOOKUP(A1074,'Hospitalisation Details'!A:E,5,0)</f>
        <v>3</v>
      </c>
      <c r="N1074">
        <f>VLOOKUP(A1074,'Hospitalisation Details'!A:F,6,0)</f>
        <v>10464.83</v>
      </c>
      <c r="O1074" t="str">
        <f>VLOOKUP(A1074,'Hospitalisation Details'!A:G,7,0)</f>
        <v>tier - 3</v>
      </c>
      <c r="P1074" t="str">
        <f>VLOOKUP(A1074,'Hospitalisation Details'!A:I,8,0)</f>
        <v>tier - 1</v>
      </c>
      <c r="Q1074" t="str">
        <f>VLOOKUP(A1074,'Hospitalisation Details'!A:I,9,0)</f>
        <v>R1012</v>
      </c>
    </row>
    <row r="1075" spans="1:17" ht="15.6" x14ac:dyDescent="0.3">
      <c r="A1075" s="1" t="s">
        <v>1297</v>
      </c>
      <c r="B1075" s="1" t="str">
        <f>VLOOKUP(A1075,'Customer Names'!A:B,2,0)</f>
        <v>Dirth, Mr.  Eric</v>
      </c>
      <c r="C1075">
        <f>VLOOKUP(A1075,'Medical Examinations'!A:H,2,0)</f>
        <v>31.16</v>
      </c>
      <c r="D1075">
        <f>VLOOKUP(A1075,'Medical Examinations'!A:C,3,0)</f>
        <v>4.26</v>
      </c>
      <c r="E1075" t="str">
        <f>VLOOKUP(A1075,'Medical Examinations'!A:E,4)</f>
        <v>yes</v>
      </c>
      <c r="F1075" t="str">
        <f>VLOOKUP(A1075,'Medical Examinations'!A:E,5)</f>
        <v>No</v>
      </c>
      <c r="G1075" t="str">
        <f>VLOOKUP(A1075,'Medical Examinations'!A:F,6,0)</f>
        <v>Yes</v>
      </c>
      <c r="H1075">
        <f>VLOOKUP(A1075,'Medical Examinations'!A:G,7)</f>
        <v>1</v>
      </c>
      <c r="I1075" t="str">
        <f>VLOOKUP(A1075,'Medical Examinations'!A:H,8,0)</f>
        <v>No</v>
      </c>
      <c r="J1075">
        <f>VLOOKUP(A1075,'Hospitalisation Details'!A:B,2,0)</f>
        <v>1969</v>
      </c>
      <c r="K1075" t="str">
        <f>VLOOKUP(A1075,'Hospitalisation Details'!A:C,3,0)</f>
        <v>Sep</v>
      </c>
      <c r="L1075">
        <f>VLOOKUP(A1075,'Hospitalisation Details'!A:D,4,0)</f>
        <v>22</v>
      </c>
      <c r="M1075">
        <f>VLOOKUP(A1075,'Hospitalisation Details'!A:E,5,0)</f>
        <v>1</v>
      </c>
      <c r="N1075">
        <f>VLOOKUP(A1075,'Hospitalisation Details'!A:F,6,0)</f>
        <v>10461.98</v>
      </c>
      <c r="O1075" t="str">
        <f>VLOOKUP(A1075,'Hospitalisation Details'!A:G,7,0)</f>
        <v>tier - 3</v>
      </c>
      <c r="P1075" t="str">
        <f>VLOOKUP(A1075,'Hospitalisation Details'!A:I,8,0)</f>
        <v>tier - 1</v>
      </c>
      <c r="Q1075" t="str">
        <f>VLOOKUP(A1075,'Hospitalisation Details'!A:I,9,0)</f>
        <v>R1012</v>
      </c>
    </row>
    <row r="1076" spans="1:17" ht="15.6" x14ac:dyDescent="0.3">
      <c r="A1076" s="1" t="s">
        <v>1296</v>
      </c>
      <c r="B1076" s="1" t="str">
        <f>VLOOKUP(A1076,'Customer Names'!A:B,2,0)</f>
        <v>Inglish, Mr.  Bryan</v>
      </c>
      <c r="C1076">
        <f>VLOOKUP(A1076,'Medical Examinations'!A:H,2,0)</f>
        <v>25.55</v>
      </c>
      <c r="D1076">
        <f>VLOOKUP(A1076,'Medical Examinations'!A:C,3,0)</f>
        <v>4.96</v>
      </c>
      <c r="E1076" t="str">
        <f>VLOOKUP(A1076,'Medical Examinations'!A:E,4)</f>
        <v>yes</v>
      </c>
      <c r="F1076" t="str">
        <f>VLOOKUP(A1076,'Medical Examinations'!A:E,5)</f>
        <v>No</v>
      </c>
      <c r="G1076" t="str">
        <f>VLOOKUP(A1076,'Medical Examinations'!A:F,6,0)</f>
        <v>No</v>
      </c>
      <c r="H1076">
        <f>VLOOKUP(A1076,'Medical Examinations'!A:G,7)</f>
        <v>1</v>
      </c>
      <c r="I1076" t="str">
        <f>VLOOKUP(A1076,'Medical Examinations'!A:H,8,0)</f>
        <v>No</v>
      </c>
      <c r="J1076">
        <f>VLOOKUP(A1076,'Hospitalisation Details'!A:B,2,0)</f>
        <v>1964</v>
      </c>
      <c r="K1076" t="str">
        <f>VLOOKUP(A1076,'Hospitalisation Details'!A:C,3,0)</f>
        <v>Jul</v>
      </c>
      <c r="L1076">
        <f>VLOOKUP(A1076,'Hospitalisation Details'!A:D,4,0)</f>
        <v>27</v>
      </c>
      <c r="M1076">
        <f>VLOOKUP(A1076,'Hospitalisation Details'!A:E,5,0)</f>
        <v>0</v>
      </c>
      <c r="N1076">
        <f>VLOOKUP(A1076,'Hospitalisation Details'!A:F,6,0)</f>
        <v>10459.19</v>
      </c>
      <c r="O1076" t="str">
        <f>VLOOKUP(A1076,'Hospitalisation Details'!A:G,7,0)</f>
        <v>tier - 3</v>
      </c>
      <c r="P1076" t="str">
        <f>VLOOKUP(A1076,'Hospitalisation Details'!A:I,8,0)</f>
        <v>tier - 1</v>
      </c>
      <c r="Q1076" t="str">
        <f>VLOOKUP(A1076,'Hospitalisation Details'!A:I,9,0)</f>
        <v>R1013</v>
      </c>
    </row>
    <row r="1077" spans="1:17" ht="15.6" x14ac:dyDescent="0.3">
      <c r="A1077" s="1" t="s">
        <v>1295</v>
      </c>
      <c r="B1077" s="1" t="str">
        <f>VLOOKUP(A1077,'Customer Names'!A:B,2,0)</f>
        <v>Matthews, Mr.  Devon R.</v>
      </c>
      <c r="C1077">
        <f>VLOOKUP(A1077,'Medical Examinations'!A:H,2,0)</f>
        <v>28.77</v>
      </c>
      <c r="D1077">
        <f>VLOOKUP(A1077,'Medical Examinations'!A:C,3,0)</f>
        <v>4</v>
      </c>
      <c r="E1077" t="str">
        <f>VLOOKUP(A1077,'Medical Examinations'!A:E,4)</f>
        <v>yes</v>
      </c>
      <c r="F1077" t="str">
        <f>VLOOKUP(A1077,'Medical Examinations'!A:E,5)</f>
        <v>No</v>
      </c>
      <c r="G1077" t="str">
        <f>VLOOKUP(A1077,'Medical Examinations'!A:F,6,0)</f>
        <v>No</v>
      </c>
      <c r="H1077" t="str">
        <f>VLOOKUP(A1077,'Medical Examinations'!A:G,7)</f>
        <v>No major surgery</v>
      </c>
      <c r="I1077" t="str">
        <f>VLOOKUP(A1077,'Medical Examinations'!A:H,8,0)</f>
        <v>No</v>
      </c>
      <c r="J1077">
        <f>VLOOKUP(A1077,'Hospitalisation Details'!A:B,2,0)</f>
        <v>1976</v>
      </c>
      <c r="K1077" t="str">
        <f>VLOOKUP(A1077,'Hospitalisation Details'!A:C,3,0)</f>
        <v>Aug</v>
      </c>
      <c r="L1077">
        <f>VLOOKUP(A1077,'Hospitalisation Details'!A:D,4,0)</f>
        <v>3</v>
      </c>
      <c r="M1077">
        <f>VLOOKUP(A1077,'Hospitalisation Details'!A:E,5,0)</f>
        <v>2</v>
      </c>
      <c r="N1077">
        <f>VLOOKUP(A1077,'Hospitalisation Details'!A:F,6,0)</f>
        <v>10455.14</v>
      </c>
      <c r="O1077" t="str">
        <f>VLOOKUP(A1077,'Hospitalisation Details'!A:G,7,0)</f>
        <v>tier - 3</v>
      </c>
      <c r="P1077" t="str">
        <f>VLOOKUP(A1077,'Hospitalisation Details'!A:I,8,0)</f>
        <v>tier - 2</v>
      </c>
      <c r="Q1077" t="str">
        <f>VLOOKUP(A1077,'Hospitalisation Details'!A:I,9,0)</f>
        <v>R1021</v>
      </c>
    </row>
    <row r="1078" spans="1:17" ht="15.6" x14ac:dyDescent="0.3">
      <c r="A1078" s="1" t="s">
        <v>1294</v>
      </c>
      <c r="B1078" s="1" t="str">
        <f>VLOOKUP(A1078,'Customer Names'!A:B,2,0)</f>
        <v>Massa-Musiak, Ms.  Elena</v>
      </c>
      <c r="C1078">
        <f>VLOOKUP(A1078,'Medical Examinations'!A:H,2,0)</f>
        <v>23.14</v>
      </c>
      <c r="D1078">
        <f>VLOOKUP(A1078,'Medical Examinations'!A:C,3,0)</f>
        <v>4.1500000000000004</v>
      </c>
      <c r="E1078" t="str">
        <f>VLOOKUP(A1078,'Medical Examinations'!A:E,4)</f>
        <v>yes</v>
      </c>
      <c r="F1078" t="str">
        <f>VLOOKUP(A1078,'Medical Examinations'!A:E,5)</f>
        <v>No</v>
      </c>
      <c r="G1078" t="str">
        <f>VLOOKUP(A1078,'Medical Examinations'!A:F,6,0)</f>
        <v>No</v>
      </c>
      <c r="H1078">
        <f>VLOOKUP(A1078,'Medical Examinations'!A:G,7)</f>
        <v>1</v>
      </c>
      <c r="I1078" t="str">
        <f>VLOOKUP(A1078,'Medical Examinations'!A:H,8,0)</f>
        <v>No</v>
      </c>
      <c r="J1078">
        <f>VLOOKUP(A1078,'Hospitalisation Details'!A:B,2,0)</f>
        <v>1964</v>
      </c>
      <c r="K1078" t="str">
        <f>VLOOKUP(A1078,'Hospitalisation Details'!A:C,3,0)</f>
        <v>Oct</v>
      </c>
      <c r="L1078">
        <f>VLOOKUP(A1078,'Hospitalisation Details'!A:D,4,0)</f>
        <v>14</v>
      </c>
      <c r="M1078">
        <f>VLOOKUP(A1078,'Hospitalisation Details'!A:E,5,0)</f>
        <v>0</v>
      </c>
      <c r="N1078">
        <f>VLOOKUP(A1078,'Hospitalisation Details'!A:F,6,0)</f>
        <v>10455.1</v>
      </c>
      <c r="O1078" t="str">
        <f>VLOOKUP(A1078,'Hospitalisation Details'!A:G,7,0)</f>
        <v>tier - 3</v>
      </c>
      <c r="P1078" t="str">
        <f>VLOOKUP(A1078,'Hospitalisation Details'!A:I,8,0)</f>
        <v>tier - 1</v>
      </c>
      <c r="Q1078" t="str">
        <f>VLOOKUP(A1078,'Hospitalisation Details'!A:I,9,0)</f>
        <v>R1012</v>
      </c>
    </row>
    <row r="1079" spans="1:17" ht="15.6" x14ac:dyDescent="0.3">
      <c r="A1079" s="1" t="s">
        <v>1293</v>
      </c>
      <c r="B1079" s="1" t="str">
        <f>VLOOKUP(A1079,'Customer Names'!A:B,2,0)</f>
        <v>Bailey, Mr.  Chris</v>
      </c>
      <c r="C1079">
        <f>VLOOKUP(A1079,'Medical Examinations'!A:H,2,0)</f>
        <v>39.6</v>
      </c>
      <c r="D1079">
        <f>VLOOKUP(A1079,'Medical Examinations'!A:C,3,0)</f>
        <v>11.36</v>
      </c>
      <c r="E1079" t="str">
        <f>VLOOKUP(A1079,'Medical Examinations'!A:E,4)</f>
        <v>No</v>
      </c>
      <c r="F1079" t="str">
        <f>VLOOKUP(A1079,'Medical Examinations'!A:E,5)</f>
        <v>No</v>
      </c>
      <c r="G1079" t="str">
        <f>VLOOKUP(A1079,'Medical Examinations'!A:F,6,0)</f>
        <v>No</v>
      </c>
      <c r="H1079" t="str">
        <f>VLOOKUP(A1079,'Medical Examinations'!A:G,7)</f>
        <v>No major surgery</v>
      </c>
      <c r="I1079" t="str">
        <f>VLOOKUP(A1079,'Medical Examinations'!A:H,8,0)</f>
        <v>No</v>
      </c>
      <c r="J1079">
        <f>VLOOKUP(A1079,'Hospitalisation Details'!A:B,2,0)</f>
        <v>1968</v>
      </c>
      <c r="K1079" t="str">
        <f>VLOOKUP(A1079,'Hospitalisation Details'!A:C,3,0)</f>
        <v>Nov</v>
      </c>
      <c r="L1079">
        <f>VLOOKUP(A1079,'Hospitalisation Details'!A:D,4,0)</f>
        <v>8</v>
      </c>
      <c r="M1079">
        <f>VLOOKUP(A1079,'Hospitalisation Details'!A:E,5,0)</f>
        <v>1</v>
      </c>
      <c r="N1079">
        <f>VLOOKUP(A1079,'Hospitalisation Details'!A:F,6,0)</f>
        <v>10450.549999999999</v>
      </c>
      <c r="O1079" t="str">
        <f>VLOOKUP(A1079,'Hospitalisation Details'!A:G,7,0)</f>
        <v>tier - 3</v>
      </c>
      <c r="P1079" t="str">
        <f>VLOOKUP(A1079,'Hospitalisation Details'!A:I,8,0)</f>
        <v>tier - 1</v>
      </c>
      <c r="Q1079" t="str">
        <f>VLOOKUP(A1079,'Hospitalisation Details'!A:I,9,0)</f>
        <v>R1011</v>
      </c>
    </row>
    <row r="1080" spans="1:17" ht="15.6" x14ac:dyDescent="0.3">
      <c r="A1080" s="1" t="s">
        <v>1292</v>
      </c>
      <c r="B1080" s="1" t="str">
        <f>VLOOKUP(A1080,'Customer Names'!A:B,2,0)</f>
        <v>Jacoby, Mr.  Bert</v>
      </c>
      <c r="C1080">
        <f>VLOOKUP(A1080,'Medical Examinations'!A:H,2,0)</f>
        <v>29.2</v>
      </c>
      <c r="D1080">
        <f>VLOOKUP(A1080,'Medical Examinations'!A:C,3,0)</f>
        <v>7.53</v>
      </c>
      <c r="E1080" t="str">
        <f>VLOOKUP(A1080,'Medical Examinations'!A:E,4)</f>
        <v>No</v>
      </c>
      <c r="F1080" t="str">
        <f>VLOOKUP(A1080,'Medical Examinations'!A:E,5)</f>
        <v>No</v>
      </c>
      <c r="G1080" t="str">
        <f>VLOOKUP(A1080,'Medical Examinations'!A:F,6,0)</f>
        <v>No</v>
      </c>
      <c r="H1080" t="str">
        <f>VLOOKUP(A1080,'Medical Examinations'!A:G,7)</f>
        <v>No major surgery</v>
      </c>
      <c r="I1080" t="str">
        <f>VLOOKUP(A1080,'Medical Examinations'!A:H,8,0)</f>
        <v>No</v>
      </c>
      <c r="J1080">
        <f>VLOOKUP(A1080,'Hospitalisation Details'!A:B,2,0)</f>
        <v>1968</v>
      </c>
      <c r="K1080" t="str">
        <f>VLOOKUP(A1080,'Hospitalisation Details'!A:C,3,0)</f>
        <v>Aug</v>
      </c>
      <c r="L1080">
        <f>VLOOKUP(A1080,'Hospitalisation Details'!A:D,4,0)</f>
        <v>29</v>
      </c>
      <c r="M1080">
        <f>VLOOKUP(A1080,'Hospitalisation Details'!A:E,5,0)</f>
        <v>1</v>
      </c>
      <c r="N1080">
        <f>VLOOKUP(A1080,'Hospitalisation Details'!A:F,6,0)</f>
        <v>10436.1</v>
      </c>
      <c r="O1080" t="str">
        <f>VLOOKUP(A1080,'Hospitalisation Details'!A:G,7,0)</f>
        <v>tier - 3</v>
      </c>
      <c r="P1080" t="str">
        <f>VLOOKUP(A1080,'Hospitalisation Details'!A:I,8,0)</f>
        <v>tier - 3</v>
      </c>
      <c r="Q1080" t="str">
        <f>VLOOKUP(A1080,'Hospitalisation Details'!A:I,9,0)</f>
        <v>R1011</v>
      </c>
    </row>
    <row r="1081" spans="1:17" ht="15.6" x14ac:dyDescent="0.3">
      <c r="A1081" s="1" t="s">
        <v>1291</v>
      </c>
      <c r="B1081" s="1" t="str">
        <f>VLOOKUP(A1081,'Customer Names'!A:B,2,0)</f>
        <v>Crimmings, Mr.  John P.</v>
      </c>
      <c r="C1081">
        <f>VLOOKUP(A1081,'Medical Examinations'!A:H,2,0)</f>
        <v>32.774999999999999</v>
      </c>
      <c r="D1081">
        <f>VLOOKUP(A1081,'Medical Examinations'!A:C,3,0)</f>
        <v>7.95</v>
      </c>
      <c r="E1081" t="str">
        <f>VLOOKUP(A1081,'Medical Examinations'!A:E,4)</f>
        <v>No</v>
      </c>
      <c r="F1081" t="str">
        <f>VLOOKUP(A1081,'Medical Examinations'!A:E,5)</f>
        <v>No</v>
      </c>
      <c r="G1081" t="str">
        <f>VLOOKUP(A1081,'Medical Examinations'!A:F,6,0)</f>
        <v>No</v>
      </c>
      <c r="H1081" t="str">
        <f>VLOOKUP(A1081,'Medical Examinations'!A:G,7)</f>
        <v>No major surgery</v>
      </c>
      <c r="I1081" t="str">
        <f>VLOOKUP(A1081,'Medical Examinations'!A:H,8,0)</f>
        <v>No</v>
      </c>
      <c r="J1081">
        <f>VLOOKUP(A1081,'Hospitalisation Details'!A:B,2,0)</f>
        <v>1968</v>
      </c>
      <c r="K1081" t="str">
        <f>VLOOKUP(A1081,'Hospitalisation Details'!A:C,3,0)</f>
        <v>Aug</v>
      </c>
      <c r="L1081">
        <f>VLOOKUP(A1081,'Hospitalisation Details'!A:D,4,0)</f>
        <v>23</v>
      </c>
      <c r="M1081">
        <f>VLOOKUP(A1081,'Hospitalisation Details'!A:E,5,0)</f>
        <v>0</v>
      </c>
      <c r="N1081">
        <f>VLOOKUP(A1081,'Hospitalisation Details'!A:F,6,0)</f>
        <v>10435.07</v>
      </c>
      <c r="O1081" t="str">
        <f>VLOOKUP(A1081,'Hospitalisation Details'!A:G,7,0)</f>
        <v>tier - 3</v>
      </c>
      <c r="P1081" t="str">
        <f>VLOOKUP(A1081,'Hospitalisation Details'!A:I,8,0)</f>
        <v>tier - 1</v>
      </c>
      <c r="Q1081" t="str">
        <f>VLOOKUP(A1081,'Hospitalisation Details'!A:I,9,0)</f>
        <v>R1016</v>
      </c>
    </row>
    <row r="1082" spans="1:17" ht="15.6" x14ac:dyDescent="0.3">
      <c r="A1082" s="1" t="s">
        <v>1290</v>
      </c>
      <c r="B1082" s="1" t="str">
        <f>VLOOKUP(A1082,'Customer Names'!A:B,2,0)</f>
        <v>Crane, Mr.  Daniel P</v>
      </c>
      <c r="C1082">
        <f>VLOOKUP(A1082,'Medical Examinations'!A:H,2,0)</f>
        <v>24.035</v>
      </c>
      <c r="D1082">
        <f>VLOOKUP(A1082,'Medical Examinations'!A:C,3,0)</f>
        <v>8.5</v>
      </c>
      <c r="E1082" t="str">
        <f>VLOOKUP(A1082,'Medical Examinations'!A:E,4)</f>
        <v>No</v>
      </c>
      <c r="F1082" t="str">
        <f>VLOOKUP(A1082,'Medical Examinations'!A:E,5)</f>
        <v>No</v>
      </c>
      <c r="G1082" t="str">
        <f>VLOOKUP(A1082,'Medical Examinations'!A:F,6,0)</f>
        <v>No</v>
      </c>
      <c r="H1082" t="str">
        <f>VLOOKUP(A1082,'Medical Examinations'!A:G,7)</f>
        <v>No major surgery</v>
      </c>
      <c r="I1082" t="str">
        <f>VLOOKUP(A1082,'Medical Examinations'!A:H,8,0)</f>
        <v>No</v>
      </c>
      <c r="J1082">
        <f>VLOOKUP(A1082,'Hospitalisation Details'!A:B,2,0)</f>
        <v>1968</v>
      </c>
      <c r="K1082" t="str">
        <f>VLOOKUP(A1082,'Hospitalisation Details'!A:C,3,0)</f>
        <v>Dec</v>
      </c>
      <c r="L1082">
        <f>VLOOKUP(A1082,'Hospitalisation Details'!A:D,4,0)</f>
        <v>27</v>
      </c>
      <c r="M1082">
        <f>VLOOKUP(A1082,'Hospitalisation Details'!A:E,5,0)</f>
        <v>0</v>
      </c>
      <c r="N1082">
        <f>VLOOKUP(A1082,'Hospitalisation Details'!A:F,6,0)</f>
        <v>10422.92</v>
      </c>
      <c r="O1082" t="str">
        <f>VLOOKUP(A1082,'Hospitalisation Details'!A:G,7,0)</f>
        <v>tier - 3</v>
      </c>
      <c r="P1082" t="str">
        <f>VLOOKUP(A1082,'Hospitalisation Details'!A:I,8,0)</f>
        <v>tier - 1</v>
      </c>
      <c r="Q1082" t="str">
        <f>VLOOKUP(A1082,'Hospitalisation Details'!A:I,9,0)</f>
        <v>R1017</v>
      </c>
    </row>
    <row r="1083" spans="1:17" ht="15.6" x14ac:dyDescent="0.3">
      <c r="A1083" s="1" t="s">
        <v>1289</v>
      </c>
      <c r="B1083" s="1" t="str">
        <f>VLOOKUP(A1083,'Customer Names'!A:B,2,0)</f>
        <v>Swartzfager, Mrs.  Lisa K.</v>
      </c>
      <c r="C1083">
        <f>VLOOKUP(A1083,'Medical Examinations'!A:H,2,0)</f>
        <v>30.55</v>
      </c>
      <c r="D1083">
        <f>VLOOKUP(A1083,'Medical Examinations'!A:C,3,0)</f>
        <v>5.89</v>
      </c>
      <c r="E1083" t="str">
        <f>VLOOKUP(A1083,'Medical Examinations'!A:E,4)</f>
        <v>No</v>
      </c>
      <c r="F1083" t="str">
        <f>VLOOKUP(A1083,'Medical Examinations'!A:E,5)</f>
        <v>No</v>
      </c>
      <c r="G1083" t="str">
        <f>VLOOKUP(A1083,'Medical Examinations'!A:F,6,0)</f>
        <v>Yes</v>
      </c>
      <c r="H1083">
        <f>VLOOKUP(A1083,'Medical Examinations'!A:G,7)</f>
        <v>1</v>
      </c>
      <c r="I1083" t="str">
        <f>VLOOKUP(A1083,'Medical Examinations'!A:H,8,0)</f>
        <v>No</v>
      </c>
      <c r="J1083">
        <f>VLOOKUP(A1083,'Hospitalisation Details'!A:B,2,0)</f>
        <v>1979</v>
      </c>
      <c r="K1083" t="str">
        <f>VLOOKUP(A1083,'Hospitalisation Details'!A:C,3,0)</f>
        <v>Nov</v>
      </c>
      <c r="L1083">
        <f>VLOOKUP(A1083,'Hospitalisation Details'!A:D,4,0)</f>
        <v>25</v>
      </c>
      <c r="M1083">
        <f>VLOOKUP(A1083,'Hospitalisation Details'!A:E,5,0)</f>
        <v>2</v>
      </c>
      <c r="N1083">
        <f>VLOOKUP(A1083,'Hospitalisation Details'!A:F,6,0)</f>
        <v>10419.65</v>
      </c>
      <c r="O1083" t="str">
        <f>VLOOKUP(A1083,'Hospitalisation Details'!A:G,7,0)</f>
        <v>tier - 3</v>
      </c>
      <c r="P1083" t="str">
        <f>VLOOKUP(A1083,'Hospitalisation Details'!A:I,8,0)</f>
        <v>tier - 2</v>
      </c>
      <c r="Q1083" t="str">
        <f>VLOOKUP(A1083,'Hospitalisation Details'!A:I,9,0)</f>
        <v>R1025</v>
      </c>
    </row>
    <row r="1084" spans="1:17" ht="15.6" x14ac:dyDescent="0.3">
      <c r="A1084" s="1" t="s">
        <v>1288</v>
      </c>
      <c r="B1084" s="1" t="str">
        <f>VLOOKUP(A1084,'Customer Names'!A:B,2,0)</f>
        <v>Clevenger, Mrs.  Kristine</v>
      </c>
      <c r="C1084">
        <f>VLOOKUP(A1084,'Medical Examinations'!A:H,2,0)</f>
        <v>28.81</v>
      </c>
      <c r="D1084">
        <f>VLOOKUP(A1084,'Medical Examinations'!A:C,3,0)</f>
        <v>8.76</v>
      </c>
      <c r="E1084" t="str">
        <f>VLOOKUP(A1084,'Medical Examinations'!A:E,4)</f>
        <v>No</v>
      </c>
      <c r="F1084" t="str">
        <f>VLOOKUP(A1084,'Medical Examinations'!A:E,5)</f>
        <v>No</v>
      </c>
      <c r="G1084" t="str">
        <f>VLOOKUP(A1084,'Medical Examinations'!A:F,6,0)</f>
        <v>No</v>
      </c>
      <c r="H1084">
        <f>VLOOKUP(A1084,'Medical Examinations'!A:G,7)</f>
        <v>2</v>
      </c>
      <c r="I1084" t="str">
        <f>VLOOKUP(A1084,'Medical Examinations'!A:H,8,0)</f>
        <v>No</v>
      </c>
      <c r="J1084">
        <f>VLOOKUP(A1084,'Hospitalisation Details'!A:B,2,0)</f>
        <v>1973</v>
      </c>
      <c r="K1084" t="str">
        <f>VLOOKUP(A1084,'Hospitalisation Details'!A:C,3,0)</f>
        <v>Oct</v>
      </c>
      <c r="L1084">
        <f>VLOOKUP(A1084,'Hospitalisation Details'!A:D,4,0)</f>
        <v>11</v>
      </c>
      <c r="M1084">
        <f>VLOOKUP(A1084,'Hospitalisation Details'!A:E,5,0)</f>
        <v>0</v>
      </c>
      <c r="N1084">
        <f>VLOOKUP(A1084,'Hospitalisation Details'!A:F,6,0)</f>
        <v>10419.59</v>
      </c>
      <c r="O1084" t="str">
        <f>VLOOKUP(A1084,'Hospitalisation Details'!A:G,7,0)</f>
        <v>tier - 3</v>
      </c>
      <c r="P1084" t="str">
        <f>VLOOKUP(A1084,'Hospitalisation Details'!A:I,8,0)</f>
        <v>tier - 2</v>
      </c>
      <c r="Q1084" t="str">
        <f>VLOOKUP(A1084,'Hospitalisation Details'!A:I,9,0)</f>
        <v>R1025</v>
      </c>
    </row>
    <row r="1085" spans="1:17" ht="15.6" x14ac:dyDescent="0.3">
      <c r="A1085" s="1" t="s">
        <v>1287</v>
      </c>
      <c r="B1085" s="1" t="str">
        <f>VLOOKUP(A1085,'Customer Names'!A:B,2,0)</f>
        <v>Reichardt, Mr.  Paul A</v>
      </c>
      <c r="C1085">
        <f>VLOOKUP(A1085,'Medical Examinations'!A:H,2,0)</f>
        <v>31.66</v>
      </c>
      <c r="D1085">
        <f>VLOOKUP(A1085,'Medical Examinations'!A:C,3,0)</f>
        <v>4.1100000000000003</v>
      </c>
      <c r="E1085" t="str">
        <f>VLOOKUP(A1085,'Medical Examinations'!A:E,4)</f>
        <v>No</v>
      </c>
      <c r="F1085" t="str">
        <f>VLOOKUP(A1085,'Medical Examinations'!A:E,5)</f>
        <v>No</v>
      </c>
      <c r="G1085" t="str">
        <f>VLOOKUP(A1085,'Medical Examinations'!A:F,6,0)</f>
        <v>No</v>
      </c>
      <c r="H1085" t="str">
        <f>VLOOKUP(A1085,'Medical Examinations'!A:G,7)</f>
        <v>No major surgery</v>
      </c>
      <c r="I1085" t="str">
        <f>VLOOKUP(A1085,'Medical Examinations'!A:H,8,0)</f>
        <v>No</v>
      </c>
      <c r="J1085">
        <f>VLOOKUP(A1085,'Hospitalisation Details'!A:B,2,0)</f>
        <v>1980</v>
      </c>
      <c r="K1085" t="str">
        <f>VLOOKUP(A1085,'Hospitalisation Details'!A:C,3,0)</f>
        <v>Oct</v>
      </c>
      <c r="L1085">
        <f>VLOOKUP(A1085,'Hospitalisation Details'!A:D,4,0)</f>
        <v>24</v>
      </c>
      <c r="M1085">
        <f>VLOOKUP(A1085,'Hospitalisation Details'!A:E,5,0)</f>
        <v>2</v>
      </c>
      <c r="N1085">
        <f>VLOOKUP(A1085,'Hospitalisation Details'!A:F,6,0)</f>
        <v>10407.98</v>
      </c>
      <c r="O1085" t="str">
        <f>VLOOKUP(A1085,'Hospitalisation Details'!A:G,7,0)</f>
        <v>tier - 3</v>
      </c>
      <c r="P1085" t="str">
        <f>VLOOKUP(A1085,'Hospitalisation Details'!A:I,8,0)</f>
        <v>tier - 1</v>
      </c>
      <c r="Q1085" t="str">
        <f>VLOOKUP(A1085,'Hospitalisation Details'!A:I,9,0)</f>
        <v>R1021</v>
      </c>
    </row>
    <row r="1086" spans="1:17" ht="15.6" x14ac:dyDescent="0.3">
      <c r="A1086" s="1" t="s">
        <v>1286</v>
      </c>
      <c r="B1086" s="1" t="str">
        <f>VLOOKUP(A1086,'Customer Names'!A:B,2,0)</f>
        <v>Morton, Mr.  Bryan</v>
      </c>
      <c r="C1086">
        <f>VLOOKUP(A1086,'Medical Examinations'!A:H,2,0)</f>
        <v>28.215</v>
      </c>
      <c r="D1086">
        <f>VLOOKUP(A1086,'Medical Examinations'!A:C,3,0)</f>
        <v>7.56</v>
      </c>
      <c r="E1086" t="str">
        <f>VLOOKUP(A1086,'Medical Examinations'!A:E,4)</f>
        <v>yes</v>
      </c>
      <c r="F1086" t="str">
        <f>VLOOKUP(A1086,'Medical Examinations'!A:E,5)</f>
        <v>No</v>
      </c>
      <c r="G1086" t="str">
        <f>VLOOKUP(A1086,'Medical Examinations'!A:F,6,0)</f>
        <v>No</v>
      </c>
      <c r="H1086">
        <f>VLOOKUP(A1086,'Medical Examinations'!A:G,7)</f>
        <v>1</v>
      </c>
      <c r="I1086" t="str">
        <f>VLOOKUP(A1086,'Medical Examinations'!A:H,8,0)</f>
        <v>No</v>
      </c>
      <c r="J1086">
        <f>VLOOKUP(A1086,'Hospitalisation Details'!A:B,2,0)</f>
        <v>1975</v>
      </c>
      <c r="K1086" t="str">
        <f>VLOOKUP(A1086,'Hospitalisation Details'!A:C,3,0)</f>
        <v>Jun</v>
      </c>
      <c r="L1086">
        <f>VLOOKUP(A1086,'Hospitalisation Details'!A:D,4,0)</f>
        <v>5</v>
      </c>
      <c r="M1086">
        <f>VLOOKUP(A1086,'Hospitalisation Details'!A:E,5,0)</f>
        <v>4</v>
      </c>
      <c r="N1086">
        <f>VLOOKUP(A1086,'Hospitalisation Details'!A:F,6,0)</f>
        <v>10407.09</v>
      </c>
      <c r="O1086" t="str">
        <f>VLOOKUP(A1086,'Hospitalisation Details'!A:G,7,0)</f>
        <v>tier - 3</v>
      </c>
      <c r="P1086" t="str">
        <f>VLOOKUP(A1086,'Hospitalisation Details'!A:I,8,0)</f>
        <v>tier - 1</v>
      </c>
      <c r="Q1086" t="str">
        <f>VLOOKUP(A1086,'Hospitalisation Details'!A:I,9,0)</f>
        <v>R1015</v>
      </c>
    </row>
    <row r="1087" spans="1:17" ht="15.6" x14ac:dyDescent="0.3">
      <c r="A1087" s="1" t="s">
        <v>1285</v>
      </c>
      <c r="B1087" s="1" t="str">
        <f>VLOOKUP(A1087,'Customer Names'!A:B,2,0)</f>
        <v>Sunstrum, Mr.  Chris</v>
      </c>
      <c r="C1087">
        <f>VLOOKUP(A1087,'Medical Examinations'!A:H,2,0)</f>
        <v>26.12</v>
      </c>
      <c r="D1087">
        <f>VLOOKUP(A1087,'Medical Examinations'!A:C,3,0)</f>
        <v>4.17</v>
      </c>
      <c r="E1087" t="str">
        <f>VLOOKUP(A1087,'Medical Examinations'!A:E,4)</f>
        <v>yes</v>
      </c>
      <c r="F1087" t="str">
        <f>VLOOKUP(A1087,'Medical Examinations'!A:E,5)</f>
        <v>No</v>
      </c>
      <c r="G1087" t="str">
        <f>VLOOKUP(A1087,'Medical Examinations'!A:F,6,0)</f>
        <v>Yes</v>
      </c>
      <c r="H1087">
        <f>VLOOKUP(A1087,'Medical Examinations'!A:G,7)</f>
        <v>1</v>
      </c>
      <c r="I1087" t="str">
        <f>VLOOKUP(A1087,'Medical Examinations'!A:H,8,0)</f>
        <v>No</v>
      </c>
      <c r="J1087">
        <f>VLOOKUP(A1087,'Hospitalisation Details'!A:B,2,0)</f>
        <v>1969</v>
      </c>
      <c r="K1087" t="str">
        <f>VLOOKUP(A1087,'Hospitalisation Details'!A:C,3,0)</f>
        <v>Jul</v>
      </c>
      <c r="L1087">
        <f>VLOOKUP(A1087,'Hospitalisation Details'!A:D,4,0)</f>
        <v>7</v>
      </c>
      <c r="M1087">
        <f>VLOOKUP(A1087,'Hospitalisation Details'!A:E,5,0)</f>
        <v>0</v>
      </c>
      <c r="N1087">
        <f>VLOOKUP(A1087,'Hospitalisation Details'!A:F,6,0)</f>
        <v>10403.27</v>
      </c>
      <c r="O1087" t="str">
        <f>VLOOKUP(A1087,'Hospitalisation Details'!A:G,7,0)</f>
        <v>tier - 3</v>
      </c>
      <c r="P1087" t="str">
        <f>VLOOKUP(A1087,'Hospitalisation Details'!A:I,8,0)</f>
        <v>tier - 2</v>
      </c>
      <c r="Q1087" t="str">
        <f>VLOOKUP(A1087,'Hospitalisation Details'!A:I,9,0)</f>
        <v>R1020</v>
      </c>
    </row>
    <row r="1088" spans="1:17" ht="15.6" x14ac:dyDescent="0.3">
      <c r="A1088" s="1" t="s">
        <v>1284</v>
      </c>
      <c r="B1088" s="1" t="str">
        <f>VLOOKUP(A1088,'Customer Names'!A:B,2,0)</f>
        <v>Frownfelter, Ms.  Milah B</v>
      </c>
      <c r="C1088">
        <f>VLOOKUP(A1088,'Medical Examinations'!A:H,2,0)</f>
        <v>36.630000000000003</v>
      </c>
      <c r="D1088">
        <f>VLOOKUP(A1088,'Medical Examinations'!A:C,3,0)</f>
        <v>11.42</v>
      </c>
      <c r="E1088" t="str">
        <f>VLOOKUP(A1088,'Medical Examinations'!A:E,4)</f>
        <v>No</v>
      </c>
      <c r="F1088" t="str">
        <f>VLOOKUP(A1088,'Medical Examinations'!A:E,5)</f>
        <v>No</v>
      </c>
      <c r="G1088" t="str">
        <f>VLOOKUP(A1088,'Medical Examinations'!A:F,6,0)</f>
        <v>No</v>
      </c>
      <c r="H1088">
        <f>VLOOKUP(A1088,'Medical Examinations'!A:G,7)</f>
        <v>2</v>
      </c>
      <c r="I1088" t="str">
        <f>VLOOKUP(A1088,'Medical Examinations'!A:H,8,0)</f>
        <v>No</v>
      </c>
      <c r="J1088">
        <f>VLOOKUP(A1088,'Hospitalisation Details'!A:B,2,0)</f>
        <v>1973</v>
      </c>
      <c r="K1088" t="str">
        <f>VLOOKUP(A1088,'Hospitalisation Details'!A:C,3,0)</f>
        <v>Sep</v>
      </c>
      <c r="L1088">
        <f>VLOOKUP(A1088,'Hospitalisation Details'!A:D,4,0)</f>
        <v>19</v>
      </c>
      <c r="M1088">
        <f>VLOOKUP(A1088,'Hospitalisation Details'!A:E,5,0)</f>
        <v>3</v>
      </c>
      <c r="N1088">
        <f>VLOOKUP(A1088,'Hospitalisation Details'!A:F,6,0)</f>
        <v>10381.48</v>
      </c>
      <c r="O1088" t="str">
        <f>VLOOKUP(A1088,'Hospitalisation Details'!A:G,7,0)</f>
        <v>tier - 3</v>
      </c>
      <c r="P1088" t="str">
        <f>VLOOKUP(A1088,'Hospitalisation Details'!A:I,8,0)</f>
        <v>tier - 3</v>
      </c>
      <c r="Q1088" t="str">
        <f>VLOOKUP(A1088,'Hospitalisation Details'!A:I,9,0)</f>
        <v>R1013</v>
      </c>
    </row>
    <row r="1089" spans="1:17" ht="15.6" x14ac:dyDescent="0.3">
      <c r="A1089" s="1" t="s">
        <v>1283</v>
      </c>
      <c r="B1089" s="1" t="str">
        <f>VLOOKUP(A1089,'Customer Names'!A:B,2,0)</f>
        <v>Richter, Ms.  Annette M.</v>
      </c>
      <c r="C1089">
        <f>VLOOKUP(A1089,'Medical Examinations'!A:H,2,0)</f>
        <v>33.344999999999999</v>
      </c>
      <c r="D1089">
        <f>VLOOKUP(A1089,'Medical Examinations'!A:C,3,0)</f>
        <v>7.33</v>
      </c>
      <c r="E1089" t="str">
        <f>VLOOKUP(A1089,'Medical Examinations'!A:E,4)</f>
        <v>No</v>
      </c>
      <c r="F1089" t="str">
        <f>VLOOKUP(A1089,'Medical Examinations'!A:E,5)</f>
        <v>No</v>
      </c>
      <c r="G1089" t="str">
        <f>VLOOKUP(A1089,'Medical Examinations'!A:F,6,0)</f>
        <v>No</v>
      </c>
      <c r="H1089">
        <f>VLOOKUP(A1089,'Medical Examinations'!A:G,7)</f>
        <v>2</v>
      </c>
      <c r="I1089" t="str">
        <f>VLOOKUP(A1089,'Medical Examinations'!A:H,8,0)</f>
        <v>No</v>
      </c>
      <c r="J1089">
        <f>VLOOKUP(A1089,'Hospitalisation Details'!A:B,2,0)</f>
        <v>1973</v>
      </c>
      <c r="K1089" t="str">
        <f>VLOOKUP(A1089,'Hospitalisation Details'!A:C,3,0)</f>
        <v>Sep</v>
      </c>
      <c r="L1089">
        <f>VLOOKUP(A1089,'Hospitalisation Details'!A:D,4,0)</f>
        <v>29</v>
      </c>
      <c r="M1089">
        <f>VLOOKUP(A1089,'Hospitalisation Details'!A:E,5,0)</f>
        <v>2</v>
      </c>
      <c r="N1089">
        <f>VLOOKUP(A1089,'Hospitalisation Details'!A:F,6,0)</f>
        <v>10370.91</v>
      </c>
      <c r="O1089" t="str">
        <f>VLOOKUP(A1089,'Hospitalisation Details'!A:G,7,0)</f>
        <v>tier - 3</v>
      </c>
      <c r="P1089" t="str">
        <f>VLOOKUP(A1089,'Hospitalisation Details'!A:I,8,0)</f>
        <v>tier - 3</v>
      </c>
      <c r="Q1089" t="str">
        <f>VLOOKUP(A1089,'Hospitalisation Details'!A:I,9,0)</f>
        <v>R1024</v>
      </c>
    </row>
    <row r="1090" spans="1:17" ht="15.6" x14ac:dyDescent="0.3">
      <c r="A1090" s="1" t="s">
        <v>1282</v>
      </c>
      <c r="B1090" s="1" t="str">
        <f>VLOOKUP(A1090,'Customer Names'!A:B,2,0)</f>
        <v>England, Mrs.  Yoko</v>
      </c>
      <c r="C1090">
        <f>VLOOKUP(A1090,'Medical Examinations'!A:H,2,0)</f>
        <v>27.11</v>
      </c>
      <c r="D1090">
        <f>VLOOKUP(A1090,'Medical Examinations'!A:C,3,0)</f>
        <v>6.7</v>
      </c>
      <c r="E1090" t="str">
        <f>VLOOKUP(A1090,'Medical Examinations'!A:E,4)</f>
        <v>No</v>
      </c>
      <c r="F1090" t="str">
        <f>VLOOKUP(A1090,'Medical Examinations'!A:E,5)</f>
        <v>No</v>
      </c>
      <c r="G1090" t="str">
        <f>VLOOKUP(A1090,'Medical Examinations'!A:F,6,0)</f>
        <v>No</v>
      </c>
      <c r="H1090" t="str">
        <f>VLOOKUP(A1090,'Medical Examinations'!A:G,7)</f>
        <v>No major surgery</v>
      </c>
      <c r="I1090" t="str">
        <f>VLOOKUP(A1090,'Medical Examinations'!A:H,8,0)</f>
        <v>No</v>
      </c>
      <c r="J1090">
        <f>VLOOKUP(A1090,'Hospitalisation Details'!A:B,2,0)</f>
        <v>1971</v>
      </c>
      <c r="K1090" t="str">
        <f>VLOOKUP(A1090,'Hospitalisation Details'!A:C,3,0)</f>
        <v>Sep</v>
      </c>
      <c r="L1090">
        <f>VLOOKUP(A1090,'Hospitalisation Details'!A:D,4,0)</f>
        <v>6</v>
      </c>
      <c r="M1090">
        <f>VLOOKUP(A1090,'Hospitalisation Details'!A:E,5,0)</f>
        <v>0</v>
      </c>
      <c r="N1090">
        <f>VLOOKUP(A1090,'Hospitalisation Details'!A:F,6,0)</f>
        <v>10356.67</v>
      </c>
      <c r="O1090" t="str">
        <f>VLOOKUP(A1090,'Hospitalisation Details'!A:G,7,0)</f>
        <v>tier - 3</v>
      </c>
      <c r="P1090" t="str">
        <f>VLOOKUP(A1090,'Hospitalisation Details'!A:I,8,0)</f>
        <v>tier - 1</v>
      </c>
      <c r="Q1090" t="str">
        <f>VLOOKUP(A1090,'Hospitalisation Details'!A:I,9,0)</f>
        <v>R1025</v>
      </c>
    </row>
    <row r="1091" spans="1:17" ht="15.6" x14ac:dyDescent="0.3">
      <c r="A1091" s="1" t="s">
        <v>1281</v>
      </c>
      <c r="B1091" s="1" t="str">
        <f>VLOOKUP(A1091,'Customer Names'!A:B,2,0)</f>
        <v>McLean, Ms.  Laura</v>
      </c>
      <c r="C1091">
        <f>VLOOKUP(A1091,'Medical Examinations'!A:H,2,0)</f>
        <v>26.6</v>
      </c>
      <c r="D1091">
        <f>VLOOKUP(A1091,'Medical Examinations'!A:C,3,0)</f>
        <v>5.27</v>
      </c>
      <c r="E1091" t="str">
        <f>VLOOKUP(A1091,'Medical Examinations'!A:E,4)</f>
        <v>yes</v>
      </c>
      <c r="F1091" t="str">
        <f>VLOOKUP(A1091,'Medical Examinations'!A:E,5)</f>
        <v>No</v>
      </c>
      <c r="G1091" t="str">
        <f>VLOOKUP(A1091,'Medical Examinations'!A:F,6,0)</f>
        <v>Yes</v>
      </c>
      <c r="H1091">
        <f>VLOOKUP(A1091,'Medical Examinations'!A:G,7)</f>
        <v>1</v>
      </c>
      <c r="I1091" t="str">
        <f>VLOOKUP(A1091,'Medical Examinations'!A:H,8,0)</f>
        <v>No</v>
      </c>
      <c r="J1091">
        <f>VLOOKUP(A1091,'Hospitalisation Details'!A:B,2,0)</f>
        <v>1969</v>
      </c>
      <c r="K1091" t="str">
        <f>VLOOKUP(A1091,'Hospitalisation Details'!A:C,3,0)</f>
        <v>Jun</v>
      </c>
      <c r="L1091">
        <f>VLOOKUP(A1091,'Hospitalisation Details'!A:D,4,0)</f>
        <v>17</v>
      </c>
      <c r="M1091">
        <f>VLOOKUP(A1091,'Hospitalisation Details'!A:E,5,0)</f>
        <v>0</v>
      </c>
      <c r="N1091">
        <f>VLOOKUP(A1091,'Hospitalisation Details'!A:F,6,0)</f>
        <v>10355.64</v>
      </c>
      <c r="O1091" t="str">
        <f>VLOOKUP(A1091,'Hospitalisation Details'!A:G,7,0)</f>
        <v>tier - 3</v>
      </c>
      <c r="P1091" t="str">
        <f>VLOOKUP(A1091,'Hospitalisation Details'!A:I,8,0)</f>
        <v>tier - 1</v>
      </c>
      <c r="Q1091" t="str">
        <f>VLOOKUP(A1091,'Hospitalisation Details'!A:I,9,0)</f>
        <v>R1012</v>
      </c>
    </row>
    <row r="1092" spans="1:17" ht="15.6" x14ac:dyDescent="0.3">
      <c r="A1092" s="1" t="s">
        <v>1280</v>
      </c>
      <c r="B1092" s="1" t="str">
        <f>VLOOKUP(A1092,'Customer Names'!A:B,2,0)</f>
        <v>Gardner, Ms.  Tess A.</v>
      </c>
      <c r="C1092">
        <f>VLOOKUP(A1092,'Medical Examinations'!A:H,2,0)</f>
        <v>30.41</v>
      </c>
      <c r="D1092">
        <f>VLOOKUP(A1092,'Medical Examinations'!A:C,3,0)</f>
        <v>7.72</v>
      </c>
      <c r="E1092" t="str">
        <f>VLOOKUP(A1092,'Medical Examinations'!A:E,4)</f>
        <v>No</v>
      </c>
      <c r="F1092" t="str">
        <f>VLOOKUP(A1092,'Medical Examinations'!A:E,5)</f>
        <v>No</v>
      </c>
      <c r="G1092" t="str">
        <f>VLOOKUP(A1092,'Medical Examinations'!A:F,6,0)</f>
        <v>No</v>
      </c>
      <c r="H1092" t="str">
        <f>VLOOKUP(A1092,'Medical Examinations'!A:G,7)</f>
        <v>No major surgery</v>
      </c>
      <c r="I1092" t="str">
        <f>VLOOKUP(A1092,'Medical Examinations'!A:H,8,0)</f>
        <v>No</v>
      </c>
      <c r="J1092">
        <f>VLOOKUP(A1092,'Hospitalisation Details'!A:B,2,0)</f>
        <v>1974</v>
      </c>
      <c r="K1092" t="str">
        <f>VLOOKUP(A1092,'Hospitalisation Details'!A:C,3,0)</f>
        <v>Sep</v>
      </c>
      <c r="L1092">
        <f>VLOOKUP(A1092,'Hospitalisation Details'!A:D,4,0)</f>
        <v>29</v>
      </c>
      <c r="M1092">
        <f>VLOOKUP(A1092,'Hospitalisation Details'!A:E,5,0)</f>
        <v>0</v>
      </c>
      <c r="N1092">
        <f>VLOOKUP(A1092,'Hospitalisation Details'!A:F,6,0)</f>
        <v>10352.48</v>
      </c>
      <c r="O1092" t="str">
        <f>VLOOKUP(A1092,'Hospitalisation Details'!A:G,7,0)</f>
        <v>tier - 3</v>
      </c>
      <c r="P1092" t="str">
        <f>VLOOKUP(A1092,'Hospitalisation Details'!A:I,8,0)</f>
        <v>tier - 1</v>
      </c>
      <c r="Q1092" t="str">
        <f>VLOOKUP(A1092,'Hospitalisation Details'!A:I,9,0)</f>
        <v>R1012</v>
      </c>
    </row>
    <row r="1093" spans="1:17" ht="15.6" x14ac:dyDescent="0.3">
      <c r="A1093" s="1" t="s">
        <v>1279</v>
      </c>
      <c r="B1093" s="1" t="str">
        <f>VLOOKUP(A1093,'Customer Names'!A:B,2,0)</f>
        <v>Lane, Mr.  William G.</v>
      </c>
      <c r="C1093">
        <f>VLOOKUP(A1093,'Medical Examinations'!A:H,2,0)</f>
        <v>28.98</v>
      </c>
      <c r="D1093">
        <f>VLOOKUP(A1093,'Medical Examinations'!A:C,3,0)</f>
        <v>8.68</v>
      </c>
      <c r="E1093" t="str">
        <f>VLOOKUP(A1093,'Medical Examinations'!A:E,4)</f>
        <v>No</v>
      </c>
      <c r="F1093" t="str">
        <f>VLOOKUP(A1093,'Medical Examinations'!A:E,5)</f>
        <v>No</v>
      </c>
      <c r="G1093" t="str">
        <f>VLOOKUP(A1093,'Medical Examinations'!A:F,6,0)</f>
        <v>No</v>
      </c>
      <c r="H1093">
        <f>VLOOKUP(A1093,'Medical Examinations'!A:G,7)</f>
        <v>2</v>
      </c>
      <c r="I1093" t="str">
        <f>VLOOKUP(A1093,'Medical Examinations'!A:H,8,0)</f>
        <v>No</v>
      </c>
      <c r="J1093">
        <f>VLOOKUP(A1093,'Hospitalisation Details'!A:B,2,0)</f>
        <v>1973</v>
      </c>
      <c r="K1093" t="str">
        <f>VLOOKUP(A1093,'Hospitalisation Details'!A:C,3,0)</f>
        <v>Aug</v>
      </c>
      <c r="L1093">
        <f>VLOOKUP(A1093,'Hospitalisation Details'!A:D,4,0)</f>
        <v>8</v>
      </c>
      <c r="M1093">
        <f>VLOOKUP(A1093,'Hospitalisation Details'!A:E,5,0)</f>
        <v>0</v>
      </c>
      <c r="N1093">
        <f>VLOOKUP(A1093,'Hospitalisation Details'!A:F,6,0)</f>
        <v>10345.93</v>
      </c>
      <c r="O1093" t="str">
        <f>VLOOKUP(A1093,'Hospitalisation Details'!A:G,7,0)</f>
        <v>tier - 3</v>
      </c>
      <c r="P1093" t="str">
        <f>VLOOKUP(A1093,'Hospitalisation Details'!A:I,8,0)</f>
        <v>tier - 2</v>
      </c>
      <c r="Q1093" t="str">
        <f>VLOOKUP(A1093,'Hospitalisation Details'!A:I,9,0)</f>
        <v>R1021</v>
      </c>
    </row>
    <row r="1094" spans="1:17" ht="15.6" x14ac:dyDescent="0.3">
      <c r="A1094" s="1" t="s">
        <v>1278</v>
      </c>
      <c r="B1094" s="1" t="str">
        <f>VLOOKUP(A1094,'Customer Names'!A:B,2,0)</f>
        <v>Vonachen, Ms.  Paige</v>
      </c>
      <c r="C1094">
        <f>VLOOKUP(A1094,'Medical Examinations'!A:H,2,0)</f>
        <v>31.24</v>
      </c>
      <c r="D1094">
        <f>VLOOKUP(A1094,'Medical Examinations'!A:C,3,0)</f>
        <v>9.8000000000000007</v>
      </c>
      <c r="E1094" t="str">
        <f>VLOOKUP(A1094,'Medical Examinations'!A:E,4)</f>
        <v>No</v>
      </c>
      <c r="F1094" t="str">
        <f>VLOOKUP(A1094,'Medical Examinations'!A:E,5)</f>
        <v>No</v>
      </c>
      <c r="G1094" t="str">
        <f>VLOOKUP(A1094,'Medical Examinations'!A:F,6,0)</f>
        <v>No</v>
      </c>
      <c r="H1094" t="str">
        <f>VLOOKUP(A1094,'Medical Examinations'!A:G,7)</f>
        <v>No major surgery</v>
      </c>
      <c r="I1094" t="str">
        <f>VLOOKUP(A1094,'Medical Examinations'!A:H,8,0)</f>
        <v>No</v>
      </c>
      <c r="J1094">
        <f>VLOOKUP(A1094,'Hospitalisation Details'!A:B,2,0)</f>
        <v>1968</v>
      </c>
      <c r="K1094" t="str">
        <f>VLOOKUP(A1094,'Hospitalisation Details'!A:C,3,0)</f>
        <v>Jul</v>
      </c>
      <c r="L1094">
        <f>VLOOKUP(A1094,'Hospitalisation Details'!A:D,4,0)</f>
        <v>19</v>
      </c>
      <c r="M1094">
        <f>VLOOKUP(A1094,'Hospitalisation Details'!A:E,5,0)</f>
        <v>0</v>
      </c>
      <c r="N1094">
        <f>VLOOKUP(A1094,'Hospitalisation Details'!A:F,6,0)</f>
        <v>10338.93</v>
      </c>
      <c r="O1094" t="str">
        <f>VLOOKUP(A1094,'Hospitalisation Details'!A:G,7,0)</f>
        <v>tier - 3</v>
      </c>
      <c r="P1094" t="str">
        <f>VLOOKUP(A1094,'Hospitalisation Details'!A:I,8,0)</f>
        <v>tier - 1</v>
      </c>
      <c r="Q1094" t="str">
        <f>VLOOKUP(A1094,'Hospitalisation Details'!A:I,9,0)</f>
        <v>R1013</v>
      </c>
    </row>
    <row r="1095" spans="1:17" ht="15.6" x14ac:dyDescent="0.3">
      <c r="A1095" s="1" t="s">
        <v>1277</v>
      </c>
      <c r="B1095" s="1" t="str">
        <f>VLOOKUP(A1095,'Customer Names'!A:B,2,0)</f>
        <v>Smith, Mr.  Matthew J</v>
      </c>
      <c r="C1095">
        <f>VLOOKUP(A1095,'Medical Examinations'!A:H,2,0)</f>
        <v>31.54</v>
      </c>
      <c r="D1095">
        <f>VLOOKUP(A1095,'Medical Examinations'!A:C,3,0)</f>
        <v>4.4400000000000004</v>
      </c>
      <c r="E1095" t="str">
        <f>VLOOKUP(A1095,'Medical Examinations'!A:E,4)</f>
        <v>No</v>
      </c>
      <c r="F1095" t="str">
        <f>VLOOKUP(A1095,'Medical Examinations'!A:E,5)</f>
        <v>No</v>
      </c>
      <c r="G1095" t="str">
        <f>VLOOKUP(A1095,'Medical Examinations'!A:F,6,0)</f>
        <v>No</v>
      </c>
      <c r="H1095" t="str">
        <f>VLOOKUP(A1095,'Medical Examinations'!A:G,7)</f>
        <v>No major surgery</v>
      </c>
      <c r="I1095" t="str">
        <f>VLOOKUP(A1095,'Medical Examinations'!A:H,8,0)</f>
        <v>No</v>
      </c>
      <c r="J1095">
        <f>VLOOKUP(A1095,'Hospitalisation Details'!A:B,2,0)</f>
        <v>1982</v>
      </c>
      <c r="K1095" t="str">
        <f>VLOOKUP(A1095,'Hospitalisation Details'!A:C,3,0)</f>
        <v>Jul</v>
      </c>
      <c r="L1095">
        <f>VLOOKUP(A1095,'Hospitalisation Details'!A:D,4,0)</f>
        <v>21</v>
      </c>
      <c r="M1095">
        <f>VLOOKUP(A1095,'Hospitalisation Details'!A:E,5,0)</f>
        <v>3</v>
      </c>
      <c r="N1095">
        <f>VLOOKUP(A1095,'Hospitalisation Details'!A:F,6,0)</f>
        <v>10329.06</v>
      </c>
      <c r="O1095" t="str">
        <f>VLOOKUP(A1095,'Hospitalisation Details'!A:G,7,0)</f>
        <v>tier - 3</v>
      </c>
      <c r="P1095" t="str">
        <f>VLOOKUP(A1095,'Hospitalisation Details'!A:I,8,0)</f>
        <v>tier - 1</v>
      </c>
      <c r="Q1095" t="str">
        <f>VLOOKUP(A1095,'Hospitalisation Details'!A:I,9,0)</f>
        <v>R1021</v>
      </c>
    </row>
    <row r="1096" spans="1:17" ht="15.6" x14ac:dyDescent="0.3">
      <c r="A1096" s="1" t="s">
        <v>1276</v>
      </c>
      <c r="B1096" s="1" t="str">
        <f>VLOOKUP(A1096,'Customer Names'!A:B,2,0)</f>
        <v>Kidwell, Mr.  Matthew</v>
      </c>
      <c r="C1096">
        <f>VLOOKUP(A1096,'Medical Examinations'!A:H,2,0)</f>
        <v>38.6</v>
      </c>
      <c r="D1096">
        <f>VLOOKUP(A1096,'Medical Examinations'!A:C,3,0)</f>
        <v>7.19</v>
      </c>
      <c r="E1096" t="str">
        <f>VLOOKUP(A1096,'Medical Examinations'!A:E,4)</f>
        <v>yes</v>
      </c>
      <c r="F1096" t="str">
        <f>VLOOKUP(A1096,'Medical Examinations'!A:E,5)</f>
        <v>No</v>
      </c>
      <c r="G1096" t="str">
        <f>VLOOKUP(A1096,'Medical Examinations'!A:F,6,0)</f>
        <v>No</v>
      </c>
      <c r="H1096">
        <f>VLOOKUP(A1096,'Medical Examinations'!A:G,7)</f>
        <v>2</v>
      </c>
      <c r="I1096" t="str">
        <f>VLOOKUP(A1096,'Medical Examinations'!A:H,8,0)</f>
        <v>No</v>
      </c>
      <c r="J1096">
        <f>VLOOKUP(A1096,'Hospitalisation Details'!A:B,2,0)</f>
        <v>1970</v>
      </c>
      <c r="K1096" t="str">
        <f>VLOOKUP(A1096,'Hospitalisation Details'!A:C,3,0)</f>
        <v>Dec</v>
      </c>
      <c r="L1096">
        <f>VLOOKUP(A1096,'Hospitalisation Details'!A:D,4,0)</f>
        <v>1</v>
      </c>
      <c r="M1096">
        <f>VLOOKUP(A1096,'Hospitalisation Details'!A:E,5,0)</f>
        <v>2</v>
      </c>
      <c r="N1096">
        <f>VLOOKUP(A1096,'Hospitalisation Details'!A:F,6,0)</f>
        <v>10325.209999999999</v>
      </c>
      <c r="O1096" t="str">
        <f>VLOOKUP(A1096,'Hospitalisation Details'!A:G,7,0)</f>
        <v>tier - 3</v>
      </c>
      <c r="P1096" t="str">
        <f>VLOOKUP(A1096,'Hospitalisation Details'!A:I,8,0)</f>
        <v>tier - 3</v>
      </c>
      <c r="Q1096" t="str">
        <f>VLOOKUP(A1096,'Hospitalisation Details'!A:I,9,0)</f>
        <v>R1011</v>
      </c>
    </row>
    <row r="1097" spans="1:17" ht="15.6" x14ac:dyDescent="0.3">
      <c r="A1097" s="1" t="s">
        <v>1275</v>
      </c>
      <c r="B1097" s="1" t="str">
        <f>VLOOKUP(A1097,'Customer Names'!A:B,2,0)</f>
        <v>Betancourth, Mrs.  Maria</v>
      </c>
      <c r="C1097">
        <f>VLOOKUP(A1097,'Medical Examinations'!A:H,2,0)</f>
        <v>37.950000000000003</v>
      </c>
      <c r="D1097">
        <f>VLOOKUP(A1097,'Medical Examinations'!A:C,3,0)</f>
        <v>6.06</v>
      </c>
      <c r="E1097" t="str">
        <f>VLOOKUP(A1097,'Medical Examinations'!A:E,4)</f>
        <v>No</v>
      </c>
      <c r="F1097" t="str">
        <f>VLOOKUP(A1097,'Medical Examinations'!A:E,5)</f>
        <v>No</v>
      </c>
      <c r="G1097" t="str">
        <f>VLOOKUP(A1097,'Medical Examinations'!A:F,6,0)</f>
        <v>No</v>
      </c>
      <c r="H1097" t="str">
        <f>VLOOKUP(A1097,'Medical Examinations'!A:G,7)</f>
        <v>No major surgery</v>
      </c>
      <c r="I1097" t="str">
        <f>VLOOKUP(A1097,'Medical Examinations'!A:H,8,0)</f>
        <v>No</v>
      </c>
      <c r="J1097">
        <f>VLOOKUP(A1097,'Hospitalisation Details'!A:B,2,0)</f>
        <v>1991</v>
      </c>
      <c r="K1097" t="str">
        <f>VLOOKUP(A1097,'Hospitalisation Details'!A:C,3,0)</f>
        <v>Aug</v>
      </c>
      <c r="L1097">
        <f>VLOOKUP(A1097,'Hospitalisation Details'!A:D,4,0)</f>
        <v>21</v>
      </c>
      <c r="M1097">
        <f>VLOOKUP(A1097,'Hospitalisation Details'!A:E,5,0)</f>
        <v>3</v>
      </c>
      <c r="N1097">
        <f>VLOOKUP(A1097,'Hospitalisation Details'!A:F,6,0)</f>
        <v>10322.9</v>
      </c>
      <c r="O1097" t="str">
        <f>VLOOKUP(A1097,'Hospitalisation Details'!A:G,7,0)</f>
        <v>tier - 3</v>
      </c>
      <c r="P1097" t="str">
        <f>VLOOKUP(A1097,'Hospitalisation Details'!A:I,8,0)</f>
        <v>tier - 1</v>
      </c>
      <c r="Q1097" t="str">
        <f>VLOOKUP(A1097,'Hospitalisation Details'!A:I,9,0)</f>
        <v>R1026</v>
      </c>
    </row>
    <row r="1098" spans="1:17" ht="15.6" x14ac:dyDescent="0.3">
      <c r="A1098" s="1" t="s">
        <v>1274</v>
      </c>
      <c r="B1098" s="1" t="str">
        <f>VLOOKUP(A1098,'Customer Names'!A:B,2,0)</f>
        <v>Henstrom, Ms.  Stephanie D</v>
      </c>
      <c r="C1098">
        <f>VLOOKUP(A1098,'Medical Examinations'!A:H,2,0)</f>
        <v>38.97</v>
      </c>
      <c r="D1098">
        <f>VLOOKUP(A1098,'Medical Examinations'!A:C,3,0)</f>
        <v>5.12</v>
      </c>
      <c r="E1098" t="str">
        <f>VLOOKUP(A1098,'Medical Examinations'!A:E,4)</f>
        <v>No</v>
      </c>
      <c r="F1098" t="str">
        <f>VLOOKUP(A1098,'Medical Examinations'!A:E,5)</f>
        <v>No</v>
      </c>
      <c r="G1098" t="str">
        <f>VLOOKUP(A1098,'Medical Examinations'!A:F,6,0)</f>
        <v>No</v>
      </c>
      <c r="H1098" t="str">
        <f>VLOOKUP(A1098,'Medical Examinations'!A:G,7)</f>
        <v>No major surgery</v>
      </c>
      <c r="I1098" t="str">
        <f>VLOOKUP(A1098,'Medical Examinations'!A:H,8,0)</f>
        <v>No</v>
      </c>
      <c r="J1098">
        <f>VLOOKUP(A1098,'Hospitalisation Details'!A:B,2,0)</f>
        <v>1991</v>
      </c>
      <c r="K1098" t="str">
        <f>VLOOKUP(A1098,'Hospitalisation Details'!A:C,3,0)</f>
        <v>Nov</v>
      </c>
      <c r="L1098">
        <f>VLOOKUP(A1098,'Hospitalisation Details'!A:D,4,0)</f>
        <v>17</v>
      </c>
      <c r="M1098">
        <f>VLOOKUP(A1098,'Hospitalisation Details'!A:E,5,0)</f>
        <v>3</v>
      </c>
      <c r="N1098">
        <f>VLOOKUP(A1098,'Hospitalisation Details'!A:F,6,0)</f>
        <v>10315.91</v>
      </c>
      <c r="O1098" t="str">
        <f>VLOOKUP(A1098,'Hospitalisation Details'!A:G,7,0)</f>
        <v>tier - 3</v>
      </c>
      <c r="P1098" t="str">
        <f>VLOOKUP(A1098,'Hospitalisation Details'!A:I,8,0)</f>
        <v>tier - 2</v>
      </c>
      <c r="Q1098" t="str">
        <f>VLOOKUP(A1098,'Hospitalisation Details'!A:I,9,0)</f>
        <v>R1012</v>
      </c>
    </row>
    <row r="1099" spans="1:17" ht="15.6" x14ac:dyDescent="0.3">
      <c r="A1099" s="1" t="s">
        <v>1273</v>
      </c>
      <c r="B1099" s="1" t="str">
        <f>VLOOKUP(A1099,'Customer Names'!A:B,2,0)</f>
        <v>Pereira, Ms.  Tiffany</v>
      </c>
      <c r="C1099">
        <f>VLOOKUP(A1099,'Medical Examinations'!A:H,2,0)</f>
        <v>21.2</v>
      </c>
      <c r="D1099">
        <f>VLOOKUP(A1099,'Medical Examinations'!A:C,3,0)</f>
        <v>10.72</v>
      </c>
      <c r="E1099" t="str">
        <f>VLOOKUP(A1099,'Medical Examinations'!A:E,4)</f>
        <v>No</v>
      </c>
      <c r="F1099" t="str">
        <f>VLOOKUP(A1099,'Medical Examinations'!A:E,5)</f>
        <v>No</v>
      </c>
      <c r="G1099" t="str">
        <f>VLOOKUP(A1099,'Medical Examinations'!A:F,6,0)</f>
        <v>No</v>
      </c>
      <c r="H1099" t="str">
        <f>VLOOKUP(A1099,'Medical Examinations'!A:G,7)</f>
        <v>No major surgery</v>
      </c>
      <c r="I1099" t="str">
        <f>VLOOKUP(A1099,'Medical Examinations'!A:H,8,0)</f>
        <v>No</v>
      </c>
      <c r="J1099">
        <f>VLOOKUP(A1099,'Hospitalisation Details'!A:B,2,0)</f>
        <v>1962</v>
      </c>
      <c r="K1099" t="str">
        <f>VLOOKUP(A1099,'Hospitalisation Details'!A:C,3,0)</f>
        <v>Jul</v>
      </c>
      <c r="L1099">
        <f>VLOOKUP(A1099,'Hospitalisation Details'!A:D,4,0)</f>
        <v>12</v>
      </c>
      <c r="M1099">
        <f>VLOOKUP(A1099,'Hospitalisation Details'!A:E,5,0)</f>
        <v>0</v>
      </c>
      <c r="N1099">
        <f>VLOOKUP(A1099,'Hospitalisation Details'!A:F,6,0)</f>
        <v>10310.780000000001</v>
      </c>
      <c r="O1099" t="str">
        <f>VLOOKUP(A1099,'Hospitalisation Details'!A:G,7,0)</f>
        <v>tier - 3</v>
      </c>
      <c r="P1099" t="str">
        <f>VLOOKUP(A1099,'Hospitalisation Details'!A:I,8,0)</f>
        <v>tier - 3</v>
      </c>
      <c r="Q1099" t="str">
        <f>VLOOKUP(A1099,'Hospitalisation Details'!A:I,9,0)</f>
        <v>R1012</v>
      </c>
    </row>
    <row r="1100" spans="1:17" ht="15.6" x14ac:dyDescent="0.3">
      <c r="A1100" s="1" t="s">
        <v>1272</v>
      </c>
      <c r="B1100" s="1" t="str">
        <f>VLOOKUP(A1100,'Customer Names'!A:B,2,0)</f>
        <v>Black, Ms.  Sara M.</v>
      </c>
      <c r="C1100">
        <f>VLOOKUP(A1100,'Medical Examinations'!A:H,2,0)</f>
        <v>23.96</v>
      </c>
      <c r="D1100">
        <f>VLOOKUP(A1100,'Medical Examinations'!A:C,3,0)</f>
        <v>9.58</v>
      </c>
      <c r="E1100" t="str">
        <f>VLOOKUP(A1100,'Medical Examinations'!A:E,4)</f>
        <v>yes</v>
      </c>
      <c r="F1100" t="str">
        <f>VLOOKUP(A1100,'Medical Examinations'!A:E,5)</f>
        <v>No</v>
      </c>
      <c r="G1100" t="str">
        <f>VLOOKUP(A1100,'Medical Examinations'!A:F,6,0)</f>
        <v>Yes</v>
      </c>
      <c r="H1100">
        <f>VLOOKUP(A1100,'Medical Examinations'!A:G,7)</f>
        <v>1</v>
      </c>
      <c r="I1100" t="str">
        <f>VLOOKUP(A1100,'Medical Examinations'!A:H,8,0)</f>
        <v>No</v>
      </c>
      <c r="J1100">
        <f>VLOOKUP(A1100,'Hospitalisation Details'!A:B,2,0)</f>
        <v>1963</v>
      </c>
      <c r="K1100" t="str">
        <f>VLOOKUP(A1100,'Hospitalisation Details'!A:C,3,0)</f>
        <v>Sep</v>
      </c>
      <c r="L1100">
        <f>VLOOKUP(A1100,'Hospitalisation Details'!A:D,4,0)</f>
        <v>24</v>
      </c>
      <c r="M1100">
        <f>VLOOKUP(A1100,'Hospitalisation Details'!A:E,5,0)</f>
        <v>0</v>
      </c>
      <c r="N1100">
        <f>VLOOKUP(A1100,'Hospitalisation Details'!A:F,6,0)</f>
        <v>10308.040000000001</v>
      </c>
      <c r="O1100" t="str">
        <f>VLOOKUP(A1100,'Hospitalisation Details'!A:G,7,0)</f>
        <v>tier - 3</v>
      </c>
      <c r="P1100" t="str">
        <f>VLOOKUP(A1100,'Hospitalisation Details'!A:I,8,0)</f>
        <v>tier - 1</v>
      </c>
      <c r="Q1100" t="str">
        <f>VLOOKUP(A1100,'Hospitalisation Details'!A:I,9,0)</f>
        <v>R1013</v>
      </c>
    </row>
    <row r="1101" spans="1:17" ht="15.6" x14ac:dyDescent="0.3">
      <c r="A1101" s="1" t="s">
        <v>1271</v>
      </c>
      <c r="B1101" s="1" t="str">
        <f>VLOOKUP(A1101,'Customer Names'!A:B,2,0)</f>
        <v>Brown, Mr.  Scott A.</v>
      </c>
      <c r="C1101">
        <f>VLOOKUP(A1101,'Medical Examinations'!A:H,2,0)</f>
        <v>35.93</v>
      </c>
      <c r="D1101">
        <f>VLOOKUP(A1101,'Medical Examinations'!A:C,3,0)</f>
        <v>6.4</v>
      </c>
      <c r="E1101" t="str">
        <f>VLOOKUP(A1101,'Medical Examinations'!A:E,4)</f>
        <v>yes</v>
      </c>
      <c r="F1101" t="str">
        <f>VLOOKUP(A1101,'Medical Examinations'!A:E,5)</f>
        <v>No</v>
      </c>
      <c r="G1101" t="str">
        <f>VLOOKUP(A1101,'Medical Examinations'!A:F,6,0)</f>
        <v>No</v>
      </c>
      <c r="H1101">
        <f>VLOOKUP(A1101,'Medical Examinations'!A:G,7)</f>
        <v>1</v>
      </c>
      <c r="I1101" t="str">
        <f>VLOOKUP(A1101,'Medical Examinations'!A:H,8,0)</f>
        <v>No</v>
      </c>
      <c r="J1101">
        <f>VLOOKUP(A1101,'Hospitalisation Details'!A:B,2,0)</f>
        <v>1988</v>
      </c>
      <c r="K1101" t="str">
        <f>VLOOKUP(A1101,'Hospitalisation Details'!A:C,3,0)</f>
        <v>Sep</v>
      </c>
      <c r="L1101">
        <f>VLOOKUP(A1101,'Hospitalisation Details'!A:D,4,0)</f>
        <v>14</v>
      </c>
      <c r="M1101">
        <f>VLOOKUP(A1101,'Hospitalisation Details'!A:E,5,0)</f>
        <v>3</v>
      </c>
      <c r="N1101">
        <f>VLOOKUP(A1101,'Hospitalisation Details'!A:F,6,0)</f>
        <v>10276.99</v>
      </c>
      <c r="O1101" t="str">
        <f>VLOOKUP(A1101,'Hospitalisation Details'!A:G,7,0)</f>
        <v>tier - 3</v>
      </c>
      <c r="P1101" t="str">
        <f>VLOOKUP(A1101,'Hospitalisation Details'!A:I,8,0)</f>
        <v>tier - 1</v>
      </c>
      <c r="Q1101" t="str">
        <f>VLOOKUP(A1101,'Hospitalisation Details'!A:I,9,0)</f>
        <v>R1021</v>
      </c>
    </row>
    <row r="1102" spans="1:17" ht="15.6" x14ac:dyDescent="0.3">
      <c r="A1102" s="1" t="s">
        <v>1270</v>
      </c>
      <c r="B1102" s="1" t="str">
        <f>VLOOKUP(A1102,'Customer Names'!A:B,2,0)</f>
        <v>Reasoner, Mrs.  Lauren</v>
      </c>
      <c r="C1102">
        <f>VLOOKUP(A1102,'Medical Examinations'!A:H,2,0)</f>
        <v>26.11</v>
      </c>
      <c r="D1102">
        <f>VLOOKUP(A1102,'Medical Examinations'!A:C,3,0)</f>
        <v>6.8</v>
      </c>
      <c r="E1102" t="str">
        <f>VLOOKUP(A1102,'Medical Examinations'!A:E,4)</f>
        <v>yes</v>
      </c>
      <c r="F1102" t="str">
        <f>VLOOKUP(A1102,'Medical Examinations'!A:E,5)</f>
        <v>No</v>
      </c>
      <c r="G1102" t="str">
        <f>VLOOKUP(A1102,'Medical Examinations'!A:F,6,0)</f>
        <v>No</v>
      </c>
      <c r="H1102">
        <f>VLOOKUP(A1102,'Medical Examinations'!A:G,7)</f>
        <v>2</v>
      </c>
      <c r="I1102" t="str">
        <f>VLOOKUP(A1102,'Medical Examinations'!A:H,8,0)</f>
        <v>No</v>
      </c>
      <c r="J1102">
        <f>VLOOKUP(A1102,'Hospitalisation Details'!A:B,2,0)</f>
        <v>1970</v>
      </c>
      <c r="K1102" t="str">
        <f>VLOOKUP(A1102,'Hospitalisation Details'!A:C,3,0)</f>
        <v>Jun</v>
      </c>
      <c r="L1102">
        <f>VLOOKUP(A1102,'Hospitalisation Details'!A:D,4,0)</f>
        <v>21</v>
      </c>
      <c r="M1102">
        <f>VLOOKUP(A1102,'Hospitalisation Details'!A:E,5,0)</f>
        <v>0</v>
      </c>
      <c r="N1102">
        <f>VLOOKUP(A1102,'Hospitalisation Details'!A:F,6,0)</f>
        <v>10274.33</v>
      </c>
      <c r="O1102" t="str">
        <f>VLOOKUP(A1102,'Hospitalisation Details'!A:G,7,0)</f>
        <v>tier - 3</v>
      </c>
      <c r="P1102" t="str">
        <f>VLOOKUP(A1102,'Hospitalisation Details'!A:I,8,0)</f>
        <v>tier - 1</v>
      </c>
      <c r="Q1102" t="str">
        <f>VLOOKUP(A1102,'Hospitalisation Details'!A:I,9,0)</f>
        <v>R1024</v>
      </c>
    </row>
    <row r="1103" spans="1:17" ht="15.6" x14ac:dyDescent="0.3">
      <c r="A1103" s="1" t="s">
        <v>1269</v>
      </c>
      <c r="B1103" s="1" t="str">
        <f>VLOOKUP(A1103,'Customer Names'!A:B,2,0)</f>
        <v>Wandzilak, Mr.  Scott</v>
      </c>
      <c r="C1103">
        <f>VLOOKUP(A1103,'Medical Examinations'!A:H,2,0)</f>
        <v>32.299999999999997</v>
      </c>
      <c r="D1103">
        <f>VLOOKUP(A1103,'Medical Examinations'!A:C,3,0)</f>
        <v>9.48</v>
      </c>
      <c r="E1103" t="str">
        <f>VLOOKUP(A1103,'Medical Examinations'!A:E,4)</f>
        <v>No</v>
      </c>
      <c r="F1103" t="str">
        <f>VLOOKUP(A1103,'Medical Examinations'!A:E,5)</f>
        <v>No</v>
      </c>
      <c r="G1103" t="str">
        <f>VLOOKUP(A1103,'Medical Examinations'!A:F,6,0)</f>
        <v>No</v>
      </c>
      <c r="H1103">
        <f>VLOOKUP(A1103,'Medical Examinations'!A:G,7)</f>
        <v>2</v>
      </c>
      <c r="I1103" t="str">
        <f>VLOOKUP(A1103,'Medical Examinations'!A:H,8,0)</f>
        <v>No</v>
      </c>
      <c r="J1103">
        <f>VLOOKUP(A1103,'Hospitalisation Details'!A:B,2,0)</f>
        <v>1973</v>
      </c>
      <c r="K1103" t="str">
        <f>VLOOKUP(A1103,'Hospitalisation Details'!A:C,3,0)</f>
        <v>Nov</v>
      </c>
      <c r="L1103">
        <f>VLOOKUP(A1103,'Hospitalisation Details'!A:D,4,0)</f>
        <v>27</v>
      </c>
      <c r="M1103">
        <f>VLOOKUP(A1103,'Hospitalisation Details'!A:E,5,0)</f>
        <v>3</v>
      </c>
      <c r="N1103">
        <f>VLOOKUP(A1103,'Hospitalisation Details'!A:F,6,0)</f>
        <v>10269.459999999999</v>
      </c>
      <c r="O1103" t="str">
        <f>VLOOKUP(A1103,'Hospitalisation Details'!A:G,7,0)</f>
        <v>tier - 3</v>
      </c>
      <c r="P1103" t="str">
        <f>VLOOKUP(A1103,'Hospitalisation Details'!A:I,8,0)</f>
        <v>tier - 3</v>
      </c>
      <c r="Q1103" t="str">
        <f>VLOOKUP(A1103,'Hospitalisation Details'!A:I,9,0)</f>
        <v>R1012</v>
      </c>
    </row>
    <row r="1104" spans="1:17" ht="15.6" x14ac:dyDescent="0.3">
      <c r="A1104" s="1" t="s">
        <v>1268</v>
      </c>
      <c r="B1104" s="1" t="str">
        <f>VLOOKUP(A1104,'Customer Names'!A:B,2,0)</f>
        <v>Carver, Mr.  Brian A.</v>
      </c>
      <c r="C1104">
        <f>VLOOKUP(A1104,'Medical Examinations'!A:H,2,0)</f>
        <v>28.69</v>
      </c>
      <c r="D1104">
        <f>VLOOKUP(A1104,'Medical Examinations'!A:C,3,0)</f>
        <v>7.45</v>
      </c>
      <c r="E1104" t="str">
        <f>VLOOKUP(A1104,'Medical Examinations'!A:E,4)</f>
        <v>No</v>
      </c>
      <c r="F1104" t="str">
        <f>VLOOKUP(A1104,'Medical Examinations'!A:E,5)</f>
        <v>No</v>
      </c>
      <c r="G1104" t="str">
        <f>VLOOKUP(A1104,'Medical Examinations'!A:F,6,0)</f>
        <v>No</v>
      </c>
      <c r="H1104">
        <f>VLOOKUP(A1104,'Medical Examinations'!A:G,7)</f>
        <v>2</v>
      </c>
      <c r="I1104" t="str">
        <f>VLOOKUP(A1104,'Medical Examinations'!A:H,8,0)</f>
        <v>No</v>
      </c>
      <c r="J1104">
        <f>VLOOKUP(A1104,'Hospitalisation Details'!A:B,2,0)</f>
        <v>1973</v>
      </c>
      <c r="K1104" t="str">
        <f>VLOOKUP(A1104,'Hospitalisation Details'!A:C,3,0)</f>
        <v>Sep</v>
      </c>
      <c r="L1104">
        <f>VLOOKUP(A1104,'Hospitalisation Details'!A:D,4,0)</f>
        <v>5</v>
      </c>
      <c r="M1104">
        <f>VLOOKUP(A1104,'Hospitalisation Details'!A:E,5,0)</f>
        <v>3</v>
      </c>
      <c r="N1104">
        <f>VLOOKUP(A1104,'Hospitalisation Details'!A:F,6,0)</f>
        <v>10264.44</v>
      </c>
      <c r="O1104" t="str">
        <f>VLOOKUP(A1104,'Hospitalisation Details'!A:G,7,0)</f>
        <v>tier - 3</v>
      </c>
      <c r="P1104" t="str">
        <f>VLOOKUP(A1104,'Hospitalisation Details'!A:I,8,0)</f>
        <v>tier - 2</v>
      </c>
      <c r="Q1104" t="str">
        <f>VLOOKUP(A1104,'Hospitalisation Details'!A:I,9,0)</f>
        <v>R1012</v>
      </c>
    </row>
    <row r="1105" spans="1:17" ht="15.6" x14ac:dyDescent="0.3">
      <c r="A1105" s="1" t="s">
        <v>1267</v>
      </c>
      <c r="B1105" s="1" t="str">
        <f>VLOOKUP(A1105,'Customer Names'!A:B,2,0)</f>
        <v>Borror, Ms.  Kaitlin R.</v>
      </c>
      <c r="C1105">
        <f>VLOOKUP(A1105,'Medical Examinations'!A:H,2,0)</f>
        <v>31.28</v>
      </c>
      <c r="D1105">
        <f>VLOOKUP(A1105,'Medical Examinations'!A:C,3,0)</f>
        <v>6.94</v>
      </c>
      <c r="E1105" t="str">
        <f>VLOOKUP(A1105,'Medical Examinations'!A:E,4)</f>
        <v>yes</v>
      </c>
      <c r="F1105" t="str">
        <f>VLOOKUP(A1105,'Medical Examinations'!A:E,5)</f>
        <v>No</v>
      </c>
      <c r="G1105" t="str">
        <f>VLOOKUP(A1105,'Medical Examinations'!A:F,6,0)</f>
        <v>No</v>
      </c>
      <c r="H1105">
        <f>VLOOKUP(A1105,'Medical Examinations'!A:G,7)</f>
        <v>1</v>
      </c>
      <c r="I1105" t="str">
        <f>VLOOKUP(A1105,'Medical Examinations'!A:H,8,0)</f>
        <v>No</v>
      </c>
      <c r="J1105">
        <f>VLOOKUP(A1105,'Hospitalisation Details'!A:B,2,0)</f>
        <v>1975</v>
      </c>
      <c r="K1105" t="str">
        <f>VLOOKUP(A1105,'Hospitalisation Details'!A:C,3,0)</f>
        <v>Aug</v>
      </c>
      <c r="L1105">
        <f>VLOOKUP(A1105,'Hospitalisation Details'!A:D,4,0)</f>
        <v>15</v>
      </c>
      <c r="M1105">
        <f>VLOOKUP(A1105,'Hospitalisation Details'!A:E,5,0)</f>
        <v>1</v>
      </c>
      <c r="N1105">
        <f>VLOOKUP(A1105,'Hospitalisation Details'!A:F,6,0)</f>
        <v>10259.129999999999</v>
      </c>
      <c r="O1105" t="str">
        <f>VLOOKUP(A1105,'Hospitalisation Details'!A:G,7,0)</f>
        <v>tier - 3</v>
      </c>
      <c r="P1105" t="str">
        <f>VLOOKUP(A1105,'Hospitalisation Details'!A:I,8,0)</f>
        <v>tier - 2</v>
      </c>
      <c r="Q1105" t="str">
        <f>VLOOKUP(A1105,'Hospitalisation Details'!A:I,9,0)</f>
        <v>R1011</v>
      </c>
    </row>
    <row r="1106" spans="1:17" ht="15.6" x14ac:dyDescent="0.3">
      <c r="A1106" s="1" t="s">
        <v>1266</v>
      </c>
      <c r="B1106" s="1" t="str">
        <f>VLOOKUP(A1106,'Customer Names'!A:B,2,0)</f>
        <v>Saad, Mr.  Mohammad</v>
      </c>
      <c r="C1106">
        <f>VLOOKUP(A1106,'Medical Examinations'!A:H,2,0)</f>
        <v>30.21</v>
      </c>
      <c r="D1106">
        <f>VLOOKUP(A1106,'Medical Examinations'!A:C,3,0)</f>
        <v>7.83</v>
      </c>
      <c r="E1106" t="str">
        <f>VLOOKUP(A1106,'Medical Examinations'!A:E,4)</f>
        <v>No</v>
      </c>
      <c r="F1106" t="str">
        <f>VLOOKUP(A1106,'Medical Examinations'!A:E,5)</f>
        <v>No</v>
      </c>
      <c r="G1106" t="str">
        <f>VLOOKUP(A1106,'Medical Examinations'!A:F,6,0)</f>
        <v>No</v>
      </c>
      <c r="H1106" t="str">
        <f>VLOOKUP(A1106,'Medical Examinations'!A:G,7)</f>
        <v>No major surgery</v>
      </c>
      <c r="I1106" t="str">
        <f>VLOOKUP(A1106,'Medical Examinations'!A:H,8,0)</f>
        <v>No</v>
      </c>
      <c r="J1106">
        <f>VLOOKUP(A1106,'Hospitalisation Details'!A:B,2,0)</f>
        <v>1968</v>
      </c>
      <c r="K1106" t="str">
        <f>VLOOKUP(A1106,'Hospitalisation Details'!A:C,3,0)</f>
        <v>Sep</v>
      </c>
      <c r="L1106">
        <f>VLOOKUP(A1106,'Hospitalisation Details'!A:D,4,0)</f>
        <v>23</v>
      </c>
      <c r="M1106">
        <f>VLOOKUP(A1106,'Hospitalisation Details'!A:E,5,0)</f>
        <v>0</v>
      </c>
      <c r="N1106">
        <f>VLOOKUP(A1106,'Hospitalisation Details'!A:F,6,0)</f>
        <v>10231.5</v>
      </c>
      <c r="O1106" t="str">
        <f>VLOOKUP(A1106,'Hospitalisation Details'!A:G,7,0)</f>
        <v>tier - 3</v>
      </c>
      <c r="P1106" t="str">
        <f>VLOOKUP(A1106,'Hospitalisation Details'!A:I,8,0)</f>
        <v>tier - 1</v>
      </c>
      <c r="Q1106" t="str">
        <f>VLOOKUP(A1106,'Hospitalisation Details'!A:I,9,0)</f>
        <v>R1012</v>
      </c>
    </row>
    <row r="1107" spans="1:17" ht="15.6" x14ac:dyDescent="0.3">
      <c r="A1107" s="1" t="s">
        <v>1265</v>
      </c>
      <c r="B1107" s="1" t="str">
        <f>VLOOKUP(A1107,'Customer Names'!A:B,2,0)</f>
        <v>Paul, Mr.  Charlie</v>
      </c>
      <c r="C1107">
        <f>VLOOKUP(A1107,'Medical Examinations'!A:H,2,0)</f>
        <v>38.28</v>
      </c>
      <c r="D1107">
        <f>VLOOKUP(A1107,'Medical Examinations'!A:C,3,0)</f>
        <v>10.17</v>
      </c>
      <c r="E1107" t="str">
        <f>VLOOKUP(A1107,'Medical Examinations'!A:E,4)</f>
        <v>yes</v>
      </c>
      <c r="F1107" t="str">
        <f>VLOOKUP(A1107,'Medical Examinations'!A:E,5)</f>
        <v>No</v>
      </c>
      <c r="G1107" t="str">
        <f>VLOOKUP(A1107,'Medical Examinations'!A:F,6,0)</f>
        <v>No</v>
      </c>
      <c r="H1107" t="str">
        <f>VLOOKUP(A1107,'Medical Examinations'!A:G,7)</f>
        <v>No major surgery</v>
      </c>
      <c r="I1107" t="str">
        <f>VLOOKUP(A1107,'Medical Examinations'!A:H,8,0)</f>
        <v>No</v>
      </c>
      <c r="J1107">
        <f>VLOOKUP(A1107,'Hospitalisation Details'!A:B,2,0)</f>
        <v>1967</v>
      </c>
      <c r="K1107" t="str">
        <f>VLOOKUP(A1107,'Hospitalisation Details'!A:C,3,0)</f>
        <v>Jun</v>
      </c>
      <c r="L1107">
        <f>VLOOKUP(A1107,'Hospitalisation Details'!A:D,4,0)</f>
        <v>28</v>
      </c>
      <c r="M1107">
        <f>VLOOKUP(A1107,'Hospitalisation Details'!A:E,5,0)</f>
        <v>0</v>
      </c>
      <c r="N1107">
        <f>VLOOKUP(A1107,'Hospitalisation Details'!A:F,6,0)</f>
        <v>10226.280000000001</v>
      </c>
      <c r="O1107" t="str">
        <f>VLOOKUP(A1107,'Hospitalisation Details'!A:G,7,0)</f>
        <v>tier - 3</v>
      </c>
      <c r="P1107" t="str">
        <f>VLOOKUP(A1107,'Hospitalisation Details'!A:I,8,0)</f>
        <v>tier - 3</v>
      </c>
      <c r="Q1107" t="str">
        <f>VLOOKUP(A1107,'Hospitalisation Details'!A:I,9,0)</f>
        <v>R1013</v>
      </c>
    </row>
    <row r="1108" spans="1:17" ht="15.6" x14ac:dyDescent="0.3">
      <c r="A1108" s="1" t="s">
        <v>1264</v>
      </c>
      <c r="B1108" s="1" t="str">
        <f>VLOOKUP(A1108,'Customer Names'!A:B,2,0)</f>
        <v>Trail, Mr.  Brent</v>
      </c>
      <c r="C1108">
        <f>VLOOKUP(A1108,'Medical Examinations'!A:H,2,0)</f>
        <v>29.9</v>
      </c>
      <c r="D1108">
        <f>VLOOKUP(A1108,'Medical Examinations'!A:C,3,0)</f>
        <v>8.9600000000000009</v>
      </c>
      <c r="E1108" t="str">
        <f>VLOOKUP(A1108,'Medical Examinations'!A:E,4)</f>
        <v>yes</v>
      </c>
      <c r="F1108" t="str">
        <f>VLOOKUP(A1108,'Medical Examinations'!A:E,5)</f>
        <v>No</v>
      </c>
      <c r="G1108" t="str">
        <f>VLOOKUP(A1108,'Medical Examinations'!A:F,6,0)</f>
        <v>No</v>
      </c>
      <c r="H1108" t="str">
        <f>VLOOKUP(A1108,'Medical Examinations'!A:G,7)</f>
        <v>No major surgery</v>
      </c>
      <c r="I1108" t="str">
        <f>VLOOKUP(A1108,'Medical Examinations'!A:H,8,0)</f>
        <v>No</v>
      </c>
      <c r="J1108">
        <f>VLOOKUP(A1108,'Hospitalisation Details'!A:B,2,0)</f>
        <v>1967</v>
      </c>
      <c r="K1108" t="str">
        <f>VLOOKUP(A1108,'Hospitalisation Details'!A:C,3,0)</f>
        <v>Sep</v>
      </c>
      <c r="L1108">
        <f>VLOOKUP(A1108,'Hospitalisation Details'!A:D,4,0)</f>
        <v>26</v>
      </c>
      <c r="M1108">
        <f>VLOOKUP(A1108,'Hospitalisation Details'!A:E,5,0)</f>
        <v>0</v>
      </c>
      <c r="N1108">
        <f>VLOOKUP(A1108,'Hospitalisation Details'!A:F,6,0)</f>
        <v>10214.64</v>
      </c>
      <c r="O1108" t="str">
        <f>VLOOKUP(A1108,'Hospitalisation Details'!A:G,7,0)</f>
        <v>tier - 3</v>
      </c>
      <c r="P1108" t="str">
        <f>VLOOKUP(A1108,'Hospitalisation Details'!A:I,8,0)</f>
        <v>tier - 2</v>
      </c>
      <c r="Q1108" t="str">
        <f>VLOOKUP(A1108,'Hospitalisation Details'!A:I,9,0)</f>
        <v>R1011</v>
      </c>
    </row>
    <row r="1109" spans="1:17" ht="15.6" x14ac:dyDescent="0.3">
      <c r="A1109" s="1" t="s">
        <v>1263</v>
      </c>
      <c r="B1109" s="1" t="str">
        <f>VLOOKUP(A1109,'Customer Names'!A:B,2,0)</f>
        <v>Benton, Ms.  Kelli M</v>
      </c>
      <c r="C1109">
        <f>VLOOKUP(A1109,'Medical Examinations'!A:H,2,0)</f>
        <v>23.18</v>
      </c>
      <c r="D1109">
        <f>VLOOKUP(A1109,'Medical Examinations'!A:C,3,0)</f>
        <v>6.96</v>
      </c>
      <c r="E1109" t="str">
        <f>VLOOKUP(A1109,'Medical Examinations'!A:E,4)</f>
        <v>yes</v>
      </c>
      <c r="F1109" t="str">
        <f>VLOOKUP(A1109,'Medical Examinations'!A:E,5)</f>
        <v>No</v>
      </c>
      <c r="G1109" t="str">
        <f>VLOOKUP(A1109,'Medical Examinations'!A:F,6,0)</f>
        <v>No</v>
      </c>
      <c r="H1109">
        <f>VLOOKUP(A1109,'Medical Examinations'!A:G,7)</f>
        <v>2</v>
      </c>
      <c r="I1109" t="str">
        <f>VLOOKUP(A1109,'Medical Examinations'!A:H,8,0)</f>
        <v>No</v>
      </c>
      <c r="J1109">
        <f>VLOOKUP(A1109,'Hospitalisation Details'!A:B,2,0)</f>
        <v>1970</v>
      </c>
      <c r="K1109" t="str">
        <f>VLOOKUP(A1109,'Hospitalisation Details'!A:C,3,0)</f>
        <v>Dec</v>
      </c>
      <c r="L1109">
        <f>VLOOKUP(A1109,'Hospitalisation Details'!A:D,4,0)</f>
        <v>24</v>
      </c>
      <c r="M1109">
        <f>VLOOKUP(A1109,'Hospitalisation Details'!A:E,5,0)</f>
        <v>0</v>
      </c>
      <c r="N1109">
        <f>VLOOKUP(A1109,'Hospitalisation Details'!A:F,6,0)</f>
        <v>10197.77</v>
      </c>
      <c r="O1109" t="str">
        <f>VLOOKUP(A1109,'Hospitalisation Details'!A:G,7,0)</f>
        <v>tier - 3</v>
      </c>
      <c r="P1109" t="str">
        <f>VLOOKUP(A1109,'Hospitalisation Details'!A:I,8,0)</f>
        <v>tier - 1</v>
      </c>
      <c r="Q1109" t="str">
        <f>VLOOKUP(A1109,'Hospitalisation Details'!A:I,9,0)</f>
        <v>R1024</v>
      </c>
    </row>
    <row r="1110" spans="1:17" ht="15.6" x14ac:dyDescent="0.3">
      <c r="A1110" s="1" t="s">
        <v>1262</v>
      </c>
      <c r="B1110" s="1" t="str">
        <f>VLOOKUP(A1110,'Customer Names'!A:B,2,0)</f>
        <v>Bauman, Mrs.  Sheridan H</v>
      </c>
      <c r="C1110">
        <f>VLOOKUP(A1110,'Medical Examinations'!A:H,2,0)</f>
        <v>33.020000000000003</v>
      </c>
      <c r="D1110">
        <f>VLOOKUP(A1110,'Medical Examinations'!A:C,3,0)</f>
        <v>5.07</v>
      </c>
      <c r="E1110" t="str">
        <f>VLOOKUP(A1110,'Medical Examinations'!A:E,4)</f>
        <v>yes</v>
      </c>
      <c r="F1110" t="str">
        <f>VLOOKUP(A1110,'Medical Examinations'!A:E,5)</f>
        <v>No</v>
      </c>
      <c r="G1110" t="str">
        <f>VLOOKUP(A1110,'Medical Examinations'!A:F,6,0)</f>
        <v>No</v>
      </c>
      <c r="H1110" t="str">
        <f>VLOOKUP(A1110,'Medical Examinations'!A:G,7)</f>
        <v>No major surgery</v>
      </c>
      <c r="I1110" t="str">
        <f>VLOOKUP(A1110,'Medical Examinations'!A:H,8,0)</f>
        <v>No</v>
      </c>
      <c r="J1110">
        <f>VLOOKUP(A1110,'Hospitalisation Details'!A:B,2,0)</f>
        <v>1985</v>
      </c>
      <c r="K1110" t="str">
        <f>VLOOKUP(A1110,'Hospitalisation Details'!A:C,3,0)</f>
        <v>Oct</v>
      </c>
      <c r="L1110">
        <f>VLOOKUP(A1110,'Hospitalisation Details'!A:D,4,0)</f>
        <v>16</v>
      </c>
      <c r="M1110">
        <f>VLOOKUP(A1110,'Hospitalisation Details'!A:E,5,0)</f>
        <v>3</v>
      </c>
      <c r="N1110">
        <f>VLOOKUP(A1110,'Hospitalisation Details'!A:F,6,0)</f>
        <v>10191.82</v>
      </c>
      <c r="O1110" t="str">
        <f>VLOOKUP(A1110,'Hospitalisation Details'!A:G,7,0)</f>
        <v>tier - 3</v>
      </c>
      <c r="P1110" t="str">
        <f>VLOOKUP(A1110,'Hospitalisation Details'!A:I,8,0)</f>
        <v>tier - 2</v>
      </c>
      <c r="Q1110" t="str">
        <f>VLOOKUP(A1110,'Hospitalisation Details'!A:I,9,0)</f>
        <v>R1026</v>
      </c>
    </row>
    <row r="1111" spans="1:17" ht="15.6" x14ac:dyDescent="0.3">
      <c r="A1111" s="1" t="s">
        <v>1261</v>
      </c>
      <c r="B1111" s="1" t="str">
        <f>VLOOKUP(A1111,'Customer Names'!A:B,2,0)</f>
        <v>Bakula, Mrs.  Sarah M.</v>
      </c>
      <c r="C1111">
        <f>VLOOKUP(A1111,'Medical Examinations'!A:H,2,0)</f>
        <v>27.29</v>
      </c>
      <c r="D1111">
        <f>VLOOKUP(A1111,'Medical Examinations'!A:C,3,0)</f>
        <v>5.85</v>
      </c>
      <c r="E1111" t="str">
        <f>VLOOKUP(A1111,'Medical Examinations'!A:E,4)</f>
        <v>No</v>
      </c>
      <c r="F1111" t="str">
        <f>VLOOKUP(A1111,'Medical Examinations'!A:E,5)</f>
        <v>No</v>
      </c>
      <c r="G1111" t="str">
        <f>VLOOKUP(A1111,'Medical Examinations'!A:F,6,0)</f>
        <v>No</v>
      </c>
      <c r="H1111">
        <f>VLOOKUP(A1111,'Medical Examinations'!A:G,7)</f>
        <v>2</v>
      </c>
      <c r="I1111" t="str">
        <f>VLOOKUP(A1111,'Medical Examinations'!A:H,8,0)</f>
        <v>No</v>
      </c>
      <c r="J1111">
        <f>VLOOKUP(A1111,'Hospitalisation Details'!A:B,2,0)</f>
        <v>1972</v>
      </c>
      <c r="K1111" t="str">
        <f>VLOOKUP(A1111,'Hospitalisation Details'!A:C,3,0)</f>
        <v>Jul</v>
      </c>
      <c r="L1111">
        <f>VLOOKUP(A1111,'Hospitalisation Details'!A:D,4,0)</f>
        <v>10</v>
      </c>
      <c r="M1111">
        <f>VLOOKUP(A1111,'Hospitalisation Details'!A:E,5,0)</f>
        <v>0</v>
      </c>
      <c r="N1111">
        <f>VLOOKUP(A1111,'Hospitalisation Details'!A:F,6,0)</f>
        <v>10160.870000000001</v>
      </c>
      <c r="O1111" t="str">
        <f>VLOOKUP(A1111,'Hospitalisation Details'!A:G,7,0)</f>
        <v>tier - 3</v>
      </c>
      <c r="P1111" t="str">
        <f>VLOOKUP(A1111,'Hospitalisation Details'!A:I,8,0)</f>
        <v>tier - 3</v>
      </c>
      <c r="Q1111" t="str">
        <f>VLOOKUP(A1111,'Hospitalisation Details'!A:I,9,0)</f>
        <v>R1025</v>
      </c>
    </row>
    <row r="1112" spans="1:17" ht="15.6" x14ac:dyDescent="0.3">
      <c r="A1112" s="1" t="s">
        <v>1260</v>
      </c>
      <c r="B1112" s="1" t="str">
        <f>VLOOKUP(A1112,'Customer Names'!A:B,2,0)</f>
        <v>Edwards, Ms.  Jennifer</v>
      </c>
      <c r="C1112">
        <f>VLOOKUP(A1112,'Medical Examinations'!A:H,2,0)</f>
        <v>23.18</v>
      </c>
      <c r="D1112">
        <f>VLOOKUP(A1112,'Medical Examinations'!A:C,3,0)</f>
        <v>10.56</v>
      </c>
      <c r="E1112" t="str">
        <f>VLOOKUP(A1112,'Medical Examinations'!A:E,4)</f>
        <v>No</v>
      </c>
      <c r="F1112" t="str">
        <f>VLOOKUP(A1112,'Medical Examinations'!A:E,5)</f>
        <v>No</v>
      </c>
      <c r="G1112" t="str">
        <f>VLOOKUP(A1112,'Medical Examinations'!A:F,6,0)</f>
        <v>No</v>
      </c>
      <c r="H1112">
        <f>VLOOKUP(A1112,'Medical Examinations'!A:G,7)</f>
        <v>2</v>
      </c>
      <c r="I1112" t="str">
        <f>VLOOKUP(A1112,'Medical Examinations'!A:H,8,0)</f>
        <v>No</v>
      </c>
      <c r="J1112">
        <f>VLOOKUP(A1112,'Hospitalisation Details'!A:B,2,0)</f>
        <v>1973</v>
      </c>
      <c r="K1112" t="str">
        <f>VLOOKUP(A1112,'Hospitalisation Details'!A:C,3,0)</f>
        <v>Oct</v>
      </c>
      <c r="L1112">
        <f>VLOOKUP(A1112,'Hospitalisation Details'!A:D,4,0)</f>
        <v>13</v>
      </c>
      <c r="M1112">
        <f>VLOOKUP(A1112,'Hospitalisation Details'!A:E,5,0)</f>
        <v>2</v>
      </c>
      <c r="N1112">
        <f>VLOOKUP(A1112,'Hospitalisation Details'!A:F,6,0)</f>
        <v>10156.780000000001</v>
      </c>
      <c r="O1112" t="str">
        <f>VLOOKUP(A1112,'Hospitalisation Details'!A:G,7,0)</f>
        <v>tier - 3</v>
      </c>
      <c r="P1112" t="str">
        <f>VLOOKUP(A1112,'Hospitalisation Details'!A:I,8,0)</f>
        <v>tier - 2</v>
      </c>
      <c r="Q1112" t="str">
        <f>VLOOKUP(A1112,'Hospitalisation Details'!A:I,9,0)</f>
        <v>R1012</v>
      </c>
    </row>
    <row r="1113" spans="1:17" ht="15.6" x14ac:dyDescent="0.3">
      <c r="A1113" s="1" t="s">
        <v>1259</v>
      </c>
      <c r="B1113" s="1" t="str">
        <f>VLOOKUP(A1113,'Customer Names'!A:B,2,0)</f>
        <v>Davis, Mrs.  Laura J</v>
      </c>
      <c r="C1113">
        <f>VLOOKUP(A1113,'Medical Examinations'!A:H,2,0)</f>
        <v>32.659999999999997</v>
      </c>
      <c r="D1113">
        <f>VLOOKUP(A1113,'Medical Examinations'!A:C,3,0)</f>
        <v>8.92</v>
      </c>
      <c r="E1113" t="str">
        <f>VLOOKUP(A1113,'Medical Examinations'!A:E,4)</f>
        <v>yes</v>
      </c>
      <c r="F1113" t="str">
        <f>VLOOKUP(A1113,'Medical Examinations'!A:E,5)</f>
        <v>No</v>
      </c>
      <c r="G1113" t="str">
        <f>VLOOKUP(A1113,'Medical Examinations'!A:F,6,0)</f>
        <v>No</v>
      </c>
      <c r="H1113" t="str">
        <f>VLOOKUP(A1113,'Medical Examinations'!A:G,7)</f>
        <v>No major surgery</v>
      </c>
      <c r="I1113" t="str">
        <f>VLOOKUP(A1113,'Medical Examinations'!A:H,8,0)</f>
        <v>No</v>
      </c>
      <c r="J1113">
        <f>VLOOKUP(A1113,'Hospitalisation Details'!A:B,2,0)</f>
        <v>1981</v>
      </c>
      <c r="K1113" t="str">
        <f>VLOOKUP(A1113,'Hospitalisation Details'!A:C,3,0)</f>
        <v>Jun</v>
      </c>
      <c r="L1113">
        <f>VLOOKUP(A1113,'Hospitalisation Details'!A:D,4,0)</f>
        <v>12</v>
      </c>
      <c r="M1113">
        <f>VLOOKUP(A1113,'Hospitalisation Details'!A:E,5,0)</f>
        <v>1</v>
      </c>
      <c r="N1113">
        <f>VLOOKUP(A1113,'Hospitalisation Details'!A:F,6,0)</f>
        <v>10146.129999999999</v>
      </c>
      <c r="O1113" t="str">
        <f>VLOOKUP(A1113,'Hospitalisation Details'!A:G,7,0)</f>
        <v>tier - 3</v>
      </c>
      <c r="P1113" t="str">
        <f>VLOOKUP(A1113,'Hospitalisation Details'!A:I,8,0)</f>
        <v>tier - 1</v>
      </c>
      <c r="Q1113" t="str">
        <f>VLOOKUP(A1113,'Hospitalisation Details'!A:I,9,0)</f>
        <v>R1025</v>
      </c>
    </row>
    <row r="1114" spans="1:17" ht="15.6" x14ac:dyDescent="0.3">
      <c r="A1114" s="1" t="s">
        <v>1258</v>
      </c>
      <c r="B1114" s="1" t="str">
        <f>VLOOKUP(A1114,'Customer Names'!A:B,2,0)</f>
        <v>Weiler, Mr.  Thomas</v>
      </c>
      <c r="C1114">
        <f>VLOOKUP(A1114,'Medical Examinations'!A:H,2,0)</f>
        <v>30.78</v>
      </c>
      <c r="D1114">
        <f>VLOOKUP(A1114,'Medical Examinations'!A:C,3,0)</f>
        <v>8.6300000000000008</v>
      </c>
      <c r="E1114" t="str">
        <f>VLOOKUP(A1114,'Medical Examinations'!A:E,4)</f>
        <v>No</v>
      </c>
      <c r="F1114" t="str">
        <f>VLOOKUP(A1114,'Medical Examinations'!A:E,5)</f>
        <v>No</v>
      </c>
      <c r="G1114" t="str">
        <f>VLOOKUP(A1114,'Medical Examinations'!A:F,6,0)</f>
        <v>No</v>
      </c>
      <c r="H1114" t="str">
        <f>VLOOKUP(A1114,'Medical Examinations'!A:G,7)</f>
        <v>No major surgery</v>
      </c>
      <c r="I1114" t="str">
        <f>VLOOKUP(A1114,'Medical Examinations'!A:H,8,0)</f>
        <v>No</v>
      </c>
      <c r="J1114">
        <f>VLOOKUP(A1114,'Hospitalisation Details'!A:B,2,0)</f>
        <v>1974</v>
      </c>
      <c r="K1114" t="str">
        <f>VLOOKUP(A1114,'Hospitalisation Details'!A:C,3,0)</f>
        <v>Dec</v>
      </c>
      <c r="L1114">
        <f>VLOOKUP(A1114,'Hospitalisation Details'!A:D,4,0)</f>
        <v>30</v>
      </c>
      <c r="M1114">
        <f>VLOOKUP(A1114,'Hospitalisation Details'!A:E,5,0)</f>
        <v>3</v>
      </c>
      <c r="N1114">
        <f>VLOOKUP(A1114,'Hospitalisation Details'!A:F,6,0)</f>
        <v>10141.14</v>
      </c>
      <c r="O1114" t="str">
        <f>VLOOKUP(A1114,'Hospitalisation Details'!A:G,7,0)</f>
        <v>tier - 3</v>
      </c>
      <c r="P1114" t="str">
        <f>VLOOKUP(A1114,'Hospitalisation Details'!A:I,8,0)</f>
        <v>tier - 1</v>
      </c>
      <c r="Q1114" t="str">
        <f>VLOOKUP(A1114,'Hospitalisation Details'!A:I,9,0)</f>
        <v>R1016</v>
      </c>
    </row>
    <row r="1115" spans="1:17" ht="15.6" x14ac:dyDescent="0.3">
      <c r="A1115" s="1" t="s">
        <v>1257</v>
      </c>
      <c r="B1115" s="1" t="str">
        <f>VLOOKUP(A1115,'Customer Names'!A:B,2,0)</f>
        <v>Schaaf, Ms.  Gisele</v>
      </c>
      <c r="C1115">
        <f>VLOOKUP(A1115,'Medical Examinations'!A:H,2,0)</f>
        <v>47.2</v>
      </c>
      <c r="D1115">
        <f>VLOOKUP(A1115,'Medical Examinations'!A:C,3,0)</f>
        <v>6.29</v>
      </c>
      <c r="E1115" t="str">
        <f>VLOOKUP(A1115,'Medical Examinations'!A:E,4)</f>
        <v>yes</v>
      </c>
      <c r="F1115" t="str">
        <f>VLOOKUP(A1115,'Medical Examinations'!A:E,5)</f>
        <v>No</v>
      </c>
      <c r="G1115" t="str">
        <f>VLOOKUP(A1115,'Medical Examinations'!A:F,6,0)</f>
        <v>Yes</v>
      </c>
      <c r="H1115">
        <f>VLOOKUP(A1115,'Medical Examinations'!A:G,7)</f>
        <v>1</v>
      </c>
      <c r="I1115" t="str">
        <f>VLOOKUP(A1115,'Medical Examinations'!A:H,8,0)</f>
        <v>No</v>
      </c>
      <c r="J1115">
        <f>VLOOKUP(A1115,'Hospitalisation Details'!A:B,2,0)</f>
        <v>1997</v>
      </c>
      <c r="K1115" t="str">
        <f>VLOOKUP(A1115,'Hospitalisation Details'!A:C,3,0)</f>
        <v>Sep</v>
      </c>
      <c r="L1115">
        <f>VLOOKUP(A1115,'Hospitalisation Details'!A:D,4,0)</f>
        <v>5</v>
      </c>
      <c r="M1115">
        <f>VLOOKUP(A1115,'Hospitalisation Details'!A:E,5,0)</f>
        <v>0</v>
      </c>
      <c r="N1115">
        <f>VLOOKUP(A1115,'Hospitalisation Details'!A:F,6,0)</f>
        <v>10139.84</v>
      </c>
      <c r="O1115" t="str">
        <f>VLOOKUP(A1115,'Hospitalisation Details'!A:G,7,0)</f>
        <v>tier - 3</v>
      </c>
      <c r="P1115" t="str">
        <f>VLOOKUP(A1115,'Hospitalisation Details'!A:I,8,0)</f>
        <v>tier - 2</v>
      </c>
      <c r="Q1115" t="str">
        <f>VLOOKUP(A1115,'Hospitalisation Details'!A:I,9,0)</f>
        <v>R1012</v>
      </c>
    </row>
    <row r="1116" spans="1:17" ht="15.6" x14ac:dyDescent="0.3">
      <c r="A1116" s="1" t="s">
        <v>1256</v>
      </c>
      <c r="B1116" s="1" t="str">
        <f>VLOOKUP(A1116,'Customer Names'!A:B,2,0)</f>
        <v>Sack, Ms.  Myra L</v>
      </c>
      <c r="C1116">
        <f>VLOOKUP(A1116,'Medical Examinations'!A:H,2,0)</f>
        <v>31.6</v>
      </c>
      <c r="D1116">
        <f>VLOOKUP(A1116,'Medical Examinations'!A:C,3,0)</f>
        <v>5.75</v>
      </c>
      <c r="E1116" t="str">
        <f>VLOOKUP(A1116,'Medical Examinations'!A:E,4)</f>
        <v>No</v>
      </c>
      <c r="F1116" t="str">
        <f>VLOOKUP(A1116,'Medical Examinations'!A:E,5)</f>
        <v>No</v>
      </c>
      <c r="G1116" t="str">
        <f>VLOOKUP(A1116,'Medical Examinations'!A:F,6,0)</f>
        <v>No</v>
      </c>
      <c r="H1116">
        <f>VLOOKUP(A1116,'Medical Examinations'!A:G,7)</f>
        <v>2</v>
      </c>
      <c r="I1116" t="str">
        <f>VLOOKUP(A1116,'Medical Examinations'!A:H,8,0)</f>
        <v>No</v>
      </c>
      <c r="J1116">
        <f>VLOOKUP(A1116,'Hospitalisation Details'!A:B,2,0)</f>
        <v>1972</v>
      </c>
      <c r="K1116" t="str">
        <f>VLOOKUP(A1116,'Hospitalisation Details'!A:C,3,0)</f>
        <v>Nov</v>
      </c>
      <c r="L1116">
        <f>VLOOKUP(A1116,'Hospitalisation Details'!A:D,4,0)</f>
        <v>16</v>
      </c>
      <c r="M1116">
        <f>VLOOKUP(A1116,'Hospitalisation Details'!A:E,5,0)</f>
        <v>2</v>
      </c>
      <c r="N1116">
        <f>VLOOKUP(A1116,'Hospitalisation Details'!A:F,6,0)</f>
        <v>10118.42</v>
      </c>
      <c r="O1116" t="str">
        <f>VLOOKUP(A1116,'Hospitalisation Details'!A:G,7,0)</f>
        <v>tier - 3</v>
      </c>
      <c r="P1116" t="str">
        <f>VLOOKUP(A1116,'Hospitalisation Details'!A:I,8,0)</f>
        <v>tier - 3</v>
      </c>
      <c r="Q1116" t="str">
        <f>VLOOKUP(A1116,'Hospitalisation Details'!A:I,9,0)</f>
        <v>R1011</v>
      </c>
    </row>
    <row r="1117" spans="1:17" ht="15.6" x14ac:dyDescent="0.3">
      <c r="A1117" s="1" t="s">
        <v>1255</v>
      </c>
      <c r="B1117" s="1" t="str">
        <f>VLOOKUP(A1117,'Customer Names'!A:B,2,0)</f>
        <v>Chenard, Ms.  Melissa M.</v>
      </c>
      <c r="C1117">
        <f>VLOOKUP(A1117,'Medical Examinations'!A:H,2,0)</f>
        <v>33.914999999999999</v>
      </c>
      <c r="D1117">
        <f>VLOOKUP(A1117,'Medical Examinations'!A:C,3,0)</f>
        <v>6.66</v>
      </c>
      <c r="E1117" t="str">
        <f>VLOOKUP(A1117,'Medical Examinations'!A:E,4)</f>
        <v>yes</v>
      </c>
      <c r="F1117" t="str">
        <f>VLOOKUP(A1117,'Medical Examinations'!A:E,5)</f>
        <v>No</v>
      </c>
      <c r="G1117" t="str">
        <f>VLOOKUP(A1117,'Medical Examinations'!A:F,6,0)</f>
        <v>No</v>
      </c>
      <c r="H1117">
        <f>VLOOKUP(A1117,'Medical Examinations'!A:G,7)</f>
        <v>1</v>
      </c>
      <c r="I1117" t="str">
        <f>VLOOKUP(A1117,'Medical Examinations'!A:H,8,0)</f>
        <v>No</v>
      </c>
      <c r="J1117">
        <f>VLOOKUP(A1117,'Hospitalisation Details'!A:B,2,0)</f>
        <v>1975</v>
      </c>
      <c r="K1117" t="str">
        <f>VLOOKUP(A1117,'Hospitalisation Details'!A:C,3,0)</f>
        <v>Jul</v>
      </c>
      <c r="L1117">
        <f>VLOOKUP(A1117,'Hospitalisation Details'!A:D,4,0)</f>
        <v>2</v>
      </c>
      <c r="M1117">
        <f>VLOOKUP(A1117,'Hospitalisation Details'!A:E,5,0)</f>
        <v>3</v>
      </c>
      <c r="N1117">
        <f>VLOOKUP(A1117,'Hospitalisation Details'!A:F,6,0)</f>
        <v>10115.01</v>
      </c>
      <c r="O1117" t="str">
        <f>VLOOKUP(A1117,'Hospitalisation Details'!A:G,7,0)</f>
        <v>tier - 3</v>
      </c>
      <c r="P1117" t="str">
        <f>VLOOKUP(A1117,'Hospitalisation Details'!A:I,8,0)</f>
        <v>tier - 3</v>
      </c>
      <c r="Q1117" t="str">
        <f>VLOOKUP(A1117,'Hospitalisation Details'!A:I,9,0)</f>
        <v>R1012</v>
      </c>
    </row>
    <row r="1118" spans="1:17" ht="15.6" x14ac:dyDescent="0.3">
      <c r="A1118" s="1" t="s">
        <v>1254</v>
      </c>
      <c r="B1118" s="1" t="str">
        <f>VLOOKUP(A1118,'Customer Names'!A:B,2,0)</f>
        <v>Williamson, Ms.  Eleanor F.</v>
      </c>
      <c r="C1118">
        <f>VLOOKUP(A1118,'Medical Examinations'!A:H,2,0)</f>
        <v>23.54</v>
      </c>
      <c r="D1118">
        <f>VLOOKUP(A1118,'Medical Examinations'!A:C,3,0)</f>
        <v>5.0999999999999996</v>
      </c>
      <c r="E1118" t="str">
        <f>VLOOKUP(A1118,'Medical Examinations'!A:E,4)</f>
        <v>No</v>
      </c>
      <c r="F1118" t="str">
        <f>VLOOKUP(A1118,'Medical Examinations'!A:E,5)</f>
        <v>No</v>
      </c>
      <c r="G1118" t="str">
        <f>VLOOKUP(A1118,'Medical Examinations'!A:F,6,0)</f>
        <v>No</v>
      </c>
      <c r="H1118">
        <f>VLOOKUP(A1118,'Medical Examinations'!A:G,7)</f>
        <v>2</v>
      </c>
      <c r="I1118" t="str">
        <f>VLOOKUP(A1118,'Medical Examinations'!A:H,8,0)</f>
        <v>No</v>
      </c>
      <c r="J1118">
        <f>VLOOKUP(A1118,'Hospitalisation Details'!A:B,2,0)</f>
        <v>1972</v>
      </c>
      <c r="K1118" t="str">
        <f>VLOOKUP(A1118,'Hospitalisation Details'!A:C,3,0)</f>
        <v>Aug</v>
      </c>
      <c r="L1118">
        <f>VLOOKUP(A1118,'Hospitalisation Details'!A:D,4,0)</f>
        <v>8</v>
      </c>
      <c r="M1118">
        <f>VLOOKUP(A1118,'Hospitalisation Details'!A:E,5,0)</f>
        <v>2</v>
      </c>
      <c r="N1118">
        <f>VLOOKUP(A1118,'Hospitalisation Details'!A:F,6,0)</f>
        <v>10107.219999999999</v>
      </c>
      <c r="O1118" t="str">
        <f>VLOOKUP(A1118,'Hospitalisation Details'!A:G,7,0)</f>
        <v>tier - 3</v>
      </c>
      <c r="P1118" t="str">
        <f>VLOOKUP(A1118,'Hospitalisation Details'!A:I,8,0)</f>
        <v>tier - 1</v>
      </c>
      <c r="Q1118" t="str">
        <f>VLOOKUP(A1118,'Hospitalisation Details'!A:I,9,0)</f>
        <v>R1013</v>
      </c>
    </row>
    <row r="1119" spans="1:17" ht="15.6" x14ac:dyDescent="0.3">
      <c r="A1119" s="1" t="s">
        <v>1253</v>
      </c>
      <c r="B1119" s="1" t="str">
        <f>VLOOKUP(A1119,'Customer Names'!A:B,2,0)</f>
        <v>Dollas, Ms.  Elizabeth</v>
      </c>
      <c r="C1119">
        <f>VLOOKUP(A1119,'Medical Examinations'!A:H,2,0)</f>
        <v>27.074999999999999</v>
      </c>
      <c r="D1119">
        <f>VLOOKUP(A1119,'Medical Examinations'!A:C,3,0)</f>
        <v>4.41</v>
      </c>
      <c r="E1119" t="str">
        <f>VLOOKUP(A1119,'Medical Examinations'!A:E,4)</f>
        <v>No</v>
      </c>
      <c r="F1119" t="str">
        <f>VLOOKUP(A1119,'Medical Examinations'!A:E,5)</f>
        <v>No</v>
      </c>
      <c r="G1119" t="str">
        <f>VLOOKUP(A1119,'Medical Examinations'!A:F,6,0)</f>
        <v>No</v>
      </c>
      <c r="H1119">
        <f>VLOOKUP(A1119,'Medical Examinations'!A:G,7)</f>
        <v>2</v>
      </c>
      <c r="I1119" t="str">
        <f>VLOOKUP(A1119,'Medical Examinations'!A:H,8,0)</f>
        <v>No</v>
      </c>
      <c r="J1119">
        <f>VLOOKUP(A1119,'Hospitalisation Details'!A:B,2,0)</f>
        <v>1972</v>
      </c>
      <c r="K1119" t="str">
        <f>VLOOKUP(A1119,'Hospitalisation Details'!A:C,3,0)</f>
        <v>Oct</v>
      </c>
      <c r="L1119">
        <f>VLOOKUP(A1119,'Hospitalisation Details'!A:D,4,0)</f>
        <v>19</v>
      </c>
      <c r="M1119">
        <f>VLOOKUP(A1119,'Hospitalisation Details'!A:E,5,0)</f>
        <v>1</v>
      </c>
      <c r="N1119">
        <f>VLOOKUP(A1119,'Hospitalisation Details'!A:F,6,0)</f>
        <v>10106.129999999999</v>
      </c>
      <c r="O1119" t="str">
        <f>VLOOKUP(A1119,'Hospitalisation Details'!A:G,7,0)</f>
        <v>tier - 3</v>
      </c>
      <c r="P1119" t="str">
        <f>VLOOKUP(A1119,'Hospitalisation Details'!A:I,8,0)</f>
        <v>tier - 1</v>
      </c>
      <c r="Q1119" t="str">
        <f>VLOOKUP(A1119,'Hospitalisation Details'!A:I,9,0)</f>
        <v>R1024</v>
      </c>
    </row>
    <row r="1120" spans="1:17" ht="15.6" x14ac:dyDescent="0.3">
      <c r="A1120" s="1" t="s">
        <v>1252</v>
      </c>
      <c r="B1120" s="1" t="str">
        <f>VLOOKUP(A1120,'Customer Names'!A:B,2,0)</f>
        <v>Sprague, Mr.  Kenneth</v>
      </c>
      <c r="C1120">
        <f>VLOOKUP(A1120,'Medical Examinations'!A:H,2,0)</f>
        <v>25.8</v>
      </c>
      <c r="D1120">
        <f>VLOOKUP(A1120,'Medical Examinations'!A:C,3,0)</f>
        <v>5.52</v>
      </c>
      <c r="E1120" t="str">
        <f>VLOOKUP(A1120,'Medical Examinations'!A:E,4)</f>
        <v>yes</v>
      </c>
      <c r="F1120" t="str">
        <f>VLOOKUP(A1120,'Medical Examinations'!A:E,5)</f>
        <v>No</v>
      </c>
      <c r="G1120" t="str">
        <f>VLOOKUP(A1120,'Medical Examinations'!A:F,6,0)</f>
        <v>No</v>
      </c>
      <c r="H1120" t="str">
        <f>VLOOKUP(A1120,'Medical Examinations'!A:G,7)</f>
        <v>No major surgery</v>
      </c>
      <c r="I1120" t="str">
        <f>VLOOKUP(A1120,'Medical Examinations'!A:H,8,0)</f>
        <v>No</v>
      </c>
      <c r="J1120">
        <f>VLOOKUP(A1120,'Hospitalisation Details'!A:B,2,0)</f>
        <v>1976</v>
      </c>
      <c r="K1120" t="str">
        <f>VLOOKUP(A1120,'Hospitalisation Details'!A:C,3,0)</f>
        <v>Dec</v>
      </c>
      <c r="L1120">
        <f>VLOOKUP(A1120,'Hospitalisation Details'!A:D,4,0)</f>
        <v>19</v>
      </c>
      <c r="M1120">
        <f>VLOOKUP(A1120,'Hospitalisation Details'!A:E,5,0)</f>
        <v>5</v>
      </c>
      <c r="N1120">
        <f>VLOOKUP(A1120,'Hospitalisation Details'!A:F,6,0)</f>
        <v>10096.969999999999</v>
      </c>
      <c r="O1120" t="str">
        <f>VLOOKUP(A1120,'Hospitalisation Details'!A:G,7,0)</f>
        <v>tier - 3</v>
      </c>
      <c r="P1120" t="str">
        <f>VLOOKUP(A1120,'Hospitalisation Details'!A:I,8,0)</f>
        <v>tier - 2</v>
      </c>
      <c r="Q1120" t="str">
        <f>VLOOKUP(A1120,'Hospitalisation Details'!A:I,9,0)</f>
        <v>R1011</v>
      </c>
    </row>
    <row r="1121" spans="1:17" ht="15.6" x14ac:dyDescent="0.3">
      <c r="A1121" s="1" t="s">
        <v>1251</v>
      </c>
      <c r="B1121" s="1" t="str">
        <f>VLOOKUP(A1121,'Customer Names'!A:B,2,0)</f>
        <v>Michell, Mr.  Robert G.</v>
      </c>
      <c r="C1121">
        <f>VLOOKUP(A1121,'Medical Examinations'!A:H,2,0)</f>
        <v>36.1</v>
      </c>
      <c r="D1121">
        <f>VLOOKUP(A1121,'Medical Examinations'!A:C,3,0)</f>
        <v>4.62</v>
      </c>
      <c r="E1121" t="str">
        <f>VLOOKUP(A1121,'Medical Examinations'!A:E,4)</f>
        <v>yes</v>
      </c>
      <c r="F1121" t="str">
        <f>VLOOKUP(A1121,'Medical Examinations'!A:E,5)</f>
        <v>No</v>
      </c>
      <c r="G1121" t="str">
        <f>VLOOKUP(A1121,'Medical Examinations'!A:F,6,0)</f>
        <v>Yes</v>
      </c>
      <c r="H1121">
        <f>VLOOKUP(A1121,'Medical Examinations'!A:G,7)</f>
        <v>1</v>
      </c>
      <c r="I1121" t="str">
        <f>VLOOKUP(A1121,'Medical Examinations'!A:H,8,0)</f>
        <v>No</v>
      </c>
      <c r="J1121">
        <f>VLOOKUP(A1121,'Hospitalisation Details'!A:B,2,0)</f>
        <v>1969</v>
      </c>
      <c r="K1121" t="str">
        <f>VLOOKUP(A1121,'Hospitalisation Details'!A:C,3,0)</f>
        <v>Jul</v>
      </c>
      <c r="L1121">
        <f>VLOOKUP(A1121,'Hospitalisation Details'!A:D,4,0)</f>
        <v>3</v>
      </c>
      <c r="M1121">
        <f>VLOOKUP(A1121,'Hospitalisation Details'!A:E,5,0)</f>
        <v>1</v>
      </c>
      <c r="N1121">
        <f>VLOOKUP(A1121,'Hospitalisation Details'!A:F,6,0)</f>
        <v>10085.85</v>
      </c>
      <c r="O1121" t="str">
        <f>VLOOKUP(A1121,'Hospitalisation Details'!A:G,7,0)</f>
        <v>tier - 3</v>
      </c>
      <c r="P1121" t="str">
        <f>VLOOKUP(A1121,'Hospitalisation Details'!A:I,8,0)</f>
        <v>tier - 3</v>
      </c>
      <c r="Q1121" t="str">
        <f>VLOOKUP(A1121,'Hospitalisation Details'!A:I,9,0)</f>
        <v>R1011</v>
      </c>
    </row>
    <row r="1122" spans="1:17" ht="15.6" x14ac:dyDescent="0.3">
      <c r="A1122" s="1" t="s">
        <v>1250</v>
      </c>
      <c r="B1122" s="1" t="str">
        <f>VLOOKUP(A1122,'Customer Names'!A:B,2,0)</f>
        <v>Datwyler, Mr.  Thomas C.</v>
      </c>
      <c r="C1122">
        <f>VLOOKUP(A1122,'Medical Examinations'!A:H,2,0)</f>
        <v>30.495000000000001</v>
      </c>
      <c r="D1122">
        <f>VLOOKUP(A1122,'Medical Examinations'!A:C,3,0)</f>
        <v>5.74</v>
      </c>
      <c r="E1122" t="str">
        <f>VLOOKUP(A1122,'Medical Examinations'!A:E,4)</f>
        <v>yes</v>
      </c>
      <c r="F1122" t="str">
        <f>VLOOKUP(A1122,'Medical Examinations'!A:E,5)</f>
        <v>No</v>
      </c>
      <c r="G1122" t="str">
        <f>VLOOKUP(A1122,'Medical Examinations'!A:F,6,0)</f>
        <v>Yes</v>
      </c>
      <c r="H1122">
        <f>VLOOKUP(A1122,'Medical Examinations'!A:G,7)</f>
        <v>1</v>
      </c>
      <c r="I1122" t="str">
        <f>VLOOKUP(A1122,'Medical Examinations'!A:H,8,0)</f>
        <v>No</v>
      </c>
      <c r="J1122">
        <f>VLOOKUP(A1122,'Hospitalisation Details'!A:B,2,0)</f>
        <v>1969</v>
      </c>
      <c r="K1122" t="str">
        <f>VLOOKUP(A1122,'Hospitalisation Details'!A:C,3,0)</f>
        <v>Oct</v>
      </c>
      <c r="L1122">
        <f>VLOOKUP(A1122,'Hospitalisation Details'!A:D,4,0)</f>
        <v>27</v>
      </c>
      <c r="M1122">
        <f>VLOOKUP(A1122,'Hospitalisation Details'!A:E,5,0)</f>
        <v>0</v>
      </c>
      <c r="N1122">
        <f>VLOOKUP(A1122,'Hospitalisation Details'!A:F,6,0)</f>
        <v>10072.06</v>
      </c>
      <c r="O1122" t="str">
        <f>VLOOKUP(A1122,'Hospitalisation Details'!A:G,7,0)</f>
        <v>tier - 3</v>
      </c>
      <c r="P1122" t="str">
        <f>VLOOKUP(A1122,'Hospitalisation Details'!A:I,8,0)</f>
        <v>tier - 1</v>
      </c>
      <c r="Q1122" t="str">
        <f>VLOOKUP(A1122,'Hospitalisation Details'!A:I,9,0)</f>
        <v>R1017</v>
      </c>
    </row>
    <row r="1123" spans="1:17" ht="15.6" x14ac:dyDescent="0.3">
      <c r="A1123" s="1" t="s">
        <v>1249</v>
      </c>
      <c r="B1123" s="1" t="str">
        <f>VLOOKUP(A1123,'Customer Names'!A:B,2,0)</f>
        <v>Mead, Mr.  Matthew J.</v>
      </c>
      <c r="C1123">
        <f>VLOOKUP(A1123,'Medical Examinations'!A:H,2,0)</f>
        <v>21.4</v>
      </c>
      <c r="D1123">
        <f>VLOOKUP(A1123,'Medical Examinations'!A:C,3,0)</f>
        <v>6.3</v>
      </c>
      <c r="E1123" t="str">
        <f>VLOOKUP(A1123,'Medical Examinations'!A:E,4)</f>
        <v>yes</v>
      </c>
      <c r="F1123" t="str">
        <f>VLOOKUP(A1123,'Medical Examinations'!A:E,5)</f>
        <v>No</v>
      </c>
      <c r="G1123" t="str">
        <f>VLOOKUP(A1123,'Medical Examinations'!A:F,6,0)</f>
        <v>Yes</v>
      </c>
      <c r="H1123">
        <f>VLOOKUP(A1123,'Medical Examinations'!A:G,7)</f>
        <v>1</v>
      </c>
      <c r="I1123" t="str">
        <f>VLOOKUP(A1123,'Medical Examinations'!A:H,8,0)</f>
        <v>No</v>
      </c>
      <c r="J1123">
        <f>VLOOKUP(A1123,'Hospitalisation Details'!A:B,2,0)</f>
        <v>1969</v>
      </c>
      <c r="K1123" t="str">
        <f>VLOOKUP(A1123,'Hospitalisation Details'!A:C,3,0)</f>
        <v>Aug</v>
      </c>
      <c r="L1123">
        <f>VLOOKUP(A1123,'Hospitalisation Details'!A:D,4,0)</f>
        <v>22</v>
      </c>
      <c r="M1123">
        <f>VLOOKUP(A1123,'Hospitalisation Details'!A:E,5,0)</f>
        <v>1</v>
      </c>
      <c r="N1123">
        <f>VLOOKUP(A1123,'Hospitalisation Details'!A:F,6,0)</f>
        <v>10065.41</v>
      </c>
      <c r="O1123" t="str">
        <f>VLOOKUP(A1123,'Hospitalisation Details'!A:G,7,0)</f>
        <v>tier - 3</v>
      </c>
      <c r="P1123" t="str">
        <f>VLOOKUP(A1123,'Hospitalisation Details'!A:I,8,0)</f>
        <v>tier - 2</v>
      </c>
      <c r="Q1123" t="str">
        <f>VLOOKUP(A1123,'Hospitalisation Details'!A:I,9,0)</f>
        <v>R1011</v>
      </c>
    </row>
    <row r="1124" spans="1:17" ht="15.6" x14ac:dyDescent="0.3">
      <c r="A1124" s="1" t="s">
        <v>1248</v>
      </c>
      <c r="B1124" s="1" t="str">
        <f>VLOOKUP(A1124,'Customer Names'!A:B,2,0)</f>
        <v>Kennedy, Ms.  Mallory D.</v>
      </c>
      <c r="C1124">
        <f>VLOOKUP(A1124,'Medical Examinations'!A:H,2,0)</f>
        <v>32.299999999999997</v>
      </c>
      <c r="D1124">
        <f>VLOOKUP(A1124,'Medical Examinations'!A:C,3,0)</f>
        <v>10.27</v>
      </c>
      <c r="E1124" t="str">
        <f>VLOOKUP(A1124,'Medical Examinations'!A:E,4)</f>
        <v>No</v>
      </c>
      <c r="F1124" t="str">
        <f>VLOOKUP(A1124,'Medical Examinations'!A:E,5)</f>
        <v>No</v>
      </c>
      <c r="G1124" t="str">
        <f>VLOOKUP(A1124,'Medical Examinations'!A:F,6,0)</f>
        <v>No</v>
      </c>
      <c r="H1124" t="str">
        <f>VLOOKUP(A1124,'Medical Examinations'!A:G,7)</f>
        <v>No major surgery</v>
      </c>
      <c r="I1124" t="str">
        <f>VLOOKUP(A1124,'Medical Examinations'!A:H,8,0)</f>
        <v>No</v>
      </c>
      <c r="J1124">
        <f>VLOOKUP(A1124,'Hospitalisation Details'!A:B,2,0)</f>
        <v>1974</v>
      </c>
      <c r="K1124" t="str">
        <f>VLOOKUP(A1124,'Hospitalisation Details'!A:C,3,0)</f>
        <v>Aug</v>
      </c>
      <c r="L1124">
        <f>VLOOKUP(A1124,'Hospitalisation Details'!A:D,4,0)</f>
        <v>30</v>
      </c>
      <c r="M1124">
        <f>VLOOKUP(A1124,'Hospitalisation Details'!A:E,5,0)</f>
        <v>2</v>
      </c>
      <c r="N1124">
        <f>VLOOKUP(A1124,'Hospitalisation Details'!A:F,6,0)</f>
        <v>10043.25</v>
      </c>
      <c r="O1124" t="str">
        <f>VLOOKUP(A1124,'Hospitalisation Details'!A:G,7,0)</f>
        <v>tier - 3</v>
      </c>
      <c r="P1124" t="str">
        <f>VLOOKUP(A1124,'Hospitalisation Details'!A:I,8,0)</f>
        <v>tier - 2</v>
      </c>
      <c r="Q1124" t="str">
        <f>VLOOKUP(A1124,'Hospitalisation Details'!A:I,9,0)</f>
        <v>R1024</v>
      </c>
    </row>
    <row r="1125" spans="1:17" ht="15.6" x14ac:dyDescent="0.3">
      <c r="A1125" s="1" t="s">
        <v>1247</v>
      </c>
      <c r="B1125" s="1" t="str">
        <f>VLOOKUP(A1125,'Customer Names'!A:B,2,0)</f>
        <v>Czech, Mr.  Christopher D.</v>
      </c>
      <c r="C1125">
        <f>VLOOKUP(A1125,'Medical Examinations'!A:H,2,0)</f>
        <v>29.78</v>
      </c>
      <c r="D1125">
        <f>VLOOKUP(A1125,'Medical Examinations'!A:C,3,0)</f>
        <v>5.85</v>
      </c>
      <c r="E1125" t="str">
        <f>VLOOKUP(A1125,'Medical Examinations'!A:E,4)</f>
        <v>No</v>
      </c>
      <c r="F1125" t="str">
        <f>VLOOKUP(A1125,'Medical Examinations'!A:E,5)</f>
        <v>No</v>
      </c>
      <c r="G1125" t="str">
        <f>VLOOKUP(A1125,'Medical Examinations'!A:F,6,0)</f>
        <v>Yes</v>
      </c>
      <c r="H1125">
        <f>VLOOKUP(A1125,'Medical Examinations'!A:G,7)</f>
        <v>1</v>
      </c>
      <c r="I1125" t="str">
        <f>VLOOKUP(A1125,'Medical Examinations'!A:H,8,0)</f>
        <v>No</v>
      </c>
      <c r="J1125">
        <f>VLOOKUP(A1125,'Hospitalisation Details'!A:B,2,0)</f>
        <v>1979</v>
      </c>
      <c r="K1125" t="str">
        <f>VLOOKUP(A1125,'Hospitalisation Details'!A:C,3,0)</f>
        <v>Dec</v>
      </c>
      <c r="L1125">
        <f>VLOOKUP(A1125,'Hospitalisation Details'!A:D,4,0)</f>
        <v>28</v>
      </c>
      <c r="M1125">
        <f>VLOOKUP(A1125,'Hospitalisation Details'!A:E,5,0)</f>
        <v>2</v>
      </c>
      <c r="N1125">
        <f>VLOOKUP(A1125,'Hospitalisation Details'!A:F,6,0)</f>
        <v>10027.15</v>
      </c>
      <c r="O1125" t="str">
        <f>VLOOKUP(A1125,'Hospitalisation Details'!A:G,7,0)</f>
        <v>tier - 3</v>
      </c>
      <c r="P1125" t="str">
        <f>VLOOKUP(A1125,'Hospitalisation Details'!A:I,8,0)</f>
        <v>tier - 1</v>
      </c>
      <c r="Q1125" t="str">
        <f>VLOOKUP(A1125,'Hospitalisation Details'!A:I,9,0)</f>
        <v>R1021</v>
      </c>
    </row>
    <row r="1126" spans="1:17" ht="15.6" x14ac:dyDescent="0.3">
      <c r="A1126" s="1" t="s">
        <v>1246</v>
      </c>
      <c r="B1126" s="1" t="str">
        <f>VLOOKUP(A1126,'Customer Names'!A:B,2,0)</f>
        <v>O'Brien, Mrs.  Jamie</v>
      </c>
      <c r="C1126">
        <f>VLOOKUP(A1126,'Medical Examinations'!A:H,2,0)</f>
        <v>34.76</v>
      </c>
      <c r="D1126">
        <f>VLOOKUP(A1126,'Medical Examinations'!A:C,3,0)</f>
        <v>5.92</v>
      </c>
      <c r="E1126" t="str">
        <f>VLOOKUP(A1126,'Medical Examinations'!A:E,4)</f>
        <v>yes</v>
      </c>
      <c r="F1126" t="str">
        <f>VLOOKUP(A1126,'Medical Examinations'!A:E,5)</f>
        <v>No</v>
      </c>
      <c r="G1126" t="str">
        <f>VLOOKUP(A1126,'Medical Examinations'!A:F,6,0)</f>
        <v>No</v>
      </c>
      <c r="H1126">
        <f>VLOOKUP(A1126,'Medical Examinations'!A:G,7)</f>
        <v>1</v>
      </c>
      <c r="I1126" t="str">
        <f>VLOOKUP(A1126,'Medical Examinations'!A:H,8,0)</f>
        <v>No</v>
      </c>
      <c r="J1126">
        <f>VLOOKUP(A1126,'Hospitalisation Details'!A:B,2,0)</f>
        <v>1988</v>
      </c>
      <c r="K1126" t="str">
        <f>VLOOKUP(A1126,'Hospitalisation Details'!A:C,3,0)</f>
        <v>Jul</v>
      </c>
      <c r="L1126">
        <f>VLOOKUP(A1126,'Hospitalisation Details'!A:D,4,0)</f>
        <v>3</v>
      </c>
      <c r="M1126">
        <f>VLOOKUP(A1126,'Hospitalisation Details'!A:E,5,0)</f>
        <v>3</v>
      </c>
      <c r="N1126">
        <f>VLOOKUP(A1126,'Hospitalisation Details'!A:F,6,0)</f>
        <v>10011.44</v>
      </c>
      <c r="O1126" t="str">
        <f>VLOOKUP(A1126,'Hospitalisation Details'!A:G,7,0)</f>
        <v>tier - 3</v>
      </c>
      <c r="P1126" t="str">
        <f>VLOOKUP(A1126,'Hospitalisation Details'!A:I,8,0)</f>
        <v>tier - 3</v>
      </c>
      <c r="Q1126" t="str">
        <f>VLOOKUP(A1126,'Hospitalisation Details'!A:I,9,0)</f>
        <v>R1026</v>
      </c>
    </row>
    <row r="1127" spans="1:17" ht="15.6" x14ac:dyDescent="0.3">
      <c r="A1127" s="1" t="s">
        <v>1245</v>
      </c>
      <c r="B1127" s="1" t="str">
        <f>VLOOKUP(A1127,'Customer Names'!A:B,2,0)</f>
        <v>Bachman, Ms.  Ariell</v>
      </c>
      <c r="C1127">
        <f>VLOOKUP(A1127,'Medical Examinations'!A:H,2,0)</f>
        <v>18.335000000000001</v>
      </c>
      <c r="D1127">
        <f>VLOOKUP(A1127,'Medical Examinations'!A:C,3,0)</f>
        <v>10.01</v>
      </c>
      <c r="E1127" t="str">
        <f>VLOOKUP(A1127,'Medical Examinations'!A:E,4)</f>
        <v>yes</v>
      </c>
      <c r="F1127" t="str">
        <f>VLOOKUP(A1127,'Medical Examinations'!A:E,5)</f>
        <v>No</v>
      </c>
      <c r="G1127" t="str">
        <f>VLOOKUP(A1127,'Medical Examinations'!A:F,6,0)</f>
        <v>No</v>
      </c>
      <c r="H1127">
        <f>VLOOKUP(A1127,'Medical Examinations'!A:G,7)</f>
        <v>2</v>
      </c>
      <c r="I1127" t="str">
        <f>VLOOKUP(A1127,'Medical Examinations'!A:H,8,0)</f>
        <v>No</v>
      </c>
      <c r="J1127">
        <f>VLOOKUP(A1127,'Hospitalisation Details'!A:B,2,0)</f>
        <v>1970</v>
      </c>
      <c r="K1127" t="str">
        <f>VLOOKUP(A1127,'Hospitalisation Details'!A:C,3,0)</f>
        <v>Aug</v>
      </c>
      <c r="L1127">
        <f>VLOOKUP(A1127,'Hospitalisation Details'!A:D,4,0)</f>
        <v>11</v>
      </c>
      <c r="M1127">
        <f>VLOOKUP(A1127,'Hospitalisation Details'!A:E,5,0)</f>
        <v>0</v>
      </c>
      <c r="N1127">
        <f>VLOOKUP(A1127,'Hospitalisation Details'!A:F,6,0)</f>
        <v>9991.0400000000009</v>
      </c>
      <c r="O1127" t="str">
        <f>VLOOKUP(A1127,'Hospitalisation Details'!A:G,7,0)</f>
        <v>tier - 2</v>
      </c>
      <c r="P1127" t="str">
        <f>VLOOKUP(A1127,'Hospitalisation Details'!A:I,8,0)</f>
        <v>tier - 3</v>
      </c>
      <c r="Q1127" t="str">
        <f>VLOOKUP(A1127,'Hospitalisation Details'!A:I,9,0)</f>
        <v>R1012</v>
      </c>
    </row>
    <row r="1128" spans="1:17" ht="15.6" x14ac:dyDescent="0.3">
      <c r="A1128" s="1" t="s">
        <v>1244</v>
      </c>
      <c r="B1128" s="1" t="str">
        <f>VLOOKUP(A1128,'Customer Names'!A:B,2,0)</f>
        <v>Bednar, Mr.  Christopher</v>
      </c>
      <c r="C1128">
        <f>VLOOKUP(A1128,'Medical Examinations'!A:H,2,0)</f>
        <v>32.299999999999997</v>
      </c>
      <c r="D1128">
        <f>VLOOKUP(A1128,'Medical Examinations'!A:C,3,0)</f>
        <v>9.59</v>
      </c>
      <c r="E1128" t="str">
        <f>VLOOKUP(A1128,'Medical Examinations'!A:E,4)</f>
        <v>No</v>
      </c>
      <c r="F1128" t="str">
        <f>VLOOKUP(A1128,'Medical Examinations'!A:E,5)</f>
        <v>No</v>
      </c>
      <c r="G1128" t="str">
        <f>VLOOKUP(A1128,'Medical Examinations'!A:F,6,0)</f>
        <v>No</v>
      </c>
      <c r="H1128" t="str">
        <f>VLOOKUP(A1128,'Medical Examinations'!A:G,7)</f>
        <v>No major surgery</v>
      </c>
      <c r="I1128" t="str">
        <f>VLOOKUP(A1128,'Medical Examinations'!A:H,8,0)</f>
        <v>No</v>
      </c>
      <c r="J1128">
        <f>VLOOKUP(A1128,'Hospitalisation Details'!A:B,2,0)</f>
        <v>1971</v>
      </c>
      <c r="K1128" t="str">
        <f>VLOOKUP(A1128,'Hospitalisation Details'!A:C,3,0)</f>
        <v>Oct</v>
      </c>
      <c r="L1128">
        <f>VLOOKUP(A1128,'Hospitalisation Details'!A:D,4,0)</f>
        <v>6</v>
      </c>
      <c r="M1128">
        <f>VLOOKUP(A1128,'Hospitalisation Details'!A:E,5,0)</f>
        <v>1</v>
      </c>
      <c r="N1128">
        <f>VLOOKUP(A1128,'Hospitalisation Details'!A:F,6,0)</f>
        <v>9964.06</v>
      </c>
      <c r="O1128" t="str">
        <f>VLOOKUP(A1128,'Hospitalisation Details'!A:G,7,0)</f>
        <v>tier - 2</v>
      </c>
      <c r="P1128" t="str">
        <f>VLOOKUP(A1128,'Hospitalisation Details'!A:I,8,0)</f>
        <v>tier - 2</v>
      </c>
      <c r="Q1128" t="str">
        <f>VLOOKUP(A1128,'Hospitalisation Details'!A:I,9,0)</f>
        <v>R1019</v>
      </c>
    </row>
    <row r="1129" spans="1:17" ht="15.6" x14ac:dyDescent="0.3">
      <c r="A1129" s="1" t="s">
        <v>1243</v>
      </c>
      <c r="B1129" s="1" t="str">
        <f>VLOOKUP(A1129,'Customer Names'!A:B,2,0)</f>
        <v>Daye, Mr.  Ryan</v>
      </c>
      <c r="C1129">
        <f>VLOOKUP(A1129,'Medical Examinations'!A:H,2,0)</f>
        <v>27.74</v>
      </c>
      <c r="D1129">
        <f>VLOOKUP(A1129,'Medical Examinations'!A:C,3,0)</f>
        <v>10.37</v>
      </c>
      <c r="E1129" t="str">
        <f>VLOOKUP(A1129,'Medical Examinations'!A:E,4)</f>
        <v>No</v>
      </c>
      <c r="F1129" t="str">
        <f>VLOOKUP(A1129,'Medical Examinations'!A:E,5)</f>
        <v>No</v>
      </c>
      <c r="G1129" t="str">
        <f>VLOOKUP(A1129,'Medical Examinations'!A:F,6,0)</f>
        <v>No</v>
      </c>
      <c r="H1129" t="str">
        <f>VLOOKUP(A1129,'Medical Examinations'!A:G,7)</f>
        <v>No major surgery</v>
      </c>
      <c r="I1129" t="str">
        <f>VLOOKUP(A1129,'Medical Examinations'!A:H,8,0)</f>
        <v>No</v>
      </c>
      <c r="J1129">
        <f>VLOOKUP(A1129,'Hospitalisation Details'!A:B,2,0)</f>
        <v>1971</v>
      </c>
      <c r="K1129" t="str">
        <f>VLOOKUP(A1129,'Hospitalisation Details'!A:C,3,0)</f>
        <v>Dec</v>
      </c>
      <c r="L1129">
        <f>VLOOKUP(A1129,'Hospitalisation Details'!A:D,4,0)</f>
        <v>26</v>
      </c>
      <c r="M1129">
        <f>VLOOKUP(A1129,'Hospitalisation Details'!A:E,5,0)</f>
        <v>1</v>
      </c>
      <c r="N1129">
        <f>VLOOKUP(A1129,'Hospitalisation Details'!A:F,6,0)</f>
        <v>9957.7199999999993</v>
      </c>
      <c r="O1129" t="str">
        <f>VLOOKUP(A1129,'Hospitalisation Details'!A:G,7,0)</f>
        <v>tier - 2</v>
      </c>
      <c r="P1129" t="str">
        <f>VLOOKUP(A1129,'Hospitalisation Details'!A:I,8,0)</f>
        <v>tier - 3</v>
      </c>
      <c r="Q1129" t="str">
        <f>VLOOKUP(A1129,'Hospitalisation Details'!A:I,9,0)</f>
        <v>R1018</v>
      </c>
    </row>
    <row r="1130" spans="1:17" ht="15.6" x14ac:dyDescent="0.3">
      <c r="A1130" s="1" t="s">
        <v>1242</v>
      </c>
      <c r="B1130" s="1" t="str">
        <f>VLOOKUP(A1130,'Customer Names'!A:B,2,0)</f>
        <v>Clarke, Mr.  Thomas B.</v>
      </c>
      <c r="C1130">
        <f>VLOOKUP(A1130,'Medical Examinations'!A:H,2,0)</f>
        <v>24</v>
      </c>
      <c r="D1130">
        <f>VLOOKUP(A1130,'Medical Examinations'!A:C,3,0)</f>
        <v>4.01</v>
      </c>
      <c r="E1130" t="str">
        <f>VLOOKUP(A1130,'Medical Examinations'!A:E,4)</f>
        <v>yes</v>
      </c>
      <c r="F1130" t="str">
        <f>VLOOKUP(A1130,'Medical Examinations'!A:E,5)</f>
        <v>No</v>
      </c>
      <c r="G1130" t="str">
        <f>VLOOKUP(A1130,'Medical Examinations'!A:F,6,0)</f>
        <v>No</v>
      </c>
      <c r="H1130">
        <f>VLOOKUP(A1130,'Medical Examinations'!A:G,7)</f>
        <v>1</v>
      </c>
      <c r="I1130" t="str">
        <f>VLOOKUP(A1130,'Medical Examinations'!A:H,8,0)</f>
        <v>No</v>
      </c>
      <c r="J1130">
        <f>VLOOKUP(A1130,'Hospitalisation Details'!A:B,2,0)</f>
        <v>1964</v>
      </c>
      <c r="K1130" t="str">
        <f>VLOOKUP(A1130,'Hospitalisation Details'!A:C,3,0)</f>
        <v>Sep</v>
      </c>
      <c r="L1130">
        <f>VLOOKUP(A1130,'Hospitalisation Details'!A:D,4,0)</f>
        <v>11</v>
      </c>
      <c r="M1130">
        <f>VLOOKUP(A1130,'Hospitalisation Details'!A:E,5,0)</f>
        <v>0</v>
      </c>
      <c r="N1130">
        <f>VLOOKUP(A1130,'Hospitalisation Details'!A:F,6,0)</f>
        <v>9933.44</v>
      </c>
      <c r="O1130" t="str">
        <f>VLOOKUP(A1130,'Hospitalisation Details'!A:G,7,0)</f>
        <v>tier - 3</v>
      </c>
      <c r="P1130" t="str">
        <f>VLOOKUP(A1130,'Hospitalisation Details'!A:I,8,0)</f>
        <v>tier - 3</v>
      </c>
      <c r="Q1130" t="str">
        <f>VLOOKUP(A1130,'Hospitalisation Details'!A:I,9,0)</f>
        <v>R1013</v>
      </c>
    </row>
    <row r="1131" spans="1:17" ht="15.6" x14ac:dyDescent="0.3">
      <c r="A1131" s="1" t="s">
        <v>1241</v>
      </c>
      <c r="B1131" s="1" t="str">
        <f>VLOOKUP(A1131,'Customer Names'!A:B,2,0)</f>
        <v>Koren, Ms.  Katie</v>
      </c>
      <c r="C1131">
        <f>VLOOKUP(A1131,'Medical Examinations'!A:H,2,0)</f>
        <v>31.78</v>
      </c>
      <c r="D1131">
        <f>VLOOKUP(A1131,'Medical Examinations'!A:C,3,0)</f>
        <v>4.24</v>
      </c>
      <c r="E1131" t="str">
        <f>VLOOKUP(A1131,'Medical Examinations'!A:E,4)</f>
        <v>yes</v>
      </c>
      <c r="F1131" t="str">
        <f>VLOOKUP(A1131,'Medical Examinations'!A:E,5)</f>
        <v>No</v>
      </c>
      <c r="G1131" t="str">
        <f>VLOOKUP(A1131,'Medical Examinations'!A:F,6,0)</f>
        <v>Yes</v>
      </c>
      <c r="H1131">
        <f>VLOOKUP(A1131,'Medical Examinations'!A:G,7)</f>
        <v>1</v>
      </c>
      <c r="I1131" t="str">
        <f>VLOOKUP(A1131,'Medical Examinations'!A:H,8,0)</f>
        <v>No</v>
      </c>
      <c r="J1131">
        <f>VLOOKUP(A1131,'Hospitalisation Details'!A:B,2,0)</f>
        <v>1983</v>
      </c>
      <c r="K1131" t="str">
        <f>VLOOKUP(A1131,'Hospitalisation Details'!A:C,3,0)</f>
        <v>Dec</v>
      </c>
      <c r="L1131">
        <f>VLOOKUP(A1131,'Hospitalisation Details'!A:D,4,0)</f>
        <v>3</v>
      </c>
      <c r="M1131">
        <f>VLOOKUP(A1131,'Hospitalisation Details'!A:E,5,0)</f>
        <v>3</v>
      </c>
      <c r="N1131">
        <f>VLOOKUP(A1131,'Hospitalisation Details'!A:F,6,0)</f>
        <v>9931.9599999999991</v>
      </c>
      <c r="O1131" t="str">
        <f>VLOOKUP(A1131,'Hospitalisation Details'!A:G,7,0)</f>
        <v>tier - 2</v>
      </c>
      <c r="P1131" t="str">
        <f>VLOOKUP(A1131,'Hospitalisation Details'!A:I,8,0)</f>
        <v>tier - 2</v>
      </c>
      <c r="Q1131" t="str">
        <f>VLOOKUP(A1131,'Hospitalisation Details'!A:I,9,0)</f>
        <v>R1012</v>
      </c>
    </row>
    <row r="1132" spans="1:17" ht="15.6" x14ac:dyDescent="0.3">
      <c r="A1132" s="1" t="s">
        <v>1240</v>
      </c>
      <c r="B1132" s="1" t="str">
        <f>VLOOKUP(A1132,'Customer Names'!A:B,2,0)</f>
        <v>Kuramoto, Mrs.  Rachelle L</v>
      </c>
      <c r="C1132">
        <f>VLOOKUP(A1132,'Medical Examinations'!A:H,2,0)</f>
        <v>32.25</v>
      </c>
      <c r="D1132">
        <f>VLOOKUP(A1132,'Medical Examinations'!A:C,3,0)</f>
        <v>5.36</v>
      </c>
      <c r="E1132" t="str">
        <f>VLOOKUP(A1132,'Medical Examinations'!A:E,4)</f>
        <v>yes</v>
      </c>
      <c r="F1132" t="str">
        <f>VLOOKUP(A1132,'Medical Examinations'!A:E,5)</f>
        <v>No</v>
      </c>
      <c r="G1132" t="str">
        <f>VLOOKUP(A1132,'Medical Examinations'!A:F,6,0)</f>
        <v>No</v>
      </c>
      <c r="H1132" t="str">
        <f>VLOOKUP(A1132,'Medical Examinations'!A:G,7)</f>
        <v>No major surgery</v>
      </c>
      <c r="I1132" t="str">
        <f>VLOOKUP(A1132,'Medical Examinations'!A:H,8,0)</f>
        <v>No</v>
      </c>
      <c r="J1132">
        <f>VLOOKUP(A1132,'Hospitalisation Details'!A:B,2,0)</f>
        <v>1985</v>
      </c>
      <c r="K1132" t="str">
        <f>VLOOKUP(A1132,'Hospitalisation Details'!A:C,3,0)</f>
        <v>Aug</v>
      </c>
      <c r="L1132">
        <f>VLOOKUP(A1132,'Hospitalisation Details'!A:D,4,0)</f>
        <v>19</v>
      </c>
      <c r="M1132">
        <f>VLOOKUP(A1132,'Hospitalisation Details'!A:E,5,0)</f>
        <v>3</v>
      </c>
      <c r="N1132">
        <f>VLOOKUP(A1132,'Hospitalisation Details'!A:F,6,0)</f>
        <v>9930.64</v>
      </c>
      <c r="O1132" t="str">
        <f>VLOOKUP(A1132,'Hospitalisation Details'!A:G,7,0)</f>
        <v>tier - 2</v>
      </c>
      <c r="P1132" t="str">
        <f>VLOOKUP(A1132,'Hospitalisation Details'!A:I,8,0)</f>
        <v>tier - 3</v>
      </c>
      <c r="Q1132" t="str">
        <f>VLOOKUP(A1132,'Hospitalisation Details'!A:I,9,0)</f>
        <v>R1025</v>
      </c>
    </row>
    <row r="1133" spans="1:17" ht="15.6" x14ac:dyDescent="0.3">
      <c r="A1133" s="1" t="s">
        <v>1239</v>
      </c>
      <c r="B1133" s="1" t="str">
        <f>VLOOKUP(A1133,'Customer Names'!A:B,2,0)</f>
        <v>Lynn, Ms.  Colleen</v>
      </c>
      <c r="C1133">
        <f>VLOOKUP(A1133,'Medical Examinations'!A:H,2,0)</f>
        <v>30.114999999999998</v>
      </c>
      <c r="D1133">
        <f>VLOOKUP(A1133,'Medical Examinations'!A:C,3,0)</f>
        <v>4.99</v>
      </c>
      <c r="E1133" t="str">
        <f>VLOOKUP(A1133,'Medical Examinations'!A:E,4)</f>
        <v>No</v>
      </c>
      <c r="F1133" t="str">
        <f>VLOOKUP(A1133,'Medical Examinations'!A:E,5)</f>
        <v>No</v>
      </c>
      <c r="G1133" t="str">
        <f>VLOOKUP(A1133,'Medical Examinations'!A:F,6,0)</f>
        <v>No</v>
      </c>
      <c r="H1133">
        <f>VLOOKUP(A1133,'Medical Examinations'!A:G,7)</f>
        <v>2</v>
      </c>
      <c r="I1133" t="str">
        <f>VLOOKUP(A1133,'Medical Examinations'!A:H,8,0)</f>
        <v>No</v>
      </c>
      <c r="J1133">
        <f>VLOOKUP(A1133,'Hospitalisation Details'!A:B,2,0)</f>
        <v>1972</v>
      </c>
      <c r="K1133" t="str">
        <f>VLOOKUP(A1133,'Hospitalisation Details'!A:C,3,0)</f>
        <v>Sep</v>
      </c>
      <c r="L1133">
        <f>VLOOKUP(A1133,'Hospitalisation Details'!A:D,4,0)</f>
        <v>14</v>
      </c>
      <c r="M1133">
        <f>VLOOKUP(A1133,'Hospitalisation Details'!A:E,5,0)</f>
        <v>1</v>
      </c>
      <c r="N1133">
        <f>VLOOKUP(A1133,'Hospitalisation Details'!A:F,6,0)</f>
        <v>9910.36</v>
      </c>
      <c r="O1133" t="str">
        <f>VLOOKUP(A1133,'Hospitalisation Details'!A:G,7,0)</f>
        <v>tier - 2</v>
      </c>
      <c r="P1133" t="str">
        <f>VLOOKUP(A1133,'Hospitalisation Details'!A:I,8,0)</f>
        <v>tier - 3</v>
      </c>
      <c r="Q1133" t="str">
        <f>VLOOKUP(A1133,'Hospitalisation Details'!A:I,9,0)</f>
        <v>R1012</v>
      </c>
    </row>
    <row r="1134" spans="1:17" ht="15.6" x14ac:dyDescent="0.3">
      <c r="A1134" s="1" t="s">
        <v>1238</v>
      </c>
      <c r="B1134" s="1" t="str">
        <f>VLOOKUP(A1134,'Customer Names'!A:B,2,0)</f>
        <v>Dierksen, Mr.  Gregory A</v>
      </c>
      <c r="C1134">
        <f>VLOOKUP(A1134,'Medical Examinations'!A:H,2,0)</f>
        <v>22.41</v>
      </c>
      <c r="D1134">
        <f>VLOOKUP(A1134,'Medical Examinations'!A:C,3,0)</f>
        <v>8.68</v>
      </c>
      <c r="E1134" t="str">
        <f>VLOOKUP(A1134,'Medical Examinations'!A:E,4)</f>
        <v>No</v>
      </c>
      <c r="F1134" t="str">
        <f>VLOOKUP(A1134,'Medical Examinations'!A:E,5)</f>
        <v>No</v>
      </c>
      <c r="G1134" t="str">
        <f>VLOOKUP(A1134,'Medical Examinations'!A:F,6,0)</f>
        <v>No</v>
      </c>
      <c r="H1134" t="str">
        <f>VLOOKUP(A1134,'Medical Examinations'!A:G,7)</f>
        <v>No major surgery</v>
      </c>
      <c r="I1134" t="str">
        <f>VLOOKUP(A1134,'Medical Examinations'!A:H,8,0)</f>
        <v>No</v>
      </c>
      <c r="J1134">
        <f>VLOOKUP(A1134,'Hospitalisation Details'!A:B,2,0)</f>
        <v>1962</v>
      </c>
      <c r="K1134" t="str">
        <f>VLOOKUP(A1134,'Hospitalisation Details'!A:C,3,0)</f>
        <v>Aug</v>
      </c>
      <c r="L1134">
        <f>VLOOKUP(A1134,'Hospitalisation Details'!A:D,4,0)</f>
        <v>17</v>
      </c>
      <c r="M1134">
        <f>VLOOKUP(A1134,'Hospitalisation Details'!A:E,5,0)</f>
        <v>0</v>
      </c>
      <c r="N1134">
        <f>VLOOKUP(A1134,'Hospitalisation Details'!A:F,6,0)</f>
        <v>9907.83</v>
      </c>
      <c r="O1134" t="str">
        <f>VLOOKUP(A1134,'Hospitalisation Details'!A:G,7,0)</f>
        <v>tier - 3</v>
      </c>
      <c r="P1134" t="str">
        <f>VLOOKUP(A1134,'Hospitalisation Details'!A:I,8,0)</f>
        <v>tier - 2</v>
      </c>
      <c r="Q1134" t="str">
        <f>VLOOKUP(A1134,'Hospitalisation Details'!A:I,9,0)</f>
        <v>R1013</v>
      </c>
    </row>
    <row r="1135" spans="1:17" ht="15.6" x14ac:dyDescent="0.3">
      <c r="A1135" s="1" t="s">
        <v>1237</v>
      </c>
      <c r="B1135" s="1" t="str">
        <f>VLOOKUP(A1135,'Customer Names'!A:B,2,0)</f>
        <v>Zoeller, Ms.  Lara</v>
      </c>
      <c r="C1135">
        <f>VLOOKUP(A1135,'Medical Examinations'!A:H,2,0)</f>
        <v>45.72</v>
      </c>
      <c r="D1135">
        <f>VLOOKUP(A1135,'Medical Examinations'!A:C,3,0)</f>
        <v>4.2300000000000004</v>
      </c>
      <c r="E1135" t="str">
        <f>VLOOKUP(A1135,'Medical Examinations'!A:E,4)</f>
        <v>yes</v>
      </c>
      <c r="F1135" t="str">
        <f>VLOOKUP(A1135,'Medical Examinations'!A:E,5)</f>
        <v>No</v>
      </c>
      <c r="G1135" t="str">
        <f>VLOOKUP(A1135,'Medical Examinations'!A:F,6,0)</f>
        <v>No</v>
      </c>
      <c r="H1135" t="str">
        <f>VLOOKUP(A1135,'Medical Examinations'!A:G,7)</f>
        <v>No major surgery</v>
      </c>
      <c r="I1135" t="str">
        <f>VLOOKUP(A1135,'Medical Examinations'!A:H,8,0)</f>
        <v>No</v>
      </c>
      <c r="J1135">
        <f>VLOOKUP(A1135,'Hospitalisation Details'!A:B,2,0)</f>
        <v>1996</v>
      </c>
      <c r="K1135" t="str">
        <f>VLOOKUP(A1135,'Hospitalisation Details'!A:C,3,0)</f>
        <v>Jul</v>
      </c>
      <c r="L1135">
        <f>VLOOKUP(A1135,'Hospitalisation Details'!A:D,4,0)</f>
        <v>8</v>
      </c>
      <c r="M1135">
        <f>VLOOKUP(A1135,'Hospitalisation Details'!A:E,5,0)</f>
        <v>0</v>
      </c>
      <c r="N1135">
        <f>VLOOKUP(A1135,'Hospitalisation Details'!A:F,6,0)</f>
        <v>9894.69</v>
      </c>
      <c r="O1135" t="str">
        <f>VLOOKUP(A1135,'Hospitalisation Details'!A:G,7,0)</f>
        <v>tier - 2</v>
      </c>
      <c r="P1135" t="str">
        <f>VLOOKUP(A1135,'Hospitalisation Details'!A:I,8,0)</f>
        <v>tier - 3</v>
      </c>
      <c r="Q1135" t="str">
        <f>VLOOKUP(A1135,'Hospitalisation Details'!A:I,9,0)</f>
        <v>R1012</v>
      </c>
    </row>
    <row r="1136" spans="1:17" ht="15.6" x14ac:dyDescent="0.3">
      <c r="A1136" s="1" t="s">
        <v>1236</v>
      </c>
      <c r="B1136" s="1" t="str">
        <f>VLOOKUP(A1136,'Customer Names'!A:B,2,0)</f>
        <v>Flesch, Ms.  Megan</v>
      </c>
      <c r="C1136">
        <f>VLOOKUP(A1136,'Medical Examinations'!A:H,2,0)</f>
        <v>25</v>
      </c>
      <c r="D1136">
        <f>VLOOKUP(A1136,'Medical Examinations'!A:C,3,0)</f>
        <v>5.32</v>
      </c>
      <c r="E1136" t="str">
        <f>VLOOKUP(A1136,'Medical Examinations'!A:E,4)</f>
        <v>yes</v>
      </c>
      <c r="F1136" t="str">
        <f>VLOOKUP(A1136,'Medical Examinations'!A:E,5)</f>
        <v>No</v>
      </c>
      <c r="G1136" t="str">
        <f>VLOOKUP(A1136,'Medical Examinations'!A:F,6,0)</f>
        <v>No</v>
      </c>
      <c r="H1136">
        <f>VLOOKUP(A1136,'Medical Examinations'!A:G,7)</f>
        <v>2</v>
      </c>
      <c r="I1136" t="str">
        <f>VLOOKUP(A1136,'Medical Examinations'!A:H,8,0)</f>
        <v>No</v>
      </c>
      <c r="J1136">
        <f>VLOOKUP(A1136,'Hospitalisation Details'!A:B,2,0)</f>
        <v>1966</v>
      </c>
      <c r="K1136" t="str">
        <f>VLOOKUP(A1136,'Hospitalisation Details'!A:C,3,0)</f>
        <v>Nov</v>
      </c>
      <c r="L1136">
        <f>VLOOKUP(A1136,'Hospitalisation Details'!A:D,4,0)</f>
        <v>5</v>
      </c>
      <c r="M1136">
        <f>VLOOKUP(A1136,'Hospitalisation Details'!A:E,5,0)</f>
        <v>0</v>
      </c>
      <c r="N1136">
        <f>VLOOKUP(A1136,'Hospitalisation Details'!A:F,6,0)</f>
        <v>9890.23</v>
      </c>
      <c r="O1136" t="str">
        <f>VLOOKUP(A1136,'Hospitalisation Details'!A:G,7,0)</f>
        <v>tier - 3</v>
      </c>
      <c r="P1136" t="str">
        <f>VLOOKUP(A1136,'Hospitalisation Details'!A:I,8,0)</f>
        <v>tier - 3</v>
      </c>
      <c r="Q1136" t="str">
        <f>VLOOKUP(A1136,'Hospitalisation Details'!A:I,9,0)</f>
        <v>R1013</v>
      </c>
    </row>
    <row r="1137" spans="1:17" ht="15.6" x14ac:dyDescent="0.3">
      <c r="A1137" s="1" t="s">
        <v>1235</v>
      </c>
      <c r="B1137" s="1" t="str">
        <f>VLOOKUP(A1137,'Customer Names'!A:B,2,0)</f>
        <v>Maltby, Ms.  Sara</v>
      </c>
      <c r="C1137">
        <f>VLOOKUP(A1137,'Medical Examinations'!A:H,2,0)</f>
        <v>39.5</v>
      </c>
      <c r="D1137">
        <f>VLOOKUP(A1137,'Medical Examinations'!A:C,3,0)</f>
        <v>6.66</v>
      </c>
      <c r="E1137" t="str">
        <f>VLOOKUP(A1137,'Medical Examinations'!A:E,4)</f>
        <v>No</v>
      </c>
      <c r="F1137" t="str">
        <f>VLOOKUP(A1137,'Medical Examinations'!A:E,5)</f>
        <v>No</v>
      </c>
      <c r="G1137" t="str">
        <f>VLOOKUP(A1137,'Medical Examinations'!A:F,6,0)</f>
        <v>No</v>
      </c>
      <c r="H1137" t="str">
        <f>VLOOKUP(A1137,'Medical Examinations'!A:G,7)</f>
        <v>No major surgery</v>
      </c>
      <c r="I1137" t="str">
        <f>VLOOKUP(A1137,'Medical Examinations'!A:H,8,0)</f>
        <v>No</v>
      </c>
      <c r="J1137">
        <f>VLOOKUP(A1137,'Hospitalisation Details'!A:B,2,0)</f>
        <v>1971</v>
      </c>
      <c r="K1137" t="str">
        <f>VLOOKUP(A1137,'Hospitalisation Details'!A:C,3,0)</f>
        <v>Nov</v>
      </c>
      <c r="L1137">
        <f>VLOOKUP(A1137,'Hospitalisation Details'!A:D,4,0)</f>
        <v>8</v>
      </c>
      <c r="M1137">
        <f>VLOOKUP(A1137,'Hospitalisation Details'!A:E,5,0)</f>
        <v>1</v>
      </c>
      <c r="N1137">
        <f>VLOOKUP(A1137,'Hospitalisation Details'!A:F,6,0)</f>
        <v>9880.07</v>
      </c>
      <c r="O1137" t="str">
        <f>VLOOKUP(A1137,'Hospitalisation Details'!A:G,7,0)</f>
        <v>tier - 2</v>
      </c>
      <c r="P1137" t="str">
        <f>VLOOKUP(A1137,'Hospitalisation Details'!A:I,8,0)</f>
        <v>tier - 3</v>
      </c>
      <c r="Q1137" t="str">
        <f>VLOOKUP(A1137,'Hospitalisation Details'!A:I,9,0)</f>
        <v>R1011</v>
      </c>
    </row>
    <row r="1138" spans="1:17" ht="15.6" x14ac:dyDescent="0.3">
      <c r="A1138" s="1" t="s">
        <v>1234</v>
      </c>
      <c r="B1138" s="1" t="str">
        <f>VLOOKUP(A1138,'Customer Names'!A:B,2,0)</f>
        <v>Custance, Ms.  Lucie J.</v>
      </c>
      <c r="C1138">
        <f>VLOOKUP(A1138,'Medical Examinations'!A:H,2,0)</f>
        <v>37.729999999999997</v>
      </c>
      <c r="D1138">
        <f>VLOOKUP(A1138,'Medical Examinations'!A:C,3,0)</f>
        <v>7.4</v>
      </c>
      <c r="E1138" t="str">
        <f>VLOOKUP(A1138,'Medical Examinations'!A:E,4)</f>
        <v>No</v>
      </c>
      <c r="F1138" t="str">
        <f>VLOOKUP(A1138,'Medical Examinations'!A:E,5)</f>
        <v>No</v>
      </c>
      <c r="G1138" t="str">
        <f>VLOOKUP(A1138,'Medical Examinations'!A:F,6,0)</f>
        <v>No</v>
      </c>
      <c r="H1138" t="str">
        <f>VLOOKUP(A1138,'Medical Examinations'!A:G,7)</f>
        <v>No major surgery</v>
      </c>
      <c r="I1138" t="str">
        <f>VLOOKUP(A1138,'Medical Examinations'!A:H,8,0)</f>
        <v>No</v>
      </c>
      <c r="J1138">
        <f>VLOOKUP(A1138,'Hospitalisation Details'!A:B,2,0)</f>
        <v>1971</v>
      </c>
      <c r="K1138" t="str">
        <f>VLOOKUP(A1138,'Hospitalisation Details'!A:C,3,0)</f>
        <v>Oct</v>
      </c>
      <c r="L1138">
        <f>VLOOKUP(A1138,'Hospitalisation Details'!A:D,4,0)</f>
        <v>3</v>
      </c>
      <c r="M1138">
        <f>VLOOKUP(A1138,'Hospitalisation Details'!A:E,5,0)</f>
        <v>1</v>
      </c>
      <c r="N1138">
        <f>VLOOKUP(A1138,'Hospitalisation Details'!A:F,6,0)</f>
        <v>9877.61</v>
      </c>
      <c r="O1138" t="str">
        <f>VLOOKUP(A1138,'Hospitalisation Details'!A:G,7,0)</f>
        <v>tier - 2</v>
      </c>
      <c r="P1138" t="str">
        <f>VLOOKUP(A1138,'Hospitalisation Details'!A:I,8,0)</f>
        <v>tier - 1</v>
      </c>
      <c r="Q1138" t="str">
        <f>VLOOKUP(A1138,'Hospitalisation Details'!A:I,9,0)</f>
        <v>R1013</v>
      </c>
    </row>
    <row r="1139" spans="1:17" ht="15.6" x14ac:dyDescent="0.3">
      <c r="A1139" s="1" t="s">
        <v>1233</v>
      </c>
      <c r="B1139" s="1" t="str">
        <f>VLOOKUP(A1139,'Customer Names'!A:B,2,0)</f>
        <v>Choi, Ms.  Elizabeth S.</v>
      </c>
      <c r="C1139">
        <f>VLOOKUP(A1139,'Medical Examinations'!A:H,2,0)</f>
        <v>40.659999999999997</v>
      </c>
      <c r="D1139">
        <f>VLOOKUP(A1139,'Medical Examinations'!A:C,3,0)</f>
        <v>10.08</v>
      </c>
      <c r="E1139" t="str">
        <f>VLOOKUP(A1139,'Medical Examinations'!A:E,4)</f>
        <v>No</v>
      </c>
      <c r="F1139" t="str">
        <f>VLOOKUP(A1139,'Medical Examinations'!A:E,5)</f>
        <v>No</v>
      </c>
      <c r="G1139" t="str">
        <f>VLOOKUP(A1139,'Medical Examinations'!A:F,6,0)</f>
        <v>No</v>
      </c>
      <c r="H1139" t="str">
        <f>VLOOKUP(A1139,'Medical Examinations'!A:G,7)</f>
        <v>No major surgery</v>
      </c>
      <c r="I1139" t="str">
        <f>VLOOKUP(A1139,'Medical Examinations'!A:H,8,0)</f>
        <v>No</v>
      </c>
      <c r="J1139">
        <f>VLOOKUP(A1139,'Hospitalisation Details'!A:B,2,0)</f>
        <v>1971</v>
      </c>
      <c r="K1139" t="str">
        <f>VLOOKUP(A1139,'Hospitalisation Details'!A:C,3,0)</f>
        <v>Jul</v>
      </c>
      <c r="L1139">
        <f>VLOOKUP(A1139,'Hospitalisation Details'!A:D,4,0)</f>
        <v>3</v>
      </c>
      <c r="M1139">
        <f>VLOOKUP(A1139,'Hospitalisation Details'!A:E,5,0)</f>
        <v>0</v>
      </c>
      <c r="N1139">
        <f>VLOOKUP(A1139,'Hospitalisation Details'!A:F,6,0)</f>
        <v>9875.68</v>
      </c>
      <c r="O1139" t="str">
        <f>VLOOKUP(A1139,'Hospitalisation Details'!A:G,7,0)</f>
        <v>tier - 2</v>
      </c>
      <c r="P1139" t="str">
        <f>VLOOKUP(A1139,'Hospitalisation Details'!A:I,8,0)</f>
        <v>tier - 3</v>
      </c>
      <c r="Q1139" t="str">
        <f>VLOOKUP(A1139,'Hospitalisation Details'!A:I,9,0)</f>
        <v>R1024</v>
      </c>
    </row>
    <row r="1140" spans="1:17" ht="15.6" x14ac:dyDescent="0.3">
      <c r="A1140" s="1" t="s">
        <v>1232</v>
      </c>
      <c r="B1140" s="1" t="str">
        <f>VLOOKUP(A1140,'Customer Names'!A:B,2,0)</f>
        <v>Barnett, Ms.  Carma S</v>
      </c>
      <c r="C1140">
        <f>VLOOKUP(A1140,'Medical Examinations'!A:H,2,0)</f>
        <v>34.200000000000003</v>
      </c>
      <c r="D1140">
        <f>VLOOKUP(A1140,'Medical Examinations'!A:C,3,0)</f>
        <v>8.58</v>
      </c>
      <c r="E1140" t="str">
        <f>VLOOKUP(A1140,'Medical Examinations'!A:E,4)</f>
        <v>No</v>
      </c>
      <c r="F1140" t="str">
        <f>VLOOKUP(A1140,'Medical Examinations'!A:E,5)</f>
        <v>No</v>
      </c>
      <c r="G1140" t="str">
        <f>VLOOKUP(A1140,'Medical Examinations'!A:F,6,0)</f>
        <v>No</v>
      </c>
      <c r="H1140" t="str">
        <f>VLOOKUP(A1140,'Medical Examinations'!A:G,7)</f>
        <v>No major surgery</v>
      </c>
      <c r="I1140" t="str">
        <f>VLOOKUP(A1140,'Medical Examinations'!A:H,8,0)</f>
        <v>No</v>
      </c>
      <c r="J1140">
        <f>VLOOKUP(A1140,'Hospitalisation Details'!A:B,2,0)</f>
        <v>1971</v>
      </c>
      <c r="K1140" t="str">
        <f>VLOOKUP(A1140,'Hospitalisation Details'!A:C,3,0)</f>
        <v>Dec</v>
      </c>
      <c r="L1140">
        <f>VLOOKUP(A1140,'Hospitalisation Details'!A:D,4,0)</f>
        <v>22</v>
      </c>
      <c r="M1140">
        <f>VLOOKUP(A1140,'Hospitalisation Details'!A:E,5,0)</f>
        <v>1</v>
      </c>
      <c r="N1140">
        <f>VLOOKUP(A1140,'Hospitalisation Details'!A:F,6,0)</f>
        <v>9872.7000000000007</v>
      </c>
      <c r="O1140" t="str">
        <f>VLOOKUP(A1140,'Hospitalisation Details'!A:G,7,0)</f>
        <v>tier - 2</v>
      </c>
      <c r="P1140" t="str">
        <f>VLOOKUP(A1140,'Hospitalisation Details'!A:I,8,0)</f>
        <v>tier - 2</v>
      </c>
      <c r="Q1140" t="str">
        <f>VLOOKUP(A1140,'Hospitalisation Details'!A:I,9,0)</f>
        <v>R1011</v>
      </c>
    </row>
    <row r="1141" spans="1:17" ht="15.6" x14ac:dyDescent="0.3">
      <c r="A1141" s="1" t="s">
        <v>1231</v>
      </c>
      <c r="B1141" s="1" t="str">
        <f>VLOOKUP(A1141,'Customer Names'!A:B,2,0)</f>
        <v>Proulx, Mr.  Ryan</v>
      </c>
      <c r="C1141">
        <f>VLOOKUP(A1141,'Medical Examinations'!A:H,2,0)</f>
        <v>46.51</v>
      </c>
      <c r="D1141">
        <f>VLOOKUP(A1141,'Medical Examinations'!A:C,3,0)</f>
        <v>5.84</v>
      </c>
      <c r="E1141" t="str">
        <f>VLOOKUP(A1141,'Medical Examinations'!A:E,4)</f>
        <v>No</v>
      </c>
      <c r="F1141" t="str">
        <f>VLOOKUP(A1141,'Medical Examinations'!A:E,5)</f>
        <v>No</v>
      </c>
      <c r="G1141" t="str">
        <f>VLOOKUP(A1141,'Medical Examinations'!A:F,6,0)</f>
        <v>No</v>
      </c>
      <c r="H1141">
        <f>VLOOKUP(A1141,'Medical Examinations'!A:G,7)</f>
        <v>1</v>
      </c>
      <c r="I1141" t="str">
        <f>VLOOKUP(A1141,'Medical Examinations'!A:H,8,0)</f>
        <v>No</v>
      </c>
      <c r="J1141">
        <f>VLOOKUP(A1141,'Hospitalisation Details'!A:B,2,0)</f>
        <v>1998</v>
      </c>
      <c r="K1141" t="str">
        <f>VLOOKUP(A1141,'Hospitalisation Details'!A:C,3,0)</f>
        <v>Jul</v>
      </c>
      <c r="L1141">
        <f>VLOOKUP(A1141,'Hospitalisation Details'!A:D,4,0)</f>
        <v>6</v>
      </c>
      <c r="M1141">
        <f>VLOOKUP(A1141,'Hospitalisation Details'!A:E,5,0)</f>
        <v>0</v>
      </c>
      <c r="N1141">
        <f>VLOOKUP(A1141,'Hospitalisation Details'!A:F,6,0)</f>
        <v>9870.59</v>
      </c>
      <c r="O1141" t="str">
        <f>VLOOKUP(A1141,'Hospitalisation Details'!A:G,7,0)</f>
        <v>tier - 2</v>
      </c>
      <c r="P1141" t="str">
        <f>VLOOKUP(A1141,'Hospitalisation Details'!A:I,8,0)</f>
        <v>tier - 2</v>
      </c>
      <c r="Q1141" t="str">
        <f>VLOOKUP(A1141,'Hospitalisation Details'!A:I,9,0)</f>
        <v>R1023</v>
      </c>
    </row>
    <row r="1142" spans="1:17" ht="15.6" x14ac:dyDescent="0.3">
      <c r="A1142" s="1" t="s">
        <v>1230</v>
      </c>
      <c r="B1142" s="1" t="str">
        <f>VLOOKUP(A1142,'Customer Names'!A:B,2,0)</f>
        <v>Hamilton, Mr.  Daniel</v>
      </c>
      <c r="C1142">
        <f>VLOOKUP(A1142,'Medical Examinations'!A:H,2,0)</f>
        <v>28.88</v>
      </c>
      <c r="D1142">
        <f>VLOOKUP(A1142,'Medical Examinations'!A:C,3,0)</f>
        <v>4.8600000000000003</v>
      </c>
      <c r="E1142" t="str">
        <f>VLOOKUP(A1142,'Medical Examinations'!A:E,4)</f>
        <v>yes</v>
      </c>
      <c r="F1142" t="str">
        <f>VLOOKUP(A1142,'Medical Examinations'!A:E,5)</f>
        <v>No</v>
      </c>
      <c r="G1142" t="str">
        <f>VLOOKUP(A1142,'Medical Examinations'!A:F,6,0)</f>
        <v>Yes</v>
      </c>
      <c r="H1142">
        <f>VLOOKUP(A1142,'Medical Examinations'!A:G,7)</f>
        <v>1</v>
      </c>
      <c r="I1142" t="str">
        <f>VLOOKUP(A1142,'Medical Examinations'!A:H,8,0)</f>
        <v>No</v>
      </c>
      <c r="J1142">
        <f>VLOOKUP(A1142,'Hospitalisation Details'!A:B,2,0)</f>
        <v>1969</v>
      </c>
      <c r="K1142" t="str">
        <f>VLOOKUP(A1142,'Hospitalisation Details'!A:C,3,0)</f>
        <v>Aug</v>
      </c>
      <c r="L1142">
        <f>VLOOKUP(A1142,'Hospitalisation Details'!A:D,4,0)</f>
        <v>13</v>
      </c>
      <c r="M1142">
        <f>VLOOKUP(A1142,'Hospitalisation Details'!A:E,5,0)</f>
        <v>0</v>
      </c>
      <c r="N1142">
        <f>VLOOKUP(A1142,'Hospitalisation Details'!A:F,6,0)</f>
        <v>9869.81</v>
      </c>
      <c r="O1142" t="str">
        <f>VLOOKUP(A1142,'Hospitalisation Details'!A:G,7,0)</f>
        <v>tier - 3</v>
      </c>
      <c r="P1142" t="str">
        <f>VLOOKUP(A1142,'Hospitalisation Details'!A:I,8,0)</f>
        <v>tier - 3</v>
      </c>
      <c r="Q1142" t="str">
        <f>VLOOKUP(A1142,'Hospitalisation Details'!A:I,9,0)</f>
        <v>R1012</v>
      </c>
    </row>
    <row r="1143" spans="1:17" ht="15.6" x14ac:dyDescent="0.3">
      <c r="A1143" s="1" t="s">
        <v>1229</v>
      </c>
      <c r="B1143" s="1" t="str">
        <f>VLOOKUP(A1143,'Customer Names'!A:B,2,0)</f>
        <v>Lundine, Ms.  Sarah</v>
      </c>
      <c r="C1143">
        <f>VLOOKUP(A1143,'Medical Examinations'!A:H,2,0)</f>
        <v>33.914999999999999</v>
      </c>
      <c r="D1143">
        <f>VLOOKUP(A1143,'Medical Examinations'!A:C,3,0)</f>
        <v>11.52</v>
      </c>
      <c r="E1143" t="str">
        <f>VLOOKUP(A1143,'Medical Examinations'!A:E,4)</f>
        <v>No</v>
      </c>
      <c r="F1143" t="str">
        <f>VLOOKUP(A1143,'Medical Examinations'!A:E,5)</f>
        <v>No</v>
      </c>
      <c r="G1143" t="str">
        <f>VLOOKUP(A1143,'Medical Examinations'!A:F,6,0)</f>
        <v>No</v>
      </c>
      <c r="H1143" t="str">
        <f>VLOOKUP(A1143,'Medical Examinations'!A:G,7)</f>
        <v>No major surgery</v>
      </c>
      <c r="I1143" t="str">
        <f>VLOOKUP(A1143,'Medical Examinations'!A:H,8,0)</f>
        <v>No</v>
      </c>
      <c r="J1143">
        <f>VLOOKUP(A1143,'Hospitalisation Details'!A:B,2,0)</f>
        <v>1971</v>
      </c>
      <c r="K1143" t="str">
        <f>VLOOKUP(A1143,'Hospitalisation Details'!A:C,3,0)</f>
        <v>Nov</v>
      </c>
      <c r="L1143">
        <f>VLOOKUP(A1143,'Hospitalisation Details'!A:D,4,0)</f>
        <v>9</v>
      </c>
      <c r="M1143">
        <f>VLOOKUP(A1143,'Hospitalisation Details'!A:E,5,0)</f>
        <v>0</v>
      </c>
      <c r="N1143">
        <f>VLOOKUP(A1143,'Hospitalisation Details'!A:F,6,0)</f>
        <v>9866.2999999999993</v>
      </c>
      <c r="O1143" t="str">
        <f>VLOOKUP(A1143,'Hospitalisation Details'!A:G,7,0)</f>
        <v>tier - 2</v>
      </c>
      <c r="P1143" t="str">
        <f>VLOOKUP(A1143,'Hospitalisation Details'!A:I,8,0)</f>
        <v>tier - 3</v>
      </c>
      <c r="Q1143" t="str">
        <f>VLOOKUP(A1143,'Hospitalisation Details'!A:I,9,0)</f>
        <v>R1024</v>
      </c>
    </row>
    <row r="1144" spans="1:17" ht="15.6" x14ac:dyDescent="0.3">
      <c r="A1144" s="1" t="s">
        <v>1228</v>
      </c>
      <c r="B1144" s="1" t="str">
        <f>VLOOKUP(A1144,'Customer Names'!A:B,2,0)</f>
        <v>Paullin, Mr.  Matthew J</v>
      </c>
      <c r="C1144">
        <f>VLOOKUP(A1144,'Medical Examinations'!A:H,2,0)</f>
        <v>24.32</v>
      </c>
      <c r="D1144">
        <f>VLOOKUP(A1144,'Medical Examinations'!A:C,3,0)</f>
        <v>6.15</v>
      </c>
      <c r="E1144" t="str">
        <f>VLOOKUP(A1144,'Medical Examinations'!A:E,4)</f>
        <v>yes</v>
      </c>
      <c r="F1144" t="str">
        <f>VLOOKUP(A1144,'Medical Examinations'!A:E,5)</f>
        <v>No</v>
      </c>
      <c r="G1144" t="str">
        <f>VLOOKUP(A1144,'Medical Examinations'!A:F,6,0)</f>
        <v>Yes</v>
      </c>
      <c r="H1144">
        <f>VLOOKUP(A1144,'Medical Examinations'!A:G,7)</f>
        <v>1</v>
      </c>
      <c r="I1144" t="str">
        <f>VLOOKUP(A1144,'Medical Examinations'!A:H,8,0)</f>
        <v>No</v>
      </c>
      <c r="J1144">
        <f>VLOOKUP(A1144,'Hospitalisation Details'!A:B,2,0)</f>
        <v>1969</v>
      </c>
      <c r="K1144" t="str">
        <f>VLOOKUP(A1144,'Hospitalisation Details'!A:C,3,0)</f>
        <v>Oct</v>
      </c>
      <c r="L1144">
        <f>VLOOKUP(A1144,'Hospitalisation Details'!A:D,4,0)</f>
        <v>20</v>
      </c>
      <c r="M1144">
        <f>VLOOKUP(A1144,'Hospitalisation Details'!A:E,5,0)</f>
        <v>0</v>
      </c>
      <c r="N1144">
        <f>VLOOKUP(A1144,'Hospitalisation Details'!A:F,6,0)</f>
        <v>9863.4699999999993</v>
      </c>
      <c r="O1144" t="str">
        <f>VLOOKUP(A1144,'Hospitalisation Details'!A:G,7,0)</f>
        <v>tier - 3</v>
      </c>
      <c r="P1144" t="str">
        <f>VLOOKUP(A1144,'Hospitalisation Details'!A:I,8,0)</f>
        <v>tier - 3</v>
      </c>
      <c r="Q1144" t="str">
        <f>VLOOKUP(A1144,'Hospitalisation Details'!A:I,9,0)</f>
        <v>R1012</v>
      </c>
    </row>
    <row r="1145" spans="1:17" ht="15.6" x14ac:dyDescent="0.3">
      <c r="A1145" s="1" t="s">
        <v>1227</v>
      </c>
      <c r="B1145" s="1" t="str">
        <f>VLOOKUP(A1145,'Customer Names'!A:B,2,0)</f>
        <v>Delucia, Ms.  Francesca</v>
      </c>
      <c r="C1145">
        <f>VLOOKUP(A1145,'Medical Examinations'!A:H,2,0)</f>
        <v>25.8</v>
      </c>
      <c r="D1145">
        <f>VLOOKUP(A1145,'Medical Examinations'!A:C,3,0)</f>
        <v>9.94</v>
      </c>
      <c r="E1145" t="str">
        <f>VLOOKUP(A1145,'Medical Examinations'!A:E,4)</f>
        <v>No</v>
      </c>
      <c r="F1145" t="str">
        <f>VLOOKUP(A1145,'Medical Examinations'!A:E,5)</f>
        <v>No</v>
      </c>
      <c r="G1145" t="str">
        <f>VLOOKUP(A1145,'Medical Examinations'!A:F,6,0)</f>
        <v>No</v>
      </c>
      <c r="H1145" t="str">
        <f>VLOOKUP(A1145,'Medical Examinations'!A:G,7)</f>
        <v>No major surgery</v>
      </c>
      <c r="I1145" t="str">
        <f>VLOOKUP(A1145,'Medical Examinations'!A:H,8,0)</f>
        <v>No</v>
      </c>
      <c r="J1145">
        <f>VLOOKUP(A1145,'Hospitalisation Details'!A:B,2,0)</f>
        <v>1971</v>
      </c>
      <c r="K1145" t="str">
        <f>VLOOKUP(A1145,'Hospitalisation Details'!A:C,3,0)</f>
        <v>Jul</v>
      </c>
      <c r="L1145">
        <f>VLOOKUP(A1145,'Hospitalisation Details'!A:D,4,0)</f>
        <v>17</v>
      </c>
      <c r="M1145">
        <f>VLOOKUP(A1145,'Hospitalisation Details'!A:E,5,0)</f>
        <v>1</v>
      </c>
      <c r="N1145">
        <f>VLOOKUP(A1145,'Hospitalisation Details'!A:F,6,0)</f>
        <v>9861.0300000000007</v>
      </c>
      <c r="O1145" t="str">
        <f>VLOOKUP(A1145,'Hospitalisation Details'!A:G,7,0)</f>
        <v>tier - 2</v>
      </c>
      <c r="P1145" t="str">
        <f>VLOOKUP(A1145,'Hospitalisation Details'!A:I,8,0)</f>
        <v>tier - 2</v>
      </c>
      <c r="Q1145" t="str">
        <f>VLOOKUP(A1145,'Hospitalisation Details'!A:I,9,0)</f>
        <v>R1011</v>
      </c>
    </row>
    <row r="1146" spans="1:17" ht="15.6" x14ac:dyDescent="0.3">
      <c r="A1146" s="1" t="s">
        <v>1226</v>
      </c>
      <c r="B1146" s="1" t="str">
        <f>VLOOKUP(A1146,'Customer Names'!A:B,2,0)</f>
        <v>Valentine, Ms.  Nicole</v>
      </c>
      <c r="C1146">
        <f>VLOOKUP(A1146,'Medical Examinations'!A:H,2,0)</f>
        <v>21.56</v>
      </c>
      <c r="D1146">
        <f>VLOOKUP(A1146,'Medical Examinations'!A:C,3,0)</f>
        <v>10.56</v>
      </c>
      <c r="E1146" t="str">
        <f>VLOOKUP(A1146,'Medical Examinations'!A:E,4)</f>
        <v>No</v>
      </c>
      <c r="F1146" t="str">
        <f>VLOOKUP(A1146,'Medical Examinations'!A:E,5)</f>
        <v>No</v>
      </c>
      <c r="G1146" t="str">
        <f>VLOOKUP(A1146,'Medical Examinations'!A:F,6,0)</f>
        <v>No</v>
      </c>
      <c r="H1146" t="str">
        <f>VLOOKUP(A1146,'Medical Examinations'!A:G,7)</f>
        <v>No major surgery</v>
      </c>
      <c r="I1146" t="str">
        <f>VLOOKUP(A1146,'Medical Examinations'!A:H,8,0)</f>
        <v>No</v>
      </c>
      <c r="J1146">
        <f>VLOOKUP(A1146,'Hospitalisation Details'!A:B,2,0)</f>
        <v>1971</v>
      </c>
      <c r="K1146" t="str">
        <f>VLOOKUP(A1146,'Hospitalisation Details'!A:C,3,0)</f>
        <v>Oct</v>
      </c>
      <c r="L1146">
        <f>VLOOKUP(A1146,'Hospitalisation Details'!A:D,4,0)</f>
        <v>23</v>
      </c>
      <c r="M1146">
        <f>VLOOKUP(A1146,'Hospitalisation Details'!A:E,5,0)</f>
        <v>1</v>
      </c>
      <c r="N1146">
        <f>VLOOKUP(A1146,'Hospitalisation Details'!A:F,6,0)</f>
        <v>9855.1299999999992</v>
      </c>
      <c r="O1146" t="str">
        <f>VLOOKUP(A1146,'Hospitalisation Details'!A:G,7,0)</f>
        <v>tier - 2</v>
      </c>
      <c r="P1146" t="str">
        <f>VLOOKUP(A1146,'Hospitalisation Details'!A:I,8,0)</f>
        <v>tier - 3</v>
      </c>
      <c r="Q1146" t="str">
        <f>VLOOKUP(A1146,'Hospitalisation Details'!A:I,9,0)</f>
        <v>R1013</v>
      </c>
    </row>
    <row r="1147" spans="1:17" ht="15.6" x14ac:dyDescent="0.3">
      <c r="A1147" s="1" t="s">
        <v>1225</v>
      </c>
      <c r="B1147" s="1" t="str">
        <f>VLOOKUP(A1147,'Customer Names'!A:B,2,0)</f>
        <v>Mohara, Mr.  Toshiyuki</v>
      </c>
      <c r="C1147">
        <f>VLOOKUP(A1147,'Medical Examinations'!A:H,2,0)</f>
        <v>31.6</v>
      </c>
      <c r="D1147">
        <f>VLOOKUP(A1147,'Medical Examinations'!A:C,3,0)</f>
        <v>6.79</v>
      </c>
      <c r="E1147" t="str">
        <f>VLOOKUP(A1147,'Medical Examinations'!A:E,4)</f>
        <v>No</v>
      </c>
      <c r="F1147" t="str">
        <f>VLOOKUP(A1147,'Medical Examinations'!A:E,5)</f>
        <v>No</v>
      </c>
      <c r="G1147" t="str">
        <f>VLOOKUP(A1147,'Medical Examinations'!A:F,6,0)</f>
        <v>No</v>
      </c>
      <c r="H1147" t="str">
        <f>VLOOKUP(A1147,'Medical Examinations'!A:G,7)</f>
        <v>No major surgery</v>
      </c>
      <c r="I1147" t="str">
        <f>VLOOKUP(A1147,'Medical Examinations'!A:H,8,0)</f>
        <v>No</v>
      </c>
      <c r="J1147">
        <f>VLOOKUP(A1147,'Hospitalisation Details'!A:B,2,0)</f>
        <v>1968</v>
      </c>
      <c r="K1147" t="str">
        <f>VLOOKUP(A1147,'Hospitalisation Details'!A:C,3,0)</f>
        <v>Nov</v>
      </c>
      <c r="L1147">
        <f>VLOOKUP(A1147,'Hospitalisation Details'!A:D,4,0)</f>
        <v>4</v>
      </c>
      <c r="M1147">
        <f>VLOOKUP(A1147,'Hospitalisation Details'!A:E,5,0)</f>
        <v>0</v>
      </c>
      <c r="N1147">
        <f>VLOOKUP(A1147,'Hospitalisation Details'!A:F,6,0)</f>
        <v>9850.43</v>
      </c>
      <c r="O1147" t="str">
        <f>VLOOKUP(A1147,'Hospitalisation Details'!A:G,7,0)</f>
        <v>tier - 3</v>
      </c>
      <c r="P1147" t="str">
        <f>VLOOKUP(A1147,'Hospitalisation Details'!A:I,8,0)</f>
        <v>tier - 3</v>
      </c>
      <c r="Q1147" t="str">
        <f>VLOOKUP(A1147,'Hospitalisation Details'!A:I,9,0)</f>
        <v>R1011</v>
      </c>
    </row>
    <row r="1148" spans="1:17" ht="15.6" x14ac:dyDescent="0.3">
      <c r="A1148" s="1" t="s">
        <v>1224</v>
      </c>
      <c r="B1148" s="1" t="str">
        <f>VLOOKUP(A1148,'Customer Names'!A:B,2,0)</f>
        <v>Fairbrother, Mr.  Tom L.</v>
      </c>
      <c r="C1148">
        <f>VLOOKUP(A1148,'Medical Examinations'!A:H,2,0)</f>
        <v>42.93</v>
      </c>
      <c r="D1148">
        <f>VLOOKUP(A1148,'Medical Examinations'!A:C,3,0)</f>
        <v>4.8</v>
      </c>
      <c r="E1148" t="str">
        <f>VLOOKUP(A1148,'Medical Examinations'!A:E,4)</f>
        <v>No</v>
      </c>
      <c r="F1148" t="str">
        <f>VLOOKUP(A1148,'Medical Examinations'!A:E,5)</f>
        <v>No</v>
      </c>
      <c r="G1148" t="str">
        <f>VLOOKUP(A1148,'Medical Examinations'!A:F,6,0)</f>
        <v>No</v>
      </c>
      <c r="H1148">
        <f>VLOOKUP(A1148,'Medical Examinations'!A:G,7)</f>
        <v>1</v>
      </c>
      <c r="I1148" t="str">
        <f>VLOOKUP(A1148,'Medical Examinations'!A:H,8,0)</f>
        <v>No</v>
      </c>
      <c r="J1148">
        <f>VLOOKUP(A1148,'Hospitalisation Details'!A:B,2,0)</f>
        <v>1992</v>
      </c>
      <c r="K1148" t="str">
        <f>VLOOKUP(A1148,'Hospitalisation Details'!A:C,3,0)</f>
        <v>Aug</v>
      </c>
      <c r="L1148">
        <f>VLOOKUP(A1148,'Hospitalisation Details'!A:D,4,0)</f>
        <v>13</v>
      </c>
      <c r="M1148">
        <f>VLOOKUP(A1148,'Hospitalisation Details'!A:E,5,0)</f>
        <v>0</v>
      </c>
      <c r="N1148">
        <f>VLOOKUP(A1148,'Hospitalisation Details'!A:F,6,0)</f>
        <v>9844.4500000000007</v>
      </c>
      <c r="O1148" t="str">
        <f>VLOOKUP(A1148,'Hospitalisation Details'!A:G,7,0)</f>
        <v>tier - 2</v>
      </c>
      <c r="P1148" t="str">
        <f>VLOOKUP(A1148,'Hospitalisation Details'!A:I,8,0)</f>
        <v>tier - 1</v>
      </c>
      <c r="Q1148" t="str">
        <f>VLOOKUP(A1148,'Hospitalisation Details'!A:I,9,0)</f>
        <v>R1012</v>
      </c>
    </row>
    <row r="1149" spans="1:17" ht="15.6" x14ac:dyDescent="0.3">
      <c r="A1149" s="1" t="s">
        <v>1223</v>
      </c>
      <c r="B1149" s="1" t="str">
        <f>VLOOKUP(A1149,'Customer Names'!A:B,2,0)</f>
        <v>Fagan, Mr.  Brian</v>
      </c>
      <c r="C1149">
        <f>VLOOKUP(A1149,'Medical Examinations'!A:H,2,0)</f>
        <v>26.72</v>
      </c>
      <c r="D1149">
        <f>VLOOKUP(A1149,'Medical Examinations'!A:C,3,0)</f>
        <v>5.75</v>
      </c>
      <c r="E1149" t="str">
        <f>VLOOKUP(A1149,'Medical Examinations'!A:E,4)</f>
        <v>No</v>
      </c>
      <c r="F1149" t="str">
        <f>VLOOKUP(A1149,'Medical Examinations'!A:E,5)</f>
        <v>No</v>
      </c>
      <c r="G1149" t="str">
        <f>VLOOKUP(A1149,'Medical Examinations'!A:F,6,0)</f>
        <v>No</v>
      </c>
      <c r="H1149">
        <f>VLOOKUP(A1149,'Medical Examinations'!A:G,7)</f>
        <v>2</v>
      </c>
      <c r="I1149" t="str">
        <f>VLOOKUP(A1149,'Medical Examinations'!A:H,8,0)</f>
        <v>No</v>
      </c>
      <c r="J1149">
        <f>VLOOKUP(A1149,'Hospitalisation Details'!A:B,2,0)</f>
        <v>1972</v>
      </c>
      <c r="K1149" t="str">
        <f>VLOOKUP(A1149,'Hospitalisation Details'!A:C,3,0)</f>
        <v>Sep</v>
      </c>
      <c r="L1149">
        <f>VLOOKUP(A1149,'Hospitalisation Details'!A:D,4,0)</f>
        <v>26</v>
      </c>
      <c r="M1149">
        <f>VLOOKUP(A1149,'Hospitalisation Details'!A:E,5,0)</f>
        <v>0</v>
      </c>
      <c r="N1149">
        <f>VLOOKUP(A1149,'Hospitalisation Details'!A:F,6,0)</f>
        <v>9836.2099999999991</v>
      </c>
      <c r="O1149" t="str">
        <f>VLOOKUP(A1149,'Hospitalisation Details'!A:G,7,0)</f>
        <v>tier - 2</v>
      </c>
      <c r="P1149" t="str">
        <f>VLOOKUP(A1149,'Hospitalisation Details'!A:I,8,0)</f>
        <v>tier - 3</v>
      </c>
      <c r="Q1149" t="str">
        <f>VLOOKUP(A1149,'Hospitalisation Details'!A:I,9,0)</f>
        <v>R1021</v>
      </c>
    </row>
    <row r="1150" spans="1:17" ht="15.6" x14ac:dyDescent="0.3">
      <c r="A1150" s="1" t="s">
        <v>1222</v>
      </c>
      <c r="B1150" s="1" t="str">
        <f>VLOOKUP(A1150,'Customer Names'!A:B,2,0)</f>
        <v>Toth, Mr.  Matthew</v>
      </c>
      <c r="C1150">
        <f>VLOOKUP(A1150,'Medical Examinations'!A:H,2,0)</f>
        <v>26.67</v>
      </c>
      <c r="D1150">
        <f>VLOOKUP(A1150,'Medical Examinations'!A:C,3,0)</f>
        <v>5.81</v>
      </c>
      <c r="E1150" t="str">
        <f>VLOOKUP(A1150,'Medical Examinations'!A:E,4)</f>
        <v>No</v>
      </c>
      <c r="F1150" t="str">
        <f>VLOOKUP(A1150,'Medical Examinations'!A:E,5)</f>
        <v>No</v>
      </c>
      <c r="G1150" t="str">
        <f>VLOOKUP(A1150,'Medical Examinations'!A:F,6,0)</f>
        <v>No</v>
      </c>
      <c r="H1150">
        <f>VLOOKUP(A1150,'Medical Examinations'!A:G,7)</f>
        <v>2</v>
      </c>
      <c r="I1150" t="str">
        <f>VLOOKUP(A1150,'Medical Examinations'!A:H,8,0)</f>
        <v>No</v>
      </c>
      <c r="J1150">
        <f>VLOOKUP(A1150,'Hospitalisation Details'!A:B,2,0)</f>
        <v>1972</v>
      </c>
      <c r="K1150" t="str">
        <f>VLOOKUP(A1150,'Hospitalisation Details'!A:C,3,0)</f>
        <v>Jun</v>
      </c>
      <c r="L1150">
        <f>VLOOKUP(A1150,'Hospitalisation Details'!A:D,4,0)</f>
        <v>28</v>
      </c>
      <c r="M1150">
        <f>VLOOKUP(A1150,'Hospitalisation Details'!A:E,5,0)</f>
        <v>0</v>
      </c>
      <c r="N1150">
        <f>VLOOKUP(A1150,'Hospitalisation Details'!A:F,6,0)</f>
        <v>9819.25</v>
      </c>
      <c r="O1150" t="str">
        <f>VLOOKUP(A1150,'Hospitalisation Details'!A:G,7,0)</f>
        <v>tier - 2</v>
      </c>
      <c r="P1150" t="str">
        <f>VLOOKUP(A1150,'Hospitalisation Details'!A:I,8,0)</f>
        <v>tier - 2</v>
      </c>
      <c r="Q1150" t="str">
        <f>VLOOKUP(A1150,'Hospitalisation Details'!A:I,9,0)</f>
        <v>R1021</v>
      </c>
    </row>
    <row r="1151" spans="1:17" ht="15.6" x14ac:dyDescent="0.3">
      <c r="A1151" s="1" t="s">
        <v>1221</v>
      </c>
      <c r="B1151" s="1" t="str">
        <f>VLOOKUP(A1151,'Customer Names'!A:B,2,0)</f>
        <v>Guinn, Ms.  Julee</v>
      </c>
      <c r="C1151">
        <f>VLOOKUP(A1151,'Medical Examinations'!A:H,2,0)</f>
        <v>42.68</v>
      </c>
      <c r="D1151">
        <f>VLOOKUP(A1151,'Medical Examinations'!A:C,3,0)</f>
        <v>9.2799999999999994</v>
      </c>
      <c r="E1151" t="str">
        <f>VLOOKUP(A1151,'Medical Examinations'!A:E,4)</f>
        <v>No</v>
      </c>
      <c r="F1151" t="str">
        <f>VLOOKUP(A1151,'Medical Examinations'!A:E,5)</f>
        <v>No</v>
      </c>
      <c r="G1151" t="str">
        <f>VLOOKUP(A1151,'Medical Examinations'!A:F,6,0)</f>
        <v>No</v>
      </c>
      <c r="H1151">
        <f>VLOOKUP(A1151,'Medical Examinations'!A:G,7)</f>
        <v>2</v>
      </c>
      <c r="I1151" t="str">
        <f>VLOOKUP(A1151,'Medical Examinations'!A:H,8,0)</f>
        <v>No</v>
      </c>
      <c r="J1151">
        <f>VLOOKUP(A1151,'Hospitalisation Details'!A:B,2,0)</f>
        <v>1973</v>
      </c>
      <c r="K1151" t="str">
        <f>VLOOKUP(A1151,'Hospitalisation Details'!A:C,3,0)</f>
        <v>Sep</v>
      </c>
      <c r="L1151">
        <f>VLOOKUP(A1151,'Hospitalisation Details'!A:D,4,0)</f>
        <v>17</v>
      </c>
      <c r="M1151">
        <f>VLOOKUP(A1151,'Hospitalisation Details'!A:E,5,0)</f>
        <v>2</v>
      </c>
      <c r="N1151">
        <f>VLOOKUP(A1151,'Hospitalisation Details'!A:F,6,0)</f>
        <v>9800.89</v>
      </c>
      <c r="O1151" t="str">
        <f>VLOOKUP(A1151,'Hospitalisation Details'!A:G,7,0)</f>
        <v>tier - 2</v>
      </c>
      <c r="P1151" t="str">
        <f>VLOOKUP(A1151,'Hospitalisation Details'!A:I,8,0)</f>
        <v>tier - 1</v>
      </c>
      <c r="Q1151" t="str">
        <f>VLOOKUP(A1151,'Hospitalisation Details'!A:I,9,0)</f>
        <v>R1013</v>
      </c>
    </row>
    <row r="1152" spans="1:17" ht="15.6" x14ac:dyDescent="0.3">
      <c r="A1152" s="1" t="s">
        <v>1220</v>
      </c>
      <c r="B1152" s="1" t="str">
        <f>VLOOKUP(A1152,'Customer Names'!A:B,2,0)</f>
        <v>Rogers, Mr.  Christopher M.</v>
      </c>
      <c r="C1152">
        <f>VLOOKUP(A1152,'Medical Examinations'!A:H,2,0)</f>
        <v>24.31</v>
      </c>
      <c r="D1152">
        <f>VLOOKUP(A1152,'Medical Examinations'!A:C,3,0)</f>
        <v>6.37</v>
      </c>
      <c r="E1152" t="str">
        <f>VLOOKUP(A1152,'Medical Examinations'!A:E,4)</f>
        <v>No</v>
      </c>
      <c r="F1152" t="str">
        <f>VLOOKUP(A1152,'Medical Examinations'!A:E,5)</f>
        <v>No</v>
      </c>
      <c r="G1152" t="str">
        <f>VLOOKUP(A1152,'Medical Examinations'!A:F,6,0)</f>
        <v>No</v>
      </c>
      <c r="H1152" t="str">
        <f>VLOOKUP(A1152,'Medical Examinations'!A:G,7)</f>
        <v>No major surgery</v>
      </c>
      <c r="I1152" t="str">
        <f>VLOOKUP(A1152,'Medical Examinations'!A:H,8,0)</f>
        <v>No</v>
      </c>
      <c r="J1152">
        <f>VLOOKUP(A1152,'Hospitalisation Details'!A:B,2,0)</f>
        <v>1977</v>
      </c>
      <c r="K1152" t="str">
        <f>VLOOKUP(A1152,'Hospitalisation Details'!A:C,3,0)</f>
        <v>Jun</v>
      </c>
      <c r="L1152">
        <f>VLOOKUP(A1152,'Hospitalisation Details'!A:D,4,0)</f>
        <v>7</v>
      </c>
      <c r="M1152">
        <f>VLOOKUP(A1152,'Hospitalisation Details'!A:E,5,0)</f>
        <v>5</v>
      </c>
      <c r="N1152">
        <f>VLOOKUP(A1152,'Hospitalisation Details'!A:F,6,0)</f>
        <v>9788.8700000000008</v>
      </c>
      <c r="O1152" t="str">
        <f>VLOOKUP(A1152,'Hospitalisation Details'!A:G,7,0)</f>
        <v>tier - 3</v>
      </c>
      <c r="P1152" t="str">
        <f>VLOOKUP(A1152,'Hospitalisation Details'!A:I,8,0)</f>
        <v>tier - 2</v>
      </c>
      <c r="Q1152" t="str">
        <f>VLOOKUP(A1152,'Hospitalisation Details'!A:I,9,0)</f>
        <v>R1013</v>
      </c>
    </row>
    <row r="1153" spans="1:17" ht="15.6" x14ac:dyDescent="0.3">
      <c r="A1153" s="1" t="s">
        <v>1219</v>
      </c>
      <c r="B1153" s="1" t="str">
        <f>VLOOKUP(A1153,'Customer Names'!A:B,2,0)</f>
        <v>Diviney, Mr.  Ciaran</v>
      </c>
      <c r="C1153">
        <f>VLOOKUP(A1153,'Medical Examinations'!A:H,2,0)</f>
        <v>44.75</v>
      </c>
      <c r="D1153">
        <f>VLOOKUP(A1153,'Medical Examinations'!A:C,3,0)</f>
        <v>5.09</v>
      </c>
      <c r="E1153" t="str">
        <f>VLOOKUP(A1153,'Medical Examinations'!A:E,4)</f>
        <v>yes</v>
      </c>
      <c r="F1153" t="str">
        <f>VLOOKUP(A1153,'Medical Examinations'!A:E,5)</f>
        <v>No</v>
      </c>
      <c r="G1153" t="str">
        <f>VLOOKUP(A1153,'Medical Examinations'!A:F,6,0)</f>
        <v>No</v>
      </c>
      <c r="H1153" t="str">
        <f>VLOOKUP(A1153,'Medical Examinations'!A:G,7)</f>
        <v>No major surgery</v>
      </c>
      <c r="I1153" t="str">
        <f>VLOOKUP(A1153,'Medical Examinations'!A:H,8,0)</f>
        <v>No</v>
      </c>
      <c r="J1153">
        <f>VLOOKUP(A1153,'Hospitalisation Details'!A:B,2,0)</f>
        <v>1996</v>
      </c>
      <c r="K1153" t="str">
        <f>VLOOKUP(A1153,'Hospitalisation Details'!A:C,3,0)</f>
        <v>Aug</v>
      </c>
      <c r="L1153">
        <f>VLOOKUP(A1153,'Hospitalisation Details'!A:D,4,0)</f>
        <v>8</v>
      </c>
      <c r="M1153">
        <f>VLOOKUP(A1153,'Hospitalisation Details'!A:E,5,0)</f>
        <v>0</v>
      </c>
      <c r="N1153">
        <f>VLOOKUP(A1153,'Hospitalisation Details'!A:F,6,0)</f>
        <v>9787.32</v>
      </c>
      <c r="O1153" t="str">
        <f>VLOOKUP(A1153,'Hospitalisation Details'!A:G,7,0)</f>
        <v>tier - 2</v>
      </c>
      <c r="P1153" t="str">
        <f>VLOOKUP(A1153,'Hospitalisation Details'!A:I,8,0)</f>
        <v>tier - 3</v>
      </c>
      <c r="Q1153" t="str">
        <f>VLOOKUP(A1153,'Hospitalisation Details'!A:I,9,0)</f>
        <v>R1023</v>
      </c>
    </row>
    <row r="1154" spans="1:17" ht="15.6" x14ac:dyDescent="0.3">
      <c r="A1154" s="1" t="s">
        <v>1218</v>
      </c>
      <c r="B1154" s="1" t="str">
        <f>VLOOKUP(A1154,'Customer Names'!A:B,2,0)</f>
        <v>Marlatt, Ms.  Kara</v>
      </c>
      <c r="C1154">
        <f>VLOOKUP(A1154,'Medical Examinations'!A:H,2,0)</f>
        <v>30.78</v>
      </c>
      <c r="D1154">
        <f>VLOOKUP(A1154,'Medical Examinations'!A:C,3,0)</f>
        <v>7.94</v>
      </c>
      <c r="E1154" t="str">
        <f>VLOOKUP(A1154,'Medical Examinations'!A:E,4)</f>
        <v>No</v>
      </c>
      <c r="F1154" t="str">
        <f>VLOOKUP(A1154,'Medical Examinations'!A:E,5)</f>
        <v>No</v>
      </c>
      <c r="G1154" t="str">
        <f>VLOOKUP(A1154,'Medical Examinations'!A:F,6,0)</f>
        <v>No</v>
      </c>
      <c r="H1154">
        <f>VLOOKUP(A1154,'Medical Examinations'!A:G,7)</f>
        <v>2</v>
      </c>
      <c r="I1154" t="str">
        <f>VLOOKUP(A1154,'Medical Examinations'!A:H,8,0)</f>
        <v>No</v>
      </c>
      <c r="J1154">
        <f>VLOOKUP(A1154,'Hospitalisation Details'!A:B,2,0)</f>
        <v>1973</v>
      </c>
      <c r="K1154" t="str">
        <f>VLOOKUP(A1154,'Hospitalisation Details'!A:C,3,0)</f>
        <v>Jul</v>
      </c>
      <c r="L1154">
        <f>VLOOKUP(A1154,'Hospitalisation Details'!A:D,4,0)</f>
        <v>7</v>
      </c>
      <c r="M1154">
        <f>VLOOKUP(A1154,'Hospitalisation Details'!A:E,5,0)</f>
        <v>1</v>
      </c>
      <c r="N1154">
        <f>VLOOKUP(A1154,'Hospitalisation Details'!A:F,6,0)</f>
        <v>9778.35</v>
      </c>
      <c r="O1154" t="str">
        <f>VLOOKUP(A1154,'Hospitalisation Details'!A:G,7,0)</f>
        <v>tier - 2</v>
      </c>
      <c r="P1154" t="str">
        <f>VLOOKUP(A1154,'Hospitalisation Details'!A:I,8,0)</f>
        <v>tier - 2</v>
      </c>
      <c r="Q1154" t="str">
        <f>VLOOKUP(A1154,'Hospitalisation Details'!A:I,9,0)</f>
        <v>R1024</v>
      </c>
    </row>
    <row r="1155" spans="1:17" ht="15.6" x14ac:dyDescent="0.3">
      <c r="A1155" s="1" t="s">
        <v>1217</v>
      </c>
      <c r="B1155" s="1" t="str">
        <f>VLOOKUP(A1155,'Customer Names'!A:B,2,0)</f>
        <v>Ohler, Ms.  Makie</v>
      </c>
      <c r="C1155">
        <f>VLOOKUP(A1155,'Medical Examinations'!A:H,2,0)</f>
        <v>21.86</v>
      </c>
      <c r="D1155">
        <f>VLOOKUP(A1155,'Medical Examinations'!A:C,3,0)</f>
        <v>10.95</v>
      </c>
      <c r="E1155" t="str">
        <f>VLOOKUP(A1155,'Medical Examinations'!A:E,4)</f>
        <v>No</v>
      </c>
      <c r="F1155" t="str">
        <f>VLOOKUP(A1155,'Medical Examinations'!A:E,5)</f>
        <v>No</v>
      </c>
      <c r="G1155" t="str">
        <f>VLOOKUP(A1155,'Medical Examinations'!A:F,6,0)</f>
        <v>No</v>
      </c>
      <c r="H1155" t="str">
        <f>VLOOKUP(A1155,'Medical Examinations'!A:G,7)</f>
        <v>No major surgery</v>
      </c>
      <c r="I1155" t="str">
        <f>VLOOKUP(A1155,'Medical Examinations'!A:H,8,0)</f>
        <v>No</v>
      </c>
      <c r="J1155">
        <f>VLOOKUP(A1155,'Hospitalisation Details'!A:B,2,0)</f>
        <v>1965</v>
      </c>
      <c r="K1155" t="str">
        <f>VLOOKUP(A1155,'Hospitalisation Details'!A:C,3,0)</f>
        <v>Sep</v>
      </c>
      <c r="L1155">
        <f>VLOOKUP(A1155,'Hospitalisation Details'!A:D,4,0)</f>
        <v>5</v>
      </c>
      <c r="M1155">
        <f>VLOOKUP(A1155,'Hospitalisation Details'!A:E,5,0)</f>
        <v>0</v>
      </c>
      <c r="N1155">
        <f>VLOOKUP(A1155,'Hospitalisation Details'!A:F,6,0)</f>
        <v>9764.08</v>
      </c>
      <c r="O1155" t="str">
        <f>VLOOKUP(A1155,'Hospitalisation Details'!A:G,7,0)</f>
        <v>tier - 3</v>
      </c>
      <c r="P1155" t="str">
        <f>VLOOKUP(A1155,'Hospitalisation Details'!A:I,8,0)</f>
        <v>tier - 1</v>
      </c>
      <c r="Q1155" t="str">
        <f>VLOOKUP(A1155,'Hospitalisation Details'!A:I,9,0)</f>
        <v>R1012</v>
      </c>
    </row>
    <row r="1156" spans="1:17" ht="15.6" x14ac:dyDescent="0.3">
      <c r="A1156" s="1" t="s">
        <v>1216</v>
      </c>
      <c r="B1156" s="1" t="str">
        <f>VLOOKUP(A1156,'Customer Names'!A:B,2,0)</f>
        <v>Mossler, Ms.  Emily E</v>
      </c>
      <c r="C1156">
        <f>VLOOKUP(A1156,'Medical Examinations'!A:H,2,0)</f>
        <v>49.09</v>
      </c>
      <c r="D1156">
        <f>VLOOKUP(A1156,'Medical Examinations'!A:C,3,0)</f>
        <v>6.3</v>
      </c>
      <c r="E1156" t="str">
        <f>VLOOKUP(A1156,'Medical Examinations'!A:E,4)</f>
        <v>yes</v>
      </c>
      <c r="F1156" t="str">
        <f>VLOOKUP(A1156,'Medical Examinations'!A:E,5)</f>
        <v>No</v>
      </c>
      <c r="G1156" t="str">
        <f>VLOOKUP(A1156,'Medical Examinations'!A:F,6,0)</f>
        <v>No</v>
      </c>
      <c r="H1156" t="str">
        <f>VLOOKUP(A1156,'Medical Examinations'!A:G,7)</f>
        <v>No major surgery</v>
      </c>
      <c r="I1156" t="str">
        <f>VLOOKUP(A1156,'Medical Examinations'!A:H,8,0)</f>
        <v>No</v>
      </c>
      <c r="J1156">
        <f>VLOOKUP(A1156,'Hospitalisation Details'!A:B,2,0)</f>
        <v>2001</v>
      </c>
      <c r="K1156" t="str">
        <f>VLOOKUP(A1156,'Hospitalisation Details'!A:C,3,0)</f>
        <v>Jul</v>
      </c>
      <c r="L1156">
        <f>VLOOKUP(A1156,'Hospitalisation Details'!A:D,4,0)</f>
        <v>14</v>
      </c>
      <c r="M1156">
        <f>VLOOKUP(A1156,'Hospitalisation Details'!A:E,5,0)</f>
        <v>0</v>
      </c>
      <c r="N1156">
        <f>VLOOKUP(A1156,'Hospitalisation Details'!A:F,6,0)</f>
        <v>9753.49</v>
      </c>
      <c r="O1156" t="str">
        <f>VLOOKUP(A1156,'Hospitalisation Details'!A:G,7,0)</f>
        <v>tier - 2</v>
      </c>
      <c r="P1156" t="str">
        <f>VLOOKUP(A1156,'Hospitalisation Details'!A:I,8,0)</f>
        <v>tier - 2</v>
      </c>
      <c r="Q1156" t="str">
        <f>VLOOKUP(A1156,'Hospitalisation Details'!A:I,9,0)</f>
        <v>R1012</v>
      </c>
    </row>
    <row r="1157" spans="1:17" ht="15.6" x14ac:dyDescent="0.3">
      <c r="A1157" s="1" t="s">
        <v>1215</v>
      </c>
      <c r="B1157" s="1" t="str">
        <f>VLOOKUP(A1157,'Customer Names'!A:B,2,0)</f>
        <v>Segall, Mr.  Cary</v>
      </c>
      <c r="C1157">
        <f>VLOOKUP(A1157,'Medical Examinations'!A:H,2,0)</f>
        <v>47.74</v>
      </c>
      <c r="D1157">
        <f>VLOOKUP(A1157,'Medical Examinations'!A:C,3,0)</f>
        <v>8.0500000000000007</v>
      </c>
      <c r="E1157" t="str">
        <f>VLOOKUP(A1157,'Medical Examinations'!A:E,4)</f>
        <v>yes</v>
      </c>
      <c r="F1157" t="str">
        <f>VLOOKUP(A1157,'Medical Examinations'!A:E,5)</f>
        <v>No</v>
      </c>
      <c r="G1157" t="str">
        <f>VLOOKUP(A1157,'Medical Examinations'!A:F,6,0)</f>
        <v>No</v>
      </c>
      <c r="H1157">
        <f>VLOOKUP(A1157,'Medical Examinations'!A:G,7)</f>
        <v>2</v>
      </c>
      <c r="I1157" t="str">
        <f>VLOOKUP(A1157,'Medical Examinations'!A:H,8,0)</f>
        <v>No</v>
      </c>
      <c r="J1157">
        <f>VLOOKUP(A1157,'Hospitalisation Details'!A:B,2,0)</f>
        <v>1970</v>
      </c>
      <c r="K1157" t="str">
        <f>VLOOKUP(A1157,'Hospitalisation Details'!A:C,3,0)</f>
        <v>Jul</v>
      </c>
      <c r="L1157">
        <f>VLOOKUP(A1157,'Hospitalisation Details'!A:D,4,0)</f>
        <v>4</v>
      </c>
      <c r="M1157">
        <f>VLOOKUP(A1157,'Hospitalisation Details'!A:E,5,0)</f>
        <v>1</v>
      </c>
      <c r="N1157">
        <f>VLOOKUP(A1157,'Hospitalisation Details'!A:F,6,0)</f>
        <v>9748.91</v>
      </c>
      <c r="O1157" t="str">
        <f>VLOOKUP(A1157,'Hospitalisation Details'!A:G,7,0)</f>
        <v>tier - 2</v>
      </c>
      <c r="P1157" t="str">
        <f>VLOOKUP(A1157,'Hospitalisation Details'!A:I,8,0)</f>
        <v>tier - 1</v>
      </c>
      <c r="Q1157" t="str">
        <f>VLOOKUP(A1157,'Hospitalisation Details'!A:I,9,0)</f>
        <v>R1013</v>
      </c>
    </row>
    <row r="1158" spans="1:17" ht="15.6" x14ac:dyDescent="0.3">
      <c r="A1158" s="1" t="s">
        <v>1214</v>
      </c>
      <c r="B1158" s="1" t="str">
        <f>VLOOKUP(A1158,'Customer Names'!A:B,2,0)</f>
        <v>Sprieser, Mr.  Steven</v>
      </c>
      <c r="C1158">
        <f>VLOOKUP(A1158,'Medical Examinations'!A:H,2,0)</f>
        <v>30.2</v>
      </c>
      <c r="D1158">
        <f>VLOOKUP(A1158,'Medical Examinations'!A:C,3,0)</f>
        <v>9.8800000000000008</v>
      </c>
      <c r="E1158" t="str">
        <f>VLOOKUP(A1158,'Medical Examinations'!A:E,4)</f>
        <v>yes</v>
      </c>
      <c r="F1158" t="str">
        <f>VLOOKUP(A1158,'Medical Examinations'!A:E,5)</f>
        <v>No</v>
      </c>
      <c r="G1158" t="str">
        <f>VLOOKUP(A1158,'Medical Examinations'!A:F,6,0)</f>
        <v>No</v>
      </c>
      <c r="H1158">
        <f>VLOOKUP(A1158,'Medical Examinations'!A:G,7)</f>
        <v>2</v>
      </c>
      <c r="I1158" t="str">
        <f>VLOOKUP(A1158,'Medical Examinations'!A:H,8,0)</f>
        <v>No</v>
      </c>
      <c r="J1158">
        <f>VLOOKUP(A1158,'Hospitalisation Details'!A:B,2,0)</f>
        <v>1970</v>
      </c>
      <c r="K1158" t="str">
        <f>VLOOKUP(A1158,'Hospitalisation Details'!A:C,3,0)</f>
        <v>Aug</v>
      </c>
      <c r="L1158">
        <f>VLOOKUP(A1158,'Hospitalisation Details'!A:D,4,0)</f>
        <v>18</v>
      </c>
      <c r="M1158">
        <f>VLOOKUP(A1158,'Hospitalisation Details'!A:E,5,0)</f>
        <v>1</v>
      </c>
      <c r="N1158">
        <f>VLOOKUP(A1158,'Hospitalisation Details'!A:F,6,0)</f>
        <v>9724.5300000000007</v>
      </c>
      <c r="O1158" t="str">
        <f>VLOOKUP(A1158,'Hospitalisation Details'!A:G,7,0)</f>
        <v>tier - 3</v>
      </c>
      <c r="P1158" t="str">
        <f>VLOOKUP(A1158,'Hospitalisation Details'!A:I,8,0)</f>
        <v>tier - 1</v>
      </c>
      <c r="Q1158" t="str">
        <f>VLOOKUP(A1158,'Hospitalisation Details'!A:I,9,0)</f>
        <v>R1011</v>
      </c>
    </row>
    <row r="1159" spans="1:17" ht="15.6" x14ac:dyDescent="0.3">
      <c r="A1159" s="1" t="s">
        <v>1213</v>
      </c>
      <c r="B1159" s="1" t="str">
        <f>VLOOKUP(A1159,'Customer Names'!A:B,2,0)</f>
        <v>Blanco, Mr.  Jose Antonio Sr.</v>
      </c>
      <c r="C1159">
        <f>VLOOKUP(A1159,'Medical Examinations'!A:H,2,0)</f>
        <v>33.25</v>
      </c>
      <c r="D1159">
        <f>VLOOKUP(A1159,'Medical Examinations'!A:C,3,0)</f>
        <v>7.42</v>
      </c>
      <c r="E1159" t="str">
        <f>VLOOKUP(A1159,'Medical Examinations'!A:E,4)</f>
        <v>yes</v>
      </c>
      <c r="F1159" t="str">
        <f>VLOOKUP(A1159,'Medical Examinations'!A:E,5)</f>
        <v>No</v>
      </c>
      <c r="G1159" t="str">
        <f>VLOOKUP(A1159,'Medical Examinations'!A:F,6,0)</f>
        <v>No</v>
      </c>
      <c r="H1159">
        <f>VLOOKUP(A1159,'Medical Examinations'!A:G,7)</f>
        <v>2</v>
      </c>
      <c r="I1159" t="str">
        <f>VLOOKUP(A1159,'Medical Examinations'!A:H,8,0)</f>
        <v>No</v>
      </c>
      <c r="J1159">
        <f>VLOOKUP(A1159,'Hospitalisation Details'!A:B,2,0)</f>
        <v>1970</v>
      </c>
      <c r="K1159" t="str">
        <f>VLOOKUP(A1159,'Hospitalisation Details'!A:C,3,0)</f>
        <v>Sep</v>
      </c>
      <c r="L1159">
        <f>VLOOKUP(A1159,'Hospitalisation Details'!A:D,4,0)</f>
        <v>12</v>
      </c>
      <c r="M1159">
        <f>VLOOKUP(A1159,'Hospitalisation Details'!A:E,5,0)</f>
        <v>0</v>
      </c>
      <c r="N1159">
        <f>VLOOKUP(A1159,'Hospitalisation Details'!A:F,6,0)</f>
        <v>9722.77</v>
      </c>
      <c r="O1159" t="str">
        <f>VLOOKUP(A1159,'Hospitalisation Details'!A:G,7,0)</f>
        <v>tier - 3</v>
      </c>
      <c r="P1159" t="str">
        <f>VLOOKUP(A1159,'Hospitalisation Details'!A:I,8,0)</f>
        <v>tier - 1</v>
      </c>
      <c r="Q1159" t="str">
        <f>VLOOKUP(A1159,'Hospitalisation Details'!A:I,9,0)</f>
        <v>R1016</v>
      </c>
    </row>
    <row r="1160" spans="1:17" ht="15.6" x14ac:dyDescent="0.3">
      <c r="A1160" s="1" t="s">
        <v>1212</v>
      </c>
      <c r="B1160" s="1" t="str">
        <f>VLOOKUP(A1160,'Customer Names'!A:B,2,0)</f>
        <v>Sheptock, Ms.  Tatiana</v>
      </c>
      <c r="C1160">
        <f>VLOOKUP(A1160,'Medical Examinations'!A:H,2,0)</f>
        <v>26.6</v>
      </c>
      <c r="D1160">
        <f>VLOOKUP(A1160,'Medical Examinations'!A:C,3,0)</f>
        <v>8.4499999999999993</v>
      </c>
      <c r="E1160" t="str">
        <f>VLOOKUP(A1160,'Medical Examinations'!A:E,4)</f>
        <v>yes</v>
      </c>
      <c r="F1160" t="str">
        <f>VLOOKUP(A1160,'Medical Examinations'!A:E,5)</f>
        <v>No</v>
      </c>
      <c r="G1160" t="str">
        <f>VLOOKUP(A1160,'Medical Examinations'!A:F,6,0)</f>
        <v>No</v>
      </c>
      <c r="H1160">
        <f>VLOOKUP(A1160,'Medical Examinations'!A:G,7)</f>
        <v>1</v>
      </c>
      <c r="I1160" t="str">
        <f>VLOOKUP(A1160,'Medical Examinations'!A:H,8,0)</f>
        <v>No</v>
      </c>
      <c r="J1160">
        <f>VLOOKUP(A1160,'Hospitalisation Details'!A:B,2,0)</f>
        <v>1975</v>
      </c>
      <c r="K1160" t="str">
        <f>VLOOKUP(A1160,'Hospitalisation Details'!A:C,3,0)</f>
        <v>Jun</v>
      </c>
      <c r="L1160">
        <f>VLOOKUP(A1160,'Hospitalisation Details'!A:D,4,0)</f>
        <v>27</v>
      </c>
      <c r="M1160">
        <f>VLOOKUP(A1160,'Hospitalisation Details'!A:E,5,0)</f>
        <v>2</v>
      </c>
      <c r="N1160">
        <f>VLOOKUP(A1160,'Hospitalisation Details'!A:F,6,0)</f>
        <v>9715.84</v>
      </c>
      <c r="O1160" t="str">
        <f>VLOOKUP(A1160,'Hospitalisation Details'!A:G,7,0)</f>
        <v>tier - 2</v>
      </c>
      <c r="P1160" t="str">
        <f>VLOOKUP(A1160,'Hospitalisation Details'!A:I,8,0)</f>
        <v>tier - 1</v>
      </c>
      <c r="Q1160" t="str">
        <f>VLOOKUP(A1160,'Hospitalisation Details'!A:I,9,0)</f>
        <v>R1024</v>
      </c>
    </row>
    <row r="1161" spans="1:17" ht="15.6" x14ac:dyDescent="0.3">
      <c r="A1161" s="1" t="s">
        <v>1211</v>
      </c>
      <c r="B1161" s="1" t="str">
        <f>VLOOKUP(A1161,'Customer Names'!A:B,2,0)</f>
        <v>Chruniak, Mr.  Dan T.</v>
      </c>
      <c r="C1161">
        <f>VLOOKUP(A1161,'Medical Examinations'!A:H,2,0)</f>
        <v>26.35</v>
      </c>
      <c r="D1161">
        <f>VLOOKUP(A1161,'Medical Examinations'!A:C,3,0)</f>
        <v>6.21</v>
      </c>
      <c r="E1161" t="str">
        <f>VLOOKUP(A1161,'Medical Examinations'!A:E,4)</f>
        <v>No</v>
      </c>
      <c r="F1161" t="str">
        <f>VLOOKUP(A1161,'Medical Examinations'!A:E,5)</f>
        <v>No</v>
      </c>
      <c r="G1161" t="str">
        <f>VLOOKUP(A1161,'Medical Examinations'!A:F,6,0)</f>
        <v>No</v>
      </c>
      <c r="H1161">
        <f>VLOOKUP(A1161,'Medical Examinations'!A:G,7)</f>
        <v>2</v>
      </c>
      <c r="I1161" t="str">
        <f>VLOOKUP(A1161,'Medical Examinations'!A:H,8,0)</f>
        <v>No</v>
      </c>
      <c r="J1161">
        <f>VLOOKUP(A1161,'Hospitalisation Details'!A:B,2,0)</f>
        <v>1972</v>
      </c>
      <c r="K1161" t="str">
        <f>VLOOKUP(A1161,'Hospitalisation Details'!A:C,3,0)</f>
        <v>Jul</v>
      </c>
      <c r="L1161">
        <f>VLOOKUP(A1161,'Hospitalisation Details'!A:D,4,0)</f>
        <v>10</v>
      </c>
      <c r="M1161">
        <f>VLOOKUP(A1161,'Hospitalisation Details'!A:E,5,0)</f>
        <v>0</v>
      </c>
      <c r="N1161">
        <f>VLOOKUP(A1161,'Hospitalisation Details'!A:F,6,0)</f>
        <v>9710.7099999999991</v>
      </c>
      <c r="O1161" t="str">
        <f>VLOOKUP(A1161,'Hospitalisation Details'!A:G,7,0)</f>
        <v>tier - 2</v>
      </c>
      <c r="P1161" t="str">
        <f>VLOOKUP(A1161,'Hospitalisation Details'!A:I,8,0)</f>
        <v>tier - 1</v>
      </c>
      <c r="Q1161" t="str">
        <f>VLOOKUP(A1161,'Hospitalisation Details'!A:I,9,0)</f>
        <v>R1021</v>
      </c>
    </row>
    <row r="1162" spans="1:17" ht="15.6" x14ac:dyDescent="0.3">
      <c r="A1162" s="1" t="s">
        <v>1210</v>
      </c>
      <c r="B1162" s="1" t="str">
        <f>VLOOKUP(A1162,'Customer Names'!A:B,2,0)</f>
        <v>Miller, Ms.  Liisa A.</v>
      </c>
      <c r="C1162">
        <f>VLOOKUP(A1162,'Medical Examinations'!A:H,2,0)</f>
        <v>39.994999999999997</v>
      </c>
      <c r="D1162">
        <f>VLOOKUP(A1162,'Medical Examinations'!A:C,3,0)</f>
        <v>4.6500000000000004</v>
      </c>
      <c r="E1162" t="str">
        <f>VLOOKUP(A1162,'Medical Examinations'!A:E,4)</f>
        <v>No</v>
      </c>
      <c r="F1162" t="str">
        <f>VLOOKUP(A1162,'Medical Examinations'!A:E,5)</f>
        <v>No</v>
      </c>
      <c r="G1162" t="str">
        <f>VLOOKUP(A1162,'Medical Examinations'!A:F,6,0)</f>
        <v>No</v>
      </c>
      <c r="H1162" t="str">
        <f>VLOOKUP(A1162,'Medical Examinations'!A:G,7)</f>
        <v>No major surgery</v>
      </c>
      <c r="I1162" t="str">
        <f>VLOOKUP(A1162,'Medical Examinations'!A:H,8,0)</f>
        <v>No</v>
      </c>
      <c r="J1162">
        <f>VLOOKUP(A1162,'Hospitalisation Details'!A:B,2,0)</f>
        <v>1977</v>
      </c>
      <c r="K1162" t="str">
        <f>VLOOKUP(A1162,'Hospitalisation Details'!A:C,3,0)</f>
        <v>Sep</v>
      </c>
      <c r="L1162">
        <f>VLOOKUP(A1162,'Hospitalisation Details'!A:D,4,0)</f>
        <v>19</v>
      </c>
      <c r="M1162">
        <f>VLOOKUP(A1162,'Hospitalisation Details'!A:E,5,0)</f>
        <v>3</v>
      </c>
      <c r="N1162">
        <f>VLOOKUP(A1162,'Hospitalisation Details'!A:F,6,0)</f>
        <v>9704.67</v>
      </c>
      <c r="O1162" t="str">
        <f>VLOOKUP(A1162,'Hospitalisation Details'!A:G,7,0)</f>
        <v>tier - 2</v>
      </c>
      <c r="P1162" t="str">
        <f>VLOOKUP(A1162,'Hospitalisation Details'!A:I,8,0)</f>
        <v>tier - 3</v>
      </c>
      <c r="Q1162" t="str">
        <f>VLOOKUP(A1162,'Hospitalisation Details'!A:I,9,0)</f>
        <v>R1024</v>
      </c>
    </row>
    <row r="1163" spans="1:17" ht="15.6" x14ac:dyDescent="0.3">
      <c r="A1163" s="1" t="s">
        <v>1209</v>
      </c>
      <c r="B1163" s="1" t="str">
        <f>VLOOKUP(A1163,'Customer Names'!A:B,2,0)</f>
        <v>Theis, Ms.  Kathryn E.</v>
      </c>
      <c r="C1163">
        <f>VLOOKUP(A1163,'Medical Examinations'!A:H,2,0)</f>
        <v>22.92</v>
      </c>
      <c r="D1163">
        <f>VLOOKUP(A1163,'Medical Examinations'!A:C,3,0)</f>
        <v>5.87</v>
      </c>
      <c r="E1163" t="str">
        <f>VLOOKUP(A1163,'Medical Examinations'!A:E,4)</f>
        <v>yes</v>
      </c>
      <c r="F1163" t="str">
        <f>VLOOKUP(A1163,'Medical Examinations'!A:E,5)</f>
        <v>No</v>
      </c>
      <c r="G1163" t="str">
        <f>VLOOKUP(A1163,'Medical Examinations'!A:F,6,0)</f>
        <v>No</v>
      </c>
      <c r="H1163">
        <f>VLOOKUP(A1163,'Medical Examinations'!A:G,7)</f>
        <v>1</v>
      </c>
      <c r="I1163" t="str">
        <f>VLOOKUP(A1163,'Medical Examinations'!A:H,8,0)</f>
        <v>No</v>
      </c>
      <c r="J1163">
        <f>VLOOKUP(A1163,'Hospitalisation Details'!A:B,2,0)</f>
        <v>1964</v>
      </c>
      <c r="K1163" t="str">
        <f>VLOOKUP(A1163,'Hospitalisation Details'!A:C,3,0)</f>
        <v>Nov</v>
      </c>
      <c r="L1163">
        <f>VLOOKUP(A1163,'Hospitalisation Details'!A:D,4,0)</f>
        <v>7</v>
      </c>
      <c r="M1163">
        <f>VLOOKUP(A1163,'Hospitalisation Details'!A:E,5,0)</f>
        <v>0</v>
      </c>
      <c r="N1163">
        <f>VLOOKUP(A1163,'Hospitalisation Details'!A:F,6,0)</f>
        <v>9698.42</v>
      </c>
      <c r="O1163" t="str">
        <f>VLOOKUP(A1163,'Hospitalisation Details'!A:G,7,0)</f>
        <v>tier - 3</v>
      </c>
      <c r="P1163" t="str">
        <f>VLOOKUP(A1163,'Hospitalisation Details'!A:I,8,0)</f>
        <v>tier - 3</v>
      </c>
      <c r="Q1163" t="str">
        <f>VLOOKUP(A1163,'Hospitalisation Details'!A:I,9,0)</f>
        <v>R1013</v>
      </c>
    </row>
    <row r="1164" spans="1:17" ht="15.6" x14ac:dyDescent="0.3">
      <c r="A1164" s="1" t="s">
        <v>1208</v>
      </c>
      <c r="B1164" s="1" t="str">
        <f>VLOOKUP(A1164,'Customer Names'!A:B,2,0)</f>
        <v>Sadler, Mr.  Maxwell</v>
      </c>
      <c r="C1164">
        <f>VLOOKUP(A1164,'Medical Examinations'!A:H,2,0)</f>
        <v>24.78</v>
      </c>
      <c r="D1164">
        <f>VLOOKUP(A1164,'Medical Examinations'!A:C,3,0)</f>
        <v>4.24</v>
      </c>
      <c r="E1164" t="str">
        <f>VLOOKUP(A1164,'Medical Examinations'!A:E,4)</f>
        <v>yes</v>
      </c>
      <c r="F1164" t="str">
        <f>VLOOKUP(A1164,'Medical Examinations'!A:E,5)</f>
        <v>No</v>
      </c>
      <c r="G1164" t="str">
        <f>VLOOKUP(A1164,'Medical Examinations'!A:F,6,0)</f>
        <v>No</v>
      </c>
      <c r="H1164">
        <f>VLOOKUP(A1164,'Medical Examinations'!A:G,7)</f>
        <v>2</v>
      </c>
      <c r="I1164" t="str">
        <f>VLOOKUP(A1164,'Medical Examinations'!A:H,8,0)</f>
        <v>No</v>
      </c>
      <c r="J1164">
        <f>VLOOKUP(A1164,'Hospitalisation Details'!A:B,2,0)</f>
        <v>1966</v>
      </c>
      <c r="K1164" t="str">
        <f>VLOOKUP(A1164,'Hospitalisation Details'!A:C,3,0)</f>
        <v>Sep</v>
      </c>
      <c r="L1164">
        <f>VLOOKUP(A1164,'Hospitalisation Details'!A:D,4,0)</f>
        <v>16</v>
      </c>
      <c r="M1164">
        <f>VLOOKUP(A1164,'Hospitalisation Details'!A:E,5,0)</f>
        <v>0</v>
      </c>
      <c r="N1164">
        <f>VLOOKUP(A1164,'Hospitalisation Details'!A:F,6,0)</f>
        <v>9684.2900000000009</v>
      </c>
      <c r="O1164" t="str">
        <f>VLOOKUP(A1164,'Hospitalisation Details'!A:G,7,0)</f>
        <v>tier - 3</v>
      </c>
      <c r="P1164" t="str">
        <f>VLOOKUP(A1164,'Hospitalisation Details'!A:I,8,0)</f>
        <v>tier - 2</v>
      </c>
      <c r="Q1164" t="str">
        <f>VLOOKUP(A1164,'Hospitalisation Details'!A:I,9,0)</f>
        <v>R1013</v>
      </c>
    </row>
    <row r="1165" spans="1:17" ht="15.6" x14ac:dyDescent="0.3">
      <c r="A1165" s="1" t="s">
        <v>1207</v>
      </c>
      <c r="B1165" s="1" t="str">
        <f>VLOOKUP(A1165,'Customer Names'!A:B,2,0)</f>
        <v>Auger, Ms.  Pascale</v>
      </c>
      <c r="C1165">
        <f>VLOOKUP(A1165,'Medical Examinations'!A:H,2,0)</f>
        <v>34.07</v>
      </c>
      <c r="D1165">
        <f>VLOOKUP(A1165,'Medical Examinations'!A:C,3,0)</f>
        <v>7.81</v>
      </c>
      <c r="E1165" t="str">
        <f>VLOOKUP(A1165,'Medical Examinations'!A:E,4)</f>
        <v>yes</v>
      </c>
      <c r="F1165" t="str">
        <f>VLOOKUP(A1165,'Medical Examinations'!A:E,5)</f>
        <v>No</v>
      </c>
      <c r="G1165" t="str">
        <f>VLOOKUP(A1165,'Medical Examinations'!A:F,6,0)</f>
        <v>No</v>
      </c>
      <c r="H1165" t="str">
        <f>VLOOKUP(A1165,'Medical Examinations'!A:G,7)</f>
        <v>No major surgery</v>
      </c>
      <c r="I1165" t="str">
        <f>VLOOKUP(A1165,'Medical Examinations'!A:H,8,0)</f>
        <v>No</v>
      </c>
      <c r="J1165">
        <f>VLOOKUP(A1165,'Hospitalisation Details'!A:B,2,0)</f>
        <v>1981</v>
      </c>
      <c r="K1165" t="str">
        <f>VLOOKUP(A1165,'Hospitalisation Details'!A:C,3,0)</f>
        <v>Aug</v>
      </c>
      <c r="L1165">
        <f>VLOOKUP(A1165,'Hospitalisation Details'!A:D,4,0)</f>
        <v>8</v>
      </c>
      <c r="M1165">
        <f>VLOOKUP(A1165,'Hospitalisation Details'!A:E,5,0)</f>
        <v>1</v>
      </c>
      <c r="N1165">
        <f>VLOOKUP(A1165,'Hospitalisation Details'!A:F,6,0)</f>
        <v>9664.34</v>
      </c>
      <c r="O1165" t="str">
        <f>VLOOKUP(A1165,'Hospitalisation Details'!A:G,7,0)</f>
        <v>tier - 2</v>
      </c>
      <c r="P1165" t="str">
        <f>VLOOKUP(A1165,'Hospitalisation Details'!A:I,8,0)</f>
        <v>tier - 3</v>
      </c>
      <c r="Q1165" t="str">
        <f>VLOOKUP(A1165,'Hospitalisation Details'!A:I,9,0)</f>
        <v>R1011</v>
      </c>
    </row>
    <row r="1166" spans="1:17" ht="15.6" x14ac:dyDescent="0.3">
      <c r="A1166" s="1" t="s">
        <v>1206</v>
      </c>
      <c r="B1166" s="1" t="str">
        <f>VLOOKUP(A1166,'Customer Names'!A:B,2,0)</f>
        <v>Steadman, Ms.  Becca</v>
      </c>
      <c r="C1166">
        <f>VLOOKUP(A1166,'Medical Examinations'!A:H,2,0)</f>
        <v>30.14</v>
      </c>
      <c r="D1166">
        <f>VLOOKUP(A1166,'Medical Examinations'!A:C,3,0)</f>
        <v>9.85</v>
      </c>
      <c r="E1166" t="str">
        <f>VLOOKUP(A1166,'Medical Examinations'!A:E,4)</f>
        <v>No</v>
      </c>
      <c r="F1166" t="str">
        <f>VLOOKUP(A1166,'Medical Examinations'!A:E,5)</f>
        <v>No</v>
      </c>
      <c r="G1166" t="str">
        <f>VLOOKUP(A1166,'Medical Examinations'!A:F,6,0)</f>
        <v>No</v>
      </c>
      <c r="H1166" t="str">
        <f>VLOOKUP(A1166,'Medical Examinations'!A:G,7)</f>
        <v>No major surgery</v>
      </c>
      <c r="I1166" t="str">
        <f>VLOOKUP(A1166,'Medical Examinations'!A:H,8,0)</f>
        <v>No</v>
      </c>
      <c r="J1166">
        <f>VLOOKUP(A1166,'Hospitalisation Details'!A:B,2,0)</f>
        <v>1974</v>
      </c>
      <c r="K1166" t="str">
        <f>VLOOKUP(A1166,'Hospitalisation Details'!A:C,3,0)</f>
        <v>Jul</v>
      </c>
      <c r="L1166">
        <f>VLOOKUP(A1166,'Hospitalisation Details'!A:D,4,0)</f>
        <v>8</v>
      </c>
      <c r="M1166">
        <f>VLOOKUP(A1166,'Hospitalisation Details'!A:E,5,0)</f>
        <v>0</v>
      </c>
      <c r="N1166">
        <f>VLOOKUP(A1166,'Hospitalisation Details'!A:F,6,0)</f>
        <v>9653.81</v>
      </c>
      <c r="O1166" t="str">
        <f>VLOOKUP(A1166,'Hospitalisation Details'!A:G,7,0)</f>
        <v>tier - 2</v>
      </c>
      <c r="P1166" t="str">
        <f>VLOOKUP(A1166,'Hospitalisation Details'!A:I,8,0)</f>
        <v>tier - 2</v>
      </c>
      <c r="Q1166" t="str">
        <f>VLOOKUP(A1166,'Hospitalisation Details'!A:I,9,0)</f>
        <v>R1011</v>
      </c>
    </row>
    <row r="1167" spans="1:17" ht="15.6" x14ac:dyDescent="0.3">
      <c r="A1167" s="1" t="s">
        <v>1205</v>
      </c>
      <c r="B1167" s="1" t="str">
        <f>VLOOKUP(A1167,'Customer Names'!A:B,2,0)</f>
        <v>McCarron, Ms.  Grace</v>
      </c>
      <c r="C1167">
        <f>VLOOKUP(A1167,'Medical Examinations'!A:H,2,0)</f>
        <v>18.05</v>
      </c>
      <c r="D1167">
        <f>VLOOKUP(A1167,'Medical Examinations'!A:C,3,0)</f>
        <v>6.94</v>
      </c>
      <c r="E1167" t="str">
        <f>VLOOKUP(A1167,'Medical Examinations'!A:E,4)</f>
        <v>No</v>
      </c>
      <c r="F1167" t="str">
        <f>VLOOKUP(A1167,'Medical Examinations'!A:E,5)</f>
        <v>No</v>
      </c>
      <c r="G1167" t="str">
        <f>VLOOKUP(A1167,'Medical Examinations'!A:F,6,0)</f>
        <v>No</v>
      </c>
      <c r="H1167" t="str">
        <f>VLOOKUP(A1167,'Medical Examinations'!A:G,7)</f>
        <v>No major surgery</v>
      </c>
      <c r="I1167" t="str">
        <f>VLOOKUP(A1167,'Medical Examinations'!A:H,8,0)</f>
        <v>No</v>
      </c>
      <c r="J1167">
        <f>VLOOKUP(A1167,'Hospitalisation Details'!A:B,2,0)</f>
        <v>1971</v>
      </c>
      <c r="K1167" t="str">
        <f>VLOOKUP(A1167,'Hospitalisation Details'!A:C,3,0)</f>
        <v>Jul</v>
      </c>
      <c r="L1167">
        <f>VLOOKUP(A1167,'Hospitalisation Details'!A:D,4,0)</f>
        <v>19</v>
      </c>
      <c r="M1167">
        <f>VLOOKUP(A1167,'Hospitalisation Details'!A:E,5,0)</f>
        <v>0</v>
      </c>
      <c r="N1167">
        <f>VLOOKUP(A1167,'Hospitalisation Details'!A:F,6,0)</f>
        <v>9644.25</v>
      </c>
      <c r="O1167" t="str">
        <f>VLOOKUP(A1167,'Hospitalisation Details'!A:G,7,0)</f>
        <v>tier - 2</v>
      </c>
      <c r="P1167" t="str">
        <f>VLOOKUP(A1167,'Hospitalisation Details'!A:I,8,0)</f>
        <v>tier - 1</v>
      </c>
      <c r="Q1167" t="str">
        <f>VLOOKUP(A1167,'Hospitalisation Details'!A:I,9,0)</f>
        <v>R1012</v>
      </c>
    </row>
    <row r="1168" spans="1:17" ht="15.6" x14ac:dyDescent="0.3">
      <c r="A1168" s="1" t="s">
        <v>1204</v>
      </c>
      <c r="B1168" s="1" t="str">
        <f>VLOOKUP(A1168,'Customer Names'!A:B,2,0)</f>
        <v>Roecker, Ms.  Samantha</v>
      </c>
      <c r="C1168">
        <f>VLOOKUP(A1168,'Medical Examinations'!A:H,2,0)</f>
        <v>37.4</v>
      </c>
      <c r="D1168">
        <f>VLOOKUP(A1168,'Medical Examinations'!A:C,3,0)</f>
        <v>11.3</v>
      </c>
      <c r="E1168" t="str">
        <f>VLOOKUP(A1168,'Medical Examinations'!A:E,4)</f>
        <v>yes</v>
      </c>
      <c r="F1168" t="str">
        <f>VLOOKUP(A1168,'Medical Examinations'!A:E,5)</f>
        <v>No</v>
      </c>
      <c r="G1168" t="str">
        <f>VLOOKUP(A1168,'Medical Examinations'!A:F,6,0)</f>
        <v>No</v>
      </c>
      <c r="H1168">
        <f>VLOOKUP(A1168,'Medical Examinations'!A:G,7)</f>
        <v>2</v>
      </c>
      <c r="I1168" t="str">
        <f>VLOOKUP(A1168,'Medical Examinations'!A:H,8,0)</f>
        <v>No</v>
      </c>
      <c r="J1168">
        <f>VLOOKUP(A1168,'Hospitalisation Details'!A:B,2,0)</f>
        <v>1970</v>
      </c>
      <c r="K1168" t="str">
        <f>VLOOKUP(A1168,'Hospitalisation Details'!A:C,3,0)</f>
        <v>Sep</v>
      </c>
      <c r="L1168">
        <f>VLOOKUP(A1168,'Hospitalisation Details'!A:D,4,0)</f>
        <v>30</v>
      </c>
      <c r="M1168">
        <f>VLOOKUP(A1168,'Hospitalisation Details'!A:E,5,0)</f>
        <v>0</v>
      </c>
      <c r="N1168">
        <f>VLOOKUP(A1168,'Hospitalisation Details'!A:F,6,0)</f>
        <v>9634.5400000000009</v>
      </c>
      <c r="O1168" t="str">
        <f>VLOOKUP(A1168,'Hospitalisation Details'!A:G,7,0)</f>
        <v>tier - 2</v>
      </c>
      <c r="P1168" t="str">
        <f>VLOOKUP(A1168,'Hospitalisation Details'!A:I,8,0)</f>
        <v>tier - 2</v>
      </c>
      <c r="Q1168" t="str">
        <f>VLOOKUP(A1168,'Hospitalisation Details'!A:I,9,0)</f>
        <v>R1011</v>
      </c>
    </row>
    <row r="1169" spans="1:17" ht="15.6" x14ac:dyDescent="0.3">
      <c r="A1169" s="1" t="s">
        <v>1203</v>
      </c>
      <c r="B1169" s="1" t="str">
        <f>VLOOKUP(A1169,'Customer Names'!A:B,2,0)</f>
        <v>Giumarra, Mrs.  Nicole R.</v>
      </c>
      <c r="C1169">
        <f>VLOOKUP(A1169,'Medical Examinations'!A:H,2,0)</f>
        <v>25.75</v>
      </c>
      <c r="D1169">
        <f>VLOOKUP(A1169,'Medical Examinations'!A:C,3,0)</f>
        <v>9.23</v>
      </c>
      <c r="E1169" t="str">
        <f>VLOOKUP(A1169,'Medical Examinations'!A:E,4)</f>
        <v>No</v>
      </c>
      <c r="F1169" t="str">
        <f>VLOOKUP(A1169,'Medical Examinations'!A:E,5)</f>
        <v>No</v>
      </c>
      <c r="G1169" t="str">
        <f>VLOOKUP(A1169,'Medical Examinations'!A:F,6,0)</f>
        <v>No</v>
      </c>
      <c r="H1169" t="str">
        <f>VLOOKUP(A1169,'Medical Examinations'!A:G,7)</f>
        <v>No major surgery</v>
      </c>
      <c r="I1169" t="str">
        <f>VLOOKUP(A1169,'Medical Examinations'!A:H,8,0)</f>
        <v>No</v>
      </c>
      <c r="J1169">
        <f>VLOOKUP(A1169,'Hospitalisation Details'!A:B,2,0)</f>
        <v>1968</v>
      </c>
      <c r="K1169" t="str">
        <f>VLOOKUP(A1169,'Hospitalisation Details'!A:C,3,0)</f>
        <v>Jun</v>
      </c>
      <c r="L1169">
        <f>VLOOKUP(A1169,'Hospitalisation Details'!A:D,4,0)</f>
        <v>22</v>
      </c>
      <c r="M1169">
        <f>VLOOKUP(A1169,'Hospitalisation Details'!A:E,5,0)</f>
        <v>0</v>
      </c>
      <c r="N1169">
        <f>VLOOKUP(A1169,'Hospitalisation Details'!A:F,6,0)</f>
        <v>9630.91</v>
      </c>
      <c r="O1169" t="str">
        <f>VLOOKUP(A1169,'Hospitalisation Details'!A:G,7,0)</f>
        <v>tier - 3</v>
      </c>
      <c r="P1169" t="str">
        <f>VLOOKUP(A1169,'Hospitalisation Details'!A:I,8,0)</f>
        <v>tier - 2</v>
      </c>
      <c r="Q1169" t="str">
        <f>VLOOKUP(A1169,'Hospitalisation Details'!A:I,9,0)</f>
        <v>R1013</v>
      </c>
    </row>
    <row r="1170" spans="1:17" ht="15.6" x14ac:dyDescent="0.3">
      <c r="A1170" s="1" t="s">
        <v>1202</v>
      </c>
      <c r="B1170" s="1" t="str">
        <f>VLOOKUP(A1170,'Customer Names'!A:B,2,0)</f>
        <v>Peters, Mr.  David W</v>
      </c>
      <c r="C1170">
        <f>VLOOKUP(A1170,'Medical Examinations'!A:H,2,0)</f>
        <v>32.299999999999997</v>
      </c>
      <c r="D1170">
        <f>VLOOKUP(A1170,'Medical Examinations'!A:C,3,0)</f>
        <v>4.37</v>
      </c>
      <c r="E1170" t="str">
        <f>VLOOKUP(A1170,'Medical Examinations'!A:E,4)</f>
        <v>No</v>
      </c>
      <c r="F1170" t="str">
        <f>VLOOKUP(A1170,'Medical Examinations'!A:E,5)</f>
        <v>No</v>
      </c>
      <c r="G1170" t="str">
        <f>VLOOKUP(A1170,'Medical Examinations'!A:F,6,0)</f>
        <v>No</v>
      </c>
      <c r="H1170">
        <f>VLOOKUP(A1170,'Medical Examinations'!A:G,7)</f>
        <v>2</v>
      </c>
      <c r="I1170" t="str">
        <f>VLOOKUP(A1170,'Medical Examinations'!A:H,8,0)</f>
        <v>No</v>
      </c>
      <c r="J1170">
        <f>VLOOKUP(A1170,'Hospitalisation Details'!A:B,2,0)</f>
        <v>1972</v>
      </c>
      <c r="K1170" t="str">
        <f>VLOOKUP(A1170,'Hospitalisation Details'!A:C,3,0)</f>
        <v>Oct</v>
      </c>
      <c r="L1170">
        <f>VLOOKUP(A1170,'Hospitalisation Details'!A:D,4,0)</f>
        <v>23</v>
      </c>
      <c r="M1170">
        <f>VLOOKUP(A1170,'Hospitalisation Details'!A:E,5,0)</f>
        <v>2</v>
      </c>
      <c r="N1170">
        <f>VLOOKUP(A1170,'Hospitalisation Details'!A:F,6,0)</f>
        <v>9630.4</v>
      </c>
      <c r="O1170" t="str">
        <f>VLOOKUP(A1170,'Hospitalisation Details'!A:G,7,0)</f>
        <v>tier - 2</v>
      </c>
      <c r="P1170" t="str">
        <f>VLOOKUP(A1170,'Hospitalisation Details'!A:I,8,0)</f>
        <v>tier - 2</v>
      </c>
      <c r="Q1170" t="str">
        <f>VLOOKUP(A1170,'Hospitalisation Details'!A:I,9,0)</f>
        <v>R1011</v>
      </c>
    </row>
    <row r="1171" spans="1:17" ht="15.6" x14ac:dyDescent="0.3">
      <c r="A1171" s="1" t="s">
        <v>1201</v>
      </c>
      <c r="B1171" s="1" t="str">
        <f>VLOOKUP(A1171,'Customer Names'!A:B,2,0)</f>
        <v>Bower, Mr.  Grant</v>
      </c>
      <c r="C1171">
        <f>VLOOKUP(A1171,'Medical Examinations'!A:H,2,0)</f>
        <v>28.61</v>
      </c>
      <c r="D1171">
        <f>VLOOKUP(A1171,'Medical Examinations'!A:C,3,0)</f>
        <v>5.76</v>
      </c>
      <c r="E1171" t="str">
        <f>VLOOKUP(A1171,'Medical Examinations'!A:E,4)</f>
        <v>No</v>
      </c>
      <c r="F1171" t="str">
        <f>VLOOKUP(A1171,'Medical Examinations'!A:E,5)</f>
        <v>No</v>
      </c>
      <c r="G1171" t="str">
        <f>VLOOKUP(A1171,'Medical Examinations'!A:F,6,0)</f>
        <v>Yes</v>
      </c>
      <c r="H1171">
        <f>VLOOKUP(A1171,'Medical Examinations'!A:G,7)</f>
        <v>1</v>
      </c>
      <c r="I1171" t="str">
        <f>VLOOKUP(A1171,'Medical Examinations'!A:H,8,0)</f>
        <v>No</v>
      </c>
      <c r="J1171">
        <f>VLOOKUP(A1171,'Hospitalisation Details'!A:B,2,0)</f>
        <v>1979</v>
      </c>
      <c r="K1171" t="str">
        <f>VLOOKUP(A1171,'Hospitalisation Details'!A:C,3,0)</f>
        <v>Dec</v>
      </c>
      <c r="L1171">
        <f>VLOOKUP(A1171,'Hospitalisation Details'!A:D,4,0)</f>
        <v>19</v>
      </c>
      <c r="M1171">
        <f>VLOOKUP(A1171,'Hospitalisation Details'!A:E,5,0)</f>
        <v>2</v>
      </c>
      <c r="N1171">
        <f>VLOOKUP(A1171,'Hospitalisation Details'!A:F,6,0)</f>
        <v>9630.2999999999993</v>
      </c>
      <c r="O1171" t="str">
        <f>VLOOKUP(A1171,'Hospitalisation Details'!A:G,7,0)</f>
        <v>tier - 2</v>
      </c>
      <c r="P1171" t="str">
        <f>VLOOKUP(A1171,'Hospitalisation Details'!A:I,8,0)</f>
        <v>tier - 2</v>
      </c>
      <c r="Q1171" t="str">
        <f>VLOOKUP(A1171,'Hospitalisation Details'!A:I,9,0)</f>
        <v>R1021</v>
      </c>
    </row>
    <row r="1172" spans="1:17" ht="15.6" x14ac:dyDescent="0.3">
      <c r="A1172" s="1" t="s">
        <v>1200</v>
      </c>
      <c r="B1172" s="1" t="str">
        <f>VLOOKUP(A1172,'Customer Names'!A:B,2,0)</f>
        <v>Chen, Mrs.  Sophia</v>
      </c>
      <c r="C1172">
        <f>VLOOKUP(A1172,'Medical Examinations'!A:H,2,0)</f>
        <v>45.41</v>
      </c>
      <c r="D1172">
        <f>VLOOKUP(A1172,'Medical Examinations'!A:C,3,0)</f>
        <v>4.96</v>
      </c>
      <c r="E1172" t="str">
        <f>VLOOKUP(A1172,'Medical Examinations'!A:E,4)</f>
        <v>No</v>
      </c>
      <c r="F1172" t="str">
        <f>VLOOKUP(A1172,'Medical Examinations'!A:E,5)</f>
        <v>No</v>
      </c>
      <c r="G1172" t="str">
        <f>VLOOKUP(A1172,'Medical Examinations'!A:F,6,0)</f>
        <v>No</v>
      </c>
      <c r="H1172">
        <f>VLOOKUP(A1172,'Medical Examinations'!A:G,7)</f>
        <v>1</v>
      </c>
      <c r="I1172" t="str">
        <f>VLOOKUP(A1172,'Medical Examinations'!A:H,8,0)</f>
        <v>No</v>
      </c>
      <c r="J1172">
        <f>VLOOKUP(A1172,'Hospitalisation Details'!A:B,2,0)</f>
        <v>1998</v>
      </c>
      <c r="K1172" t="str">
        <f>VLOOKUP(A1172,'Hospitalisation Details'!A:C,3,0)</f>
        <v>Jun</v>
      </c>
      <c r="L1172">
        <f>VLOOKUP(A1172,'Hospitalisation Details'!A:D,4,0)</f>
        <v>23</v>
      </c>
      <c r="M1172">
        <f>VLOOKUP(A1172,'Hospitalisation Details'!A:E,5,0)</f>
        <v>0</v>
      </c>
      <c r="N1172">
        <f>VLOOKUP(A1172,'Hospitalisation Details'!A:F,6,0)</f>
        <v>9628.7900000000009</v>
      </c>
      <c r="O1172" t="str">
        <f>VLOOKUP(A1172,'Hospitalisation Details'!A:G,7,0)</f>
        <v>tier - 2</v>
      </c>
      <c r="P1172" t="str">
        <f>VLOOKUP(A1172,'Hospitalisation Details'!A:I,8,0)</f>
        <v>tier - 2</v>
      </c>
      <c r="Q1172" t="str">
        <f>VLOOKUP(A1172,'Hospitalisation Details'!A:I,9,0)</f>
        <v>R1026</v>
      </c>
    </row>
    <row r="1173" spans="1:17" ht="15.6" x14ac:dyDescent="0.3">
      <c r="A1173" s="1" t="s">
        <v>1199</v>
      </c>
      <c r="B1173" s="1" t="str">
        <f>VLOOKUP(A1173,'Customer Names'!A:B,2,0)</f>
        <v>Capriccioso, Ms.  Christina</v>
      </c>
      <c r="C1173">
        <f>VLOOKUP(A1173,'Medical Examinations'!A:H,2,0)</f>
        <v>31.2</v>
      </c>
      <c r="D1173">
        <f>VLOOKUP(A1173,'Medical Examinations'!A:C,3,0)</f>
        <v>11.04</v>
      </c>
      <c r="E1173" t="str">
        <f>VLOOKUP(A1173,'Medical Examinations'!A:E,4)</f>
        <v>yes</v>
      </c>
      <c r="F1173" t="str">
        <f>VLOOKUP(A1173,'Medical Examinations'!A:E,5)</f>
        <v>No</v>
      </c>
      <c r="G1173" t="str">
        <f>VLOOKUP(A1173,'Medical Examinations'!A:F,6,0)</f>
        <v>No</v>
      </c>
      <c r="H1173">
        <f>VLOOKUP(A1173,'Medical Examinations'!A:G,7)</f>
        <v>2</v>
      </c>
      <c r="I1173" t="str">
        <f>VLOOKUP(A1173,'Medical Examinations'!A:H,8,0)</f>
        <v>No</v>
      </c>
      <c r="J1173">
        <f>VLOOKUP(A1173,'Hospitalisation Details'!A:B,2,0)</f>
        <v>1970</v>
      </c>
      <c r="K1173" t="str">
        <f>VLOOKUP(A1173,'Hospitalisation Details'!A:C,3,0)</f>
        <v>Dec</v>
      </c>
      <c r="L1173">
        <f>VLOOKUP(A1173,'Hospitalisation Details'!A:D,4,0)</f>
        <v>16</v>
      </c>
      <c r="M1173">
        <f>VLOOKUP(A1173,'Hospitalisation Details'!A:E,5,0)</f>
        <v>0</v>
      </c>
      <c r="N1173">
        <f>VLOOKUP(A1173,'Hospitalisation Details'!A:F,6,0)</f>
        <v>9625.92</v>
      </c>
      <c r="O1173" t="str">
        <f>VLOOKUP(A1173,'Hospitalisation Details'!A:G,7,0)</f>
        <v>tier - 2</v>
      </c>
      <c r="P1173" t="str">
        <f>VLOOKUP(A1173,'Hospitalisation Details'!A:I,8,0)</f>
        <v>tier - 3</v>
      </c>
      <c r="Q1173" t="str">
        <f>VLOOKUP(A1173,'Hospitalisation Details'!A:I,9,0)</f>
        <v>R1011</v>
      </c>
    </row>
    <row r="1174" spans="1:17" ht="15.6" x14ac:dyDescent="0.3">
      <c r="A1174" s="1" t="s">
        <v>1198</v>
      </c>
      <c r="B1174" s="1" t="str">
        <f>VLOOKUP(A1174,'Customer Names'!A:B,2,0)</f>
        <v>Starbuck, Mr.  Sam L.</v>
      </c>
      <c r="C1174">
        <f>VLOOKUP(A1174,'Medical Examinations'!A:H,2,0)</f>
        <v>29.83</v>
      </c>
      <c r="D1174">
        <f>VLOOKUP(A1174,'Medical Examinations'!A:C,3,0)</f>
        <v>7.81</v>
      </c>
      <c r="E1174" t="str">
        <f>VLOOKUP(A1174,'Medical Examinations'!A:E,4)</f>
        <v>yes</v>
      </c>
      <c r="F1174" t="str">
        <f>VLOOKUP(A1174,'Medical Examinations'!A:E,5)</f>
        <v>No</v>
      </c>
      <c r="G1174" t="str">
        <f>VLOOKUP(A1174,'Medical Examinations'!A:F,6,0)</f>
        <v>No</v>
      </c>
      <c r="H1174">
        <f>VLOOKUP(A1174,'Medical Examinations'!A:G,7)</f>
        <v>1</v>
      </c>
      <c r="I1174" t="str">
        <f>VLOOKUP(A1174,'Medical Examinations'!A:H,8,0)</f>
        <v>No</v>
      </c>
      <c r="J1174">
        <f>VLOOKUP(A1174,'Hospitalisation Details'!A:B,2,0)</f>
        <v>1975</v>
      </c>
      <c r="K1174" t="str">
        <f>VLOOKUP(A1174,'Hospitalisation Details'!A:C,3,0)</f>
        <v>Oct</v>
      </c>
      <c r="L1174">
        <f>VLOOKUP(A1174,'Hospitalisation Details'!A:D,4,0)</f>
        <v>29</v>
      </c>
      <c r="M1174">
        <f>VLOOKUP(A1174,'Hospitalisation Details'!A:E,5,0)</f>
        <v>3</v>
      </c>
      <c r="N1174">
        <f>VLOOKUP(A1174,'Hospitalisation Details'!A:F,6,0)</f>
        <v>9620.33</v>
      </c>
      <c r="O1174" t="str">
        <f>VLOOKUP(A1174,'Hospitalisation Details'!A:G,7,0)</f>
        <v>tier - 3</v>
      </c>
      <c r="P1174" t="str">
        <f>VLOOKUP(A1174,'Hospitalisation Details'!A:I,8,0)</f>
        <v>tier - 3</v>
      </c>
      <c r="Q1174" t="str">
        <f>VLOOKUP(A1174,'Hospitalisation Details'!A:I,9,0)</f>
        <v>R1012</v>
      </c>
    </row>
    <row r="1175" spans="1:17" ht="15.6" x14ac:dyDescent="0.3">
      <c r="A1175" s="1" t="s">
        <v>1197</v>
      </c>
      <c r="B1175" s="1" t="str">
        <f>VLOOKUP(A1175,'Customer Names'!A:B,2,0)</f>
        <v>McMahon, Mrs.  Haley R.</v>
      </c>
      <c r="C1175">
        <f>VLOOKUP(A1175,'Medical Examinations'!A:H,2,0)</f>
        <v>29.06</v>
      </c>
      <c r="D1175">
        <f>VLOOKUP(A1175,'Medical Examinations'!A:C,3,0)</f>
        <v>4.55</v>
      </c>
      <c r="E1175" t="str">
        <f>VLOOKUP(A1175,'Medical Examinations'!A:E,4)</f>
        <v>No</v>
      </c>
      <c r="F1175" t="str">
        <f>VLOOKUP(A1175,'Medical Examinations'!A:E,5)</f>
        <v>No</v>
      </c>
      <c r="G1175" t="str">
        <f>VLOOKUP(A1175,'Medical Examinations'!A:F,6,0)</f>
        <v>No</v>
      </c>
      <c r="H1175" t="str">
        <f>VLOOKUP(A1175,'Medical Examinations'!A:G,7)</f>
        <v>No major surgery</v>
      </c>
      <c r="I1175" t="str">
        <f>VLOOKUP(A1175,'Medical Examinations'!A:H,8,0)</f>
        <v>No</v>
      </c>
      <c r="J1175">
        <f>VLOOKUP(A1175,'Hospitalisation Details'!A:B,2,0)</f>
        <v>1982</v>
      </c>
      <c r="K1175" t="str">
        <f>VLOOKUP(A1175,'Hospitalisation Details'!A:C,3,0)</f>
        <v>Aug</v>
      </c>
      <c r="L1175">
        <f>VLOOKUP(A1175,'Hospitalisation Details'!A:D,4,0)</f>
        <v>29</v>
      </c>
      <c r="M1175">
        <f>VLOOKUP(A1175,'Hospitalisation Details'!A:E,5,0)</f>
        <v>3</v>
      </c>
      <c r="N1175">
        <f>VLOOKUP(A1175,'Hospitalisation Details'!A:F,6,0)</f>
        <v>9619.18</v>
      </c>
      <c r="O1175" t="str">
        <f>VLOOKUP(A1175,'Hospitalisation Details'!A:G,7,0)</f>
        <v>tier - 2</v>
      </c>
      <c r="P1175" t="str">
        <f>VLOOKUP(A1175,'Hospitalisation Details'!A:I,8,0)</f>
        <v>tier - 1</v>
      </c>
      <c r="Q1175" t="str">
        <f>VLOOKUP(A1175,'Hospitalisation Details'!A:I,9,0)</f>
        <v>R1025</v>
      </c>
    </row>
    <row r="1176" spans="1:17" ht="15.6" x14ac:dyDescent="0.3">
      <c r="A1176" s="1" t="s">
        <v>1196</v>
      </c>
      <c r="B1176" s="1" t="str">
        <f>VLOOKUP(A1176,'Customer Names'!A:B,2,0)</f>
        <v>Rissell, Mr.  Ethan</v>
      </c>
      <c r="C1176">
        <f>VLOOKUP(A1176,'Medical Examinations'!A:H,2,0)</f>
        <v>27.454999999999998</v>
      </c>
      <c r="D1176">
        <f>VLOOKUP(A1176,'Medical Examinations'!A:C,3,0)</f>
        <v>6.13</v>
      </c>
      <c r="E1176" t="str">
        <f>VLOOKUP(A1176,'Medical Examinations'!A:E,4)</f>
        <v>No</v>
      </c>
      <c r="F1176" t="str">
        <f>VLOOKUP(A1176,'Medical Examinations'!A:E,5)</f>
        <v>No</v>
      </c>
      <c r="G1176" t="str">
        <f>VLOOKUP(A1176,'Medical Examinations'!A:F,6,0)</f>
        <v>No</v>
      </c>
      <c r="H1176">
        <f>VLOOKUP(A1176,'Medical Examinations'!A:G,7)</f>
        <v>2</v>
      </c>
      <c r="I1176" t="str">
        <f>VLOOKUP(A1176,'Medical Examinations'!A:H,8,0)</f>
        <v>No</v>
      </c>
      <c r="J1176">
        <f>VLOOKUP(A1176,'Hospitalisation Details'!A:B,2,0)</f>
        <v>1972</v>
      </c>
      <c r="K1176" t="str">
        <f>VLOOKUP(A1176,'Hospitalisation Details'!A:C,3,0)</f>
        <v>Dec</v>
      </c>
      <c r="L1176">
        <f>VLOOKUP(A1176,'Hospitalisation Details'!A:D,4,0)</f>
        <v>27</v>
      </c>
      <c r="M1176">
        <f>VLOOKUP(A1176,'Hospitalisation Details'!A:E,5,0)</f>
        <v>1</v>
      </c>
      <c r="N1176">
        <f>VLOOKUP(A1176,'Hospitalisation Details'!A:F,6,0)</f>
        <v>9617.66</v>
      </c>
      <c r="O1176" t="str">
        <f>VLOOKUP(A1176,'Hospitalisation Details'!A:G,7,0)</f>
        <v>tier - 3</v>
      </c>
      <c r="P1176" t="str">
        <f>VLOOKUP(A1176,'Hospitalisation Details'!A:I,8,0)</f>
        <v>tier - 3</v>
      </c>
      <c r="Q1176" t="str">
        <f>VLOOKUP(A1176,'Hospitalisation Details'!A:I,9,0)</f>
        <v>R1016</v>
      </c>
    </row>
    <row r="1177" spans="1:17" ht="15.6" x14ac:dyDescent="0.3">
      <c r="A1177" s="1" t="s">
        <v>1195</v>
      </c>
      <c r="B1177" s="1" t="str">
        <f>VLOOKUP(A1177,'Customer Names'!A:B,2,0)</f>
        <v>Kromroy, Mr.  Andrew W</v>
      </c>
      <c r="C1177">
        <f>VLOOKUP(A1177,'Medical Examinations'!A:H,2,0)</f>
        <v>23.01</v>
      </c>
      <c r="D1177">
        <f>VLOOKUP(A1177,'Medical Examinations'!A:C,3,0)</f>
        <v>6.04</v>
      </c>
      <c r="E1177" t="str">
        <f>VLOOKUP(A1177,'Medical Examinations'!A:E,4)</f>
        <v>yes</v>
      </c>
      <c r="F1177" t="str">
        <f>VLOOKUP(A1177,'Medical Examinations'!A:E,5)</f>
        <v>No</v>
      </c>
      <c r="G1177" t="str">
        <f>VLOOKUP(A1177,'Medical Examinations'!A:F,6,0)</f>
        <v>No</v>
      </c>
      <c r="H1177">
        <f>VLOOKUP(A1177,'Medical Examinations'!A:G,7)</f>
        <v>1</v>
      </c>
      <c r="I1177" t="str">
        <f>VLOOKUP(A1177,'Medical Examinations'!A:H,8,0)</f>
        <v>No</v>
      </c>
      <c r="J1177">
        <f>VLOOKUP(A1177,'Hospitalisation Details'!A:B,2,0)</f>
        <v>1964</v>
      </c>
      <c r="K1177" t="str">
        <f>VLOOKUP(A1177,'Hospitalisation Details'!A:C,3,0)</f>
        <v>Dec</v>
      </c>
      <c r="L1177">
        <f>VLOOKUP(A1177,'Hospitalisation Details'!A:D,4,0)</f>
        <v>15</v>
      </c>
      <c r="M1177">
        <f>VLOOKUP(A1177,'Hospitalisation Details'!A:E,5,0)</f>
        <v>0</v>
      </c>
      <c r="N1177">
        <f>VLOOKUP(A1177,'Hospitalisation Details'!A:F,6,0)</f>
        <v>9597.6299999999992</v>
      </c>
      <c r="O1177" t="str">
        <f>VLOOKUP(A1177,'Hospitalisation Details'!A:G,7,0)</f>
        <v>tier - 3</v>
      </c>
      <c r="P1177" t="str">
        <f>VLOOKUP(A1177,'Hospitalisation Details'!A:I,8,0)</f>
        <v>tier - 3</v>
      </c>
      <c r="Q1177" t="str">
        <f>VLOOKUP(A1177,'Hospitalisation Details'!A:I,9,0)</f>
        <v>R1013</v>
      </c>
    </row>
    <row r="1178" spans="1:17" ht="15.6" x14ac:dyDescent="0.3">
      <c r="A1178" s="1" t="s">
        <v>1194</v>
      </c>
      <c r="B1178" s="1" t="str">
        <f>VLOOKUP(A1178,'Customer Names'!A:B,2,0)</f>
        <v>Manfredi, Mr.  Mark G</v>
      </c>
      <c r="C1178">
        <f>VLOOKUP(A1178,'Medical Examinations'!A:H,2,0)</f>
        <v>31.39</v>
      </c>
      <c r="D1178">
        <f>VLOOKUP(A1178,'Medical Examinations'!A:C,3,0)</f>
        <v>8.85</v>
      </c>
      <c r="E1178" t="str">
        <f>VLOOKUP(A1178,'Medical Examinations'!A:E,4)</f>
        <v>yes</v>
      </c>
      <c r="F1178" t="str">
        <f>VLOOKUP(A1178,'Medical Examinations'!A:E,5)</f>
        <v>No</v>
      </c>
      <c r="G1178" t="str">
        <f>VLOOKUP(A1178,'Medical Examinations'!A:F,6,0)</f>
        <v>No</v>
      </c>
      <c r="H1178" t="str">
        <f>VLOOKUP(A1178,'Medical Examinations'!A:G,7)</f>
        <v>No major surgery</v>
      </c>
      <c r="I1178" t="str">
        <f>VLOOKUP(A1178,'Medical Examinations'!A:H,8,0)</f>
        <v>No</v>
      </c>
      <c r="J1178">
        <f>VLOOKUP(A1178,'Hospitalisation Details'!A:B,2,0)</f>
        <v>1981</v>
      </c>
      <c r="K1178" t="str">
        <f>VLOOKUP(A1178,'Hospitalisation Details'!A:C,3,0)</f>
        <v>Oct</v>
      </c>
      <c r="L1178">
        <f>VLOOKUP(A1178,'Hospitalisation Details'!A:D,4,0)</f>
        <v>18</v>
      </c>
      <c r="M1178">
        <f>VLOOKUP(A1178,'Hospitalisation Details'!A:E,5,0)</f>
        <v>1</v>
      </c>
      <c r="N1178">
        <f>VLOOKUP(A1178,'Hospitalisation Details'!A:F,6,0)</f>
        <v>9584.0400000000009</v>
      </c>
      <c r="O1178" t="str">
        <f>VLOOKUP(A1178,'Hospitalisation Details'!A:G,7,0)</f>
        <v>tier - 2</v>
      </c>
      <c r="P1178" t="str">
        <f>VLOOKUP(A1178,'Hospitalisation Details'!A:I,8,0)</f>
        <v>tier - 1</v>
      </c>
      <c r="Q1178" t="str">
        <f>VLOOKUP(A1178,'Hospitalisation Details'!A:I,9,0)</f>
        <v>R1021</v>
      </c>
    </row>
    <row r="1179" spans="1:17" ht="15.6" x14ac:dyDescent="0.3">
      <c r="A1179" s="1" t="s">
        <v>1193</v>
      </c>
      <c r="B1179" s="1" t="str">
        <f>VLOOKUP(A1179,'Customer Names'!A:B,2,0)</f>
        <v>Manwaring, Ms.  Kasey E.</v>
      </c>
      <c r="C1179">
        <f>VLOOKUP(A1179,'Medical Examinations'!A:H,2,0)</f>
        <v>34.770000000000003</v>
      </c>
      <c r="D1179">
        <f>VLOOKUP(A1179,'Medical Examinations'!A:C,3,0)</f>
        <v>10.54</v>
      </c>
      <c r="E1179" t="str">
        <f>VLOOKUP(A1179,'Medical Examinations'!A:E,4)</f>
        <v>No</v>
      </c>
      <c r="F1179" t="str">
        <f>VLOOKUP(A1179,'Medical Examinations'!A:E,5)</f>
        <v>No</v>
      </c>
      <c r="G1179" t="str">
        <f>VLOOKUP(A1179,'Medical Examinations'!A:F,6,0)</f>
        <v>No</v>
      </c>
      <c r="H1179">
        <f>VLOOKUP(A1179,'Medical Examinations'!A:G,7)</f>
        <v>2</v>
      </c>
      <c r="I1179" t="str">
        <f>VLOOKUP(A1179,'Medical Examinations'!A:H,8,0)</f>
        <v>No</v>
      </c>
      <c r="J1179">
        <f>VLOOKUP(A1179,'Hospitalisation Details'!A:B,2,0)</f>
        <v>1973</v>
      </c>
      <c r="K1179" t="str">
        <f>VLOOKUP(A1179,'Hospitalisation Details'!A:C,3,0)</f>
        <v>Nov</v>
      </c>
      <c r="L1179">
        <f>VLOOKUP(A1179,'Hospitalisation Details'!A:D,4,0)</f>
        <v>28</v>
      </c>
      <c r="M1179">
        <f>VLOOKUP(A1179,'Hospitalisation Details'!A:E,5,0)</f>
        <v>1</v>
      </c>
      <c r="N1179">
        <f>VLOOKUP(A1179,'Hospitalisation Details'!A:F,6,0)</f>
        <v>9583.89</v>
      </c>
      <c r="O1179" t="str">
        <f>VLOOKUP(A1179,'Hospitalisation Details'!A:G,7,0)</f>
        <v>tier - 2</v>
      </c>
      <c r="P1179" t="str">
        <f>VLOOKUP(A1179,'Hospitalisation Details'!A:I,8,0)</f>
        <v>tier - 3</v>
      </c>
      <c r="Q1179" t="str">
        <f>VLOOKUP(A1179,'Hospitalisation Details'!A:I,9,0)</f>
        <v>R1012</v>
      </c>
    </row>
    <row r="1180" spans="1:17" ht="15.6" x14ac:dyDescent="0.3">
      <c r="A1180" s="1" t="s">
        <v>1192</v>
      </c>
      <c r="B1180" s="1" t="str">
        <f>VLOOKUP(A1180,'Customer Names'!A:B,2,0)</f>
        <v>Tomaszewski, Mr.  Jeff</v>
      </c>
      <c r="C1180">
        <f>VLOOKUP(A1180,'Medical Examinations'!A:H,2,0)</f>
        <v>24.48</v>
      </c>
      <c r="D1180">
        <f>VLOOKUP(A1180,'Medical Examinations'!A:C,3,0)</f>
        <v>4.37</v>
      </c>
      <c r="E1180" t="str">
        <f>VLOOKUP(A1180,'Medical Examinations'!A:E,4)</f>
        <v>yes</v>
      </c>
      <c r="F1180" t="str">
        <f>VLOOKUP(A1180,'Medical Examinations'!A:E,5)</f>
        <v>No</v>
      </c>
      <c r="G1180" t="str">
        <f>VLOOKUP(A1180,'Medical Examinations'!A:F,6,0)</f>
        <v>No</v>
      </c>
      <c r="H1180">
        <f>VLOOKUP(A1180,'Medical Examinations'!A:G,7)</f>
        <v>2</v>
      </c>
      <c r="I1180" t="str">
        <f>VLOOKUP(A1180,'Medical Examinations'!A:H,8,0)</f>
        <v>No</v>
      </c>
      <c r="J1180">
        <f>VLOOKUP(A1180,'Hospitalisation Details'!A:B,2,0)</f>
        <v>1966</v>
      </c>
      <c r="K1180" t="str">
        <f>VLOOKUP(A1180,'Hospitalisation Details'!A:C,3,0)</f>
        <v>Dec</v>
      </c>
      <c r="L1180">
        <f>VLOOKUP(A1180,'Hospitalisation Details'!A:D,4,0)</f>
        <v>4</v>
      </c>
      <c r="M1180">
        <f>VLOOKUP(A1180,'Hospitalisation Details'!A:E,5,0)</f>
        <v>0</v>
      </c>
      <c r="N1180">
        <f>VLOOKUP(A1180,'Hospitalisation Details'!A:F,6,0)</f>
        <v>9582.5400000000009</v>
      </c>
      <c r="O1180" t="str">
        <f>VLOOKUP(A1180,'Hospitalisation Details'!A:G,7,0)</f>
        <v>tier - 3</v>
      </c>
      <c r="P1180" t="str">
        <f>VLOOKUP(A1180,'Hospitalisation Details'!A:I,8,0)</f>
        <v>tier - 2</v>
      </c>
      <c r="Q1180" t="str">
        <f>VLOOKUP(A1180,'Hospitalisation Details'!A:I,9,0)</f>
        <v>R1013</v>
      </c>
    </row>
    <row r="1181" spans="1:17" ht="15.6" x14ac:dyDescent="0.3">
      <c r="A1181" s="1" t="s">
        <v>1191</v>
      </c>
      <c r="B1181" s="1" t="str">
        <f>VLOOKUP(A1181,'Customer Names'!A:B,2,0)</f>
        <v>Gannon, Ms.  Amy</v>
      </c>
      <c r="C1181">
        <f>VLOOKUP(A1181,'Medical Examinations'!A:H,2,0)</f>
        <v>22.61</v>
      </c>
      <c r="D1181">
        <f>VLOOKUP(A1181,'Medical Examinations'!A:C,3,0)</f>
        <v>9.6300000000000008</v>
      </c>
      <c r="E1181" t="str">
        <f>VLOOKUP(A1181,'Medical Examinations'!A:E,4)</f>
        <v>No</v>
      </c>
      <c r="F1181" t="str">
        <f>VLOOKUP(A1181,'Medical Examinations'!A:E,5)</f>
        <v>No</v>
      </c>
      <c r="G1181" t="str">
        <f>VLOOKUP(A1181,'Medical Examinations'!A:F,6,0)</f>
        <v>No</v>
      </c>
      <c r="H1181">
        <f>VLOOKUP(A1181,'Medical Examinations'!A:G,7)</f>
        <v>2</v>
      </c>
      <c r="I1181" t="str">
        <f>VLOOKUP(A1181,'Medical Examinations'!A:H,8,0)</f>
        <v>No</v>
      </c>
      <c r="J1181">
        <f>VLOOKUP(A1181,'Hospitalisation Details'!A:B,2,0)</f>
        <v>1973</v>
      </c>
      <c r="K1181" t="str">
        <f>VLOOKUP(A1181,'Hospitalisation Details'!A:C,3,0)</f>
        <v>Dec</v>
      </c>
      <c r="L1181">
        <f>VLOOKUP(A1181,'Hospitalisation Details'!A:D,4,0)</f>
        <v>1</v>
      </c>
      <c r="M1181">
        <f>VLOOKUP(A1181,'Hospitalisation Details'!A:E,5,0)</f>
        <v>1</v>
      </c>
      <c r="N1181">
        <f>VLOOKUP(A1181,'Hospitalisation Details'!A:F,6,0)</f>
        <v>9566.99</v>
      </c>
      <c r="O1181" t="str">
        <f>VLOOKUP(A1181,'Hospitalisation Details'!A:G,7,0)</f>
        <v>tier - 2</v>
      </c>
      <c r="P1181" t="str">
        <f>VLOOKUP(A1181,'Hospitalisation Details'!A:I,8,0)</f>
        <v>tier - 1</v>
      </c>
      <c r="Q1181" t="str">
        <f>VLOOKUP(A1181,'Hospitalisation Details'!A:I,9,0)</f>
        <v>R1012</v>
      </c>
    </row>
    <row r="1182" spans="1:17" ht="15.6" x14ac:dyDescent="0.3">
      <c r="A1182" s="1" t="s">
        <v>1190</v>
      </c>
      <c r="B1182" s="1" t="str">
        <f>VLOOKUP(A1182,'Customer Names'!A:B,2,0)</f>
        <v>Frye, Mr.  Adam</v>
      </c>
      <c r="C1182">
        <f>VLOOKUP(A1182,'Medical Examinations'!A:H,2,0)</f>
        <v>34.299999999999997</v>
      </c>
      <c r="D1182">
        <f>VLOOKUP(A1182,'Medical Examinations'!A:C,3,0)</f>
        <v>10.37</v>
      </c>
      <c r="E1182" t="str">
        <f>VLOOKUP(A1182,'Medical Examinations'!A:E,4)</f>
        <v>No</v>
      </c>
      <c r="F1182" t="str">
        <f>VLOOKUP(A1182,'Medical Examinations'!A:E,5)</f>
        <v>No</v>
      </c>
      <c r="G1182" t="str">
        <f>VLOOKUP(A1182,'Medical Examinations'!A:F,6,0)</f>
        <v>No</v>
      </c>
      <c r="H1182" t="str">
        <f>VLOOKUP(A1182,'Medical Examinations'!A:G,7)</f>
        <v>No major surgery</v>
      </c>
      <c r="I1182" t="str">
        <f>VLOOKUP(A1182,'Medical Examinations'!A:H,8,0)</f>
        <v>No</v>
      </c>
      <c r="J1182">
        <f>VLOOKUP(A1182,'Hospitalisation Details'!A:B,2,0)</f>
        <v>1974</v>
      </c>
      <c r="K1182" t="str">
        <f>VLOOKUP(A1182,'Hospitalisation Details'!A:C,3,0)</f>
        <v>Aug</v>
      </c>
      <c r="L1182">
        <f>VLOOKUP(A1182,'Hospitalisation Details'!A:D,4,0)</f>
        <v>14</v>
      </c>
      <c r="M1182">
        <f>VLOOKUP(A1182,'Hospitalisation Details'!A:E,5,0)</f>
        <v>3</v>
      </c>
      <c r="N1182">
        <f>VLOOKUP(A1182,'Hospitalisation Details'!A:F,6,0)</f>
        <v>9563.0300000000007</v>
      </c>
      <c r="O1182" t="str">
        <f>VLOOKUP(A1182,'Hospitalisation Details'!A:G,7,0)</f>
        <v>tier - 3</v>
      </c>
      <c r="P1182" t="str">
        <f>VLOOKUP(A1182,'Hospitalisation Details'!A:I,8,0)</f>
        <v>tier - 1</v>
      </c>
      <c r="Q1182" t="str">
        <f>VLOOKUP(A1182,'Hospitalisation Details'!A:I,9,0)</f>
        <v>R1011</v>
      </c>
    </row>
    <row r="1183" spans="1:17" ht="15.6" x14ac:dyDescent="0.3">
      <c r="A1183" s="1" t="s">
        <v>1189</v>
      </c>
      <c r="B1183" s="1" t="str">
        <f>VLOOKUP(A1183,'Customer Names'!A:B,2,0)</f>
        <v>Jenkins, Ms.  Kristin M</v>
      </c>
      <c r="C1183">
        <f>VLOOKUP(A1183,'Medical Examinations'!A:H,2,0)</f>
        <v>46.09</v>
      </c>
      <c r="D1183">
        <f>VLOOKUP(A1183,'Medical Examinations'!A:C,3,0)</f>
        <v>5.44</v>
      </c>
      <c r="E1183" t="str">
        <f>VLOOKUP(A1183,'Medical Examinations'!A:E,4)</f>
        <v>No</v>
      </c>
      <c r="F1183" t="str">
        <f>VLOOKUP(A1183,'Medical Examinations'!A:E,5)</f>
        <v>No</v>
      </c>
      <c r="G1183" t="str">
        <f>VLOOKUP(A1183,'Medical Examinations'!A:F,6,0)</f>
        <v>No</v>
      </c>
      <c r="H1183">
        <f>VLOOKUP(A1183,'Medical Examinations'!A:G,7)</f>
        <v>2</v>
      </c>
      <c r="I1183" t="str">
        <f>VLOOKUP(A1183,'Medical Examinations'!A:H,8,0)</f>
        <v>No</v>
      </c>
      <c r="J1183">
        <f>VLOOKUP(A1183,'Hospitalisation Details'!A:B,2,0)</f>
        <v>1972</v>
      </c>
      <c r="K1183" t="str">
        <f>VLOOKUP(A1183,'Hospitalisation Details'!A:C,3,0)</f>
        <v>Sep</v>
      </c>
      <c r="L1183">
        <f>VLOOKUP(A1183,'Hospitalisation Details'!A:D,4,0)</f>
        <v>22</v>
      </c>
      <c r="M1183">
        <f>VLOOKUP(A1183,'Hospitalisation Details'!A:E,5,0)</f>
        <v>1</v>
      </c>
      <c r="N1183">
        <f>VLOOKUP(A1183,'Hospitalisation Details'!A:F,6,0)</f>
        <v>9549.57</v>
      </c>
      <c r="O1183" t="str">
        <f>VLOOKUP(A1183,'Hospitalisation Details'!A:G,7,0)</f>
        <v>tier - 2</v>
      </c>
      <c r="P1183" t="str">
        <f>VLOOKUP(A1183,'Hospitalisation Details'!A:I,8,0)</f>
        <v>tier - 1</v>
      </c>
      <c r="Q1183" t="str">
        <f>VLOOKUP(A1183,'Hospitalisation Details'!A:I,9,0)</f>
        <v>R1013</v>
      </c>
    </row>
    <row r="1184" spans="1:17" ht="15.6" x14ac:dyDescent="0.3">
      <c r="A1184" s="1" t="s">
        <v>1188</v>
      </c>
      <c r="B1184" s="1" t="str">
        <f>VLOOKUP(A1184,'Customer Names'!A:B,2,0)</f>
        <v>Currier, Ms.  Mary-Lynn B.</v>
      </c>
      <c r="C1184">
        <f>VLOOKUP(A1184,'Medical Examinations'!A:H,2,0)</f>
        <v>44.744999999999997</v>
      </c>
      <c r="D1184">
        <f>VLOOKUP(A1184,'Medical Examinations'!A:C,3,0)</f>
        <v>5.19</v>
      </c>
      <c r="E1184" t="str">
        <f>VLOOKUP(A1184,'Medical Examinations'!A:E,4)</f>
        <v>No</v>
      </c>
      <c r="F1184" t="str">
        <f>VLOOKUP(A1184,'Medical Examinations'!A:E,5)</f>
        <v>No</v>
      </c>
      <c r="G1184" t="str">
        <f>VLOOKUP(A1184,'Medical Examinations'!A:F,6,0)</f>
        <v>No</v>
      </c>
      <c r="H1184">
        <f>VLOOKUP(A1184,'Medical Examinations'!A:G,7)</f>
        <v>2</v>
      </c>
      <c r="I1184" t="str">
        <f>VLOOKUP(A1184,'Medical Examinations'!A:H,8,0)</f>
        <v>No</v>
      </c>
      <c r="J1184">
        <f>VLOOKUP(A1184,'Hospitalisation Details'!A:B,2,0)</f>
        <v>1972</v>
      </c>
      <c r="K1184" t="str">
        <f>VLOOKUP(A1184,'Hospitalisation Details'!A:C,3,0)</f>
        <v>Sep</v>
      </c>
      <c r="L1184">
        <f>VLOOKUP(A1184,'Hospitalisation Details'!A:D,4,0)</f>
        <v>22</v>
      </c>
      <c r="M1184">
        <f>VLOOKUP(A1184,'Hospitalisation Details'!A:E,5,0)</f>
        <v>0</v>
      </c>
      <c r="N1184">
        <f>VLOOKUP(A1184,'Hospitalisation Details'!A:F,6,0)</f>
        <v>9541.7000000000007</v>
      </c>
      <c r="O1184" t="str">
        <f>VLOOKUP(A1184,'Hospitalisation Details'!A:G,7,0)</f>
        <v>tier - 2</v>
      </c>
      <c r="P1184" t="str">
        <f>VLOOKUP(A1184,'Hospitalisation Details'!A:I,8,0)</f>
        <v>tier - 1</v>
      </c>
      <c r="Q1184" t="str">
        <f>VLOOKUP(A1184,'Hospitalisation Details'!A:I,9,0)</f>
        <v>R1024</v>
      </c>
    </row>
    <row r="1185" spans="1:17" ht="15.6" x14ac:dyDescent="0.3">
      <c r="A1185" s="1" t="s">
        <v>1187</v>
      </c>
      <c r="B1185" s="1" t="str">
        <f>VLOOKUP(A1185,'Customer Names'!A:B,2,0)</f>
        <v>Whittendale, Mrs.  Jamie A</v>
      </c>
      <c r="C1185">
        <f>VLOOKUP(A1185,'Medical Examinations'!A:H,2,0)</f>
        <v>26.33</v>
      </c>
      <c r="D1185">
        <f>VLOOKUP(A1185,'Medical Examinations'!A:C,3,0)</f>
        <v>11.8</v>
      </c>
      <c r="E1185" t="str">
        <f>VLOOKUP(A1185,'Medical Examinations'!A:E,4)</f>
        <v>yes</v>
      </c>
      <c r="F1185" t="str">
        <f>VLOOKUP(A1185,'Medical Examinations'!A:E,5)</f>
        <v>No</v>
      </c>
      <c r="G1185" t="str">
        <f>VLOOKUP(A1185,'Medical Examinations'!A:F,6,0)</f>
        <v>No</v>
      </c>
      <c r="H1185">
        <f>VLOOKUP(A1185,'Medical Examinations'!A:G,7)</f>
        <v>1</v>
      </c>
      <c r="I1185" t="str">
        <f>VLOOKUP(A1185,'Medical Examinations'!A:H,8,0)</f>
        <v>No</v>
      </c>
      <c r="J1185">
        <f>VLOOKUP(A1185,'Hospitalisation Details'!A:B,2,0)</f>
        <v>1975</v>
      </c>
      <c r="K1185" t="str">
        <f>VLOOKUP(A1185,'Hospitalisation Details'!A:C,3,0)</f>
        <v>Jul</v>
      </c>
      <c r="L1185">
        <f>VLOOKUP(A1185,'Hospitalisation Details'!A:D,4,0)</f>
        <v>28</v>
      </c>
      <c r="M1185">
        <f>VLOOKUP(A1185,'Hospitalisation Details'!A:E,5,0)</f>
        <v>1</v>
      </c>
      <c r="N1185">
        <f>VLOOKUP(A1185,'Hospitalisation Details'!A:F,6,0)</f>
        <v>9540.17</v>
      </c>
      <c r="O1185" t="str">
        <f>VLOOKUP(A1185,'Hospitalisation Details'!A:G,7,0)</f>
        <v>tier - 2</v>
      </c>
      <c r="P1185" t="str">
        <f>VLOOKUP(A1185,'Hospitalisation Details'!A:I,8,0)</f>
        <v>tier - 2</v>
      </c>
      <c r="Q1185" t="str">
        <f>VLOOKUP(A1185,'Hospitalisation Details'!A:I,9,0)</f>
        <v>R1024</v>
      </c>
    </row>
    <row r="1186" spans="1:17" ht="15.6" x14ac:dyDescent="0.3">
      <c r="A1186" s="1" t="s">
        <v>1186</v>
      </c>
      <c r="B1186" s="1" t="str">
        <f>VLOOKUP(A1186,'Customer Names'!A:B,2,0)</f>
        <v>Rixe, Mr.  Jeffrey A.</v>
      </c>
      <c r="C1186">
        <f>VLOOKUP(A1186,'Medical Examinations'!A:H,2,0)</f>
        <v>26.6</v>
      </c>
      <c r="D1186">
        <f>VLOOKUP(A1186,'Medical Examinations'!A:C,3,0)</f>
        <v>8.3800000000000008</v>
      </c>
      <c r="E1186" t="str">
        <f>VLOOKUP(A1186,'Medical Examinations'!A:E,4)</f>
        <v>No</v>
      </c>
      <c r="F1186" t="str">
        <f>VLOOKUP(A1186,'Medical Examinations'!A:E,5)</f>
        <v>No</v>
      </c>
      <c r="G1186" t="str">
        <f>VLOOKUP(A1186,'Medical Examinations'!A:F,6,0)</f>
        <v>No</v>
      </c>
      <c r="H1186">
        <f>VLOOKUP(A1186,'Medical Examinations'!A:G,7)</f>
        <v>2</v>
      </c>
      <c r="I1186" t="str">
        <f>VLOOKUP(A1186,'Medical Examinations'!A:H,8,0)</f>
        <v>No</v>
      </c>
      <c r="J1186">
        <f>VLOOKUP(A1186,'Hospitalisation Details'!A:B,2,0)</f>
        <v>1973</v>
      </c>
      <c r="K1186" t="str">
        <f>VLOOKUP(A1186,'Hospitalisation Details'!A:C,3,0)</f>
        <v>Dec</v>
      </c>
      <c r="L1186">
        <f>VLOOKUP(A1186,'Hospitalisation Details'!A:D,4,0)</f>
        <v>21</v>
      </c>
      <c r="M1186">
        <f>VLOOKUP(A1186,'Hospitalisation Details'!A:E,5,0)</f>
        <v>0</v>
      </c>
      <c r="N1186">
        <f>VLOOKUP(A1186,'Hospitalisation Details'!A:F,6,0)</f>
        <v>9538.65</v>
      </c>
      <c r="O1186" t="str">
        <f>VLOOKUP(A1186,'Hospitalisation Details'!A:G,7,0)</f>
        <v>tier - 2</v>
      </c>
      <c r="P1186" t="str">
        <f>VLOOKUP(A1186,'Hospitalisation Details'!A:I,8,0)</f>
        <v>tier - 3</v>
      </c>
      <c r="Q1186" t="str">
        <f>VLOOKUP(A1186,'Hospitalisation Details'!A:I,9,0)</f>
        <v>R1021</v>
      </c>
    </row>
    <row r="1187" spans="1:17" ht="15.6" x14ac:dyDescent="0.3">
      <c r="A1187" s="1" t="s">
        <v>1185</v>
      </c>
      <c r="B1187" s="1" t="str">
        <f>VLOOKUP(A1187,'Customer Names'!A:B,2,0)</f>
        <v>Ballon-Landa, Ms.  Nicole</v>
      </c>
      <c r="C1187">
        <f>VLOOKUP(A1187,'Medical Examinations'!A:H,2,0)</f>
        <v>27.5</v>
      </c>
      <c r="D1187">
        <f>VLOOKUP(A1187,'Medical Examinations'!A:C,3,0)</f>
        <v>7.58</v>
      </c>
      <c r="E1187" t="str">
        <f>VLOOKUP(A1187,'Medical Examinations'!A:E,4)</f>
        <v>No</v>
      </c>
      <c r="F1187" t="str">
        <f>VLOOKUP(A1187,'Medical Examinations'!A:E,5)</f>
        <v>No</v>
      </c>
      <c r="G1187" t="str">
        <f>VLOOKUP(A1187,'Medical Examinations'!A:F,6,0)</f>
        <v>No</v>
      </c>
      <c r="H1187" t="str">
        <f>VLOOKUP(A1187,'Medical Examinations'!A:G,7)</f>
        <v>No major surgery</v>
      </c>
      <c r="I1187" t="str">
        <f>VLOOKUP(A1187,'Medical Examinations'!A:H,8,0)</f>
        <v>No</v>
      </c>
      <c r="J1187">
        <f>VLOOKUP(A1187,'Hospitalisation Details'!A:B,2,0)</f>
        <v>1971</v>
      </c>
      <c r="K1187" t="str">
        <f>VLOOKUP(A1187,'Hospitalisation Details'!A:C,3,0)</f>
        <v>Nov</v>
      </c>
      <c r="L1187">
        <f>VLOOKUP(A1187,'Hospitalisation Details'!A:D,4,0)</f>
        <v>29</v>
      </c>
      <c r="M1187">
        <f>VLOOKUP(A1187,'Hospitalisation Details'!A:E,5,0)</f>
        <v>0</v>
      </c>
      <c r="N1187">
        <f>VLOOKUP(A1187,'Hospitalisation Details'!A:F,6,0)</f>
        <v>9528.9</v>
      </c>
      <c r="O1187" t="str">
        <f>VLOOKUP(A1187,'Hospitalisation Details'!A:G,7,0)</f>
        <v>tier - 2</v>
      </c>
      <c r="P1187" t="str">
        <f>VLOOKUP(A1187,'Hospitalisation Details'!A:I,8,0)</f>
        <v>tier - 2</v>
      </c>
      <c r="Q1187" t="str">
        <f>VLOOKUP(A1187,'Hospitalisation Details'!A:I,9,0)</f>
        <v>R1011</v>
      </c>
    </row>
    <row r="1188" spans="1:17" ht="15.6" x14ac:dyDescent="0.3">
      <c r="A1188" s="1" t="s">
        <v>1184</v>
      </c>
      <c r="B1188" s="1" t="str">
        <f>VLOOKUP(A1188,'Customer Names'!A:B,2,0)</f>
        <v>Zaferos, Ms.  Audrey</v>
      </c>
      <c r="C1188">
        <f>VLOOKUP(A1188,'Medical Examinations'!A:H,2,0)</f>
        <v>41.55</v>
      </c>
      <c r="D1188">
        <f>VLOOKUP(A1188,'Medical Examinations'!A:C,3,0)</f>
        <v>4.6100000000000003</v>
      </c>
      <c r="E1188" t="str">
        <f>VLOOKUP(A1188,'Medical Examinations'!A:E,4)</f>
        <v>No</v>
      </c>
      <c r="F1188" t="str">
        <f>VLOOKUP(A1188,'Medical Examinations'!A:E,5)</f>
        <v>No</v>
      </c>
      <c r="G1188" t="str">
        <f>VLOOKUP(A1188,'Medical Examinations'!A:F,6,0)</f>
        <v>No</v>
      </c>
      <c r="H1188">
        <f>VLOOKUP(A1188,'Medical Examinations'!A:G,7)</f>
        <v>1</v>
      </c>
      <c r="I1188" t="str">
        <f>VLOOKUP(A1188,'Medical Examinations'!A:H,8,0)</f>
        <v>No</v>
      </c>
      <c r="J1188">
        <f>VLOOKUP(A1188,'Hospitalisation Details'!A:B,2,0)</f>
        <v>1992</v>
      </c>
      <c r="K1188" t="str">
        <f>VLOOKUP(A1188,'Hospitalisation Details'!A:C,3,0)</f>
        <v>Aug</v>
      </c>
      <c r="L1188">
        <f>VLOOKUP(A1188,'Hospitalisation Details'!A:D,4,0)</f>
        <v>22</v>
      </c>
      <c r="M1188">
        <f>VLOOKUP(A1188,'Hospitalisation Details'!A:E,5,0)</f>
        <v>0</v>
      </c>
      <c r="N1188">
        <f>VLOOKUP(A1188,'Hospitalisation Details'!A:F,6,0)</f>
        <v>9507.68</v>
      </c>
      <c r="O1188" t="str">
        <f>VLOOKUP(A1188,'Hospitalisation Details'!A:G,7,0)</f>
        <v>tier - 2</v>
      </c>
      <c r="P1188" t="str">
        <f>VLOOKUP(A1188,'Hospitalisation Details'!A:I,8,0)</f>
        <v>tier - 1</v>
      </c>
      <c r="Q1188" t="str">
        <f>VLOOKUP(A1188,'Hospitalisation Details'!A:I,9,0)</f>
        <v>R1012</v>
      </c>
    </row>
    <row r="1189" spans="1:17" ht="15.6" x14ac:dyDescent="0.3">
      <c r="A1189" s="1" t="s">
        <v>1183</v>
      </c>
      <c r="B1189" s="1" t="str">
        <f>VLOOKUP(A1189,'Customer Names'!A:B,2,0)</f>
        <v>Jackson, Mr.  Jacob</v>
      </c>
      <c r="C1189">
        <f>VLOOKUP(A1189,'Medical Examinations'!A:H,2,0)</f>
        <v>41.47</v>
      </c>
      <c r="D1189">
        <f>VLOOKUP(A1189,'Medical Examinations'!A:C,3,0)</f>
        <v>4.7</v>
      </c>
      <c r="E1189" t="str">
        <f>VLOOKUP(A1189,'Medical Examinations'!A:E,4)</f>
        <v>yes</v>
      </c>
      <c r="F1189" t="str">
        <f>VLOOKUP(A1189,'Medical Examinations'!A:E,5)</f>
        <v>No</v>
      </c>
      <c r="G1189" t="str">
        <f>VLOOKUP(A1189,'Medical Examinations'!A:F,6,0)</f>
        <v>Yes</v>
      </c>
      <c r="H1189">
        <f>VLOOKUP(A1189,'Medical Examinations'!A:G,7)</f>
        <v>1</v>
      </c>
      <c r="I1189" t="str">
        <f>VLOOKUP(A1189,'Medical Examinations'!A:H,8,0)</f>
        <v>No</v>
      </c>
      <c r="J1189">
        <f>VLOOKUP(A1189,'Hospitalisation Details'!A:B,2,0)</f>
        <v>1969</v>
      </c>
      <c r="K1189" t="str">
        <f>VLOOKUP(A1189,'Hospitalisation Details'!A:C,3,0)</f>
        <v>Aug</v>
      </c>
      <c r="L1189">
        <f>VLOOKUP(A1189,'Hospitalisation Details'!A:D,4,0)</f>
        <v>24</v>
      </c>
      <c r="M1189">
        <f>VLOOKUP(A1189,'Hospitalisation Details'!A:E,5,0)</f>
        <v>0</v>
      </c>
      <c r="N1189">
        <f>VLOOKUP(A1189,'Hospitalisation Details'!A:F,6,0)</f>
        <v>9504.31</v>
      </c>
      <c r="O1189" t="str">
        <f>VLOOKUP(A1189,'Hospitalisation Details'!A:G,7,0)</f>
        <v>tier - 3</v>
      </c>
      <c r="P1189" t="str">
        <f>VLOOKUP(A1189,'Hospitalisation Details'!A:I,8,0)</f>
        <v>tier - 2</v>
      </c>
      <c r="Q1189" t="str">
        <f>VLOOKUP(A1189,'Hospitalisation Details'!A:I,9,0)</f>
        <v>R1013</v>
      </c>
    </row>
    <row r="1190" spans="1:17" ht="15.6" x14ac:dyDescent="0.3">
      <c r="A1190" s="1" t="s">
        <v>1182</v>
      </c>
      <c r="B1190" s="1" t="str">
        <f>VLOOKUP(A1190,'Customer Names'!A:B,2,0)</f>
        <v>Evans Marke, Mr.  Daniel S</v>
      </c>
      <c r="C1190">
        <f>VLOOKUP(A1190,'Medical Examinations'!A:H,2,0)</f>
        <v>24.795000000000002</v>
      </c>
      <c r="D1190">
        <f>VLOOKUP(A1190,'Medical Examinations'!A:C,3,0)</f>
        <v>6.05</v>
      </c>
      <c r="E1190" t="str">
        <f>VLOOKUP(A1190,'Medical Examinations'!A:E,4)</f>
        <v>yes</v>
      </c>
      <c r="F1190" t="str">
        <f>VLOOKUP(A1190,'Medical Examinations'!A:E,5)</f>
        <v>No</v>
      </c>
      <c r="G1190" t="str">
        <f>VLOOKUP(A1190,'Medical Examinations'!A:F,6,0)</f>
        <v>No</v>
      </c>
      <c r="H1190" t="str">
        <f>VLOOKUP(A1190,'Medical Examinations'!A:G,7)</f>
        <v>No major surgery</v>
      </c>
      <c r="I1190" t="str">
        <f>VLOOKUP(A1190,'Medical Examinations'!A:H,8,0)</f>
        <v>No</v>
      </c>
      <c r="J1190">
        <f>VLOOKUP(A1190,'Hospitalisation Details'!A:B,2,0)</f>
        <v>1976</v>
      </c>
      <c r="K1190" t="str">
        <f>VLOOKUP(A1190,'Hospitalisation Details'!A:C,3,0)</f>
        <v>Nov</v>
      </c>
      <c r="L1190">
        <f>VLOOKUP(A1190,'Hospitalisation Details'!A:D,4,0)</f>
        <v>28</v>
      </c>
      <c r="M1190">
        <f>VLOOKUP(A1190,'Hospitalisation Details'!A:E,5,0)</f>
        <v>3</v>
      </c>
      <c r="N1190">
        <f>VLOOKUP(A1190,'Hospitalisation Details'!A:F,6,0)</f>
        <v>9500.57</v>
      </c>
      <c r="O1190" t="str">
        <f>VLOOKUP(A1190,'Hospitalisation Details'!A:G,7,0)</f>
        <v>tier - 2</v>
      </c>
      <c r="P1190" t="str">
        <f>VLOOKUP(A1190,'Hospitalisation Details'!A:I,8,0)</f>
        <v>tier - 3</v>
      </c>
      <c r="Q1190" t="str">
        <f>VLOOKUP(A1190,'Hospitalisation Details'!A:I,9,0)</f>
        <v>R1017</v>
      </c>
    </row>
    <row r="1191" spans="1:17" ht="15.6" x14ac:dyDescent="0.3">
      <c r="A1191" s="1" t="s">
        <v>1181</v>
      </c>
      <c r="B1191" s="1" t="str">
        <f>VLOOKUP(A1191,'Customer Names'!A:B,2,0)</f>
        <v>Samland, Mr.  Marc C.</v>
      </c>
      <c r="C1191">
        <f>VLOOKUP(A1191,'Medical Examinations'!A:H,2,0)</f>
        <v>29.48</v>
      </c>
      <c r="D1191">
        <f>VLOOKUP(A1191,'Medical Examinations'!A:C,3,0)</f>
        <v>5.63</v>
      </c>
      <c r="E1191" t="str">
        <f>VLOOKUP(A1191,'Medical Examinations'!A:E,4)</f>
        <v>yes</v>
      </c>
      <c r="F1191" t="str">
        <f>VLOOKUP(A1191,'Medical Examinations'!A:E,5)</f>
        <v>No</v>
      </c>
      <c r="G1191" t="str">
        <f>VLOOKUP(A1191,'Medical Examinations'!A:F,6,0)</f>
        <v>Yes</v>
      </c>
      <c r="H1191">
        <f>VLOOKUP(A1191,'Medical Examinations'!A:G,7)</f>
        <v>1</v>
      </c>
      <c r="I1191" t="str">
        <f>VLOOKUP(A1191,'Medical Examinations'!A:H,8,0)</f>
        <v>No</v>
      </c>
      <c r="J1191">
        <f>VLOOKUP(A1191,'Hospitalisation Details'!A:B,2,0)</f>
        <v>1969</v>
      </c>
      <c r="K1191" t="str">
        <f>VLOOKUP(A1191,'Hospitalisation Details'!A:C,3,0)</f>
        <v>Jun</v>
      </c>
      <c r="L1191">
        <f>VLOOKUP(A1191,'Hospitalisation Details'!A:D,4,0)</f>
        <v>4</v>
      </c>
      <c r="M1191">
        <f>VLOOKUP(A1191,'Hospitalisation Details'!A:E,5,0)</f>
        <v>0</v>
      </c>
      <c r="N1191">
        <f>VLOOKUP(A1191,'Hospitalisation Details'!A:F,6,0)</f>
        <v>9487.64</v>
      </c>
      <c r="O1191" t="str">
        <f>VLOOKUP(A1191,'Hospitalisation Details'!A:G,7,0)</f>
        <v>tier - 2</v>
      </c>
      <c r="P1191" t="str">
        <f>VLOOKUP(A1191,'Hospitalisation Details'!A:I,8,0)</f>
        <v>tier - 2</v>
      </c>
      <c r="Q1191" t="str">
        <f>VLOOKUP(A1191,'Hospitalisation Details'!A:I,9,0)</f>
        <v>R1013</v>
      </c>
    </row>
    <row r="1192" spans="1:17" ht="15.6" x14ac:dyDescent="0.3">
      <c r="A1192" s="1" t="s">
        <v>1180</v>
      </c>
      <c r="B1192" s="1" t="str">
        <f>VLOOKUP(A1192,'Customer Names'!A:B,2,0)</f>
        <v>Shapiro, Mr.  Mark S</v>
      </c>
      <c r="C1192">
        <f>VLOOKUP(A1192,'Medical Examinations'!A:H,2,0)</f>
        <v>28.09</v>
      </c>
      <c r="D1192">
        <f>VLOOKUP(A1192,'Medical Examinations'!A:C,3,0)</f>
        <v>6.06</v>
      </c>
      <c r="E1192" t="str">
        <f>VLOOKUP(A1192,'Medical Examinations'!A:E,4)</f>
        <v>No</v>
      </c>
      <c r="F1192" t="str">
        <f>VLOOKUP(A1192,'Medical Examinations'!A:E,5)</f>
        <v>No</v>
      </c>
      <c r="G1192" t="str">
        <f>VLOOKUP(A1192,'Medical Examinations'!A:F,6,0)</f>
        <v>Yes</v>
      </c>
      <c r="H1192">
        <f>VLOOKUP(A1192,'Medical Examinations'!A:G,7)</f>
        <v>1</v>
      </c>
      <c r="I1192" t="str">
        <f>VLOOKUP(A1192,'Medical Examinations'!A:H,8,0)</f>
        <v>No</v>
      </c>
      <c r="J1192">
        <f>VLOOKUP(A1192,'Hospitalisation Details'!A:B,2,0)</f>
        <v>1979</v>
      </c>
      <c r="K1192" t="str">
        <f>VLOOKUP(A1192,'Hospitalisation Details'!A:C,3,0)</f>
        <v>Jul</v>
      </c>
      <c r="L1192">
        <f>VLOOKUP(A1192,'Hospitalisation Details'!A:D,4,0)</f>
        <v>17</v>
      </c>
      <c r="M1192">
        <f>VLOOKUP(A1192,'Hospitalisation Details'!A:E,5,0)</f>
        <v>2</v>
      </c>
      <c r="N1192">
        <f>VLOOKUP(A1192,'Hospitalisation Details'!A:F,6,0)</f>
        <v>9453.92</v>
      </c>
      <c r="O1192" t="str">
        <f>VLOOKUP(A1192,'Hospitalisation Details'!A:G,7,0)</f>
        <v>tier - 2</v>
      </c>
      <c r="P1192" t="str">
        <f>VLOOKUP(A1192,'Hospitalisation Details'!A:I,8,0)</f>
        <v>tier - 2</v>
      </c>
      <c r="Q1192" t="str">
        <f>VLOOKUP(A1192,'Hospitalisation Details'!A:I,9,0)</f>
        <v>R1021</v>
      </c>
    </row>
    <row r="1193" spans="1:17" ht="15.6" x14ac:dyDescent="0.3">
      <c r="A1193" s="1" t="s">
        <v>1179</v>
      </c>
      <c r="B1193" s="1" t="str">
        <f>VLOOKUP(A1193,'Customer Names'!A:B,2,0)</f>
        <v>Snitzer, Mr.  Dan</v>
      </c>
      <c r="C1193">
        <f>VLOOKUP(A1193,'Medical Examinations'!A:H,2,0)</f>
        <v>32.729999999999997</v>
      </c>
      <c r="D1193">
        <f>VLOOKUP(A1193,'Medical Examinations'!A:C,3,0)</f>
        <v>5.19</v>
      </c>
      <c r="E1193" t="str">
        <f>VLOOKUP(A1193,'Medical Examinations'!A:E,4)</f>
        <v>No</v>
      </c>
      <c r="F1193" t="str">
        <f>VLOOKUP(A1193,'Medical Examinations'!A:E,5)</f>
        <v>No</v>
      </c>
      <c r="G1193" t="str">
        <f>VLOOKUP(A1193,'Medical Examinations'!A:F,6,0)</f>
        <v>No</v>
      </c>
      <c r="H1193">
        <f>VLOOKUP(A1193,'Medical Examinations'!A:G,7)</f>
        <v>1</v>
      </c>
      <c r="I1193" t="str">
        <f>VLOOKUP(A1193,'Medical Examinations'!A:H,8,0)</f>
        <v>No</v>
      </c>
      <c r="J1193">
        <f>VLOOKUP(A1193,'Hospitalisation Details'!A:B,2,0)</f>
        <v>1987</v>
      </c>
      <c r="K1193" t="str">
        <f>VLOOKUP(A1193,'Hospitalisation Details'!A:C,3,0)</f>
        <v>Nov</v>
      </c>
      <c r="L1193">
        <f>VLOOKUP(A1193,'Hospitalisation Details'!A:D,4,0)</f>
        <v>14</v>
      </c>
      <c r="M1193">
        <f>VLOOKUP(A1193,'Hospitalisation Details'!A:E,5,0)</f>
        <v>3</v>
      </c>
      <c r="N1193">
        <f>VLOOKUP(A1193,'Hospitalisation Details'!A:F,6,0)</f>
        <v>9448.42</v>
      </c>
      <c r="O1193" t="str">
        <f>VLOOKUP(A1193,'Hospitalisation Details'!A:G,7,0)</f>
        <v>tier - 2</v>
      </c>
      <c r="P1193" t="str">
        <f>VLOOKUP(A1193,'Hospitalisation Details'!A:I,8,0)</f>
        <v>tier - 3</v>
      </c>
      <c r="Q1193" t="str">
        <f>VLOOKUP(A1193,'Hospitalisation Details'!A:I,9,0)</f>
        <v>R1021</v>
      </c>
    </row>
    <row r="1194" spans="1:17" ht="15.6" x14ac:dyDescent="0.3">
      <c r="A1194" s="1" t="s">
        <v>1178</v>
      </c>
      <c r="B1194" s="1" t="str">
        <f>VLOOKUP(A1194,'Customer Names'!A:B,2,0)</f>
        <v>Herra Arroyo, Ms.  Gabriela</v>
      </c>
      <c r="C1194">
        <f>VLOOKUP(A1194,'Medical Examinations'!A:H,2,0)</f>
        <v>27.36</v>
      </c>
      <c r="D1194">
        <f>VLOOKUP(A1194,'Medical Examinations'!A:C,3,0)</f>
        <v>8.9600000000000009</v>
      </c>
      <c r="E1194" t="str">
        <f>VLOOKUP(A1194,'Medical Examinations'!A:E,4)</f>
        <v>No</v>
      </c>
      <c r="F1194" t="str">
        <f>VLOOKUP(A1194,'Medical Examinations'!A:E,5)</f>
        <v>No</v>
      </c>
      <c r="G1194" t="str">
        <f>VLOOKUP(A1194,'Medical Examinations'!A:F,6,0)</f>
        <v>No</v>
      </c>
      <c r="H1194" t="str">
        <f>VLOOKUP(A1194,'Medical Examinations'!A:G,7)</f>
        <v>No major surgery</v>
      </c>
      <c r="I1194" t="str">
        <f>VLOOKUP(A1194,'Medical Examinations'!A:H,8,0)</f>
        <v>No</v>
      </c>
      <c r="J1194">
        <f>VLOOKUP(A1194,'Hospitalisation Details'!A:B,2,0)</f>
        <v>1974</v>
      </c>
      <c r="K1194" t="str">
        <f>VLOOKUP(A1194,'Hospitalisation Details'!A:C,3,0)</f>
        <v>Jun</v>
      </c>
      <c r="L1194">
        <f>VLOOKUP(A1194,'Hospitalisation Details'!A:D,4,0)</f>
        <v>8</v>
      </c>
      <c r="M1194">
        <f>VLOOKUP(A1194,'Hospitalisation Details'!A:E,5,0)</f>
        <v>1</v>
      </c>
      <c r="N1194">
        <f>VLOOKUP(A1194,'Hospitalisation Details'!A:F,6,0)</f>
        <v>9447.3799999999992</v>
      </c>
      <c r="O1194" t="str">
        <f>VLOOKUP(A1194,'Hospitalisation Details'!A:G,7,0)</f>
        <v>tier - 2</v>
      </c>
      <c r="P1194" t="str">
        <f>VLOOKUP(A1194,'Hospitalisation Details'!A:I,8,0)</f>
        <v>tier - 3</v>
      </c>
      <c r="Q1194" t="str">
        <f>VLOOKUP(A1194,'Hospitalisation Details'!A:I,9,0)</f>
        <v>R1024</v>
      </c>
    </row>
    <row r="1195" spans="1:17" ht="15.6" x14ac:dyDescent="0.3">
      <c r="A1195" s="1" t="s">
        <v>1177</v>
      </c>
      <c r="B1195" s="1" t="str">
        <f>VLOOKUP(A1195,'Customer Names'!A:B,2,0)</f>
        <v>Watters, Ms.  Amanda</v>
      </c>
      <c r="C1195">
        <f>VLOOKUP(A1195,'Medical Examinations'!A:H,2,0)</f>
        <v>27.265000000000001</v>
      </c>
      <c r="D1195">
        <f>VLOOKUP(A1195,'Medical Examinations'!A:C,3,0)</f>
        <v>11.39</v>
      </c>
      <c r="E1195" t="str">
        <f>VLOOKUP(A1195,'Medical Examinations'!A:E,4)</f>
        <v>No</v>
      </c>
      <c r="F1195" t="str">
        <f>VLOOKUP(A1195,'Medical Examinations'!A:E,5)</f>
        <v>No</v>
      </c>
      <c r="G1195" t="str">
        <f>VLOOKUP(A1195,'Medical Examinations'!A:F,6,0)</f>
        <v>No</v>
      </c>
      <c r="H1195" t="str">
        <f>VLOOKUP(A1195,'Medical Examinations'!A:G,7)</f>
        <v>No major surgery</v>
      </c>
      <c r="I1195" t="str">
        <f>VLOOKUP(A1195,'Medical Examinations'!A:H,8,0)</f>
        <v>No</v>
      </c>
      <c r="J1195">
        <f>VLOOKUP(A1195,'Hospitalisation Details'!A:B,2,0)</f>
        <v>1974</v>
      </c>
      <c r="K1195" t="str">
        <f>VLOOKUP(A1195,'Hospitalisation Details'!A:C,3,0)</f>
        <v>Nov</v>
      </c>
      <c r="L1195">
        <f>VLOOKUP(A1195,'Hospitalisation Details'!A:D,4,0)</f>
        <v>27</v>
      </c>
      <c r="M1195">
        <f>VLOOKUP(A1195,'Hospitalisation Details'!A:E,5,0)</f>
        <v>1</v>
      </c>
      <c r="N1195">
        <f>VLOOKUP(A1195,'Hospitalisation Details'!A:F,6,0)</f>
        <v>9447.25</v>
      </c>
      <c r="O1195" t="str">
        <f>VLOOKUP(A1195,'Hospitalisation Details'!A:G,7,0)</f>
        <v>tier - 2</v>
      </c>
      <c r="P1195" t="str">
        <f>VLOOKUP(A1195,'Hospitalisation Details'!A:I,8,0)</f>
        <v>tier - 1</v>
      </c>
      <c r="Q1195" t="str">
        <f>VLOOKUP(A1195,'Hospitalisation Details'!A:I,9,0)</f>
        <v>R1024</v>
      </c>
    </row>
    <row r="1196" spans="1:17" ht="15.6" x14ac:dyDescent="0.3">
      <c r="A1196" s="1" t="s">
        <v>1176</v>
      </c>
      <c r="B1196" s="1" t="str">
        <f>VLOOKUP(A1196,'Customer Names'!A:B,2,0)</f>
        <v>Steele-Belkin, Ms.  Dara</v>
      </c>
      <c r="C1196">
        <f>VLOOKUP(A1196,'Medical Examinations'!A:H,2,0)</f>
        <v>48.07</v>
      </c>
      <c r="D1196">
        <f>VLOOKUP(A1196,'Medical Examinations'!A:C,3,0)</f>
        <v>4.0599999999999996</v>
      </c>
      <c r="E1196" t="str">
        <f>VLOOKUP(A1196,'Medical Examinations'!A:E,4)</f>
        <v>yes</v>
      </c>
      <c r="F1196" t="str">
        <f>VLOOKUP(A1196,'Medical Examinations'!A:E,5)</f>
        <v>No</v>
      </c>
      <c r="G1196" t="str">
        <f>VLOOKUP(A1196,'Medical Examinations'!A:F,6,0)</f>
        <v>No</v>
      </c>
      <c r="H1196" t="str">
        <f>VLOOKUP(A1196,'Medical Examinations'!A:G,7)</f>
        <v>No major surgery</v>
      </c>
      <c r="I1196" t="str">
        <f>VLOOKUP(A1196,'Medical Examinations'!A:H,8,0)</f>
        <v>No</v>
      </c>
      <c r="J1196">
        <f>VLOOKUP(A1196,'Hospitalisation Details'!A:B,2,0)</f>
        <v>1976</v>
      </c>
      <c r="K1196" t="str">
        <f>VLOOKUP(A1196,'Hospitalisation Details'!A:C,3,0)</f>
        <v>Nov</v>
      </c>
      <c r="L1196">
        <f>VLOOKUP(A1196,'Hospitalisation Details'!A:D,4,0)</f>
        <v>3</v>
      </c>
      <c r="M1196">
        <f>VLOOKUP(A1196,'Hospitalisation Details'!A:E,5,0)</f>
        <v>2</v>
      </c>
      <c r="N1196">
        <f>VLOOKUP(A1196,'Hospitalisation Details'!A:F,6,0)</f>
        <v>9432.93</v>
      </c>
      <c r="O1196" t="str">
        <f>VLOOKUP(A1196,'Hospitalisation Details'!A:G,7,0)</f>
        <v>tier - 2</v>
      </c>
      <c r="P1196" t="str">
        <f>VLOOKUP(A1196,'Hospitalisation Details'!A:I,8,0)</f>
        <v>tier - 1</v>
      </c>
      <c r="Q1196" t="str">
        <f>VLOOKUP(A1196,'Hospitalisation Details'!A:I,9,0)</f>
        <v>R1024</v>
      </c>
    </row>
    <row r="1197" spans="1:17" ht="15.6" x14ac:dyDescent="0.3">
      <c r="A1197" s="1" t="s">
        <v>1175</v>
      </c>
      <c r="B1197" s="1" t="str">
        <f>VLOOKUP(A1197,'Customer Names'!A:B,2,0)</f>
        <v>Christensen, Ms.  Rachelle R</v>
      </c>
      <c r="C1197">
        <f>VLOOKUP(A1197,'Medical Examinations'!A:H,2,0)</f>
        <v>30.8</v>
      </c>
      <c r="D1197">
        <f>VLOOKUP(A1197,'Medical Examinations'!A:C,3,0)</f>
        <v>5.23</v>
      </c>
      <c r="E1197" t="str">
        <f>VLOOKUP(A1197,'Medical Examinations'!A:E,4)</f>
        <v>yes</v>
      </c>
      <c r="F1197" t="str">
        <f>VLOOKUP(A1197,'Medical Examinations'!A:E,5)</f>
        <v>No</v>
      </c>
      <c r="G1197" t="str">
        <f>VLOOKUP(A1197,'Medical Examinations'!A:F,6,0)</f>
        <v>No</v>
      </c>
      <c r="H1197" t="str">
        <f>VLOOKUP(A1197,'Medical Examinations'!A:G,7)</f>
        <v>No major surgery</v>
      </c>
      <c r="I1197" t="str">
        <f>VLOOKUP(A1197,'Medical Examinations'!A:H,8,0)</f>
        <v>No</v>
      </c>
      <c r="J1197">
        <f>VLOOKUP(A1197,'Hospitalisation Details'!A:B,2,0)</f>
        <v>1976</v>
      </c>
      <c r="K1197" t="str">
        <f>VLOOKUP(A1197,'Hospitalisation Details'!A:C,3,0)</f>
        <v>Oct</v>
      </c>
      <c r="L1197">
        <f>VLOOKUP(A1197,'Hospitalisation Details'!A:D,4,0)</f>
        <v>30</v>
      </c>
      <c r="M1197">
        <f>VLOOKUP(A1197,'Hospitalisation Details'!A:E,5,0)</f>
        <v>3</v>
      </c>
      <c r="N1197">
        <f>VLOOKUP(A1197,'Hospitalisation Details'!A:F,6,0)</f>
        <v>9414.92</v>
      </c>
      <c r="O1197" t="str">
        <f>VLOOKUP(A1197,'Hospitalisation Details'!A:G,7,0)</f>
        <v>tier - 2</v>
      </c>
      <c r="P1197" t="str">
        <f>VLOOKUP(A1197,'Hospitalisation Details'!A:I,8,0)</f>
        <v>tier - 2</v>
      </c>
      <c r="Q1197" t="str">
        <f>VLOOKUP(A1197,'Hospitalisation Details'!A:I,9,0)</f>
        <v>R1011</v>
      </c>
    </row>
    <row r="1198" spans="1:17" ht="15.6" x14ac:dyDescent="0.3">
      <c r="A1198" s="1" t="s">
        <v>1174</v>
      </c>
      <c r="B1198" s="1" t="str">
        <f>VLOOKUP(A1198,'Customer Names'!A:B,2,0)</f>
        <v>Hodge, Ms.  Brenda J</v>
      </c>
      <c r="C1198">
        <f>VLOOKUP(A1198,'Medical Examinations'!A:H,2,0)</f>
        <v>32.299999999999997</v>
      </c>
      <c r="D1198">
        <f>VLOOKUP(A1198,'Medical Examinations'!A:C,3,0)</f>
        <v>5.05</v>
      </c>
      <c r="E1198" t="str">
        <f>VLOOKUP(A1198,'Medical Examinations'!A:E,4)</f>
        <v>yes</v>
      </c>
      <c r="F1198" t="str">
        <f>VLOOKUP(A1198,'Medical Examinations'!A:E,5)</f>
        <v>No</v>
      </c>
      <c r="G1198" t="str">
        <f>VLOOKUP(A1198,'Medical Examinations'!A:F,6,0)</f>
        <v>No</v>
      </c>
      <c r="H1198" t="str">
        <f>VLOOKUP(A1198,'Medical Examinations'!A:G,7)</f>
        <v>No major surgery</v>
      </c>
      <c r="I1198" t="str">
        <f>VLOOKUP(A1198,'Medical Examinations'!A:H,8,0)</f>
        <v>No</v>
      </c>
      <c r="J1198">
        <f>VLOOKUP(A1198,'Hospitalisation Details'!A:B,2,0)</f>
        <v>1976</v>
      </c>
      <c r="K1198" t="str">
        <f>VLOOKUP(A1198,'Hospitalisation Details'!A:C,3,0)</f>
        <v>Oct</v>
      </c>
      <c r="L1198">
        <f>VLOOKUP(A1198,'Hospitalisation Details'!A:D,4,0)</f>
        <v>17</v>
      </c>
      <c r="M1198">
        <f>VLOOKUP(A1198,'Hospitalisation Details'!A:E,5,0)</f>
        <v>2</v>
      </c>
      <c r="N1198">
        <f>VLOOKUP(A1198,'Hospitalisation Details'!A:F,6,0)</f>
        <v>9411.01</v>
      </c>
      <c r="O1198" t="str">
        <f>VLOOKUP(A1198,'Hospitalisation Details'!A:G,7,0)</f>
        <v>tier - 2</v>
      </c>
      <c r="P1198" t="str">
        <f>VLOOKUP(A1198,'Hospitalisation Details'!A:I,8,0)</f>
        <v>tier - 3</v>
      </c>
      <c r="Q1198" t="str">
        <f>VLOOKUP(A1198,'Hospitalisation Details'!A:I,9,0)</f>
        <v>R1024</v>
      </c>
    </row>
    <row r="1199" spans="1:17" ht="15.6" x14ac:dyDescent="0.3">
      <c r="A1199" s="1" t="s">
        <v>1173</v>
      </c>
      <c r="B1199" s="1" t="str">
        <f>VLOOKUP(A1199,'Customer Names'!A:B,2,0)</f>
        <v>Rusterholz, Mr.  Tim</v>
      </c>
      <c r="C1199">
        <f>VLOOKUP(A1199,'Medical Examinations'!A:H,2,0)</f>
        <v>39.700000000000003</v>
      </c>
      <c r="D1199">
        <f>VLOOKUP(A1199,'Medical Examinations'!A:C,3,0)</f>
        <v>7.34</v>
      </c>
      <c r="E1199" t="str">
        <f>VLOOKUP(A1199,'Medical Examinations'!A:E,4)</f>
        <v>No</v>
      </c>
      <c r="F1199" t="str">
        <f>VLOOKUP(A1199,'Medical Examinations'!A:E,5)</f>
        <v>No</v>
      </c>
      <c r="G1199" t="str">
        <f>VLOOKUP(A1199,'Medical Examinations'!A:F,6,0)</f>
        <v>No</v>
      </c>
      <c r="H1199" t="str">
        <f>VLOOKUP(A1199,'Medical Examinations'!A:G,7)</f>
        <v>No major surgery</v>
      </c>
      <c r="I1199" t="str">
        <f>VLOOKUP(A1199,'Medical Examinations'!A:H,8,0)</f>
        <v>No</v>
      </c>
      <c r="J1199">
        <f>VLOOKUP(A1199,'Hospitalisation Details'!A:B,2,0)</f>
        <v>1971</v>
      </c>
      <c r="K1199" t="str">
        <f>VLOOKUP(A1199,'Hospitalisation Details'!A:C,3,0)</f>
        <v>Oct</v>
      </c>
      <c r="L1199">
        <f>VLOOKUP(A1199,'Hospitalisation Details'!A:D,4,0)</f>
        <v>20</v>
      </c>
      <c r="M1199">
        <f>VLOOKUP(A1199,'Hospitalisation Details'!A:E,5,0)</f>
        <v>1</v>
      </c>
      <c r="N1199">
        <f>VLOOKUP(A1199,'Hospitalisation Details'!A:F,6,0)</f>
        <v>9391.35</v>
      </c>
      <c r="O1199" t="str">
        <f>VLOOKUP(A1199,'Hospitalisation Details'!A:G,7,0)</f>
        <v>tier - 3</v>
      </c>
      <c r="P1199" t="str">
        <f>VLOOKUP(A1199,'Hospitalisation Details'!A:I,8,0)</f>
        <v>tier - 3</v>
      </c>
      <c r="Q1199" t="str">
        <f>VLOOKUP(A1199,'Hospitalisation Details'!A:I,9,0)</f>
        <v>R1011</v>
      </c>
    </row>
    <row r="1200" spans="1:17" ht="15.6" x14ac:dyDescent="0.3">
      <c r="A1200" s="1" t="s">
        <v>1172</v>
      </c>
      <c r="B1200" s="1" t="str">
        <f>VLOOKUP(A1200,'Customer Names'!A:B,2,0)</f>
        <v>Lafrance, Mr.  Sylvain</v>
      </c>
      <c r="C1200">
        <f>VLOOKUP(A1200,'Medical Examinations'!A:H,2,0)</f>
        <v>35.97</v>
      </c>
      <c r="D1200">
        <f>VLOOKUP(A1200,'Medical Examinations'!A:C,3,0)</f>
        <v>8.1300000000000008</v>
      </c>
      <c r="E1200" t="str">
        <f>VLOOKUP(A1200,'Medical Examinations'!A:E,4)</f>
        <v>No</v>
      </c>
      <c r="F1200" t="str">
        <f>VLOOKUP(A1200,'Medical Examinations'!A:E,5)</f>
        <v>No</v>
      </c>
      <c r="G1200" t="str">
        <f>VLOOKUP(A1200,'Medical Examinations'!A:F,6,0)</f>
        <v>No</v>
      </c>
      <c r="H1200" t="str">
        <f>VLOOKUP(A1200,'Medical Examinations'!A:G,7)</f>
        <v>No major surgery</v>
      </c>
      <c r="I1200" t="str">
        <f>VLOOKUP(A1200,'Medical Examinations'!A:H,8,0)</f>
        <v>No</v>
      </c>
      <c r="J1200">
        <f>VLOOKUP(A1200,'Hospitalisation Details'!A:B,2,0)</f>
        <v>1971</v>
      </c>
      <c r="K1200" t="str">
        <f>VLOOKUP(A1200,'Hospitalisation Details'!A:C,3,0)</f>
        <v>Dec</v>
      </c>
      <c r="L1200">
        <f>VLOOKUP(A1200,'Hospitalisation Details'!A:D,4,0)</f>
        <v>29</v>
      </c>
      <c r="M1200">
        <f>VLOOKUP(A1200,'Hospitalisation Details'!A:E,5,0)</f>
        <v>1</v>
      </c>
      <c r="N1200">
        <f>VLOOKUP(A1200,'Hospitalisation Details'!A:F,6,0)</f>
        <v>9386.16</v>
      </c>
      <c r="O1200" t="str">
        <f>VLOOKUP(A1200,'Hospitalisation Details'!A:G,7,0)</f>
        <v>tier - 3</v>
      </c>
      <c r="P1200" t="str">
        <f>VLOOKUP(A1200,'Hospitalisation Details'!A:I,8,0)</f>
        <v>tier - 2</v>
      </c>
      <c r="Q1200" t="str">
        <f>VLOOKUP(A1200,'Hospitalisation Details'!A:I,9,0)</f>
        <v>R1013</v>
      </c>
    </row>
    <row r="1201" spans="1:17" ht="15.6" x14ac:dyDescent="0.3">
      <c r="A1201" s="1" t="s">
        <v>1171</v>
      </c>
      <c r="B1201" s="1" t="str">
        <f>VLOOKUP(A1201,'Customer Names'!A:B,2,0)</f>
        <v>Hallis, Mrs.  Lisa M</v>
      </c>
      <c r="C1201">
        <f>VLOOKUP(A1201,'Medical Examinations'!A:H,2,0)</f>
        <v>25.86</v>
      </c>
      <c r="D1201">
        <f>VLOOKUP(A1201,'Medical Examinations'!A:C,3,0)</f>
        <v>6.68</v>
      </c>
      <c r="E1201" t="str">
        <f>VLOOKUP(A1201,'Medical Examinations'!A:E,4)</f>
        <v>yes</v>
      </c>
      <c r="F1201" t="str">
        <f>VLOOKUP(A1201,'Medical Examinations'!A:E,5)</f>
        <v>No</v>
      </c>
      <c r="G1201" t="str">
        <f>VLOOKUP(A1201,'Medical Examinations'!A:F,6,0)</f>
        <v>No</v>
      </c>
      <c r="H1201">
        <f>VLOOKUP(A1201,'Medical Examinations'!A:G,7)</f>
        <v>1</v>
      </c>
      <c r="I1201" t="str">
        <f>VLOOKUP(A1201,'Medical Examinations'!A:H,8,0)</f>
        <v>No</v>
      </c>
      <c r="J1201">
        <f>VLOOKUP(A1201,'Hospitalisation Details'!A:B,2,0)</f>
        <v>1975</v>
      </c>
      <c r="K1201" t="str">
        <f>VLOOKUP(A1201,'Hospitalisation Details'!A:C,3,0)</f>
        <v>Dec</v>
      </c>
      <c r="L1201">
        <f>VLOOKUP(A1201,'Hospitalisation Details'!A:D,4,0)</f>
        <v>2</v>
      </c>
      <c r="M1201">
        <f>VLOOKUP(A1201,'Hospitalisation Details'!A:E,5,0)</f>
        <v>1</v>
      </c>
      <c r="N1201">
        <f>VLOOKUP(A1201,'Hospitalisation Details'!A:F,6,0)</f>
        <v>9380.75</v>
      </c>
      <c r="O1201" t="str">
        <f>VLOOKUP(A1201,'Hospitalisation Details'!A:G,7,0)</f>
        <v>tier - 2</v>
      </c>
      <c r="P1201" t="str">
        <f>VLOOKUP(A1201,'Hospitalisation Details'!A:I,8,0)</f>
        <v>tier - 2</v>
      </c>
      <c r="Q1201" t="str">
        <f>VLOOKUP(A1201,'Hospitalisation Details'!A:I,9,0)</f>
        <v>R1024</v>
      </c>
    </row>
    <row r="1202" spans="1:17" ht="15.6" x14ac:dyDescent="0.3">
      <c r="A1202" s="1" t="s">
        <v>1170</v>
      </c>
      <c r="B1202" s="1" t="str">
        <f>VLOOKUP(A1202,'Customer Names'!A:B,2,0)</f>
        <v>Marshall, Mr.  Ryan</v>
      </c>
      <c r="C1202">
        <f>VLOOKUP(A1202,'Medical Examinations'!A:H,2,0)</f>
        <v>30.03</v>
      </c>
      <c r="D1202">
        <f>VLOOKUP(A1202,'Medical Examinations'!A:C,3,0)</f>
        <v>11.51</v>
      </c>
      <c r="E1202" t="str">
        <f>VLOOKUP(A1202,'Medical Examinations'!A:E,4)</f>
        <v>No</v>
      </c>
      <c r="F1202" t="str">
        <f>VLOOKUP(A1202,'Medical Examinations'!A:E,5)</f>
        <v>No</v>
      </c>
      <c r="G1202" t="str">
        <f>VLOOKUP(A1202,'Medical Examinations'!A:F,6,0)</f>
        <v>No</v>
      </c>
      <c r="H1202" t="str">
        <f>VLOOKUP(A1202,'Medical Examinations'!A:G,7)</f>
        <v>No major surgery</v>
      </c>
      <c r="I1202" t="str">
        <f>VLOOKUP(A1202,'Medical Examinations'!A:H,8,0)</f>
        <v>No</v>
      </c>
      <c r="J1202">
        <f>VLOOKUP(A1202,'Hospitalisation Details'!A:B,2,0)</f>
        <v>1971</v>
      </c>
      <c r="K1202" t="str">
        <f>VLOOKUP(A1202,'Hospitalisation Details'!A:C,3,0)</f>
        <v>Nov</v>
      </c>
      <c r="L1202">
        <f>VLOOKUP(A1202,'Hospitalisation Details'!A:D,4,0)</f>
        <v>26</v>
      </c>
      <c r="M1202">
        <f>VLOOKUP(A1202,'Hospitalisation Details'!A:E,5,0)</f>
        <v>1</v>
      </c>
      <c r="N1202">
        <f>VLOOKUP(A1202,'Hospitalisation Details'!A:F,6,0)</f>
        <v>9377.9</v>
      </c>
      <c r="O1202" t="str">
        <f>VLOOKUP(A1202,'Hospitalisation Details'!A:G,7,0)</f>
        <v>tier - 2</v>
      </c>
      <c r="P1202" t="str">
        <f>VLOOKUP(A1202,'Hospitalisation Details'!A:I,8,0)</f>
        <v>tier - 1</v>
      </c>
      <c r="Q1202" t="str">
        <f>VLOOKUP(A1202,'Hospitalisation Details'!A:I,9,0)</f>
        <v>R1013</v>
      </c>
    </row>
    <row r="1203" spans="1:17" ht="15.6" x14ac:dyDescent="0.3">
      <c r="A1203" s="1" t="s">
        <v>1169</v>
      </c>
      <c r="B1203" s="1" t="str">
        <f>VLOOKUP(A1203,'Customer Names'!A:B,2,0)</f>
        <v>Salowitz, Mrs.  Kaitlin M</v>
      </c>
      <c r="C1203">
        <f>VLOOKUP(A1203,'Medical Examinations'!A:H,2,0)</f>
        <v>25.76</v>
      </c>
      <c r="D1203">
        <f>VLOOKUP(A1203,'Medical Examinations'!A:C,3,0)</f>
        <v>6.02</v>
      </c>
      <c r="E1203" t="str">
        <f>VLOOKUP(A1203,'Medical Examinations'!A:E,4)</f>
        <v>yes</v>
      </c>
      <c r="F1203" t="str">
        <f>VLOOKUP(A1203,'Medical Examinations'!A:E,5)</f>
        <v>No</v>
      </c>
      <c r="G1203" t="str">
        <f>VLOOKUP(A1203,'Medical Examinations'!A:F,6,0)</f>
        <v>Yes</v>
      </c>
      <c r="H1203">
        <f>VLOOKUP(A1203,'Medical Examinations'!A:G,7)</f>
        <v>1</v>
      </c>
      <c r="I1203" t="str">
        <f>VLOOKUP(A1203,'Medical Examinations'!A:H,8,0)</f>
        <v>No</v>
      </c>
      <c r="J1203">
        <f>VLOOKUP(A1203,'Hospitalisation Details'!A:B,2,0)</f>
        <v>1969</v>
      </c>
      <c r="K1203" t="str">
        <f>VLOOKUP(A1203,'Hospitalisation Details'!A:C,3,0)</f>
        <v>Nov</v>
      </c>
      <c r="L1203">
        <f>VLOOKUP(A1203,'Hospitalisation Details'!A:D,4,0)</f>
        <v>24</v>
      </c>
      <c r="M1203">
        <f>VLOOKUP(A1203,'Hospitalisation Details'!A:E,5,0)</f>
        <v>0</v>
      </c>
      <c r="N1203">
        <f>VLOOKUP(A1203,'Hospitalisation Details'!A:F,6,0)</f>
        <v>9377.4500000000007</v>
      </c>
      <c r="O1203" t="str">
        <f>VLOOKUP(A1203,'Hospitalisation Details'!A:G,7,0)</f>
        <v>tier - 2</v>
      </c>
      <c r="P1203" t="str">
        <f>VLOOKUP(A1203,'Hospitalisation Details'!A:I,8,0)</f>
        <v>tier - 3</v>
      </c>
      <c r="Q1203" t="str">
        <f>VLOOKUP(A1203,'Hospitalisation Details'!A:I,9,0)</f>
        <v>R1013</v>
      </c>
    </row>
    <row r="1204" spans="1:17" ht="15.6" x14ac:dyDescent="0.3">
      <c r="A1204" s="1" t="s">
        <v>1168</v>
      </c>
      <c r="B1204" s="1" t="str">
        <f>VLOOKUP(A1204,'Customer Names'!A:B,2,0)</f>
        <v>Blake, Mr.  William R.</v>
      </c>
      <c r="C1204">
        <f>VLOOKUP(A1204,'Medical Examinations'!A:H,2,0)</f>
        <v>22.42</v>
      </c>
      <c r="D1204">
        <f>VLOOKUP(A1204,'Medical Examinations'!A:C,3,0)</f>
        <v>7.96</v>
      </c>
      <c r="E1204" t="str">
        <f>VLOOKUP(A1204,'Medical Examinations'!A:E,4)</f>
        <v>No</v>
      </c>
      <c r="F1204" t="str">
        <f>VLOOKUP(A1204,'Medical Examinations'!A:E,5)</f>
        <v>No</v>
      </c>
      <c r="G1204" t="str">
        <f>VLOOKUP(A1204,'Medical Examinations'!A:F,6,0)</f>
        <v>No</v>
      </c>
      <c r="H1204" t="str">
        <f>VLOOKUP(A1204,'Medical Examinations'!A:G,7)</f>
        <v>No major surgery</v>
      </c>
      <c r="I1204" t="str">
        <f>VLOOKUP(A1204,'Medical Examinations'!A:H,8,0)</f>
        <v>No</v>
      </c>
      <c r="J1204">
        <f>VLOOKUP(A1204,'Hospitalisation Details'!A:B,2,0)</f>
        <v>1971</v>
      </c>
      <c r="K1204" t="str">
        <f>VLOOKUP(A1204,'Hospitalisation Details'!A:C,3,0)</f>
        <v>Oct</v>
      </c>
      <c r="L1204">
        <f>VLOOKUP(A1204,'Hospitalisation Details'!A:D,4,0)</f>
        <v>8</v>
      </c>
      <c r="M1204">
        <f>VLOOKUP(A1204,'Hospitalisation Details'!A:E,5,0)</f>
        <v>0</v>
      </c>
      <c r="N1204">
        <f>VLOOKUP(A1204,'Hospitalisation Details'!A:F,6,0)</f>
        <v>9361.33</v>
      </c>
      <c r="O1204" t="str">
        <f>VLOOKUP(A1204,'Hospitalisation Details'!A:G,7,0)</f>
        <v>tier - 3</v>
      </c>
      <c r="P1204" t="str">
        <f>VLOOKUP(A1204,'Hospitalisation Details'!A:I,8,0)</f>
        <v>tier - 1</v>
      </c>
      <c r="Q1204" t="str">
        <f>VLOOKUP(A1204,'Hospitalisation Details'!A:I,9,0)</f>
        <v>R1016</v>
      </c>
    </row>
    <row r="1205" spans="1:17" ht="15.6" x14ac:dyDescent="0.3">
      <c r="A1205" s="1" t="s">
        <v>1167</v>
      </c>
      <c r="B1205" s="1" t="str">
        <f>VLOOKUP(A1205,'Customer Names'!A:B,2,0)</f>
        <v>Langerak, Mr.  Bruce</v>
      </c>
      <c r="C1205">
        <f>VLOOKUP(A1205,'Medical Examinations'!A:H,2,0)</f>
        <v>33.18</v>
      </c>
      <c r="D1205">
        <f>VLOOKUP(A1205,'Medical Examinations'!A:C,3,0)</f>
        <v>6.01</v>
      </c>
      <c r="E1205" t="str">
        <f>VLOOKUP(A1205,'Medical Examinations'!A:E,4)</f>
        <v>yes</v>
      </c>
      <c r="F1205" t="str">
        <f>VLOOKUP(A1205,'Medical Examinations'!A:E,5)</f>
        <v>No</v>
      </c>
      <c r="G1205" t="str">
        <f>VLOOKUP(A1205,'Medical Examinations'!A:F,6,0)</f>
        <v>No</v>
      </c>
      <c r="H1205">
        <f>VLOOKUP(A1205,'Medical Examinations'!A:G,7)</f>
        <v>1</v>
      </c>
      <c r="I1205" t="str">
        <f>VLOOKUP(A1205,'Medical Examinations'!A:H,8,0)</f>
        <v>No</v>
      </c>
      <c r="J1205">
        <f>VLOOKUP(A1205,'Hospitalisation Details'!A:B,2,0)</f>
        <v>1988</v>
      </c>
      <c r="K1205" t="str">
        <f>VLOOKUP(A1205,'Hospitalisation Details'!A:C,3,0)</f>
        <v>Jul</v>
      </c>
      <c r="L1205">
        <f>VLOOKUP(A1205,'Hospitalisation Details'!A:D,4,0)</f>
        <v>1</v>
      </c>
      <c r="M1205">
        <f>VLOOKUP(A1205,'Hospitalisation Details'!A:E,5,0)</f>
        <v>3</v>
      </c>
      <c r="N1205">
        <f>VLOOKUP(A1205,'Hospitalisation Details'!A:F,6,0)</f>
        <v>9344.2000000000007</v>
      </c>
      <c r="O1205" t="str">
        <f>VLOOKUP(A1205,'Hospitalisation Details'!A:G,7,0)</f>
        <v>tier - 2</v>
      </c>
      <c r="P1205" t="str">
        <f>VLOOKUP(A1205,'Hospitalisation Details'!A:I,8,0)</f>
        <v>tier - 1</v>
      </c>
      <c r="Q1205" t="str">
        <f>VLOOKUP(A1205,'Hospitalisation Details'!A:I,9,0)</f>
        <v>R1021</v>
      </c>
    </row>
    <row r="1206" spans="1:17" ht="15.6" x14ac:dyDescent="0.3">
      <c r="A1206" s="1" t="s">
        <v>1166</v>
      </c>
      <c r="B1206" s="1" t="str">
        <f>VLOOKUP(A1206,'Customer Names'!A:B,2,0)</f>
        <v>Bonilla, Mrs.  Veronica</v>
      </c>
      <c r="C1206">
        <f>VLOOKUP(A1206,'Medical Examinations'!A:H,2,0)</f>
        <v>43.04</v>
      </c>
      <c r="D1206">
        <f>VLOOKUP(A1206,'Medical Examinations'!A:C,3,0)</f>
        <v>5.9</v>
      </c>
      <c r="E1206" t="str">
        <f>VLOOKUP(A1206,'Medical Examinations'!A:E,4)</f>
        <v>yes</v>
      </c>
      <c r="F1206" t="str">
        <f>VLOOKUP(A1206,'Medical Examinations'!A:E,5)</f>
        <v>No</v>
      </c>
      <c r="G1206" t="str">
        <f>VLOOKUP(A1206,'Medical Examinations'!A:F,6,0)</f>
        <v>No</v>
      </c>
      <c r="H1206" t="str">
        <f>VLOOKUP(A1206,'Medical Examinations'!A:G,7)</f>
        <v>No major surgery</v>
      </c>
      <c r="I1206" t="str">
        <f>VLOOKUP(A1206,'Medical Examinations'!A:H,8,0)</f>
        <v>No</v>
      </c>
      <c r="J1206">
        <f>VLOOKUP(A1206,'Hospitalisation Details'!A:B,2,0)</f>
        <v>1996</v>
      </c>
      <c r="K1206" t="str">
        <f>VLOOKUP(A1206,'Hospitalisation Details'!A:C,3,0)</f>
        <v>Oct</v>
      </c>
      <c r="L1206">
        <f>VLOOKUP(A1206,'Hospitalisation Details'!A:D,4,0)</f>
        <v>12</v>
      </c>
      <c r="M1206">
        <f>VLOOKUP(A1206,'Hospitalisation Details'!A:E,5,0)</f>
        <v>0</v>
      </c>
      <c r="N1206">
        <f>VLOOKUP(A1206,'Hospitalisation Details'!A:F,6,0)</f>
        <v>9338.61</v>
      </c>
      <c r="O1206" t="str">
        <f>VLOOKUP(A1206,'Hospitalisation Details'!A:G,7,0)</f>
        <v>tier - 2</v>
      </c>
      <c r="P1206" t="str">
        <f>VLOOKUP(A1206,'Hospitalisation Details'!A:I,8,0)</f>
        <v>tier - 1</v>
      </c>
      <c r="Q1206" t="str">
        <f>VLOOKUP(A1206,'Hospitalisation Details'!A:I,9,0)</f>
        <v>R1026</v>
      </c>
    </row>
    <row r="1207" spans="1:17" ht="15.6" x14ac:dyDescent="0.3">
      <c r="A1207" s="1" t="s">
        <v>1165</v>
      </c>
      <c r="B1207" s="1" t="str">
        <f>VLOOKUP(A1207,'Customer Names'!A:B,2,0)</f>
        <v>Ciabattoni, Mr.  Warren</v>
      </c>
      <c r="C1207">
        <f>VLOOKUP(A1207,'Medical Examinations'!A:H,2,0)</f>
        <v>34.15</v>
      </c>
      <c r="D1207">
        <f>VLOOKUP(A1207,'Medical Examinations'!A:C,3,0)</f>
        <v>4.49</v>
      </c>
      <c r="E1207" t="str">
        <f>VLOOKUP(A1207,'Medical Examinations'!A:E,4)</f>
        <v>yes</v>
      </c>
      <c r="F1207" t="str">
        <f>VLOOKUP(A1207,'Medical Examinations'!A:E,5)</f>
        <v>No</v>
      </c>
      <c r="G1207" t="str">
        <f>VLOOKUP(A1207,'Medical Examinations'!A:F,6,0)</f>
        <v>No</v>
      </c>
      <c r="H1207">
        <f>VLOOKUP(A1207,'Medical Examinations'!A:G,7)</f>
        <v>1</v>
      </c>
      <c r="I1207" t="str">
        <f>VLOOKUP(A1207,'Medical Examinations'!A:H,8,0)</f>
        <v>No</v>
      </c>
      <c r="J1207">
        <f>VLOOKUP(A1207,'Hospitalisation Details'!A:B,2,0)</f>
        <v>1988</v>
      </c>
      <c r="K1207" t="str">
        <f>VLOOKUP(A1207,'Hospitalisation Details'!A:C,3,0)</f>
        <v>Jul</v>
      </c>
      <c r="L1207">
        <f>VLOOKUP(A1207,'Hospitalisation Details'!A:D,4,0)</f>
        <v>9</v>
      </c>
      <c r="M1207">
        <f>VLOOKUP(A1207,'Hospitalisation Details'!A:E,5,0)</f>
        <v>3</v>
      </c>
      <c r="N1207">
        <f>VLOOKUP(A1207,'Hospitalisation Details'!A:F,6,0)</f>
        <v>9320.26</v>
      </c>
      <c r="O1207" t="str">
        <f>VLOOKUP(A1207,'Hospitalisation Details'!A:G,7,0)</f>
        <v>tier - 2</v>
      </c>
      <c r="P1207" t="str">
        <f>VLOOKUP(A1207,'Hospitalisation Details'!A:I,8,0)</f>
        <v>tier - 1</v>
      </c>
      <c r="Q1207" t="str">
        <f>VLOOKUP(A1207,'Hospitalisation Details'!A:I,9,0)</f>
        <v>R1012</v>
      </c>
    </row>
    <row r="1208" spans="1:17" ht="15.6" x14ac:dyDescent="0.3">
      <c r="A1208" s="1" t="s">
        <v>1164</v>
      </c>
      <c r="B1208" s="1" t="str">
        <f>VLOOKUP(A1208,'Customer Names'!A:B,2,0)</f>
        <v>Escanero Palmer, Mrs.  Daniela</v>
      </c>
      <c r="C1208">
        <f>VLOOKUP(A1208,'Medical Examinations'!A:H,2,0)</f>
        <v>25.78</v>
      </c>
      <c r="D1208">
        <f>VLOOKUP(A1208,'Medical Examinations'!A:C,3,0)</f>
        <v>6.25</v>
      </c>
      <c r="E1208" t="str">
        <f>VLOOKUP(A1208,'Medical Examinations'!A:E,4)</f>
        <v>No</v>
      </c>
      <c r="F1208" t="str">
        <f>VLOOKUP(A1208,'Medical Examinations'!A:E,5)</f>
        <v>No</v>
      </c>
      <c r="G1208" t="str">
        <f>VLOOKUP(A1208,'Medical Examinations'!A:F,6,0)</f>
        <v>No</v>
      </c>
      <c r="H1208" t="str">
        <f>VLOOKUP(A1208,'Medical Examinations'!A:G,7)</f>
        <v>No major surgery</v>
      </c>
      <c r="I1208" t="str">
        <f>VLOOKUP(A1208,'Medical Examinations'!A:H,8,0)</f>
        <v>No</v>
      </c>
      <c r="J1208">
        <f>VLOOKUP(A1208,'Hospitalisation Details'!A:B,2,0)</f>
        <v>1977</v>
      </c>
      <c r="K1208" t="str">
        <f>VLOOKUP(A1208,'Hospitalisation Details'!A:C,3,0)</f>
        <v>Oct</v>
      </c>
      <c r="L1208">
        <f>VLOOKUP(A1208,'Hospitalisation Details'!A:D,4,0)</f>
        <v>12</v>
      </c>
      <c r="M1208">
        <f>VLOOKUP(A1208,'Hospitalisation Details'!A:E,5,0)</f>
        <v>2</v>
      </c>
      <c r="N1208">
        <f>VLOOKUP(A1208,'Hospitalisation Details'!A:F,6,0)</f>
        <v>9315.41</v>
      </c>
      <c r="O1208" t="str">
        <f>VLOOKUP(A1208,'Hospitalisation Details'!A:G,7,0)</f>
        <v>tier - 2</v>
      </c>
      <c r="P1208" t="str">
        <f>VLOOKUP(A1208,'Hospitalisation Details'!A:I,8,0)</f>
        <v>tier - 1</v>
      </c>
      <c r="Q1208" t="str">
        <f>VLOOKUP(A1208,'Hospitalisation Details'!A:I,9,0)</f>
        <v>R1024</v>
      </c>
    </row>
    <row r="1209" spans="1:17" ht="15.6" x14ac:dyDescent="0.3">
      <c r="A1209" s="1" t="s">
        <v>1163</v>
      </c>
      <c r="B1209" s="1" t="str">
        <f>VLOOKUP(A1209,'Customer Names'!A:B,2,0)</f>
        <v>Lowe, Ms.  Deirdre A</v>
      </c>
      <c r="C1209">
        <f>VLOOKUP(A1209,'Medical Examinations'!A:H,2,0)</f>
        <v>21.02</v>
      </c>
      <c r="D1209">
        <f>VLOOKUP(A1209,'Medical Examinations'!A:C,3,0)</f>
        <v>9.6199999999999992</v>
      </c>
      <c r="E1209" t="str">
        <f>VLOOKUP(A1209,'Medical Examinations'!A:E,4)</f>
        <v>yes</v>
      </c>
      <c r="F1209" t="str">
        <f>VLOOKUP(A1209,'Medical Examinations'!A:E,5)</f>
        <v>No</v>
      </c>
      <c r="G1209" t="str">
        <f>VLOOKUP(A1209,'Medical Examinations'!A:F,6,0)</f>
        <v>Yes</v>
      </c>
      <c r="H1209">
        <f>VLOOKUP(A1209,'Medical Examinations'!A:G,7)</f>
        <v>1</v>
      </c>
      <c r="I1209" t="str">
        <f>VLOOKUP(A1209,'Medical Examinations'!A:H,8,0)</f>
        <v>No</v>
      </c>
      <c r="J1209">
        <f>VLOOKUP(A1209,'Hospitalisation Details'!A:B,2,0)</f>
        <v>1963</v>
      </c>
      <c r="K1209" t="str">
        <f>VLOOKUP(A1209,'Hospitalisation Details'!A:C,3,0)</f>
        <v>Jun</v>
      </c>
      <c r="L1209">
        <f>VLOOKUP(A1209,'Hospitalisation Details'!A:D,4,0)</f>
        <v>8</v>
      </c>
      <c r="M1209">
        <f>VLOOKUP(A1209,'Hospitalisation Details'!A:E,5,0)</f>
        <v>0</v>
      </c>
      <c r="N1209">
        <f>VLOOKUP(A1209,'Hospitalisation Details'!A:F,6,0)</f>
        <v>9310.81</v>
      </c>
      <c r="O1209" t="str">
        <f>VLOOKUP(A1209,'Hospitalisation Details'!A:G,7,0)</f>
        <v>tier - 3</v>
      </c>
      <c r="P1209" t="str">
        <f>VLOOKUP(A1209,'Hospitalisation Details'!A:I,8,0)</f>
        <v>tier - 1</v>
      </c>
      <c r="Q1209" t="str">
        <f>VLOOKUP(A1209,'Hospitalisation Details'!A:I,9,0)</f>
        <v>R1013</v>
      </c>
    </row>
    <row r="1210" spans="1:17" ht="15.6" x14ac:dyDescent="0.3">
      <c r="A1210" s="1" t="s">
        <v>1162</v>
      </c>
      <c r="B1210" s="1" t="str">
        <f>VLOOKUP(A1210,'Customer Names'!A:B,2,0)</f>
        <v>Osmark, Mr.  Mathias</v>
      </c>
      <c r="C1210">
        <f>VLOOKUP(A1210,'Medical Examinations'!A:H,2,0)</f>
        <v>37.51</v>
      </c>
      <c r="D1210">
        <f>VLOOKUP(A1210,'Medical Examinations'!A:C,3,0)</f>
        <v>11.06</v>
      </c>
      <c r="E1210" t="str">
        <f>VLOOKUP(A1210,'Medical Examinations'!A:E,4)</f>
        <v>No</v>
      </c>
      <c r="F1210" t="str">
        <f>VLOOKUP(A1210,'Medical Examinations'!A:E,5)</f>
        <v>No</v>
      </c>
      <c r="G1210" t="str">
        <f>VLOOKUP(A1210,'Medical Examinations'!A:F,6,0)</f>
        <v>No</v>
      </c>
      <c r="H1210">
        <f>VLOOKUP(A1210,'Medical Examinations'!A:G,7)</f>
        <v>2</v>
      </c>
      <c r="I1210" t="str">
        <f>VLOOKUP(A1210,'Medical Examinations'!A:H,8,0)</f>
        <v>No</v>
      </c>
      <c r="J1210">
        <f>VLOOKUP(A1210,'Hospitalisation Details'!A:B,2,0)</f>
        <v>1973</v>
      </c>
      <c r="K1210" t="str">
        <f>VLOOKUP(A1210,'Hospitalisation Details'!A:C,3,0)</f>
        <v>Oct</v>
      </c>
      <c r="L1210">
        <f>VLOOKUP(A1210,'Hospitalisation Details'!A:D,4,0)</f>
        <v>16</v>
      </c>
      <c r="M1210">
        <f>VLOOKUP(A1210,'Hospitalisation Details'!A:E,5,0)</f>
        <v>2</v>
      </c>
      <c r="N1210">
        <f>VLOOKUP(A1210,'Hospitalisation Details'!A:F,6,0)</f>
        <v>9304.7000000000007</v>
      </c>
      <c r="O1210" t="str">
        <f>VLOOKUP(A1210,'Hospitalisation Details'!A:G,7,0)</f>
        <v>tier - 3</v>
      </c>
      <c r="P1210" t="str">
        <f>VLOOKUP(A1210,'Hospitalisation Details'!A:I,8,0)</f>
        <v>tier - 3</v>
      </c>
      <c r="Q1210" t="str">
        <f>VLOOKUP(A1210,'Hospitalisation Details'!A:I,9,0)</f>
        <v>R1013</v>
      </c>
    </row>
    <row r="1211" spans="1:17" ht="15.6" x14ac:dyDescent="0.3">
      <c r="A1211" s="1" t="s">
        <v>1161</v>
      </c>
      <c r="B1211" s="1" t="str">
        <f>VLOOKUP(A1211,'Customer Names'!A:B,2,0)</f>
        <v>Lawson, Mr.  Matthew</v>
      </c>
      <c r="C1211">
        <f>VLOOKUP(A1211,'Medical Examinations'!A:H,2,0)</f>
        <v>25.745000000000001</v>
      </c>
      <c r="D1211">
        <f>VLOOKUP(A1211,'Medical Examinations'!A:C,3,0)</f>
        <v>6.11</v>
      </c>
      <c r="E1211" t="str">
        <f>VLOOKUP(A1211,'Medical Examinations'!A:E,4)</f>
        <v>yes</v>
      </c>
      <c r="F1211" t="str">
        <f>VLOOKUP(A1211,'Medical Examinations'!A:E,5)</f>
        <v>No</v>
      </c>
      <c r="G1211" t="str">
        <f>VLOOKUP(A1211,'Medical Examinations'!A:F,6,0)</f>
        <v>No</v>
      </c>
      <c r="H1211" t="str">
        <f>VLOOKUP(A1211,'Medical Examinations'!A:G,7)</f>
        <v>No major surgery</v>
      </c>
      <c r="I1211" t="str">
        <f>VLOOKUP(A1211,'Medical Examinations'!A:H,8,0)</f>
        <v>No</v>
      </c>
      <c r="J1211">
        <f>VLOOKUP(A1211,'Hospitalisation Details'!A:B,2,0)</f>
        <v>1976</v>
      </c>
      <c r="K1211" t="str">
        <f>VLOOKUP(A1211,'Hospitalisation Details'!A:C,3,0)</f>
        <v>Nov</v>
      </c>
      <c r="L1211">
        <f>VLOOKUP(A1211,'Hospitalisation Details'!A:D,4,0)</f>
        <v>3</v>
      </c>
      <c r="M1211">
        <f>VLOOKUP(A1211,'Hospitalisation Details'!A:E,5,0)</f>
        <v>3</v>
      </c>
      <c r="N1211">
        <f>VLOOKUP(A1211,'Hospitalisation Details'!A:F,6,0)</f>
        <v>9301.89</v>
      </c>
      <c r="O1211" t="str">
        <f>VLOOKUP(A1211,'Hospitalisation Details'!A:G,7,0)</f>
        <v>tier - 2</v>
      </c>
      <c r="P1211" t="str">
        <f>VLOOKUP(A1211,'Hospitalisation Details'!A:I,8,0)</f>
        <v>tier - 1</v>
      </c>
      <c r="Q1211" t="str">
        <f>VLOOKUP(A1211,'Hospitalisation Details'!A:I,9,0)</f>
        <v>R1012</v>
      </c>
    </row>
    <row r="1212" spans="1:17" ht="15.6" x14ac:dyDescent="0.3">
      <c r="A1212" s="1" t="s">
        <v>1160</v>
      </c>
      <c r="B1212" s="1" t="str">
        <f>VLOOKUP(A1212,'Customer Names'!A:B,2,0)</f>
        <v>Warwick, Mr.  Kurt</v>
      </c>
      <c r="C1212">
        <f>VLOOKUP(A1212,'Medical Examinations'!A:H,2,0)</f>
        <v>31.35</v>
      </c>
      <c r="D1212">
        <f>VLOOKUP(A1212,'Medical Examinations'!A:C,3,0)</f>
        <v>11.49</v>
      </c>
      <c r="E1212" t="str">
        <f>VLOOKUP(A1212,'Medical Examinations'!A:E,4)</f>
        <v>No</v>
      </c>
      <c r="F1212" t="str">
        <f>VLOOKUP(A1212,'Medical Examinations'!A:E,5)</f>
        <v>No</v>
      </c>
      <c r="G1212" t="str">
        <f>VLOOKUP(A1212,'Medical Examinations'!A:F,6,0)</f>
        <v>No</v>
      </c>
      <c r="H1212">
        <f>VLOOKUP(A1212,'Medical Examinations'!A:G,7)</f>
        <v>2</v>
      </c>
      <c r="I1212" t="str">
        <f>VLOOKUP(A1212,'Medical Examinations'!A:H,8,0)</f>
        <v>No</v>
      </c>
      <c r="J1212">
        <f>VLOOKUP(A1212,'Hospitalisation Details'!A:B,2,0)</f>
        <v>1973</v>
      </c>
      <c r="K1212" t="str">
        <f>VLOOKUP(A1212,'Hospitalisation Details'!A:C,3,0)</f>
        <v>Sep</v>
      </c>
      <c r="L1212">
        <f>VLOOKUP(A1212,'Hospitalisation Details'!A:D,4,0)</f>
        <v>18</v>
      </c>
      <c r="M1212">
        <f>VLOOKUP(A1212,'Hospitalisation Details'!A:E,5,0)</f>
        <v>1</v>
      </c>
      <c r="N1212">
        <f>VLOOKUP(A1212,'Hospitalisation Details'!A:F,6,0)</f>
        <v>9290.14</v>
      </c>
      <c r="O1212" t="str">
        <f>VLOOKUP(A1212,'Hospitalisation Details'!A:G,7,0)</f>
        <v>tier - 3</v>
      </c>
      <c r="P1212" t="str">
        <f>VLOOKUP(A1212,'Hospitalisation Details'!A:I,8,0)</f>
        <v>tier - 3</v>
      </c>
      <c r="Q1212" t="str">
        <f>VLOOKUP(A1212,'Hospitalisation Details'!A:I,9,0)</f>
        <v>R1016</v>
      </c>
    </row>
    <row r="1213" spans="1:17" ht="15.6" x14ac:dyDescent="0.3">
      <c r="A1213" s="1" t="s">
        <v>1159</v>
      </c>
      <c r="B1213" s="1" t="str">
        <f>VLOOKUP(A1213,'Customer Names'!A:B,2,0)</f>
        <v>Magnuson, Mr.  Samuel</v>
      </c>
      <c r="C1213">
        <f>VLOOKUP(A1213,'Medical Examinations'!A:H,2,0)</f>
        <v>29.83</v>
      </c>
      <c r="D1213">
        <f>VLOOKUP(A1213,'Medical Examinations'!A:C,3,0)</f>
        <v>8.68</v>
      </c>
      <c r="E1213" t="str">
        <f>VLOOKUP(A1213,'Medical Examinations'!A:E,4)</f>
        <v>No</v>
      </c>
      <c r="F1213" t="str">
        <f>VLOOKUP(A1213,'Medical Examinations'!A:E,5)</f>
        <v>No</v>
      </c>
      <c r="G1213" t="str">
        <f>VLOOKUP(A1213,'Medical Examinations'!A:F,6,0)</f>
        <v>No</v>
      </c>
      <c r="H1213">
        <f>VLOOKUP(A1213,'Medical Examinations'!A:G,7)</f>
        <v>2</v>
      </c>
      <c r="I1213" t="str">
        <f>VLOOKUP(A1213,'Medical Examinations'!A:H,8,0)</f>
        <v>No</v>
      </c>
      <c r="J1213">
        <f>VLOOKUP(A1213,'Hospitalisation Details'!A:B,2,0)</f>
        <v>1973</v>
      </c>
      <c r="K1213" t="str">
        <f>VLOOKUP(A1213,'Hospitalisation Details'!A:C,3,0)</f>
        <v>Oct</v>
      </c>
      <c r="L1213">
        <f>VLOOKUP(A1213,'Hospitalisation Details'!A:D,4,0)</f>
        <v>16</v>
      </c>
      <c r="M1213">
        <f>VLOOKUP(A1213,'Hospitalisation Details'!A:E,5,0)</f>
        <v>1</v>
      </c>
      <c r="N1213">
        <f>VLOOKUP(A1213,'Hospitalisation Details'!A:F,6,0)</f>
        <v>9288.0300000000007</v>
      </c>
      <c r="O1213" t="str">
        <f>VLOOKUP(A1213,'Hospitalisation Details'!A:G,7,0)</f>
        <v>tier - 2</v>
      </c>
      <c r="P1213" t="str">
        <f>VLOOKUP(A1213,'Hospitalisation Details'!A:I,8,0)</f>
        <v>tier - 3</v>
      </c>
      <c r="Q1213" t="str">
        <f>VLOOKUP(A1213,'Hospitalisation Details'!A:I,9,0)</f>
        <v>R1018</v>
      </c>
    </row>
    <row r="1214" spans="1:17" ht="15.6" x14ac:dyDescent="0.3">
      <c r="A1214" s="1" t="s">
        <v>1158</v>
      </c>
      <c r="B1214" s="1" t="str">
        <f>VLOOKUP(A1214,'Customer Names'!A:B,2,0)</f>
        <v>Marsh, Mrs.  Emily</v>
      </c>
      <c r="C1214">
        <f>VLOOKUP(A1214,'Medical Examinations'!A:H,2,0)</f>
        <v>25.49</v>
      </c>
      <c r="D1214">
        <f>VLOOKUP(A1214,'Medical Examinations'!A:C,3,0)</f>
        <v>5.68</v>
      </c>
      <c r="E1214" t="str">
        <f>VLOOKUP(A1214,'Medical Examinations'!A:E,4)</f>
        <v>yes</v>
      </c>
      <c r="F1214" t="str">
        <f>VLOOKUP(A1214,'Medical Examinations'!A:E,5)</f>
        <v>No</v>
      </c>
      <c r="G1214" t="str">
        <f>VLOOKUP(A1214,'Medical Examinations'!A:F,6,0)</f>
        <v>Yes</v>
      </c>
      <c r="H1214">
        <f>VLOOKUP(A1214,'Medical Examinations'!A:G,7)</f>
        <v>1</v>
      </c>
      <c r="I1214" t="str">
        <f>VLOOKUP(A1214,'Medical Examinations'!A:H,8,0)</f>
        <v>No</v>
      </c>
      <c r="J1214">
        <f>VLOOKUP(A1214,'Hospitalisation Details'!A:B,2,0)</f>
        <v>1969</v>
      </c>
      <c r="K1214" t="str">
        <f>VLOOKUP(A1214,'Hospitalisation Details'!A:C,3,0)</f>
        <v>Nov</v>
      </c>
      <c r="L1214">
        <f>VLOOKUP(A1214,'Hospitalisation Details'!A:D,4,0)</f>
        <v>26</v>
      </c>
      <c r="M1214">
        <f>VLOOKUP(A1214,'Hospitalisation Details'!A:E,5,0)</f>
        <v>0</v>
      </c>
      <c r="N1214">
        <f>VLOOKUP(A1214,'Hospitalisation Details'!A:F,6,0)</f>
        <v>9285.8700000000008</v>
      </c>
      <c r="O1214" t="str">
        <f>VLOOKUP(A1214,'Hospitalisation Details'!A:G,7,0)</f>
        <v>tier - 2</v>
      </c>
      <c r="P1214" t="str">
        <f>VLOOKUP(A1214,'Hospitalisation Details'!A:I,8,0)</f>
        <v>tier - 3</v>
      </c>
      <c r="Q1214" t="str">
        <f>VLOOKUP(A1214,'Hospitalisation Details'!A:I,9,0)</f>
        <v>R1013</v>
      </c>
    </row>
    <row r="1215" spans="1:17" ht="15.6" x14ac:dyDescent="0.3">
      <c r="A1215" s="1" t="s">
        <v>1157</v>
      </c>
      <c r="B1215" s="1" t="str">
        <f>VLOOKUP(A1215,'Customer Names'!A:B,2,0)</f>
        <v>Kari, Ms.  Tiffany</v>
      </c>
      <c r="C1215">
        <f>VLOOKUP(A1215,'Medical Examinations'!A:H,2,0)</f>
        <v>34.1</v>
      </c>
      <c r="D1215">
        <f>VLOOKUP(A1215,'Medical Examinations'!A:C,3,0)</f>
        <v>8.4499999999999993</v>
      </c>
      <c r="E1215" t="str">
        <f>VLOOKUP(A1215,'Medical Examinations'!A:E,4)</f>
        <v>No</v>
      </c>
      <c r="F1215" t="str">
        <f>VLOOKUP(A1215,'Medical Examinations'!A:E,5)</f>
        <v>No</v>
      </c>
      <c r="G1215" t="str">
        <f>VLOOKUP(A1215,'Medical Examinations'!A:F,6,0)</f>
        <v>No</v>
      </c>
      <c r="H1215" t="str">
        <f>VLOOKUP(A1215,'Medical Examinations'!A:G,7)</f>
        <v>No major surgery</v>
      </c>
      <c r="I1215" t="str">
        <f>VLOOKUP(A1215,'Medical Examinations'!A:H,8,0)</f>
        <v>No</v>
      </c>
      <c r="J1215">
        <f>VLOOKUP(A1215,'Hospitalisation Details'!A:B,2,0)</f>
        <v>1971</v>
      </c>
      <c r="K1215" t="str">
        <f>VLOOKUP(A1215,'Hospitalisation Details'!A:C,3,0)</f>
        <v>Jul</v>
      </c>
      <c r="L1215">
        <f>VLOOKUP(A1215,'Hospitalisation Details'!A:D,4,0)</f>
        <v>2</v>
      </c>
      <c r="M1215">
        <f>VLOOKUP(A1215,'Hospitalisation Details'!A:E,5,0)</f>
        <v>0</v>
      </c>
      <c r="N1215">
        <f>VLOOKUP(A1215,'Hospitalisation Details'!A:F,6,0)</f>
        <v>9283.56</v>
      </c>
      <c r="O1215" t="str">
        <f>VLOOKUP(A1215,'Hospitalisation Details'!A:G,7,0)</f>
        <v>tier - 2</v>
      </c>
      <c r="P1215" t="str">
        <f>VLOOKUP(A1215,'Hospitalisation Details'!A:I,8,0)</f>
        <v>tier - 3</v>
      </c>
      <c r="Q1215" t="str">
        <f>VLOOKUP(A1215,'Hospitalisation Details'!A:I,9,0)</f>
        <v>R1013</v>
      </c>
    </row>
    <row r="1216" spans="1:17" ht="15.6" x14ac:dyDescent="0.3">
      <c r="A1216" s="1" t="s">
        <v>1156</v>
      </c>
      <c r="B1216" s="1" t="str">
        <f>VLOOKUP(A1216,'Customer Names'!A:B,2,0)</f>
        <v>Standiford, Mr.  Alex F</v>
      </c>
      <c r="C1216">
        <f>VLOOKUP(A1216,'Medical Examinations'!A:H,2,0)</f>
        <v>25.84</v>
      </c>
      <c r="D1216">
        <f>VLOOKUP(A1216,'Medical Examinations'!A:C,3,0)</f>
        <v>8.51</v>
      </c>
      <c r="E1216" t="str">
        <f>VLOOKUP(A1216,'Medical Examinations'!A:E,4)</f>
        <v>No</v>
      </c>
      <c r="F1216" t="str">
        <f>VLOOKUP(A1216,'Medical Examinations'!A:E,5)</f>
        <v>No</v>
      </c>
      <c r="G1216" t="str">
        <f>VLOOKUP(A1216,'Medical Examinations'!A:F,6,0)</f>
        <v>No</v>
      </c>
      <c r="H1216">
        <f>VLOOKUP(A1216,'Medical Examinations'!A:G,7)</f>
        <v>2</v>
      </c>
      <c r="I1216" t="str">
        <f>VLOOKUP(A1216,'Medical Examinations'!A:H,8,0)</f>
        <v>No</v>
      </c>
      <c r="J1216">
        <f>VLOOKUP(A1216,'Hospitalisation Details'!A:B,2,0)</f>
        <v>1973</v>
      </c>
      <c r="K1216" t="str">
        <f>VLOOKUP(A1216,'Hospitalisation Details'!A:C,3,0)</f>
        <v>Oct</v>
      </c>
      <c r="L1216">
        <f>VLOOKUP(A1216,'Hospitalisation Details'!A:D,4,0)</f>
        <v>27</v>
      </c>
      <c r="M1216">
        <f>VLOOKUP(A1216,'Hospitalisation Details'!A:E,5,0)</f>
        <v>1</v>
      </c>
      <c r="N1216">
        <f>VLOOKUP(A1216,'Hospitalisation Details'!A:F,6,0)</f>
        <v>9282.48</v>
      </c>
      <c r="O1216" t="str">
        <f>VLOOKUP(A1216,'Hospitalisation Details'!A:G,7,0)</f>
        <v>tier - 3</v>
      </c>
      <c r="P1216" t="str">
        <f>VLOOKUP(A1216,'Hospitalisation Details'!A:I,8,0)</f>
        <v>tier - 2</v>
      </c>
      <c r="Q1216" t="str">
        <f>VLOOKUP(A1216,'Hospitalisation Details'!A:I,9,0)</f>
        <v>R1016</v>
      </c>
    </row>
    <row r="1217" spans="1:17" ht="15.6" x14ac:dyDescent="0.3">
      <c r="A1217" s="1" t="s">
        <v>1155</v>
      </c>
      <c r="B1217" s="1" t="str">
        <f>VLOOKUP(A1217,'Customer Names'!A:B,2,0)</f>
        <v>Sherwin, Ms.  Alice</v>
      </c>
      <c r="C1217">
        <f>VLOOKUP(A1217,'Medical Examinations'!A:H,2,0)</f>
        <v>20.6</v>
      </c>
      <c r="D1217">
        <f>VLOOKUP(A1217,'Medical Examinations'!A:C,3,0)</f>
        <v>7.62</v>
      </c>
      <c r="E1217" t="str">
        <f>VLOOKUP(A1217,'Medical Examinations'!A:E,4)</f>
        <v>No</v>
      </c>
      <c r="F1217" t="str">
        <f>VLOOKUP(A1217,'Medical Examinations'!A:E,5)</f>
        <v>No</v>
      </c>
      <c r="G1217" t="str">
        <f>VLOOKUP(A1217,'Medical Examinations'!A:F,6,0)</f>
        <v>No</v>
      </c>
      <c r="H1217" t="str">
        <f>VLOOKUP(A1217,'Medical Examinations'!A:G,7)</f>
        <v>No major surgery</v>
      </c>
      <c r="I1217" t="str">
        <f>VLOOKUP(A1217,'Medical Examinations'!A:H,8,0)</f>
        <v>No</v>
      </c>
      <c r="J1217">
        <f>VLOOKUP(A1217,'Hospitalisation Details'!A:B,2,0)</f>
        <v>1971</v>
      </c>
      <c r="K1217" t="str">
        <f>VLOOKUP(A1217,'Hospitalisation Details'!A:C,3,0)</f>
        <v>Aug</v>
      </c>
      <c r="L1217">
        <f>VLOOKUP(A1217,'Hospitalisation Details'!A:D,4,0)</f>
        <v>6</v>
      </c>
      <c r="M1217">
        <f>VLOOKUP(A1217,'Hospitalisation Details'!A:E,5,0)</f>
        <v>0</v>
      </c>
      <c r="N1217">
        <f>VLOOKUP(A1217,'Hospitalisation Details'!A:F,6,0)</f>
        <v>9264.7999999999993</v>
      </c>
      <c r="O1217" t="str">
        <f>VLOOKUP(A1217,'Hospitalisation Details'!A:G,7,0)</f>
        <v>tier - 2</v>
      </c>
      <c r="P1217" t="str">
        <f>VLOOKUP(A1217,'Hospitalisation Details'!A:I,8,0)</f>
        <v>tier - 1</v>
      </c>
      <c r="Q1217" t="str">
        <f>VLOOKUP(A1217,'Hospitalisation Details'!A:I,9,0)</f>
        <v>R1011</v>
      </c>
    </row>
    <row r="1218" spans="1:17" ht="15.6" x14ac:dyDescent="0.3">
      <c r="A1218" s="1" t="s">
        <v>1154</v>
      </c>
      <c r="B1218" s="1" t="str">
        <f>VLOOKUP(A1218,'Customer Names'!A:B,2,0)</f>
        <v>Parker, Ms.  Allison M.</v>
      </c>
      <c r="C1218">
        <f>VLOOKUP(A1218,'Medical Examinations'!A:H,2,0)</f>
        <v>28.88</v>
      </c>
      <c r="D1218">
        <f>VLOOKUP(A1218,'Medical Examinations'!A:C,3,0)</f>
        <v>10.18</v>
      </c>
      <c r="E1218" t="str">
        <f>VLOOKUP(A1218,'Medical Examinations'!A:E,4)</f>
        <v>No</v>
      </c>
      <c r="F1218" t="str">
        <f>VLOOKUP(A1218,'Medical Examinations'!A:E,5)</f>
        <v>No</v>
      </c>
      <c r="G1218" t="str">
        <f>VLOOKUP(A1218,'Medical Examinations'!A:F,6,0)</f>
        <v>No</v>
      </c>
      <c r="H1218" t="str">
        <f>VLOOKUP(A1218,'Medical Examinations'!A:G,7)</f>
        <v>No major surgery</v>
      </c>
      <c r="I1218" t="str">
        <f>VLOOKUP(A1218,'Medical Examinations'!A:H,8,0)</f>
        <v>No</v>
      </c>
      <c r="J1218">
        <f>VLOOKUP(A1218,'Hospitalisation Details'!A:B,2,0)</f>
        <v>1974</v>
      </c>
      <c r="K1218" t="str">
        <f>VLOOKUP(A1218,'Hospitalisation Details'!A:C,3,0)</f>
        <v>Aug</v>
      </c>
      <c r="L1218">
        <f>VLOOKUP(A1218,'Hospitalisation Details'!A:D,4,0)</f>
        <v>21</v>
      </c>
      <c r="M1218">
        <f>VLOOKUP(A1218,'Hospitalisation Details'!A:E,5,0)</f>
        <v>1</v>
      </c>
      <c r="N1218">
        <f>VLOOKUP(A1218,'Hospitalisation Details'!A:F,6,0)</f>
        <v>9249.5</v>
      </c>
      <c r="O1218" t="str">
        <f>VLOOKUP(A1218,'Hospitalisation Details'!A:G,7,0)</f>
        <v>tier - 2</v>
      </c>
      <c r="P1218" t="str">
        <f>VLOOKUP(A1218,'Hospitalisation Details'!A:I,8,0)</f>
        <v>tier - 1</v>
      </c>
      <c r="Q1218" t="str">
        <f>VLOOKUP(A1218,'Hospitalisation Details'!A:I,9,0)</f>
        <v>R1012</v>
      </c>
    </row>
    <row r="1219" spans="1:17" ht="15.6" x14ac:dyDescent="0.3">
      <c r="A1219" s="1" t="s">
        <v>1153</v>
      </c>
      <c r="B1219" s="1" t="str">
        <f>VLOOKUP(A1219,'Customer Names'!A:B,2,0)</f>
        <v>Blekeli, Mr.  Johannes Fiskerstand</v>
      </c>
      <c r="C1219">
        <f>VLOOKUP(A1219,'Medical Examinations'!A:H,2,0)</f>
        <v>28.24</v>
      </c>
      <c r="D1219">
        <f>VLOOKUP(A1219,'Medical Examinations'!A:C,3,0)</f>
        <v>5.36</v>
      </c>
      <c r="E1219" t="str">
        <f>VLOOKUP(A1219,'Medical Examinations'!A:E,4)</f>
        <v>No</v>
      </c>
      <c r="F1219" t="str">
        <f>VLOOKUP(A1219,'Medical Examinations'!A:E,5)</f>
        <v>No</v>
      </c>
      <c r="G1219" t="str">
        <f>VLOOKUP(A1219,'Medical Examinations'!A:F,6,0)</f>
        <v>No</v>
      </c>
      <c r="H1219" t="str">
        <f>VLOOKUP(A1219,'Medical Examinations'!A:G,7)</f>
        <v>No major surgery</v>
      </c>
      <c r="I1219" t="str">
        <f>VLOOKUP(A1219,'Medical Examinations'!A:H,8,0)</f>
        <v>No</v>
      </c>
      <c r="J1219">
        <f>VLOOKUP(A1219,'Hospitalisation Details'!A:B,2,0)</f>
        <v>1980</v>
      </c>
      <c r="K1219" t="str">
        <f>VLOOKUP(A1219,'Hospitalisation Details'!A:C,3,0)</f>
        <v>Oct</v>
      </c>
      <c r="L1219">
        <f>VLOOKUP(A1219,'Hospitalisation Details'!A:D,4,0)</f>
        <v>5</v>
      </c>
      <c r="M1219">
        <f>VLOOKUP(A1219,'Hospitalisation Details'!A:E,5,0)</f>
        <v>2</v>
      </c>
      <c r="N1219">
        <f>VLOOKUP(A1219,'Hospitalisation Details'!A:F,6,0)</f>
        <v>9247.94</v>
      </c>
      <c r="O1219" t="str">
        <f>VLOOKUP(A1219,'Hospitalisation Details'!A:G,7,0)</f>
        <v>tier - 2</v>
      </c>
      <c r="P1219" t="str">
        <f>VLOOKUP(A1219,'Hospitalisation Details'!A:I,8,0)</f>
        <v>tier - 1</v>
      </c>
      <c r="Q1219" t="str">
        <f>VLOOKUP(A1219,'Hospitalisation Details'!A:I,9,0)</f>
        <v>R1021</v>
      </c>
    </row>
    <row r="1220" spans="1:17" ht="15.6" x14ac:dyDescent="0.3">
      <c r="A1220" s="1" t="s">
        <v>1152</v>
      </c>
      <c r="B1220" s="1" t="str">
        <f>VLOOKUP(A1220,'Customer Names'!A:B,2,0)</f>
        <v>Vangampleare, Mr.  Stephen</v>
      </c>
      <c r="C1220">
        <f>VLOOKUP(A1220,'Medical Examinations'!A:H,2,0)</f>
        <v>25.46</v>
      </c>
      <c r="D1220">
        <f>VLOOKUP(A1220,'Medical Examinations'!A:C,3,0)</f>
        <v>11.78</v>
      </c>
      <c r="E1220" t="str">
        <f>VLOOKUP(A1220,'Medical Examinations'!A:E,4)</f>
        <v>yes</v>
      </c>
      <c r="F1220" t="str">
        <f>VLOOKUP(A1220,'Medical Examinations'!A:E,5)</f>
        <v>No</v>
      </c>
      <c r="G1220" t="str">
        <f>VLOOKUP(A1220,'Medical Examinations'!A:F,6,0)</f>
        <v>No</v>
      </c>
      <c r="H1220">
        <f>VLOOKUP(A1220,'Medical Examinations'!A:G,7)</f>
        <v>1</v>
      </c>
      <c r="I1220" t="str">
        <f>VLOOKUP(A1220,'Medical Examinations'!A:H,8,0)</f>
        <v>No</v>
      </c>
      <c r="J1220">
        <f>VLOOKUP(A1220,'Hospitalisation Details'!A:B,2,0)</f>
        <v>1975</v>
      </c>
      <c r="K1220" t="str">
        <f>VLOOKUP(A1220,'Hospitalisation Details'!A:C,3,0)</f>
        <v>Dec</v>
      </c>
      <c r="L1220">
        <f>VLOOKUP(A1220,'Hospitalisation Details'!A:D,4,0)</f>
        <v>6</v>
      </c>
      <c r="M1220">
        <f>VLOOKUP(A1220,'Hospitalisation Details'!A:E,5,0)</f>
        <v>2</v>
      </c>
      <c r="N1220">
        <f>VLOOKUP(A1220,'Hospitalisation Details'!A:F,6,0)</f>
        <v>9225.26</v>
      </c>
      <c r="O1220" t="str">
        <f>VLOOKUP(A1220,'Hospitalisation Details'!A:G,7,0)</f>
        <v>tier - 3</v>
      </c>
      <c r="P1220" t="str">
        <f>VLOOKUP(A1220,'Hospitalisation Details'!A:I,8,0)</f>
        <v>tier - 3</v>
      </c>
      <c r="Q1220" t="str">
        <f>VLOOKUP(A1220,'Hospitalisation Details'!A:I,9,0)</f>
        <v>R1015</v>
      </c>
    </row>
    <row r="1221" spans="1:17" ht="15.6" x14ac:dyDescent="0.3">
      <c r="A1221" s="1" t="s">
        <v>1151</v>
      </c>
      <c r="B1221" s="1" t="str">
        <f>VLOOKUP(A1221,'Customer Names'!A:B,2,0)</f>
        <v>Hiatt, Mr.  Jon M</v>
      </c>
      <c r="C1221">
        <f>VLOOKUP(A1221,'Medical Examinations'!A:H,2,0)</f>
        <v>29.64</v>
      </c>
      <c r="D1221">
        <f>VLOOKUP(A1221,'Medical Examinations'!A:C,3,0)</f>
        <v>10.82</v>
      </c>
      <c r="E1221" t="str">
        <f>VLOOKUP(A1221,'Medical Examinations'!A:E,4)</f>
        <v>yes</v>
      </c>
      <c r="F1221" t="str">
        <f>VLOOKUP(A1221,'Medical Examinations'!A:E,5)</f>
        <v>No</v>
      </c>
      <c r="G1221" t="str">
        <f>VLOOKUP(A1221,'Medical Examinations'!A:F,6,0)</f>
        <v>No</v>
      </c>
      <c r="H1221" t="str">
        <f>VLOOKUP(A1221,'Medical Examinations'!A:G,7)</f>
        <v>No major surgery</v>
      </c>
      <c r="I1221" t="str">
        <f>VLOOKUP(A1221,'Medical Examinations'!A:H,8,0)</f>
        <v>No</v>
      </c>
      <c r="J1221">
        <f>VLOOKUP(A1221,'Hospitalisation Details'!A:B,2,0)</f>
        <v>1981</v>
      </c>
      <c r="K1221" t="str">
        <f>VLOOKUP(A1221,'Hospitalisation Details'!A:C,3,0)</f>
        <v>Dec</v>
      </c>
      <c r="L1221">
        <f>VLOOKUP(A1221,'Hospitalisation Details'!A:D,4,0)</f>
        <v>5</v>
      </c>
      <c r="M1221">
        <f>VLOOKUP(A1221,'Hospitalisation Details'!A:E,5,0)</f>
        <v>5</v>
      </c>
      <c r="N1221">
        <f>VLOOKUP(A1221,'Hospitalisation Details'!A:F,6,0)</f>
        <v>9222.4</v>
      </c>
      <c r="O1221" t="str">
        <f>VLOOKUP(A1221,'Hospitalisation Details'!A:G,7,0)</f>
        <v>tier - 2</v>
      </c>
      <c r="P1221" t="str">
        <f>VLOOKUP(A1221,'Hospitalisation Details'!A:I,8,0)</f>
        <v>tier - 3</v>
      </c>
      <c r="Q1221" t="str">
        <f>VLOOKUP(A1221,'Hospitalisation Details'!A:I,9,0)</f>
        <v>R1019</v>
      </c>
    </row>
    <row r="1222" spans="1:17" ht="15.6" x14ac:dyDescent="0.3">
      <c r="A1222" s="1" t="s">
        <v>1150</v>
      </c>
      <c r="B1222" s="1" t="str">
        <f>VLOOKUP(A1222,'Customer Names'!A:B,2,0)</f>
        <v>Tadesse, Mr.  Fasil</v>
      </c>
      <c r="C1222">
        <f>VLOOKUP(A1222,'Medical Examinations'!A:H,2,0)</f>
        <v>31.27</v>
      </c>
      <c r="D1222">
        <f>VLOOKUP(A1222,'Medical Examinations'!A:C,3,0)</f>
        <v>7.73</v>
      </c>
      <c r="E1222" t="str">
        <f>VLOOKUP(A1222,'Medical Examinations'!A:E,4)</f>
        <v>yes</v>
      </c>
      <c r="F1222" t="str">
        <f>VLOOKUP(A1222,'Medical Examinations'!A:E,5)</f>
        <v>No</v>
      </c>
      <c r="G1222" t="str">
        <f>VLOOKUP(A1222,'Medical Examinations'!A:F,6,0)</f>
        <v>No</v>
      </c>
      <c r="H1222">
        <f>VLOOKUP(A1222,'Medical Examinations'!A:G,7)</f>
        <v>1</v>
      </c>
      <c r="I1222" t="str">
        <f>VLOOKUP(A1222,'Medical Examinations'!A:H,8,0)</f>
        <v>No</v>
      </c>
      <c r="J1222">
        <f>VLOOKUP(A1222,'Hospitalisation Details'!A:B,2,0)</f>
        <v>1986</v>
      </c>
      <c r="K1222" t="str">
        <f>VLOOKUP(A1222,'Hospitalisation Details'!A:C,3,0)</f>
        <v>Dec</v>
      </c>
      <c r="L1222">
        <f>VLOOKUP(A1222,'Hospitalisation Details'!A:D,4,0)</f>
        <v>25</v>
      </c>
      <c r="M1222">
        <f>VLOOKUP(A1222,'Hospitalisation Details'!A:E,5,0)</f>
        <v>3</v>
      </c>
      <c r="N1222">
        <f>VLOOKUP(A1222,'Hospitalisation Details'!A:F,6,0)</f>
        <v>9210.06</v>
      </c>
      <c r="O1222" t="str">
        <f>VLOOKUP(A1222,'Hospitalisation Details'!A:G,7,0)</f>
        <v>tier - 2</v>
      </c>
      <c r="P1222" t="str">
        <f>VLOOKUP(A1222,'Hospitalisation Details'!A:I,8,0)</f>
        <v>tier - 3</v>
      </c>
      <c r="Q1222" t="str">
        <f>VLOOKUP(A1222,'Hospitalisation Details'!A:I,9,0)</f>
        <v>R1021</v>
      </c>
    </row>
    <row r="1223" spans="1:17" ht="15.6" x14ac:dyDescent="0.3">
      <c r="A1223" s="1" t="s">
        <v>1149</v>
      </c>
      <c r="B1223" s="1" t="str">
        <f>VLOOKUP(A1223,'Customer Names'!A:B,2,0)</f>
        <v>Jaswell, Ms.  Megan C.</v>
      </c>
      <c r="C1223">
        <f>VLOOKUP(A1223,'Medical Examinations'!A:H,2,0)</f>
        <v>19.95</v>
      </c>
      <c r="D1223">
        <f>VLOOKUP(A1223,'Medical Examinations'!A:C,3,0)</f>
        <v>6.24</v>
      </c>
      <c r="E1223" t="str">
        <f>VLOOKUP(A1223,'Medical Examinations'!A:E,4)</f>
        <v>yes</v>
      </c>
      <c r="F1223" t="str">
        <f>VLOOKUP(A1223,'Medical Examinations'!A:E,5)</f>
        <v>No</v>
      </c>
      <c r="G1223" t="str">
        <f>VLOOKUP(A1223,'Medical Examinations'!A:F,6,0)</f>
        <v>No</v>
      </c>
      <c r="H1223" t="str">
        <f>VLOOKUP(A1223,'Medical Examinations'!A:G,7)</f>
        <v>No major surgery</v>
      </c>
      <c r="I1223" t="str">
        <f>VLOOKUP(A1223,'Medical Examinations'!A:H,8,0)</f>
        <v>No</v>
      </c>
      <c r="J1223">
        <f>VLOOKUP(A1223,'Hospitalisation Details'!A:B,2,0)</f>
        <v>1976</v>
      </c>
      <c r="K1223" t="str">
        <f>VLOOKUP(A1223,'Hospitalisation Details'!A:C,3,0)</f>
        <v>Sep</v>
      </c>
      <c r="L1223">
        <f>VLOOKUP(A1223,'Hospitalisation Details'!A:D,4,0)</f>
        <v>10</v>
      </c>
      <c r="M1223">
        <f>VLOOKUP(A1223,'Hospitalisation Details'!A:E,5,0)</f>
        <v>2</v>
      </c>
      <c r="N1223">
        <f>VLOOKUP(A1223,'Hospitalisation Details'!A:F,6,0)</f>
        <v>9193.84</v>
      </c>
      <c r="O1223" t="str">
        <f>VLOOKUP(A1223,'Hospitalisation Details'!A:G,7,0)</f>
        <v>tier - 2</v>
      </c>
      <c r="P1223" t="str">
        <f>VLOOKUP(A1223,'Hospitalisation Details'!A:I,8,0)</f>
        <v>tier - 1</v>
      </c>
      <c r="Q1223" t="str">
        <f>VLOOKUP(A1223,'Hospitalisation Details'!A:I,9,0)</f>
        <v>R1012</v>
      </c>
    </row>
    <row r="1224" spans="1:17" ht="15.6" x14ac:dyDescent="0.3">
      <c r="A1224" s="1" t="s">
        <v>1148</v>
      </c>
      <c r="B1224" s="1" t="str">
        <f>VLOOKUP(A1224,'Customer Names'!A:B,2,0)</f>
        <v>Phillips-Cook, Ms.  Lisa J.</v>
      </c>
      <c r="C1224">
        <f>VLOOKUP(A1224,'Medical Examinations'!A:H,2,0)</f>
        <v>21.3</v>
      </c>
      <c r="D1224">
        <f>VLOOKUP(A1224,'Medical Examinations'!A:C,3,0)</f>
        <v>10.42</v>
      </c>
      <c r="E1224" t="str">
        <f>VLOOKUP(A1224,'Medical Examinations'!A:E,4)</f>
        <v>No</v>
      </c>
      <c r="F1224" t="str">
        <f>VLOOKUP(A1224,'Medical Examinations'!A:E,5)</f>
        <v>No</v>
      </c>
      <c r="G1224" t="str">
        <f>VLOOKUP(A1224,'Medical Examinations'!A:F,6,0)</f>
        <v>No</v>
      </c>
      <c r="H1224">
        <f>VLOOKUP(A1224,'Medical Examinations'!A:G,7)</f>
        <v>2</v>
      </c>
      <c r="I1224" t="str">
        <f>VLOOKUP(A1224,'Medical Examinations'!A:H,8,0)</f>
        <v>No</v>
      </c>
      <c r="J1224">
        <f>VLOOKUP(A1224,'Hospitalisation Details'!A:B,2,0)</f>
        <v>1973</v>
      </c>
      <c r="K1224" t="str">
        <f>VLOOKUP(A1224,'Hospitalisation Details'!A:C,3,0)</f>
        <v>Dec</v>
      </c>
      <c r="L1224">
        <f>VLOOKUP(A1224,'Hospitalisation Details'!A:D,4,0)</f>
        <v>25</v>
      </c>
      <c r="M1224">
        <f>VLOOKUP(A1224,'Hospitalisation Details'!A:E,5,0)</f>
        <v>1</v>
      </c>
      <c r="N1224">
        <f>VLOOKUP(A1224,'Hospitalisation Details'!A:F,6,0)</f>
        <v>9182.17</v>
      </c>
      <c r="O1224" t="str">
        <f>VLOOKUP(A1224,'Hospitalisation Details'!A:G,7,0)</f>
        <v>tier - 2</v>
      </c>
      <c r="P1224" t="str">
        <f>VLOOKUP(A1224,'Hospitalisation Details'!A:I,8,0)</f>
        <v>tier - 3</v>
      </c>
      <c r="Q1224" t="str">
        <f>VLOOKUP(A1224,'Hospitalisation Details'!A:I,9,0)</f>
        <v>R1011</v>
      </c>
    </row>
    <row r="1225" spans="1:17" ht="15.6" x14ac:dyDescent="0.3">
      <c r="A1225" s="1" t="s">
        <v>1147</v>
      </c>
      <c r="B1225" s="1" t="str">
        <f>VLOOKUP(A1225,'Customer Names'!A:B,2,0)</f>
        <v>Clark, Mr.  Doron P</v>
      </c>
      <c r="C1225">
        <f>VLOOKUP(A1225,'Medical Examinations'!A:H,2,0)</f>
        <v>31.635000000000002</v>
      </c>
      <c r="D1225">
        <f>VLOOKUP(A1225,'Medical Examinations'!A:C,3,0)</f>
        <v>11.11</v>
      </c>
      <c r="E1225" t="str">
        <f>VLOOKUP(A1225,'Medical Examinations'!A:E,4)</f>
        <v>No</v>
      </c>
      <c r="F1225" t="str">
        <f>VLOOKUP(A1225,'Medical Examinations'!A:E,5)</f>
        <v>No</v>
      </c>
      <c r="G1225" t="str">
        <f>VLOOKUP(A1225,'Medical Examinations'!A:F,6,0)</f>
        <v>No</v>
      </c>
      <c r="H1225" t="str">
        <f>VLOOKUP(A1225,'Medical Examinations'!A:G,7)</f>
        <v>No major surgery</v>
      </c>
      <c r="I1225" t="str">
        <f>VLOOKUP(A1225,'Medical Examinations'!A:H,8,0)</f>
        <v>No</v>
      </c>
      <c r="J1225">
        <f>VLOOKUP(A1225,'Hospitalisation Details'!A:B,2,0)</f>
        <v>1971</v>
      </c>
      <c r="K1225" t="str">
        <f>VLOOKUP(A1225,'Hospitalisation Details'!A:C,3,0)</f>
        <v>Dec</v>
      </c>
      <c r="L1225">
        <f>VLOOKUP(A1225,'Hospitalisation Details'!A:D,4,0)</f>
        <v>29</v>
      </c>
      <c r="M1225">
        <f>VLOOKUP(A1225,'Hospitalisation Details'!A:E,5,0)</f>
        <v>0</v>
      </c>
      <c r="N1225">
        <f>VLOOKUP(A1225,'Hospitalisation Details'!A:F,6,0)</f>
        <v>9174.14</v>
      </c>
      <c r="O1225" t="str">
        <f>VLOOKUP(A1225,'Hospitalisation Details'!A:G,7,0)</f>
        <v>tier - 3</v>
      </c>
      <c r="P1225" t="str">
        <f>VLOOKUP(A1225,'Hospitalisation Details'!A:I,8,0)</f>
        <v>tier - 1</v>
      </c>
      <c r="Q1225" t="str">
        <f>VLOOKUP(A1225,'Hospitalisation Details'!A:I,9,0)</f>
        <v>R1012</v>
      </c>
    </row>
    <row r="1226" spans="1:17" ht="15.6" x14ac:dyDescent="0.3">
      <c r="A1226" s="1" t="s">
        <v>1146</v>
      </c>
      <c r="B1226" s="1" t="str">
        <f>VLOOKUP(A1226,'Customer Names'!A:B,2,0)</f>
        <v>Wang, Ms.  Katharina</v>
      </c>
      <c r="C1226">
        <f>VLOOKUP(A1226,'Medical Examinations'!A:H,2,0)</f>
        <v>23.9</v>
      </c>
      <c r="D1226">
        <f>VLOOKUP(A1226,'Medical Examinations'!A:C,3,0)</f>
        <v>7.67</v>
      </c>
      <c r="E1226" t="str">
        <f>VLOOKUP(A1226,'Medical Examinations'!A:E,4)</f>
        <v>yes</v>
      </c>
      <c r="F1226" t="str">
        <f>VLOOKUP(A1226,'Medical Examinations'!A:E,5)</f>
        <v>No</v>
      </c>
      <c r="G1226" t="str">
        <f>VLOOKUP(A1226,'Medical Examinations'!A:F,6,0)</f>
        <v>No</v>
      </c>
      <c r="H1226">
        <f>VLOOKUP(A1226,'Medical Examinations'!A:G,7)</f>
        <v>2</v>
      </c>
      <c r="I1226" t="str">
        <f>VLOOKUP(A1226,'Medical Examinations'!A:H,8,0)</f>
        <v>No</v>
      </c>
      <c r="J1226">
        <f>VLOOKUP(A1226,'Hospitalisation Details'!A:B,2,0)</f>
        <v>1970</v>
      </c>
      <c r="K1226" t="str">
        <f>VLOOKUP(A1226,'Hospitalisation Details'!A:C,3,0)</f>
        <v>Oct</v>
      </c>
      <c r="L1226">
        <f>VLOOKUP(A1226,'Hospitalisation Details'!A:D,4,0)</f>
        <v>24</v>
      </c>
      <c r="M1226">
        <f>VLOOKUP(A1226,'Hospitalisation Details'!A:E,5,0)</f>
        <v>0</v>
      </c>
      <c r="N1226">
        <f>VLOOKUP(A1226,'Hospitalisation Details'!A:F,6,0)</f>
        <v>9171.75</v>
      </c>
      <c r="O1226" t="str">
        <f>VLOOKUP(A1226,'Hospitalisation Details'!A:G,7,0)</f>
        <v>tier - 2</v>
      </c>
      <c r="P1226" t="str">
        <f>VLOOKUP(A1226,'Hospitalisation Details'!A:I,8,0)</f>
        <v>tier - 2</v>
      </c>
      <c r="Q1226" t="str">
        <f>VLOOKUP(A1226,'Hospitalisation Details'!A:I,9,0)</f>
        <v>R1012</v>
      </c>
    </row>
    <row r="1227" spans="1:17" ht="15.6" x14ac:dyDescent="0.3">
      <c r="A1227" s="1" t="s">
        <v>1145</v>
      </c>
      <c r="B1227" s="1" t="str">
        <f>VLOOKUP(A1227,'Customer Names'!A:B,2,0)</f>
        <v>Desruisseaux, Mr.  Carl</v>
      </c>
      <c r="C1227">
        <f>VLOOKUP(A1227,'Medical Examinations'!A:H,2,0)</f>
        <v>34.15</v>
      </c>
      <c r="D1227">
        <f>VLOOKUP(A1227,'Medical Examinations'!A:C,3,0)</f>
        <v>6.15</v>
      </c>
      <c r="E1227" t="str">
        <f>VLOOKUP(A1227,'Medical Examinations'!A:E,4)</f>
        <v>No</v>
      </c>
      <c r="F1227" t="str">
        <f>VLOOKUP(A1227,'Medical Examinations'!A:E,5)</f>
        <v>No</v>
      </c>
      <c r="G1227" t="str">
        <f>VLOOKUP(A1227,'Medical Examinations'!A:F,6,0)</f>
        <v>No</v>
      </c>
      <c r="H1227" t="str">
        <f>VLOOKUP(A1227,'Medical Examinations'!A:G,7)</f>
        <v>No major surgery</v>
      </c>
      <c r="I1227" t="str">
        <f>VLOOKUP(A1227,'Medical Examinations'!A:H,8,0)</f>
        <v>No</v>
      </c>
      <c r="J1227">
        <f>VLOOKUP(A1227,'Hospitalisation Details'!A:B,2,0)</f>
        <v>1990</v>
      </c>
      <c r="K1227" t="str">
        <f>VLOOKUP(A1227,'Hospitalisation Details'!A:C,3,0)</f>
        <v>Aug</v>
      </c>
      <c r="L1227">
        <f>VLOOKUP(A1227,'Hospitalisation Details'!A:D,4,0)</f>
        <v>23</v>
      </c>
      <c r="M1227">
        <f>VLOOKUP(A1227,'Hospitalisation Details'!A:E,5,0)</f>
        <v>3</v>
      </c>
      <c r="N1227">
        <f>VLOOKUP(A1227,'Hospitalisation Details'!A:F,6,0)</f>
        <v>9159.51</v>
      </c>
      <c r="O1227" t="str">
        <f>VLOOKUP(A1227,'Hospitalisation Details'!A:G,7,0)</f>
        <v>tier - 2</v>
      </c>
      <c r="P1227" t="str">
        <f>VLOOKUP(A1227,'Hospitalisation Details'!A:I,8,0)</f>
        <v>tier - 2</v>
      </c>
      <c r="Q1227" t="str">
        <f>VLOOKUP(A1227,'Hospitalisation Details'!A:I,9,0)</f>
        <v>R1021</v>
      </c>
    </row>
    <row r="1228" spans="1:17" ht="15.6" x14ac:dyDescent="0.3">
      <c r="A1228" s="1" t="s">
        <v>1144</v>
      </c>
      <c r="B1228" s="1" t="str">
        <f>VLOOKUP(A1228,'Customer Names'!A:B,2,0)</f>
        <v>Ripp, Ms.  Kelsey J.</v>
      </c>
      <c r="C1228">
        <f>VLOOKUP(A1228,'Medical Examinations'!A:H,2,0)</f>
        <v>28.71</v>
      </c>
      <c r="D1228">
        <f>VLOOKUP(A1228,'Medical Examinations'!A:C,3,0)</f>
        <v>5.71</v>
      </c>
      <c r="E1228" t="str">
        <f>VLOOKUP(A1228,'Medical Examinations'!A:E,4)</f>
        <v>No</v>
      </c>
      <c r="F1228" t="str">
        <f>VLOOKUP(A1228,'Medical Examinations'!A:E,5)</f>
        <v>No</v>
      </c>
      <c r="G1228" t="str">
        <f>VLOOKUP(A1228,'Medical Examinations'!A:F,6,0)</f>
        <v>No</v>
      </c>
      <c r="H1228" t="str">
        <f>VLOOKUP(A1228,'Medical Examinations'!A:G,7)</f>
        <v>No major surgery</v>
      </c>
      <c r="I1228" t="str">
        <f>VLOOKUP(A1228,'Medical Examinations'!A:H,8,0)</f>
        <v>No</v>
      </c>
      <c r="J1228">
        <f>VLOOKUP(A1228,'Hospitalisation Details'!A:B,2,0)</f>
        <v>1982</v>
      </c>
      <c r="K1228" t="str">
        <f>VLOOKUP(A1228,'Hospitalisation Details'!A:C,3,0)</f>
        <v>Dec</v>
      </c>
      <c r="L1228">
        <f>VLOOKUP(A1228,'Hospitalisation Details'!A:D,4,0)</f>
        <v>8</v>
      </c>
      <c r="M1228">
        <f>VLOOKUP(A1228,'Hospitalisation Details'!A:E,5,0)</f>
        <v>3</v>
      </c>
      <c r="N1228">
        <f>VLOOKUP(A1228,'Hospitalisation Details'!A:F,6,0)</f>
        <v>9147.5</v>
      </c>
      <c r="O1228" t="str">
        <f>VLOOKUP(A1228,'Hospitalisation Details'!A:G,7,0)</f>
        <v>tier - 2</v>
      </c>
      <c r="P1228" t="str">
        <f>VLOOKUP(A1228,'Hospitalisation Details'!A:I,8,0)</f>
        <v>tier - 1</v>
      </c>
      <c r="Q1228" t="str">
        <f>VLOOKUP(A1228,'Hospitalisation Details'!A:I,9,0)</f>
        <v>R1012</v>
      </c>
    </row>
    <row r="1229" spans="1:17" ht="15.6" x14ac:dyDescent="0.3">
      <c r="A1229" s="1" t="s">
        <v>1143</v>
      </c>
      <c r="B1229" s="1" t="str">
        <f>VLOOKUP(A1229,'Customer Names'!A:B,2,0)</f>
        <v>Harris, Mr.  Stephen A.</v>
      </c>
      <c r="C1229">
        <f>VLOOKUP(A1229,'Medical Examinations'!A:H,2,0)</f>
        <v>36.700000000000003</v>
      </c>
      <c r="D1229">
        <f>VLOOKUP(A1229,'Medical Examinations'!A:C,3,0)</f>
        <v>8.6999999999999993</v>
      </c>
      <c r="E1229" t="str">
        <f>VLOOKUP(A1229,'Medical Examinations'!A:E,4)</f>
        <v>yes</v>
      </c>
      <c r="F1229" t="str">
        <f>VLOOKUP(A1229,'Medical Examinations'!A:E,5)</f>
        <v>No</v>
      </c>
      <c r="G1229" t="str">
        <f>VLOOKUP(A1229,'Medical Examinations'!A:F,6,0)</f>
        <v>No</v>
      </c>
      <c r="H1229">
        <f>VLOOKUP(A1229,'Medical Examinations'!A:G,7)</f>
        <v>2</v>
      </c>
      <c r="I1229" t="str">
        <f>VLOOKUP(A1229,'Medical Examinations'!A:H,8,0)</f>
        <v>No</v>
      </c>
      <c r="J1229">
        <f>VLOOKUP(A1229,'Hospitalisation Details'!A:B,2,0)</f>
        <v>1970</v>
      </c>
      <c r="K1229" t="str">
        <f>VLOOKUP(A1229,'Hospitalisation Details'!A:C,3,0)</f>
        <v>Oct</v>
      </c>
      <c r="L1229">
        <f>VLOOKUP(A1229,'Hospitalisation Details'!A:D,4,0)</f>
        <v>18</v>
      </c>
      <c r="M1229">
        <f>VLOOKUP(A1229,'Hospitalisation Details'!A:E,5,0)</f>
        <v>0</v>
      </c>
      <c r="N1229">
        <f>VLOOKUP(A1229,'Hospitalisation Details'!A:F,6,0)</f>
        <v>9144.57</v>
      </c>
      <c r="O1229" t="str">
        <f>VLOOKUP(A1229,'Hospitalisation Details'!A:G,7,0)</f>
        <v>tier - 3</v>
      </c>
      <c r="P1229" t="str">
        <f>VLOOKUP(A1229,'Hospitalisation Details'!A:I,8,0)</f>
        <v>tier - 2</v>
      </c>
      <c r="Q1229" t="str">
        <f>VLOOKUP(A1229,'Hospitalisation Details'!A:I,9,0)</f>
        <v>R1011</v>
      </c>
    </row>
    <row r="1230" spans="1:17" ht="15.6" x14ac:dyDescent="0.3">
      <c r="A1230" s="1" t="s">
        <v>1142</v>
      </c>
      <c r="B1230" s="1" t="str">
        <f>VLOOKUP(A1230,'Customer Names'!A:B,2,0)</f>
        <v>Shafer, Mr.  Dan</v>
      </c>
      <c r="C1230">
        <f>VLOOKUP(A1230,'Medical Examinations'!A:H,2,0)</f>
        <v>34.1</v>
      </c>
      <c r="D1230">
        <f>VLOOKUP(A1230,'Medical Examinations'!A:C,3,0)</f>
        <v>9.0399999999999991</v>
      </c>
      <c r="E1230" t="str">
        <f>VLOOKUP(A1230,'Medical Examinations'!A:E,4)</f>
        <v>yes</v>
      </c>
      <c r="F1230" t="str">
        <f>VLOOKUP(A1230,'Medical Examinations'!A:E,5)</f>
        <v>No</v>
      </c>
      <c r="G1230" t="str">
        <f>VLOOKUP(A1230,'Medical Examinations'!A:F,6,0)</f>
        <v>No</v>
      </c>
      <c r="H1230">
        <f>VLOOKUP(A1230,'Medical Examinations'!A:G,7)</f>
        <v>2</v>
      </c>
      <c r="I1230" t="str">
        <f>VLOOKUP(A1230,'Medical Examinations'!A:H,8,0)</f>
        <v>No</v>
      </c>
      <c r="J1230">
        <f>VLOOKUP(A1230,'Hospitalisation Details'!A:B,2,0)</f>
        <v>1970</v>
      </c>
      <c r="K1230" t="str">
        <f>VLOOKUP(A1230,'Hospitalisation Details'!A:C,3,0)</f>
        <v>Aug</v>
      </c>
      <c r="L1230">
        <f>VLOOKUP(A1230,'Hospitalisation Details'!A:D,4,0)</f>
        <v>12</v>
      </c>
      <c r="M1230">
        <f>VLOOKUP(A1230,'Hospitalisation Details'!A:E,5,0)</f>
        <v>0</v>
      </c>
      <c r="N1230">
        <f>VLOOKUP(A1230,'Hospitalisation Details'!A:F,6,0)</f>
        <v>9140.9500000000007</v>
      </c>
      <c r="O1230" t="str">
        <f>VLOOKUP(A1230,'Hospitalisation Details'!A:G,7,0)</f>
        <v>tier - 3</v>
      </c>
      <c r="P1230" t="str">
        <f>VLOOKUP(A1230,'Hospitalisation Details'!A:I,8,0)</f>
        <v>tier - 3</v>
      </c>
      <c r="Q1230" t="str">
        <f>VLOOKUP(A1230,'Hospitalisation Details'!A:I,9,0)</f>
        <v>R1013</v>
      </c>
    </row>
    <row r="1231" spans="1:17" ht="15.6" x14ac:dyDescent="0.3">
      <c r="A1231" s="1" t="s">
        <v>1141</v>
      </c>
      <c r="B1231" s="1" t="str">
        <f>VLOOKUP(A1231,'Customer Names'!A:B,2,0)</f>
        <v>Hemesath, Ms.  Katie C</v>
      </c>
      <c r="C1231">
        <f>VLOOKUP(A1231,'Medical Examinations'!A:H,2,0)</f>
        <v>25.7</v>
      </c>
      <c r="D1231">
        <f>VLOOKUP(A1231,'Medical Examinations'!A:C,3,0)</f>
        <v>5.61</v>
      </c>
      <c r="E1231" t="str">
        <f>VLOOKUP(A1231,'Medical Examinations'!A:E,4)</f>
        <v>No</v>
      </c>
      <c r="F1231" t="str">
        <f>VLOOKUP(A1231,'Medical Examinations'!A:E,5)</f>
        <v>No</v>
      </c>
      <c r="G1231" t="str">
        <f>VLOOKUP(A1231,'Medical Examinations'!A:F,6,0)</f>
        <v>No</v>
      </c>
      <c r="H1231" t="str">
        <f>VLOOKUP(A1231,'Medical Examinations'!A:G,7)</f>
        <v>No major surgery</v>
      </c>
      <c r="I1231" t="str">
        <f>VLOOKUP(A1231,'Medical Examinations'!A:H,8,0)</f>
        <v>No</v>
      </c>
      <c r="J1231">
        <f>VLOOKUP(A1231,'Hospitalisation Details'!A:B,2,0)</f>
        <v>1977</v>
      </c>
      <c r="K1231" t="str">
        <f>VLOOKUP(A1231,'Hospitalisation Details'!A:C,3,0)</f>
        <v>Dec</v>
      </c>
      <c r="L1231">
        <f>VLOOKUP(A1231,'Hospitalisation Details'!A:D,4,0)</f>
        <v>2</v>
      </c>
      <c r="M1231">
        <f>VLOOKUP(A1231,'Hospitalisation Details'!A:E,5,0)</f>
        <v>3</v>
      </c>
      <c r="N1231">
        <f>VLOOKUP(A1231,'Hospitalisation Details'!A:F,6,0)</f>
        <v>9101.7999999999993</v>
      </c>
      <c r="O1231" t="str">
        <f>VLOOKUP(A1231,'Hospitalisation Details'!A:G,7,0)</f>
        <v>tier - 2</v>
      </c>
      <c r="P1231" t="str">
        <f>VLOOKUP(A1231,'Hospitalisation Details'!A:I,8,0)</f>
        <v>tier - 1</v>
      </c>
      <c r="Q1231" t="str">
        <f>VLOOKUP(A1231,'Hospitalisation Details'!A:I,9,0)</f>
        <v>R1011</v>
      </c>
    </row>
    <row r="1232" spans="1:17" ht="15.6" x14ac:dyDescent="0.3">
      <c r="A1232" s="1" t="s">
        <v>1140</v>
      </c>
      <c r="B1232" s="1" t="str">
        <f>VLOOKUP(A1232,'Customer Names'!A:B,2,0)</f>
        <v>Vinci, Ms.  Melissa K</v>
      </c>
      <c r="C1232">
        <f>VLOOKUP(A1232,'Medical Examinations'!A:H,2,0)</f>
        <v>21.68</v>
      </c>
      <c r="D1232">
        <f>VLOOKUP(A1232,'Medical Examinations'!A:C,3,0)</f>
        <v>8.1199999999999992</v>
      </c>
      <c r="E1232" t="str">
        <f>VLOOKUP(A1232,'Medical Examinations'!A:E,4)</f>
        <v>No</v>
      </c>
      <c r="F1232" t="str">
        <f>VLOOKUP(A1232,'Medical Examinations'!A:E,5)</f>
        <v>No</v>
      </c>
      <c r="G1232" t="str">
        <f>VLOOKUP(A1232,'Medical Examinations'!A:F,6,0)</f>
        <v>No</v>
      </c>
      <c r="H1232" t="str">
        <f>VLOOKUP(A1232,'Medical Examinations'!A:G,7)</f>
        <v>No major surgery</v>
      </c>
      <c r="I1232" t="str">
        <f>VLOOKUP(A1232,'Medical Examinations'!A:H,8,0)</f>
        <v>No</v>
      </c>
      <c r="J1232">
        <f>VLOOKUP(A1232,'Hospitalisation Details'!A:B,2,0)</f>
        <v>1965</v>
      </c>
      <c r="K1232" t="str">
        <f>VLOOKUP(A1232,'Hospitalisation Details'!A:C,3,0)</f>
        <v>Nov</v>
      </c>
      <c r="L1232">
        <f>VLOOKUP(A1232,'Hospitalisation Details'!A:D,4,0)</f>
        <v>9</v>
      </c>
      <c r="M1232">
        <f>VLOOKUP(A1232,'Hospitalisation Details'!A:E,5,0)</f>
        <v>0</v>
      </c>
      <c r="N1232">
        <f>VLOOKUP(A1232,'Hospitalisation Details'!A:F,6,0)</f>
        <v>9095.94</v>
      </c>
      <c r="O1232" t="str">
        <f>VLOOKUP(A1232,'Hospitalisation Details'!A:G,7,0)</f>
        <v>tier - 3</v>
      </c>
      <c r="P1232" t="str">
        <f>VLOOKUP(A1232,'Hospitalisation Details'!A:I,8,0)</f>
        <v>tier - 1</v>
      </c>
      <c r="Q1232" t="str">
        <f>VLOOKUP(A1232,'Hospitalisation Details'!A:I,9,0)</f>
        <v>R1011</v>
      </c>
    </row>
    <row r="1233" spans="1:17" ht="15.6" x14ac:dyDescent="0.3">
      <c r="A1233" s="1" t="s">
        <v>1139</v>
      </c>
      <c r="B1233" s="1" t="str">
        <f>VLOOKUP(A1233,'Customer Names'!A:B,2,0)</f>
        <v>Diamond-Husmann, Ms.  Kara H</v>
      </c>
      <c r="C1233">
        <f>VLOOKUP(A1233,'Medical Examinations'!A:H,2,0)</f>
        <v>25.175000000000001</v>
      </c>
      <c r="D1233">
        <f>VLOOKUP(A1233,'Medical Examinations'!A:C,3,0)</f>
        <v>4.74</v>
      </c>
      <c r="E1233" t="str">
        <f>VLOOKUP(A1233,'Medical Examinations'!A:E,4)</f>
        <v>No</v>
      </c>
      <c r="F1233" t="str">
        <f>VLOOKUP(A1233,'Medical Examinations'!A:E,5)</f>
        <v>No</v>
      </c>
      <c r="G1233" t="str">
        <f>VLOOKUP(A1233,'Medical Examinations'!A:F,6,0)</f>
        <v>No</v>
      </c>
      <c r="H1233" t="str">
        <f>VLOOKUP(A1233,'Medical Examinations'!A:G,7)</f>
        <v>No major surgery</v>
      </c>
      <c r="I1233" t="str">
        <f>VLOOKUP(A1233,'Medical Examinations'!A:H,8,0)</f>
        <v>No</v>
      </c>
      <c r="J1233">
        <f>VLOOKUP(A1233,'Hospitalisation Details'!A:B,2,0)</f>
        <v>1977</v>
      </c>
      <c r="K1233" t="str">
        <f>VLOOKUP(A1233,'Hospitalisation Details'!A:C,3,0)</f>
        <v>Nov</v>
      </c>
      <c r="L1233">
        <f>VLOOKUP(A1233,'Hospitalisation Details'!A:D,4,0)</f>
        <v>4</v>
      </c>
      <c r="M1233">
        <f>VLOOKUP(A1233,'Hospitalisation Details'!A:E,5,0)</f>
        <v>2</v>
      </c>
      <c r="N1233">
        <f>VLOOKUP(A1233,'Hospitalisation Details'!A:F,6,0)</f>
        <v>9095.07</v>
      </c>
      <c r="O1233" t="str">
        <f>VLOOKUP(A1233,'Hospitalisation Details'!A:G,7,0)</f>
        <v>tier - 2</v>
      </c>
      <c r="P1233" t="str">
        <f>VLOOKUP(A1233,'Hospitalisation Details'!A:I,8,0)</f>
        <v>tier - 2</v>
      </c>
      <c r="Q1233" t="str">
        <f>VLOOKUP(A1233,'Hospitalisation Details'!A:I,9,0)</f>
        <v>R1024</v>
      </c>
    </row>
    <row r="1234" spans="1:17" ht="15.6" x14ac:dyDescent="0.3">
      <c r="A1234" s="1" t="s">
        <v>1138</v>
      </c>
      <c r="B1234" s="1" t="str">
        <f>VLOOKUP(A1234,'Customer Names'!A:B,2,0)</f>
        <v>Soto, Mr.  Juan Carlos</v>
      </c>
      <c r="C1234">
        <f>VLOOKUP(A1234,'Medical Examinations'!A:H,2,0)</f>
        <v>44.77</v>
      </c>
      <c r="D1234">
        <f>VLOOKUP(A1234,'Medical Examinations'!A:C,3,0)</f>
        <v>4.0599999999999996</v>
      </c>
      <c r="E1234" t="str">
        <f>VLOOKUP(A1234,'Medical Examinations'!A:E,4)</f>
        <v>No</v>
      </c>
      <c r="F1234" t="str">
        <f>VLOOKUP(A1234,'Medical Examinations'!A:E,5)</f>
        <v>No</v>
      </c>
      <c r="G1234" t="str">
        <f>VLOOKUP(A1234,'Medical Examinations'!A:F,6,0)</f>
        <v>No</v>
      </c>
      <c r="H1234">
        <f>VLOOKUP(A1234,'Medical Examinations'!A:G,7)</f>
        <v>2</v>
      </c>
      <c r="I1234" t="str">
        <f>VLOOKUP(A1234,'Medical Examinations'!A:H,8,0)</f>
        <v>No</v>
      </c>
      <c r="J1234">
        <f>VLOOKUP(A1234,'Hospitalisation Details'!A:B,2,0)</f>
        <v>1972</v>
      </c>
      <c r="K1234" t="str">
        <f>VLOOKUP(A1234,'Hospitalisation Details'!A:C,3,0)</f>
        <v>Dec</v>
      </c>
      <c r="L1234">
        <f>VLOOKUP(A1234,'Hospitalisation Details'!A:D,4,0)</f>
        <v>2</v>
      </c>
      <c r="M1234">
        <f>VLOOKUP(A1234,'Hospitalisation Details'!A:E,5,0)</f>
        <v>1</v>
      </c>
      <c r="N1234">
        <f>VLOOKUP(A1234,'Hospitalisation Details'!A:F,6,0)</f>
        <v>9058.73</v>
      </c>
      <c r="O1234" t="str">
        <f>VLOOKUP(A1234,'Hospitalisation Details'!A:G,7,0)</f>
        <v>tier - 3</v>
      </c>
      <c r="P1234" t="str">
        <f>VLOOKUP(A1234,'Hospitalisation Details'!A:I,8,0)</f>
        <v>tier - 2</v>
      </c>
      <c r="Q1234" t="str">
        <f>VLOOKUP(A1234,'Hospitalisation Details'!A:I,9,0)</f>
        <v>R1013</v>
      </c>
    </row>
    <row r="1235" spans="1:17" ht="15.6" x14ac:dyDescent="0.3">
      <c r="A1235" s="1" t="s">
        <v>1137</v>
      </c>
      <c r="B1235" s="1" t="str">
        <f>VLOOKUP(A1235,'Customer Names'!A:B,2,0)</f>
        <v>Howard, Mr.  John III</v>
      </c>
      <c r="C1235">
        <f>VLOOKUP(A1235,'Medical Examinations'!A:H,2,0)</f>
        <v>37.07</v>
      </c>
      <c r="D1235">
        <f>VLOOKUP(A1235,'Medical Examinations'!A:C,3,0)</f>
        <v>5.69</v>
      </c>
      <c r="E1235" t="str">
        <f>VLOOKUP(A1235,'Medical Examinations'!A:E,4)</f>
        <v>No</v>
      </c>
      <c r="F1235" t="str">
        <f>VLOOKUP(A1235,'Medical Examinations'!A:E,5)</f>
        <v>No</v>
      </c>
      <c r="G1235" t="str">
        <f>VLOOKUP(A1235,'Medical Examinations'!A:F,6,0)</f>
        <v>No</v>
      </c>
      <c r="H1235">
        <f>VLOOKUP(A1235,'Medical Examinations'!A:G,7)</f>
        <v>2</v>
      </c>
      <c r="I1235" t="str">
        <f>VLOOKUP(A1235,'Medical Examinations'!A:H,8,0)</f>
        <v>No</v>
      </c>
      <c r="J1235">
        <f>VLOOKUP(A1235,'Hospitalisation Details'!A:B,2,0)</f>
        <v>1972</v>
      </c>
      <c r="K1235" t="str">
        <f>VLOOKUP(A1235,'Hospitalisation Details'!A:C,3,0)</f>
        <v>Dec</v>
      </c>
      <c r="L1235">
        <f>VLOOKUP(A1235,'Hospitalisation Details'!A:D,4,0)</f>
        <v>7</v>
      </c>
      <c r="M1235">
        <f>VLOOKUP(A1235,'Hospitalisation Details'!A:E,5,0)</f>
        <v>1</v>
      </c>
      <c r="N1235">
        <f>VLOOKUP(A1235,'Hospitalisation Details'!A:F,6,0)</f>
        <v>9048.0300000000007</v>
      </c>
      <c r="O1235" t="str">
        <f>VLOOKUP(A1235,'Hospitalisation Details'!A:G,7,0)</f>
        <v>tier - 2</v>
      </c>
      <c r="P1235" t="str">
        <f>VLOOKUP(A1235,'Hospitalisation Details'!A:I,8,0)</f>
        <v>tier - 2</v>
      </c>
      <c r="Q1235" t="str">
        <f>VLOOKUP(A1235,'Hospitalisation Details'!A:I,9,0)</f>
        <v>R1013</v>
      </c>
    </row>
    <row r="1236" spans="1:17" ht="15.6" x14ac:dyDescent="0.3">
      <c r="A1236" s="1" t="s">
        <v>1136</v>
      </c>
      <c r="B1236" s="1" t="str">
        <f>VLOOKUP(A1236,'Customer Names'!A:B,2,0)</f>
        <v>Patrick, Mrs.  Sarah M</v>
      </c>
      <c r="C1236">
        <f>VLOOKUP(A1236,'Medical Examinations'!A:H,2,0)</f>
        <v>39.799999999999997</v>
      </c>
      <c r="D1236">
        <f>VLOOKUP(A1236,'Medical Examinations'!A:C,3,0)</f>
        <v>5.66</v>
      </c>
      <c r="E1236" t="str">
        <f>VLOOKUP(A1236,'Medical Examinations'!A:E,4)</f>
        <v>No</v>
      </c>
      <c r="F1236" t="str">
        <f>VLOOKUP(A1236,'Medical Examinations'!A:E,5)</f>
        <v>No</v>
      </c>
      <c r="G1236" t="str">
        <f>VLOOKUP(A1236,'Medical Examinations'!A:F,6,0)</f>
        <v>Yes</v>
      </c>
      <c r="H1236">
        <f>VLOOKUP(A1236,'Medical Examinations'!A:G,7)</f>
        <v>1</v>
      </c>
      <c r="I1236" t="str">
        <f>VLOOKUP(A1236,'Medical Examinations'!A:H,8,0)</f>
        <v>No</v>
      </c>
      <c r="J1236">
        <f>VLOOKUP(A1236,'Hospitalisation Details'!A:B,2,0)</f>
        <v>1993</v>
      </c>
      <c r="K1236" t="str">
        <f>VLOOKUP(A1236,'Hospitalisation Details'!A:C,3,0)</f>
        <v>Dec</v>
      </c>
      <c r="L1236">
        <f>VLOOKUP(A1236,'Hospitalisation Details'!A:D,4,0)</f>
        <v>1</v>
      </c>
      <c r="M1236">
        <f>VLOOKUP(A1236,'Hospitalisation Details'!A:E,5,0)</f>
        <v>0</v>
      </c>
      <c r="N1236">
        <f>VLOOKUP(A1236,'Hospitalisation Details'!A:F,6,0)</f>
        <v>9010.2000000000007</v>
      </c>
      <c r="O1236" t="str">
        <f>VLOOKUP(A1236,'Hospitalisation Details'!A:G,7,0)</f>
        <v>tier - 2</v>
      </c>
      <c r="P1236" t="str">
        <f>VLOOKUP(A1236,'Hospitalisation Details'!A:I,8,0)</f>
        <v>tier - 3</v>
      </c>
      <c r="Q1236" t="str">
        <f>VLOOKUP(A1236,'Hospitalisation Details'!A:I,9,0)</f>
        <v>R1026</v>
      </c>
    </row>
    <row r="1237" spans="1:17" ht="15.6" x14ac:dyDescent="0.3">
      <c r="A1237" s="1" t="s">
        <v>1135</v>
      </c>
      <c r="B1237" s="1" t="str">
        <f>VLOOKUP(A1237,'Customer Names'!A:B,2,0)</f>
        <v>Dacko, Mrs.  Kristin C</v>
      </c>
      <c r="C1237">
        <f>VLOOKUP(A1237,'Medical Examinations'!A:H,2,0)</f>
        <v>26.36</v>
      </c>
      <c r="D1237">
        <f>VLOOKUP(A1237,'Medical Examinations'!A:C,3,0)</f>
        <v>4.32</v>
      </c>
      <c r="E1237" t="str">
        <f>VLOOKUP(A1237,'Medical Examinations'!A:E,4)</f>
        <v>No</v>
      </c>
      <c r="F1237" t="str">
        <f>VLOOKUP(A1237,'Medical Examinations'!A:E,5)</f>
        <v>No</v>
      </c>
      <c r="G1237" t="str">
        <f>VLOOKUP(A1237,'Medical Examinations'!A:F,6,0)</f>
        <v>Yes</v>
      </c>
      <c r="H1237">
        <f>VLOOKUP(A1237,'Medical Examinations'!A:G,7)</f>
        <v>1</v>
      </c>
      <c r="I1237" t="str">
        <f>VLOOKUP(A1237,'Medical Examinations'!A:H,8,0)</f>
        <v>No</v>
      </c>
      <c r="J1237">
        <f>VLOOKUP(A1237,'Hospitalisation Details'!A:B,2,0)</f>
        <v>1979</v>
      </c>
      <c r="K1237" t="str">
        <f>VLOOKUP(A1237,'Hospitalisation Details'!A:C,3,0)</f>
        <v>Dec</v>
      </c>
      <c r="L1237">
        <f>VLOOKUP(A1237,'Hospitalisation Details'!A:D,4,0)</f>
        <v>16</v>
      </c>
      <c r="M1237">
        <f>VLOOKUP(A1237,'Hospitalisation Details'!A:E,5,0)</f>
        <v>2</v>
      </c>
      <c r="N1237">
        <f>VLOOKUP(A1237,'Hospitalisation Details'!A:F,6,0)</f>
        <v>8998.43</v>
      </c>
      <c r="O1237" t="str">
        <f>VLOOKUP(A1237,'Hospitalisation Details'!A:G,7,0)</f>
        <v>tier - 2</v>
      </c>
      <c r="P1237" t="str">
        <f>VLOOKUP(A1237,'Hospitalisation Details'!A:I,8,0)</f>
        <v>tier - 1</v>
      </c>
      <c r="Q1237" t="str">
        <f>VLOOKUP(A1237,'Hospitalisation Details'!A:I,9,0)</f>
        <v>R1025</v>
      </c>
    </row>
    <row r="1238" spans="1:17" ht="15.6" x14ac:dyDescent="0.3">
      <c r="A1238" s="1" t="s">
        <v>1134</v>
      </c>
      <c r="B1238" s="1" t="str">
        <f>VLOOKUP(A1238,'Customer Names'!A:B,2,0)</f>
        <v>Glassey, Ms.  Casey M.</v>
      </c>
      <c r="C1238">
        <f>VLOOKUP(A1238,'Medical Examinations'!A:H,2,0)</f>
        <v>29.925000000000001</v>
      </c>
      <c r="D1238">
        <f>VLOOKUP(A1238,'Medical Examinations'!A:C,3,0)</f>
        <v>8.2899999999999991</v>
      </c>
      <c r="E1238" t="str">
        <f>VLOOKUP(A1238,'Medical Examinations'!A:E,4)</f>
        <v>No</v>
      </c>
      <c r="F1238" t="str">
        <f>VLOOKUP(A1238,'Medical Examinations'!A:E,5)</f>
        <v>No</v>
      </c>
      <c r="G1238" t="str">
        <f>VLOOKUP(A1238,'Medical Examinations'!A:F,6,0)</f>
        <v>No</v>
      </c>
      <c r="H1238">
        <f>VLOOKUP(A1238,'Medical Examinations'!A:G,7)</f>
        <v>2</v>
      </c>
      <c r="I1238" t="str">
        <f>VLOOKUP(A1238,'Medical Examinations'!A:H,8,0)</f>
        <v>No</v>
      </c>
      <c r="J1238">
        <f>VLOOKUP(A1238,'Hospitalisation Details'!A:B,2,0)</f>
        <v>1973</v>
      </c>
      <c r="K1238" t="str">
        <f>VLOOKUP(A1238,'Hospitalisation Details'!A:C,3,0)</f>
        <v>Oct</v>
      </c>
      <c r="L1238">
        <f>VLOOKUP(A1238,'Hospitalisation Details'!A:D,4,0)</f>
        <v>11</v>
      </c>
      <c r="M1238">
        <f>VLOOKUP(A1238,'Hospitalisation Details'!A:E,5,0)</f>
        <v>0</v>
      </c>
      <c r="N1238">
        <f>VLOOKUP(A1238,'Hospitalisation Details'!A:F,6,0)</f>
        <v>8988.16</v>
      </c>
      <c r="O1238" t="str">
        <f>VLOOKUP(A1238,'Hospitalisation Details'!A:G,7,0)</f>
        <v>tier - 2</v>
      </c>
      <c r="P1238" t="str">
        <f>VLOOKUP(A1238,'Hospitalisation Details'!A:I,8,0)</f>
        <v>tier - 1</v>
      </c>
      <c r="Q1238" t="str">
        <f>VLOOKUP(A1238,'Hospitalisation Details'!A:I,9,0)</f>
        <v>R1012</v>
      </c>
    </row>
    <row r="1239" spans="1:17" ht="15.6" x14ac:dyDescent="0.3">
      <c r="A1239" s="1" t="s">
        <v>1133</v>
      </c>
      <c r="B1239" s="1" t="str">
        <f>VLOOKUP(A1239,'Customer Names'!A:B,2,0)</f>
        <v>Frechette, Mr.  Samuel</v>
      </c>
      <c r="C1239">
        <f>VLOOKUP(A1239,'Medical Examinations'!A:H,2,0)</f>
        <v>37.29</v>
      </c>
      <c r="D1239">
        <f>VLOOKUP(A1239,'Medical Examinations'!A:C,3,0)</f>
        <v>10.46</v>
      </c>
      <c r="E1239" t="str">
        <f>VLOOKUP(A1239,'Medical Examinations'!A:E,4)</f>
        <v>No</v>
      </c>
      <c r="F1239" t="str">
        <f>VLOOKUP(A1239,'Medical Examinations'!A:E,5)</f>
        <v>No</v>
      </c>
      <c r="G1239" t="str">
        <f>VLOOKUP(A1239,'Medical Examinations'!A:F,6,0)</f>
        <v>No</v>
      </c>
      <c r="H1239" t="str">
        <f>VLOOKUP(A1239,'Medical Examinations'!A:G,7)</f>
        <v>No major surgery</v>
      </c>
      <c r="I1239" t="str">
        <f>VLOOKUP(A1239,'Medical Examinations'!A:H,8,0)</f>
        <v>No</v>
      </c>
      <c r="J1239">
        <f>VLOOKUP(A1239,'Hospitalisation Details'!A:B,2,0)</f>
        <v>1974</v>
      </c>
      <c r="K1239" t="str">
        <f>VLOOKUP(A1239,'Hospitalisation Details'!A:C,3,0)</f>
        <v>Jul</v>
      </c>
      <c r="L1239">
        <f>VLOOKUP(A1239,'Hospitalisation Details'!A:D,4,0)</f>
        <v>21</v>
      </c>
      <c r="M1239">
        <f>VLOOKUP(A1239,'Hospitalisation Details'!A:E,5,0)</f>
        <v>2</v>
      </c>
      <c r="N1239">
        <f>VLOOKUP(A1239,'Hospitalisation Details'!A:F,6,0)</f>
        <v>8978.19</v>
      </c>
      <c r="O1239" t="str">
        <f>VLOOKUP(A1239,'Hospitalisation Details'!A:G,7,0)</f>
        <v>tier - 2</v>
      </c>
      <c r="P1239" t="str">
        <f>VLOOKUP(A1239,'Hospitalisation Details'!A:I,8,0)</f>
        <v>tier - 2</v>
      </c>
      <c r="Q1239" t="str">
        <f>VLOOKUP(A1239,'Hospitalisation Details'!A:I,9,0)</f>
        <v>R1013</v>
      </c>
    </row>
    <row r="1240" spans="1:17" ht="15.6" x14ac:dyDescent="0.3">
      <c r="A1240" s="1" t="s">
        <v>1132</v>
      </c>
      <c r="B1240" s="1" t="str">
        <f>VLOOKUP(A1240,'Customer Names'!A:B,2,0)</f>
        <v>Benitez, Mr.  Braulio</v>
      </c>
      <c r="C1240">
        <f>VLOOKUP(A1240,'Medical Examinations'!A:H,2,0)</f>
        <v>30.2</v>
      </c>
      <c r="D1240">
        <f>VLOOKUP(A1240,'Medical Examinations'!A:C,3,0)</f>
        <v>11.96</v>
      </c>
      <c r="E1240" t="str">
        <f>VLOOKUP(A1240,'Medical Examinations'!A:E,4)</f>
        <v>No</v>
      </c>
      <c r="F1240" t="str">
        <f>VLOOKUP(A1240,'Medical Examinations'!A:E,5)</f>
        <v>No</v>
      </c>
      <c r="G1240" t="str">
        <f>VLOOKUP(A1240,'Medical Examinations'!A:F,6,0)</f>
        <v>No</v>
      </c>
      <c r="H1240" t="str">
        <f>VLOOKUP(A1240,'Medical Examinations'!A:G,7)</f>
        <v>No major surgery</v>
      </c>
      <c r="I1240" t="str">
        <f>VLOOKUP(A1240,'Medical Examinations'!A:H,8,0)</f>
        <v>No</v>
      </c>
      <c r="J1240">
        <f>VLOOKUP(A1240,'Hospitalisation Details'!A:B,2,0)</f>
        <v>1974</v>
      </c>
      <c r="K1240" t="str">
        <f>VLOOKUP(A1240,'Hospitalisation Details'!A:C,3,0)</f>
        <v>Sep</v>
      </c>
      <c r="L1240">
        <f>VLOOKUP(A1240,'Hospitalisation Details'!A:D,4,0)</f>
        <v>8</v>
      </c>
      <c r="M1240">
        <f>VLOOKUP(A1240,'Hospitalisation Details'!A:E,5,0)</f>
        <v>2</v>
      </c>
      <c r="N1240">
        <f>VLOOKUP(A1240,'Hospitalisation Details'!A:F,6,0)</f>
        <v>8968.33</v>
      </c>
      <c r="O1240" t="str">
        <f>VLOOKUP(A1240,'Hospitalisation Details'!A:G,7,0)</f>
        <v>tier - 3</v>
      </c>
      <c r="P1240" t="str">
        <f>VLOOKUP(A1240,'Hospitalisation Details'!A:I,8,0)</f>
        <v>tier - 2</v>
      </c>
      <c r="Q1240" t="str">
        <f>VLOOKUP(A1240,'Hospitalisation Details'!A:I,9,0)</f>
        <v>R1011</v>
      </c>
    </row>
    <row r="1241" spans="1:17" ht="15.6" x14ac:dyDescent="0.3">
      <c r="A1241" s="1" t="s">
        <v>1131</v>
      </c>
      <c r="B1241" s="1" t="str">
        <f>VLOOKUP(A1241,'Customer Names'!A:B,2,0)</f>
        <v>Gauthier, Ms.  Anne-Marie</v>
      </c>
      <c r="C1241">
        <f>VLOOKUP(A1241,'Medical Examinations'!A:H,2,0)</f>
        <v>24.225000000000001</v>
      </c>
      <c r="D1241">
        <f>VLOOKUP(A1241,'Medical Examinations'!A:C,3,0)</f>
        <v>4.25</v>
      </c>
      <c r="E1241" t="str">
        <f>VLOOKUP(A1241,'Medical Examinations'!A:E,4)</f>
        <v>yes</v>
      </c>
      <c r="F1241" t="str">
        <f>VLOOKUP(A1241,'Medical Examinations'!A:E,5)</f>
        <v>No</v>
      </c>
      <c r="G1241" t="str">
        <f>VLOOKUP(A1241,'Medical Examinations'!A:F,6,0)</f>
        <v>Yes</v>
      </c>
      <c r="H1241">
        <f>VLOOKUP(A1241,'Medical Examinations'!A:G,7)</f>
        <v>1</v>
      </c>
      <c r="I1241" t="str">
        <f>VLOOKUP(A1241,'Medical Examinations'!A:H,8,0)</f>
        <v>No</v>
      </c>
      <c r="J1241">
        <f>VLOOKUP(A1241,'Hospitalisation Details'!A:B,2,0)</f>
        <v>1983</v>
      </c>
      <c r="K1241" t="str">
        <f>VLOOKUP(A1241,'Hospitalisation Details'!A:C,3,0)</f>
        <v>Jul</v>
      </c>
      <c r="L1241">
        <f>VLOOKUP(A1241,'Hospitalisation Details'!A:D,4,0)</f>
        <v>15</v>
      </c>
      <c r="M1241">
        <f>VLOOKUP(A1241,'Hospitalisation Details'!A:E,5,0)</f>
        <v>5</v>
      </c>
      <c r="N1241">
        <f>VLOOKUP(A1241,'Hospitalisation Details'!A:F,6,0)</f>
        <v>8965.7999999999993</v>
      </c>
      <c r="O1241" t="str">
        <f>VLOOKUP(A1241,'Hospitalisation Details'!A:G,7,0)</f>
        <v>tier - 2</v>
      </c>
      <c r="P1241" t="str">
        <f>VLOOKUP(A1241,'Hospitalisation Details'!A:I,8,0)</f>
        <v>tier - 3</v>
      </c>
      <c r="Q1241" t="str">
        <f>VLOOKUP(A1241,'Hospitalisation Details'!A:I,9,0)</f>
        <v>R1012</v>
      </c>
    </row>
    <row r="1242" spans="1:17" ht="15.6" x14ac:dyDescent="0.3">
      <c r="A1242" s="1" t="s">
        <v>1130</v>
      </c>
      <c r="B1242" s="1" t="str">
        <f>VLOOKUP(A1242,'Customer Names'!A:B,2,0)</f>
        <v>Fazioli, Mr.  Samuel K.</v>
      </c>
      <c r="C1242">
        <f>VLOOKUP(A1242,'Medical Examinations'!A:H,2,0)</f>
        <v>31.445</v>
      </c>
      <c r="D1242">
        <f>VLOOKUP(A1242,'Medical Examinations'!A:C,3,0)</f>
        <v>8.33</v>
      </c>
      <c r="E1242" t="str">
        <f>VLOOKUP(A1242,'Medical Examinations'!A:E,4)</f>
        <v>No</v>
      </c>
      <c r="F1242" t="str">
        <f>VLOOKUP(A1242,'Medical Examinations'!A:E,5)</f>
        <v>No</v>
      </c>
      <c r="G1242" t="str">
        <f>VLOOKUP(A1242,'Medical Examinations'!A:F,6,0)</f>
        <v>No</v>
      </c>
      <c r="H1242" t="str">
        <f>VLOOKUP(A1242,'Medical Examinations'!A:G,7)</f>
        <v>No major surgery</v>
      </c>
      <c r="I1242" t="str">
        <f>VLOOKUP(A1242,'Medical Examinations'!A:H,8,0)</f>
        <v>No</v>
      </c>
      <c r="J1242">
        <f>VLOOKUP(A1242,'Hospitalisation Details'!A:B,2,0)</f>
        <v>1974</v>
      </c>
      <c r="K1242" t="str">
        <f>VLOOKUP(A1242,'Hospitalisation Details'!A:C,3,0)</f>
        <v>Aug</v>
      </c>
      <c r="L1242">
        <f>VLOOKUP(A1242,'Hospitalisation Details'!A:D,4,0)</f>
        <v>17</v>
      </c>
      <c r="M1242">
        <f>VLOOKUP(A1242,'Hospitalisation Details'!A:E,5,0)</f>
        <v>1</v>
      </c>
      <c r="N1242">
        <f>VLOOKUP(A1242,'Hospitalisation Details'!A:F,6,0)</f>
        <v>8964.06</v>
      </c>
      <c r="O1242" t="str">
        <f>VLOOKUP(A1242,'Hospitalisation Details'!A:G,7,0)</f>
        <v>tier - 3</v>
      </c>
      <c r="P1242" t="str">
        <f>VLOOKUP(A1242,'Hospitalisation Details'!A:I,8,0)</f>
        <v>tier - 2</v>
      </c>
      <c r="Q1242" t="str">
        <f>VLOOKUP(A1242,'Hospitalisation Details'!A:I,9,0)</f>
        <v>R1016</v>
      </c>
    </row>
    <row r="1243" spans="1:17" ht="15.6" x14ac:dyDescent="0.3">
      <c r="A1243" s="1" t="s">
        <v>1129</v>
      </c>
      <c r="B1243" s="1" t="str">
        <f>VLOOKUP(A1243,'Customer Names'!A:B,2,0)</f>
        <v>Chorney, Mrs.  Yuki</v>
      </c>
      <c r="C1243">
        <f>VLOOKUP(A1243,'Medical Examinations'!A:H,2,0)</f>
        <v>38.880000000000003</v>
      </c>
      <c r="D1243">
        <f>VLOOKUP(A1243,'Medical Examinations'!A:C,3,0)</f>
        <v>4.29</v>
      </c>
      <c r="E1243" t="str">
        <f>VLOOKUP(A1243,'Medical Examinations'!A:E,4)</f>
        <v>No</v>
      </c>
      <c r="F1243" t="str">
        <f>VLOOKUP(A1243,'Medical Examinations'!A:E,5)</f>
        <v>No</v>
      </c>
      <c r="G1243" t="str">
        <f>VLOOKUP(A1243,'Medical Examinations'!A:F,6,0)</f>
        <v>No</v>
      </c>
      <c r="H1243">
        <f>VLOOKUP(A1243,'Medical Examinations'!A:G,7)</f>
        <v>1</v>
      </c>
      <c r="I1243" t="str">
        <f>VLOOKUP(A1243,'Medical Examinations'!A:H,8,0)</f>
        <v>No</v>
      </c>
      <c r="J1243">
        <f>VLOOKUP(A1243,'Hospitalisation Details'!A:B,2,0)</f>
        <v>1992</v>
      </c>
      <c r="K1243" t="str">
        <f>VLOOKUP(A1243,'Hospitalisation Details'!A:C,3,0)</f>
        <v>Sep</v>
      </c>
      <c r="L1243">
        <f>VLOOKUP(A1243,'Hospitalisation Details'!A:D,4,0)</f>
        <v>27</v>
      </c>
      <c r="M1243">
        <f>VLOOKUP(A1243,'Hospitalisation Details'!A:E,5,0)</f>
        <v>0</v>
      </c>
      <c r="N1243">
        <f>VLOOKUP(A1243,'Hospitalisation Details'!A:F,6,0)</f>
        <v>8954.99</v>
      </c>
      <c r="O1243" t="str">
        <f>VLOOKUP(A1243,'Hospitalisation Details'!A:G,7,0)</f>
        <v>tier - 2</v>
      </c>
      <c r="P1243" t="str">
        <f>VLOOKUP(A1243,'Hospitalisation Details'!A:I,8,0)</f>
        <v>tier - 3</v>
      </c>
      <c r="Q1243" t="str">
        <f>VLOOKUP(A1243,'Hospitalisation Details'!A:I,9,0)</f>
        <v>R1026</v>
      </c>
    </row>
    <row r="1244" spans="1:17" ht="15.6" x14ac:dyDescent="0.3">
      <c r="A1244" s="1" t="s">
        <v>1128</v>
      </c>
      <c r="B1244" s="1" t="str">
        <f>VLOOKUP(A1244,'Customer Names'!A:B,2,0)</f>
        <v>Dannenhauer, Mr.  Rafer</v>
      </c>
      <c r="C1244">
        <f>VLOOKUP(A1244,'Medical Examinations'!A:H,2,0)</f>
        <v>43.89</v>
      </c>
      <c r="D1244">
        <f>VLOOKUP(A1244,'Medical Examinations'!A:C,3,0)</f>
        <v>6.32</v>
      </c>
      <c r="E1244" t="str">
        <f>VLOOKUP(A1244,'Medical Examinations'!A:E,4)</f>
        <v>yes</v>
      </c>
      <c r="F1244" t="str">
        <f>VLOOKUP(A1244,'Medical Examinations'!A:E,5)</f>
        <v>No</v>
      </c>
      <c r="G1244" t="str">
        <f>VLOOKUP(A1244,'Medical Examinations'!A:F,6,0)</f>
        <v>No</v>
      </c>
      <c r="H1244" t="str">
        <f>VLOOKUP(A1244,'Medical Examinations'!A:G,7)</f>
        <v>No major surgery</v>
      </c>
      <c r="I1244" t="str">
        <f>VLOOKUP(A1244,'Medical Examinations'!A:H,8,0)</f>
        <v>No</v>
      </c>
      <c r="J1244">
        <f>VLOOKUP(A1244,'Hospitalisation Details'!A:B,2,0)</f>
        <v>1976</v>
      </c>
      <c r="K1244" t="str">
        <f>VLOOKUP(A1244,'Hospitalisation Details'!A:C,3,0)</f>
        <v>Dec</v>
      </c>
      <c r="L1244">
        <f>VLOOKUP(A1244,'Hospitalisation Details'!A:D,4,0)</f>
        <v>25</v>
      </c>
      <c r="M1244">
        <f>VLOOKUP(A1244,'Hospitalisation Details'!A:E,5,0)</f>
        <v>3</v>
      </c>
      <c r="N1244">
        <f>VLOOKUP(A1244,'Hospitalisation Details'!A:F,6,0)</f>
        <v>8944.1200000000008</v>
      </c>
      <c r="O1244" t="str">
        <f>VLOOKUP(A1244,'Hospitalisation Details'!A:G,7,0)</f>
        <v>tier - 3</v>
      </c>
      <c r="P1244" t="str">
        <f>VLOOKUP(A1244,'Hospitalisation Details'!A:I,8,0)</f>
        <v>tier - 2</v>
      </c>
      <c r="Q1244" t="str">
        <f>VLOOKUP(A1244,'Hospitalisation Details'!A:I,9,0)</f>
        <v>R1013</v>
      </c>
    </row>
    <row r="1245" spans="1:17" ht="15.6" x14ac:dyDescent="0.3">
      <c r="A1245" s="1" t="s">
        <v>1127</v>
      </c>
      <c r="B1245" s="1" t="str">
        <f>VLOOKUP(A1245,'Customer Names'!A:B,2,0)</f>
        <v>McComb, Ms.  Claire</v>
      </c>
      <c r="C1245">
        <f>VLOOKUP(A1245,'Medical Examinations'!A:H,2,0)</f>
        <v>25.6</v>
      </c>
      <c r="D1245">
        <f>VLOOKUP(A1245,'Medical Examinations'!A:C,3,0)</f>
        <v>5.65</v>
      </c>
      <c r="E1245" t="str">
        <f>VLOOKUP(A1245,'Medical Examinations'!A:E,4)</f>
        <v>No</v>
      </c>
      <c r="F1245" t="str">
        <f>VLOOKUP(A1245,'Medical Examinations'!A:E,5)</f>
        <v>No</v>
      </c>
      <c r="G1245" t="str">
        <f>VLOOKUP(A1245,'Medical Examinations'!A:F,6,0)</f>
        <v>No</v>
      </c>
      <c r="H1245">
        <f>VLOOKUP(A1245,'Medical Examinations'!A:G,7)</f>
        <v>2</v>
      </c>
      <c r="I1245" t="str">
        <f>VLOOKUP(A1245,'Medical Examinations'!A:H,8,0)</f>
        <v>No</v>
      </c>
      <c r="J1245">
        <f>VLOOKUP(A1245,'Hospitalisation Details'!A:B,2,0)</f>
        <v>1972</v>
      </c>
      <c r="K1245" t="str">
        <f>VLOOKUP(A1245,'Hospitalisation Details'!A:C,3,0)</f>
        <v>Jun</v>
      </c>
      <c r="L1245">
        <f>VLOOKUP(A1245,'Hospitalisation Details'!A:D,4,0)</f>
        <v>6</v>
      </c>
      <c r="M1245">
        <f>VLOOKUP(A1245,'Hospitalisation Details'!A:E,5,0)</f>
        <v>0</v>
      </c>
      <c r="N1245">
        <f>VLOOKUP(A1245,'Hospitalisation Details'!A:F,6,0)</f>
        <v>8932.08</v>
      </c>
      <c r="O1245" t="str">
        <f>VLOOKUP(A1245,'Hospitalisation Details'!A:G,7,0)</f>
        <v>tier - 2</v>
      </c>
      <c r="P1245" t="str">
        <f>VLOOKUP(A1245,'Hospitalisation Details'!A:I,8,0)</f>
        <v>tier - 1</v>
      </c>
      <c r="Q1245" t="str">
        <f>VLOOKUP(A1245,'Hospitalisation Details'!A:I,9,0)</f>
        <v>R1011</v>
      </c>
    </row>
    <row r="1246" spans="1:17" ht="15.6" x14ac:dyDescent="0.3">
      <c r="A1246" s="1" t="s">
        <v>1126</v>
      </c>
      <c r="B1246" s="1" t="str">
        <f>VLOOKUP(A1246,'Customer Names'!A:B,2,0)</f>
        <v>Blake, Ms.  Erynn J.</v>
      </c>
      <c r="C1246">
        <f>VLOOKUP(A1246,'Medical Examinations'!A:H,2,0)</f>
        <v>29.545000000000002</v>
      </c>
      <c r="D1246">
        <f>VLOOKUP(A1246,'Medical Examinations'!A:C,3,0)</f>
        <v>8.41</v>
      </c>
      <c r="E1246" t="str">
        <f>VLOOKUP(A1246,'Medical Examinations'!A:E,4)</f>
        <v>yes</v>
      </c>
      <c r="F1246" t="str">
        <f>VLOOKUP(A1246,'Medical Examinations'!A:E,5)</f>
        <v>No</v>
      </c>
      <c r="G1246" t="str">
        <f>VLOOKUP(A1246,'Medical Examinations'!A:F,6,0)</f>
        <v>No</v>
      </c>
      <c r="H1246">
        <f>VLOOKUP(A1246,'Medical Examinations'!A:G,7)</f>
        <v>1</v>
      </c>
      <c r="I1246" t="str">
        <f>VLOOKUP(A1246,'Medical Examinations'!A:H,8,0)</f>
        <v>No</v>
      </c>
      <c r="J1246">
        <f>VLOOKUP(A1246,'Hospitalisation Details'!A:B,2,0)</f>
        <v>1975</v>
      </c>
      <c r="K1246" t="str">
        <f>VLOOKUP(A1246,'Hospitalisation Details'!A:C,3,0)</f>
        <v>Jul</v>
      </c>
      <c r="L1246">
        <f>VLOOKUP(A1246,'Hospitalisation Details'!A:D,4,0)</f>
        <v>7</v>
      </c>
      <c r="M1246">
        <f>VLOOKUP(A1246,'Hospitalisation Details'!A:E,5,0)</f>
        <v>1</v>
      </c>
      <c r="N1246">
        <f>VLOOKUP(A1246,'Hospitalisation Details'!A:F,6,0)</f>
        <v>8930.93</v>
      </c>
      <c r="O1246" t="str">
        <f>VLOOKUP(A1246,'Hospitalisation Details'!A:G,7,0)</f>
        <v>tier - 2</v>
      </c>
      <c r="P1246" t="str">
        <f>VLOOKUP(A1246,'Hospitalisation Details'!A:I,8,0)</f>
        <v>tier - 2</v>
      </c>
      <c r="Q1246" t="str">
        <f>VLOOKUP(A1246,'Hospitalisation Details'!A:I,9,0)</f>
        <v>R1012</v>
      </c>
    </row>
    <row r="1247" spans="1:17" ht="15.6" x14ac:dyDescent="0.3">
      <c r="A1247" s="1" t="s">
        <v>1125</v>
      </c>
      <c r="B1247" s="1" t="str">
        <f>VLOOKUP(A1247,'Customer Names'!A:B,2,0)</f>
        <v>Sambasivam, Mr.  Mahesh</v>
      </c>
      <c r="C1247">
        <f>VLOOKUP(A1247,'Medical Examinations'!A:H,2,0)</f>
        <v>23.25</v>
      </c>
      <c r="D1247">
        <f>VLOOKUP(A1247,'Medical Examinations'!A:C,3,0)</f>
        <v>11.96</v>
      </c>
      <c r="E1247" t="str">
        <f>VLOOKUP(A1247,'Medical Examinations'!A:E,4)</f>
        <v>yes</v>
      </c>
      <c r="F1247" t="str">
        <f>VLOOKUP(A1247,'Medical Examinations'!A:E,5)</f>
        <v>No</v>
      </c>
      <c r="G1247" t="str">
        <f>VLOOKUP(A1247,'Medical Examinations'!A:F,6,0)</f>
        <v>No</v>
      </c>
      <c r="H1247" t="str">
        <f>VLOOKUP(A1247,'Medical Examinations'!A:G,7)</f>
        <v>No major surgery</v>
      </c>
      <c r="I1247" t="str">
        <f>VLOOKUP(A1247,'Medical Examinations'!A:H,8,0)</f>
        <v>No</v>
      </c>
      <c r="J1247">
        <f>VLOOKUP(A1247,'Hospitalisation Details'!A:B,2,0)</f>
        <v>1967</v>
      </c>
      <c r="K1247" t="str">
        <f>VLOOKUP(A1247,'Hospitalisation Details'!A:C,3,0)</f>
        <v>Sep</v>
      </c>
      <c r="L1247">
        <f>VLOOKUP(A1247,'Hospitalisation Details'!A:D,4,0)</f>
        <v>6</v>
      </c>
      <c r="M1247">
        <f>VLOOKUP(A1247,'Hospitalisation Details'!A:E,5,0)</f>
        <v>0</v>
      </c>
      <c r="N1247">
        <f>VLOOKUP(A1247,'Hospitalisation Details'!A:F,6,0)</f>
        <v>8908.4699999999993</v>
      </c>
      <c r="O1247" t="str">
        <f>VLOOKUP(A1247,'Hospitalisation Details'!A:G,7,0)</f>
        <v>tier - 3</v>
      </c>
      <c r="P1247" t="str">
        <f>VLOOKUP(A1247,'Hospitalisation Details'!A:I,8,0)</f>
        <v>tier - 2</v>
      </c>
      <c r="Q1247" t="str">
        <f>VLOOKUP(A1247,'Hospitalisation Details'!A:I,9,0)</f>
        <v>R1013</v>
      </c>
    </row>
    <row r="1248" spans="1:17" ht="15.6" x14ac:dyDescent="0.3">
      <c r="A1248" s="1" t="s">
        <v>1124</v>
      </c>
      <c r="B1248" s="1" t="str">
        <f>VLOOKUP(A1248,'Customer Names'!A:B,2,0)</f>
        <v>Maina, Mr.  Stanley</v>
      </c>
      <c r="C1248">
        <f>VLOOKUP(A1248,'Medical Examinations'!A:H,2,0)</f>
        <v>43.95</v>
      </c>
      <c r="D1248">
        <f>VLOOKUP(A1248,'Medical Examinations'!A:C,3,0)</f>
        <v>5.17</v>
      </c>
      <c r="E1248" t="str">
        <f>VLOOKUP(A1248,'Medical Examinations'!A:E,4)</f>
        <v>yes</v>
      </c>
      <c r="F1248" t="str">
        <f>VLOOKUP(A1248,'Medical Examinations'!A:E,5)</f>
        <v>No</v>
      </c>
      <c r="G1248" t="str">
        <f>VLOOKUP(A1248,'Medical Examinations'!A:F,6,0)</f>
        <v>Yes</v>
      </c>
      <c r="H1248">
        <f>VLOOKUP(A1248,'Medical Examinations'!A:G,7)</f>
        <v>1</v>
      </c>
      <c r="I1248" t="str">
        <f>VLOOKUP(A1248,'Medical Examinations'!A:H,8,0)</f>
        <v>No</v>
      </c>
      <c r="J1248">
        <f>VLOOKUP(A1248,'Hospitalisation Details'!A:B,2,0)</f>
        <v>1997</v>
      </c>
      <c r="K1248" t="str">
        <f>VLOOKUP(A1248,'Hospitalisation Details'!A:C,3,0)</f>
        <v>Nov</v>
      </c>
      <c r="L1248">
        <f>VLOOKUP(A1248,'Hospitalisation Details'!A:D,4,0)</f>
        <v>28</v>
      </c>
      <c r="M1248">
        <f>VLOOKUP(A1248,'Hospitalisation Details'!A:E,5,0)</f>
        <v>0</v>
      </c>
      <c r="N1248">
        <f>VLOOKUP(A1248,'Hospitalisation Details'!A:F,6,0)</f>
        <v>8906.14</v>
      </c>
      <c r="O1248" t="str">
        <f>VLOOKUP(A1248,'Hospitalisation Details'!A:G,7,0)</f>
        <v>tier - 2</v>
      </c>
      <c r="P1248" t="str">
        <f>VLOOKUP(A1248,'Hospitalisation Details'!A:I,8,0)</f>
        <v>tier - 2</v>
      </c>
      <c r="Q1248" t="str">
        <f>VLOOKUP(A1248,'Hospitalisation Details'!A:I,9,0)</f>
        <v>R1012</v>
      </c>
    </row>
    <row r="1249" spans="1:17" ht="15.6" x14ac:dyDescent="0.3">
      <c r="A1249" s="1" t="s">
        <v>1123</v>
      </c>
      <c r="B1249" s="1" t="str">
        <f>VLOOKUP(A1249,'Customer Names'!A:B,2,0)</f>
        <v>Keshian, Mr.  Gregory</v>
      </c>
      <c r="C1249">
        <f>VLOOKUP(A1249,'Medical Examinations'!A:H,2,0)</f>
        <v>21.85</v>
      </c>
      <c r="D1249">
        <f>VLOOKUP(A1249,'Medical Examinations'!A:C,3,0)</f>
        <v>8.76</v>
      </c>
      <c r="E1249" t="str">
        <f>VLOOKUP(A1249,'Medical Examinations'!A:E,4)</f>
        <v>No</v>
      </c>
      <c r="F1249" t="str">
        <f>VLOOKUP(A1249,'Medical Examinations'!A:E,5)</f>
        <v>No</v>
      </c>
      <c r="G1249" t="str">
        <f>VLOOKUP(A1249,'Medical Examinations'!A:F,6,0)</f>
        <v>No</v>
      </c>
      <c r="H1249" t="str">
        <f>VLOOKUP(A1249,'Medical Examinations'!A:G,7)</f>
        <v>No major surgery</v>
      </c>
      <c r="I1249" t="str">
        <f>VLOOKUP(A1249,'Medical Examinations'!A:H,8,0)</f>
        <v>No</v>
      </c>
      <c r="J1249">
        <f>VLOOKUP(A1249,'Hospitalisation Details'!A:B,2,0)</f>
        <v>1978</v>
      </c>
      <c r="K1249" t="str">
        <f>VLOOKUP(A1249,'Hospitalisation Details'!A:C,3,0)</f>
        <v>Dec</v>
      </c>
      <c r="L1249">
        <f>VLOOKUP(A1249,'Hospitalisation Details'!A:D,4,0)</f>
        <v>16</v>
      </c>
      <c r="M1249">
        <f>VLOOKUP(A1249,'Hospitalisation Details'!A:E,5,0)</f>
        <v>3</v>
      </c>
      <c r="N1249">
        <f>VLOOKUP(A1249,'Hospitalisation Details'!A:F,6,0)</f>
        <v>8891.14</v>
      </c>
      <c r="O1249" t="str">
        <f>VLOOKUP(A1249,'Hospitalisation Details'!A:G,7,0)</f>
        <v>tier - 2</v>
      </c>
      <c r="P1249" t="str">
        <f>VLOOKUP(A1249,'Hospitalisation Details'!A:I,8,0)</f>
        <v>tier - 3</v>
      </c>
      <c r="Q1249" t="str">
        <f>VLOOKUP(A1249,'Hospitalisation Details'!A:I,9,0)</f>
        <v>R1017</v>
      </c>
    </row>
    <row r="1250" spans="1:17" ht="15.6" x14ac:dyDescent="0.3">
      <c r="A1250" s="1" t="s">
        <v>1122</v>
      </c>
      <c r="B1250" s="1" t="str">
        <f>VLOOKUP(A1250,'Customer Names'!A:B,2,0)</f>
        <v>Maas, Mr.  Eric</v>
      </c>
      <c r="C1250">
        <f>VLOOKUP(A1250,'Medical Examinations'!A:H,2,0)</f>
        <v>25.73</v>
      </c>
      <c r="D1250">
        <f>VLOOKUP(A1250,'Medical Examinations'!A:C,3,0)</f>
        <v>7.99</v>
      </c>
      <c r="E1250" t="str">
        <f>VLOOKUP(A1250,'Medical Examinations'!A:E,4)</f>
        <v>No</v>
      </c>
      <c r="F1250" t="str">
        <f>VLOOKUP(A1250,'Medical Examinations'!A:E,5)</f>
        <v>No</v>
      </c>
      <c r="G1250" t="str">
        <f>VLOOKUP(A1250,'Medical Examinations'!A:F,6,0)</f>
        <v>No</v>
      </c>
      <c r="H1250">
        <f>VLOOKUP(A1250,'Medical Examinations'!A:G,7)</f>
        <v>2</v>
      </c>
      <c r="I1250" t="str">
        <f>VLOOKUP(A1250,'Medical Examinations'!A:H,8,0)</f>
        <v>No</v>
      </c>
      <c r="J1250">
        <f>VLOOKUP(A1250,'Hospitalisation Details'!A:B,2,0)</f>
        <v>1973</v>
      </c>
      <c r="K1250" t="str">
        <f>VLOOKUP(A1250,'Hospitalisation Details'!A:C,3,0)</f>
        <v>Sep</v>
      </c>
      <c r="L1250">
        <f>VLOOKUP(A1250,'Hospitalisation Details'!A:D,4,0)</f>
        <v>9</v>
      </c>
      <c r="M1250">
        <f>VLOOKUP(A1250,'Hospitalisation Details'!A:E,5,0)</f>
        <v>0</v>
      </c>
      <c r="N1250">
        <f>VLOOKUP(A1250,'Hospitalisation Details'!A:F,6,0)</f>
        <v>8890.59</v>
      </c>
      <c r="O1250" t="str">
        <f>VLOOKUP(A1250,'Hospitalisation Details'!A:G,7,0)</f>
        <v>tier - 2</v>
      </c>
      <c r="P1250" t="str">
        <f>VLOOKUP(A1250,'Hospitalisation Details'!A:I,8,0)</f>
        <v>tier - 3</v>
      </c>
      <c r="Q1250" t="str">
        <f>VLOOKUP(A1250,'Hospitalisation Details'!A:I,9,0)</f>
        <v>R1012</v>
      </c>
    </row>
    <row r="1251" spans="1:17" ht="15.6" x14ac:dyDescent="0.3">
      <c r="A1251" s="1" t="s">
        <v>1121</v>
      </c>
      <c r="B1251" s="1" t="str">
        <f>VLOOKUP(A1251,'Customer Names'!A:B,2,0)</f>
        <v>Sinasac, Ms.  Rachel M</v>
      </c>
      <c r="C1251">
        <f>VLOOKUP(A1251,'Medical Examinations'!A:H,2,0)</f>
        <v>32.229999999999997</v>
      </c>
      <c r="D1251">
        <f>VLOOKUP(A1251,'Medical Examinations'!A:C,3,0)</f>
        <v>8.59</v>
      </c>
      <c r="E1251" t="str">
        <f>VLOOKUP(A1251,'Medical Examinations'!A:E,4)</f>
        <v>No</v>
      </c>
      <c r="F1251" t="str">
        <f>VLOOKUP(A1251,'Medical Examinations'!A:E,5)</f>
        <v>No</v>
      </c>
      <c r="G1251" t="str">
        <f>VLOOKUP(A1251,'Medical Examinations'!A:F,6,0)</f>
        <v>No</v>
      </c>
      <c r="H1251" t="str">
        <f>VLOOKUP(A1251,'Medical Examinations'!A:G,7)</f>
        <v>No major surgery</v>
      </c>
      <c r="I1251" t="str">
        <f>VLOOKUP(A1251,'Medical Examinations'!A:H,8,0)</f>
        <v>No</v>
      </c>
      <c r="J1251">
        <f>VLOOKUP(A1251,'Hospitalisation Details'!A:B,2,0)</f>
        <v>1974</v>
      </c>
      <c r="K1251" t="str">
        <f>VLOOKUP(A1251,'Hospitalisation Details'!A:C,3,0)</f>
        <v>Jun</v>
      </c>
      <c r="L1251">
        <f>VLOOKUP(A1251,'Hospitalisation Details'!A:D,4,0)</f>
        <v>18</v>
      </c>
      <c r="M1251">
        <f>VLOOKUP(A1251,'Hospitalisation Details'!A:E,5,0)</f>
        <v>1</v>
      </c>
      <c r="N1251">
        <f>VLOOKUP(A1251,'Hospitalisation Details'!A:F,6,0)</f>
        <v>8871.15</v>
      </c>
      <c r="O1251" t="str">
        <f>VLOOKUP(A1251,'Hospitalisation Details'!A:G,7,0)</f>
        <v>tier - 2</v>
      </c>
      <c r="P1251" t="str">
        <f>VLOOKUP(A1251,'Hospitalisation Details'!A:I,8,0)</f>
        <v>tier - 3</v>
      </c>
      <c r="Q1251" t="str">
        <f>VLOOKUP(A1251,'Hospitalisation Details'!A:I,9,0)</f>
        <v>R1013</v>
      </c>
    </row>
    <row r="1252" spans="1:17" ht="15.6" x14ac:dyDescent="0.3">
      <c r="A1252" s="1" t="s">
        <v>1120</v>
      </c>
      <c r="B1252" s="1" t="str">
        <f>VLOOKUP(A1252,'Customer Names'!A:B,2,0)</f>
        <v>Van De Kamp, Mr.  Fritz</v>
      </c>
      <c r="C1252">
        <f>VLOOKUP(A1252,'Medical Examinations'!A:H,2,0)</f>
        <v>32.204999999999998</v>
      </c>
      <c r="D1252">
        <f>VLOOKUP(A1252,'Medical Examinations'!A:C,3,0)</f>
        <v>6.14</v>
      </c>
      <c r="E1252" t="str">
        <f>VLOOKUP(A1252,'Medical Examinations'!A:E,4)</f>
        <v>No</v>
      </c>
      <c r="F1252" t="str">
        <f>VLOOKUP(A1252,'Medical Examinations'!A:E,5)</f>
        <v>No</v>
      </c>
      <c r="G1252" t="str">
        <f>VLOOKUP(A1252,'Medical Examinations'!A:F,6,0)</f>
        <v>No</v>
      </c>
      <c r="H1252">
        <f>VLOOKUP(A1252,'Medical Examinations'!A:G,7)</f>
        <v>2</v>
      </c>
      <c r="I1252" t="str">
        <f>VLOOKUP(A1252,'Medical Examinations'!A:H,8,0)</f>
        <v>No</v>
      </c>
      <c r="J1252">
        <f>VLOOKUP(A1252,'Hospitalisation Details'!A:B,2,0)</f>
        <v>1972</v>
      </c>
      <c r="K1252" t="str">
        <f>VLOOKUP(A1252,'Hospitalisation Details'!A:C,3,0)</f>
        <v>Nov</v>
      </c>
      <c r="L1252">
        <f>VLOOKUP(A1252,'Hospitalisation Details'!A:D,4,0)</f>
        <v>22</v>
      </c>
      <c r="M1252">
        <f>VLOOKUP(A1252,'Hospitalisation Details'!A:E,5,0)</f>
        <v>0</v>
      </c>
      <c r="N1252">
        <f>VLOOKUP(A1252,'Hospitalisation Details'!A:F,6,0)</f>
        <v>8835.26</v>
      </c>
      <c r="O1252" t="str">
        <f>VLOOKUP(A1252,'Hospitalisation Details'!A:G,7,0)</f>
        <v>tier - 3</v>
      </c>
      <c r="P1252" t="str">
        <f>VLOOKUP(A1252,'Hospitalisation Details'!A:I,8,0)</f>
        <v>tier - 2</v>
      </c>
      <c r="Q1252" t="str">
        <f>VLOOKUP(A1252,'Hospitalisation Details'!A:I,9,0)</f>
        <v>R1012</v>
      </c>
    </row>
    <row r="1253" spans="1:17" ht="15.6" x14ac:dyDescent="0.3">
      <c r="A1253" s="1" t="s">
        <v>1119</v>
      </c>
      <c r="B1253" s="1" t="str">
        <f>VLOOKUP(A1253,'Customer Names'!A:B,2,0)</f>
        <v>Ruffo, Mr.  Brad</v>
      </c>
      <c r="C1253">
        <f>VLOOKUP(A1253,'Medical Examinations'!A:H,2,0)</f>
        <v>26.41</v>
      </c>
      <c r="D1253">
        <f>VLOOKUP(A1253,'Medical Examinations'!A:C,3,0)</f>
        <v>4.08</v>
      </c>
      <c r="E1253" t="str">
        <f>VLOOKUP(A1253,'Medical Examinations'!A:E,4)</f>
        <v>No</v>
      </c>
      <c r="F1253" t="str">
        <f>VLOOKUP(A1253,'Medical Examinations'!A:E,5)</f>
        <v>No</v>
      </c>
      <c r="G1253" t="str">
        <f>VLOOKUP(A1253,'Medical Examinations'!A:F,6,0)</f>
        <v>No</v>
      </c>
      <c r="H1253">
        <f>VLOOKUP(A1253,'Medical Examinations'!A:G,7)</f>
        <v>2</v>
      </c>
      <c r="I1253" t="str">
        <f>VLOOKUP(A1253,'Medical Examinations'!A:H,8,0)</f>
        <v>No</v>
      </c>
      <c r="J1253">
        <f>VLOOKUP(A1253,'Hospitalisation Details'!A:B,2,0)</f>
        <v>1972</v>
      </c>
      <c r="K1253" t="str">
        <f>VLOOKUP(A1253,'Hospitalisation Details'!A:C,3,0)</f>
        <v>Nov</v>
      </c>
      <c r="L1253">
        <f>VLOOKUP(A1253,'Hospitalisation Details'!A:D,4,0)</f>
        <v>14</v>
      </c>
      <c r="M1253">
        <f>VLOOKUP(A1253,'Hospitalisation Details'!A:E,5,0)</f>
        <v>0</v>
      </c>
      <c r="N1253">
        <f>VLOOKUP(A1253,'Hospitalisation Details'!A:F,6,0)</f>
        <v>8827.2099999999991</v>
      </c>
      <c r="O1253" t="str">
        <f>VLOOKUP(A1253,'Hospitalisation Details'!A:G,7,0)</f>
        <v>tier - 3</v>
      </c>
      <c r="P1253" t="str">
        <f>VLOOKUP(A1253,'Hospitalisation Details'!A:I,8,0)</f>
        <v>tier - 1</v>
      </c>
      <c r="Q1253" t="str">
        <f>VLOOKUP(A1253,'Hospitalisation Details'!A:I,9,0)</f>
        <v>R1012</v>
      </c>
    </row>
    <row r="1254" spans="1:17" ht="15.6" x14ac:dyDescent="0.3">
      <c r="A1254" s="1" t="s">
        <v>1118</v>
      </c>
      <c r="B1254" s="1" t="str">
        <f>VLOOKUP(A1254,'Customer Names'!A:B,2,0)</f>
        <v>Long, Ms.  Claire M</v>
      </c>
      <c r="C1254">
        <f>VLOOKUP(A1254,'Medical Examinations'!A:H,2,0)</f>
        <v>30.2</v>
      </c>
      <c r="D1254">
        <f>VLOOKUP(A1254,'Medical Examinations'!A:C,3,0)</f>
        <v>6.25</v>
      </c>
      <c r="E1254" t="str">
        <f>VLOOKUP(A1254,'Medical Examinations'!A:E,4)</f>
        <v>yes</v>
      </c>
      <c r="F1254" t="str">
        <f>VLOOKUP(A1254,'Medical Examinations'!A:E,5)</f>
        <v>No</v>
      </c>
      <c r="G1254" t="str">
        <f>VLOOKUP(A1254,'Medical Examinations'!A:F,6,0)</f>
        <v>No</v>
      </c>
      <c r="H1254" t="str">
        <f>VLOOKUP(A1254,'Medical Examinations'!A:G,7)</f>
        <v>No major surgery</v>
      </c>
      <c r="I1254" t="str">
        <f>VLOOKUP(A1254,'Medical Examinations'!A:H,8,0)</f>
        <v>No</v>
      </c>
      <c r="J1254">
        <f>VLOOKUP(A1254,'Hospitalisation Details'!A:B,2,0)</f>
        <v>1976</v>
      </c>
      <c r="K1254" t="str">
        <f>VLOOKUP(A1254,'Hospitalisation Details'!A:C,3,0)</f>
        <v>Jul</v>
      </c>
      <c r="L1254">
        <f>VLOOKUP(A1254,'Hospitalisation Details'!A:D,4,0)</f>
        <v>14</v>
      </c>
      <c r="M1254">
        <f>VLOOKUP(A1254,'Hospitalisation Details'!A:E,5,0)</f>
        <v>2</v>
      </c>
      <c r="N1254">
        <f>VLOOKUP(A1254,'Hospitalisation Details'!A:F,6,0)</f>
        <v>8825.09</v>
      </c>
      <c r="O1254" t="str">
        <f>VLOOKUP(A1254,'Hospitalisation Details'!A:G,7,0)</f>
        <v>tier - 2</v>
      </c>
      <c r="P1254" t="str">
        <f>VLOOKUP(A1254,'Hospitalisation Details'!A:I,8,0)</f>
        <v>tier - 3</v>
      </c>
      <c r="Q1254" t="str">
        <f>VLOOKUP(A1254,'Hospitalisation Details'!A:I,9,0)</f>
        <v>R1011</v>
      </c>
    </row>
    <row r="1255" spans="1:17" ht="15.6" x14ac:dyDescent="0.3">
      <c r="A1255" s="1" t="s">
        <v>1117</v>
      </c>
      <c r="B1255" s="1" t="str">
        <f>VLOOKUP(A1255,'Customer Names'!A:B,2,0)</f>
        <v>Rohde, Mrs.  Jennifer</v>
      </c>
      <c r="C1255">
        <f>VLOOKUP(A1255,'Medical Examinations'!A:H,2,0)</f>
        <v>31.26</v>
      </c>
      <c r="D1255">
        <f>VLOOKUP(A1255,'Medical Examinations'!A:C,3,0)</f>
        <v>5.94</v>
      </c>
      <c r="E1255" t="str">
        <f>VLOOKUP(A1255,'Medical Examinations'!A:E,4)</f>
        <v>yes</v>
      </c>
      <c r="F1255" t="str">
        <f>VLOOKUP(A1255,'Medical Examinations'!A:E,5)</f>
        <v>No</v>
      </c>
      <c r="G1255" t="str">
        <f>VLOOKUP(A1255,'Medical Examinations'!A:F,6,0)</f>
        <v>No</v>
      </c>
      <c r="H1255">
        <f>VLOOKUP(A1255,'Medical Examinations'!A:G,7)</f>
        <v>1</v>
      </c>
      <c r="I1255" t="str">
        <f>VLOOKUP(A1255,'Medical Examinations'!A:H,8,0)</f>
        <v>No</v>
      </c>
      <c r="J1255">
        <f>VLOOKUP(A1255,'Hospitalisation Details'!A:B,2,0)</f>
        <v>1988</v>
      </c>
      <c r="K1255" t="str">
        <f>VLOOKUP(A1255,'Hospitalisation Details'!A:C,3,0)</f>
        <v>Aug</v>
      </c>
      <c r="L1255">
        <f>VLOOKUP(A1255,'Hospitalisation Details'!A:D,4,0)</f>
        <v>22</v>
      </c>
      <c r="M1255">
        <f>VLOOKUP(A1255,'Hospitalisation Details'!A:E,5,0)</f>
        <v>3</v>
      </c>
      <c r="N1255">
        <f>VLOOKUP(A1255,'Hospitalisation Details'!A:F,6,0)</f>
        <v>8824.27</v>
      </c>
      <c r="O1255" t="str">
        <f>VLOOKUP(A1255,'Hospitalisation Details'!A:G,7,0)</f>
        <v>tier - 2</v>
      </c>
      <c r="P1255" t="str">
        <f>VLOOKUP(A1255,'Hospitalisation Details'!A:I,8,0)</f>
        <v>tier - 1</v>
      </c>
      <c r="Q1255" t="str">
        <f>VLOOKUP(A1255,'Hospitalisation Details'!A:I,9,0)</f>
        <v>R1025</v>
      </c>
    </row>
    <row r="1256" spans="1:17" ht="15.6" x14ac:dyDescent="0.3">
      <c r="A1256" s="1" t="s">
        <v>1116</v>
      </c>
      <c r="B1256" s="1" t="str">
        <f>VLOOKUP(A1256,'Customer Names'!A:B,2,0)</f>
        <v>Bonzi, Ms.  Maria S.</v>
      </c>
      <c r="C1256">
        <f>VLOOKUP(A1256,'Medical Examinations'!A:H,2,0)</f>
        <v>33.725000000000001</v>
      </c>
      <c r="D1256">
        <f>VLOOKUP(A1256,'Medical Examinations'!A:C,3,0)</f>
        <v>6.45</v>
      </c>
      <c r="E1256" t="str">
        <f>VLOOKUP(A1256,'Medical Examinations'!A:E,4)</f>
        <v>yes</v>
      </c>
      <c r="F1256" t="str">
        <f>VLOOKUP(A1256,'Medical Examinations'!A:E,5)</f>
        <v>No</v>
      </c>
      <c r="G1256" t="str">
        <f>VLOOKUP(A1256,'Medical Examinations'!A:F,6,0)</f>
        <v>No</v>
      </c>
      <c r="H1256" t="str">
        <f>VLOOKUP(A1256,'Medical Examinations'!A:G,7)</f>
        <v>No major surgery</v>
      </c>
      <c r="I1256" t="str">
        <f>VLOOKUP(A1256,'Medical Examinations'!A:H,8,0)</f>
        <v>No</v>
      </c>
      <c r="J1256">
        <f>VLOOKUP(A1256,'Hospitalisation Details'!A:B,2,0)</f>
        <v>1976</v>
      </c>
      <c r="K1256" t="str">
        <f>VLOOKUP(A1256,'Hospitalisation Details'!A:C,3,0)</f>
        <v>Oct</v>
      </c>
      <c r="L1256">
        <f>VLOOKUP(A1256,'Hospitalisation Details'!A:D,4,0)</f>
        <v>19</v>
      </c>
      <c r="M1256">
        <f>VLOOKUP(A1256,'Hospitalisation Details'!A:E,5,0)</f>
        <v>1</v>
      </c>
      <c r="N1256">
        <f>VLOOKUP(A1256,'Hospitalisation Details'!A:F,6,0)</f>
        <v>8823.99</v>
      </c>
      <c r="O1256" t="str">
        <f>VLOOKUP(A1256,'Hospitalisation Details'!A:G,7,0)</f>
        <v>tier - 2</v>
      </c>
      <c r="P1256" t="str">
        <f>VLOOKUP(A1256,'Hospitalisation Details'!A:I,8,0)</f>
        <v>tier - 3</v>
      </c>
      <c r="Q1256" t="str">
        <f>VLOOKUP(A1256,'Hospitalisation Details'!A:I,9,0)</f>
        <v>R1024</v>
      </c>
    </row>
    <row r="1257" spans="1:17" ht="15.6" x14ac:dyDescent="0.3">
      <c r="A1257" s="1" t="s">
        <v>1115</v>
      </c>
      <c r="B1257" s="1" t="str">
        <f>VLOOKUP(A1257,'Customer Names'!A:B,2,0)</f>
        <v>Moore, Ms.  Katherine E</v>
      </c>
      <c r="C1257">
        <f>VLOOKUP(A1257,'Medical Examinations'!A:H,2,0)</f>
        <v>28.9</v>
      </c>
      <c r="D1257">
        <f>VLOOKUP(A1257,'Medical Examinations'!A:C,3,0)</f>
        <v>5.74</v>
      </c>
      <c r="E1257" t="str">
        <f>VLOOKUP(A1257,'Medical Examinations'!A:E,4)</f>
        <v>yes</v>
      </c>
      <c r="F1257" t="str">
        <f>VLOOKUP(A1257,'Medical Examinations'!A:E,5)</f>
        <v>No</v>
      </c>
      <c r="G1257" t="str">
        <f>VLOOKUP(A1257,'Medical Examinations'!A:F,6,0)</f>
        <v>No</v>
      </c>
      <c r="H1257" t="str">
        <f>VLOOKUP(A1257,'Medical Examinations'!A:G,7)</f>
        <v>No major surgery</v>
      </c>
      <c r="I1257" t="str">
        <f>VLOOKUP(A1257,'Medical Examinations'!A:H,8,0)</f>
        <v>No</v>
      </c>
      <c r="J1257">
        <f>VLOOKUP(A1257,'Hospitalisation Details'!A:B,2,0)</f>
        <v>1976</v>
      </c>
      <c r="K1257" t="str">
        <f>VLOOKUP(A1257,'Hospitalisation Details'!A:C,3,0)</f>
        <v>Jun</v>
      </c>
      <c r="L1257">
        <f>VLOOKUP(A1257,'Hospitalisation Details'!A:D,4,0)</f>
        <v>14</v>
      </c>
      <c r="M1257">
        <f>VLOOKUP(A1257,'Hospitalisation Details'!A:E,5,0)</f>
        <v>2</v>
      </c>
      <c r="N1257">
        <f>VLOOKUP(A1257,'Hospitalisation Details'!A:F,6,0)</f>
        <v>8823.2800000000007</v>
      </c>
      <c r="O1257" t="str">
        <f>VLOOKUP(A1257,'Hospitalisation Details'!A:G,7,0)</f>
        <v>tier - 2</v>
      </c>
      <c r="P1257" t="str">
        <f>VLOOKUP(A1257,'Hospitalisation Details'!A:I,8,0)</f>
        <v>tier - 1</v>
      </c>
      <c r="Q1257" t="str">
        <f>VLOOKUP(A1257,'Hospitalisation Details'!A:I,9,0)</f>
        <v>R1011</v>
      </c>
    </row>
    <row r="1258" spans="1:17" ht="15.6" x14ac:dyDescent="0.3">
      <c r="A1258" s="1" t="s">
        <v>1114</v>
      </c>
      <c r="B1258" s="1" t="str">
        <f>VLOOKUP(A1258,'Customer Names'!A:B,2,0)</f>
        <v>McGrane, Mr.  Michael</v>
      </c>
      <c r="C1258">
        <f>VLOOKUP(A1258,'Medical Examinations'!A:H,2,0)</f>
        <v>45.69</v>
      </c>
      <c r="D1258">
        <f>VLOOKUP(A1258,'Medical Examinations'!A:C,3,0)</f>
        <v>4.43</v>
      </c>
      <c r="E1258" t="str">
        <f>VLOOKUP(A1258,'Medical Examinations'!A:E,4)</f>
        <v>yes</v>
      </c>
      <c r="F1258" t="str">
        <f>VLOOKUP(A1258,'Medical Examinations'!A:E,5)</f>
        <v>No</v>
      </c>
      <c r="G1258" t="str">
        <f>VLOOKUP(A1258,'Medical Examinations'!A:F,6,0)</f>
        <v>No</v>
      </c>
      <c r="H1258" t="str">
        <f>VLOOKUP(A1258,'Medical Examinations'!A:G,7)</f>
        <v>No major surgery</v>
      </c>
      <c r="I1258" t="str">
        <f>VLOOKUP(A1258,'Medical Examinations'!A:H,8,0)</f>
        <v>No</v>
      </c>
      <c r="J1258">
        <f>VLOOKUP(A1258,'Hospitalisation Details'!A:B,2,0)</f>
        <v>2001</v>
      </c>
      <c r="K1258" t="str">
        <f>VLOOKUP(A1258,'Hospitalisation Details'!A:C,3,0)</f>
        <v>Nov</v>
      </c>
      <c r="L1258">
        <f>VLOOKUP(A1258,'Hospitalisation Details'!A:D,4,0)</f>
        <v>7</v>
      </c>
      <c r="M1258">
        <f>VLOOKUP(A1258,'Hospitalisation Details'!A:E,5,0)</f>
        <v>0</v>
      </c>
      <c r="N1258">
        <f>VLOOKUP(A1258,'Hospitalisation Details'!A:F,6,0)</f>
        <v>8821.8799999999992</v>
      </c>
      <c r="O1258" t="str">
        <f>VLOOKUP(A1258,'Hospitalisation Details'!A:G,7,0)</f>
        <v>tier - 2</v>
      </c>
      <c r="P1258" t="str">
        <f>VLOOKUP(A1258,'Hospitalisation Details'!A:I,8,0)</f>
        <v>tier - 3</v>
      </c>
      <c r="Q1258" t="str">
        <f>VLOOKUP(A1258,'Hospitalisation Details'!A:I,9,0)</f>
        <v>R1023</v>
      </c>
    </row>
    <row r="1259" spans="1:17" ht="15.6" x14ac:dyDescent="0.3">
      <c r="A1259" s="1" t="s">
        <v>1113</v>
      </c>
      <c r="B1259" s="1" t="str">
        <f>VLOOKUP(A1259,'Customer Names'!A:B,2,0)</f>
        <v>Stepnowski, Ms.  Roxanne</v>
      </c>
      <c r="C1259">
        <f>VLOOKUP(A1259,'Medical Examinations'!A:H,2,0)</f>
        <v>21.03</v>
      </c>
      <c r="D1259">
        <f>VLOOKUP(A1259,'Medical Examinations'!A:C,3,0)</f>
        <v>6.5</v>
      </c>
      <c r="E1259" t="str">
        <f>VLOOKUP(A1259,'Medical Examinations'!A:E,4)</f>
        <v>No</v>
      </c>
      <c r="F1259" t="str">
        <f>VLOOKUP(A1259,'Medical Examinations'!A:E,5)</f>
        <v>No</v>
      </c>
      <c r="G1259" t="str">
        <f>VLOOKUP(A1259,'Medical Examinations'!A:F,6,0)</f>
        <v>No</v>
      </c>
      <c r="H1259" t="str">
        <f>VLOOKUP(A1259,'Medical Examinations'!A:G,7)</f>
        <v>No major surgery</v>
      </c>
      <c r="I1259" t="str">
        <f>VLOOKUP(A1259,'Medical Examinations'!A:H,8,0)</f>
        <v>No</v>
      </c>
      <c r="J1259">
        <f>VLOOKUP(A1259,'Hospitalisation Details'!A:B,2,0)</f>
        <v>1965</v>
      </c>
      <c r="K1259" t="str">
        <f>VLOOKUP(A1259,'Hospitalisation Details'!A:C,3,0)</f>
        <v>Aug</v>
      </c>
      <c r="L1259">
        <f>VLOOKUP(A1259,'Hospitalisation Details'!A:D,4,0)</f>
        <v>29</v>
      </c>
      <c r="M1259">
        <f>VLOOKUP(A1259,'Hospitalisation Details'!A:E,5,0)</f>
        <v>0</v>
      </c>
      <c r="N1259">
        <f>VLOOKUP(A1259,'Hospitalisation Details'!A:F,6,0)</f>
        <v>8800.49</v>
      </c>
      <c r="O1259" t="str">
        <f>VLOOKUP(A1259,'Hospitalisation Details'!A:G,7,0)</f>
        <v>tier - 3</v>
      </c>
      <c r="P1259" t="str">
        <f>VLOOKUP(A1259,'Hospitalisation Details'!A:I,8,0)</f>
        <v>tier - 2</v>
      </c>
      <c r="Q1259" t="str">
        <f>VLOOKUP(A1259,'Hospitalisation Details'!A:I,9,0)</f>
        <v>R1013</v>
      </c>
    </row>
    <row r="1260" spans="1:17" ht="15.6" x14ac:dyDescent="0.3">
      <c r="A1260" s="1" t="s">
        <v>1112</v>
      </c>
      <c r="B1260" s="1" t="str">
        <f>VLOOKUP(A1260,'Customer Names'!A:B,2,0)</f>
        <v>Merkle, Mr.  Israel</v>
      </c>
      <c r="C1260">
        <f>VLOOKUP(A1260,'Medical Examinations'!A:H,2,0)</f>
        <v>37</v>
      </c>
      <c r="D1260">
        <f>VLOOKUP(A1260,'Medical Examinations'!A:C,3,0)</f>
        <v>8.75</v>
      </c>
      <c r="E1260" t="str">
        <f>VLOOKUP(A1260,'Medical Examinations'!A:E,4)</f>
        <v>No</v>
      </c>
      <c r="F1260" t="str">
        <f>VLOOKUP(A1260,'Medical Examinations'!A:E,5)</f>
        <v>No</v>
      </c>
      <c r="G1260" t="str">
        <f>VLOOKUP(A1260,'Medical Examinations'!A:F,6,0)</f>
        <v>No</v>
      </c>
      <c r="H1260" t="str">
        <f>VLOOKUP(A1260,'Medical Examinations'!A:G,7)</f>
        <v>No major surgery</v>
      </c>
      <c r="I1260" t="str">
        <f>VLOOKUP(A1260,'Medical Examinations'!A:H,8,0)</f>
        <v>No</v>
      </c>
      <c r="J1260">
        <f>VLOOKUP(A1260,'Hospitalisation Details'!A:B,2,0)</f>
        <v>1971</v>
      </c>
      <c r="K1260" t="str">
        <f>VLOOKUP(A1260,'Hospitalisation Details'!A:C,3,0)</f>
        <v>Jun</v>
      </c>
      <c r="L1260">
        <f>VLOOKUP(A1260,'Hospitalisation Details'!A:D,4,0)</f>
        <v>18</v>
      </c>
      <c r="M1260">
        <f>VLOOKUP(A1260,'Hospitalisation Details'!A:E,5,0)</f>
        <v>0</v>
      </c>
      <c r="N1260">
        <f>VLOOKUP(A1260,'Hospitalisation Details'!A:F,6,0)</f>
        <v>8798.59</v>
      </c>
      <c r="O1260" t="str">
        <f>VLOOKUP(A1260,'Hospitalisation Details'!A:G,7,0)</f>
        <v>tier - 2</v>
      </c>
      <c r="P1260" t="str">
        <f>VLOOKUP(A1260,'Hospitalisation Details'!A:I,8,0)</f>
        <v>tier - 1</v>
      </c>
      <c r="Q1260" t="str">
        <f>VLOOKUP(A1260,'Hospitalisation Details'!A:I,9,0)</f>
        <v>R1011</v>
      </c>
    </row>
    <row r="1261" spans="1:17" ht="15.6" x14ac:dyDescent="0.3">
      <c r="A1261" s="1" t="s">
        <v>1111</v>
      </c>
      <c r="B1261" s="1" t="str">
        <f>VLOOKUP(A1261,'Customer Names'!A:B,2,0)</f>
        <v>Schaefer, Mr.  Samalya</v>
      </c>
      <c r="C1261">
        <f>VLOOKUP(A1261,'Medical Examinations'!A:H,2,0)</f>
        <v>25.4</v>
      </c>
      <c r="D1261">
        <f>VLOOKUP(A1261,'Medical Examinations'!A:C,3,0)</f>
        <v>11.96</v>
      </c>
      <c r="E1261" t="str">
        <f>VLOOKUP(A1261,'Medical Examinations'!A:E,4)</f>
        <v>No</v>
      </c>
      <c r="F1261" t="str">
        <f>VLOOKUP(A1261,'Medical Examinations'!A:E,5)</f>
        <v>No</v>
      </c>
      <c r="G1261" t="str">
        <f>VLOOKUP(A1261,'Medical Examinations'!A:F,6,0)</f>
        <v>No</v>
      </c>
      <c r="H1261" t="str">
        <f>VLOOKUP(A1261,'Medical Examinations'!A:G,7)</f>
        <v>No major surgery</v>
      </c>
      <c r="I1261" t="str">
        <f>VLOOKUP(A1261,'Medical Examinations'!A:H,8,0)</f>
        <v>No</v>
      </c>
      <c r="J1261">
        <f>VLOOKUP(A1261,'Hospitalisation Details'!A:B,2,0)</f>
        <v>1971</v>
      </c>
      <c r="K1261" t="str">
        <f>VLOOKUP(A1261,'Hospitalisation Details'!A:C,3,0)</f>
        <v>Aug</v>
      </c>
      <c r="L1261">
        <f>VLOOKUP(A1261,'Hospitalisation Details'!A:D,4,0)</f>
        <v>23</v>
      </c>
      <c r="M1261">
        <f>VLOOKUP(A1261,'Hospitalisation Details'!A:E,5,0)</f>
        <v>0</v>
      </c>
      <c r="N1261">
        <f>VLOOKUP(A1261,'Hospitalisation Details'!A:F,6,0)</f>
        <v>8782.4699999999993</v>
      </c>
      <c r="O1261" t="str">
        <f>VLOOKUP(A1261,'Hospitalisation Details'!A:G,7,0)</f>
        <v>tier - 2</v>
      </c>
      <c r="P1261" t="str">
        <f>VLOOKUP(A1261,'Hospitalisation Details'!A:I,8,0)</f>
        <v>tier - 3</v>
      </c>
      <c r="Q1261" t="str">
        <f>VLOOKUP(A1261,'Hospitalisation Details'!A:I,9,0)</f>
        <v>R1011</v>
      </c>
    </row>
    <row r="1262" spans="1:17" ht="15.6" x14ac:dyDescent="0.3">
      <c r="A1262" s="1" t="s">
        <v>1110</v>
      </c>
      <c r="B1262" s="1" t="str">
        <f>VLOOKUP(A1262,'Customer Names'!A:B,2,0)</f>
        <v>Vigneron, Mr.  Peter</v>
      </c>
      <c r="C1262">
        <f>VLOOKUP(A1262,'Medical Examinations'!A:H,2,0)</f>
        <v>32.299999999999997</v>
      </c>
      <c r="D1262">
        <f>VLOOKUP(A1262,'Medical Examinations'!A:C,3,0)</f>
        <v>10.54</v>
      </c>
      <c r="E1262" t="str">
        <f>VLOOKUP(A1262,'Medical Examinations'!A:E,4)</f>
        <v>No</v>
      </c>
      <c r="F1262" t="str">
        <f>VLOOKUP(A1262,'Medical Examinations'!A:E,5)</f>
        <v>No</v>
      </c>
      <c r="G1262" t="str">
        <f>VLOOKUP(A1262,'Medical Examinations'!A:F,6,0)</f>
        <v>No</v>
      </c>
      <c r="H1262" t="str">
        <f>VLOOKUP(A1262,'Medical Examinations'!A:G,7)</f>
        <v>No major surgery</v>
      </c>
      <c r="I1262" t="str">
        <f>VLOOKUP(A1262,'Medical Examinations'!A:H,8,0)</f>
        <v>No</v>
      </c>
      <c r="J1262">
        <f>VLOOKUP(A1262,'Hospitalisation Details'!A:B,2,0)</f>
        <v>1974</v>
      </c>
      <c r="K1262" t="str">
        <f>VLOOKUP(A1262,'Hospitalisation Details'!A:C,3,0)</f>
        <v>Sep</v>
      </c>
      <c r="L1262">
        <f>VLOOKUP(A1262,'Hospitalisation Details'!A:D,4,0)</f>
        <v>6</v>
      </c>
      <c r="M1262">
        <f>VLOOKUP(A1262,'Hospitalisation Details'!A:E,5,0)</f>
        <v>1</v>
      </c>
      <c r="N1262">
        <f>VLOOKUP(A1262,'Hospitalisation Details'!A:F,6,0)</f>
        <v>8765.25</v>
      </c>
      <c r="O1262" t="str">
        <f>VLOOKUP(A1262,'Hospitalisation Details'!A:G,7,0)</f>
        <v>tier - 2</v>
      </c>
      <c r="P1262" t="str">
        <f>VLOOKUP(A1262,'Hospitalisation Details'!A:I,8,0)</f>
        <v>tier - 3</v>
      </c>
      <c r="Q1262" t="str">
        <f>VLOOKUP(A1262,'Hospitalisation Details'!A:I,9,0)</f>
        <v>R1012</v>
      </c>
    </row>
    <row r="1263" spans="1:17" ht="15.6" x14ac:dyDescent="0.3">
      <c r="A1263" s="1" t="s">
        <v>1109</v>
      </c>
      <c r="B1263" s="1" t="str">
        <f>VLOOKUP(A1263,'Customer Names'!A:B,2,0)</f>
        <v>Mucci, Ms.  Alicia</v>
      </c>
      <c r="C1263">
        <f>VLOOKUP(A1263,'Medical Examinations'!A:H,2,0)</f>
        <v>23.94</v>
      </c>
      <c r="D1263">
        <f>VLOOKUP(A1263,'Medical Examinations'!A:C,3,0)</f>
        <v>4.54</v>
      </c>
      <c r="E1263" t="str">
        <f>VLOOKUP(A1263,'Medical Examinations'!A:E,4)</f>
        <v>yes</v>
      </c>
      <c r="F1263" t="str">
        <f>VLOOKUP(A1263,'Medical Examinations'!A:E,5)</f>
        <v>No</v>
      </c>
      <c r="G1263" t="str">
        <f>VLOOKUP(A1263,'Medical Examinations'!A:F,6,0)</f>
        <v>Yes</v>
      </c>
      <c r="H1263">
        <f>VLOOKUP(A1263,'Medical Examinations'!A:G,7)</f>
        <v>1</v>
      </c>
      <c r="I1263" t="str">
        <f>VLOOKUP(A1263,'Medical Examinations'!A:H,8,0)</f>
        <v>No</v>
      </c>
      <c r="J1263">
        <f>VLOOKUP(A1263,'Hospitalisation Details'!A:B,2,0)</f>
        <v>1969</v>
      </c>
      <c r="K1263" t="str">
        <f>VLOOKUP(A1263,'Hospitalisation Details'!A:C,3,0)</f>
        <v>Sep</v>
      </c>
      <c r="L1263">
        <f>VLOOKUP(A1263,'Hospitalisation Details'!A:D,4,0)</f>
        <v>9</v>
      </c>
      <c r="M1263">
        <f>VLOOKUP(A1263,'Hospitalisation Details'!A:E,5,0)</f>
        <v>0</v>
      </c>
      <c r="N1263">
        <f>VLOOKUP(A1263,'Hospitalisation Details'!A:F,6,0)</f>
        <v>8760.1200000000008</v>
      </c>
      <c r="O1263" t="str">
        <f>VLOOKUP(A1263,'Hospitalisation Details'!A:G,7,0)</f>
        <v>tier - 2</v>
      </c>
      <c r="P1263" t="str">
        <f>VLOOKUP(A1263,'Hospitalisation Details'!A:I,8,0)</f>
        <v>tier - 1</v>
      </c>
      <c r="Q1263" t="str">
        <f>VLOOKUP(A1263,'Hospitalisation Details'!A:I,9,0)</f>
        <v>R1013</v>
      </c>
    </row>
    <row r="1264" spans="1:17" ht="15.6" x14ac:dyDescent="0.3">
      <c r="A1264" s="1" t="s">
        <v>1108</v>
      </c>
      <c r="B1264" s="1" t="str">
        <f>VLOOKUP(A1264,'Customer Names'!A:B,2,0)</f>
        <v>MacDonald, Ms.  Sarah K.</v>
      </c>
      <c r="C1264">
        <f>VLOOKUP(A1264,'Medical Examinations'!A:H,2,0)</f>
        <v>46.4</v>
      </c>
      <c r="D1264">
        <f>VLOOKUP(A1264,'Medical Examinations'!A:C,3,0)</f>
        <v>5.71</v>
      </c>
      <c r="E1264" t="str">
        <f>VLOOKUP(A1264,'Medical Examinations'!A:E,4)</f>
        <v>No</v>
      </c>
      <c r="F1264" t="str">
        <f>VLOOKUP(A1264,'Medical Examinations'!A:E,5)</f>
        <v>No</v>
      </c>
      <c r="G1264" t="str">
        <f>VLOOKUP(A1264,'Medical Examinations'!A:F,6,0)</f>
        <v>No</v>
      </c>
      <c r="H1264" t="str">
        <f>VLOOKUP(A1264,'Medical Examinations'!A:G,7)</f>
        <v>No major surgery</v>
      </c>
      <c r="I1264" t="str">
        <f>VLOOKUP(A1264,'Medical Examinations'!A:H,8,0)</f>
        <v>No</v>
      </c>
      <c r="J1264">
        <f>VLOOKUP(A1264,'Hospitalisation Details'!A:B,2,0)</f>
        <v>1999</v>
      </c>
      <c r="K1264" t="str">
        <f>VLOOKUP(A1264,'Hospitalisation Details'!A:C,3,0)</f>
        <v>Aug</v>
      </c>
      <c r="L1264">
        <f>VLOOKUP(A1264,'Hospitalisation Details'!A:D,4,0)</f>
        <v>23</v>
      </c>
      <c r="M1264">
        <f>VLOOKUP(A1264,'Hospitalisation Details'!A:E,5,0)</f>
        <v>0</v>
      </c>
      <c r="N1264">
        <f>VLOOKUP(A1264,'Hospitalisation Details'!A:F,6,0)</f>
        <v>8747.68</v>
      </c>
      <c r="O1264" t="str">
        <f>VLOOKUP(A1264,'Hospitalisation Details'!A:G,7,0)</f>
        <v>tier - 2</v>
      </c>
      <c r="P1264" t="str">
        <f>VLOOKUP(A1264,'Hospitalisation Details'!A:I,8,0)</f>
        <v>tier - 3</v>
      </c>
      <c r="Q1264" t="str">
        <f>VLOOKUP(A1264,'Hospitalisation Details'!A:I,9,0)</f>
        <v>R1011</v>
      </c>
    </row>
    <row r="1265" spans="1:17" ht="15.6" x14ac:dyDescent="0.3">
      <c r="A1265" s="1" t="s">
        <v>1107</v>
      </c>
      <c r="B1265" s="1" t="str">
        <f>VLOOKUP(A1265,'Customer Names'!A:B,2,0)</f>
        <v>Deng, Mr.  Guomin</v>
      </c>
      <c r="C1265">
        <f>VLOOKUP(A1265,'Medical Examinations'!A:H,2,0)</f>
        <v>40.375</v>
      </c>
      <c r="D1265">
        <f>VLOOKUP(A1265,'Medical Examinations'!A:C,3,0)</f>
        <v>6.25</v>
      </c>
      <c r="E1265" t="str">
        <f>VLOOKUP(A1265,'Medical Examinations'!A:E,4)</f>
        <v>yes</v>
      </c>
      <c r="F1265" t="str">
        <f>VLOOKUP(A1265,'Medical Examinations'!A:E,5)</f>
        <v>No</v>
      </c>
      <c r="G1265" t="str">
        <f>VLOOKUP(A1265,'Medical Examinations'!A:F,6,0)</f>
        <v>No</v>
      </c>
      <c r="H1265" t="str">
        <f>VLOOKUP(A1265,'Medical Examinations'!A:G,7)</f>
        <v>No major surgery</v>
      </c>
      <c r="I1265" t="str">
        <f>VLOOKUP(A1265,'Medical Examinations'!A:H,8,0)</f>
        <v>No</v>
      </c>
      <c r="J1265">
        <f>VLOOKUP(A1265,'Hospitalisation Details'!A:B,2,0)</f>
        <v>1976</v>
      </c>
      <c r="K1265" t="str">
        <f>VLOOKUP(A1265,'Hospitalisation Details'!A:C,3,0)</f>
        <v>Jun</v>
      </c>
      <c r="L1265">
        <f>VLOOKUP(A1265,'Hospitalisation Details'!A:D,4,0)</f>
        <v>17</v>
      </c>
      <c r="M1265">
        <f>VLOOKUP(A1265,'Hospitalisation Details'!A:E,5,0)</f>
        <v>2</v>
      </c>
      <c r="N1265">
        <f>VLOOKUP(A1265,'Hospitalisation Details'!A:F,6,0)</f>
        <v>8733.23</v>
      </c>
      <c r="O1265" t="str">
        <f>VLOOKUP(A1265,'Hospitalisation Details'!A:G,7,0)</f>
        <v>tier - 2</v>
      </c>
      <c r="P1265" t="str">
        <f>VLOOKUP(A1265,'Hospitalisation Details'!A:I,8,0)</f>
        <v>tier - 3</v>
      </c>
      <c r="Q1265" t="str">
        <f>VLOOKUP(A1265,'Hospitalisation Details'!A:I,9,0)</f>
        <v>R1012</v>
      </c>
    </row>
    <row r="1266" spans="1:17" ht="15.6" x14ac:dyDescent="0.3">
      <c r="A1266" s="1" t="s">
        <v>1106</v>
      </c>
      <c r="B1266" s="1" t="str">
        <f>VLOOKUP(A1266,'Customer Names'!A:B,2,0)</f>
        <v>De Mata, Mr.  Javier</v>
      </c>
      <c r="C1266">
        <f>VLOOKUP(A1266,'Medical Examinations'!A:H,2,0)</f>
        <v>28.7</v>
      </c>
      <c r="D1266">
        <f>VLOOKUP(A1266,'Medical Examinations'!A:C,3,0)</f>
        <v>9.4700000000000006</v>
      </c>
      <c r="E1266" t="str">
        <f>VLOOKUP(A1266,'Medical Examinations'!A:E,4)</f>
        <v>No</v>
      </c>
      <c r="F1266" t="str">
        <f>VLOOKUP(A1266,'Medical Examinations'!A:E,5)</f>
        <v>No</v>
      </c>
      <c r="G1266" t="str">
        <f>VLOOKUP(A1266,'Medical Examinations'!A:F,6,0)</f>
        <v>No</v>
      </c>
      <c r="H1266">
        <f>VLOOKUP(A1266,'Medical Examinations'!A:G,7)</f>
        <v>2</v>
      </c>
      <c r="I1266" t="str">
        <f>VLOOKUP(A1266,'Medical Examinations'!A:H,8,0)</f>
        <v>No</v>
      </c>
      <c r="J1266">
        <f>VLOOKUP(A1266,'Hospitalisation Details'!A:B,2,0)</f>
        <v>1973</v>
      </c>
      <c r="K1266" t="str">
        <f>VLOOKUP(A1266,'Hospitalisation Details'!A:C,3,0)</f>
        <v>Jun</v>
      </c>
      <c r="L1266">
        <f>VLOOKUP(A1266,'Hospitalisation Details'!A:D,4,0)</f>
        <v>25</v>
      </c>
      <c r="M1266">
        <f>VLOOKUP(A1266,'Hospitalisation Details'!A:E,5,0)</f>
        <v>1</v>
      </c>
      <c r="N1266">
        <f>VLOOKUP(A1266,'Hospitalisation Details'!A:F,6,0)</f>
        <v>8703.4599999999991</v>
      </c>
      <c r="O1266" t="str">
        <f>VLOOKUP(A1266,'Hospitalisation Details'!A:G,7,0)</f>
        <v>tier - 3</v>
      </c>
      <c r="P1266" t="str">
        <f>VLOOKUP(A1266,'Hospitalisation Details'!A:I,8,0)</f>
        <v>tier - 3</v>
      </c>
      <c r="Q1266" t="str">
        <f>VLOOKUP(A1266,'Hospitalisation Details'!A:I,9,0)</f>
        <v>R1011</v>
      </c>
    </row>
    <row r="1267" spans="1:17" ht="15.6" x14ac:dyDescent="0.3">
      <c r="A1267" s="1" t="s">
        <v>1105</v>
      </c>
      <c r="B1267" s="1" t="str">
        <f>VLOOKUP(A1267,'Customer Names'!A:B,2,0)</f>
        <v>Strickland, Mr.  Matt</v>
      </c>
      <c r="C1267">
        <f>VLOOKUP(A1267,'Medical Examinations'!A:H,2,0)</f>
        <v>26.63</v>
      </c>
      <c r="D1267">
        <f>VLOOKUP(A1267,'Medical Examinations'!A:C,3,0)</f>
        <v>5.7</v>
      </c>
      <c r="E1267" t="str">
        <f>VLOOKUP(A1267,'Medical Examinations'!A:E,4)</f>
        <v>No</v>
      </c>
      <c r="F1267" t="str">
        <f>VLOOKUP(A1267,'Medical Examinations'!A:E,5)</f>
        <v>No</v>
      </c>
      <c r="G1267" t="str">
        <f>VLOOKUP(A1267,'Medical Examinations'!A:F,6,0)</f>
        <v>No</v>
      </c>
      <c r="H1267" t="str">
        <f>VLOOKUP(A1267,'Medical Examinations'!A:G,7)</f>
        <v>No major surgery</v>
      </c>
      <c r="I1267" t="str">
        <f>VLOOKUP(A1267,'Medical Examinations'!A:H,8,0)</f>
        <v>No</v>
      </c>
      <c r="J1267">
        <f>VLOOKUP(A1267,'Hospitalisation Details'!A:B,2,0)</f>
        <v>1980</v>
      </c>
      <c r="K1267" t="str">
        <f>VLOOKUP(A1267,'Hospitalisation Details'!A:C,3,0)</f>
        <v>Oct</v>
      </c>
      <c r="L1267">
        <f>VLOOKUP(A1267,'Hospitalisation Details'!A:D,4,0)</f>
        <v>28</v>
      </c>
      <c r="M1267">
        <f>VLOOKUP(A1267,'Hospitalisation Details'!A:E,5,0)</f>
        <v>2</v>
      </c>
      <c r="N1267">
        <f>VLOOKUP(A1267,'Hospitalisation Details'!A:F,6,0)</f>
        <v>8701.84</v>
      </c>
      <c r="O1267" t="str">
        <f>VLOOKUP(A1267,'Hospitalisation Details'!A:G,7,0)</f>
        <v>tier - 2</v>
      </c>
      <c r="P1267" t="str">
        <f>VLOOKUP(A1267,'Hospitalisation Details'!A:I,8,0)</f>
        <v>tier - 3</v>
      </c>
      <c r="Q1267" t="str">
        <f>VLOOKUP(A1267,'Hospitalisation Details'!A:I,9,0)</f>
        <v>R1021</v>
      </c>
    </row>
    <row r="1268" spans="1:17" ht="15.6" x14ac:dyDescent="0.3">
      <c r="A1268" s="1" t="s">
        <v>1104</v>
      </c>
      <c r="B1268" s="1" t="str">
        <f>VLOOKUP(A1268,'Customer Names'!A:B,2,0)</f>
        <v>Cheney, Mr.  Thomas S</v>
      </c>
      <c r="C1268">
        <f>VLOOKUP(A1268,'Medical Examinations'!A:H,2,0)</f>
        <v>22.515000000000001</v>
      </c>
      <c r="D1268">
        <f>VLOOKUP(A1268,'Medical Examinations'!A:C,3,0)</f>
        <v>11.18</v>
      </c>
      <c r="E1268" t="str">
        <f>VLOOKUP(A1268,'Medical Examinations'!A:E,4)</f>
        <v>No</v>
      </c>
      <c r="F1268" t="str">
        <f>VLOOKUP(A1268,'Medical Examinations'!A:E,5)</f>
        <v>No</v>
      </c>
      <c r="G1268" t="str">
        <f>VLOOKUP(A1268,'Medical Examinations'!A:F,6,0)</f>
        <v>No</v>
      </c>
      <c r="H1268">
        <f>VLOOKUP(A1268,'Medical Examinations'!A:G,7)</f>
        <v>2</v>
      </c>
      <c r="I1268" t="str">
        <f>VLOOKUP(A1268,'Medical Examinations'!A:H,8,0)</f>
        <v>No</v>
      </c>
      <c r="J1268">
        <f>VLOOKUP(A1268,'Hospitalisation Details'!A:B,2,0)</f>
        <v>1973</v>
      </c>
      <c r="K1268" t="str">
        <f>VLOOKUP(A1268,'Hospitalisation Details'!A:C,3,0)</f>
        <v>Oct</v>
      </c>
      <c r="L1268">
        <f>VLOOKUP(A1268,'Hospitalisation Details'!A:D,4,0)</f>
        <v>11</v>
      </c>
      <c r="M1268">
        <f>VLOOKUP(A1268,'Hospitalisation Details'!A:E,5,0)</f>
        <v>0</v>
      </c>
      <c r="N1268">
        <f>VLOOKUP(A1268,'Hospitalisation Details'!A:F,6,0)</f>
        <v>8688.86</v>
      </c>
      <c r="O1268" t="str">
        <f>VLOOKUP(A1268,'Hospitalisation Details'!A:G,7,0)</f>
        <v>tier - 2</v>
      </c>
      <c r="P1268" t="str">
        <f>VLOOKUP(A1268,'Hospitalisation Details'!A:I,8,0)</f>
        <v>tier - 1</v>
      </c>
      <c r="Q1268" t="str">
        <f>VLOOKUP(A1268,'Hospitalisation Details'!A:I,9,0)</f>
        <v>R1017</v>
      </c>
    </row>
    <row r="1269" spans="1:17" ht="15.6" x14ac:dyDescent="0.3">
      <c r="A1269" s="1" t="s">
        <v>1103</v>
      </c>
      <c r="B1269" s="1" t="str">
        <f>VLOOKUP(A1269,'Customer Names'!A:B,2,0)</f>
        <v>Godoy, Ms.  Martha Patricia</v>
      </c>
      <c r="C1269">
        <f>VLOOKUP(A1269,'Medical Examinations'!A:H,2,0)</f>
        <v>36.575000000000003</v>
      </c>
      <c r="D1269">
        <f>VLOOKUP(A1269,'Medical Examinations'!A:C,3,0)</f>
        <v>10.98</v>
      </c>
      <c r="E1269" t="str">
        <f>VLOOKUP(A1269,'Medical Examinations'!A:E,4)</f>
        <v>No</v>
      </c>
      <c r="F1269" t="str">
        <f>VLOOKUP(A1269,'Medical Examinations'!A:E,5)</f>
        <v>No</v>
      </c>
      <c r="G1269" t="str">
        <f>VLOOKUP(A1269,'Medical Examinations'!A:F,6,0)</f>
        <v>No</v>
      </c>
      <c r="H1269" t="str">
        <f>VLOOKUP(A1269,'Medical Examinations'!A:G,7)</f>
        <v>No major surgery</v>
      </c>
      <c r="I1269" t="str">
        <f>VLOOKUP(A1269,'Medical Examinations'!A:H,8,0)</f>
        <v>No</v>
      </c>
      <c r="J1269">
        <f>VLOOKUP(A1269,'Hospitalisation Details'!A:B,2,0)</f>
        <v>1974</v>
      </c>
      <c r="K1269" t="str">
        <f>VLOOKUP(A1269,'Hospitalisation Details'!A:C,3,0)</f>
        <v>Aug</v>
      </c>
      <c r="L1269">
        <f>VLOOKUP(A1269,'Hospitalisation Details'!A:D,4,0)</f>
        <v>16</v>
      </c>
      <c r="M1269">
        <f>VLOOKUP(A1269,'Hospitalisation Details'!A:E,5,0)</f>
        <v>0</v>
      </c>
      <c r="N1269">
        <f>VLOOKUP(A1269,'Hospitalisation Details'!A:F,6,0)</f>
        <v>8671.19</v>
      </c>
      <c r="O1269" t="str">
        <f>VLOOKUP(A1269,'Hospitalisation Details'!A:G,7,0)</f>
        <v>tier - 2</v>
      </c>
      <c r="P1269" t="str">
        <f>VLOOKUP(A1269,'Hospitalisation Details'!A:I,8,0)</f>
        <v>tier - 1</v>
      </c>
      <c r="Q1269" t="str">
        <f>VLOOKUP(A1269,'Hospitalisation Details'!A:I,9,0)</f>
        <v>R1012</v>
      </c>
    </row>
    <row r="1270" spans="1:17" ht="15.6" x14ac:dyDescent="0.3">
      <c r="A1270" s="1" t="s">
        <v>1102</v>
      </c>
      <c r="B1270" s="1" t="str">
        <f>VLOOKUP(A1270,'Customer Names'!A:B,2,0)</f>
        <v>Rider, Ms.  Alicia</v>
      </c>
      <c r="C1270">
        <f>VLOOKUP(A1270,'Medical Examinations'!A:H,2,0)</f>
        <v>23.66</v>
      </c>
      <c r="D1270">
        <f>VLOOKUP(A1270,'Medical Examinations'!A:C,3,0)</f>
        <v>5.1100000000000003</v>
      </c>
      <c r="E1270" t="str">
        <f>VLOOKUP(A1270,'Medical Examinations'!A:E,4)</f>
        <v>yes</v>
      </c>
      <c r="F1270" t="str">
        <f>VLOOKUP(A1270,'Medical Examinations'!A:E,5)</f>
        <v>No</v>
      </c>
      <c r="G1270" t="str">
        <f>VLOOKUP(A1270,'Medical Examinations'!A:F,6,0)</f>
        <v>Yes</v>
      </c>
      <c r="H1270">
        <f>VLOOKUP(A1270,'Medical Examinations'!A:G,7)</f>
        <v>1</v>
      </c>
      <c r="I1270" t="str">
        <f>VLOOKUP(A1270,'Medical Examinations'!A:H,8,0)</f>
        <v>No</v>
      </c>
      <c r="J1270">
        <f>VLOOKUP(A1270,'Hospitalisation Details'!A:B,2,0)</f>
        <v>1969</v>
      </c>
      <c r="K1270" t="str">
        <f>VLOOKUP(A1270,'Hospitalisation Details'!A:C,3,0)</f>
        <v>Aug</v>
      </c>
      <c r="L1270">
        <f>VLOOKUP(A1270,'Hospitalisation Details'!A:D,4,0)</f>
        <v>10</v>
      </c>
      <c r="M1270">
        <f>VLOOKUP(A1270,'Hospitalisation Details'!A:E,5,0)</f>
        <v>0</v>
      </c>
      <c r="N1270">
        <f>VLOOKUP(A1270,'Hospitalisation Details'!A:F,6,0)</f>
        <v>8665.14</v>
      </c>
      <c r="O1270" t="str">
        <f>VLOOKUP(A1270,'Hospitalisation Details'!A:G,7,0)</f>
        <v>tier - 2</v>
      </c>
      <c r="P1270" t="str">
        <f>VLOOKUP(A1270,'Hospitalisation Details'!A:I,8,0)</f>
        <v>tier - 3</v>
      </c>
      <c r="Q1270" t="str">
        <f>VLOOKUP(A1270,'Hospitalisation Details'!A:I,9,0)</f>
        <v>R1013</v>
      </c>
    </row>
    <row r="1271" spans="1:17" ht="15.6" x14ac:dyDescent="0.3">
      <c r="A1271" s="1" t="s">
        <v>1101</v>
      </c>
      <c r="B1271" s="1" t="str">
        <f>VLOOKUP(A1271,'Customer Names'!A:B,2,0)</f>
        <v>Evans, Ms.  Jennifer V.</v>
      </c>
      <c r="C1271">
        <f>VLOOKUP(A1271,'Medical Examinations'!A:H,2,0)</f>
        <v>18.62</v>
      </c>
      <c r="D1271">
        <f>VLOOKUP(A1271,'Medical Examinations'!A:C,3,0)</f>
        <v>10.24</v>
      </c>
      <c r="E1271" t="str">
        <f>VLOOKUP(A1271,'Medical Examinations'!A:E,4)</f>
        <v>No</v>
      </c>
      <c r="F1271" t="str">
        <f>VLOOKUP(A1271,'Medical Examinations'!A:E,5)</f>
        <v>No</v>
      </c>
      <c r="G1271" t="str">
        <f>VLOOKUP(A1271,'Medical Examinations'!A:F,6,0)</f>
        <v>No</v>
      </c>
      <c r="H1271" t="str">
        <f>VLOOKUP(A1271,'Medical Examinations'!A:G,7)</f>
        <v>No major surgery</v>
      </c>
      <c r="I1271" t="str">
        <f>VLOOKUP(A1271,'Medical Examinations'!A:H,8,0)</f>
        <v>No</v>
      </c>
      <c r="J1271">
        <f>VLOOKUP(A1271,'Hospitalisation Details'!A:B,2,0)</f>
        <v>1965</v>
      </c>
      <c r="K1271" t="str">
        <f>VLOOKUP(A1271,'Hospitalisation Details'!A:C,3,0)</f>
        <v>Oct</v>
      </c>
      <c r="L1271">
        <f>VLOOKUP(A1271,'Hospitalisation Details'!A:D,4,0)</f>
        <v>21</v>
      </c>
      <c r="M1271">
        <f>VLOOKUP(A1271,'Hospitalisation Details'!A:E,5,0)</f>
        <v>0</v>
      </c>
      <c r="N1271">
        <f>VLOOKUP(A1271,'Hospitalisation Details'!A:F,6,0)</f>
        <v>8665.09</v>
      </c>
      <c r="O1271" t="str">
        <f>VLOOKUP(A1271,'Hospitalisation Details'!A:G,7,0)</f>
        <v>tier - 3</v>
      </c>
      <c r="P1271" t="str">
        <f>VLOOKUP(A1271,'Hospitalisation Details'!A:I,8,0)</f>
        <v>tier - 2</v>
      </c>
      <c r="Q1271" t="str">
        <f>VLOOKUP(A1271,'Hospitalisation Details'!A:I,9,0)</f>
        <v>R1012</v>
      </c>
    </row>
    <row r="1272" spans="1:17" ht="15.6" x14ac:dyDescent="0.3">
      <c r="A1272" s="1" t="s">
        <v>1100</v>
      </c>
      <c r="B1272" s="1" t="str">
        <f>VLOOKUP(A1272,'Customer Names'!A:B,2,0)</f>
        <v>Anderson, Mr.  Michael W.</v>
      </c>
      <c r="C1272">
        <f>VLOOKUP(A1272,'Medical Examinations'!A:H,2,0)</f>
        <v>19.190000000000001</v>
      </c>
      <c r="D1272">
        <f>VLOOKUP(A1272,'Medical Examinations'!A:C,3,0)</f>
        <v>7.71</v>
      </c>
      <c r="E1272" t="str">
        <f>VLOOKUP(A1272,'Medical Examinations'!A:E,4)</f>
        <v>yes</v>
      </c>
      <c r="F1272" t="str">
        <f>VLOOKUP(A1272,'Medical Examinations'!A:E,5)</f>
        <v>No</v>
      </c>
      <c r="G1272" t="str">
        <f>VLOOKUP(A1272,'Medical Examinations'!A:F,6,0)</f>
        <v>No</v>
      </c>
      <c r="H1272">
        <f>VLOOKUP(A1272,'Medical Examinations'!A:G,7)</f>
        <v>1</v>
      </c>
      <c r="I1272" t="str">
        <f>VLOOKUP(A1272,'Medical Examinations'!A:H,8,0)</f>
        <v>No</v>
      </c>
      <c r="J1272">
        <f>VLOOKUP(A1272,'Hospitalisation Details'!A:B,2,0)</f>
        <v>1975</v>
      </c>
      <c r="K1272" t="str">
        <f>VLOOKUP(A1272,'Hospitalisation Details'!A:C,3,0)</f>
        <v>Aug</v>
      </c>
      <c r="L1272">
        <f>VLOOKUP(A1272,'Hospitalisation Details'!A:D,4,0)</f>
        <v>3</v>
      </c>
      <c r="M1272">
        <f>VLOOKUP(A1272,'Hospitalisation Details'!A:E,5,0)</f>
        <v>1</v>
      </c>
      <c r="N1272">
        <f>VLOOKUP(A1272,'Hospitalisation Details'!A:F,6,0)</f>
        <v>8627.5400000000009</v>
      </c>
      <c r="O1272" t="str">
        <f>VLOOKUP(A1272,'Hospitalisation Details'!A:G,7,0)</f>
        <v>tier - 2</v>
      </c>
      <c r="P1272" t="str">
        <f>VLOOKUP(A1272,'Hospitalisation Details'!A:I,8,0)</f>
        <v>tier - 2</v>
      </c>
      <c r="Q1272" t="str">
        <f>VLOOKUP(A1272,'Hospitalisation Details'!A:I,9,0)</f>
        <v>R1017</v>
      </c>
    </row>
    <row r="1273" spans="1:17" ht="15.6" x14ac:dyDescent="0.3">
      <c r="A1273" s="1" t="s">
        <v>1099</v>
      </c>
      <c r="B1273" s="1" t="str">
        <f>VLOOKUP(A1273,'Customer Names'!A:B,2,0)</f>
        <v>Walters, Mr.  Eddie C</v>
      </c>
      <c r="C1273">
        <f>VLOOKUP(A1273,'Medical Examinations'!A:H,2,0)</f>
        <v>27.5</v>
      </c>
      <c r="D1273">
        <f>VLOOKUP(A1273,'Medical Examinations'!A:C,3,0)</f>
        <v>6.03</v>
      </c>
      <c r="E1273" t="str">
        <f>VLOOKUP(A1273,'Medical Examinations'!A:E,4)</f>
        <v>No</v>
      </c>
      <c r="F1273" t="str">
        <f>VLOOKUP(A1273,'Medical Examinations'!A:E,5)</f>
        <v>No</v>
      </c>
      <c r="G1273" t="str">
        <f>VLOOKUP(A1273,'Medical Examinations'!A:F,6,0)</f>
        <v>No</v>
      </c>
      <c r="H1273" t="str">
        <f>VLOOKUP(A1273,'Medical Examinations'!A:G,7)</f>
        <v>No major surgery</v>
      </c>
      <c r="I1273" t="str">
        <f>VLOOKUP(A1273,'Medical Examinations'!A:H,8,0)</f>
        <v>No</v>
      </c>
      <c r="J1273">
        <f>VLOOKUP(A1273,'Hospitalisation Details'!A:B,2,0)</f>
        <v>1977</v>
      </c>
      <c r="K1273" t="str">
        <f>VLOOKUP(A1273,'Hospitalisation Details'!A:C,3,0)</f>
        <v>Sep</v>
      </c>
      <c r="L1273">
        <f>VLOOKUP(A1273,'Hospitalisation Details'!A:D,4,0)</f>
        <v>2</v>
      </c>
      <c r="M1273">
        <f>VLOOKUP(A1273,'Hospitalisation Details'!A:E,5,0)</f>
        <v>3</v>
      </c>
      <c r="N1273">
        <f>VLOOKUP(A1273,'Hospitalisation Details'!A:F,6,0)</f>
        <v>8615.2999999999993</v>
      </c>
      <c r="O1273" t="str">
        <f>VLOOKUP(A1273,'Hospitalisation Details'!A:G,7,0)</f>
        <v>tier - 2</v>
      </c>
      <c r="P1273" t="str">
        <f>VLOOKUP(A1273,'Hospitalisation Details'!A:I,8,0)</f>
        <v>tier - 3</v>
      </c>
      <c r="Q1273" t="str">
        <f>VLOOKUP(A1273,'Hospitalisation Details'!A:I,9,0)</f>
        <v>R1011</v>
      </c>
    </row>
    <row r="1274" spans="1:17" ht="15.6" x14ac:dyDescent="0.3">
      <c r="A1274" s="1" t="s">
        <v>1098</v>
      </c>
      <c r="B1274" s="1" t="str">
        <f>VLOOKUP(A1274,'Customer Names'!A:B,2,0)</f>
        <v>Leboeuf, Mr.  Maxime M</v>
      </c>
      <c r="C1274">
        <f>VLOOKUP(A1274,'Medical Examinations'!A:H,2,0)</f>
        <v>27.36</v>
      </c>
      <c r="D1274">
        <f>VLOOKUP(A1274,'Medical Examinations'!A:C,3,0)</f>
        <v>5.96</v>
      </c>
      <c r="E1274" t="str">
        <f>VLOOKUP(A1274,'Medical Examinations'!A:E,4)</f>
        <v>No</v>
      </c>
      <c r="F1274" t="str">
        <f>VLOOKUP(A1274,'Medical Examinations'!A:E,5)</f>
        <v>No</v>
      </c>
      <c r="G1274" t="str">
        <f>VLOOKUP(A1274,'Medical Examinations'!A:F,6,0)</f>
        <v>Yes</v>
      </c>
      <c r="H1274">
        <f>VLOOKUP(A1274,'Medical Examinations'!A:G,7)</f>
        <v>1</v>
      </c>
      <c r="I1274" t="str">
        <f>VLOOKUP(A1274,'Medical Examinations'!A:H,8,0)</f>
        <v>No</v>
      </c>
      <c r="J1274">
        <f>VLOOKUP(A1274,'Hospitalisation Details'!A:B,2,0)</f>
        <v>1979</v>
      </c>
      <c r="K1274" t="str">
        <f>VLOOKUP(A1274,'Hospitalisation Details'!A:C,3,0)</f>
        <v>Jul</v>
      </c>
      <c r="L1274">
        <f>VLOOKUP(A1274,'Hospitalisation Details'!A:D,4,0)</f>
        <v>17</v>
      </c>
      <c r="M1274">
        <f>VLOOKUP(A1274,'Hospitalisation Details'!A:E,5,0)</f>
        <v>3</v>
      </c>
      <c r="N1274">
        <f>VLOOKUP(A1274,'Hospitalisation Details'!A:F,6,0)</f>
        <v>8606.2199999999993</v>
      </c>
      <c r="O1274" t="str">
        <f>VLOOKUP(A1274,'Hospitalisation Details'!A:G,7,0)</f>
        <v>tier - 1</v>
      </c>
      <c r="P1274" t="str">
        <f>VLOOKUP(A1274,'Hospitalisation Details'!A:I,8,0)</f>
        <v>tier - 2</v>
      </c>
      <c r="Q1274" t="str">
        <f>VLOOKUP(A1274,'Hospitalisation Details'!A:I,9,0)</f>
        <v>R1014</v>
      </c>
    </row>
    <row r="1275" spans="1:17" ht="15.6" x14ac:dyDescent="0.3">
      <c r="A1275" s="1" t="s">
        <v>1097</v>
      </c>
      <c r="B1275" s="1" t="str">
        <f>VLOOKUP(A1275,'Customer Names'!A:B,2,0)</f>
        <v>Scheibel, Mr.  Mark D</v>
      </c>
      <c r="C1275">
        <f>VLOOKUP(A1275,'Medical Examinations'!A:H,2,0)</f>
        <v>20.350000000000001</v>
      </c>
      <c r="D1275">
        <f>VLOOKUP(A1275,'Medical Examinations'!A:C,3,0)</f>
        <v>4.16</v>
      </c>
      <c r="E1275" t="str">
        <f>VLOOKUP(A1275,'Medical Examinations'!A:E,4)</f>
        <v>No</v>
      </c>
      <c r="F1275" t="str">
        <f>VLOOKUP(A1275,'Medical Examinations'!A:E,5)</f>
        <v>No</v>
      </c>
      <c r="G1275" t="str">
        <f>VLOOKUP(A1275,'Medical Examinations'!A:F,6,0)</f>
        <v>No</v>
      </c>
      <c r="H1275" t="str">
        <f>VLOOKUP(A1275,'Medical Examinations'!A:G,7)</f>
        <v>No major surgery</v>
      </c>
      <c r="I1275" t="str">
        <f>VLOOKUP(A1275,'Medical Examinations'!A:H,8,0)</f>
        <v>No</v>
      </c>
      <c r="J1275">
        <f>VLOOKUP(A1275,'Hospitalisation Details'!A:B,2,0)</f>
        <v>1977</v>
      </c>
      <c r="K1275" t="str">
        <f>VLOOKUP(A1275,'Hospitalisation Details'!A:C,3,0)</f>
        <v>Oct</v>
      </c>
      <c r="L1275">
        <f>VLOOKUP(A1275,'Hospitalisation Details'!A:D,4,0)</f>
        <v>15</v>
      </c>
      <c r="M1275">
        <f>VLOOKUP(A1275,'Hospitalisation Details'!A:E,5,0)</f>
        <v>3</v>
      </c>
      <c r="N1275">
        <f>VLOOKUP(A1275,'Hospitalisation Details'!A:F,6,0)</f>
        <v>8605.36</v>
      </c>
      <c r="O1275" t="str">
        <f>VLOOKUP(A1275,'Hospitalisation Details'!A:G,7,0)</f>
        <v>tier - 2</v>
      </c>
      <c r="P1275" t="str">
        <f>VLOOKUP(A1275,'Hospitalisation Details'!A:I,8,0)</f>
        <v>tier - 2</v>
      </c>
      <c r="Q1275" t="str">
        <f>VLOOKUP(A1275,'Hospitalisation Details'!A:I,9,0)</f>
        <v>R1013</v>
      </c>
    </row>
    <row r="1276" spans="1:17" ht="15.6" x14ac:dyDescent="0.3">
      <c r="A1276" s="1" t="s">
        <v>1096</v>
      </c>
      <c r="B1276" s="1" t="str">
        <f>VLOOKUP(A1276,'Customer Names'!A:B,2,0)</f>
        <v>Ritter, Mr.  Adam</v>
      </c>
      <c r="C1276">
        <f>VLOOKUP(A1276,'Medical Examinations'!A:H,2,0)</f>
        <v>24.035</v>
      </c>
      <c r="D1276">
        <f>VLOOKUP(A1276,'Medical Examinations'!A:C,3,0)</f>
        <v>6.11</v>
      </c>
      <c r="E1276" t="str">
        <f>VLOOKUP(A1276,'Medical Examinations'!A:E,4)</f>
        <v>No</v>
      </c>
      <c r="F1276" t="str">
        <f>VLOOKUP(A1276,'Medical Examinations'!A:E,5)</f>
        <v>No</v>
      </c>
      <c r="G1276" t="str">
        <f>VLOOKUP(A1276,'Medical Examinations'!A:F,6,0)</f>
        <v>No</v>
      </c>
      <c r="H1276" t="str">
        <f>VLOOKUP(A1276,'Medical Examinations'!A:G,7)</f>
        <v>No major surgery</v>
      </c>
      <c r="I1276" t="str">
        <f>VLOOKUP(A1276,'Medical Examinations'!A:H,8,0)</f>
        <v>No</v>
      </c>
      <c r="J1276">
        <f>VLOOKUP(A1276,'Hospitalisation Details'!A:B,2,0)</f>
        <v>1977</v>
      </c>
      <c r="K1276" t="str">
        <f>VLOOKUP(A1276,'Hospitalisation Details'!A:C,3,0)</f>
        <v>Nov</v>
      </c>
      <c r="L1276">
        <f>VLOOKUP(A1276,'Hospitalisation Details'!A:D,4,0)</f>
        <v>12</v>
      </c>
      <c r="M1276">
        <f>VLOOKUP(A1276,'Hospitalisation Details'!A:E,5,0)</f>
        <v>2</v>
      </c>
      <c r="N1276">
        <f>VLOOKUP(A1276,'Hospitalisation Details'!A:F,6,0)</f>
        <v>8604.48</v>
      </c>
      <c r="O1276" t="str">
        <f>VLOOKUP(A1276,'Hospitalisation Details'!A:G,7,0)</f>
        <v>tier - 3</v>
      </c>
      <c r="P1276" t="str">
        <f>VLOOKUP(A1276,'Hospitalisation Details'!A:I,8,0)</f>
        <v>tier - 2</v>
      </c>
      <c r="Q1276" t="str">
        <f>VLOOKUP(A1276,'Hospitalisation Details'!A:I,9,0)</f>
        <v>R1016</v>
      </c>
    </row>
    <row r="1277" spans="1:17" ht="15.6" x14ac:dyDescent="0.3">
      <c r="A1277" s="1" t="s">
        <v>1095</v>
      </c>
      <c r="B1277" s="1" t="str">
        <f>VLOOKUP(A1277,'Customer Names'!A:B,2,0)</f>
        <v>Deeg, Mr.  Justin M</v>
      </c>
      <c r="C1277">
        <f>VLOOKUP(A1277,'Medical Examinations'!A:H,2,0)</f>
        <v>23.56</v>
      </c>
      <c r="D1277">
        <f>VLOOKUP(A1277,'Medical Examinations'!A:C,3,0)</f>
        <v>5.97</v>
      </c>
      <c r="E1277" t="str">
        <f>VLOOKUP(A1277,'Medical Examinations'!A:E,4)</f>
        <v>No</v>
      </c>
      <c r="F1277" t="str">
        <f>VLOOKUP(A1277,'Medical Examinations'!A:E,5)</f>
        <v>No</v>
      </c>
      <c r="G1277" t="str">
        <f>VLOOKUP(A1277,'Medical Examinations'!A:F,6,0)</f>
        <v>No</v>
      </c>
      <c r="H1277" t="str">
        <f>VLOOKUP(A1277,'Medical Examinations'!A:G,7)</f>
        <v>No major surgery</v>
      </c>
      <c r="I1277" t="str">
        <f>VLOOKUP(A1277,'Medical Examinations'!A:H,8,0)</f>
        <v>No</v>
      </c>
      <c r="J1277">
        <f>VLOOKUP(A1277,'Hospitalisation Details'!A:B,2,0)</f>
        <v>1977</v>
      </c>
      <c r="K1277" t="str">
        <f>VLOOKUP(A1277,'Hospitalisation Details'!A:C,3,0)</f>
        <v>Sep</v>
      </c>
      <c r="L1277">
        <f>VLOOKUP(A1277,'Hospitalisation Details'!A:D,4,0)</f>
        <v>24</v>
      </c>
      <c r="M1277">
        <f>VLOOKUP(A1277,'Hospitalisation Details'!A:E,5,0)</f>
        <v>2</v>
      </c>
      <c r="N1277">
        <f>VLOOKUP(A1277,'Hospitalisation Details'!A:F,6,0)</f>
        <v>8603.82</v>
      </c>
      <c r="O1277" t="str">
        <f>VLOOKUP(A1277,'Hospitalisation Details'!A:G,7,0)</f>
        <v>tier - 2</v>
      </c>
      <c r="P1277" t="str">
        <f>VLOOKUP(A1277,'Hospitalisation Details'!A:I,8,0)</f>
        <v>tier - 1</v>
      </c>
      <c r="Q1277" t="str">
        <f>VLOOKUP(A1277,'Hospitalisation Details'!A:I,9,0)</f>
        <v>R1019</v>
      </c>
    </row>
    <row r="1278" spans="1:17" ht="15.6" x14ac:dyDescent="0.3">
      <c r="A1278" s="1" t="s">
        <v>1094</v>
      </c>
      <c r="B1278" s="1" t="str">
        <f>VLOOKUP(A1278,'Customer Names'!A:B,2,0)</f>
        <v>Pretot, Ms.  Svetlana V.</v>
      </c>
      <c r="C1278">
        <f>VLOOKUP(A1278,'Medical Examinations'!A:H,2,0)</f>
        <v>27.17</v>
      </c>
      <c r="D1278">
        <f>VLOOKUP(A1278,'Medical Examinations'!A:C,3,0)</f>
        <v>10.81</v>
      </c>
      <c r="E1278" t="str">
        <f>VLOOKUP(A1278,'Medical Examinations'!A:E,4)</f>
        <v>No</v>
      </c>
      <c r="F1278" t="str">
        <f>VLOOKUP(A1278,'Medical Examinations'!A:E,5)</f>
        <v>No</v>
      </c>
      <c r="G1278" t="str">
        <f>VLOOKUP(A1278,'Medical Examinations'!A:F,6,0)</f>
        <v>No</v>
      </c>
      <c r="H1278">
        <f>VLOOKUP(A1278,'Medical Examinations'!A:G,7)</f>
        <v>2</v>
      </c>
      <c r="I1278" t="str">
        <f>VLOOKUP(A1278,'Medical Examinations'!A:H,8,0)</f>
        <v>No</v>
      </c>
      <c r="J1278">
        <f>VLOOKUP(A1278,'Hospitalisation Details'!A:B,2,0)</f>
        <v>1973</v>
      </c>
      <c r="K1278" t="str">
        <f>VLOOKUP(A1278,'Hospitalisation Details'!A:C,3,0)</f>
        <v>Jul</v>
      </c>
      <c r="L1278">
        <f>VLOOKUP(A1278,'Hospitalisation Details'!A:D,4,0)</f>
        <v>11</v>
      </c>
      <c r="M1278">
        <f>VLOOKUP(A1278,'Hospitalisation Details'!A:E,5,0)</f>
        <v>0</v>
      </c>
      <c r="N1278">
        <f>VLOOKUP(A1278,'Hospitalisation Details'!A:F,6,0)</f>
        <v>8601.33</v>
      </c>
      <c r="O1278" t="str">
        <f>VLOOKUP(A1278,'Hospitalisation Details'!A:G,7,0)</f>
        <v>tier - 2</v>
      </c>
      <c r="P1278" t="str">
        <f>VLOOKUP(A1278,'Hospitalisation Details'!A:I,8,0)</f>
        <v>tier - 1</v>
      </c>
      <c r="Q1278" t="str">
        <f>VLOOKUP(A1278,'Hospitalisation Details'!A:I,9,0)</f>
        <v>R1013</v>
      </c>
    </row>
    <row r="1279" spans="1:17" ht="15.6" x14ac:dyDescent="0.3">
      <c r="A1279" s="1" t="s">
        <v>1093</v>
      </c>
      <c r="B1279" s="1" t="str">
        <f>VLOOKUP(A1279,'Customer Names'!A:B,2,0)</f>
        <v>Willsey, Ms.  Jana L</v>
      </c>
      <c r="C1279">
        <f>VLOOKUP(A1279,'Medical Examinations'!A:H,2,0)</f>
        <v>34.32</v>
      </c>
      <c r="D1279">
        <f>VLOOKUP(A1279,'Medical Examinations'!A:C,3,0)</f>
        <v>5.7</v>
      </c>
      <c r="E1279" t="str">
        <f>VLOOKUP(A1279,'Medical Examinations'!A:E,4)</f>
        <v>yes</v>
      </c>
      <c r="F1279" t="str">
        <f>VLOOKUP(A1279,'Medical Examinations'!A:E,5)</f>
        <v>No</v>
      </c>
      <c r="G1279" t="str">
        <f>VLOOKUP(A1279,'Medical Examinations'!A:F,6,0)</f>
        <v>Yes</v>
      </c>
      <c r="H1279">
        <f>VLOOKUP(A1279,'Medical Examinations'!A:G,7)</f>
        <v>1</v>
      </c>
      <c r="I1279" t="str">
        <f>VLOOKUP(A1279,'Medical Examinations'!A:H,8,0)</f>
        <v>No</v>
      </c>
      <c r="J1279">
        <f>VLOOKUP(A1279,'Hospitalisation Details'!A:B,2,0)</f>
        <v>1983</v>
      </c>
      <c r="K1279" t="str">
        <f>VLOOKUP(A1279,'Hospitalisation Details'!A:C,3,0)</f>
        <v>Jul</v>
      </c>
      <c r="L1279">
        <f>VLOOKUP(A1279,'Hospitalisation Details'!A:D,4,0)</f>
        <v>25</v>
      </c>
      <c r="M1279">
        <f>VLOOKUP(A1279,'Hospitalisation Details'!A:E,5,0)</f>
        <v>5</v>
      </c>
      <c r="N1279">
        <f>VLOOKUP(A1279,'Hospitalisation Details'!A:F,6,0)</f>
        <v>8596.83</v>
      </c>
      <c r="O1279" t="str">
        <f>VLOOKUP(A1279,'Hospitalisation Details'!A:G,7,0)</f>
        <v>tier - 2</v>
      </c>
      <c r="P1279" t="str">
        <f>VLOOKUP(A1279,'Hospitalisation Details'!A:I,8,0)</f>
        <v>tier - 3</v>
      </c>
      <c r="Q1279" t="str">
        <f>VLOOKUP(A1279,'Hospitalisation Details'!A:I,9,0)</f>
        <v>R1013</v>
      </c>
    </row>
    <row r="1280" spans="1:17" ht="15.6" x14ac:dyDescent="0.3">
      <c r="A1280" s="1" t="s">
        <v>1092</v>
      </c>
      <c r="B1280" s="1" t="str">
        <f>VLOOKUP(A1280,'Customer Names'!A:B,2,0)</f>
        <v>Roach, Ms.  Laura</v>
      </c>
      <c r="C1280">
        <f>VLOOKUP(A1280,'Medical Examinations'!A:H,2,0)</f>
        <v>23.87</v>
      </c>
      <c r="D1280">
        <f>VLOOKUP(A1280,'Medical Examinations'!A:C,3,0)</f>
        <v>4.7699999999999996</v>
      </c>
      <c r="E1280" t="str">
        <f>VLOOKUP(A1280,'Medical Examinations'!A:E,4)</f>
        <v>yes</v>
      </c>
      <c r="F1280" t="str">
        <f>VLOOKUP(A1280,'Medical Examinations'!A:E,5)</f>
        <v>No</v>
      </c>
      <c r="G1280" t="str">
        <f>VLOOKUP(A1280,'Medical Examinations'!A:F,6,0)</f>
        <v>Yes</v>
      </c>
      <c r="H1280">
        <f>VLOOKUP(A1280,'Medical Examinations'!A:G,7)</f>
        <v>1</v>
      </c>
      <c r="I1280" t="str">
        <f>VLOOKUP(A1280,'Medical Examinations'!A:H,8,0)</f>
        <v>No</v>
      </c>
      <c r="J1280">
        <f>VLOOKUP(A1280,'Hospitalisation Details'!A:B,2,0)</f>
        <v>1983</v>
      </c>
      <c r="K1280" t="str">
        <f>VLOOKUP(A1280,'Hospitalisation Details'!A:C,3,0)</f>
        <v>Dec</v>
      </c>
      <c r="L1280">
        <f>VLOOKUP(A1280,'Hospitalisation Details'!A:D,4,0)</f>
        <v>30</v>
      </c>
      <c r="M1280">
        <f>VLOOKUP(A1280,'Hospitalisation Details'!A:E,5,0)</f>
        <v>5</v>
      </c>
      <c r="N1280">
        <f>VLOOKUP(A1280,'Hospitalisation Details'!A:F,6,0)</f>
        <v>8582.2999999999993</v>
      </c>
      <c r="O1280" t="str">
        <f>VLOOKUP(A1280,'Hospitalisation Details'!A:G,7,0)</f>
        <v>tier - 2</v>
      </c>
      <c r="P1280" t="str">
        <f>VLOOKUP(A1280,'Hospitalisation Details'!A:I,8,0)</f>
        <v>tier - 1</v>
      </c>
      <c r="Q1280" t="str">
        <f>VLOOKUP(A1280,'Hospitalisation Details'!A:I,9,0)</f>
        <v>R1013</v>
      </c>
    </row>
    <row r="1281" spans="1:17" ht="15.6" x14ac:dyDescent="0.3">
      <c r="A1281" s="1" t="s">
        <v>1091</v>
      </c>
      <c r="B1281" s="1" t="str">
        <f>VLOOKUP(A1281,'Customer Names'!A:B,2,0)</f>
        <v>Jacobsen, Mr.  Torrey C III</v>
      </c>
      <c r="C1281">
        <f>VLOOKUP(A1281,'Medical Examinations'!A:H,2,0)</f>
        <v>30.15</v>
      </c>
      <c r="D1281">
        <f>VLOOKUP(A1281,'Medical Examinations'!A:C,3,0)</f>
        <v>4.25</v>
      </c>
      <c r="E1281" t="str">
        <f>VLOOKUP(A1281,'Medical Examinations'!A:E,4)</f>
        <v>No</v>
      </c>
      <c r="F1281" t="str">
        <f>VLOOKUP(A1281,'Medical Examinations'!A:E,5)</f>
        <v>No</v>
      </c>
      <c r="G1281" t="str">
        <f>VLOOKUP(A1281,'Medical Examinations'!A:F,6,0)</f>
        <v>No</v>
      </c>
      <c r="H1281">
        <f>VLOOKUP(A1281,'Medical Examinations'!A:G,7)</f>
        <v>1</v>
      </c>
      <c r="I1281" t="str">
        <f>VLOOKUP(A1281,'Medical Examinations'!A:H,8,0)</f>
        <v>No</v>
      </c>
      <c r="J1281">
        <f>VLOOKUP(A1281,'Hospitalisation Details'!A:B,2,0)</f>
        <v>1987</v>
      </c>
      <c r="K1281" t="str">
        <f>VLOOKUP(A1281,'Hospitalisation Details'!A:C,3,0)</f>
        <v>Nov</v>
      </c>
      <c r="L1281">
        <f>VLOOKUP(A1281,'Hospitalisation Details'!A:D,4,0)</f>
        <v>11</v>
      </c>
      <c r="M1281">
        <f>VLOOKUP(A1281,'Hospitalisation Details'!A:E,5,0)</f>
        <v>3</v>
      </c>
      <c r="N1281">
        <f>VLOOKUP(A1281,'Hospitalisation Details'!A:F,6,0)</f>
        <v>8573.2999999999993</v>
      </c>
      <c r="O1281" t="str">
        <f>VLOOKUP(A1281,'Hospitalisation Details'!A:G,7,0)</f>
        <v>tier - 2</v>
      </c>
      <c r="P1281" t="str">
        <f>VLOOKUP(A1281,'Hospitalisation Details'!A:I,8,0)</f>
        <v>tier - 2</v>
      </c>
      <c r="Q1281" t="str">
        <f>VLOOKUP(A1281,'Hospitalisation Details'!A:I,9,0)</f>
        <v>R1021</v>
      </c>
    </row>
    <row r="1282" spans="1:17" ht="15.6" x14ac:dyDescent="0.3">
      <c r="A1282" s="1" t="s">
        <v>1090</v>
      </c>
      <c r="B1282" s="1" t="str">
        <f>VLOOKUP(A1282,'Customer Names'!A:B,2,0)</f>
        <v>O'Hora, Mr.  Paul</v>
      </c>
      <c r="C1282">
        <f>VLOOKUP(A1282,'Medical Examinations'!A:H,2,0)</f>
        <v>26.36</v>
      </c>
      <c r="D1282">
        <f>VLOOKUP(A1282,'Medical Examinations'!A:C,3,0)</f>
        <v>5.52</v>
      </c>
      <c r="E1282" t="str">
        <f>VLOOKUP(A1282,'Medical Examinations'!A:E,4)</f>
        <v>No</v>
      </c>
      <c r="F1282" t="str">
        <f>VLOOKUP(A1282,'Medical Examinations'!A:E,5)</f>
        <v>No</v>
      </c>
      <c r="G1282" t="str">
        <f>VLOOKUP(A1282,'Medical Examinations'!A:F,6,0)</f>
        <v>No</v>
      </c>
      <c r="H1282" t="str">
        <f>VLOOKUP(A1282,'Medical Examinations'!A:G,7)</f>
        <v>No major surgery</v>
      </c>
      <c r="I1282" t="str">
        <f>VLOOKUP(A1282,'Medical Examinations'!A:H,8,0)</f>
        <v>No</v>
      </c>
      <c r="J1282">
        <f>VLOOKUP(A1282,'Hospitalisation Details'!A:B,2,0)</f>
        <v>1982</v>
      </c>
      <c r="K1282" t="str">
        <f>VLOOKUP(A1282,'Hospitalisation Details'!A:C,3,0)</f>
        <v>Dec</v>
      </c>
      <c r="L1282">
        <f>VLOOKUP(A1282,'Hospitalisation Details'!A:D,4,0)</f>
        <v>6</v>
      </c>
      <c r="M1282">
        <f>VLOOKUP(A1282,'Hospitalisation Details'!A:E,5,0)</f>
        <v>3</v>
      </c>
      <c r="N1282">
        <f>VLOOKUP(A1282,'Hospitalisation Details'!A:F,6,0)</f>
        <v>8572.0400000000009</v>
      </c>
      <c r="O1282" t="str">
        <f>VLOOKUP(A1282,'Hospitalisation Details'!A:G,7,0)</f>
        <v>tier - 2</v>
      </c>
      <c r="P1282" t="str">
        <f>VLOOKUP(A1282,'Hospitalisation Details'!A:I,8,0)</f>
        <v>tier - 2</v>
      </c>
      <c r="Q1282" t="str">
        <f>VLOOKUP(A1282,'Hospitalisation Details'!A:I,9,0)</f>
        <v>R1021</v>
      </c>
    </row>
    <row r="1283" spans="1:17" ht="15.6" x14ac:dyDescent="0.3">
      <c r="A1283" s="1" t="s">
        <v>1089</v>
      </c>
      <c r="B1283" s="1" t="str">
        <f>VLOOKUP(A1283,'Customer Names'!A:B,2,0)</f>
        <v>Amato, Ms.  Jennifer D.</v>
      </c>
      <c r="C1283">
        <f>VLOOKUP(A1283,'Medical Examinations'!A:H,2,0)</f>
        <v>45.32</v>
      </c>
      <c r="D1283">
        <f>VLOOKUP(A1283,'Medical Examinations'!A:C,3,0)</f>
        <v>6.53</v>
      </c>
      <c r="E1283" t="str">
        <f>VLOOKUP(A1283,'Medical Examinations'!A:E,4)</f>
        <v>yes</v>
      </c>
      <c r="F1283" t="str">
        <f>VLOOKUP(A1283,'Medical Examinations'!A:E,5)</f>
        <v>No</v>
      </c>
      <c r="G1283" t="str">
        <f>VLOOKUP(A1283,'Medical Examinations'!A:F,6,0)</f>
        <v>No</v>
      </c>
      <c r="H1283">
        <f>VLOOKUP(A1283,'Medical Examinations'!A:G,7)</f>
        <v>1</v>
      </c>
      <c r="I1283" t="str">
        <f>VLOOKUP(A1283,'Medical Examinations'!A:H,8,0)</f>
        <v>No</v>
      </c>
      <c r="J1283">
        <f>VLOOKUP(A1283,'Hospitalisation Details'!A:B,2,0)</f>
        <v>1975</v>
      </c>
      <c r="K1283" t="str">
        <f>VLOOKUP(A1283,'Hospitalisation Details'!A:C,3,0)</f>
        <v>Sep</v>
      </c>
      <c r="L1283">
        <f>VLOOKUP(A1283,'Hospitalisation Details'!A:D,4,0)</f>
        <v>26</v>
      </c>
      <c r="M1283">
        <f>VLOOKUP(A1283,'Hospitalisation Details'!A:E,5,0)</f>
        <v>1</v>
      </c>
      <c r="N1283">
        <f>VLOOKUP(A1283,'Hospitalisation Details'!A:F,6,0)</f>
        <v>8569.86</v>
      </c>
      <c r="O1283" t="str">
        <f>VLOOKUP(A1283,'Hospitalisation Details'!A:G,7,0)</f>
        <v>tier - 2</v>
      </c>
      <c r="P1283" t="str">
        <f>VLOOKUP(A1283,'Hospitalisation Details'!A:I,8,0)</f>
        <v>tier - 3</v>
      </c>
      <c r="Q1283" t="str">
        <f>VLOOKUP(A1283,'Hospitalisation Details'!A:I,9,0)</f>
        <v>R1013</v>
      </c>
    </row>
    <row r="1284" spans="1:17" ht="15.6" x14ac:dyDescent="0.3">
      <c r="A1284" s="1" t="s">
        <v>1088</v>
      </c>
      <c r="B1284" s="1" t="str">
        <f>VLOOKUP(A1284,'Customer Names'!A:B,2,0)</f>
        <v>Reed, Mr.  Erik</v>
      </c>
      <c r="C1284">
        <f>VLOOKUP(A1284,'Medical Examinations'!A:H,2,0)</f>
        <v>31.93</v>
      </c>
      <c r="D1284">
        <f>VLOOKUP(A1284,'Medical Examinations'!A:C,3,0)</f>
        <v>4.82</v>
      </c>
      <c r="E1284" t="str">
        <f>VLOOKUP(A1284,'Medical Examinations'!A:E,4)</f>
        <v>yes</v>
      </c>
      <c r="F1284" t="str">
        <f>VLOOKUP(A1284,'Medical Examinations'!A:E,5)</f>
        <v>No</v>
      </c>
      <c r="G1284" t="str">
        <f>VLOOKUP(A1284,'Medical Examinations'!A:F,6,0)</f>
        <v>No</v>
      </c>
      <c r="H1284">
        <f>VLOOKUP(A1284,'Medical Examinations'!A:G,7)</f>
        <v>1</v>
      </c>
      <c r="I1284" t="str">
        <f>VLOOKUP(A1284,'Medical Examinations'!A:H,8,0)</f>
        <v>No</v>
      </c>
      <c r="J1284">
        <f>VLOOKUP(A1284,'Hospitalisation Details'!A:B,2,0)</f>
        <v>1988</v>
      </c>
      <c r="K1284" t="str">
        <f>VLOOKUP(A1284,'Hospitalisation Details'!A:C,3,0)</f>
        <v>Sep</v>
      </c>
      <c r="L1284">
        <f>VLOOKUP(A1284,'Hospitalisation Details'!A:D,4,0)</f>
        <v>21</v>
      </c>
      <c r="M1284">
        <f>VLOOKUP(A1284,'Hospitalisation Details'!A:E,5,0)</f>
        <v>3</v>
      </c>
      <c r="N1284">
        <f>VLOOKUP(A1284,'Hospitalisation Details'!A:F,6,0)</f>
        <v>8567.25</v>
      </c>
      <c r="O1284" t="str">
        <f>VLOOKUP(A1284,'Hospitalisation Details'!A:G,7,0)</f>
        <v>tier - 2</v>
      </c>
      <c r="P1284" t="str">
        <f>VLOOKUP(A1284,'Hospitalisation Details'!A:I,8,0)</f>
        <v>tier - 1</v>
      </c>
      <c r="Q1284" t="str">
        <f>VLOOKUP(A1284,'Hospitalisation Details'!A:I,9,0)</f>
        <v>R1012</v>
      </c>
    </row>
    <row r="1285" spans="1:17" ht="15.6" x14ac:dyDescent="0.3">
      <c r="A1285" s="1" t="s">
        <v>1087</v>
      </c>
      <c r="B1285" s="1" t="str">
        <f>VLOOKUP(A1285,'Customer Names'!A:B,2,0)</f>
        <v>Wegner, Ms.  Lana J</v>
      </c>
      <c r="C1285">
        <f>VLOOKUP(A1285,'Medical Examinations'!A:H,2,0)</f>
        <v>36</v>
      </c>
      <c r="D1285">
        <f>VLOOKUP(A1285,'Medical Examinations'!A:C,3,0)</f>
        <v>11.94</v>
      </c>
      <c r="E1285" t="str">
        <f>VLOOKUP(A1285,'Medical Examinations'!A:E,4)</f>
        <v>yes</v>
      </c>
      <c r="F1285" t="str">
        <f>VLOOKUP(A1285,'Medical Examinations'!A:E,5)</f>
        <v>No</v>
      </c>
      <c r="G1285" t="str">
        <f>VLOOKUP(A1285,'Medical Examinations'!A:F,6,0)</f>
        <v>No</v>
      </c>
      <c r="H1285">
        <f>VLOOKUP(A1285,'Medical Examinations'!A:G,7)</f>
        <v>1</v>
      </c>
      <c r="I1285" t="str">
        <f>VLOOKUP(A1285,'Medical Examinations'!A:H,8,0)</f>
        <v>No</v>
      </c>
      <c r="J1285">
        <f>VLOOKUP(A1285,'Hospitalisation Details'!A:B,2,0)</f>
        <v>1975</v>
      </c>
      <c r="K1285" t="str">
        <f>VLOOKUP(A1285,'Hospitalisation Details'!A:C,3,0)</f>
        <v>Aug</v>
      </c>
      <c r="L1285">
        <f>VLOOKUP(A1285,'Hospitalisation Details'!A:D,4,0)</f>
        <v>21</v>
      </c>
      <c r="M1285">
        <f>VLOOKUP(A1285,'Hospitalisation Details'!A:E,5,0)</f>
        <v>1</v>
      </c>
      <c r="N1285">
        <f>VLOOKUP(A1285,'Hospitalisation Details'!A:F,6,0)</f>
        <v>8556.91</v>
      </c>
      <c r="O1285" t="str">
        <f>VLOOKUP(A1285,'Hospitalisation Details'!A:G,7,0)</f>
        <v>tier - 2</v>
      </c>
      <c r="P1285" t="str">
        <f>VLOOKUP(A1285,'Hospitalisation Details'!A:I,8,0)</f>
        <v>tier - 1</v>
      </c>
      <c r="Q1285" t="str">
        <f>VLOOKUP(A1285,'Hospitalisation Details'!A:I,9,0)</f>
        <v>R1011</v>
      </c>
    </row>
    <row r="1286" spans="1:17" ht="15.6" x14ac:dyDescent="0.3">
      <c r="A1286" s="1" t="s">
        <v>1086</v>
      </c>
      <c r="B1286" s="1" t="str">
        <f>VLOOKUP(A1286,'Customer Names'!A:B,2,0)</f>
        <v>Bokun, Ms.  Rebecca E</v>
      </c>
      <c r="C1286">
        <f>VLOOKUP(A1286,'Medical Examinations'!A:H,2,0)</f>
        <v>32</v>
      </c>
      <c r="D1286">
        <f>VLOOKUP(A1286,'Medical Examinations'!A:C,3,0)</f>
        <v>7.85</v>
      </c>
      <c r="E1286" t="str">
        <f>VLOOKUP(A1286,'Medical Examinations'!A:E,4)</f>
        <v>yes</v>
      </c>
      <c r="F1286" t="str">
        <f>VLOOKUP(A1286,'Medical Examinations'!A:E,5)</f>
        <v>No</v>
      </c>
      <c r="G1286" t="str">
        <f>VLOOKUP(A1286,'Medical Examinations'!A:F,6,0)</f>
        <v>No</v>
      </c>
      <c r="H1286">
        <f>VLOOKUP(A1286,'Medical Examinations'!A:G,7)</f>
        <v>1</v>
      </c>
      <c r="I1286" t="str">
        <f>VLOOKUP(A1286,'Medical Examinations'!A:H,8,0)</f>
        <v>No</v>
      </c>
      <c r="J1286">
        <f>VLOOKUP(A1286,'Hospitalisation Details'!A:B,2,0)</f>
        <v>1975</v>
      </c>
      <c r="K1286" t="str">
        <f>VLOOKUP(A1286,'Hospitalisation Details'!A:C,3,0)</f>
        <v>Aug</v>
      </c>
      <c r="L1286">
        <f>VLOOKUP(A1286,'Hospitalisation Details'!A:D,4,0)</f>
        <v>6</v>
      </c>
      <c r="M1286">
        <f>VLOOKUP(A1286,'Hospitalisation Details'!A:E,5,0)</f>
        <v>1</v>
      </c>
      <c r="N1286">
        <f>VLOOKUP(A1286,'Hospitalisation Details'!A:F,6,0)</f>
        <v>8551.35</v>
      </c>
      <c r="O1286" t="str">
        <f>VLOOKUP(A1286,'Hospitalisation Details'!A:G,7,0)</f>
        <v>tier - 2</v>
      </c>
      <c r="P1286" t="str">
        <f>VLOOKUP(A1286,'Hospitalisation Details'!A:I,8,0)</f>
        <v>tier - 2</v>
      </c>
      <c r="Q1286" t="str">
        <f>VLOOKUP(A1286,'Hospitalisation Details'!A:I,9,0)</f>
        <v>R1011</v>
      </c>
    </row>
    <row r="1287" spans="1:17" ht="15.6" x14ac:dyDescent="0.3">
      <c r="A1287" s="1" t="s">
        <v>1085</v>
      </c>
      <c r="B1287" s="1" t="str">
        <f>VLOOKUP(A1287,'Customer Names'!A:B,2,0)</f>
        <v>Ainsley, Ms.  Katie M.</v>
      </c>
      <c r="C1287">
        <f>VLOOKUP(A1287,'Medical Examinations'!A:H,2,0)</f>
        <v>29.37</v>
      </c>
      <c r="D1287">
        <f>VLOOKUP(A1287,'Medical Examinations'!A:C,3,0)</f>
        <v>8.01</v>
      </c>
      <c r="E1287" t="str">
        <f>VLOOKUP(A1287,'Medical Examinations'!A:E,4)</f>
        <v>yes</v>
      </c>
      <c r="F1287" t="str">
        <f>VLOOKUP(A1287,'Medical Examinations'!A:E,5)</f>
        <v>No</v>
      </c>
      <c r="G1287" t="str">
        <f>VLOOKUP(A1287,'Medical Examinations'!A:F,6,0)</f>
        <v>No</v>
      </c>
      <c r="H1287">
        <f>VLOOKUP(A1287,'Medical Examinations'!A:G,7)</f>
        <v>1</v>
      </c>
      <c r="I1287" t="str">
        <f>VLOOKUP(A1287,'Medical Examinations'!A:H,8,0)</f>
        <v>No</v>
      </c>
      <c r="J1287" t="str">
        <f>VLOOKUP(A1287,'Hospitalisation Details'!A:B,2,0)</f>
        <v>?</v>
      </c>
      <c r="K1287" t="str">
        <f>VLOOKUP(A1287,'Hospitalisation Details'!A:C,3,0)</f>
        <v>Dec</v>
      </c>
      <c r="L1287">
        <f>VLOOKUP(A1287,'Hospitalisation Details'!A:D,4,0)</f>
        <v>12</v>
      </c>
      <c r="M1287">
        <f>VLOOKUP(A1287,'Hospitalisation Details'!A:E,5,0)</f>
        <v>1</v>
      </c>
      <c r="N1287">
        <f>VLOOKUP(A1287,'Hospitalisation Details'!A:F,6,0)</f>
        <v>8547.69</v>
      </c>
      <c r="O1287" t="str">
        <f>VLOOKUP(A1287,'Hospitalisation Details'!A:G,7,0)</f>
        <v>tier - 2</v>
      </c>
      <c r="P1287" t="str">
        <f>VLOOKUP(A1287,'Hospitalisation Details'!A:I,8,0)</f>
        <v>tier - 1</v>
      </c>
      <c r="Q1287" t="str">
        <f>VLOOKUP(A1287,'Hospitalisation Details'!A:I,9,0)</f>
        <v>R1013</v>
      </c>
    </row>
    <row r="1288" spans="1:17" ht="15.6" x14ac:dyDescent="0.3">
      <c r="A1288" s="1" t="s">
        <v>1084</v>
      </c>
      <c r="B1288" s="1" t="str">
        <f>VLOOKUP(A1288,'Customer Names'!A:B,2,0)</f>
        <v>Foster, Ms.  Elizabeth A.</v>
      </c>
      <c r="C1288">
        <f>VLOOKUP(A1288,'Medical Examinations'!A:H,2,0)</f>
        <v>23.6</v>
      </c>
      <c r="D1288">
        <f>VLOOKUP(A1288,'Medical Examinations'!A:C,3,0)</f>
        <v>7.4</v>
      </c>
      <c r="E1288" t="str">
        <f>VLOOKUP(A1288,'Medical Examinations'!A:E,4)</f>
        <v>yes</v>
      </c>
      <c r="F1288" t="str">
        <f>VLOOKUP(A1288,'Medical Examinations'!A:E,5)</f>
        <v>No</v>
      </c>
      <c r="G1288" t="str">
        <f>VLOOKUP(A1288,'Medical Examinations'!A:F,6,0)</f>
        <v>No</v>
      </c>
      <c r="H1288">
        <f>VLOOKUP(A1288,'Medical Examinations'!A:G,7)</f>
        <v>1</v>
      </c>
      <c r="I1288" t="str">
        <f>VLOOKUP(A1288,'Medical Examinations'!A:H,8,0)</f>
        <v>No</v>
      </c>
      <c r="J1288">
        <f>VLOOKUP(A1288,'Hospitalisation Details'!A:B,2,0)</f>
        <v>1975</v>
      </c>
      <c r="K1288" t="str">
        <f>VLOOKUP(A1288,'Hospitalisation Details'!A:C,3,0)</f>
        <v>Nov</v>
      </c>
      <c r="L1288">
        <f>VLOOKUP(A1288,'Hospitalisation Details'!A:D,4,0)</f>
        <v>6</v>
      </c>
      <c r="M1288">
        <f>VLOOKUP(A1288,'Hospitalisation Details'!A:E,5,0)</f>
        <v>1</v>
      </c>
      <c r="N1288">
        <f>VLOOKUP(A1288,'Hospitalisation Details'!A:F,6,0)</f>
        <v>8539.67</v>
      </c>
      <c r="O1288" t="str">
        <f>VLOOKUP(A1288,'Hospitalisation Details'!A:G,7,0)</f>
        <v>tier - 2</v>
      </c>
      <c r="P1288" t="str">
        <f>VLOOKUP(A1288,'Hospitalisation Details'!A:I,8,0)</f>
        <v>tier - 3</v>
      </c>
      <c r="Q1288" t="str">
        <f>VLOOKUP(A1288,'Hospitalisation Details'!A:I,9,0)</f>
        <v>R1011</v>
      </c>
    </row>
    <row r="1289" spans="1:17" ht="15.6" x14ac:dyDescent="0.3">
      <c r="A1289" s="1" t="s">
        <v>1083</v>
      </c>
      <c r="B1289" s="1" t="str">
        <f>VLOOKUP(A1289,'Customer Names'!A:B,2,0)</f>
        <v>Overpeck, Ms.  Sarah</v>
      </c>
      <c r="C1289">
        <f>VLOOKUP(A1289,'Medical Examinations'!A:H,2,0)</f>
        <v>33.155000000000001</v>
      </c>
      <c r="D1289">
        <f>VLOOKUP(A1289,'Medical Examinations'!A:C,3,0)</f>
        <v>8.3800000000000008</v>
      </c>
      <c r="E1289" t="str">
        <f>VLOOKUP(A1289,'Medical Examinations'!A:E,4)</f>
        <v>yes</v>
      </c>
      <c r="F1289" t="str">
        <f>VLOOKUP(A1289,'Medical Examinations'!A:E,5)</f>
        <v>No</v>
      </c>
      <c r="G1289" t="str">
        <f>VLOOKUP(A1289,'Medical Examinations'!A:F,6,0)</f>
        <v>No</v>
      </c>
      <c r="H1289" t="str">
        <f>VLOOKUP(A1289,'Medical Examinations'!A:G,7)</f>
        <v>No major surgery</v>
      </c>
      <c r="I1289" t="str">
        <f>VLOOKUP(A1289,'Medical Examinations'!A:H,8,0)</f>
        <v>No</v>
      </c>
      <c r="J1289">
        <f>VLOOKUP(A1289,'Hospitalisation Details'!A:B,2,0)</f>
        <v>1981</v>
      </c>
      <c r="K1289" t="str">
        <f>VLOOKUP(A1289,'Hospitalisation Details'!A:C,3,0)</f>
        <v>Dec</v>
      </c>
      <c r="L1289">
        <f>VLOOKUP(A1289,'Hospitalisation Details'!A:D,4,0)</f>
        <v>27</v>
      </c>
      <c r="M1289">
        <f>VLOOKUP(A1289,'Hospitalisation Details'!A:E,5,0)</f>
        <v>3</v>
      </c>
      <c r="N1289">
        <f>VLOOKUP(A1289,'Hospitalisation Details'!A:F,6,0)</f>
        <v>8538.2900000000009</v>
      </c>
      <c r="O1289" t="str">
        <f>VLOOKUP(A1289,'Hospitalisation Details'!A:G,7,0)</f>
        <v>tier - 2</v>
      </c>
      <c r="P1289" t="str">
        <f>VLOOKUP(A1289,'Hospitalisation Details'!A:I,8,0)</f>
        <v>tier - 3</v>
      </c>
      <c r="Q1289" t="str">
        <f>VLOOKUP(A1289,'Hospitalisation Details'!A:I,9,0)</f>
        <v>R1024</v>
      </c>
    </row>
    <row r="1290" spans="1:17" ht="15.6" x14ac:dyDescent="0.3">
      <c r="A1290" s="1" t="s">
        <v>1082</v>
      </c>
      <c r="B1290" s="1" t="str">
        <f>VLOOKUP(A1290,'Customer Names'!A:B,2,0)</f>
        <v>Levine, Ms.  Annie J.</v>
      </c>
      <c r="C1290">
        <f>VLOOKUP(A1290,'Medical Examinations'!A:H,2,0)</f>
        <v>24.32</v>
      </c>
      <c r="D1290">
        <f>VLOOKUP(A1290,'Medical Examinations'!A:C,3,0)</f>
        <v>11.56</v>
      </c>
      <c r="E1290" t="str">
        <f>VLOOKUP(A1290,'Medical Examinations'!A:E,4)</f>
        <v>yes</v>
      </c>
      <c r="F1290" t="str">
        <f>VLOOKUP(A1290,'Medical Examinations'!A:E,5)</f>
        <v>No</v>
      </c>
      <c r="G1290" t="str">
        <f>VLOOKUP(A1290,'Medical Examinations'!A:F,6,0)</f>
        <v>No</v>
      </c>
      <c r="H1290">
        <f>VLOOKUP(A1290,'Medical Examinations'!A:G,7)</f>
        <v>1</v>
      </c>
      <c r="I1290" t="str">
        <f>VLOOKUP(A1290,'Medical Examinations'!A:H,8,0)</f>
        <v>No</v>
      </c>
      <c r="J1290" t="str">
        <f>VLOOKUP(A1290,'Hospitalisation Details'!A:B,2,0)</f>
        <v>?</v>
      </c>
      <c r="K1290" t="str">
        <f>VLOOKUP(A1290,'Hospitalisation Details'!A:C,3,0)</f>
        <v>Jul</v>
      </c>
      <c r="L1290">
        <f>VLOOKUP(A1290,'Hospitalisation Details'!A:D,4,0)</f>
        <v>24</v>
      </c>
      <c r="M1290">
        <f>VLOOKUP(A1290,'Hospitalisation Details'!A:E,5,0)</f>
        <v>0</v>
      </c>
      <c r="N1290">
        <f>VLOOKUP(A1290,'Hospitalisation Details'!A:F,6,0)</f>
        <v>8534.67</v>
      </c>
      <c r="O1290" t="str">
        <f>VLOOKUP(A1290,'Hospitalisation Details'!A:G,7,0)</f>
        <v>tier - 2</v>
      </c>
      <c r="P1290" t="str">
        <f>VLOOKUP(A1290,'Hospitalisation Details'!A:I,8,0)</f>
        <v>tier - 3</v>
      </c>
      <c r="Q1290" t="str">
        <f>VLOOKUP(A1290,'Hospitalisation Details'!A:I,9,0)</f>
        <v>R1024</v>
      </c>
    </row>
    <row r="1291" spans="1:17" ht="15.6" x14ac:dyDescent="0.3">
      <c r="A1291" s="1" t="s">
        <v>1081</v>
      </c>
      <c r="B1291" s="1" t="str">
        <f>VLOOKUP(A1291,'Customer Names'!A:B,2,0)</f>
        <v>Jean, Ms.  Annie</v>
      </c>
      <c r="C1291">
        <f>VLOOKUP(A1291,'Medical Examinations'!A:H,2,0)</f>
        <v>36.299999999999997</v>
      </c>
      <c r="D1291">
        <f>VLOOKUP(A1291,'Medical Examinations'!A:C,3,0)</f>
        <v>4.6100000000000003</v>
      </c>
      <c r="E1291" t="str">
        <f>VLOOKUP(A1291,'Medical Examinations'!A:E,4)</f>
        <v>No</v>
      </c>
      <c r="F1291" t="str">
        <f>VLOOKUP(A1291,'Medical Examinations'!A:E,5)</f>
        <v>No</v>
      </c>
      <c r="G1291" t="str">
        <f>VLOOKUP(A1291,'Medical Examinations'!A:F,6,0)</f>
        <v>No</v>
      </c>
      <c r="H1291" t="str">
        <f>VLOOKUP(A1291,'Medical Examinations'!A:G,7)</f>
        <v>No major surgery</v>
      </c>
      <c r="I1291" t="str">
        <f>VLOOKUP(A1291,'Medical Examinations'!A:H,8,0)</f>
        <v>No</v>
      </c>
      <c r="J1291">
        <f>VLOOKUP(A1291,'Hospitalisation Details'!A:B,2,0)</f>
        <v>1977</v>
      </c>
      <c r="K1291" t="str">
        <f>VLOOKUP(A1291,'Hospitalisation Details'!A:C,3,0)</f>
        <v>Jul</v>
      </c>
      <c r="L1291">
        <f>VLOOKUP(A1291,'Hospitalisation Details'!A:D,4,0)</f>
        <v>26</v>
      </c>
      <c r="M1291">
        <f>VLOOKUP(A1291,'Hospitalisation Details'!A:E,5,0)</f>
        <v>2</v>
      </c>
      <c r="N1291">
        <f>VLOOKUP(A1291,'Hospitalisation Details'!A:F,6,0)</f>
        <v>8527.5300000000007</v>
      </c>
      <c r="O1291" t="str">
        <f>VLOOKUP(A1291,'Hospitalisation Details'!A:G,7,0)</f>
        <v>tier - 2</v>
      </c>
      <c r="P1291" t="str">
        <f>VLOOKUP(A1291,'Hospitalisation Details'!A:I,8,0)</f>
        <v>tier - 2</v>
      </c>
      <c r="Q1291" t="str">
        <f>VLOOKUP(A1291,'Hospitalisation Details'!A:I,9,0)</f>
        <v>R1013</v>
      </c>
    </row>
    <row r="1292" spans="1:17" ht="15.6" x14ac:dyDescent="0.3">
      <c r="A1292" s="1" t="s">
        <v>1080</v>
      </c>
      <c r="B1292" s="1" t="str">
        <f>VLOOKUP(A1292,'Customer Names'!A:B,2,0)</f>
        <v>Wild, Ms.  Lindsey</v>
      </c>
      <c r="C1292">
        <f>VLOOKUP(A1292,'Medical Examinations'!A:H,2,0)</f>
        <v>34.4</v>
      </c>
      <c r="D1292">
        <f>VLOOKUP(A1292,'Medical Examinations'!A:C,3,0)</f>
        <v>4.95</v>
      </c>
      <c r="E1292" t="str">
        <f>VLOOKUP(A1292,'Medical Examinations'!A:E,4)</f>
        <v>No</v>
      </c>
      <c r="F1292" t="str">
        <f>VLOOKUP(A1292,'Medical Examinations'!A:E,5)</f>
        <v>No</v>
      </c>
      <c r="G1292" t="str">
        <f>VLOOKUP(A1292,'Medical Examinations'!A:F,6,0)</f>
        <v>Yes</v>
      </c>
      <c r="H1292">
        <f>VLOOKUP(A1292,'Medical Examinations'!A:G,7)</f>
        <v>1</v>
      </c>
      <c r="I1292" t="str">
        <f>VLOOKUP(A1292,'Medical Examinations'!A:H,8,0)</f>
        <v>No</v>
      </c>
      <c r="J1292">
        <f>VLOOKUP(A1292,'Hospitalisation Details'!A:B,2,0)</f>
        <v>1979</v>
      </c>
      <c r="K1292" t="str">
        <f>VLOOKUP(A1292,'Hospitalisation Details'!A:C,3,0)</f>
        <v>Aug</v>
      </c>
      <c r="L1292">
        <f>VLOOKUP(A1292,'Hospitalisation Details'!A:D,4,0)</f>
        <v>13</v>
      </c>
      <c r="M1292">
        <f>VLOOKUP(A1292,'Hospitalisation Details'!A:E,5,0)</f>
        <v>3</v>
      </c>
      <c r="N1292">
        <f>VLOOKUP(A1292,'Hospitalisation Details'!A:F,6,0)</f>
        <v>8522</v>
      </c>
      <c r="O1292" t="str">
        <f>VLOOKUP(A1292,'Hospitalisation Details'!A:G,7,0)</f>
        <v>tier - 2</v>
      </c>
      <c r="P1292" t="str">
        <f>VLOOKUP(A1292,'Hospitalisation Details'!A:I,8,0)</f>
        <v>tier - 2</v>
      </c>
      <c r="Q1292" t="str">
        <f>VLOOKUP(A1292,'Hospitalisation Details'!A:I,9,0)</f>
        <v>R1011</v>
      </c>
    </row>
    <row r="1293" spans="1:17" ht="15.6" x14ac:dyDescent="0.3">
      <c r="A1293" s="1" t="s">
        <v>1079</v>
      </c>
      <c r="B1293" s="1" t="str">
        <f>VLOOKUP(A1293,'Customer Names'!A:B,2,0)</f>
        <v>Tabor, Ms.  Laura</v>
      </c>
      <c r="C1293">
        <f>VLOOKUP(A1293,'Medical Examinations'!A:H,2,0)</f>
        <v>30.9</v>
      </c>
      <c r="D1293">
        <f>VLOOKUP(A1293,'Medical Examinations'!A:C,3,0)</f>
        <v>5.04</v>
      </c>
      <c r="E1293" t="str">
        <f>VLOOKUP(A1293,'Medical Examinations'!A:E,4)</f>
        <v>No</v>
      </c>
      <c r="F1293" t="str">
        <f>VLOOKUP(A1293,'Medical Examinations'!A:E,5)</f>
        <v>No</v>
      </c>
      <c r="G1293" t="str">
        <f>VLOOKUP(A1293,'Medical Examinations'!A:F,6,0)</f>
        <v>No</v>
      </c>
      <c r="H1293" t="str">
        <f>VLOOKUP(A1293,'Medical Examinations'!A:G,7)</f>
        <v>No major surgery</v>
      </c>
      <c r="I1293" t="str">
        <f>VLOOKUP(A1293,'Medical Examinations'!A:H,8,0)</f>
        <v>No</v>
      </c>
      <c r="J1293">
        <f>VLOOKUP(A1293,'Hospitalisation Details'!A:B,2,0)</f>
        <v>1977</v>
      </c>
      <c r="K1293" t="str">
        <f>VLOOKUP(A1293,'Hospitalisation Details'!A:C,3,0)</f>
        <v>Dec</v>
      </c>
      <c r="L1293">
        <f>VLOOKUP(A1293,'Hospitalisation Details'!A:D,4,0)</f>
        <v>29</v>
      </c>
      <c r="M1293">
        <f>VLOOKUP(A1293,'Hospitalisation Details'!A:E,5,0)</f>
        <v>2</v>
      </c>
      <c r="N1293">
        <f>VLOOKUP(A1293,'Hospitalisation Details'!A:F,6,0)</f>
        <v>8520.0300000000007</v>
      </c>
      <c r="O1293" t="str">
        <f>VLOOKUP(A1293,'Hospitalisation Details'!A:G,7,0)</f>
        <v>tier - 2</v>
      </c>
      <c r="P1293" t="str">
        <f>VLOOKUP(A1293,'Hospitalisation Details'!A:I,8,0)</f>
        <v>tier - 3</v>
      </c>
      <c r="Q1293" t="str">
        <f>VLOOKUP(A1293,'Hospitalisation Details'!A:I,9,0)</f>
        <v>R1011</v>
      </c>
    </row>
    <row r="1294" spans="1:17" ht="15.6" x14ac:dyDescent="0.3">
      <c r="A1294" s="1" t="s">
        <v>1078</v>
      </c>
      <c r="B1294" s="1" t="str">
        <f>VLOOKUP(A1294,'Customer Names'!A:B,2,0)</f>
        <v>Steffen, Ms.  Amy T</v>
      </c>
      <c r="C1294">
        <f>VLOOKUP(A1294,'Medical Examinations'!A:H,2,0)</f>
        <v>28.6</v>
      </c>
      <c r="D1294">
        <f>VLOOKUP(A1294,'Medical Examinations'!A:C,3,0)</f>
        <v>5.42</v>
      </c>
      <c r="E1294" t="str">
        <f>VLOOKUP(A1294,'Medical Examinations'!A:E,4)</f>
        <v>No</v>
      </c>
      <c r="F1294" t="str">
        <f>VLOOKUP(A1294,'Medical Examinations'!A:E,5)</f>
        <v>No</v>
      </c>
      <c r="G1294" t="str">
        <f>VLOOKUP(A1294,'Medical Examinations'!A:F,6,0)</f>
        <v>No</v>
      </c>
      <c r="H1294" t="str">
        <f>VLOOKUP(A1294,'Medical Examinations'!A:G,7)</f>
        <v>No major surgery</v>
      </c>
      <c r="I1294" t="str">
        <f>VLOOKUP(A1294,'Medical Examinations'!A:H,8,0)</f>
        <v>No</v>
      </c>
      <c r="J1294">
        <f>VLOOKUP(A1294,'Hospitalisation Details'!A:B,2,0)</f>
        <v>1977</v>
      </c>
      <c r="K1294" t="str">
        <f>VLOOKUP(A1294,'Hospitalisation Details'!A:C,3,0)</f>
        <v>Jun</v>
      </c>
      <c r="L1294">
        <f>VLOOKUP(A1294,'Hospitalisation Details'!A:D,4,0)</f>
        <v>21</v>
      </c>
      <c r="M1294">
        <f>VLOOKUP(A1294,'Hospitalisation Details'!A:E,5,0)</f>
        <v>2</v>
      </c>
      <c r="N1294">
        <f>VLOOKUP(A1294,'Hospitalisation Details'!A:F,6,0)</f>
        <v>8516.83</v>
      </c>
      <c r="O1294" t="str">
        <f>VLOOKUP(A1294,'Hospitalisation Details'!A:G,7,0)</f>
        <v>tier - 2</v>
      </c>
      <c r="P1294" t="str">
        <f>VLOOKUP(A1294,'Hospitalisation Details'!A:I,8,0)</f>
        <v>tier - 1</v>
      </c>
      <c r="Q1294" t="str">
        <f>VLOOKUP(A1294,'Hospitalisation Details'!A:I,9,0)</f>
        <v>R1013</v>
      </c>
    </row>
    <row r="1295" spans="1:17" ht="15.6" x14ac:dyDescent="0.3">
      <c r="A1295" s="1" t="s">
        <v>1077</v>
      </c>
      <c r="B1295" s="1" t="str">
        <f>VLOOKUP(A1295,'Customer Names'!A:B,2,0)</f>
        <v>Tadich, Ms.  Katarina D</v>
      </c>
      <c r="C1295">
        <f>VLOOKUP(A1295,'Medical Examinations'!A:H,2,0)</f>
        <v>27.83</v>
      </c>
      <c r="D1295">
        <f>VLOOKUP(A1295,'Medical Examinations'!A:C,3,0)</f>
        <v>5.39</v>
      </c>
      <c r="E1295" t="str">
        <f>VLOOKUP(A1295,'Medical Examinations'!A:E,4)</f>
        <v>No</v>
      </c>
      <c r="F1295" t="str">
        <f>VLOOKUP(A1295,'Medical Examinations'!A:E,5)</f>
        <v>No</v>
      </c>
      <c r="G1295" t="str">
        <f>VLOOKUP(A1295,'Medical Examinations'!A:F,6,0)</f>
        <v>No</v>
      </c>
      <c r="H1295" t="str">
        <f>VLOOKUP(A1295,'Medical Examinations'!A:G,7)</f>
        <v>No major surgery</v>
      </c>
      <c r="I1295" t="str">
        <f>VLOOKUP(A1295,'Medical Examinations'!A:H,8,0)</f>
        <v>No</v>
      </c>
      <c r="J1295">
        <f>VLOOKUP(A1295,'Hospitalisation Details'!A:B,2,0)</f>
        <v>1977</v>
      </c>
      <c r="K1295" t="str">
        <f>VLOOKUP(A1295,'Hospitalisation Details'!A:C,3,0)</f>
        <v>Dec</v>
      </c>
      <c r="L1295">
        <f>VLOOKUP(A1295,'Hospitalisation Details'!A:D,4,0)</f>
        <v>26</v>
      </c>
      <c r="M1295">
        <f>VLOOKUP(A1295,'Hospitalisation Details'!A:E,5,0)</f>
        <v>2</v>
      </c>
      <c r="N1295">
        <f>VLOOKUP(A1295,'Hospitalisation Details'!A:F,6,0)</f>
        <v>8515.76</v>
      </c>
      <c r="O1295" t="str">
        <f>VLOOKUP(A1295,'Hospitalisation Details'!A:G,7,0)</f>
        <v>tier - 2</v>
      </c>
      <c r="P1295" t="str">
        <f>VLOOKUP(A1295,'Hospitalisation Details'!A:I,8,0)</f>
        <v>tier - 2</v>
      </c>
      <c r="Q1295" t="str">
        <f>VLOOKUP(A1295,'Hospitalisation Details'!A:I,9,0)</f>
        <v>R1013</v>
      </c>
    </row>
    <row r="1296" spans="1:17" ht="15.6" x14ac:dyDescent="0.3">
      <c r="A1296" s="1" t="s">
        <v>1076</v>
      </c>
      <c r="B1296" s="1" t="str">
        <f>VLOOKUP(A1296,'Customer Names'!A:B,2,0)</f>
        <v>Christenson, Mr.  B.j.</v>
      </c>
      <c r="C1296">
        <f>VLOOKUP(A1296,'Medical Examinations'!A:H,2,0)</f>
        <v>39.64</v>
      </c>
      <c r="D1296">
        <f>VLOOKUP(A1296,'Medical Examinations'!A:C,3,0)</f>
        <v>6</v>
      </c>
      <c r="E1296" t="str">
        <f>VLOOKUP(A1296,'Medical Examinations'!A:E,4)</f>
        <v>No</v>
      </c>
      <c r="F1296" t="str">
        <f>VLOOKUP(A1296,'Medical Examinations'!A:E,5)</f>
        <v>No</v>
      </c>
      <c r="G1296" t="str">
        <f>VLOOKUP(A1296,'Medical Examinations'!A:F,6,0)</f>
        <v>Yes</v>
      </c>
      <c r="H1296">
        <f>VLOOKUP(A1296,'Medical Examinations'!A:G,7)</f>
        <v>1</v>
      </c>
      <c r="I1296" t="str">
        <f>VLOOKUP(A1296,'Medical Examinations'!A:H,8,0)</f>
        <v>No</v>
      </c>
      <c r="J1296">
        <f>VLOOKUP(A1296,'Hospitalisation Details'!A:B,2,0)</f>
        <v>1993</v>
      </c>
      <c r="K1296" t="str">
        <f>VLOOKUP(A1296,'Hospitalisation Details'!A:C,3,0)</f>
        <v>Nov</v>
      </c>
      <c r="L1296">
        <f>VLOOKUP(A1296,'Hospitalisation Details'!A:D,4,0)</f>
        <v>10</v>
      </c>
      <c r="M1296">
        <f>VLOOKUP(A1296,'Hospitalisation Details'!A:E,5,0)</f>
        <v>0</v>
      </c>
      <c r="N1296">
        <f>VLOOKUP(A1296,'Hospitalisation Details'!A:F,6,0)</f>
        <v>8471.65</v>
      </c>
      <c r="O1296" t="str">
        <f>VLOOKUP(A1296,'Hospitalisation Details'!A:G,7,0)</f>
        <v>tier - 2</v>
      </c>
      <c r="P1296" t="str">
        <f>VLOOKUP(A1296,'Hospitalisation Details'!A:I,8,0)</f>
        <v>tier - 1</v>
      </c>
      <c r="Q1296" t="str">
        <f>VLOOKUP(A1296,'Hospitalisation Details'!A:I,9,0)</f>
        <v>R1012</v>
      </c>
    </row>
    <row r="1297" spans="1:17" ht="15.6" x14ac:dyDescent="0.3">
      <c r="A1297" s="1" t="s">
        <v>1075</v>
      </c>
      <c r="B1297" s="1" t="str">
        <f>VLOOKUP(A1297,'Customer Names'!A:B,2,0)</f>
        <v>Shell, Ms.  Alison</v>
      </c>
      <c r="C1297">
        <f>VLOOKUP(A1297,'Medical Examinations'!A:H,2,0)</f>
        <v>38.479999999999997</v>
      </c>
      <c r="D1297">
        <f>VLOOKUP(A1297,'Medical Examinations'!A:C,3,0)</f>
        <v>6.02</v>
      </c>
      <c r="E1297" t="str">
        <f>VLOOKUP(A1297,'Medical Examinations'!A:E,4)</f>
        <v>No</v>
      </c>
      <c r="F1297" t="str">
        <f>VLOOKUP(A1297,'Medical Examinations'!A:E,5)</f>
        <v>No</v>
      </c>
      <c r="G1297" t="str">
        <f>VLOOKUP(A1297,'Medical Examinations'!A:F,6,0)</f>
        <v>No</v>
      </c>
      <c r="H1297">
        <f>VLOOKUP(A1297,'Medical Examinations'!A:G,7)</f>
        <v>1</v>
      </c>
      <c r="I1297" t="str">
        <f>VLOOKUP(A1297,'Medical Examinations'!A:H,8,0)</f>
        <v>No</v>
      </c>
      <c r="J1297">
        <f>VLOOKUP(A1297,'Hospitalisation Details'!A:B,2,0)</f>
        <v>1992</v>
      </c>
      <c r="K1297" t="str">
        <f>VLOOKUP(A1297,'Hospitalisation Details'!A:C,3,0)</f>
        <v>Sep</v>
      </c>
      <c r="L1297">
        <f>VLOOKUP(A1297,'Hospitalisation Details'!A:D,4,0)</f>
        <v>9</v>
      </c>
      <c r="M1297">
        <f>VLOOKUP(A1297,'Hospitalisation Details'!A:E,5,0)</f>
        <v>0</v>
      </c>
      <c r="N1297">
        <f>VLOOKUP(A1297,'Hospitalisation Details'!A:F,6,0)</f>
        <v>8466.35</v>
      </c>
      <c r="O1297" t="str">
        <f>VLOOKUP(A1297,'Hospitalisation Details'!A:G,7,0)</f>
        <v>tier - 2</v>
      </c>
      <c r="P1297" t="str">
        <f>VLOOKUP(A1297,'Hospitalisation Details'!A:I,8,0)</f>
        <v>tier - 2</v>
      </c>
      <c r="Q1297" t="str">
        <f>VLOOKUP(A1297,'Hospitalisation Details'!A:I,9,0)</f>
        <v>R1012</v>
      </c>
    </row>
    <row r="1298" spans="1:17" ht="15.6" x14ac:dyDescent="0.3">
      <c r="A1298" s="1" t="s">
        <v>1074</v>
      </c>
      <c r="B1298" s="1" t="str">
        <f>VLOOKUP(A1298,'Customer Names'!A:B,2,0)</f>
        <v>Rao, Mr.  Neil K.</v>
      </c>
      <c r="C1298">
        <f>VLOOKUP(A1298,'Medical Examinations'!A:H,2,0)</f>
        <v>36.200000000000003</v>
      </c>
      <c r="D1298">
        <f>VLOOKUP(A1298,'Medical Examinations'!A:C,3,0)</f>
        <v>4.62</v>
      </c>
      <c r="E1298" t="str">
        <f>VLOOKUP(A1298,'Medical Examinations'!A:E,4)</f>
        <v>No</v>
      </c>
      <c r="F1298" t="str">
        <f>VLOOKUP(A1298,'Medical Examinations'!A:E,5)</f>
        <v>No</v>
      </c>
      <c r="G1298" t="str">
        <f>VLOOKUP(A1298,'Medical Examinations'!A:F,6,0)</f>
        <v>No</v>
      </c>
      <c r="H1298">
        <f>VLOOKUP(A1298,'Medical Examinations'!A:G,7)</f>
        <v>2</v>
      </c>
      <c r="I1298" t="str">
        <f>VLOOKUP(A1298,'Medical Examinations'!A:H,8,0)</f>
        <v>No</v>
      </c>
      <c r="J1298">
        <f>VLOOKUP(A1298,'Hospitalisation Details'!A:B,2,0)</f>
        <v>1972</v>
      </c>
      <c r="K1298" t="str">
        <f>VLOOKUP(A1298,'Hospitalisation Details'!A:C,3,0)</f>
        <v>Dec</v>
      </c>
      <c r="L1298">
        <f>VLOOKUP(A1298,'Hospitalisation Details'!A:D,4,0)</f>
        <v>26</v>
      </c>
      <c r="M1298">
        <f>VLOOKUP(A1298,'Hospitalisation Details'!A:E,5,0)</f>
        <v>0</v>
      </c>
      <c r="N1298">
        <f>VLOOKUP(A1298,'Hospitalisation Details'!A:F,6,0)</f>
        <v>8457.82</v>
      </c>
      <c r="O1298" t="str">
        <f>VLOOKUP(A1298,'Hospitalisation Details'!A:G,7,0)</f>
        <v>tier - 2</v>
      </c>
      <c r="P1298" t="str">
        <f>VLOOKUP(A1298,'Hospitalisation Details'!A:I,8,0)</f>
        <v>tier - 3</v>
      </c>
      <c r="Q1298" t="str">
        <f>VLOOKUP(A1298,'Hospitalisation Details'!A:I,9,0)</f>
        <v>R1011</v>
      </c>
    </row>
    <row r="1299" spans="1:17" ht="15.6" x14ac:dyDescent="0.3">
      <c r="A1299" s="1" t="s">
        <v>1073</v>
      </c>
      <c r="B1299" s="1" t="str">
        <f>VLOOKUP(A1299,'Customer Names'!A:B,2,0)</f>
        <v>Myers, Mrs.  Anne Hunter</v>
      </c>
      <c r="C1299">
        <f>VLOOKUP(A1299,'Medical Examinations'!A:H,2,0)</f>
        <v>27.13</v>
      </c>
      <c r="D1299">
        <f>VLOOKUP(A1299,'Medical Examinations'!A:C,3,0)</f>
        <v>5.59</v>
      </c>
      <c r="E1299" t="str">
        <f>VLOOKUP(A1299,'Medical Examinations'!A:E,4)</f>
        <v>No</v>
      </c>
      <c r="F1299" t="str">
        <f>VLOOKUP(A1299,'Medical Examinations'!A:E,5)</f>
        <v>No</v>
      </c>
      <c r="G1299" t="str">
        <f>VLOOKUP(A1299,'Medical Examinations'!A:F,6,0)</f>
        <v>No</v>
      </c>
      <c r="H1299">
        <f>VLOOKUP(A1299,'Medical Examinations'!A:G,7)</f>
        <v>1</v>
      </c>
      <c r="I1299" t="str">
        <f>VLOOKUP(A1299,'Medical Examinations'!A:H,8,0)</f>
        <v>No</v>
      </c>
      <c r="J1299">
        <f>VLOOKUP(A1299,'Hospitalisation Details'!A:B,2,0)</f>
        <v>1984</v>
      </c>
      <c r="K1299" t="str">
        <f>VLOOKUP(A1299,'Hospitalisation Details'!A:C,3,0)</f>
        <v>Jun</v>
      </c>
      <c r="L1299">
        <f>VLOOKUP(A1299,'Hospitalisation Details'!A:D,4,0)</f>
        <v>19</v>
      </c>
      <c r="M1299">
        <f>VLOOKUP(A1299,'Hospitalisation Details'!A:E,5,0)</f>
        <v>3</v>
      </c>
      <c r="N1299">
        <f>VLOOKUP(A1299,'Hospitalisation Details'!A:F,6,0)</f>
        <v>8450.82</v>
      </c>
      <c r="O1299" t="str">
        <f>VLOOKUP(A1299,'Hospitalisation Details'!A:G,7,0)</f>
        <v>tier - 2</v>
      </c>
      <c r="P1299" t="str">
        <f>VLOOKUP(A1299,'Hospitalisation Details'!A:I,8,0)</f>
        <v>tier - 2</v>
      </c>
      <c r="Q1299" t="str">
        <f>VLOOKUP(A1299,'Hospitalisation Details'!A:I,9,0)</f>
        <v>R1025</v>
      </c>
    </row>
    <row r="1300" spans="1:17" ht="15.6" x14ac:dyDescent="0.3">
      <c r="A1300" s="1" t="s">
        <v>1072</v>
      </c>
      <c r="B1300" s="1" t="str">
        <f>VLOOKUP(A1300,'Customer Names'!A:B,2,0)</f>
        <v>McLean, Ms.  Sandra</v>
      </c>
      <c r="C1300">
        <f>VLOOKUP(A1300,'Medical Examinations'!A:H,2,0)</f>
        <v>20.75</v>
      </c>
      <c r="D1300">
        <f>VLOOKUP(A1300,'Medical Examinations'!A:C,3,0)</f>
        <v>5.18</v>
      </c>
      <c r="E1300" t="str">
        <f>VLOOKUP(A1300,'Medical Examinations'!A:E,4)</f>
        <v>yes</v>
      </c>
      <c r="F1300" t="str">
        <f>VLOOKUP(A1300,'Medical Examinations'!A:E,5)</f>
        <v>No</v>
      </c>
      <c r="G1300" t="str">
        <f>VLOOKUP(A1300,'Medical Examinations'!A:F,6,0)</f>
        <v>No</v>
      </c>
      <c r="H1300">
        <f>VLOOKUP(A1300,'Medical Examinations'!A:G,7)</f>
        <v>2</v>
      </c>
      <c r="I1300" t="str">
        <f>VLOOKUP(A1300,'Medical Examinations'!A:H,8,0)</f>
        <v>No</v>
      </c>
      <c r="J1300">
        <f>VLOOKUP(A1300,'Hospitalisation Details'!A:B,2,0)</f>
        <v>1966</v>
      </c>
      <c r="K1300" t="str">
        <f>VLOOKUP(A1300,'Hospitalisation Details'!A:C,3,0)</f>
        <v>Jun</v>
      </c>
      <c r="L1300">
        <f>VLOOKUP(A1300,'Hospitalisation Details'!A:D,4,0)</f>
        <v>12</v>
      </c>
      <c r="M1300">
        <f>VLOOKUP(A1300,'Hospitalisation Details'!A:E,5,0)</f>
        <v>0</v>
      </c>
      <c r="N1300">
        <f>VLOOKUP(A1300,'Hospitalisation Details'!A:F,6,0)</f>
        <v>8448.66</v>
      </c>
      <c r="O1300" t="str">
        <f>VLOOKUP(A1300,'Hospitalisation Details'!A:G,7,0)</f>
        <v>tier - 3</v>
      </c>
      <c r="P1300" t="str">
        <f>VLOOKUP(A1300,'Hospitalisation Details'!A:I,8,0)</f>
        <v>tier - 1</v>
      </c>
      <c r="Q1300" t="str">
        <f>VLOOKUP(A1300,'Hospitalisation Details'!A:I,9,0)</f>
        <v>R1013</v>
      </c>
    </row>
    <row r="1301" spans="1:17" ht="15.6" x14ac:dyDescent="0.3">
      <c r="A1301" s="1" t="s">
        <v>1071</v>
      </c>
      <c r="B1301" s="1" t="str">
        <f>VLOOKUP(A1301,'Customer Names'!A:B,2,0)</f>
        <v>Gomez, Mr.  Robert</v>
      </c>
      <c r="C1301">
        <f>VLOOKUP(A1301,'Medical Examinations'!A:H,2,0)</f>
        <v>26.6</v>
      </c>
      <c r="D1301">
        <f>VLOOKUP(A1301,'Medical Examinations'!A:C,3,0)</f>
        <v>6.29</v>
      </c>
      <c r="E1301" t="str">
        <f>VLOOKUP(A1301,'Medical Examinations'!A:E,4)</f>
        <v>No</v>
      </c>
      <c r="F1301" t="str">
        <f>VLOOKUP(A1301,'Medical Examinations'!A:E,5)</f>
        <v>No</v>
      </c>
      <c r="G1301" t="str">
        <f>VLOOKUP(A1301,'Medical Examinations'!A:F,6,0)</f>
        <v>No</v>
      </c>
      <c r="H1301">
        <f>VLOOKUP(A1301,'Medical Examinations'!A:G,7)</f>
        <v>2</v>
      </c>
      <c r="I1301" t="str">
        <f>VLOOKUP(A1301,'Medical Examinations'!A:H,8,0)</f>
        <v>No</v>
      </c>
      <c r="J1301">
        <f>VLOOKUP(A1301,'Hospitalisation Details'!A:B,2,0)</f>
        <v>1972</v>
      </c>
      <c r="K1301" t="str">
        <f>VLOOKUP(A1301,'Hospitalisation Details'!A:C,3,0)</f>
        <v>Sep</v>
      </c>
      <c r="L1301">
        <f>VLOOKUP(A1301,'Hospitalisation Details'!A:D,4,0)</f>
        <v>4</v>
      </c>
      <c r="M1301">
        <f>VLOOKUP(A1301,'Hospitalisation Details'!A:E,5,0)</f>
        <v>0</v>
      </c>
      <c r="N1301">
        <f>VLOOKUP(A1301,'Hospitalisation Details'!A:F,6,0)</f>
        <v>8444.4699999999993</v>
      </c>
      <c r="O1301" t="str">
        <f>VLOOKUP(A1301,'Hospitalisation Details'!A:G,7,0)</f>
        <v>tier - 3</v>
      </c>
      <c r="P1301" t="str">
        <f>VLOOKUP(A1301,'Hospitalisation Details'!A:I,8,0)</f>
        <v>tier - 1</v>
      </c>
      <c r="Q1301" t="str">
        <f>VLOOKUP(A1301,'Hospitalisation Details'!A:I,9,0)</f>
        <v>R1011</v>
      </c>
    </row>
    <row r="1302" spans="1:17" ht="15.6" x14ac:dyDescent="0.3">
      <c r="A1302" s="1" t="s">
        <v>1070</v>
      </c>
      <c r="B1302" s="1" t="str">
        <f>VLOOKUP(A1302,'Customer Names'!A:B,2,0)</f>
        <v>Hemingway, Mr.  Rodney</v>
      </c>
      <c r="C1302">
        <f>VLOOKUP(A1302,'Medical Examinations'!A:H,2,0)</f>
        <v>25.3</v>
      </c>
      <c r="D1302">
        <f>VLOOKUP(A1302,'Medical Examinations'!A:C,3,0)</f>
        <v>4.49</v>
      </c>
      <c r="E1302" t="str">
        <f>VLOOKUP(A1302,'Medical Examinations'!A:E,4)</f>
        <v>No</v>
      </c>
      <c r="F1302" t="str">
        <f>VLOOKUP(A1302,'Medical Examinations'!A:E,5)</f>
        <v>No</v>
      </c>
      <c r="G1302" t="str">
        <f>VLOOKUP(A1302,'Medical Examinations'!A:F,6,0)</f>
        <v>No</v>
      </c>
      <c r="H1302">
        <f>VLOOKUP(A1302,'Medical Examinations'!A:G,7)</f>
        <v>2</v>
      </c>
      <c r="I1302" t="str">
        <f>VLOOKUP(A1302,'Medical Examinations'!A:H,8,0)</f>
        <v>No</v>
      </c>
      <c r="J1302">
        <f>VLOOKUP(A1302,'Hospitalisation Details'!A:B,2,0)</f>
        <v>1972</v>
      </c>
      <c r="K1302" t="str">
        <f>VLOOKUP(A1302,'Hospitalisation Details'!A:C,3,0)</f>
        <v>Sep</v>
      </c>
      <c r="L1302">
        <f>VLOOKUP(A1302,'Hospitalisation Details'!A:D,4,0)</f>
        <v>9</v>
      </c>
      <c r="M1302">
        <f>VLOOKUP(A1302,'Hospitalisation Details'!A:E,5,0)</f>
        <v>0</v>
      </c>
      <c r="N1302">
        <f>VLOOKUP(A1302,'Hospitalisation Details'!A:F,6,0)</f>
        <v>8442.67</v>
      </c>
      <c r="O1302" t="str">
        <f>VLOOKUP(A1302,'Hospitalisation Details'!A:G,7,0)</f>
        <v>tier - 2</v>
      </c>
      <c r="P1302" t="str">
        <f>VLOOKUP(A1302,'Hospitalisation Details'!A:I,8,0)</f>
        <v>tier - 3</v>
      </c>
      <c r="Q1302" t="str">
        <f>VLOOKUP(A1302,'Hospitalisation Details'!A:I,9,0)</f>
        <v>R1013</v>
      </c>
    </row>
    <row r="1303" spans="1:17" ht="15.6" x14ac:dyDescent="0.3">
      <c r="A1303" s="1" t="s">
        <v>1069</v>
      </c>
      <c r="B1303" s="1" t="str">
        <f>VLOOKUP(A1303,'Customer Names'!A:B,2,0)</f>
        <v>Pett, Mr.  Carl R</v>
      </c>
      <c r="C1303">
        <f>VLOOKUP(A1303,'Medical Examinations'!A:H,2,0)</f>
        <v>18.84</v>
      </c>
      <c r="D1303">
        <f>VLOOKUP(A1303,'Medical Examinations'!A:C,3,0)</f>
        <v>11.82</v>
      </c>
      <c r="E1303" t="str">
        <f>VLOOKUP(A1303,'Medical Examinations'!A:E,4)</f>
        <v>yes</v>
      </c>
      <c r="F1303" t="str">
        <f>VLOOKUP(A1303,'Medical Examinations'!A:E,5)</f>
        <v>No</v>
      </c>
      <c r="G1303" t="str">
        <f>VLOOKUP(A1303,'Medical Examinations'!A:F,6,0)</f>
        <v>Yes</v>
      </c>
      <c r="H1303">
        <f>VLOOKUP(A1303,'Medical Examinations'!A:G,7)</f>
        <v>1</v>
      </c>
      <c r="I1303" t="str">
        <f>VLOOKUP(A1303,'Medical Examinations'!A:H,8,0)</f>
        <v>No</v>
      </c>
      <c r="J1303">
        <f>VLOOKUP(A1303,'Hospitalisation Details'!A:B,2,0)</f>
        <v>1963</v>
      </c>
      <c r="K1303" t="str">
        <f>VLOOKUP(A1303,'Hospitalisation Details'!A:C,3,0)</f>
        <v>Sep</v>
      </c>
      <c r="L1303">
        <f>VLOOKUP(A1303,'Hospitalisation Details'!A:D,4,0)</f>
        <v>24</v>
      </c>
      <c r="M1303">
        <f>VLOOKUP(A1303,'Hospitalisation Details'!A:E,5,0)</f>
        <v>0</v>
      </c>
      <c r="N1303">
        <f>VLOOKUP(A1303,'Hospitalisation Details'!A:F,6,0)</f>
        <v>8440.0499999999993</v>
      </c>
      <c r="O1303" t="str">
        <f>VLOOKUP(A1303,'Hospitalisation Details'!A:G,7,0)</f>
        <v>tier - 3</v>
      </c>
      <c r="P1303" t="str">
        <f>VLOOKUP(A1303,'Hospitalisation Details'!A:I,8,0)</f>
        <v>tier - 2</v>
      </c>
      <c r="Q1303" t="str">
        <f>VLOOKUP(A1303,'Hospitalisation Details'!A:I,9,0)</f>
        <v>R1013</v>
      </c>
    </row>
    <row r="1304" spans="1:17" ht="15.6" x14ac:dyDescent="0.3">
      <c r="A1304" s="1" t="s">
        <v>1068</v>
      </c>
      <c r="B1304" s="1" t="str">
        <f>VLOOKUP(A1304,'Customer Names'!A:B,2,0)</f>
        <v>Meingast, Mr.  Maximilian</v>
      </c>
      <c r="C1304">
        <f>VLOOKUP(A1304,'Medical Examinations'!A:H,2,0)</f>
        <v>19.57</v>
      </c>
      <c r="D1304">
        <f>VLOOKUP(A1304,'Medical Examinations'!A:C,3,0)</f>
        <v>7.41</v>
      </c>
      <c r="E1304" t="str">
        <f>VLOOKUP(A1304,'Medical Examinations'!A:E,4)</f>
        <v>yes</v>
      </c>
      <c r="F1304" t="str">
        <f>VLOOKUP(A1304,'Medical Examinations'!A:E,5)</f>
        <v>No</v>
      </c>
      <c r="G1304" t="str">
        <f>VLOOKUP(A1304,'Medical Examinations'!A:F,6,0)</f>
        <v>No</v>
      </c>
      <c r="H1304">
        <f>VLOOKUP(A1304,'Medical Examinations'!A:G,7)</f>
        <v>1</v>
      </c>
      <c r="I1304" t="str">
        <f>VLOOKUP(A1304,'Medical Examinations'!A:H,8,0)</f>
        <v>No</v>
      </c>
      <c r="J1304">
        <f>VLOOKUP(A1304,'Hospitalisation Details'!A:B,2,0)</f>
        <v>1975</v>
      </c>
      <c r="K1304" t="str">
        <f>VLOOKUP(A1304,'Hospitalisation Details'!A:C,3,0)</f>
        <v>Sep</v>
      </c>
      <c r="L1304">
        <f>VLOOKUP(A1304,'Hospitalisation Details'!A:D,4,0)</f>
        <v>28</v>
      </c>
      <c r="M1304">
        <f>VLOOKUP(A1304,'Hospitalisation Details'!A:E,5,0)</f>
        <v>1</v>
      </c>
      <c r="N1304">
        <f>VLOOKUP(A1304,'Hospitalisation Details'!A:F,6,0)</f>
        <v>8428.07</v>
      </c>
      <c r="O1304" t="str">
        <f>VLOOKUP(A1304,'Hospitalisation Details'!A:G,7,0)</f>
        <v>tier - 3</v>
      </c>
      <c r="P1304" t="str">
        <f>VLOOKUP(A1304,'Hospitalisation Details'!A:I,8,0)</f>
        <v>tier - 2</v>
      </c>
      <c r="Q1304" t="str">
        <f>VLOOKUP(A1304,'Hospitalisation Details'!A:I,9,0)</f>
        <v>R1012</v>
      </c>
    </row>
    <row r="1305" spans="1:17" ht="15.6" x14ac:dyDescent="0.3">
      <c r="A1305" s="1" t="s">
        <v>1067</v>
      </c>
      <c r="B1305" s="1" t="str">
        <f>VLOOKUP(A1305,'Customer Names'!A:B,2,0)</f>
        <v>McCarthy, Mr.  Erik</v>
      </c>
      <c r="C1305">
        <f>VLOOKUP(A1305,'Medical Examinations'!A:H,2,0)</f>
        <v>30.495000000000001</v>
      </c>
      <c r="D1305">
        <f>VLOOKUP(A1305,'Medical Examinations'!A:C,3,0)</f>
        <v>5.97</v>
      </c>
      <c r="E1305" t="str">
        <f>VLOOKUP(A1305,'Medical Examinations'!A:E,4)</f>
        <v>No</v>
      </c>
      <c r="F1305" t="str">
        <f>VLOOKUP(A1305,'Medical Examinations'!A:E,5)</f>
        <v>No</v>
      </c>
      <c r="G1305" t="str">
        <f>VLOOKUP(A1305,'Medical Examinations'!A:F,6,0)</f>
        <v>No</v>
      </c>
      <c r="H1305" t="str">
        <f>VLOOKUP(A1305,'Medical Examinations'!A:G,7)</f>
        <v>No major surgery</v>
      </c>
      <c r="I1305" t="str">
        <f>VLOOKUP(A1305,'Medical Examinations'!A:H,8,0)</f>
        <v>No</v>
      </c>
      <c r="J1305">
        <f>VLOOKUP(A1305,'Hospitalisation Details'!A:B,2,0)</f>
        <v>1977</v>
      </c>
      <c r="K1305" t="str">
        <f>VLOOKUP(A1305,'Hospitalisation Details'!A:C,3,0)</f>
        <v>Sep</v>
      </c>
      <c r="L1305">
        <f>VLOOKUP(A1305,'Hospitalisation Details'!A:D,4,0)</f>
        <v>4</v>
      </c>
      <c r="M1305">
        <f>VLOOKUP(A1305,'Hospitalisation Details'!A:E,5,0)</f>
        <v>2</v>
      </c>
      <c r="N1305">
        <f>VLOOKUP(A1305,'Hospitalisation Details'!A:F,6,0)</f>
        <v>8413.4599999999991</v>
      </c>
      <c r="O1305" t="str">
        <f>VLOOKUP(A1305,'Hospitalisation Details'!A:G,7,0)</f>
        <v>tier - 3</v>
      </c>
      <c r="P1305" t="str">
        <f>VLOOKUP(A1305,'Hospitalisation Details'!A:I,8,0)</f>
        <v>tier - 1</v>
      </c>
      <c r="Q1305" t="str">
        <f>VLOOKUP(A1305,'Hospitalisation Details'!A:I,9,0)</f>
        <v>R1012</v>
      </c>
    </row>
    <row r="1306" spans="1:17" ht="15.6" x14ac:dyDescent="0.3">
      <c r="A1306" s="1" t="s">
        <v>1066</v>
      </c>
      <c r="B1306" s="1" t="str">
        <f>VLOOKUP(A1306,'Customer Names'!A:B,2,0)</f>
        <v>Boyle, Mr.  Christopher</v>
      </c>
      <c r="C1306">
        <f>VLOOKUP(A1306,'Medical Examinations'!A:H,2,0)</f>
        <v>30.114999999999998</v>
      </c>
      <c r="D1306">
        <f>VLOOKUP(A1306,'Medical Examinations'!A:C,3,0)</f>
        <v>5.74</v>
      </c>
      <c r="E1306" t="str">
        <f>VLOOKUP(A1306,'Medical Examinations'!A:E,4)</f>
        <v>No</v>
      </c>
      <c r="F1306" t="str">
        <f>VLOOKUP(A1306,'Medical Examinations'!A:E,5)</f>
        <v>No</v>
      </c>
      <c r="G1306" t="str">
        <f>VLOOKUP(A1306,'Medical Examinations'!A:F,6,0)</f>
        <v>Yes</v>
      </c>
      <c r="H1306">
        <f>VLOOKUP(A1306,'Medical Examinations'!A:G,7)</f>
        <v>1</v>
      </c>
      <c r="I1306" t="str">
        <f>VLOOKUP(A1306,'Medical Examinations'!A:H,8,0)</f>
        <v>No</v>
      </c>
      <c r="J1306">
        <f>VLOOKUP(A1306,'Hospitalisation Details'!A:B,2,0)</f>
        <v>1979</v>
      </c>
      <c r="K1306" t="str">
        <f>VLOOKUP(A1306,'Hospitalisation Details'!A:C,3,0)</f>
        <v>Jun</v>
      </c>
      <c r="L1306">
        <f>VLOOKUP(A1306,'Hospitalisation Details'!A:D,4,0)</f>
        <v>11</v>
      </c>
      <c r="M1306">
        <f>VLOOKUP(A1306,'Hospitalisation Details'!A:E,5,0)</f>
        <v>3</v>
      </c>
      <c r="N1306">
        <f>VLOOKUP(A1306,'Hospitalisation Details'!A:F,6,0)</f>
        <v>8410.0499999999993</v>
      </c>
      <c r="O1306" t="str">
        <f>VLOOKUP(A1306,'Hospitalisation Details'!A:G,7,0)</f>
        <v>tier - 2</v>
      </c>
      <c r="P1306" t="str">
        <f>VLOOKUP(A1306,'Hospitalisation Details'!A:I,8,0)</f>
        <v>tier - 2</v>
      </c>
      <c r="Q1306" t="str">
        <f>VLOOKUP(A1306,'Hospitalisation Details'!A:I,9,0)</f>
        <v>R1012</v>
      </c>
    </row>
    <row r="1307" spans="1:17" ht="15.6" x14ac:dyDescent="0.3">
      <c r="A1307" s="1" t="s">
        <v>1065</v>
      </c>
      <c r="B1307" s="1" t="str">
        <f>VLOOKUP(A1307,'Customer Names'!A:B,2,0)</f>
        <v>Gundersen, Mr.  Eirik</v>
      </c>
      <c r="C1307">
        <f>VLOOKUP(A1307,'Medical Examinations'!A:H,2,0)</f>
        <v>24.78</v>
      </c>
      <c r="D1307">
        <f>VLOOKUP(A1307,'Medical Examinations'!A:C,3,0)</f>
        <v>9.85</v>
      </c>
      <c r="E1307" t="str">
        <f>VLOOKUP(A1307,'Medical Examinations'!A:E,4)</f>
        <v>No</v>
      </c>
      <c r="F1307" t="str">
        <f>VLOOKUP(A1307,'Medical Examinations'!A:E,5)</f>
        <v>No</v>
      </c>
      <c r="G1307" t="str">
        <f>VLOOKUP(A1307,'Medical Examinations'!A:F,6,0)</f>
        <v>No</v>
      </c>
      <c r="H1307" t="str">
        <f>VLOOKUP(A1307,'Medical Examinations'!A:G,7)</f>
        <v>No major surgery</v>
      </c>
      <c r="I1307" t="str">
        <f>VLOOKUP(A1307,'Medical Examinations'!A:H,8,0)</f>
        <v>No</v>
      </c>
      <c r="J1307">
        <f>VLOOKUP(A1307,'Hospitalisation Details'!A:B,2,0)</f>
        <v>1971</v>
      </c>
      <c r="K1307" t="str">
        <f>VLOOKUP(A1307,'Hospitalisation Details'!A:C,3,0)</f>
        <v>Sep</v>
      </c>
      <c r="L1307">
        <f>VLOOKUP(A1307,'Hospitalisation Details'!A:D,4,0)</f>
        <v>18</v>
      </c>
      <c r="M1307">
        <f>VLOOKUP(A1307,'Hospitalisation Details'!A:E,5,0)</f>
        <v>0</v>
      </c>
      <c r="N1307">
        <f>VLOOKUP(A1307,'Hospitalisation Details'!A:F,6,0)</f>
        <v>8400.01</v>
      </c>
      <c r="O1307" t="str">
        <f>VLOOKUP(A1307,'Hospitalisation Details'!A:G,7,0)</f>
        <v>tier - 2</v>
      </c>
      <c r="P1307" t="str">
        <f>VLOOKUP(A1307,'Hospitalisation Details'!A:I,8,0)</f>
        <v>tier - 3</v>
      </c>
      <c r="Q1307" t="str">
        <f>VLOOKUP(A1307,'Hospitalisation Details'!A:I,9,0)</f>
        <v>R1013</v>
      </c>
    </row>
    <row r="1308" spans="1:17" ht="15.6" x14ac:dyDescent="0.3">
      <c r="A1308" s="1" t="s">
        <v>1064</v>
      </c>
      <c r="B1308" s="1" t="str">
        <f>VLOOKUP(A1308,'Customer Names'!A:B,2,0)</f>
        <v>Wolswinkel, Mr.  Rik</v>
      </c>
      <c r="C1308">
        <f>VLOOKUP(A1308,'Medical Examinations'!A:H,2,0)</f>
        <v>24.77</v>
      </c>
      <c r="D1308">
        <f>VLOOKUP(A1308,'Medical Examinations'!A:C,3,0)</f>
        <v>7.59</v>
      </c>
      <c r="E1308" t="str">
        <f>VLOOKUP(A1308,'Medical Examinations'!A:E,4)</f>
        <v>No</v>
      </c>
      <c r="F1308" t="str">
        <f>VLOOKUP(A1308,'Medical Examinations'!A:E,5)</f>
        <v>No</v>
      </c>
      <c r="G1308" t="str">
        <f>VLOOKUP(A1308,'Medical Examinations'!A:F,6,0)</f>
        <v>No</v>
      </c>
      <c r="H1308" t="str">
        <f>VLOOKUP(A1308,'Medical Examinations'!A:G,7)</f>
        <v>No major surgery</v>
      </c>
      <c r="I1308" t="str">
        <f>VLOOKUP(A1308,'Medical Examinations'!A:H,8,0)</f>
        <v>No</v>
      </c>
      <c r="J1308">
        <f>VLOOKUP(A1308,'Hospitalisation Details'!A:B,2,0)</f>
        <v>1971</v>
      </c>
      <c r="K1308" t="str">
        <f>VLOOKUP(A1308,'Hospitalisation Details'!A:C,3,0)</f>
        <v>Sep</v>
      </c>
      <c r="L1308">
        <f>VLOOKUP(A1308,'Hospitalisation Details'!A:D,4,0)</f>
        <v>4</v>
      </c>
      <c r="M1308">
        <f>VLOOKUP(A1308,'Hospitalisation Details'!A:E,5,0)</f>
        <v>0</v>
      </c>
      <c r="N1308">
        <f>VLOOKUP(A1308,'Hospitalisation Details'!A:F,6,0)</f>
        <v>8396.6200000000008</v>
      </c>
      <c r="O1308" t="str">
        <f>VLOOKUP(A1308,'Hospitalisation Details'!A:G,7,0)</f>
        <v>tier - 2</v>
      </c>
      <c r="P1308" t="str">
        <f>VLOOKUP(A1308,'Hospitalisation Details'!A:I,8,0)</f>
        <v>tier - 3</v>
      </c>
      <c r="Q1308" t="str">
        <f>VLOOKUP(A1308,'Hospitalisation Details'!A:I,9,0)</f>
        <v>R1013</v>
      </c>
    </row>
    <row r="1309" spans="1:17" ht="15.6" x14ac:dyDescent="0.3">
      <c r="A1309" s="1" t="s">
        <v>1063</v>
      </c>
      <c r="B1309" s="1" t="str">
        <f>VLOOKUP(A1309,'Customer Names'!A:B,2,0)</f>
        <v>Bomberger, Mr.  Matthew R</v>
      </c>
      <c r="C1309">
        <f>VLOOKUP(A1309,'Medical Examinations'!A:H,2,0)</f>
        <v>16.579999999999998</v>
      </c>
      <c r="D1309">
        <f>VLOOKUP(A1309,'Medical Examinations'!A:C,3,0)</f>
        <v>6.98</v>
      </c>
      <c r="E1309" t="str">
        <f>VLOOKUP(A1309,'Medical Examinations'!A:E,4)</f>
        <v>yes</v>
      </c>
      <c r="F1309" t="str">
        <f>VLOOKUP(A1309,'Medical Examinations'!A:E,5)</f>
        <v>No</v>
      </c>
      <c r="G1309" t="str">
        <f>VLOOKUP(A1309,'Medical Examinations'!A:F,6,0)</f>
        <v>Yes</v>
      </c>
      <c r="H1309">
        <f>VLOOKUP(A1309,'Medical Examinations'!A:G,7)</f>
        <v>1</v>
      </c>
      <c r="I1309" t="str">
        <f>VLOOKUP(A1309,'Medical Examinations'!A:H,8,0)</f>
        <v>No</v>
      </c>
      <c r="J1309">
        <f>VLOOKUP(A1309,'Hospitalisation Details'!A:B,2,0)</f>
        <v>1963</v>
      </c>
      <c r="K1309" t="str">
        <f>VLOOKUP(A1309,'Hospitalisation Details'!A:C,3,0)</f>
        <v>Sep</v>
      </c>
      <c r="L1309">
        <f>VLOOKUP(A1309,'Hospitalisation Details'!A:D,4,0)</f>
        <v>21</v>
      </c>
      <c r="M1309">
        <f>VLOOKUP(A1309,'Hospitalisation Details'!A:E,5,0)</f>
        <v>0</v>
      </c>
      <c r="N1309">
        <f>VLOOKUP(A1309,'Hospitalisation Details'!A:F,6,0)</f>
        <v>8355.5400000000009</v>
      </c>
      <c r="O1309" t="str">
        <f>VLOOKUP(A1309,'Hospitalisation Details'!A:G,7,0)</f>
        <v>tier - 3</v>
      </c>
      <c r="P1309" t="str">
        <f>VLOOKUP(A1309,'Hospitalisation Details'!A:I,8,0)</f>
        <v>tier - 3</v>
      </c>
      <c r="Q1309" t="str">
        <f>VLOOKUP(A1309,'Hospitalisation Details'!A:I,9,0)</f>
        <v>R1012</v>
      </c>
    </row>
    <row r="1310" spans="1:17" ht="15.6" x14ac:dyDescent="0.3">
      <c r="A1310" s="1" t="s">
        <v>1062</v>
      </c>
      <c r="B1310" s="1" t="str">
        <f>VLOOKUP(A1310,'Customer Names'!A:B,2,0)</f>
        <v>Roy, Mr.  Daniel G</v>
      </c>
      <c r="C1310">
        <f>VLOOKUP(A1310,'Medical Examinations'!A:H,2,0)</f>
        <v>38.17</v>
      </c>
      <c r="D1310">
        <f>VLOOKUP(A1310,'Medical Examinations'!A:C,3,0)</f>
        <v>4.7300000000000004</v>
      </c>
      <c r="E1310" t="str">
        <f>VLOOKUP(A1310,'Medical Examinations'!A:E,4)</f>
        <v>yes</v>
      </c>
      <c r="F1310" t="str">
        <f>VLOOKUP(A1310,'Medical Examinations'!A:E,5)</f>
        <v>No</v>
      </c>
      <c r="G1310" t="str">
        <f>VLOOKUP(A1310,'Medical Examinations'!A:F,6,0)</f>
        <v>No</v>
      </c>
      <c r="H1310" t="str">
        <f>VLOOKUP(A1310,'Medical Examinations'!A:G,7)</f>
        <v>No major surgery</v>
      </c>
      <c r="I1310" t="str">
        <f>VLOOKUP(A1310,'Medical Examinations'!A:H,8,0)</f>
        <v>No</v>
      </c>
      <c r="J1310">
        <f>VLOOKUP(A1310,'Hospitalisation Details'!A:B,2,0)</f>
        <v>1976</v>
      </c>
      <c r="K1310" t="str">
        <f>VLOOKUP(A1310,'Hospitalisation Details'!A:C,3,0)</f>
        <v>Jun</v>
      </c>
      <c r="L1310">
        <f>VLOOKUP(A1310,'Hospitalisation Details'!A:D,4,0)</f>
        <v>12</v>
      </c>
      <c r="M1310">
        <f>VLOOKUP(A1310,'Hospitalisation Details'!A:E,5,0)</f>
        <v>2</v>
      </c>
      <c r="N1310">
        <f>VLOOKUP(A1310,'Hospitalisation Details'!A:F,6,0)</f>
        <v>8347.16</v>
      </c>
      <c r="O1310" t="str">
        <f>VLOOKUP(A1310,'Hospitalisation Details'!A:G,7,0)</f>
        <v>tier - 2</v>
      </c>
      <c r="P1310" t="str">
        <f>VLOOKUP(A1310,'Hospitalisation Details'!A:I,8,0)</f>
        <v>tier - 1</v>
      </c>
      <c r="Q1310" t="str">
        <f>VLOOKUP(A1310,'Hospitalisation Details'!A:I,9,0)</f>
        <v>R1013</v>
      </c>
    </row>
    <row r="1311" spans="1:17" ht="15.6" x14ac:dyDescent="0.3">
      <c r="A1311" s="1" t="s">
        <v>1061</v>
      </c>
      <c r="B1311" s="1" t="str">
        <f>VLOOKUP(A1311,'Customer Names'!A:B,2,0)</f>
        <v>Lapierre, Mr.  Yannick</v>
      </c>
      <c r="C1311">
        <f>VLOOKUP(A1311,'Medical Examinations'!A:H,2,0)</f>
        <v>39.424999999999997</v>
      </c>
      <c r="D1311">
        <f>VLOOKUP(A1311,'Medical Examinations'!A:C,3,0)</f>
        <v>4.76</v>
      </c>
      <c r="E1311" t="str">
        <f>VLOOKUP(A1311,'Medical Examinations'!A:E,4)</f>
        <v>yes</v>
      </c>
      <c r="F1311" t="str">
        <f>VLOOKUP(A1311,'Medical Examinations'!A:E,5)</f>
        <v>No</v>
      </c>
      <c r="G1311" t="str">
        <f>VLOOKUP(A1311,'Medical Examinations'!A:F,6,0)</f>
        <v>No</v>
      </c>
      <c r="H1311" t="str">
        <f>VLOOKUP(A1311,'Medical Examinations'!A:G,7)</f>
        <v>No major surgery</v>
      </c>
      <c r="I1311" t="str">
        <f>VLOOKUP(A1311,'Medical Examinations'!A:H,8,0)</f>
        <v>No</v>
      </c>
      <c r="J1311">
        <f>VLOOKUP(A1311,'Hospitalisation Details'!A:B,2,0)</f>
        <v>1976</v>
      </c>
      <c r="K1311" t="str">
        <f>VLOOKUP(A1311,'Hospitalisation Details'!A:C,3,0)</f>
        <v>Jul</v>
      </c>
      <c r="L1311">
        <f>VLOOKUP(A1311,'Hospitalisation Details'!A:D,4,0)</f>
        <v>7</v>
      </c>
      <c r="M1311">
        <f>VLOOKUP(A1311,'Hospitalisation Details'!A:E,5,0)</f>
        <v>1</v>
      </c>
      <c r="N1311">
        <f>VLOOKUP(A1311,'Hospitalisation Details'!A:F,6,0)</f>
        <v>8342.91</v>
      </c>
      <c r="O1311" t="str">
        <f>VLOOKUP(A1311,'Hospitalisation Details'!A:G,7,0)</f>
        <v>tier - 3</v>
      </c>
      <c r="P1311" t="str">
        <f>VLOOKUP(A1311,'Hospitalisation Details'!A:I,8,0)</f>
        <v>tier - 1</v>
      </c>
      <c r="Q1311" t="str">
        <f>VLOOKUP(A1311,'Hospitalisation Details'!A:I,9,0)</f>
        <v>R1016</v>
      </c>
    </row>
    <row r="1312" spans="1:17" ht="15.6" x14ac:dyDescent="0.3">
      <c r="A1312" s="1" t="s">
        <v>1060</v>
      </c>
      <c r="B1312" s="1" t="str">
        <f>VLOOKUP(A1312,'Customer Names'!A:B,2,0)</f>
        <v>Beaty, Mr.  Sean R</v>
      </c>
      <c r="C1312">
        <f>VLOOKUP(A1312,'Medical Examinations'!A:H,2,0)</f>
        <v>33.44</v>
      </c>
      <c r="D1312">
        <f>VLOOKUP(A1312,'Medical Examinations'!A:C,3,0)</f>
        <v>6.24</v>
      </c>
      <c r="E1312" t="str">
        <f>VLOOKUP(A1312,'Medical Examinations'!A:E,4)</f>
        <v>yes</v>
      </c>
      <c r="F1312" t="str">
        <f>VLOOKUP(A1312,'Medical Examinations'!A:E,5)</f>
        <v>No</v>
      </c>
      <c r="G1312" t="str">
        <f>VLOOKUP(A1312,'Medical Examinations'!A:F,6,0)</f>
        <v>No</v>
      </c>
      <c r="H1312" t="str">
        <f>VLOOKUP(A1312,'Medical Examinations'!A:G,7)</f>
        <v>No major surgery</v>
      </c>
      <c r="I1312" t="str">
        <f>VLOOKUP(A1312,'Medical Examinations'!A:H,8,0)</f>
        <v>No</v>
      </c>
      <c r="J1312">
        <f>VLOOKUP(A1312,'Hospitalisation Details'!A:B,2,0)</f>
        <v>1976</v>
      </c>
      <c r="K1312" t="str">
        <f>VLOOKUP(A1312,'Hospitalisation Details'!A:C,3,0)</f>
        <v>Jul</v>
      </c>
      <c r="L1312">
        <f>VLOOKUP(A1312,'Hospitalisation Details'!A:D,4,0)</f>
        <v>20</v>
      </c>
      <c r="M1312">
        <f>VLOOKUP(A1312,'Hospitalisation Details'!A:E,5,0)</f>
        <v>1</v>
      </c>
      <c r="N1312">
        <f>VLOOKUP(A1312,'Hospitalisation Details'!A:F,6,0)</f>
        <v>8334.59</v>
      </c>
      <c r="O1312" t="str">
        <f>VLOOKUP(A1312,'Hospitalisation Details'!A:G,7,0)</f>
        <v>tier - 3</v>
      </c>
      <c r="P1312" t="str">
        <f>VLOOKUP(A1312,'Hospitalisation Details'!A:I,8,0)</f>
        <v>tier - 2</v>
      </c>
      <c r="Q1312" t="str">
        <f>VLOOKUP(A1312,'Hospitalisation Details'!A:I,9,0)</f>
        <v>R1016</v>
      </c>
    </row>
    <row r="1313" spans="1:17" ht="15.6" x14ac:dyDescent="0.3">
      <c r="A1313" s="1" t="s">
        <v>1059</v>
      </c>
      <c r="B1313" s="1" t="str">
        <f>VLOOKUP(A1313,'Customer Names'!A:B,2,0)</f>
        <v>Hammer, Mr.  Peter</v>
      </c>
      <c r="C1313">
        <f>VLOOKUP(A1313,'Medical Examinations'!A:H,2,0)</f>
        <v>33.344999999999999</v>
      </c>
      <c r="D1313">
        <f>VLOOKUP(A1313,'Medical Examinations'!A:C,3,0)</f>
        <v>5.44</v>
      </c>
      <c r="E1313" t="str">
        <f>VLOOKUP(A1313,'Medical Examinations'!A:E,4)</f>
        <v>yes</v>
      </c>
      <c r="F1313" t="str">
        <f>VLOOKUP(A1313,'Medical Examinations'!A:E,5)</f>
        <v>No</v>
      </c>
      <c r="G1313" t="str">
        <f>VLOOKUP(A1313,'Medical Examinations'!A:F,6,0)</f>
        <v>No</v>
      </c>
      <c r="H1313" t="str">
        <f>VLOOKUP(A1313,'Medical Examinations'!A:G,7)</f>
        <v>No major surgery</v>
      </c>
      <c r="I1313" t="str">
        <f>VLOOKUP(A1313,'Medical Examinations'!A:H,8,0)</f>
        <v>No</v>
      </c>
      <c r="J1313">
        <f>VLOOKUP(A1313,'Hospitalisation Details'!A:B,2,0)</f>
        <v>1976</v>
      </c>
      <c r="K1313" t="str">
        <f>VLOOKUP(A1313,'Hospitalisation Details'!A:C,3,0)</f>
        <v>Jul</v>
      </c>
      <c r="L1313">
        <f>VLOOKUP(A1313,'Hospitalisation Details'!A:D,4,0)</f>
        <v>12</v>
      </c>
      <c r="M1313">
        <f>VLOOKUP(A1313,'Hospitalisation Details'!A:E,5,0)</f>
        <v>1</v>
      </c>
      <c r="N1313">
        <f>VLOOKUP(A1313,'Hospitalisation Details'!A:F,6,0)</f>
        <v>8334.4599999999991</v>
      </c>
      <c r="O1313" t="str">
        <f>VLOOKUP(A1313,'Hospitalisation Details'!A:G,7,0)</f>
        <v>tier - 3</v>
      </c>
      <c r="P1313" t="str">
        <f>VLOOKUP(A1313,'Hospitalisation Details'!A:I,8,0)</f>
        <v>tier - 2</v>
      </c>
      <c r="Q1313" t="str">
        <f>VLOOKUP(A1313,'Hospitalisation Details'!A:I,9,0)</f>
        <v>R1016</v>
      </c>
    </row>
    <row r="1314" spans="1:17" ht="15.6" x14ac:dyDescent="0.3">
      <c r="A1314" s="1" t="s">
        <v>1058</v>
      </c>
      <c r="B1314" s="1" t="str">
        <f>VLOOKUP(A1314,'Customer Names'!A:B,2,0)</f>
        <v>Randolph, Ms.  Sara A.</v>
      </c>
      <c r="C1314">
        <f>VLOOKUP(A1314,'Medical Examinations'!A:H,2,0)</f>
        <v>38.79</v>
      </c>
      <c r="D1314">
        <f>VLOOKUP(A1314,'Medical Examinations'!A:C,3,0)</f>
        <v>5.08</v>
      </c>
      <c r="E1314" t="str">
        <f>VLOOKUP(A1314,'Medical Examinations'!A:E,4)</f>
        <v>No</v>
      </c>
      <c r="F1314" t="str">
        <f>VLOOKUP(A1314,'Medical Examinations'!A:E,5)</f>
        <v>No</v>
      </c>
      <c r="G1314" t="str">
        <f>VLOOKUP(A1314,'Medical Examinations'!A:F,6,0)</f>
        <v>Yes</v>
      </c>
      <c r="H1314">
        <f>VLOOKUP(A1314,'Medical Examinations'!A:G,7)</f>
        <v>1</v>
      </c>
      <c r="I1314" t="str">
        <f>VLOOKUP(A1314,'Medical Examinations'!A:H,8,0)</f>
        <v>No</v>
      </c>
      <c r="J1314">
        <f>VLOOKUP(A1314,'Hospitalisation Details'!A:B,2,0)</f>
        <v>1993</v>
      </c>
      <c r="K1314" t="str">
        <f>VLOOKUP(A1314,'Hospitalisation Details'!A:C,3,0)</f>
        <v>Jun</v>
      </c>
      <c r="L1314">
        <f>VLOOKUP(A1314,'Hospitalisation Details'!A:D,4,0)</f>
        <v>22</v>
      </c>
      <c r="M1314">
        <f>VLOOKUP(A1314,'Hospitalisation Details'!A:E,5,0)</f>
        <v>0</v>
      </c>
      <c r="N1314">
        <f>VLOOKUP(A1314,'Hospitalisation Details'!A:F,6,0)</f>
        <v>8314.65</v>
      </c>
      <c r="O1314" t="str">
        <f>VLOOKUP(A1314,'Hospitalisation Details'!A:G,7,0)</f>
        <v>tier - 2</v>
      </c>
      <c r="P1314" t="str">
        <f>VLOOKUP(A1314,'Hospitalisation Details'!A:I,8,0)</f>
        <v>tier - 1</v>
      </c>
      <c r="Q1314" t="str">
        <f>VLOOKUP(A1314,'Hospitalisation Details'!A:I,9,0)</f>
        <v>R1012</v>
      </c>
    </row>
    <row r="1315" spans="1:17" ht="15.6" x14ac:dyDescent="0.3">
      <c r="A1315" s="1" t="s">
        <v>1057</v>
      </c>
      <c r="B1315" s="1" t="str">
        <f>VLOOKUP(A1315,'Customer Names'!A:B,2,0)</f>
        <v>Masterson, Ms.  Erin C.</v>
      </c>
      <c r="C1315">
        <f>VLOOKUP(A1315,'Medical Examinations'!A:H,2,0)</f>
        <v>30.684999999999999</v>
      </c>
      <c r="D1315">
        <f>VLOOKUP(A1315,'Medical Examinations'!A:C,3,0)</f>
        <v>4.87</v>
      </c>
      <c r="E1315" t="str">
        <f>VLOOKUP(A1315,'Medical Examinations'!A:E,4)</f>
        <v>No</v>
      </c>
      <c r="F1315" t="str">
        <f>VLOOKUP(A1315,'Medical Examinations'!A:E,5)</f>
        <v>No</v>
      </c>
      <c r="G1315" t="str">
        <f>VLOOKUP(A1315,'Medical Examinations'!A:F,6,0)</f>
        <v>Yes</v>
      </c>
      <c r="H1315">
        <f>VLOOKUP(A1315,'Medical Examinations'!A:G,7)</f>
        <v>1</v>
      </c>
      <c r="I1315" t="str">
        <f>VLOOKUP(A1315,'Medical Examinations'!A:H,8,0)</f>
        <v>No</v>
      </c>
      <c r="J1315">
        <f>VLOOKUP(A1315,'Hospitalisation Details'!A:B,2,0)</f>
        <v>1979</v>
      </c>
      <c r="K1315" t="str">
        <f>VLOOKUP(A1315,'Hospitalisation Details'!A:C,3,0)</f>
        <v>Aug</v>
      </c>
      <c r="L1315">
        <f>VLOOKUP(A1315,'Hospitalisation Details'!A:D,4,0)</f>
        <v>7</v>
      </c>
      <c r="M1315">
        <f>VLOOKUP(A1315,'Hospitalisation Details'!A:E,5,0)</f>
        <v>2</v>
      </c>
      <c r="N1315">
        <f>VLOOKUP(A1315,'Hospitalisation Details'!A:F,6,0)</f>
        <v>8310.84</v>
      </c>
      <c r="O1315" t="str">
        <f>VLOOKUP(A1315,'Hospitalisation Details'!A:G,7,0)</f>
        <v>tier - 2</v>
      </c>
      <c r="P1315" t="str">
        <f>VLOOKUP(A1315,'Hospitalisation Details'!A:I,8,0)</f>
        <v>tier - 2</v>
      </c>
      <c r="Q1315" t="str">
        <f>VLOOKUP(A1315,'Hospitalisation Details'!A:I,9,0)</f>
        <v>R1012</v>
      </c>
    </row>
    <row r="1316" spans="1:17" ht="15.6" x14ac:dyDescent="0.3">
      <c r="A1316" s="1" t="s">
        <v>1056</v>
      </c>
      <c r="B1316" s="1" t="str">
        <f>VLOOKUP(A1316,'Customer Names'!A:B,2,0)</f>
        <v>Friess, Mr.  Thibaud</v>
      </c>
      <c r="C1316">
        <f>VLOOKUP(A1316,'Medical Examinations'!A:H,2,0)</f>
        <v>22.135000000000002</v>
      </c>
      <c r="D1316">
        <f>VLOOKUP(A1316,'Medical Examinations'!A:C,3,0)</f>
        <v>8.17</v>
      </c>
      <c r="E1316" t="str">
        <f>VLOOKUP(A1316,'Medical Examinations'!A:E,4)</f>
        <v>No</v>
      </c>
      <c r="F1316" t="str">
        <f>VLOOKUP(A1316,'Medical Examinations'!A:E,5)</f>
        <v>No</v>
      </c>
      <c r="G1316" t="str">
        <f>VLOOKUP(A1316,'Medical Examinations'!A:F,6,0)</f>
        <v>No</v>
      </c>
      <c r="H1316" t="str">
        <f>VLOOKUP(A1316,'Medical Examinations'!A:G,7)</f>
        <v>No major surgery</v>
      </c>
      <c r="I1316" t="str">
        <f>VLOOKUP(A1316,'Medical Examinations'!A:H,8,0)</f>
        <v>No</v>
      </c>
      <c r="J1316">
        <f>VLOOKUP(A1316,'Hospitalisation Details'!A:B,2,0)</f>
        <v>1978</v>
      </c>
      <c r="K1316" t="str">
        <f>VLOOKUP(A1316,'Hospitalisation Details'!A:C,3,0)</f>
        <v>Jun</v>
      </c>
      <c r="L1316">
        <f>VLOOKUP(A1316,'Hospitalisation Details'!A:D,4,0)</f>
        <v>26</v>
      </c>
      <c r="M1316">
        <f>VLOOKUP(A1316,'Hospitalisation Details'!A:E,5,0)</f>
        <v>2</v>
      </c>
      <c r="N1316">
        <f>VLOOKUP(A1316,'Hospitalisation Details'!A:F,6,0)</f>
        <v>8302.5400000000009</v>
      </c>
      <c r="O1316" t="str">
        <f>VLOOKUP(A1316,'Hospitalisation Details'!A:G,7,0)</f>
        <v>tier - 3</v>
      </c>
      <c r="P1316" t="str">
        <f>VLOOKUP(A1316,'Hospitalisation Details'!A:I,8,0)</f>
        <v>tier - 3</v>
      </c>
      <c r="Q1316" t="str">
        <f>VLOOKUP(A1316,'Hospitalisation Details'!A:I,9,0)</f>
        <v>R1016</v>
      </c>
    </row>
    <row r="1317" spans="1:17" ht="15.6" x14ac:dyDescent="0.3">
      <c r="A1317" s="1" t="s">
        <v>1055</v>
      </c>
      <c r="B1317" s="1" t="str">
        <f>VLOOKUP(A1317,'Customer Names'!A:B,2,0)</f>
        <v>Mantoni, Ms.  Lisa</v>
      </c>
      <c r="C1317">
        <f>VLOOKUP(A1317,'Medical Examinations'!A:H,2,0)</f>
        <v>33.33</v>
      </c>
      <c r="D1317">
        <f>VLOOKUP(A1317,'Medical Examinations'!A:C,3,0)</f>
        <v>7.61</v>
      </c>
      <c r="E1317" t="str">
        <f>VLOOKUP(A1317,'Medical Examinations'!A:E,4)</f>
        <v>No</v>
      </c>
      <c r="F1317" t="str">
        <f>VLOOKUP(A1317,'Medical Examinations'!A:E,5)</f>
        <v>No</v>
      </c>
      <c r="G1317" t="str">
        <f>VLOOKUP(A1317,'Medical Examinations'!A:F,6,0)</f>
        <v>No</v>
      </c>
      <c r="H1317" t="str">
        <f>VLOOKUP(A1317,'Medical Examinations'!A:G,7)</f>
        <v>No major surgery</v>
      </c>
      <c r="I1317" t="str">
        <f>VLOOKUP(A1317,'Medical Examinations'!A:H,8,0)</f>
        <v>No</v>
      </c>
      <c r="J1317">
        <f>VLOOKUP(A1317,'Hospitalisation Details'!A:B,2,0)</f>
        <v>1974</v>
      </c>
      <c r="K1317" t="str">
        <f>VLOOKUP(A1317,'Hospitalisation Details'!A:C,3,0)</f>
        <v>Jun</v>
      </c>
      <c r="L1317">
        <f>VLOOKUP(A1317,'Hospitalisation Details'!A:D,4,0)</f>
        <v>6</v>
      </c>
      <c r="M1317">
        <f>VLOOKUP(A1317,'Hospitalisation Details'!A:E,5,0)</f>
        <v>0</v>
      </c>
      <c r="N1317">
        <f>VLOOKUP(A1317,'Hospitalisation Details'!A:F,6,0)</f>
        <v>8283.68</v>
      </c>
      <c r="O1317" t="str">
        <f>VLOOKUP(A1317,'Hospitalisation Details'!A:G,7,0)</f>
        <v>tier - 2</v>
      </c>
      <c r="P1317" t="str">
        <f>VLOOKUP(A1317,'Hospitalisation Details'!A:I,8,0)</f>
        <v>tier - 3</v>
      </c>
      <c r="Q1317" t="str">
        <f>VLOOKUP(A1317,'Hospitalisation Details'!A:I,9,0)</f>
        <v>R1013</v>
      </c>
    </row>
    <row r="1318" spans="1:17" ht="15.6" x14ac:dyDescent="0.3">
      <c r="A1318" s="1" t="s">
        <v>1054</v>
      </c>
      <c r="B1318" s="1" t="str">
        <f>VLOOKUP(A1318,'Customer Names'!A:B,2,0)</f>
        <v>Bodeen, Ms.  Gretchen K.</v>
      </c>
      <c r="C1318">
        <f>VLOOKUP(A1318,'Medical Examinations'!A:H,2,0)</f>
        <v>31.13</v>
      </c>
      <c r="D1318">
        <f>VLOOKUP(A1318,'Medical Examinations'!A:C,3,0)</f>
        <v>10.1</v>
      </c>
      <c r="E1318" t="str">
        <f>VLOOKUP(A1318,'Medical Examinations'!A:E,4)</f>
        <v>No</v>
      </c>
      <c r="F1318" t="str">
        <f>VLOOKUP(A1318,'Medical Examinations'!A:E,5)</f>
        <v>No</v>
      </c>
      <c r="G1318" t="str">
        <f>VLOOKUP(A1318,'Medical Examinations'!A:F,6,0)</f>
        <v>No</v>
      </c>
      <c r="H1318" t="str">
        <f>VLOOKUP(A1318,'Medical Examinations'!A:G,7)</f>
        <v>No major surgery</v>
      </c>
      <c r="I1318" t="str">
        <f>VLOOKUP(A1318,'Medical Examinations'!A:H,8,0)</f>
        <v>No</v>
      </c>
      <c r="J1318">
        <f>VLOOKUP(A1318,'Hospitalisation Details'!A:B,2,0)</f>
        <v>1974</v>
      </c>
      <c r="K1318" t="str">
        <f>VLOOKUP(A1318,'Hospitalisation Details'!A:C,3,0)</f>
        <v>Dec</v>
      </c>
      <c r="L1318">
        <f>VLOOKUP(A1318,'Hospitalisation Details'!A:D,4,0)</f>
        <v>22</v>
      </c>
      <c r="M1318">
        <f>VLOOKUP(A1318,'Hospitalisation Details'!A:E,5,0)</f>
        <v>0</v>
      </c>
      <c r="N1318">
        <f>VLOOKUP(A1318,'Hospitalisation Details'!A:F,6,0)</f>
        <v>8280.6200000000008</v>
      </c>
      <c r="O1318" t="str">
        <f>VLOOKUP(A1318,'Hospitalisation Details'!A:G,7,0)</f>
        <v>tier - 2</v>
      </c>
      <c r="P1318" t="str">
        <f>VLOOKUP(A1318,'Hospitalisation Details'!A:I,8,0)</f>
        <v>tier - 2</v>
      </c>
      <c r="Q1318" t="str">
        <f>VLOOKUP(A1318,'Hospitalisation Details'!A:I,9,0)</f>
        <v>R1013</v>
      </c>
    </row>
    <row r="1319" spans="1:17" ht="15.6" x14ac:dyDescent="0.3">
      <c r="A1319" s="1" t="s">
        <v>1053</v>
      </c>
      <c r="B1319" s="1" t="str">
        <f>VLOOKUP(A1319,'Customer Names'!A:B,2,0)</f>
        <v>McPherson, Ms.  Martina</v>
      </c>
      <c r="C1319">
        <f>VLOOKUP(A1319,'Medical Examinations'!A:H,2,0)</f>
        <v>28.9</v>
      </c>
      <c r="D1319">
        <f>VLOOKUP(A1319,'Medical Examinations'!A:C,3,0)</f>
        <v>11.24</v>
      </c>
      <c r="E1319" t="str">
        <f>VLOOKUP(A1319,'Medical Examinations'!A:E,4)</f>
        <v>No</v>
      </c>
      <c r="F1319" t="str">
        <f>VLOOKUP(A1319,'Medical Examinations'!A:E,5)</f>
        <v>No</v>
      </c>
      <c r="G1319" t="str">
        <f>VLOOKUP(A1319,'Medical Examinations'!A:F,6,0)</f>
        <v>No</v>
      </c>
      <c r="H1319" t="str">
        <f>VLOOKUP(A1319,'Medical Examinations'!A:G,7)</f>
        <v>No major surgery</v>
      </c>
      <c r="I1319" t="str">
        <f>VLOOKUP(A1319,'Medical Examinations'!A:H,8,0)</f>
        <v>No</v>
      </c>
      <c r="J1319">
        <f>VLOOKUP(A1319,'Hospitalisation Details'!A:B,2,0)</f>
        <v>1974</v>
      </c>
      <c r="K1319" t="str">
        <f>VLOOKUP(A1319,'Hospitalisation Details'!A:C,3,0)</f>
        <v>Sep</v>
      </c>
      <c r="L1319">
        <f>VLOOKUP(A1319,'Hospitalisation Details'!A:D,4,0)</f>
        <v>26</v>
      </c>
      <c r="M1319">
        <f>VLOOKUP(A1319,'Hospitalisation Details'!A:E,5,0)</f>
        <v>0</v>
      </c>
      <c r="N1319">
        <f>VLOOKUP(A1319,'Hospitalisation Details'!A:F,6,0)</f>
        <v>8277.52</v>
      </c>
      <c r="O1319" t="str">
        <f>VLOOKUP(A1319,'Hospitalisation Details'!A:G,7,0)</f>
        <v>tier - 2</v>
      </c>
      <c r="P1319" t="str">
        <f>VLOOKUP(A1319,'Hospitalisation Details'!A:I,8,0)</f>
        <v>tier - 2</v>
      </c>
      <c r="Q1319" t="str">
        <f>VLOOKUP(A1319,'Hospitalisation Details'!A:I,9,0)</f>
        <v>R1011</v>
      </c>
    </row>
    <row r="1320" spans="1:17" ht="15.6" x14ac:dyDescent="0.3">
      <c r="A1320" s="1" t="s">
        <v>1052</v>
      </c>
      <c r="B1320" s="1" t="str">
        <f>VLOOKUP(A1320,'Customer Names'!A:B,2,0)</f>
        <v>Palko, Mr.  Dustin J</v>
      </c>
      <c r="C1320">
        <f>VLOOKUP(A1320,'Medical Examinations'!A:H,2,0)</f>
        <v>43.31</v>
      </c>
      <c r="D1320">
        <f>VLOOKUP(A1320,'Medical Examinations'!A:C,3,0)</f>
        <v>6.1</v>
      </c>
      <c r="E1320" t="str">
        <f>VLOOKUP(A1320,'Medical Examinations'!A:E,4)</f>
        <v>yes</v>
      </c>
      <c r="F1320" t="str">
        <f>VLOOKUP(A1320,'Medical Examinations'!A:E,5)</f>
        <v>yes</v>
      </c>
      <c r="G1320" t="str">
        <f>VLOOKUP(A1320,'Medical Examinations'!A:F,6,0)</f>
        <v>No</v>
      </c>
      <c r="H1320">
        <f>VLOOKUP(A1320,'Medical Examinations'!A:G,7)</f>
        <v>1</v>
      </c>
      <c r="I1320" t="str">
        <f>VLOOKUP(A1320,'Medical Examinations'!A:H,8,0)</f>
        <v>No</v>
      </c>
      <c r="J1320">
        <f>VLOOKUP(A1320,'Hospitalisation Details'!A:B,2,0)</f>
        <v>2000</v>
      </c>
      <c r="K1320" t="str">
        <f>VLOOKUP(A1320,'Hospitalisation Details'!A:C,3,0)</f>
        <v>Nov</v>
      </c>
      <c r="L1320">
        <f>VLOOKUP(A1320,'Hospitalisation Details'!A:D,4,0)</f>
        <v>28</v>
      </c>
      <c r="M1320">
        <f>VLOOKUP(A1320,'Hospitalisation Details'!A:E,5,0)</f>
        <v>0</v>
      </c>
      <c r="N1320">
        <f>VLOOKUP(A1320,'Hospitalisation Details'!A:F,6,0)</f>
        <v>8271.4599999999991</v>
      </c>
      <c r="O1320" t="str">
        <f>VLOOKUP(A1320,'Hospitalisation Details'!A:G,7,0)</f>
        <v>tier - 2</v>
      </c>
      <c r="P1320" t="str">
        <f>VLOOKUP(A1320,'Hospitalisation Details'!A:I,8,0)</f>
        <v>tier - 1</v>
      </c>
      <c r="Q1320" t="str">
        <f>VLOOKUP(A1320,'Hospitalisation Details'!A:I,9,0)</f>
        <v>R1023</v>
      </c>
    </row>
    <row r="1321" spans="1:17" ht="15.6" x14ac:dyDescent="0.3">
      <c r="A1321" s="1" t="s">
        <v>1051</v>
      </c>
      <c r="B1321" s="1" t="str">
        <f>VLOOKUP(A1321,'Customer Names'!A:B,2,0)</f>
        <v>Breathitt, Ms.  Kelsey</v>
      </c>
      <c r="C1321">
        <f>VLOOKUP(A1321,'Medical Examinations'!A:H,2,0)</f>
        <v>22.8</v>
      </c>
      <c r="D1321">
        <f>VLOOKUP(A1321,'Medical Examinations'!A:C,3,0)</f>
        <v>6.98</v>
      </c>
      <c r="E1321" t="str">
        <f>VLOOKUP(A1321,'Medical Examinations'!A:E,4)</f>
        <v>No</v>
      </c>
      <c r="F1321" t="str">
        <f>VLOOKUP(A1321,'Medical Examinations'!A:E,5)</f>
        <v>No</v>
      </c>
      <c r="G1321" t="str">
        <f>VLOOKUP(A1321,'Medical Examinations'!A:F,6,0)</f>
        <v>No</v>
      </c>
      <c r="H1321" t="str">
        <f>VLOOKUP(A1321,'Medical Examinations'!A:G,7)</f>
        <v>No major surgery</v>
      </c>
      <c r="I1321" t="str">
        <f>VLOOKUP(A1321,'Medical Examinations'!A:H,8,0)</f>
        <v>No</v>
      </c>
      <c r="J1321">
        <f>VLOOKUP(A1321,'Hospitalisation Details'!A:B,2,0)</f>
        <v>1974</v>
      </c>
      <c r="K1321" t="str">
        <f>VLOOKUP(A1321,'Hospitalisation Details'!A:C,3,0)</f>
        <v>Aug</v>
      </c>
      <c r="L1321">
        <f>VLOOKUP(A1321,'Hospitalisation Details'!A:D,4,0)</f>
        <v>5</v>
      </c>
      <c r="M1321">
        <f>VLOOKUP(A1321,'Hospitalisation Details'!A:E,5,0)</f>
        <v>0</v>
      </c>
      <c r="N1321">
        <f>VLOOKUP(A1321,'Hospitalisation Details'!A:F,6,0)</f>
        <v>8269.0400000000009</v>
      </c>
      <c r="O1321" t="str">
        <f>VLOOKUP(A1321,'Hospitalisation Details'!A:G,7,0)</f>
        <v>tier - 2</v>
      </c>
      <c r="P1321" t="str">
        <f>VLOOKUP(A1321,'Hospitalisation Details'!A:I,8,0)</f>
        <v>tier - 1</v>
      </c>
      <c r="Q1321" t="str">
        <f>VLOOKUP(A1321,'Hospitalisation Details'!A:I,9,0)</f>
        <v>R1011</v>
      </c>
    </row>
    <row r="1322" spans="1:17" ht="15.6" x14ac:dyDescent="0.3">
      <c r="A1322" s="1" t="s">
        <v>1050</v>
      </c>
      <c r="B1322" s="1" t="str">
        <f>VLOOKUP(A1322,'Customer Names'!A:B,2,0)</f>
        <v>Evora, Mr.  Daniel V.</v>
      </c>
      <c r="C1322">
        <f>VLOOKUP(A1322,'Medical Examinations'!A:H,2,0)</f>
        <v>19.09</v>
      </c>
      <c r="D1322">
        <f>VLOOKUP(A1322,'Medical Examinations'!A:C,3,0)</f>
        <v>4</v>
      </c>
      <c r="E1322" t="str">
        <f>VLOOKUP(A1322,'Medical Examinations'!A:E,4)</f>
        <v>yes</v>
      </c>
      <c r="F1322" t="str">
        <f>VLOOKUP(A1322,'Medical Examinations'!A:E,5)</f>
        <v>No</v>
      </c>
      <c r="G1322" t="str">
        <f>VLOOKUP(A1322,'Medical Examinations'!A:F,6,0)</f>
        <v>No</v>
      </c>
      <c r="H1322">
        <f>VLOOKUP(A1322,'Medical Examinations'!A:G,7)</f>
        <v>1</v>
      </c>
      <c r="I1322" t="str">
        <f>VLOOKUP(A1322,'Medical Examinations'!A:H,8,0)</f>
        <v>No</v>
      </c>
      <c r="J1322">
        <f>VLOOKUP(A1322,'Hospitalisation Details'!A:B,2,0)</f>
        <v>1964</v>
      </c>
      <c r="K1322" t="str">
        <f>VLOOKUP(A1322,'Hospitalisation Details'!A:C,3,0)</f>
        <v>Sep</v>
      </c>
      <c r="L1322">
        <f>VLOOKUP(A1322,'Hospitalisation Details'!A:D,4,0)</f>
        <v>5</v>
      </c>
      <c r="M1322">
        <f>VLOOKUP(A1322,'Hospitalisation Details'!A:E,5,0)</f>
        <v>0</v>
      </c>
      <c r="N1322">
        <f>VLOOKUP(A1322,'Hospitalisation Details'!A:F,6,0)</f>
        <v>8268</v>
      </c>
      <c r="O1322" t="str">
        <f>VLOOKUP(A1322,'Hospitalisation Details'!A:G,7,0)</f>
        <v>tier - 3</v>
      </c>
      <c r="P1322" t="str">
        <f>VLOOKUP(A1322,'Hospitalisation Details'!A:I,8,0)</f>
        <v>tier - 3</v>
      </c>
      <c r="Q1322" t="str">
        <f>VLOOKUP(A1322,'Hospitalisation Details'!A:I,9,0)</f>
        <v>R1013</v>
      </c>
    </row>
    <row r="1323" spans="1:17" ht="15.6" x14ac:dyDescent="0.3">
      <c r="A1323" s="1" t="s">
        <v>1049</v>
      </c>
      <c r="B1323" s="1" t="str">
        <f>VLOOKUP(A1323,'Customer Names'!A:B,2,0)</f>
        <v>Fischer, Ms.  Saeger</v>
      </c>
      <c r="C1323">
        <f>VLOOKUP(A1323,'Medical Examinations'!A:H,2,0)</f>
        <v>23.37</v>
      </c>
      <c r="D1323">
        <f>VLOOKUP(A1323,'Medical Examinations'!A:C,3,0)</f>
        <v>4.2300000000000004</v>
      </c>
      <c r="E1323" t="str">
        <f>VLOOKUP(A1323,'Medical Examinations'!A:E,4)</f>
        <v>No</v>
      </c>
      <c r="F1323" t="str">
        <f>VLOOKUP(A1323,'Medical Examinations'!A:E,5)</f>
        <v>No</v>
      </c>
      <c r="G1323" t="str">
        <f>VLOOKUP(A1323,'Medical Examinations'!A:F,6,0)</f>
        <v>No</v>
      </c>
      <c r="H1323" t="str">
        <f>VLOOKUP(A1323,'Medical Examinations'!A:G,7)</f>
        <v>No major surgery</v>
      </c>
      <c r="I1323" t="str">
        <f>VLOOKUP(A1323,'Medical Examinations'!A:H,8,0)</f>
        <v>No</v>
      </c>
      <c r="J1323">
        <f>VLOOKUP(A1323,'Hospitalisation Details'!A:B,2,0)</f>
        <v>1982</v>
      </c>
      <c r="K1323" t="str">
        <f>VLOOKUP(A1323,'Hospitalisation Details'!A:C,3,0)</f>
        <v>Sep</v>
      </c>
      <c r="L1323">
        <f>VLOOKUP(A1323,'Hospitalisation Details'!A:D,4,0)</f>
        <v>27</v>
      </c>
      <c r="M1323">
        <f>VLOOKUP(A1323,'Hospitalisation Details'!A:E,5,0)</f>
        <v>3</v>
      </c>
      <c r="N1323">
        <f>VLOOKUP(A1323,'Hospitalisation Details'!A:F,6,0)</f>
        <v>8252.2800000000007</v>
      </c>
      <c r="O1323" t="str">
        <f>VLOOKUP(A1323,'Hospitalisation Details'!A:G,7,0)</f>
        <v>tier - 2</v>
      </c>
      <c r="P1323" t="str">
        <f>VLOOKUP(A1323,'Hospitalisation Details'!A:I,8,0)</f>
        <v>tier - 2</v>
      </c>
      <c r="Q1323" t="str">
        <f>VLOOKUP(A1323,'Hospitalisation Details'!A:I,9,0)</f>
        <v>R1024</v>
      </c>
    </row>
    <row r="1324" spans="1:17" ht="15.6" x14ac:dyDescent="0.3">
      <c r="A1324" s="1" t="s">
        <v>1048</v>
      </c>
      <c r="B1324" s="1" t="str">
        <f>VLOOKUP(A1324,'Customer Names'!A:B,2,0)</f>
        <v>Deba, Ms.  Buzunesh</v>
      </c>
      <c r="C1324">
        <f>VLOOKUP(A1324,'Medical Examinations'!A:H,2,0)</f>
        <v>33.44</v>
      </c>
      <c r="D1324">
        <f>VLOOKUP(A1324,'Medical Examinations'!A:C,3,0)</f>
        <v>4.72</v>
      </c>
      <c r="E1324" t="str">
        <f>VLOOKUP(A1324,'Medical Examinations'!A:E,4)</f>
        <v>yes</v>
      </c>
      <c r="F1324" t="str">
        <f>VLOOKUP(A1324,'Medical Examinations'!A:E,5)</f>
        <v>No</v>
      </c>
      <c r="G1324" t="str">
        <f>VLOOKUP(A1324,'Medical Examinations'!A:F,6,0)</f>
        <v>No</v>
      </c>
      <c r="H1324" t="str">
        <f>VLOOKUP(A1324,'Medical Examinations'!A:G,7)</f>
        <v>No major surgery</v>
      </c>
      <c r="I1324" t="str">
        <f>VLOOKUP(A1324,'Medical Examinations'!A:H,8,0)</f>
        <v>No</v>
      </c>
      <c r="J1324">
        <f>VLOOKUP(A1324,'Hospitalisation Details'!A:B,2,0)</f>
        <v>1976</v>
      </c>
      <c r="K1324" t="str">
        <f>VLOOKUP(A1324,'Hospitalisation Details'!A:C,3,0)</f>
        <v>Sep</v>
      </c>
      <c r="L1324">
        <f>VLOOKUP(A1324,'Hospitalisation Details'!A:D,4,0)</f>
        <v>2</v>
      </c>
      <c r="M1324">
        <f>VLOOKUP(A1324,'Hospitalisation Details'!A:E,5,0)</f>
        <v>1</v>
      </c>
      <c r="N1324">
        <f>VLOOKUP(A1324,'Hospitalisation Details'!A:F,6,0)</f>
        <v>8240.59</v>
      </c>
      <c r="O1324" t="str">
        <f>VLOOKUP(A1324,'Hospitalisation Details'!A:G,7,0)</f>
        <v>tier - 2</v>
      </c>
      <c r="P1324" t="str">
        <f>VLOOKUP(A1324,'Hospitalisation Details'!A:I,8,0)</f>
        <v>tier - 2</v>
      </c>
      <c r="Q1324" t="str">
        <f>VLOOKUP(A1324,'Hospitalisation Details'!A:I,9,0)</f>
        <v>R1013</v>
      </c>
    </row>
    <row r="1325" spans="1:17" ht="15.6" x14ac:dyDescent="0.3">
      <c r="A1325" s="1" t="s">
        <v>1047</v>
      </c>
      <c r="B1325" s="1" t="str">
        <f>VLOOKUP(A1325,'Customer Names'!A:B,2,0)</f>
        <v>Leloup, Ms.  Mirte</v>
      </c>
      <c r="C1325">
        <f>VLOOKUP(A1325,'Medical Examinations'!A:H,2,0)</f>
        <v>28.05</v>
      </c>
      <c r="D1325">
        <f>VLOOKUP(A1325,'Medical Examinations'!A:C,3,0)</f>
        <v>5.63</v>
      </c>
      <c r="E1325" t="str">
        <f>VLOOKUP(A1325,'Medical Examinations'!A:E,4)</f>
        <v>yes</v>
      </c>
      <c r="F1325" t="str">
        <f>VLOOKUP(A1325,'Medical Examinations'!A:E,5)</f>
        <v>No</v>
      </c>
      <c r="G1325" t="str">
        <f>VLOOKUP(A1325,'Medical Examinations'!A:F,6,0)</f>
        <v>No</v>
      </c>
      <c r="H1325" t="str">
        <f>VLOOKUP(A1325,'Medical Examinations'!A:G,7)</f>
        <v>No major surgery</v>
      </c>
      <c r="I1325" t="str">
        <f>VLOOKUP(A1325,'Medical Examinations'!A:H,8,0)</f>
        <v>No</v>
      </c>
      <c r="J1325">
        <f>VLOOKUP(A1325,'Hospitalisation Details'!A:B,2,0)</f>
        <v>1976</v>
      </c>
      <c r="K1325" t="str">
        <f>VLOOKUP(A1325,'Hospitalisation Details'!A:C,3,0)</f>
        <v>Jun</v>
      </c>
      <c r="L1325">
        <f>VLOOKUP(A1325,'Hospitalisation Details'!A:D,4,0)</f>
        <v>30</v>
      </c>
      <c r="M1325">
        <f>VLOOKUP(A1325,'Hospitalisation Details'!A:E,5,0)</f>
        <v>1</v>
      </c>
      <c r="N1325">
        <f>VLOOKUP(A1325,'Hospitalisation Details'!A:F,6,0)</f>
        <v>8233.1</v>
      </c>
      <c r="O1325" t="str">
        <f>VLOOKUP(A1325,'Hospitalisation Details'!A:G,7,0)</f>
        <v>tier - 2</v>
      </c>
      <c r="P1325" t="str">
        <f>VLOOKUP(A1325,'Hospitalisation Details'!A:I,8,0)</f>
        <v>tier - 2</v>
      </c>
      <c r="Q1325" t="str">
        <f>VLOOKUP(A1325,'Hospitalisation Details'!A:I,9,0)</f>
        <v>R1013</v>
      </c>
    </row>
    <row r="1326" spans="1:17" ht="15.6" x14ac:dyDescent="0.3">
      <c r="A1326" s="1" t="s">
        <v>1046</v>
      </c>
      <c r="B1326" s="1" t="str">
        <f>VLOOKUP(A1326,'Customer Names'!A:B,2,0)</f>
        <v>Labare, Ms.  Megan</v>
      </c>
      <c r="C1326">
        <f>VLOOKUP(A1326,'Medical Examinations'!A:H,2,0)</f>
        <v>27.72</v>
      </c>
      <c r="D1326">
        <f>VLOOKUP(A1326,'Medical Examinations'!A:C,3,0)</f>
        <v>5.83</v>
      </c>
      <c r="E1326" t="str">
        <f>VLOOKUP(A1326,'Medical Examinations'!A:E,4)</f>
        <v>yes</v>
      </c>
      <c r="F1326" t="str">
        <f>VLOOKUP(A1326,'Medical Examinations'!A:E,5)</f>
        <v>No</v>
      </c>
      <c r="G1326" t="str">
        <f>VLOOKUP(A1326,'Medical Examinations'!A:F,6,0)</f>
        <v>No</v>
      </c>
      <c r="H1326" t="str">
        <f>VLOOKUP(A1326,'Medical Examinations'!A:G,7)</f>
        <v>No major surgery</v>
      </c>
      <c r="I1326" t="str">
        <f>VLOOKUP(A1326,'Medical Examinations'!A:H,8,0)</f>
        <v>No</v>
      </c>
      <c r="J1326">
        <f>VLOOKUP(A1326,'Hospitalisation Details'!A:B,2,0)</f>
        <v>1976</v>
      </c>
      <c r="K1326" t="str">
        <f>VLOOKUP(A1326,'Hospitalisation Details'!A:C,3,0)</f>
        <v>Sep</v>
      </c>
      <c r="L1326">
        <f>VLOOKUP(A1326,'Hospitalisation Details'!A:D,4,0)</f>
        <v>3</v>
      </c>
      <c r="M1326">
        <f>VLOOKUP(A1326,'Hospitalisation Details'!A:E,5,0)</f>
        <v>1</v>
      </c>
      <c r="N1326">
        <f>VLOOKUP(A1326,'Hospitalisation Details'!A:F,6,0)</f>
        <v>8232.64</v>
      </c>
      <c r="O1326" t="str">
        <f>VLOOKUP(A1326,'Hospitalisation Details'!A:G,7,0)</f>
        <v>tier - 2</v>
      </c>
      <c r="P1326" t="str">
        <f>VLOOKUP(A1326,'Hospitalisation Details'!A:I,8,0)</f>
        <v>tier - 3</v>
      </c>
      <c r="Q1326" t="str">
        <f>VLOOKUP(A1326,'Hospitalisation Details'!A:I,9,0)</f>
        <v>R1013</v>
      </c>
    </row>
    <row r="1327" spans="1:17" ht="15.6" x14ac:dyDescent="0.3">
      <c r="A1327" s="1" t="s">
        <v>1045</v>
      </c>
      <c r="B1327" s="1" t="str">
        <f>VLOOKUP(A1327,'Customer Names'!A:B,2,0)</f>
        <v>Arouca, Ms.  Kerry A.</v>
      </c>
      <c r="C1327">
        <f>VLOOKUP(A1327,'Medical Examinations'!A:H,2,0)</f>
        <v>29.81</v>
      </c>
      <c r="D1327">
        <f>VLOOKUP(A1327,'Medical Examinations'!A:C,3,0)</f>
        <v>9.23</v>
      </c>
      <c r="E1327" t="str">
        <f>VLOOKUP(A1327,'Medical Examinations'!A:E,4)</f>
        <v>No</v>
      </c>
      <c r="F1327" t="str">
        <f>VLOOKUP(A1327,'Medical Examinations'!A:E,5)</f>
        <v>No</v>
      </c>
      <c r="G1327" t="str">
        <f>VLOOKUP(A1327,'Medical Examinations'!A:F,6,0)</f>
        <v>No</v>
      </c>
      <c r="H1327" t="str">
        <f>VLOOKUP(A1327,'Medical Examinations'!A:G,7)</f>
        <v>No major surgery</v>
      </c>
      <c r="I1327" t="str">
        <f>VLOOKUP(A1327,'Medical Examinations'!A:H,8,0)</f>
        <v>No</v>
      </c>
      <c r="J1327">
        <f>VLOOKUP(A1327,'Hospitalisation Details'!A:B,2,0)</f>
        <v>1978</v>
      </c>
      <c r="K1327" t="str">
        <f>VLOOKUP(A1327,'Hospitalisation Details'!A:C,3,0)</f>
        <v>Jun</v>
      </c>
      <c r="L1327">
        <f>VLOOKUP(A1327,'Hospitalisation Details'!A:D,4,0)</f>
        <v>30</v>
      </c>
      <c r="M1327">
        <f>VLOOKUP(A1327,'Hospitalisation Details'!A:E,5,0)</f>
        <v>2</v>
      </c>
      <c r="N1327">
        <f>VLOOKUP(A1327,'Hospitalisation Details'!A:F,6,0)</f>
        <v>8219.2000000000007</v>
      </c>
      <c r="O1327" t="str">
        <f>VLOOKUP(A1327,'Hospitalisation Details'!A:G,7,0)</f>
        <v>tier - 2</v>
      </c>
      <c r="P1327" t="str">
        <f>VLOOKUP(A1327,'Hospitalisation Details'!A:I,8,0)</f>
        <v>tier - 2</v>
      </c>
      <c r="Q1327" t="str">
        <f>VLOOKUP(A1327,'Hospitalisation Details'!A:I,9,0)</f>
        <v>R1013</v>
      </c>
    </row>
    <row r="1328" spans="1:17" ht="15.6" x14ac:dyDescent="0.3">
      <c r="A1328" s="1" t="s">
        <v>1044</v>
      </c>
      <c r="B1328" s="1" t="str">
        <f>VLOOKUP(A1328,'Customer Names'!A:B,2,0)</f>
        <v>Reese, Ms.  Kristin</v>
      </c>
      <c r="C1328">
        <f>VLOOKUP(A1328,'Medical Examinations'!A:H,2,0)</f>
        <v>23.98</v>
      </c>
      <c r="D1328">
        <f>VLOOKUP(A1328,'Medical Examinations'!A:C,3,0)</f>
        <v>9.89</v>
      </c>
      <c r="E1328" t="str">
        <f>VLOOKUP(A1328,'Medical Examinations'!A:E,4)</f>
        <v>No</v>
      </c>
      <c r="F1328" t="str">
        <f>VLOOKUP(A1328,'Medical Examinations'!A:E,5)</f>
        <v>No</v>
      </c>
      <c r="G1328" t="str">
        <f>VLOOKUP(A1328,'Medical Examinations'!A:F,6,0)</f>
        <v>No</v>
      </c>
      <c r="H1328" t="str">
        <f>VLOOKUP(A1328,'Medical Examinations'!A:G,7)</f>
        <v>No major surgery</v>
      </c>
      <c r="I1328" t="str">
        <f>VLOOKUP(A1328,'Medical Examinations'!A:H,8,0)</f>
        <v>No</v>
      </c>
      <c r="J1328">
        <f>VLOOKUP(A1328,'Hospitalisation Details'!A:B,2,0)</f>
        <v>1978</v>
      </c>
      <c r="K1328" t="str">
        <f>VLOOKUP(A1328,'Hospitalisation Details'!A:C,3,0)</f>
        <v>Oct</v>
      </c>
      <c r="L1328">
        <f>VLOOKUP(A1328,'Hospitalisation Details'!A:D,4,0)</f>
        <v>24</v>
      </c>
      <c r="M1328">
        <f>VLOOKUP(A1328,'Hospitalisation Details'!A:E,5,0)</f>
        <v>2</v>
      </c>
      <c r="N1328">
        <f>VLOOKUP(A1328,'Hospitalisation Details'!A:F,6,0)</f>
        <v>8211.1</v>
      </c>
      <c r="O1328" t="str">
        <f>VLOOKUP(A1328,'Hospitalisation Details'!A:G,7,0)</f>
        <v>tier - 2</v>
      </c>
      <c r="P1328" t="str">
        <f>VLOOKUP(A1328,'Hospitalisation Details'!A:I,8,0)</f>
        <v>tier - 3</v>
      </c>
      <c r="Q1328" t="str">
        <f>VLOOKUP(A1328,'Hospitalisation Details'!A:I,9,0)</f>
        <v>R1013</v>
      </c>
    </row>
    <row r="1329" spans="1:17" ht="15.6" x14ac:dyDescent="0.3">
      <c r="A1329" s="1" t="s">
        <v>1043</v>
      </c>
      <c r="B1329" s="1" t="str">
        <f>VLOOKUP(A1329,'Customer Names'!A:B,2,0)</f>
        <v>McCloskey, Mr.  Christopher R.</v>
      </c>
      <c r="C1329">
        <f>VLOOKUP(A1329,'Medical Examinations'!A:H,2,0)</f>
        <v>17.34</v>
      </c>
      <c r="D1329">
        <f>VLOOKUP(A1329,'Medical Examinations'!A:C,3,0)</f>
        <v>12</v>
      </c>
      <c r="E1329" t="str">
        <f>VLOOKUP(A1329,'Medical Examinations'!A:E,4)</f>
        <v>No</v>
      </c>
      <c r="F1329" t="str">
        <f>VLOOKUP(A1329,'Medical Examinations'!A:E,5)</f>
        <v>No</v>
      </c>
      <c r="G1329" t="str">
        <f>VLOOKUP(A1329,'Medical Examinations'!A:F,6,0)</f>
        <v>No</v>
      </c>
      <c r="H1329" t="str">
        <f>VLOOKUP(A1329,'Medical Examinations'!A:G,7)</f>
        <v>No major surgery</v>
      </c>
      <c r="I1329" t="str">
        <f>VLOOKUP(A1329,'Medical Examinations'!A:H,8,0)</f>
        <v>No</v>
      </c>
      <c r="J1329">
        <f>VLOOKUP(A1329,'Hospitalisation Details'!A:B,2,0)</f>
        <v>1962</v>
      </c>
      <c r="K1329" t="str">
        <f>VLOOKUP(A1329,'Hospitalisation Details'!A:C,3,0)</f>
        <v>Nov</v>
      </c>
      <c r="L1329">
        <f>VLOOKUP(A1329,'Hospitalisation Details'!A:D,4,0)</f>
        <v>23</v>
      </c>
      <c r="M1329">
        <f>VLOOKUP(A1329,'Hospitalisation Details'!A:E,5,0)</f>
        <v>0</v>
      </c>
      <c r="N1329">
        <f>VLOOKUP(A1329,'Hospitalisation Details'!A:F,6,0)</f>
        <v>8188.12</v>
      </c>
      <c r="O1329" t="str">
        <f>VLOOKUP(A1329,'Hospitalisation Details'!A:G,7,0)</f>
        <v>tier - 3</v>
      </c>
      <c r="P1329" t="str">
        <f>VLOOKUP(A1329,'Hospitalisation Details'!A:I,8,0)</f>
        <v>tier - 3</v>
      </c>
      <c r="Q1329" t="str">
        <f>VLOOKUP(A1329,'Hospitalisation Details'!A:I,9,0)</f>
        <v>R1013</v>
      </c>
    </row>
    <row r="1330" spans="1:17" ht="15.6" x14ac:dyDescent="0.3">
      <c r="A1330" s="1" t="s">
        <v>1042</v>
      </c>
      <c r="B1330" s="1" t="str">
        <f>VLOOKUP(A1330,'Customer Names'!A:B,2,0)</f>
        <v>Tedsen, Mrs.  Elizabeth A</v>
      </c>
      <c r="C1330">
        <f>VLOOKUP(A1330,'Medical Examinations'!A:H,2,0)</f>
        <v>40.39</v>
      </c>
      <c r="D1330">
        <f>VLOOKUP(A1330,'Medical Examinations'!A:C,3,0)</f>
        <v>4.24</v>
      </c>
      <c r="E1330" t="str">
        <f>VLOOKUP(A1330,'Medical Examinations'!A:E,4)</f>
        <v>yes</v>
      </c>
      <c r="F1330" t="str">
        <f>VLOOKUP(A1330,'Medical Examinations'!A:E,5)</f>
        <v>No</v>
      </c>
      <c r="G1330" t="str">
        <f>VLOOKUP(A1330,'Medical Examinations'!A:F,6,0)</f>
        <v>Yes</v>
      </c>
      <c r="H1330">
        <f>VLOOKUP(A1330,'Medical Examinations'!A:G,7)</f>
        <v>1</v>
      </c>
      <c r="I1330" t="str">
        <f>VLOOKUP(A1330,'Medical Examinations'!A:H,8,0)</f>
        <v>No</v>
      </c>
      <c r="J1330">
        <f>VLOOKUP(A1330,'Hospitalisation Details'!A:B,2,0)</f>
        <v>1997</v>
      </c>
      <c r="K1330" t="str">
        <f>VLOOKUP(A1330,'Hospitalisation Details'!A:C,3,0)</f>
        <v>Oct</v>
      </c>
      <c r="L1330">
        <f>VLOOKUP(A1330,'Hospitalisation Details'!A:D,4,0)</f>
        <v>21</v>
      </c>
      <c r="M1330">
        <f>VLOOKUP(A1330,'Hospitalisation Details'!A:E,5,0)</f>
        <v>0</v>
      </c>
      <c r="N1330">
        <f>VLOOKUP(A1330,'Hospitalisation Details'!A:F,6,0)</f>
        <v>8182.89</v>
      </c>
      <c r="O1330" t="str">
        <f>VLOOKUP(A1330,'Hospitalisation Details'!A:G,7,0)</f>
        <v>tier - 2</v>
      </c>
      <c r="P1330" t="str">
        <f>VLOOKUP(A1330,'Hospitalisation Details'!A:I,8,0)</f>
        <v>tier - 1</v>
      </c>
      <c r="Q1330" t="str">
        <f>VLOOKUP(A1330,'Hospitalisation Details'!A:I,9,0)</f>
        <v>R1026</v>
      </c>
    </row>
    <row r="1331" spans="1:17" ht="15.6" x14ac:dyDescent="0.3">
      <c r="A1331" s="1" t="s">
        <v>1041</v>
      </c>
      <c r="B1331" s="1" t="str">
        <f>VLOOKUP(A1331,'Customer Names'!A:B,2,0)</f>
        <v>Koehlinger, Mr.  Andrew</v>
      </c>
      <c r="C1331">
        <f>VLOOKUP(A1331,'Medical Examinations'!A:H,2,0)</f>
        <v>25.96</v>
      </c>
      <c r="D1331">
        <f>VLOOKUP(A1331,'Medical Examinations'!A:C,3,0)</f>
        <v>4.68</v>
      </c>
      <c r="E1331" t="str">
        <f>VLOOKUP(A1331,'Medical Examinations'!A:E,4)</f>
        <v>yes</v>
      </c>
      <c r="F1331" t="str">
        <f>VLOOKUP(A1331,'Medical Examinations'!A:E,5)</f>
        <v>No</v>
      </c>
      <c r="G1331" t="str">
        <f>VLOOKUP(A1331,'Medical Examinations'!A:F,6,0)</f>
        <v>Yes</v>
      </c>
      <c r="H1331">
        <f>VLOOKUP(A1331,'Medical Examinations'!A:G,7)</f>
        <v>1</v>
      </c>
      <c r="I1331" t="str">
        <f>VLOOKUP(A1331,'Medical Examinations'!A:H,8,0)</f>
        <v>No</v>
      </c>
      <c r="J1331">
        <f>VLOOKUP(A1331,'Hospitalisation Details'!A:B,2,0)</f>
        <v>1983</v>
      </c>
      <c r="K1331" t="str">
        <f>VLOOKUP(A1331,'Hospitalisation Details'!A:C,3,0)</f>
        <v>Jun</v>
      </c>
      <c r="L1331">
        <f>VLOOKUP(A1331,'Hospitalisation Details'!A:D,4,0)</f>
        <v>8</v>
      </c>
      <c r="M1331">
        <f>VLOOKUP(A1331,'Hospitalisation Details'!A:E,5,0)</f>
        <v>3</v>
      </c>
      <c r="N1331">
        <f>VLOOKUP(A1331,'Hospitalisation Details'!A:F,6,0)</f>
        <v>8179.51</v>
      </c>
      <c r="O1331" t="str">
        <f>VLOOKUP(A1331,'Hospitalisation Details'!A:G,7,0)</f>
        <v>tier - 2</v>
      </c>
      <c r="P1331" t="str">
        <f>VLOOKUP(A1331,'Hospitalisation Details'!A:I,8,0)</f>
        <v>tier - 2</v>
      </c>
      <c r="Q1331" t="str">
        <f>VLOOKUP(A1331,'Hospitalisation Details'!A:I,9,0)</f>
        <v>R1020</v>
      </c>
    </row>
    <row r="1332" spans="1:17" ht="15.6" x14ac:dyDescent="0.3">
      <c r="A1332" s="1" t="s">
        <v>1040</v>
      </c>
      <c r="B1332" s="1" t="str">
        <f>VLOOKUP(A1332,'Customer Names'!A:B,2,0)</f>
        <v>Pielechaty, Ms.  Dawn M.</v>
      </c>
      <c r="C1332">
        <f>VLOOKUP(A1332,'Medical Examinations'!A:H,2,0)</f>
        <v>17.68</v>
      </c>
      <c r="D1332">
        <f>VLOOKUP(A1332,'Medical Examinations'!A:C,3,0)</f>
        <v>8.57</v>
      </c>
      <c r="E1332" t="str">
        <f>VLOOKUP(A1332,'Medical Examinations'!A:E,4)</f>
        <v>yes</v>
      </c>
      <c r="F1332" t="str">
        <f>VLOOKUP(A1332,'Medical Examinations'!A:E,5)</f>
        <v>No</v>
      </c>
      <c r="G1332" t="str">
        <f>VLOOKUP(A1332,'Medical Examinations'!A:F,6,0)</f>
        <v>Yes</v>
      </c>
      <c r="H1332">
        <f>VLOOKUP(A1332,'Medical Examinations'!A:G,7)</f>
        <v>1</v>
      </c>
      <c r="I1332" t="str">
        <f>VLOOKUP(A1332,'Medical Examinations'!A:H,8,0)</f>
        <v>No</v>
      </c>
      <c r="J1332">
        <f>VLOOKUP(A1332,'Hospitalisation Details'!A:B,2,0)</f>
        <v>1963</v>
      </c>
      <c r="K1332" t="str">
        <f>VLOOKUP(A1332,'Hospitalisation Details'!A:C,3,0)</f>
        <v>Nov</v>
      </c>
      <c r="L1332">
        <f>VLOOKUP(A1332,'Hospitalisation Details'!A:D,4,0)</f>
        <v>5</v>
      </c>
      <c r="M1332">
        <f>VLOOKUP(A1332,'Hospitalisation Details'!A:E,5,0)</f>
        <v>0</v>
      </c>
      <c r="N1332">
        <f>VLOOKUP(A1332,'Hospitalisation Details'!A:F,6,0)</f>
        <v>8177.9</v>
      </c>
      <c r="O1332" t="str">
        <f>VLOOKUP(A1332,'Hospitalisation Details'!A:G,7,0)</f>
        <v>tier - 3</v>
      </c>
      <c r="P1332" t="str">
        <f>VLOOKUP(A1332,'Hospitalisation Details'!A:I,8,0)</f>
        <v>tier - 1</v>
      </c>
      <c r="Q1332" t="str">
        <f>VLOOKUP(A1332,'Hospitalisation Details'!A:I,9,0)</f>
        <v>R1013</v>
      </c>
    </row>
    <row r="1333" spans="1:17" ht="15.6" x14ac:dyDescent="0.3">
      <c r="A1333" s="1" t="s">
        <v>1039</v>
      </c>
      <c r="B1333" s="1" t="str">
        <f>VLOOKUP(A1333,'Customer Names'!A:B,2,0)</f>
        <v>Korhonen, Mr.  Jonathan P</v>
      </c>
      <c r="C1333">
        <f>VLOOKUP(A1333,'Medical Examinations'!A:H,2,0)</f>
        <v>30.875</v>
      </c>
      <c r="D1333">
        <f>VLOOKUP(A1333,'Medical Examinations'!A:C,3,0)</f>
        <v>4.0999999999999996</v>
      </c>
      <c r="E1333" t="str">
        <f>VLOOKUP(A1333,'Medical Examinations'!A:E,4)</f>
        <v>No</v>
      </c>
      <c r="F1333" t="str">
        <f>VLOOKUP(A1333,'Medical Examinations'!A:E,5)</f>
        <v>No</v>
      </c>
      <c r="G1333" t="str">
        <f>VLOOKUP(A1333,'Medical Examinations'!A:F,6,0)</f>
        <v>No</v>
      </c>
      <c r="H1333" t="str">
        <f>VLOOKUP(A1333,'Medical Examinations'!A:G,7)</f>
        <v>No major surgery</v>
      </c>
      <c r="I1333" t="str">
        <f>VLOOKUP(A1333,'Medical Examinations'!A:H,8,0)</f>
        <v>No</v>
      </c>
      <c r="J1333">
        <f>VLOOKUP(A1333,'Hospitalisation Details'!A:B,2,0)</f>
        <v>1982</v>
      </c>
      <c r="K1333" t="str">
        <f>VLOOKUP(A1333,'Hospitalisation Details'!A:C,3,0)</f>
        <v>Jun</v>
      </c>
      <c r="L1333">
        <f>VLOOKUP(A1333,'Hospitalisation Details'!A:D,4,0)</f>
        <v>28</v>
      </c>
      <c r="M1333">
        <f>VLOOKUP(A1333,'Hospitalisation Details'!A:E,5,0)</f>
        <v>4</v>
      </c>
      <c r="N1333">
        <f>VLOOKUP(A1333,'Hospitalisation Details'!A:F,6,0)</f>
        <v>8162.72</v>
      </c>
      <c r="O1333" t="str">
        <f>VLOOKUP(A1333,'Hospitalisation Details'!A:G,7,0)</f>
        <v>tier - 3</v>
      </c>
      <c r="P1333" t="str">
        <f>VLOOKUP(A1333,'Hospitalisation Details'!A:I,8,0)</f>
        <v>tier - 3</v>
      </c>
      <c r="Q1333" t="str">
        <f>VLOOKUP(A1333,'Hospitalisation Details'!A:I,9,0)</f>
        <v>R1012</v>
      </c>
    </row>
    <row r="1334" spans="1:17" ht="15.6" x14ac:dyDescent="0.3">
      <c r="A1334" s="1" t="s">
        <v>1038</v>
      </c>
      <c r="B1334" s="1" t="str">
        <f>VLOOKUP(A1334,'Customer Names'!A:B,2,0)</f>
        <v>Kehr, Mrs.  Gina</v>
      </c>
      <c r="C1334">
        <f>VLOOKUP(A1334,'Medical Examinations'!A:H,2,0)</f>
        <v>30.81</v>
      </c>
      <c r="D1334">
        <f>VLOOKUP(A1334,'Medical Examinations'!A:C,3,0)</f>
        <v>4.49</v>
      </c>
      <c r="E1334" t="str">
        <f>VLOOKUP(A1334,'Medical Examinations'!A:E,4)</f>
        <v>No</v>
      </c>
      <c r="F1334" t="str">
        <f>VLOOKUP(A1334,'Medical Examinations'!A:E,5)</f>
        <v>No</v>
      </c>
      <c r="G1334" t="str">
        <f>VLOOKUP(A1334,'Medical Examinations'!A:F,6,0)</f>
        <v>No</v>
      </c>
      <c r="H1334" t="str">
        <f>VLOOKUP(A1334,'Medical Examinations'!A:G,7)</f>
        <v>No major surgery</v>
      </c>
      <c r="I1334" t="str">
        <f>VLOOKUP(A1334,'Medical Examinations'!A:H,8,0)</f>
        <v>No</v>
      </c>
      <c r="J1334">
        <f>VLOOKUP(A1334,'Hospitalisation Details'!A:B,2,0)</f>
        <v>1990</v>
      </c>
      <c r="K1334" t="str">
        <f>VLOOKUP(A1334,'Hospitalisation Details'!A:C,3,0)</f>
        <v>Jun</v>
      </c>
      <c r="L1334">
        <f>VLOOKUP(A1334,'Hospitalisation Details'!A:D,4,0)</f>
        <v>21</v>
      </c>
      <c r="M1334">
        <f>VLOOKUP(A1334,'Hospitalisation Details'!A:E,5,0)</f>
        <v>3</v>
      </c>
      <c r="N1334">
        <f>VLOOKUP(A1334,'Hospitalisation Details'!A:F,6,0)</f>
        <v>8157.92</v>
      </c>
      <c r="O1334" t="str">
        <f>VLOOKUP(A1334,'Hospitalisation Details'!A:G,7,0)</f>
        <v>tier - 2</v>
      </c>
      <c r="P1334" t="str">
        <f>VLOOKUP(A1334,'Hospitalisation Details'!A:I,8,0)</f>
        <v>tier - 3</v>
      </c>
      <c r="Q1334" t="str">
        <f>VLOOKUP(A1334,'Hospitalisation Details'!A:I,9,0)</f>
        <v>R1025</v>
      </c>
    </row>
    <row r="1335" spans="1:17" ht="15.6" x14ac:dyDescent="0.3">
      <c r="A1335" s="1" t="s">
        <v>1037</v>
      </c>
      <c r="B1335" s="1" t="str">
        <f>VLOOKUP(A1335,'Customer Names'!A:B,2,0)</f>
        <v>Montagna, Mr.  Dino</v>
      </c>
      <c r="C1335">
        <f>VLOOKUP(A1335,'Medical Examinations'!A:H,2,0)</f>
        <v>36.85</v>
      </c>
      <c r="D1335">
        <f>VLOOKUP(A1335,'Medical Examinations'!A:C,3,0)</f>
        <v>8.8000000000000007</v>
      </c>
      <c r="E1335" t="str">
        <f>VLOOKUP(A1335,'Medical Examinations'!A:E,4)</f>
        <v>No</v>
      </c>
      <c r="F1335" t="str">
        <f>VLOOKUP(A1335,'Medical Examinations'!A:E,5)</f>
        <v>No</v>
      </c>
      <c r="G1335" t="str">
        <f>VLOOKUP(A1335,'Medical Examinations'!A:F,6,0)</f>
        <v>No</v>
      </c>
      <c r="H1335">
        <f>VLOOKUP(A1335,'Medical Examinations'!A:G,7)</f>
        <v>2</v>
      </c>
      <c r="I1335" t="str">
        <f>VLOOKUP(A1335,'Medical Examinations'!A:H,8,0)</f>
        <v>No</v>
      </c>
      <c r="J1335">
        <f>VLOOKUP(A1335,'Hospitalisation Details'!A:B,2,0)</f>
        <v>1973</v>
      </c>
      <c r="K1335" t="str">
        <f>VLOOKUP(A1335,'Hospitalisation Details'!A:C,3,0)</f>
        <v>Sep</v>
      </c>
      <c r="L1335">
        <f>VLOOKUP(A1335,'Hospitalisation Details'!A:D,4,0)</f>
        <v>3</v>
      </c>
      <c r="M1335">
        <f>VLOOKUP(A1335,'Hospitalisation Details'!A:E,5,0)</f>
        <v>0</v>
      </c>
      <c r="N1335">
        <f>VLOOKUP(A1335,'Hospitalisation Details'!A:F,6,0)</f>
        <v>8125.78</v>
      </c>
      <c r="O1335" t="str">
        <f>VLOOKUP(A1335,'Hospitalisation Details'!A:G,7,0)</f>
        <v>tier - 2</v>
      </c>
      <c r="P1335" t="str">
        <f>VLOOKUP(A1335,'Hospitalisation Details'!A:I,8,0)</f>
        <v>tier - 2</v>
      </c>
      <c r="Q1335" t="str">
        <f>VLOOKUP(A1335,'Hospitalisation Details'!A:I,9,0)</f>
        <v>R1013</v>
      </c>
    </row>
    <row r="1336" spans="1:17" ht="15.6" x14ac:dyDescent="0.3">
      <c r="A1336" s="1" t="s">
        <v>1036</v>
      </c>
      <c r="B1336" s="1" t="str">
        <f>VLOOKUP(A1336,'Customer Names'!A:B,2,0)</f>
        <v>M√ºller, Mr.  Jan</v>
      </c>
      <c r="C1336">
        <f>VLOOKUP(A1336,'Medical Examinations'!A:H,2,0)</f>
        <v>35.86</v>
      </c>
      <c r="D1336">
        <f>VLOOKUP(A1336,'Medical Examinations'!A:C,3,0)</f>
        <v>7.93</v>
      </c>
      <c r="E1336" t="str">
        <f>VLOOKUP(A1336,'Medical Examinations'!A:E,4)</f>
        <v>No</v>
      </c>
      <c r="F1336" t="str">
        <f>VLOOKUP(A1336,'Medical Examinations'!A:E,5)</f>
        <v>No</v>
      </c>
      <c r="G1336" t="str">
        <f>VLOOKUP(A1336,'Medical Examinations'!A:F,6,0)</f>
        <v>No</v>
      </c>
      <c r="H1336">
        <f>VLOOKUP(A1336,'Medical Examinations'!A:G,7)</f>
        <v>2</v>
      </c>
      <c r="I1336" t="str">
        <f>VLOOKUP(A1336,'Medical Examinations'!A:H,8,0)</f>
        <v>No</v>
      </c>
      <c r="J1336">
        <f>VLOOKUP(A1336,'Hospitalisation Details'!A:B,2,0)</f>
        <v>1973</v>
      </c>
      <c r="K1336" t="str">
        <f>VLOOKUP(A1336,'Hospitalisation Details'!A:C,3,0)</f>
        <v>Aug</v>
      </c>
      <c r="L1336">
        <f>VLOOKUP(A1336,'Hospitalisation Details'!A:D,4,0)</f>
        <v>30</v>
      </c>
      <c r="M1336">
        <f>VLOOKUP(A1336,'Hospitalisation Details'!A:E,5,0)</f>
        <v>0</v>
      </c>
      <c r="N1336">
        <f>VLOOKUP(A1336,'Hospitalisation Details'!A:F,6,0)</f>
        <v>8124.41</v>
      </c>
      <c r="O1336" t="str">
        <f>VLOOKUP(A1336,'Hospitalisation Details'!A:G,7,0)</f>
        <v>tier - 3</v>
      </c>
      <c r="P1336" t="str">
        <f>VLOOKUP(A1336,'Hospitalisation Details'!A:I,8,0)</f>
        <v>tier - 1</v>
      </c>
      <c r="Q1336" t="str">
        <f>VLOOKUP(A1336,'Hospitalisation Details'!A:I,9,0)</f>
        <v>R1013</v>
      </c>
    </row>
    <row r="1337" spans="1:17" ht="15.6" x14ac:dyDescent="0.3">
      <c r="A1337" s="1" t="s">
        <v>1035</v>
      </c>
      <c r="B1337" s="1" t="str">
        <f>VLOOKUP(A1337,'Customer Names'!A:B,2,0)</f>
        <v>Baker, Mr.  Jonathan E.</v>
      </c>
      <c r="C1337">
        <f>VLOOKUP(A1337,'Medical Examinations'!A:H,2,0)</f>
        <v>30.3</v>
      </c>
      <c r="D1337">
        <f>VLOOKUP(A1337,'Medical Examinations'!A:C,3,0)</f>
        <v>9.4499999999999993</v>
      </c>
      <c r="E1337" t="str">
        <f>VLOOKUP(A1337,'Medical Examinations'!A:E,4)</f>
        <v>No</v>
      </c>
      <c r="F1337" t="str">
        <f>VLOOKUP(A1337,'Medical Examinations'!A:E,5)</f>
        <v>No</v>
      </c>
      <c r="G1337" t="str">
        <f>VLOOKUP(A1337,'Medical Examinations'!A:F,6,0)</f>
        <v>No</v>
      </c>
      <c r="H1337">
        <f>VLOOKUP(A1337,'Medical Examinations'!A:G,7)</f>
        <v>2</v>
      </c>
      <c r="I1337" t="str">
        <f>VLOOKUP(A1337,'Medical Examinations'!A:H,8,0)</f>
        <v>No</v>
      </c>
      <c r="J1337">
        <f>VLOOKUP(A1337,'Hospitalisation Details'!A:B,2,0)</f>
        <v>1973</v>
      </c>
      <c r="K1337" t="str">
        <f>VLOOKUP(A1337,'Hospitalisation Details'!A:C,3,0)</f>
        <v>Dec</v>
      </c>
      <c r="L1337">
        <f>VLOOKUP(A1337,'Hospitalisation Details'!A:D,4,0)</f>
        <v>16</v>
      </c>
      <c r="M1337">
        <f>VLOOKUP(A1337,'Hospitalisation Details'!A:E,5,0)</f>
        <v>0</v>
      </c>
      <c r="N1337">
        <f>VLOOKUP(A1337,'Hospitalisation Details'!A:F,6,0)</f>
        <v>8116.68</v>
      </c>
      <c r="O1337" t="str">
        <f>VLOOKUP(A1337,'Hospitalisation Details'!A:G,7,0)</f>
        <v>tier - 3</v>
      </c>
      <c r="P1337" t="str">
        <f>VLOOKUP(A1337,'Hospitalisation Details'!A:I,8,0)</f>
        <v>tier - 1</v>
      </c>
      <c r="Q1337" t="str">
        <f>VLOOKUP(A1337,'Hospitalisation Details'!A:I,9,0)</f>
        <v>R1011</v>
      </c>
    </row>
    <row r="1338" spans="1:17" ht="15.6" x14ac:dyDescent="0.3">
      <c r="A1338" s="1" t="s">
        <v>1034</v>
      </c>
      <c r="B1338" s="1" t="str">
        <f>VLOOKUP(A1338,'Customer Names'!A:B,2,0)</f>
        <v>Sidebottom, Mr.  Mark A</v>
      </c>
      <c r="C1338">
        <f>VLOOKUP(A1338,'Medical Examinations'!A:H,2,0)</f>
        <v>32.015000000000001</v>
      </c>
      <c r="D1338">
        <f>VLOOKUP(A1338,'Medical Examinations'!A:C,3,0)</f>
        <v>7.67</v>
      </c>
      <c r="E1338" t="str">
        <f>VLOOKUP(A1338,'Medical Examinations'!A:E,4)</f>
        <v>No</v>
      </c>
      <c r="F1338" t="str">
        <f>VLOOKUP(A1338,'Medical Examinations'!A:E,5)</f>
        <v>No</v>
      </c>
      <c r="G1338" t="str">
        <f>VLOOKUP(A1338,'Medical Examinations'!A:F,6,0)</f>
        <v>No</v>
      </c>
      <c r="H1338" t="str">
        <f>VLOOKUP(A1338,'Medical Examinations'!A:G,7)</f>
        <v>No major surgery</v>
      </c>
      <c r="I1338" t="str">
        <f>VLOOKUP(A1338,'Medical Examinations'!A:H,8,0)</f>
        <v>No</v>
      </c>
      <c r="J1338">
        <f>VLOOKUP(A1338,'Hospitalisation Details'!A:B,2,0)</f>
        <v>1978</v>
      </c>
      <c r="K1338" t="str">
        <f>VLOOKUP(A1338,'Hospitalisation Details'!A:C,3,0)</f>
        <v>Sep</v>
      </c>
      <c r="L1338">
        <f>VLOOKUP(A1338,'Hospitalisation Details'!A:D,4,0)</f>
        <v>1</v>
      </c>
      <c r="M1338">
        <f>VLOOKUP(A1338,'Hospitalisation Details'!A:E,5,0)</f>
        <v>2</v>
      </c>
      <c r="N1338">
        <f>VLOOKUP(A1338,'Hospitalisation Details'!A:F,6,0)</f>
        <v>8116.27</v>
      </c>
      <c r="O1338" t="str">
        <f>VLOOKUP(A1338,'Hospitalisation Details'!A:G,7,0)</f>
        <v>tier - 3</v>
      </c>
      <c r="P1338" t="str">
        <f>VLOOKUP(A1338,'Hospitalisation Details'!A:I,8,0)</f>
        <v>tier - 1</v>
      </c>
      <c r="Q1338" t="str">
        <f>VLOOKUP(A1338,'Hospitalisation Details'!A:I,9,0)</f>
        <v>R1012</v>
      </c>
    </row>
    <row r="1339" spans="1:17" ht="15.6" x14ac:dyDescent="0.3">
      <c r="A1339" s="1" t="s">
        <v>1033</v>
      </c>
      <c r="B1339" s="1" t="str">
        <f>VLOOKUP(A1339,'Customer Names'!A:B,2,0)</f>
        <v>Johnson, Mrs.  Mary</v>
      </c>
      <c r="C1339">
        <f>VLOOKUP(A1339,'Medical Examinations'!A:H,2,0)</f>
        <v>25.06</v>
      </c>
      <c r="D1339">
        <f>VLOOKUP(A1339,'Medical Examinations'!A:C,3,0)</f>
        <v>10.53</v>
      </c>
      <c r="E1339" t="str">
        <f>VLOOKUP(A1339,'Medical Examinations'!A:E,4)</f>
        <v>No</v>
      </c>
      <c r="F1339" t="str">
        <f>VLOOKUP(A1339,'Medical Examinations'!A:E,5)</f>
        <v>No</v>
      </c>
      <c r="G1339" t="str">
        <f>VLOOKUP(A1339,'Medical Examinations'!A:F,6,0)</f>
        <v>No</v>
      </c>
      <c r="H1339">
        <f>VLOOKUP(A1339,'Medical Examinations'!A:G,7)</f>
        <v>2</v>
      </c>
      <c r="I1339" t="str">
        <f>VLOOKUP(A1339,'Medical Examinations'!A:H,8,0)</f>
        <v>No</v>
      </c>
      <c r="J1339">
        <f>VLOOKUP(A1339,'Hospitalisation Details'!A:B,2,0)</f>
        <v>1973</v>
      </c>
      <c r="K1339" t="str">
        <f>VLOOKUP(A1339,'Hospitalisation Details'!A:C,3,0)</f>
        <v>Oct</v>
      </c>
      <c r="L1339">
        <f>VLOOKUP(A1339,'Hospitalisation Details'!A:D,4,0)</f>
        <v>11</v>
      </c>
      <c r="M1339">
        <f>VLOOKUP(A1339,'Hospitalisation Details'!A:E,5,0)</f>
        <v>0</v>
      </c>
      <c r="N1339">
        <f>VLOOKUP(A1339,'Hospitalisation Details'!A:F,6,0)</f>
        <v>8112.59</v>
      </c>
      <c r="O1339" t="str">
        <f>VLOOKUP(A1339,'Hospitalisation Details'!A:G,7,0)</f>
        <v>tier - 2</v>
      </c>
      <c r="P1339" t="str">
        <f>VLOOKUP(A1339,'Hospitalisation Details'!A:I,8,0)</f>
        <v>tier - 2</v>
      </c>
      <c r="Q1339" t="str">
        <f>VLOOKUP(A1339,'Hospitalisation Details'!A:I,9,0)</f>
        <v>R1013</v>
      </c>
    </row>
    <row r="1340" spans="1:17" ht="15.6" x14ac:dyDescent="0.3">
      <c r="A1340" s="1" t="s">
        <v>1032</v>
      </c>
      <c r="B1340" s="1" t="str">
        <f>VLOOKUP(A1340,'Customer Names'!A:B,2,0)</f>
        <v>Morris, Mr.  Samuel</v>
      </c>
      <c r="C1340">
        <f>VLOOKUP(A1340,'Medical Examinations'!A:H,2,0)</f>
        <v>18.829999999999998</v>
      </c>
      <c r="D1340">
        <f>VLOOKUP(A1340,'Medical Examinations'!A:C,3,0)</f>
        <v>10.08</v>
      </c>
      <c r="E1340" t="str">
        <f>VLOOKUP(A1340,'Medical Examinations'!A:E,4)</f>
        <v>yes</v>
      </c>
      <c r="F1340" t="str">
        <f>VLOOKUP(A1340,'Medical Examinations'!A:E,5)</f>
        <v>No</v>
      </c>
      <c r="G1340" t="str">
        <f>VLOOKUP(A1340,'Medical Examinations'!A:F,6,0)</f>
        <v>No</v>
      </c>
      <c r="H1340" t="str">
        <f>VLOOKUP(A1340,'Medical Examinations'!A:G,7)</f>
        <v>No major surgery</v>
      </c>
      <c r="I1340" t="str">
        <f>VLOOKUP(A1340,'Medical Examinations'!A:H,8,0)</f>
        <v>No</v>
      </c>
      <c r="J1340">
        <f>VLOOKUP(A1340,'Hospitalisation Details'!A:B,2,0)</f>
        <v>1967</v>
      </c>
      <c r="K1340" t="str">
        <f>VLOOKUP(A1340,'Hospitalisation Details'!A:C,3,0)</f>
        <v>Jun</v>
      </c>
      <c r="L1340">
        <f>VLOOKUP(A1340,'Hospitalisation Details'!A:D,4,0)</f>
        <v>10</v>
      </c>
      <c r="M1340">
        <f>VLOOKUP(A1340,'Hospitalisation Details'!A:E,5,0)</f>
        <v>0</v>
      </c>
      <c r="N1340">
        <f>VLOOKUP(A1340,'Hospitalisation Details'!A:F,6,0)</f>
        <v>8091.3</v>
      </c>
      <c r="O1340" t="str">
        <f>VLOOKUP(A1340,'Hospitalisation Details'!A:G,7,0)</f>
        <v>tier - 3</v>
      </c>
      <c r="P1340" t="str">
        <f>VLOOKUP(A1340,'Hospitalisation Details'!A:I,8,0)</f>
        <v>tier - 1</v>
      </c>
      <c r="Q1340" t="str">
        <f>VLOOKUP(A1340,'Hospitalisation Details'!A:I,9,0)</f>
        <v>R1012</v>
      </c>
    </row>
    <row r="1341" spans="1:17" ht="15.6" x14ac:dyDescent="0.3">
      <c r="A1341" s="1" t="s">
        <v>1031</v>
      </c>
      <c r="B1341" s="1" t="str">
        <f>VLOOKUP(A1341,'Customer Names'!A:B,2,0)</f>
        <v>Chaisson, Mr.  Stan J</v>
      </c>
      <c r="C1341">
        <f>VLOOKUP(A1341,'Medical Examinations'!A:H,2,0)</f>
        <v>47.52</v>
      </c>
      <c r="D1341">
        <f>VLOOKUP(A1341,'Medical Examinations'!A:C,3,0)</f>
        <v>11.39</v>
      </c>
      <c r="E1341" t="str">
        <f>VLOOKUP(A1341,'Medical Examinations'!A:E,4)</f>
        <v>yes</v>
      </c>
      <c r="F1341" t="str">
        <f>VLOOKUP(A1341,'Medical Examinations'!A:E,5)</f>
        <v>No</v>
      </c>
      <c r="G1341" t="str">
        <f>VLOOKUP(A1341,'Medical Examinations'!A:F,6,0)</f>
        <v>No</v>
      </c>
      <c r="H1341">
        <f>VLOOKUP(A1341,'Medical Examinations'!A:G,7)</f>
        <v>1</v>
      </c>
      <c r="I1341" t="str">
        <f>VLOOKUP(A1341,'Medical Examinations'!A:H,8,0)</f>
        <v>No</v>
      </c>
      <c r="J1341">
        <f>VLOOKUP(A1341,'Hospitalisation Details'!A:B,2,0)</f>
        <v>1975</v>
      </c>
      <c r="K1341" t="str">
        <f>VLOOKUP(A1341,'Hospitalisation Details'!A:C,3,0)</f>
        <v>Dec</v>
      </c>
      <c r="L1341">
        <f>VLOOKUP(A1341,'Hospitalisation Details'!A:D,4,0)</f>
        <v>21</v>
      </c>
      <c r="M1341">
        <f>VLOOKUP(A1341,'Hospitalisation Details'!A:E,5,0)</f>
        <v>1</v>
      </c>
      <c r="N1341">
        <f>VLOOKUP(A1341,'Hospitalisation Details'!A:F,6,0)</f>
        <v>8083.92</v>
      </c>
      <c r="O1341" t="str">
        <f>VLOOKUP(A1341,'Hospitalisation Details'!A:G,7,0)</f>
        <v>tier - 3</v>
      </c>
      <c r="P1341" t="str">
        <f>VLOOKUP(A1341,'Hospitalisation Details'!A:I,8,0)</f>
        <v>tier - 3</v>
      </c>
      <c r="Q1341" t="str">
        <f>VLOOKUP(A1341,'Hospitalisation Details'!A:I,9,0)</f>
        <v>R1013</v>
      </c>
    </row>
    <row r="1342" spans="1:17" ht="15.6" x14ac:dyDescent="0.3">
      <c r="A1342" s="1" t="s">
        <v>1030</v>
      </c>
      <c r="B1342" s="1" t="str">
        <f>VLOOKUP(A1342,'Customer Names'!A:B,2,0)</f>
        <v>Pigott, Mrs.  Jessica L.</v>
      </c>
      <c r="C1342">
        <f>VLOOKUP(A1342,'Medical Examinations'!A:H,2,0)</f>
        <v>37.82</v>
      </c>
      <c r="D1342">
        <f>VLOOKUP(A1342,'Medical Examinations'!A:C,3,0)</f>
        <v>6.36</v>
      </c>
      <c r="E1342" t="str">
        <f>VLOOKUP(A1342,'Medical Examinations'!A:E,4)</f>
        <v>No</v>
      </c>
      <c r="F1342" t="str">
        <f>VLOOKUP(A1342,'Medical Examinations'!A:E,5)</f>
        <v>No</v>
      </c>
      <c r="G1342" t="str">
        <f>VLOOKUP(A1342,'Medical Examinations'!A:F,6,0)</f>
        <v>No</v>
      </c>
      <c r="H1342" t="str">
        <f>VLOOKUP(A1342,'Medical Examinations'!A:G,7)</f>
        <v>No major surgery</v>
      </c>
      <c r="I1342" t="str">
        <f>VLOOKUP(A1342,'Medical Examinations'!A:H,8,0)</f>
        <v>No</v>
      </c>
      <c r="J1342">
        <f>VLOOKUP(A1342,'Hospitalisation Details'!A:B,2,0)</f>
        <v>1994</v>
      </c>
      <c r="K1342" t="str">
        <f>VLOOKUP(A1342,'Hospitalisation Details'!A:C,3,0)</f>
        <v>Oct</v>
      </c>
      <c r="L1342">
        <f>VLOOKUP(A1342,'Hospitalisation Details'!A:D,4,0)</f>
        <v>12</v>
      </c>
      <c r="M1342">
        <f>VLOOKUP(A1342,'Hospitalisation Details'!A:E,5,0)</f>
        <v>0</v>
      </c>
      <c r="N1342">
        <f>VLOOKUP(A1342,'Hospitalisation Details'!A:F,6,0)</f>
        <v>8081.74</v>
      </c>
      <c r="O1342" t="str">
        <f>VLOOKUP(A1342,'Hospitalisation Details'!A:G,7,0)</f>
        <v>tier - 2</v>
      </c>
      <c r="P1342" t="str">
        <f>VLOOKUP(A1342,'Hospitalisation Details'!A:I,8,0)</f>
        <v>tier - 2</v>
      </c>
      <c r="Q1342" t="str">
        <f>VLOOKUP(A1342,'Hospitalisation Details'!A:I,9,0)</f>
        <v>R1026</v>
      </c>
    </row>
    <row r="1343" spans="1:17" ht="15.6" x14ac:dyDescent="0.3">
      <c r="A1343" s="1" t="s">
        <v>1029</v>
      </c>
      <c r="B1343" s="1" t="str">
        <f>VLOOKUP(A1343,'Customer Names'!A:B,2,0)</f>
        <v>Cochrane, Ms.  Krysta</v>
      </c>
      <c r="C1343">
        <f>VLOOKUP(A1343,'Medical Examinations'!A:H,2,0)</f>
        <v>44.16</v>
      </c>
      <c r="D1343">
        <f>VLOOKUP(A1343,'Medical Examinations'!A:C,3,0)</f>
        <v>5.31</v>
      </c>
      <c r="E1343" t="str">
        <f>VLOOKUP(A1343,'Medical Examinations'!A:E,4)</f>
        <v>yes</v>
      </c>
      <c r="F1343" t="str">
        <f>VLOOKUP(A1343,'Medical Examinations'!A:E,5)</f>
        <v>No</v>
      </c>
      <c r="G1343" t="str">
        <f>VLOOKUP(A1343,'Medical Examinations'!A:F,6,0)</f>
        <v>No</v>
      </c>
      <c r="H1343" t="str">
        <f>VLOOKUP(A1343,'Medical Examinations'!A:G,7)</f>
        <v>No major surgery</v>
      </c>
      <c r="I1343" t="str">
        <f>VLOOKUP(A1343,'Medical Examinations'!A:H,8,0)</f>
        <v>No</v>
      </c>
      <c r="J1343">
        <f>VLOOKUP(A1343,'Hospitalisation Details'!A:B,2,0)</f>
        <v>2001</v>
      </c>
      <c r="K1343" t="str">
        <f>VLOOKUP(A1343,'Hospitalisation Details'!A:C,3,0)</f>
        <v>Aug</v>
      </c>
      <c r="L1343">
        <f>VLOOKUP(A1343,'Hospitalisation Details'!A:D,4,0)</f>
        <v>28</v>
      </c>
      <c r="M1343">
        <f>VLOOKUP(A1343,'Hospitalisation Details'!A:E,5,0)</f>
        <v>0</v>
      </c>
      <c r="N1343">
        <f>VLOOKUP(A1343,'Hospitalisation Details'!A:F,6,0)</f>
        <v>8081.26</v>
      </c>
      <c r="O1343" t="str">
        <f>VLOOKUP(A1343,'Hospitalisation Details'!A:G,7,0)</f>
        <v>tier - 2</v>
      </c>
      <c r="P1343" t="str">
        <f>VLOOKUP(A1343,'Hospitalisation Details'!A:I,8,0)</f>
        <v>tier - 2</v>
      </c>
      <c r="Q1343" t="str">
        <f>VLOOKUP(A1343,'Hospitalisation Details'!A:I,9,0)</f>
        <v>R1012</v>
      </c>
    </row>
    <row r="1344" spans="1:17" ht="15.6" x14ac:dyDescent="0.3">
      <c r="A1344" s="1" t="s">
        <v>1028</v>
      </c>
      <c r="B1344" s="1" t="str">
        <f>VLOOKUP(A1344,'Customer Names'!A:B,2,0)</f>
        <v>Armitage, Mrs.  Natascia</v>
      </c>
      <c r="C1344">
        <f>VLOOKUP(A1344,'Medical Examinations'!A:H,2,0)</f>
        <v>37.049999999999997</v>
      </c>
      <c r="D1344">
        <f>VLOOKUP(A1344,'Medical Examinations'!A:C,3,0)</f>
        <v>4.74</v>
      </c>
      <c r="E1344" t="str">
        <f>VLOOKUP(A1344,'Medical Examinations'!A:E,4)</f>
        <v>No</v>
      </c>
      <c r="F1344" t="str">
        <f>VLOOKUP(A1344,'Medical Examinations'!A:E,5)</f>
        <v>No</v>
      </c>
      <c r="G1344" t="str">
        <f>VLOOKUP(A1344,'Medical Examinations'!A:F,6,0)</f>
        <v>Yes</v>
      </c>
      <c r="H1344">
        <f>VLOOKUP(A1344,'Medical Examinations'!A:G,7)</f>
        <v>1</v>
      </c>
      <c r="I1344" t="str">
        <f>VLOOKUP(A1344,'Medical Examinations'!A:H,8,0)</f>
        <v>No</v>
      </c>
      <c r="J1344">
        <f>VLOOKUP(A1344,'Hospitalisation Details'!A:B,2,0)</f>
        <v>1993</v>
      </c>
      <c r="K1344" t="str">
        <f>VLOOKUP(A1344,'Hospitalisation Details'!A:C,3,0)</f>
        <v>Nov</v>
      </c>
      <c r="L1344">
        <f>VLOOKUP(A1344,'Hospitalisation Details'!A:D,4,0)</f>
        <v>7</v>
      </c>
      <c r="M1344">
        <f>VLOOKUP(A1344,'Hospitalisation Details'!A:E,5,0)</f>
        <v>0</v>
      </c>
      <c r="N1344">
        <f>VLOOKUP(A1344,'Hospitalisation Details'!A:F,6,0)</f>
        <v>8077.41</v>
      </c>
      <c r="O1344" t="str">
        <f>VLOOKUP(A1344,'Hospitalisation Details'!A:G,7,0)</f>
        <v>tier - 2</v>
      </c>
      <c r="P1344" t="str">
        <f>VLOOKUP(A1344,'Hospitalisation Details'!A:I,8,0)</f>
        <v>tier - 1</v>
      </c>
      <c r="Q1344" t="str">
        <f>VLOOKUP(A1344,'Hospitalisation Details'!A:I,9,0)</f>
        <v>R1026</v>
      </c>
    </row>
    <row r="1345" spans="1:17" ht="15.6" x14ac:dyDescent="0.3">
      <c r="A1345" s="1" t="s">
        <v>1027</v>
      </c>
      <c r="B1345" s="1" t="str">
        <f>VLOOKUP(A1345,'Customer Names'!A:B,2,0)</f>
        <v>Shen, Ms.  Jenny</v>
      </c>
      <c r="C1345">
        <f>VLOOKUP(A1345,'Medical Examinations'!A:H,2,0)</f>
        <v>18.66</v>
      </c>
      <c r="D1345">
        <f>VLOOKUP(A1345,'Medical Examinations'!A:C,3,0)</f>
        <v>11.35</v>
      </c>
      <c r="E1345" t="str">
        <f>VLOOKUP(A1345,'Medical Examinations'!A:E,4)</f>
        <v>No</v>
      </c>
      <c r="F1345" t="str">
        <f>VLOOKUP(A1345,'Medical Examinations'!A:E,5)</f>
        <v>No</v>
      </c>
      <c r="G1345" t="str">
        <f>VLOOKUP(A1345,'Medical Examinations'!A:F,6,0)</f>
        <v>No</v>
      </c>
      <c r="H1345" t="str">
        <f>VLOOKUP(A1345,'Medical Examinations'!A:G,7)</f>
        <v>No major surgery</v>
      </c>
      <c r="I1345" t="str">
        <f>VLOOKUP(A1345,'Medical Examinations'!A:H,8,0)</f>
        <v>No</v>
      </c>
      <c r="J1345">
        <f>VLOOKUP(A1345,'Hospitalisation Details'!A:B,2,0)</f>
        <v>1965</v>
      </c>
      <c r="K1345" t="str">
        <f>VLOOKUP(A1345,'Hospitalisation Details'!A:C,3,0)</f>
        <v>Oct</v>
      </c>
      <c r="L1345">
        <f>VLOOKUP(A1345,'Hospitalisation Details'!A:D,4,0)</f>
        <v>21</v>
      </c>
      <c r="M1345">
        <f>VLOOKUP(A1345,'Hospitalisation Details'!A:E,5,0)</f>
        <v>0</v>
      </c>
      <c r="N1345">
        <f>VLOOKUP(A1345,'Hospitalisation Details'!A:F,6,0)</f>
        <v>8071.57</v>
      </c>
      <c r="O1345" t="str">
        <f>VLOOKUP(A1345,'Hospitalisation Details'!A:G,7,0)</f>
        <v>tier - 3</v>
      </c>
      <c r="P1345" t="str">
        <f>VLOOKUP(A1345,'Hospitalisation Details'!A:I,8,0)</f>
        <v>tier - 1</v>
      </c>
      <c r="Q1345" t="str">
        <f>VLOOKUP(A1345,'Hospitalisation Details'!A:I,9,0)</f>
        <v>R1011</v>
      </c>
    </row>
    <row r="1346" spans="1:17" ht="15.6" x14ac:dyDescent="0.3">
      <c r="A1346" s="1" t="s">
        <v>1026</v>
      </c>
      <c r="B1346" s="1" t="str">
        <f>VLOOKUP(A1346,'Customer Names'!A:B,2,0)</f>
        <v>O'Kelly, Mr.  Brian</v>
      </c>
      <c r="C1346">
        <f>VLOOKUP(A1346,'Medical Examinations'!A:H,2,0)</f>
        <v>36.200000000000003</v>
      </c>
      <c r="D1346">
        <f>VLOOKUP(A1346,'Medical Examinations'!A:C,3,0)</f>
        <v>6.81</v>
      </c>
      <c r="E1346" t="str">
        <f>VLOOKUP(A1346,'Medical Examinations'!A:E,4)</f>
        <v>yes</v>
      </c>
      <c r="F1346" t="str">
        <f>VLOOKUP(A1346,'Medical Examinations'!A:E,5)</f>
        <v>No</v>
      </c>
      <c r="G1346" t="str">
        <f>VLOOKUP(A1346,'Medical Examinations'!A:F,6,0)</f>
        <v>No</v>
      </c>
      <c r="H1346">
        <f>VLOOKUP(A1346,'Medical Examinations'!A:G,7)</f>
        <v>1</v>
      </c>
      <c r="I1346" t="str">
        <f>VLOOKUP(A1346,'Medical Examinations'!A:H,8,0)</f>
        <v>No</v>
      </c>
      <c r="J1346">
        <f>VLOOKUP(A1346,'Hospitalisation Details'!A:B,2,0)</f>
        <v>1975</v>
      </c>
      <c r="K1346" t="str">
        <f>VLOOKUP(A1346,'Hospitalisation Details'!A:C,3,0)</f>
        <v>Dec</v>
      </c>
      <c r="L1346">
        <f>VLOOKUP(A1346,'Hospitalisation Details'!A:D,4,0)</f>
        <v>15</v>
      </c>
      <c r="M1346">
        <f>VLOOKUP(A1346,'Hospitalisation Details'!A:E,5,0)</f>
        <v>1</v>
      </c>
      <c r="N1346">
        <f>VLOOKUP(A1346,'Hospitalisation Details'!A:F,6,0)</f>
        <v>8068.19</v>
      </c>
      <c r="O1346" t="str">
        <f>VLOOKUP(A1346,'Hospitalisation Details'!A:G,7,0)</f>
        <v>tier - 3</v>
      </c>
      <c r="P1346" t="str">
        <f>VLOOKUP(A1346,'Hospitalisation Details'!A:I,8,0)</f>
        <v>tier - 2</v>
      </c>
      <c r="Q1346" t="str">
        <f>VLOOKUP(A1346,'Hospitalisation Details'!A:I,9,0)</f>
        <v>R1011</v>
      </c>
    </row>
    <row r="1347" spans="1:17" ht="15.6" x14ac:dyDescent="0.3">
      <c r="A1347" s="1" t="s">
        <v>1025</v>
      </c>
      <c r="B1347" s="1" t="str">
        <f>VLOOKUP(A1347,'Customer Names'!A:B,2,0)</f>
        <v>Huff, Ms.  Monica</v>
      </c>
      <c r="C1347">
        <f>VLOOKUP(A1347,'Medical Examinations'!A:H,2,0)</f>
        <v>18.87</v>
      </c>
      <c r="D1347">
        <f>VLOOKUP(A1347,'Medical Examinations'!A:C,3,0)</f>
        <v>8.06</v>
      </c>
      <c r="E1347" t="str">
        <f>VLOOKUP(A1347,'Medical Examinations'!A:E,4)</f>
        <v>No</v>
      </c>
      <c r="F1347" t="str">
        <f>VLOOKUP(A1347,'Medical Examinations'!A:E,5)</f>
        <v>No</v>
      </c>
      <c r="G1347" t="str">
        <f>VLOOKUP(A1347,'Medical Examinations'!A:F,6,0)</f>
        <v>No</v>
      </c>
      <c r="H1347" t="str">
        <f>VLOOKUP(A1347,'Medical Examinations'!A:G,7)</f>
        <v>No major surgery</v>
      </c>
      <c r="I1347" t="str">
        <f>VLOOKUP(A1347,'Medical Examinations'!A:H,8,0)</f>
        <v>No</v>
      </c>
      <c r="J1347">
        <f>VLOOKUP(A1347,'Hospitalisation Details'!A:B,2,0)</f>
        <v>1965</v>
      </c>
      <c r="K1347" t="str">
        <f>VLOOKUP(A1347,'Hospitalisation Details'!A:C,3,0)</f>
        <v>Aug</v>
      </c>
      <c r="L1347">
        <f>VLOOKUP(A1347,'Hospitalisation Details'!A:D,4,0)</f>
        <v>11</v>
      </c>
      <c r="M1347">
        <f>VLOOKUP(A1347,'Hospitalisation Details'!A:E,5,0)</f>
        <v>0</v>
      </c>
      <c r="N1347">
        <f>VLOOKUP(A1347,'Hospitalisation Details'!A:F,6,0)</f>
        <v>8067.83</v>
      </c>
      <c r="O1347" t="str">
        <f>VLOOKUP(A1347,'Hospitalisation Details'!A:G,7,0)</f>
        <v>tier - 3</v>
      </c>
      <c r="P1347" t="str">
        <f>VLOOKUP(A1347,'Hospitalisation Details'!A:I,8,0)</f>
        <v>tier - 1</v>
      </c>
      <c r="Q1347" t="str">
        <f>VLOOKUP(A1347,'Hospitalisation Details'!A:I,9,0)</f>
        <v>R1013</v>
      </c>
    </row>
    <row r="1348" spans="1:17" ht="15.6" x14ac:dyDescent="0.3">
      <c r="A1348" s="1" t="s">
        <v>1024</v>
      </c>
      <c r="B1348" s="1" t="str">
        <f>VLOOKUP(A1348,'Customer Names'!A:B,2,0)</f>
        <v>Dye, Mr.  Tyler</v>
      </c>
      <c r="C1348">
        <f>VLOOKUP(A1348,'Medical Examinations'!A:H,2,0)</f>
        <v>32.299999999999997</v>
      </c>
      <c r="D1348">
        <f>VLOOKUP(A1348,'Medical Examinations'!A:C,3,0)</f>
        <v>6.74</v>
      </c>
      <c r="E1348" t="str">
        <f>VLOOKUP(A1348,'Medical Examinations'!A:E,4)</f>
        <v>yes</v>
      </c>
      <c r="F1348" t="str">
        <f>VLOOKUP(A1348,'Medical Examinations'!A:E,5)</f>
        <v>No</v>
      </c>
      <c r="G1348" t="str">
        <f>VLOOKUP(A1348,'Medical Examinations'!A:F,6,0)</f>
        <v>No</v>
      </c>
      <c r="H1348">
        <f>VLOOKUP(A1348,'Medical Examinations'!A:G,7)</f>
        <v>1</v>
      </c>
      <c r="I1348" t="str">
        <f>VLOOKUP(A1348,'Medical Examinations'!A:H,8,0)</f>
        <v>No</v>
      </c>
      <c r="J1348">
        <f>VLOOKUP(A1348,'Hospitalisation Details'!A:B,2,0)</f>
        <v>1975</v>
      </c>
      <c r="K1348" t="str">
        <f>VLOOKUP(A1348,'Hospitalisation Details'!A:C,3,0)</f>
        <v>Jun</v>
      </c>
      <c r="L1348">
        <f>VLOOKUP(A1348,'Hospitalisation Details'!A:D,4,0)</f>
        <v>28</v>
      </c>
      <c r="M1348">
        <f>VLOOKUP(A1348,'Hospitalisation Details'!A:E,5,0)</f>
        <v>1</v>
      </c>
      <c r="N1348">
        <f>VLOOKUP(A1348,'Hospitalisation Details'!A:F,6,0)</f>
        <v>8062.76</v>
      </c>
      <c r="O1348" t="str">
        <f>VLOOKUP(A1348,'Hospitalisation Details'!A:G,7,0)</f>
        <v>tier - 3</v>
      </c>
      <c r="P1348" t="str">
        <f>VLOOKUP(A1348,'Hospitalisation Details'!A:I,8,0)</f>
        <v>tier - 3</v>
      </c>
      <c r="Q1348" t="str">
        <f>VLOOKUP(A1348,'Hospitalisation Details'!A:I,9,0)</f>
        <v>R1011</v>
      </c>
    </row>
    <row r="1349" spans="1:17" ht="15.6" x14ac:dyDescent="0.3">
      <c r="A1349" s="1" t="s">
        <v>1023</v>
      </c>
      <c r="B1349" s="1" t="str">
        <f>VLOOKUP(A1349,'Customer Names'!A:B,2,0)</f>
        <v>Willard, Ms.  Kelly C</v>
      </c>
      <c r="C1349">
        <f>VLOOKUP(A1349,'Medical Examinations'!A:H,2,0)</f>
        <v>22.64</v>
      </c>
      <c r="D1349">
        <f>VLOOKUP(A1349,'Medical Examinations'!A:C,3,0)</f>
        <v>6.54</v>
      </c>
      <c r="E1349" t="str">
        <f>VLOOKUP(A1349,'Medical Examinations'!A:E,4)</f>
        <v>yes</v>
      </c>
      <c r="F1349" t="str">
        <f>VLOOKUP(A1349,'Medical Examinations'!A:E,5)</f>
        <v>No</v>
      </c>
      <c r="G1349" t="str">
        <f>VLOOKUP(A1349,'Medical Examinations'!A:F,6,0)</f>
        <v>No</v>
      </c>
      <c r="H1349">
        <f>VLOOKUP(A1349,'Medical Examinations'!A:G,7)</f>
        <v>2</v>
      </c>
      <c r="I1349" t="str">
        <f>VLOOKUP(A1349,'Medical Examinations'!A:H,8,0)</f>
        <v>No</v>
      </c>
      <c r="J1349">
        <f>VLOOKUP(A1349,'Hospitalisation Details'!A:B,2,0)</f>
        <v>1970</v>
      </c>
      <c r="K1349" t="str">
        <f>VLOOKUP(A1349,'Hospitalisation Details'!A:C,3,0)</f>
        <v>Dec</v>
      </c>
      <c r="L1349">
        <f>VLOOKUP(A1349,'Hospitalisation Details'!A:D,4,0)</f>
        <v>12</v>
      </c>
      <c r="M1349">
        <f>VLOOKUP(A1349,'Hospitalisation Details'!A:E,5,0)</f>
        <v>0</v>
      </c>
      <c r="N1349">
        <f>VLOOKUP(A1349,'Hospitalisation Details'!A:F,6,0)</f>
        <v>8062.31</v>
      </c>
      <c r="O1349" t="str">
        <f>VLOOKUP(A1349,'Hospitalisation Details'!A:G,7,0)</f>
        <v>tier - 2</v>
      </c>
      <c r="P1349" t="str">
        <f>VLOOKUP(A1349,'Hospitalisation Details'!A:I,8,0)</f>
        <v>tier - 1</v>
      </c>
      <c r="Q1349" t="str">
        <f>VLOOKUP(A1349,'Hospitalisation Details'!A:I,9,0)</f>
        <v>R1013</v>
      </c>
    </row>
    <row r="1350" spans="1:17" ht="15.6" x14ac:dyDescent="0.3">
      <c r="A1350" s="1" t="s">
        <v>1022</v>
      </c>
      <c r="B1350" s="1" t="str">
        <f>VLOOKUP(A1350,'Customer Names'!A:B,2,0)</f>
        <v>D'Addario, Mrs.  Emily</v>
      </c>
      <c r="C1350">
        <f>VLOOKUP(A1350,'Medical Examinations'!A:H,2,0)</f>
        <v>28.69</v>
      </c>
      <c r="D1350">
        <f>VLOOKUP(A1350,'Medical Examinations'!A:C,3,0)</f>
        <v>5.4</v>
      </c>
      <c r="E1350" t="str">
        <f>VLOOKUP(A1350,'Medical Examinations'!A:E,4)</f>
        <v>No</v>
      </c>
      <c r="F1350" t="str">
        <f>VLOOKUP(A1350,'Medical Examinations'!A:E,5)</f>
        <v>No</v>
      </c>
      <c r="G1350" t="str">
        <f>VLOOKUP(A1350,'Medical Examinations'!A:F,6,0)</f>
        <v>No</v>
      </c>
      <c r="H1350" t="str">
        <f>VLOOKUP(A1350,'Medical Examinations'!A:G,7)</f>
        <v>No major surgery</v>
      </c>
      <c r="I1350" t="str">
        <f>VLOOKUP(A1350,'Medical Examinations'!A:H,8,0)</f>
        <v>No</v>
      </c>
      <c r="J1350">
        <f>VLOOKUP(A1350,'Hospitalisation Details'!A:B,2,0)</f>
        <v>1982</v>
      </c>
      <c r="K1350" t="str">
        <f>VLOOKUP(A1350,'Hospitalisation Details'!A:C,3,0)</f>
        <v>Dec</v>
      </c>
      <c r="L1350">
        <f>VLOOKUP(A1350,'Hospitalisation Details'!A:D,4,0)</f>
        <v>27</v>
      </c>
      <c r="M1350">
        <f>VLOOKUP(A1350,'Hospitalisation Details'!A:E,5,0)</f>
        <v>3</v>
      </c>
      <c r="N1350">
        <f>VLOOKUP(A1350,'Hospitalisation Details'!A:F,6,0)</f>
        <v>8059.68</v>
      </c>
      <c r="O1350" t="str">
        <f>VLOOKUP(A1350,'Hospitalisation Details'!A:G,7,0)</f>
        <v>tier - 2</v>
      </c>
      <c r="P1350" t="str">
        <f>VLOOKUP(A1350,'Hospitalisation Details'!A:I,8,0)</f>
        <v>tier - 3</v>
      </c>
      <c r="Q1350" t="str">
        <f>VLOOKUP(A1350,'Hospitalisation Details'!A:I,9,0)</f>
        <v>R1012</v>
      </c>
    </row>
    <row r="1351" spans="1:17" ht="15.6" x14ac:dyDescent="0.3">
      <c r="A1351" s="1" t="s">
        <v>1021</v>
      </c>
      <c r="B1351" s="1" t="str">
        <f>VLOOKUP(A1351,'Customer Names'!A:B,2,0)</f>
        <v>Buchanan, Mr.  James V</v>
      </c>
      <c r="C1351">
        <f>VLOOKUP(A1351,'Medical Examinations'!A:H,2,0)</f>
        <v>28.16</v>
      </c>
      <c r="D1351">
        <f>VLOOKUP(A1351,'Medical Examinations'!A:C,3,0)</f>
        <v>5.58</v>
      </c>
      <c r="E1351" t="str">
        <f>VLOOKUP(A1351,'Medical Examinations'!A:E,4)</f>
        <v>yes</v>
      </c>
      <c r="F1351" t="str">
        <f>VLOOKUP(A1351,'Medical Examinations'!A:E,5)</f>
        <v>No</v>
      </c>
      <c r="G1351" t="str">
        <f>VLOOKUP(A1351,'Medical Examinations'!A:F,6,0)</f>
        <v>No</v>
      </c>
      <c r="H1351" t="str">
        <f>VLOOKUP(A1351,'Medical Examinations'!A:G,7)</f>
        <v>No major surgery</v>
      </c>
      <c r="I1351" t="str">
        <f>VLOOKUP(A1351,'Medical Examinations'!A:H,8,0)</f>
        <v>No</v>
      </c>
      <c r="J1351">
        <f>VLOOKUP(A1351,'Hospitalisation Details'!A:B,2,0)</f>
        <v>1985</v>
      </c>
      <c r="K1351" t="str">
        <f>VLOOKUP(A1351,'Hospitalisation Details'!A:C,3,0)</f>
        <v>Nov</v>
      </c>
      <c r="L1351">
        <f>VLOOKUP(A1351,'Hospitalisation Details'!A:D,4,0)</f>
        <v>28</v>
      </c>
      <c r="M1351">
        <f>VLOOKUP(A1351,'Hospitalisation Details'!A:E,5,0)</f>
        <v>3</v>
      </c>
      <c r="N1351">
        <f>VLOOKUP(A1351,'Hospitalisation Details'!A:F,6,0)</f>
        <v>8059.06</v>
      </c>
      <c r="O1351" t="str">
        <f>VLOOKUP(A1351,'Hospitalisation Details'!A:G,7,0)</f>
        <v>tier - 2</v>
      </c>
      <c r="P1351" t="str">
        <f>VLOOKUP(A1351,'Hospitalisation Details'!A:I,8,0)</f>
        <v>tier - 3</v>
      </c>
      <c r="Q1351" t="str">
        <f>VLOOKUP(A1351,'Hospitalisation Details'!A:I,9,0)</f>
        <v>R1012</v>
      </c>
    </row>
    <row r="1352" spans="1:17" ht="15.6" x14ac:dyDescent="0.3">
      <c r="A1352" s="1" t="s">
        <v>1020</v>
      </c>
      <c r="B1352" s="1" t="str">
        <f>VLOOKUP(A1352,'Customer Names'!A:B,2,0)</f>
        <v>Clark, Ms.  Angie</v>
      </c>
      <c r="C1352">
        <f>VLOOKUP(A1352,'Medical Examinations'!A:H,2,0)</f>
        <v>45.54</v>
      </c>
      <c r="D1352">
        <f>VLOOKUP(A1352,'Medical Examinations'!A:C,3,0)</f>
        <v>5.84</v>
      </c>
      <c r="E1352" t="str">
        <f>VLOOKUP(A1352,'Medical Examinations'!A:E,4)</f>
        <v>No</v>
      </c>
      <c r="F1352" t="str">
        <f>VLOOKUP(A1352,'Medical Examinations'!A:E,5)</f>
        <v>No</v>
      </c>
      <c r="G1352" t="str">
        <f>VLOOKUP(A1352,'Medical Examinations'!A:F,6,0)</f>
        <v>Yes</v>
      </c>
      <c r="H1352">
        <f>VLOOKUP(A1352,'Medical Examinations'!A:G,7)</f>
        <v>1</v>
      </c>
      <c r="I1352" t="str">
        <f>VLOOKUP(A1352,'Medical Examinations'!A:H,8,0)</f>
        <v>No</v>
      </c>
      <c r="J1352">
        <f>VLOOKUP(A1352,'Hospitalisation Details'!A:B,2,0)</f>
        <v>2003</v>
      </c>
      <c r="K1352" t="str">
        <f>VLOOKUP(A1352,'Hospitalisation Details'!A:C,3,0)</f>
        <v>Dec</v>
      </c>
      <c r="L1352">
        <f>VLOOKUP(A1352,'Hospitalisation Details'!A:D,4,0)</f>
        <v>12</v>
      </c>
      <c r="M1352">
        <f>VLOOKUP(A1352,'Hospitalisation Details'!A:E,5,0)</f>
        <v>0</v>
      </c>
      <c r="N1352">
        <f>VLOOKUP(A1352,'Hospitalisation Details'!A:F,6,0)</f>
        <v>8035.64</v>
      </c>
      <c r="O1352" t="str">
        <f>VLOOKUP(A1352,'Hospitalisation Details'!A:G,7,0)</f>
        <v>tier - 2</v>
      </c>
      <c r="P1352" t="str">
        <f>VLOOKUP(A1352,'Hospitalisation Details'!A:I,8,0)</f>
        <v>tier - 2</v>
      </c>
      <c r="Q1352" t="str">
        <f>VLOOKUP(A1352,'Hospitalisation Details'!A:I,9,0)</f>
        <v>R1012</v>
      </c>
    </row>
    <row r="1353" spans="1:17" ht="15.6" x14ac:dyDescent="0.3">
      <c r="A1353" s="1" t="s">
        <v>1019</v>
      </c>
      <c r="B1353" s="1" t="str">
        <f>VLOOKUP(A1353,'Customer Names'!A:B,2,0)</f>
        <v>Waterson, Mr.  Michael J.</v>
      </c>
      <c r="C1353">
        <f>VLOOKUP(A1353,'Medical Examinations'!A:H,2,0)</f>
        <v>28.7</v>
      </c>
      <c r="D1353">
        <f>VLOOKUP(A1353,'Medical Examinations'!A:C,3,0)</f>
        <v>4.2</v>
      </c>
      <c r="E1353" t="str">
        <f>VLOOKUP(A1353,'Medical Examinations'!A:E,4)</f>
        <v>No</v>
      </c>
      <c r="F1353" t="str">
        <f>VLOOKUP(A1353,'Medical Examinations'!A:E,5)</f>
        <v>No</v>
      </c>
      <c r="G1353" t="str">
        <f>VLOOKUP(A1353,'Medical Examinations'!A:F,6,0)</f>
        <v>No</v>
      </c>
      <c r="H1353" t="str">
        <f>VLOOKUP(A1353,'Medical Examinations'!A:G,7)</f>
        <v>No major surgery</v>
      </c>
      <c r="I1353" t="str">
        <f>VLOOKUP(A1353,'Medical Examinations'!A:H,8,0)</f>
        <v>No</v>
      </c>
      <c r="J1353">
        <f>VLOOKUP(A1353,'Hospitalisation Details'!A:B,2,0)</f>
        <v>1977</v>
      </c>
      <c r="K1353" t="str">
        <f>VLOOKUP(A1353,'Hospitalisation Details'!A:C,3,0)</f>
        <v>Nov</v>
      </c>
      <c r="L1353">
        <f>VLOOKUP(A1353,'Hospitalisation Details'!A:D,4,0)</f>
        <v>6</v>
      </c>
      <c r="M1353">
        <f>VLOOKUP(A1353,'Hospitalisation Details'!A:E,5,0)</f>
        <v>2</v>
      </c>
      <c r="N1353">
        <f>VLOOKUP(A1353,'Hospitalisation Details'!A:F,6,0)</f>
        <v>8027.97</v>
      </c>
      <c r="O1353" t="str">
        <f>VLOOKUP(A1353,'Hospitalisation Details'!A:G,7,0)</f>
        <v>tier - 3</v>
      </c>
      <c r="P1353" t="str">
        <f>VLOOKUP(A1353,'Hospitalisation Details'!A:I,8,0)</f>
        <v>tier - 2</v>
      </c>
      <c r="Q1353" t="str">
        <f>VLOOKUP(A1353,'Hospitalisation Details'!A:I,9,0)</f>
        <v>R1011</v>
      </c>
    </row>
    <row r="1354" spans="1:17" ht="15.6" x14ac:dyDescent="0.3">
      <c r="A1354" s="1" t="s">
        <v>1018</v>
      </c>
      <c r="B1354" s="1" t="str">
        <f>VLOOKUP(A1354,'Customer Names'!A:B,2,0)</f>
        <v>Piras, Ms.  Sabina</v>
      </c>
      <c r="C1354">
        <f>VLOOKUP(A1354,'Medical Examinations'!A:H,2,0)</f>
        <v>27.74</v>
      </c>
      <c r="D1354">
        <f>VLOOKUP(A1354,'Medical Examinations'!A:C,3,0)</f>
        <v>6.06</v>
      </c>
      <c r="E1354" t="str">
        <f>VLOOKUP(A1354,'Medical Examinations'!A:E,4)</f>
        <v>yes</v>
      </c>
      <c r="F1354" t="str">
        <f>VLOOKUP(A1354,'Medical Examinations'!A:E,5)</f>
        <v>No</v>
      </c>
      <c r="G1354" t="str">
        <f>VLOOKUP(A1354,'Medical Examinations'!A:F,6,0)</f>
        <v>No</v>
      </c>
      <c r="H1354" t="str">
        <f>VLOOKUP(A1354,'Medical Examinations'!A:G,7)</f>
        <v>No major surgery</v>
      </c>
      <c r="I1354" t="str">
        <f>VLOOKUP(A1354,'Medical Examinations'!A:H,8,0)</f>
        <v>No</v>
      </c>
      <c r="J1354">
        <f>VLOOKUP(A1354,'Hospitalisation Details'!A:B,2,0)</f>
        <v>1976</v>
      </c>
      <c r="K1354" t="str">
        <f>VLOOKUP(A1354,'Hospitalisation Details'!A:C,3,0)</f>
        <v>Dec</v>
      </c>
      <c r="L1354">
        <f>VLOOKUP(A1354,'Hospitalisation Details'!A:D,4,0)</f>
        <v>20</v>
      </c>
      <c r="M1354">
        <f>VLOOKUP(A1354,'Hospitalisation Details'!A:E,5,0)</f>
        <v>0</v>
      </c>
      <c r="N1354">
        <f>VLOOKUP(A1354,'Hospitalisation Details'!A:F,6,0)</f>
        <v>8026.67</v>
      </c>
      <c r="O1354" t="str">
        <f>VLOOKUP(A1354,'Hospitalisation Details'!A:G,7,0)</f>
        <v>tier - 2</v>
      </c>
      <c r="P1354" t="str">
        <f>VLOOKUP(A1354,'Hospitalisation Details'!A:I,8,0)</f>
        <v>tier - 2</v>
      </c>
      <c r="Q1354" t="str">
        <f>VLOOKUP(A1354,'Hospitalisation Details'!A:I,9,0)</f>
        <v>R1012</v>
      </c>
    </row>
    <row r="1355" spans="1:17" ht="15.6" x14ac:dyDescent="0.3">
      <c r="A1355" s="1" t="s">
        <v>1017</v>
      </c>
      <c r="B1355" s="1" t="str">
        <f>VLOOKUP(A1355,'Customer Names'!A:B,2,0)</f>
        <v>Olson, Ms.  Amy C</v>
      </c>
      <c r="C1355">
        <f>VLOOKUP(A1355,'Medical Examinations'!A:H,2,0)</f>
        <v>36.954999999999998</v>
      </c>
      <c r="D1355">
        <f>VLOOKUP(A1355,'Medical Examinations'!A:C,3,0)</f>
        <v>7.57</v>
      </c>
      <c r="E1355" t="str">
        <f>VLOOKUP(A1355,'Medical Examinations'!A:E,4)</f>
        <v>No</v>
      </c>
      <c r="F1355" t="str">
        <f>VLOOKUP(A1355,'Medical Examinations'!A:E,5)</f>
        <v>No</v>
      </c>
      <c r="G1355" t="str">
        <f>VLOOKUP(A1355,'Medical Examinations'!A:F,6,0)</f>
        <v>No</v>
      </c>
      <c r="H1355" t="str">
        <f>VLOOKUP(A1355,'Medical Examinations'!A:G,7)</f>
        <v>No major surgery</v>
      </c>
      <c r="I1355" t="str">
        <f>VLOOKUP(A1355,'Medical Examinations'!A:H,8,0)</f>
        <v>No</v>
      </c>
      <c r="J1355">
        <f>VLOOKUP(A1355,'Hospitalisation Details'!A:B,2,0)</f>
        <v>1978</v>
      </c>
      <c r="K1355" t="str">
        <f>VLOOKUP(A1355,'Hospitalisation Details'!A:C,3,0)</f>
        <v>Jul</v>
      </c>
      <c r="L1355">
        <f>VLOOKUP(A1355,'Hospitalisation Details'!A:D,4,0)</f>
        <v>17</v>
      </c>
      <c r="M1355">
        <f>VLOOKUP(A1355,'Hospitalisation Details'!A:E,5,0)</f>
        <v>1</v>
      </c>
      <c r="N1355">
        <f>VLOOKUP(A1355,'Hospitalisation Details'!A:F,6,0)</f>
        <v>8023.14</v>
      </c>
      <c r="O1355" t="str">
        <f>VLOOKUP(A1355,'Hospitalisation Details'!A:G,7,0)</f>
        <v>tier - 2</v>
      </c>
      <c r="P1355" t="str">
        <f>VLOOKUP(A1355,'Hospitalisation Details'!A:I,8,0)</f>
        <v>tier - 3</v>
      </c>
      <c r="Q1355" t="str">
        <f>VLOOKUP(A1355,'Hospitalisation Details'!A:I,9,0)</f>
        <v>R1012</v>
      </c>
    </row>
    <row r="1356" spans="1:17" ht="15.6" x14ac:dyDescent="0.3">
      <c r="A1356" s="1" t="s">
        <v>1016</v>
      </c>
      <c r="B1356" s="1" t="str">
        <f>VLOOKUP(A1356,'Customer Names'!A:B,2,0)</f>
        <v>Manfredi, Ms.  Victoria U</v>
      </c>
      <c r="C1356">
        <f>VLOOKUP(A1356,'Medical Examinations'!A:H,2,0)</f>
        <v>30.69</v>
      </c>
      <c r="D1356">
        <f>VLOOKUP(A1356,'Medical Examinations'!A:C,3,0)</f>
        <v>6.15</v>
      </c>
      <c r="E1356" t="str">
        <f>VLOOKUP(A1356,'Medical Examinations'!A:E,4)</f>
        <v>No</v>
      </c>
      <c r="F1356" t="str">
        <f>VLOOKUP(A1356,'Medical Examinations'!A:E,5)</f>
        <v>No</v>
      </c>
      <c r="G1356" t="str">
        <f>VLOOKUP(A1356,'Medical Examinations'!A:F,6,0)</f>
        <v>No</v>
      </c>
      <c r="H1356" t="str">
        <f>VLOOKUP(A1356,'Medical Examinations'!A:G,7)</f>
        <v>No major surgery</v>
      </c>
      <c r="I1356" t="str">
        <f>VLOOKUP(A1356,'Medical Examinations'!A:H,8,0)</f>
        <v>No</v>
      </c>
      <c r="J1356">
        <f>VLOOKUP(A1356,'Hospitalisation Details'!A:B,2,0)</f>
        <v>1989</v>
      </c>
      <c r="K1356" t="str">
        <f>VLOOKUP(A1356,'Hospitalisation Details'!A:C,3,0)</f>
        <v>Nov</v>
      </c>
      <c r="L1356">
        <f>VLOOKUP(A1356,'Hospitalisation Details'!A:D,4,0)</f>
        <v>3</v>
      </c>
      <c r="M1356">
        <f>VLOOKUP(A1356,'Hospitalisation Details'!A:E,5,0)</f>
        <v>3</v>
      </c>
      <c r="N1356">
        <f>VLOOKUP(A1356,'Hospitalisation Details'!A:F,6,0)</f>
        <v>8021.11</v>
      </c>
      <c r="O1356" t="str">
        <f>VLOOKUP(A1356,'Hospitalisation Details'!A:G,7,0)</f>
        <v>tier - 2</v>
      </c>
      <c r="P1356" t="str">
        <f>VLOOKUP(A1356,'Hospitalisation Details'!A:I,8,0)</f>
        <v>tier - 1</v>
      </c>
      <c r="Q1356" t="str">
        <f>VLOOKUP(A1356,'Hospitalisation Details'!A:I,9,0)</f>
        <v>R1012</v>
      </c>
    </row>
    <row r="1357" spans="1:17" ht="15.6" x14ac:dyDescent="0.3">
      <c r="A1357" s="1" t="s">
        <v>1015</v>
      </c>
      <c r="B1357" s="1" t="str">
        <f>VLOOKUP(A1357,'Customer Names'!A:B,2,0)</f>
        <v>Landberg, Ms.  Amelia B</v>
      </c>
      <c r="C1357">
        <f>VLOOKUP(A1357,'Medical Examinations'!A:H,2,0)</f>
        <v>24.984999999999999</v>
      </c>
      <c r="D1357">
        <f>VLOOKUP(A1357,'Medical Examinations'!A:C,3,0)</f>
        <v>4.5599999999999996</v>
      </c>
      <c r="E1357" t="str">
        <f>VLOOKUP(A1357,'Medical Examinations'!A:E,4)</f>
        <v>No</v>
      </c>
      <c r="F1357" t="str">
        <f>VLOOKUP(A1357,'Medical Examinations'!A:E,5)</f>
        <v>No</v>
      </c>
      <c r="G1357" t="str">
        <f>VLOOKUP(A1357,'Medical Examinations'!A:F,6,0)</f>
        <v>No</v>
      </c>
      <c r="H1357" t="str">
        <f>VLOOKUP(A1357,'Medical Examinations'!A:G,7)</f>
        <v>No major surgery</v>
      </c>
      <c r="I1357" t="str">
        <f>VLOOKUP(A1357,'Medical Examinations'!A:H,8,0)</f>
        <v>No</v>
      </c>
      <c r="J1357">
        <f>VLOOKUP(A1357,'Hospitalisation Details'!A:B,2,0)</f>
        <v>1980</v>
      </c>
      <c r="K1357" t="str">
        <f>VLOOKUP(A1357,'Hospitalisation Details'!A:C,3,0)</f>
        <v>Nov</v>
      </c>
      <c r="L1357">
        <f>VLOOKUP(A1357,'Hospitalisation Details'!A:D,4,0)</f>
        <v>8</v>
      </c>
      <c r="M1357">
        <f>VLOOKUP(A1357,'Hospitalisation Details'!A:E,5,0)</f>
        <v>2</v>
      </c>
      <c r="N1357">
        <f>VLOOKUP(A1357,'Hospitalisation Details'!A:F,6,0)</f>
        <v>8017.06</v>
      </c>
      <c r="O1357" t="str">
        <f>VLOOKUP(A1357,'Hospitalisation Details'!A:G,7,0)</f>
        <v>tier - 2</v>
      </c>
      <c r="P1357" t="str">
        <f>VLOOKUP(A1357,'Hospitalisation Details'!A:I,8,0)</f>
        <v>tier - 2</v>
      </c>
      <c r="Q1357" t="str">
        <f>VLOOKUP(A1357,'Hospitalisation Details'!A:I,9,0)</f>
        <v>R1012</v>
      </c>
    </row>
    <row r="1358" spans="1:17" ht="15.6" x14ac:dyDescent="0.3">
      <c r="A1358" s="1" t="s">
        <v>1014</v>
      </c>
      <c r="B1358" s="1" t="str">
        <f>VLOOKUP(A1358,'Customer Names'!A:B,2,0)</f>
        <v>Flynn, Ms.  Jackie J</v>
      </c>
      <c r="C1358">
        <f>VLOOKUP(A1358,'Medical Examinations'!A:H,2,0)</f>
        <v>39.42</v>
      </c>
      <c r="D1358">
        <f>VLOOKUP(A1358,'Medical Examinations'!A:C,3,0)</f>
        <v>4.72</v>
      </c>
      <c r="E1358" t="str">
        <f>VLOOKUP(A1358,'Medical Examinations'!A:E,4)</f>
        <v>yes</v>
      </c>
      <c r="F1358" t="str">
        <f>VLOOKUP(A1358,'Medical Examinations'!A:E,5)</f>
        <v>No</v>
      </c>
      <c r="G1358" t="str">
        <f>VLOOKUP(A1358,'Medical Examinations'!A:F,6,0)</f>
        <v>No</v>
      </c>
      <c r="H1358">
        <f>VLOOKUP(A1358,'Medical Examinations'!A:G,7)</f>
        <v>1</v>
      </c>
      <c r="I1358" t="str">
        <f>VLOOKUP(A1358,'Medical Examinations'!A:H,8,0)</f>
        <v>No</v>
      </c>
      <c r="J1358">
        <f>VLOOKUP(A1358,'Hospitalisation Details'!A:B,2,0)</f>
        <v>1995</v>
      </c>
      <c r="K1358" t="str">
        <f>VLOOKUP(A1358,'Hospitalisation Details'!A:C,3,0)</f>
        <v>Sep</v>
      </c>
      <c r="L1358">
        <f>VLOOKUP(A1358,'Hospitalisation Details'!A:D,4,0)</f>
        <v>18</v>
      </c>
      <c r="M1358">
        <f>VLOOKUP(A1358,'Hospitalisation Details'!A:E,5,0)</f>
        <v>0</v>
      </c>
      <c r="N1358">
        <f>VLOOKUP(A1358,'Hospitalisation Details'!A:F,6,0)</f>
        <v>8014.62</v>
      </c>
      <c r="O1358" t="str">
        <f>VLOOKUP(A1358,'Hospitalisation Details'!A:G,7,0)</f>
        <v>tier - 2</v>
      </c>
      <c r="P1358" t="str">
        <f>VLOOKUP(A1358,'Hospitalisation Details'!A:I,8,0)</f>
        <v>tier - 3</v>
      </c>
      <c r="Q1358" t="str">
        <f>VLOOKUP(A1358,'Hospitalisation Details'!A:I,9,0)</f>
        <v>R1012</v>
      </c>
    </row>
    <row r="1359" spans="1:17" ht="15.6" x14ac:dyDescent="0.3">
      <c r="A1359" s="1" t="s">
        <v>1013</v>
      </c>
      <c r="B1359" s="1" t="str">
        <f>VLOOKUP(A1359,'Customer Names'!A:B,2,0)</f>
        <v>Bishop, Mr.  Justin</v>
      </c>
      <c r="C1359">
        <f>VLOOKUP(A1359,'Medical Examinations'!A:H,2,0)</f>
        <v>16.8</v>
      </c>
      <c r="D1359">
        <f>VLOOKUP(A1359,'Medical Examinations'!A:C,3,0)</f>
        <v>7.98</v>
      </c>
      <c r="E1359" t="str">
        <f>VLOOKUP(A1359,'Medical Examinations'!A:E,4)</f>
        <v>No</v>
      </c>
      <c r="F1359" t="str">
        <f>VLOOKUP(A1359,'Medical Examinations'!A:E,5)</f>
        <v>No</v>
      </c>
      <c r="G1359" t="str">
        <f>VLOOKUP(A1359,'Medical Examinations'!A:F,6,0)</f>
        <v>No</v>
      </c>
      <c r="H1359" t="str">
        <f>VLOOKUP(A1359,'Medical Examinations'!A:G,7)</f>
        <v>No major surgery</v>
      </c>
      <c r="I1359" t="str">
        <f>VLOOKUP(A1359,'Medical Examinations'!A:H,8,0)</f>
        <v>No</v>
      </c>
      <c r="J1359">
        <f>VLOOKUP(A1359,'Hospitalisation Details'!A:B,2,0)</f>
        <v>1962</v>
      </c>
      <c r="K1359" t="str">
        <f>VLOOKUP(A1359,'Hospitalisation Details'!A:C,3,0)</f>
        <v>Aug</v>
      </c>
      <c r="L1359">
        <f>VLOOKUP(A1359,'Hospitalisation Details'!A:D,4,0)</f>
        <v>22</v>
      </c>
      <c r="M1359">
        <f>VLOOKUP(A1359,'Hospitalisation Details'!A:E,5,0)</f>
        <v>0</v>
      </c>
      <c r="N1359">
        <f>VLOOKUP(A1359,'Hospitalisation Details'!A:F,6,0)</f>
        <v>8004.96</v>
      </c>
      <c r="O1359" t="str">
        <f>VLOOKUP(A1359,'Hospitalisation Details'!A:G,7,0)</f>
        <v>tier - 3</v>
      </c>
      <c r="P1359" t="str">
        <f>VLOOKUP(A1359,'Hospitalisation Details'!A:I,8,0)</f>
        <v>tier - 1</v>
      </c>
      <c r="Q1359" t="str">
        <f>VLOOKUP(A1359,'Hospitalisation Details'!A:I,9,0)</f>
        <v>R1013</v>
      </c>
    </row>
    <row r="1360" spans="1:17" ht="15.6" x14ac:dyDescent="0.3">
      <c r="A1360" s="1" t="s">
        <v>1012</v>
      </c>
      <c r="B1360" s="1" t="str">
        <f>VLOOKUP(A1360,'Customer Names'!A:B,2,0)</f>
        <v>Devitt, Ms.  Kerry</v>
      </c>
      <c r="C1360">
        <f>VLOOKUP(A1360,'Medical Examinations'!A:H,2,0)</f>
        <v>23.274999999999999</v>
      </c>
      <c r="D1360">
        <f>VLOOKUP(A1360,'Medical Examinations'!A:C,3,0)</f>
        <v>6.26</v>
      </c>
      <c r="E1360" t="str">
        <f>VLOOKUP(A1360,'Medical Examinations'!A:E,4)</f>
        <v>yes</v>
      </c>
      <c r="F1360" t="str">
        <f>VLOOKUP(A1360,'Medical Examinations'!A:E,5)</f>
        <v>No</v>
      </c>
      <c r="G1360" t="str">
        <f>VLOOKUP(A1360,'Medical Examinations'!A:F,6,0)</f>
        <v>Yes</v>
      </c>
      <c r="H1360">
        <f>VLOOKUP(A1360,'Medical Examinations'!A:G,7)</f>
        <v>1</v>
      </c>
      <c r="I1360" t="str">
        <f>VLOOKUP(A1360,'Medical Examinations'!A:H,8,0)</f>
        <v>No</v>
      </c>
      <c r="J1360">
        <f>VLOOKUP(A1360,'Hospitalisation Details'!A:B,2,0)</f>
        <v>1983</v>
      </c>
      <c r="K1360" t="str">
        <f>VLOOKUP(A1360,'Hospitalisation Details'!A:C,3,0)</f>
        <v>Aug</v>
      </c>
      <c r="L1360">
        <f>VLOOKUP(A1360,'Hospitalisation Details'!A:D,4,0)</f>
        <v>20</v>
      </c>
      <c r="M1360">
        <f>VLOOKUP(A1360,'Hospitalisation Details'!A:E,5,0)</f>
        <v>3</v>
      </c>
      <c r="N1360">
        <f>VLOOKUP(A1360,'Hospitalisation Details'!A:F,6,0)</f>
        <v>7986.48</v>
      </c>
      <c r="O1360" t="str">
        <f>VLOOKUP(A1360,'Hospitalisation Details'!A:G,7,0)</f>
        <v>tier - 2</v>
      </c>
      <c r="P1360" t="str">
        <f>VLOOKUP(A1360,'Hospitalisation Details'!A:I,8,0)</f>
        <v>tier - 3</v>
      </c>
      <c r="Q1360" t="str">
        <f>VLOOKUP(A1360,'Hospitalisation Details'!A:I,9,0)</f>
        <v>R1024</v>
      </c>
    </row>
    <row r="1361" spans="1:17" ht="15.6" x14ac:dyDescent="0.3">
      <c r="A1361" s="1" t="s">
        <v>1011</v>
      </c>
      <c r="B1361" s="1" t="str">
        <f>VLOOKUP(A1361,'Customer Names'!A:B,2,0)</f>
        <v>Lynch, Ms.  Cindy G.</v>
      </c>
      <c r="C1361">
        <f>VLOOKUP(A1361,'Medical Examinations'!A:H,2,0)</f>
        <v>22.8</v>
      </c>
      <c r="D1361">
        <f>VLOOKUP(A1361,'Medical Examinations'!A:C,3,0)</f>
        <v>4.29</v>
      </c>
      <c r="E1361" t="str">
        <f>VLOOKUP(A1361,'Medical Examinations'!A:E,4)</f>
        <v>yes</v>
      </c>
      <c r="F1361" t="str">
        <f>VLOOKUP(A1361,'Medical Examinations'!A:E,5)</f>
        <v>No</v>
      </c>
      <c r="G1361" t="str">
        <f>VLOOKUP(A1361,'Medical Examinations'!A:F,6,0)</f>
        <v>Yes</v>
      </c>
      <c r="H1361">
        <f>VLOOKUP(A1361,'Medical Examinations'!A:G,7)</f>
        <v>1</v>
      </c>
      <c r="I1361" t="str">
        <f>VLOOKUP(A1361,'Medical Examinations'!A:H,8,0)</f>
        <v>No</v>
      </c>
      <c r="J1361">
        <f>VLOOKUP(A1361,'Hospitalisation Details'!A:B,2,0)</f>
        <v>1983</v>
      </c>
      <c r="K1361" t="str">
        <f>VLOOKUP(A1361,'Hospitalisation Details'!A:C,3,0)</f>
        <v>Aug</v>
      </c>
      <c r="L1361">
        <f>VLOOKUP(A1361,'Hospitalisation Details'!A:D,4,0)</f>
        <v>28</v>
      </c>
      <c r="M1361">
        <f>VLOOKUP(A1361,'Hospitalisation Details'!A:E,5,0)</f>
        <v>3</v>
      </c>
      <c r="N1361">
        <f>VLOOKUP(A1361,'Hospitalisation Details'!A:F,6,0)</f>
        <v>7985.82</v>
      </c>
      <c r="O1361" t="str">
        <f>VLOOKUP(A1361,'Hospitalisation Details'!A:G,7,0)</f>
        <v>tier - 2</v>
      </c>
      <c r="P1361" t="str">
        <f>VLOOKUP(A1361,'Hospitalisation Details'!A:I,8,0)</f>
        <v>tier - 1</v>
      </c>
      <c r="Q1361" t="str">
        <f>VLOOKUP(A1361,'Hospitalisation Details'!A:I,9,0)</f>
        <v>R1024</v>
      </c>
    </row>
    <row r="1362" spans="1:17" ht="15.6" x14ac:dyDescent="0.3">
      <c r="A1362" s="1" t="s">
        <v>1010</v>
      </c>
      <c r="B1362" s="1" t="str">
        <f>VLOOKUP(A1362,'Customer Names'!A:B,2,0)</f>
        <v>Tramontano, Mr.  Gennaro</v>
      </c>
      <c r="C1362">
        <f>VLOOKUP(A1362,'Medical Examinations'!A:H,2,0)</f>
        <v>24.3</v>
      </c>
      <c r="D1362">
        <f>VLOOKUP(A1362,'Medical Examinations'!A:C,3,0)</f>
        <v>5.43</v>
      </c>
      <c r="E1362" t="str">
        <f>VLOOKUP(A1362,'Medical Examinations'!A:E,4)</f>
        <v>No</v>
      </c>
      <c r="F1362" t="str">
        <f>VLOOKUP(A1362,'Medical Examinations'!A:E,5)</f>
        <v>No</v>
      </c>
      <c r="G1362" t="str">
        <f>VLOOKUP(A1362,'Medical Examinations'!A:F,6,0)</f>
        <v>No</v>
      </c>
      <c r="H1362">
        <f>VLOOKUP(A1362,'Medical Examinations'!A:G,7)</f>
        <v>2</v>
      </c>
      <c r="I1362" t="str">
        <f>VLOOKUP(A1362,'Medical Examinations'!A:H,8,0)</f>
        <v>No</v>
      </c>
      <c r="J1362">
        <f>VLOOKUP(A1362,'Hospitalisation Details'!A:B,2,0)</f>
        <v>1972</v>
      </c>
      <c r="K1362" t="str">
        <f>VLOOKUP(A1362,'Hospitalisation Details'!A:C,3,0)</f>
        <v>Nov</v>
      </c>
      <c r="L1362">
        <f>VLOOKUP(A1362,'Hospitalisation Details'!A:D,4,0)</f>
        <v>23</v>
      </c>
      <c r="M1362">
        <f>VLOOKUP(A1362,'Hospitalisation Details'!A:E,5,0)</f>
        <v>0</v>
      </c>
      <c r="N1362">
        <f>VLOOKUP(A1362,'Hospitalisation Details'!A:F,6,0)</f>
        <v>7980.34</v>
      </c>
      <c r="O1362" t="str">
        <f>VLOOKUP(A1362,'Hospitalisation Details'!A:G,7,0)</f>
        <v>tier - 2</v>
      </c>
      <c r="P1362" t="str">
        <f>VLOOKUP(A1362,'Hospitalisation Details'!A:I,8,0)</f>
        <v>tier - 2</v>
      </c>
      <c r="Q1362" t="str">
        <f>VLOOKUP(A1362,'Hospitalisation Details'!A:I,9,0)</f>
        <v>R1013</v>
      </c>
    </row>
    <row r="1363" spans="1:17" ht="15.6" x14ac:dyDescent="0.3">
      <c r="A1363" s="1" t="s">
        <v>1009</v>
      </c>
      <c r="B1363" s="1" t="str">
        <f>VLOOKUP(A1363,'Customer Names'!A:B,2,0)</f>
        <v>Davidson, Mr.  Terry</v>
      </c>
      <c r="C1363">
        <f>VLOOKUP(A1363,'Medical Examinations'!A:H,2,0)</f>
        <v>25.13</v>
      </c>
      <c r="D1363">
        <f>VLOOKUP(A1363,'Medical Examinations'!A:C,3,0)</f>
        <v>8</v>
      </c>
      <c r="E1363" t="str">
        <f>VLOOKUP(A1363,'Medical Examinations'!A:E,4)</f>
        <v>yes</v>
      </c>
      <c r="F1363" t="str">
        <f>VLOOKUP(A1363,'Medical Examinations'!A:E,5)</f>
        <v>No</v>
      </c>
      <c r="G1363" t="str">
        <f>VLOOKUP(A1363,'Medical Examinations'!A:F,6,0)</f>
        <v>No</v>
      </c>
      <c r="H1363">
        <f>VLOOKUP(A1363,'Medical Examinations'!A:G,7)</f>
        <v>1</v>
      </c>
      <c r="I1363" t="str">
        <f>VLOOKUP(A1363,'Medical Examinations'!A:H,8,0)</f>
        <v>No</v>
      </c>
      <c r="J1363">
        <f>VLOOKUP(A1363,'Hospitalisation Details'!A:B,2,0)</f>
        <v>1975</v>
      </c>
      <c r="K1363" t="str">
        <f>VLOOKUP(A1363,'Hospitalisation Details'!A:C,3,0)</f>
        <v>Aug</v>
      </c>
      <c r="L1363">
        <f>VLOOKUP(A1363,'Hospitalisation Details'!A:D,4,0)</f>
        <v>10</v>
      </c>
      <c r="M1363">
        <f>VLOOKUP(A1363,'Hospitalisation Details'!A:E,5,0)</f>
        <v>1</v>
      </c>
      <c r="N1363">
        <f>VLOOKUP(A1363,'Hospitalisation Details'!A:F,6,0)</f>
        <v>7966.81</v>
      </c>
      <c r="O1363" t="str">
        <f>VLOOKUP(A1363,'Hospitalisation Details'!A:G,7,0)</f>
        <v>tier - 2</v>
      </c>
      <c r="P1363" t="str">
        <f>VLOOKUP(A1363,'Hospitalisation Details'!A:I,8,0)</f>
        <v>tier - 2</v>
      </c>
      <c r="Q1363" t="str">
        <f>VLOOKUP(A1363,'Hospitalisation Details'!A:I,9,0)</f>
        <v>R1013</v>
      </c>
    </row>
    <row r="1364" spans="1:17" ht="15.6" x14ac:dyDescent="0.3">
      <c r="A1364" s="1" t="s">
        <v>1008</v>
      </c>
      <c r="B1364" s="1" t="str">
        <f>VLOOKUP(A1364,'Customer Names'!A:B,2,0)</f>
        <v>Burke, Mr.  Patrick J</v>
      </c>
      <c r="C1364">
        <f>VLOOKUP(A1364,'Medical Examinations'!A:H,2,0)</f>
        <v>22.72</v>
      </c>
      <c r="D1364">
        <f>VLOOKUP(A1364,'Medical Examinations'!A:C,3,0)</f>
        <v>9.9600000000000009</v>
      </c>
      <c r="E1364" t="str">
        <f>VLOOKUP(A1364,'Medical Examinations'!A:E,4)</f>
        <v>yes</v>
      </c>
      <c r="F1364" t="str">
        <f>VLOOKUP(A1364,'Medical Examinations'!A:E,5)</f>
        <v>No</v>
      </c>
      <c r="G1364" t="str">
        <f>VLOOKUP(A1364,'Medical Examinations'!A:F,6,0)</f>
        <v>No</v>
      </c>
      <c r="H1364">
        <f>VLOOKUP(A1364,'Medical Examinations'!A:G,7)</f>
        <v>2</v>
      </c>
      <c r="I1364" t="str">
        <f>VLOOKUP(A1364,'Medical Examinations'!A:H,8,0)</f>
        <v>No</v>
      </c>
      <c r="J1364">
        <f>VLOOKUP(A1364,'Hospitalisation Details'!A:B,2,0)</f>
        <v>1970</v>
      </c>
      <c r="K1364" t="str">
        <f>VLOOKUP(A1364,'Hospitalisation Details'!A:C,3,0)</f>
        <v>Jun</v>
      </c>
      <c r="L1364">
        <f>VLOOKUP(A1364,'Hospitalisation Details'!A:D,4,0)</f>
        <v>19</v>
      </c>
      <c r="M1364">
        <f>VLOOKUP(A1364,'Hospitalisation Details'!A:E,5,0)</f>
        <v>0</v>
      </c>
      <c r="N1364">
        <f>VLOOKUP(A1364,'Hospitalisation Details'!A:F,6,0)</f>
        <v>7958.13</v>
      </c>
      <c r="O1364" t="str">
        <f>VLOOKUP(A1364,'Hospitalisation Details'!A:G,7,0)</f>
        <v>tier - 2</v>
      </c>
      <c r="P1364" t="str">
        <f>VLOOKUP(A1364,'Hospitalisation Details'!A:I,8,0)</f>
        <v>tier - 2</v>
      </c>
      <c r="Q1364" t="str">
        <f>VLOOKUP(A1364,'Hospitalisation Details'!A:I,9,0)</f>
        <v>R1013</v>
      </c>
    </row>
    <row r="1365" spans="1:17" ht="15.6" x14ac:dyDescent="0.3">
      <c r="A1365" s="1" t="s">
        <v>1007</v>
      </c>
      <c r="B1365" s="1" t="str">
        <f>VLOOKUP(A1365,'Customer Names'!A:B,2,0)</f>
        <v>McGraw, Ms.  Keara</v>
      </c>
      <c r="C1365">
        <f>VLOOKUP(A1365,'Medical Examinations'!A:H,2,0)</f>
        <v>32.6</v>
      </c>
      <c r="D1365">
        <f>VLOOKUP(A1365,'Medical Examinations'!A:C,3,0)</f>
        <v>6.8</v>
      </c>
      <c r="E1365" t="str">
        <f>VLOOKUP(A1365,'Medical Examinations'!A:E,4)</f>
        <v>yes</v>
      </c>
      <c r="F1365" t="str">
        <f>VLOOKUP(A1365,'Medical Examinations'!A:E,5)</f>
        <v>No</v>
      </c>
      <c r="G1365" t="str">
        <f>VLOOKUP(A1365,'Medical Examinations'!A:F,6,0)</f>
        <v>No</v>
      </c>
      <c r="H1365" t="str">
        <f>VLOOKUP(A1365,'Medical Examinations'!A:G,7)</f>
        <v>No major surgery</v>
      </c>
      <c r="I1365" t="str">
        <f>VLOOKUP(A1365,'Medical Examinations'!A:H,8,0)</f>
        <v>No</v>
      </c>
      <c r="J1365">
        <f>VLOOKUP(A1365,'Hospitalisation Details'!A:B,2,0)</f>
        <v>1981</v>
      </c>
      <c r="K1365" t="str">
        <f>VLOOKUP(A1365,'Hospitalisation Details'!A:C,3,0)</f>
        <v>Dec</v>
      </c>
      <c r="L1365">
        <f>VLOOKUP(A1365,'Hospitalisation Details'!A:D,4,0)</f>
        <v>28</v>
      </c>
      <c r="M1365">
        <f>VLOOKUP(A1365,'Hospitalisation Details'!A:E,5,0)</f>
        <v>3</v>
      </c>
      <c r="N1365">
        <f>VLOOKUP(A1365,'Hospitalisation Details'!A:F,6,0)</f>
        <v>7954.52</v>
      </c>
      <c r="O1365" t="str">
        <f>VLOOKUP(A1365,'Hospitalisation Details'!A:G,7,0)</f>
        <v>tier - 2</v>
      </c>
      <c r="P1365" t="str">
        <f>VLOOKUP(A1365,'Hospitalisation Details'!A:I,8,0)</f>
        <v>tier - 2</v>
      </c>
      <c r="Q1365" t="str">
        <f>VLOOKUP(A1365,'Hospitalisation Details'!A:I,9,0)</f>
        <v>R1011</v>
      </c>
    </row>
    <row r="1366" spans="1:17" ht="15.6" x14ac:dyDescent="0.3">
      <c r="A1366" s="1" t="s">
        <v>1006</v>
      </c>
      <c r="B1366" s="1" t="str">
        <f>VLOOKUP(A1366,'Customer Names'!A:B,2,0)</f>
        <v>Fellure, Ms.  Nicole</v>
      </c>
      <c r="C1366">
        <f>VLOOKUP(A1366,'Medical Examinations'!A:H,2,0)</f>
        <v>17.28</v>
      </c>
      <c r="D1366">
        <f>VLOOKUP(A1366,'Medical Examinations'!A:C,3,0)</f>
        <v>6.22</v>
      </c>
      <c r="E1366" t="str">
        <f>VLOOKUP(A1366,'Medical Examinations'!A:E,4)</f>
        <v>yes</v>
      </c>
      <c r="F1366" t="str">
        <f>VLOOKUP(A1366,'Medical Examinations'!A:E,5)</f>
        <v>No</v>
      </c>
      <c r="G1366" t="str">
        <f>VLOOKUP(A1366,'Medical Examinations'!A:F,6,0)</f>
        <v>No</v>
      </c>
      <c r="H1366">
        <f>VLOOKUP(A1366,'Medical Examinations'!A:G,7)</f>
        <v>2</v>
      </c>
      <c r="I1366" t="str">
        <f>VLOOKUP(A1366,'Medical Examinations'!A:H,8,0)</f>
        <v>No</v>
      </c>
      <c r="J1366">
        <f>VLOOKUP(A1366,'Hospitalisation Details'!A:B,2,0)</f>
        <v>1966</v>
      </c>
      <c r="K1366" t="str">
        <f>VLOOKUP(A1366,'Hospitalisation Details'!A:C,3,0)</f>
        <v>Jul</v>
      </c>
      <c r="L1366">
        <f>VLOOKUP(A1366,'Hospitalisation Details'!A:D,4,0)</f>
        <v>9</v>
      </c>
      <c r="M1366">
        <f>VLOOKUP(A1366,'Hospitalisation Details'!A:E,5,0)</f>
        <v>0</v>
      </c>
      <c r="N1366">
        <f>VLOOKUP(A1366,'Hospitalisation Details'!A:F,6,0)</f>
        <v>7953.72</v>
      </c>
      <c r="O1366" t="str">
        <f>VLOOKUP(A1366,'Hospitalisation Details'!A:G,7,0)</f>
        <v>tier - 3</v>
      </c>
      <c r="P1366" t="str">
        <f>VLOOKUP(A1366,'Hospitalisation Details'!A:I,8,0)</f>
        <v>tier - 3</v>
      </c>
      <c r="Q1366" t="str">
        <f>VLOOKUP(A1366,'Hospitalisation Details'!A:I,9,0)</f>
        <v>R1012</v>
      </c>
    </row>
    <row r="1367" spans="1:17" ht="15.6" x14ac:dyDescent="0.3">
      <c r="A1367" s="1" t="s">
        <v>1005</v>
      </c>
      <c r="B1367" s="1" t="str">
        <f>VLOOKUP(A1367,'Customer Names'!A:B,2,0)</f>
        <v>Sanford, Mrs.  Katena</v>
      </c>
      <c r="C1367">
        <f>VLOOKUP(A1367,'Medical Examinations'!A:H,2,0)</f>
        <v>27.92</v>
      </c>
      <c r="D1367">
        <f>VLOOKUP(A1367,'Medical Examinations'!A:C,3,0)</f>
        <v>5.79</v>
      </c>
      <c r="E1367" t="str">
        <f>VLOOKUP(A1367,'Medical Examinations'!A:E,4)</f>
        <v>No</v>
      </c>
      <c r="F1367" t="str">
        <f>VLOOKUP(A1367,'Medical Examinations'!A:E,5)</f>
        <v>No</v>
      </c>
      <c r="G1367" t="str">
        <f>VLOOKUP(A1367,'Medical Examinations'!A:F,6,0)</f>
        <v>No</v>
      </c>
      <c r="H1367">
        <f>VLOOKUP(A1367,'Medical Examinations'!A:G,7)</f>
        <v>1</v>
      </c>
      <c r="I1367" t="str">
        <f>VLOOKUP(A1367,'Medical Examinations'!A:H,8,0)</f>
        <v>No</v>
      </c>
      <c r="J1367">
        <f>VLOOKUP(A1367,'Hospitalisation Details'!A:B,2,0)</f>
        <v>1987</v>
      </c>
      <c r="K1367" t="str">
        <f>VLOOKUP(A1367,'Hospitalisation Details'!A:C,3,0)</f>
        <v>Oct</v>
      </c>
      <c r="L1367">
        <f>VLOOKUP(A1367,'Hospitalisation Details'!A:D,4,0)</f>
        <v>29</v>
      </c>
      <c r="M1367">
        <f>VLOOKUP(A1367,'Hospitalisation Details'!A:E,5,0)</f>
        <v>3</v>
      </c>
      <c r="N1367">
        <f>VLOOKUP(A1367,'Hospitalisation Details'!A:F,6,0)</f>
        <v>7948.22</v>
      </c>
      <c r="O1367" t="str">
        <f>VLOOKUP(A1367,'Hospitalisation Details'!A:G,7,0)</f>
        <v>tier - 2</v>
      </c>
      <c r="P1367" t="str">
        <f>VLOOKUP(A1367,'Hospitalisation Details'!A:I,8,0)</f>
        <v>tier - 3</v>
      </c>
      <c r="Q1367" t="str">
        <f>VLOOKUP(A1367,'Hospitalisation Details'!A:I,9,0)</f>
        <v>R1025</v>
      </c>
    </row>
    <row r="1368" spans="1:17" ht="15.6" x14ac:dyDescent="0.3">
      <c r="A1368" s="1" t="s">
        <v>1004</v>
      </c>
      <c r="B1368" s="1" t="str">
        <f>VLOOKUP(A1368,'Customer Names'!A:B,2,0)</f>
        <v>Wrenn, Ms.  Bean K.</v>
      </c>
      <c r="C1368">
        <f>VLOOKUP(A1368,'Medical Examinations'!A:H,2,0)</f>
        <v>38.284999999999997</v>
      </c>
      <c r="D1368">
        <f>VLOOKUP(A1368,'Medical Examinations'!A:C,3,0)</f>
        <v>5.41</v>
      </c>
      <c r="E1368" t="str">
        <f>VLOOKUP(A1368,'Medical Examinations'!A:E,4)</f>
        <v>No</v>
      </c>
      <c r="F1368" t="str">
        <f>VLOOKUP(A1368,'Medical Examinations'!A:E,5)</f>
        <v>No</v>
      </c>
      <c r="G1368" t="str">
        <f>VLOOKUP(A1368,'Medical Examinations'!A:F,6,0)</f>
        <v>No</v>
      </c>
      <c r="H1368" t="str">
        <f>VLOOKUP(A1368,'Medical Examinations'!A:G,7)</f>
        <v>No major surgery</v>
      </c>
      <c r="I1368" t="str">
        <f>VLOOKUP(A1368,'Medical Examinations'!A:H,8,0)</f>
        <v>No</v>
      </c>
      <c r="J1368">
        <f>VLOOKUP(A1368,'Hospitalisation Details'!A:B,2,0)</f>
        <v>1977</v>
      </c>
      <c r="K1368" t="str">
        <f>VLOOKUP(A1368,'Hospitalisation Details'!A:C,3,0)</f>
        <v>Jul</v>
      </c>
      <c r="L1368">
        <f>VLOOKUP(A1368,'Hospitalisation Details'!A:D,4,0)</f>
        <v>20</v>
      </c>
      <c r="M1368">
        <f>VLOOKUP(A1368,'Hospitalisation Details'!A:E,5,0)</f>
        <v>0</v>
      </c>
      <c r="N1368">
        <f>VLOOKUP(A1368,'Hospitalisation Details'!A:F,6,0)</f>
        <v>7935.29</v>
      </c>
      <c r="O1368" t="str">
        <f>VLOOKUP(A1368,'Hospitalisation Details'!A:G,7,0)</f>
        <v>tier - 2</v>
      </c>
      <c r="P1368" t="str">
        <f>VLOOKUP(A1368,'Hospitalisation Details'!A:I,8,0)</f>
        <v>tier - 1</v>
      </c>
      <c r="Q1368" t="str">
        <f>VLOOKUP(A1368,'Hospitalisation Details'!A:I,9,0)</f>
        <v>R1024</v>
      </c>
    </row>
    <row r="1369" spans="1:17" ht="15.6" x14ac:dyDescent="0.3">
      <c r="A1369" s="1" t="s">
        <v>1003</v>
      </c>
      <c r="B1369" s="1" t="str">
        <f>VLOOKUP(A1369,'Customer Names'!A:B,2,0)</f>
        <v>Lindsey, Mr.  Brian</v>
      </c>
      <c r="C1369">
        <f>VLOOKUP(A1369,'Medical Examinations'!A:H,2,0)</f>
        <v>16.48</v>
      </c>
      <c r="D1369">
        <f>VLOOKUP(A1369,'Medical Examinations'!A:C,3,0)</f>
        <v>11.05</v>
      </c>
      <c r="E1369" t="str">
        <f>VLOOKUP(A1369,'Medical Examinations'!A:E,4)</f>
        <v>No</v>
      </c>
      <c r="F1369" t="str">
        <f>VLOOKUP(A1369,'Medical Examinations'!A:E,5)</f>
        <v>No</v>
      </c>
      <c r="G1369" t="str">
        <f>VLOOKUP(A1369,'Medical Examinations'!A:F,6,0)</f>
        <v>No</v>
      </c>
      <c r="H1369" t="str">
        <f>VLOOKUP(A1369,'Medical Examinations'!A:G,7)</f>
        <v>No major surgery</v>
      </c>
      <c r="I1369" t="str">
        <f>VLOOKUP(A1369,'Medical Examinations'!A:H,8,0)</f>
        <v>No</v>
      </c>
      <c r="J1369">
        <f>VLOOKUP(A1369,'Hospitalisation Details'!A:B,2,0)</f>
        <v>1962</v>
      </c>
      <c r="K1369" t="str">
        <f>VLOOKUP(A1369,'Hospitalisation Details'!A:C,3,0)</f>
        <v>Oct</v>
      </c>
      <c r="L1369">
        <f>VLOOKUP(A1369,'Hospitalisation Details'!A:D,4,0)</f>
        <v>10</v>
      </c>
      <c r="M1369">
        <f>VLOOKUP(A1369,'Hospitalisation Details'!A:E,5,0)</f>
        <v>0</v>
      </c>
      <c r="N1369">
        <f>VLOOKUP(A1369,'Hospitalisation Details'!A:F,6,0)</f>
        <v>7896.41</v>
      </c>
      <c r="O1369" t="str">
        <f>VLOOKUP(A1369,'Hospitalisation Details'!A:G,7,0)</f>
        <v>tier - 3</v>
      </c>
      <c r="P1369" t="str">
        <f>VLOOKUP(A1369,'Hospitalisation Details'!A:I,8,0)</f>
        <v>tier - 2</v>
      </c>
      <c r="Q1369" t="str">
        <f>VLOOKUP(A1369,'Hospitalisation Details'!A:I,9,0)</f>
        <v>R1013</v>
      </c>
    </row>
    <row r="1370" spans="1:17" ht="15.6" x14ac:dyDescent="0.3">
      <c r="A1370" s="1" t="s">
        <v>1002</v>
      </c>
      <c r="B1370" s="1" t="str">
        <f>VLOOKUP(A1370,'Customer Names'!A:B,2,0)</f>
        <v>Krueger, Mr.  Jan-Patrick</v>
      </c>
      <c r="C1370">
        <f>VLOOKUP(A1370,'Medical Examinations'!A:H,2,0)</f>
        <v>38.57</v>
      </c>
      <c r="D1370">
        <f>VLOOKUP(A1370,'Medical Examinations'!A:C,3,0)</f>
        <v>6.27</v>
      </c>
      <c r="E1370" t="str">
        <f>VLOOKUP(A1370,'Medical Examinations'!A:E,4)</f>
        <v>No</v>
      </c>
      <c r="F1370" t="str">
        <f>VLOOKUP(A1370,'Medical Examinations'!A:E,5)</f>
        <v>No</v>
      </c>
      <c r="G1370" t="str">
        <f>VLOOKUP(A1370,'Medical Examinations'!A:F,6,0)</f>
        <v>No</v>
      </c>
      <c r="H1370" t="str">
        <f>VLOOKUP(A1370,'Medical Examinations'!A:G,7)</f>
        <v>No major surgery</v>
      </c>
      <c r="I1370" t="str">
        <f>VLOOKUP(A1370,'Medical Examinations'!A:H,8,0)</f>
        <v>No</v>
      </c>
      <c r="J1370">
        <f>VLOOKUP(A1370,'Hospitalisation Details'!A:B,2,0)</f>
        <v>1994</v>
      </c>
      <c r="K1370" t="str">
        <f>VLOOKUP(A1370,'Hospitalisation Details'!A:C,3,0)</f>
        <v>Nov</v>
      </c>
      <c r="L1370">
        <f>VLOOKUP(A1370,'Hospitalisation Details'!A:D,4,0)</f>
        <v>17</v>
      </c>
      <c r="M1370">
        <f>VLOOKUP(A1370,'Hospitalisation Details'!A:E,5,0)</f>
        <v>0</v>
      </c>
      <c r="N1370">
        <f>VLOOKUP(A1370,'Hospitalisation Details'!A:F,6,0)</f>
        <v>7851.85</v>
      </c>
      <c r="O1370" t="str">
        <f>VLOOKUP(A1370,'Hospitalisation Details'!A:G,7,0)</f>
        <v>tier - 2</v>
      </c>
      <c r="P1370" t="str">
        <f>VLOOKUP(A1370,'Hospitalisation Details'!A:I,8,0)</f>
        <v>tier - 3</v>
      </c>
      <c r="Q1370" t="str">
        <f>VLOOKUP(A1370,'Hospitalisation Details'!A:I,9,0)</f>
        <v>R1012</v>
      </c>
    </row>
    <row r="1371" spans="1:17" ht="15.6" x14ac:dyDescent="0.3">
      <c r="A1371" s="1" t="s">
        <v>1001</v>
      </c>
      <c r="B1371" s="1" t="str">
        <f>VLOOKUP(A1371,'Customer Names'!A:B,2,0)</f>
        <v>Babler, Mr.  Jesse J</v>
      </c>
      <c r="C1371">
        <f>VLOOKUP(A1371,'Medical Examinations'!A:H,2,0)</f>
        <v>43.85</v>
      </c>
      <c r="D1371">
        <f>VLOOKUP(A1371,'Medical Examinations'!A:C,3,0)</f>
        <v>4.7699999999999996</v>
      </c>
      <c r="E1371" t="str">
        <f>VLOOKUP(A1371,'Medical Examinations'!A:E,4)</f>
        <v>yes</v>
      </c>
      <c r="F1371" t="str">
        <f>VLOOKUP(A1371,'Medical Examinations'!A:E,5)</f>
        <v>No</v>
      </c>
      <c r="G1371" t="str">
        <f>VLOOKUP(A1371,'Medical Examinations'!A:F,6,0)</f>
        <v>No</v>
      </c>
      <c r="H1371" t="str">
        <f>VLOOKUP(A1371,'Medical Examinations'!A:G,7)</f>
        <v>No major surgery</v>
      </c>
      <c r="I1371" t="str">
        <f>VLOOKUP(A1371,'Medical Examinations'!A:H,8,0)</f>
        <v>No</v>
      </c>
      <c r="J1371">
        <f>VLOOKUP(A1371,'Hospitalisation Details'!A:B,2,0)</f>
        <v>2001</v>
      </c>
      <c r="K1371" t="str">
        <f>VLOOKUP(A1371,'Hospitalisation Details'!A:C,3,0)</f>
        <v>Oct</v>
      </c>
      <c r="L1371">
        <f>VLOOKUP(A1371,'Hospitalisation Details'!A:D,4,0)</f>
        <v>5</v>
      </c>
      <c r="M1371">
        <f>VLOOKUP(A1371,'Hospitalisation Details'!A:E,5,0)</f>
        <v>0</v>
      </c>
      <c r="N1371">
        <f>VLOOKUP(A1371,'Hospitalisation Details'!A:F,6,0)</f>
        <v>7844.8</v>
      </c>
      <c r="O1371" t="str">
        <f>VLOOKUP(A1371,'Hospitalisation Details'!A:G,7,0)</f>
        <v>tier - 2</v>
      </c>
      <c r="P1371" t="str">
        <f>VLOOKUP(A1371,'Hospitalisation Details'!A:I,8,0)</f>
        <v>tier - 2</v>
      </c>
      <c r="Q1371" t="str">
        <f>VLOOKUP(A1371,'Hospitalisation Details'!A:I,9,0)</f>
        <v>R1012</v>
      </c>
    </row>
    <row r="1372" spans="1:17" ht="15.6" x14ac:dyDescent="0.3">
      <c r="A1372" s="1" t="s">
        <v>1000</v>
      </c>
      <c r="B1372" s="1" t="str">
        <f>VLOOKUP(A1372,'Customer Names'!A:B,2,0)</f>
        <v>Brezenski, Ms.  Lindsey M</v>
      </c>
      <c r="C1372">
        <f>VLOOKUP(A1372,'Medical Examinations'!A:H,2,0)</f>
        <v>30.11</v>
      </c>
      <c r="D1372">
        <f>VLOOKUP(A1372,'Medical Examinations'!A:C,3,0)</f>
        <v>4.08</v>
      </c>
      <c r="E1372" t="str">
        <f>VLOOKUP(A1372,'Medical Examinations'!A:E,4)</f>
        <v>No</v>
      </c>
      <c r="F1372" t="str">
        <f>VLOOKUP(A1372,'Medical Examinations'!A:E,5)</f>
        <v>No</v>
      </c>
      <c r="G1372" t="str">
        <f>VLOOKUP(A1372,'Medical Examinations'!A:F,6,0)</f>
        <v>No</v>
      </c>
      <c r="H1372" t="str">
        <f>VLOOKUP(A1372,'Medical Examinations'!A:G,7)</f>
        <v>No major surgery</v>
      </c>
      <c r="I1372" t="str">
        <f>VLOOKUP(A1372,'Medical Examinations'!A:H,8,0)</f>
        <v>No</v>
      </c>
      <c r="J1372">
        <f>VLOOKUP(A1372,'Hospitalisation Details'!A:B,2,0)</f>
        <v>1989</v>
      </c>
      <c r="K1372" t="str">
        <f>VLOOKUP(A1372,'Hospitalisation Details'!A:C,3,0)</f>
        <v>Oct</v>
      </c>
      <c r="L1372">
        <f>VLOOKUP(A1372,'Hospitalisation Details'!A:D,4,0)</f>
        <v>12</v>
      </c>
      <c r="M1372">
        <f>VLOOKUP(A1372,'Hospitalisation Details'!A:E,5,0)</f>
        <v>3</v>
      </c>
      <c r="N1372">
        <f>VLOOKUP(A1372,'Hospitalisation Details'!A:F,6,0)</f>
        <v>7824.37</v>
      </c>
      <c r="O1372" t="str">
        <f>VLOOKUP(A1372,'Hospitalisation Details'!A:G,7,0)</f>
        <v>tier - 2</v>
      </c>
      <c r="P1372" t="str">
        <f>VLOOKUP(A1372,'Hospitalisation Details'!A:I,8,0)</f>
        <v>tier - 2</v>
      </c>
      <c r="Q1372" t="str">
        <f>VLOOKUP(A1372,'Hospitalisation Details'!A:I,9,0)</f>
        <v>R1012</v>
      </c>
    </row>
    <row r="1373" spans="1:17" ht="15.6" x14ac:dyDescent="0.3">
      <c r="A1373" s="1" t="s">
        <v>999</v>
      </c>
      <c r="B1373" s="1" t="str">
        <f>VLOOKUP(A1373,'Customer Names'!A:B,2,0)</f>
        <v>Marschner, Ms.  Marguerite K.</v>
      </c>
      <c r="C1373">
        <f>VLOOKUP(A1373,'Medical Examinations'!A:H,2,0)</f>
        <v>31.59</v>
      </c>
      <c r="D1373">
        <f>VLOOKUP(A1373,'Medical Examinations'!A:C,3,0)</f>
        <v>6.01</v>
      </c>
      <c r="E1373" t="str">
        <f>VLOOKUP(A1373,'Medical Examinations'!A:E,4)</f>
        <v>No</v>
      </c>
      <c r="F1373" t="str">
        <f>VLOOKUP(A1373,'Medical Examinations'!A:E,5)</f>
        <v>No</v>
      </c>
      <c r="G1373" t="str">
        <f>VLOOKUP(A1373,'Medical Examinations'!A:F,6,0)</f>
        <v>No</v>
      </c>
      <c r="H1373" t="str">
        <f>VLOOKUP(A1373,'Medical Examinations'!A:G,7)</f>
        <v>No major surgery</v>
      </c>
      <c r="I1373" t="str">
        <f>VLOOKUP(A1373,'Medical Examinations'!A:H,8,0)</f>
        <v>No</v>
      </c>
      <c r="J1373">
        <f>VLOOKUP(A1373,'Hospitalisation Details'!A:B,2,0)</f>
        <v>1991</v>
      </c>
      <c r="K1373" t="str">
        <f>VLOOKUP(A1373,'Hospitalisation Details'!A:C,3,0)</f>
        <v>Dec</v>
      </c>
      <c r="L1373">
        <f>VLOOKUP(A1373,'Hospitalisation Details'!A:D,4,0)</f>
        <v>21</v>
      </c>
      <c r="M1373">
        <f>VLOOKUP(A1373,'Hospitalisation Details'!A:E,5,0)</f>
        <v>3</v>
      </c>
      <c r="N1373">
        <f>VLOOKUP(A1373,'Hospitalisation Details'!A:F,6,0)</f>
        <v>7812.67</v>
      </c>
      <c r="O1373" t="str">
        <f>VLOOKUP(A1373,'Hospitalisation Details'!A:G,7,0)</f>
        <v>tier - 2</v>
      </c>
      <c r="P1373" t="str">
        <f>VLOOKUP(A1373,'Hospitalisation Details'!A:I,8,0)</f>
        <v>tier - 1</v>
      </c>
      <c r="Q1373" t="str">
        <f>VLOOKUP(A1373,'Hospitalisation Details'!A:I,9,0)</f>
        <v>R1012</v>
      </c>
    </row>
    <row r="1374" spans="1:17" ht="15.6" x14ac:dyDescent="0.3">
      <c r="A1374" s="1" t="s">
        <v>998</v>
      </c>
      <c r="B1374" s="1" t="str">
        <f>VLOOKUP(A1374,'Customer Names'!A:B,2,0)</f>
        <v>King, Mr.  Travis</v>
      </c>
      <c r="C1374">
        <f>VLOOKUP(A1374,'Medical Examinations'!A:H,2,0)</f>
        <v>40.15</v>
      </c>
      <c r="D1374">
        <f>VLOOKUP(A1374,'Medical Examinations'!A:C,3,0)</f>
        <v>11.84</v>
      </c>
      <c r="E1374" t="str">
        <f>VLOOKUP(A1374,'Medical Examinations'!A:E,4)</f>
        <v>No</v>
      </c>
      <c r="F1374" t="str">
        <f>VLOOKUP(A1374,'Medical Examinations'!A:E,5)</f>
        <v>No</v>
      </c>
      <c r="G1374" t="str">
        <f>VLOOKUP(A1374,'Medical Examinations'!A:F,6,0)</f>
        <v>No</v>
      </c>
      <c r="H1374" t="str">
        <f>VLOOKUP(A1374,'Medical Examinations'!A:G,7)</f>
        <v>No major surgery</v>
      </c>
      <c r="I1374" t="str">
        <f>VLOOKUP(A1374,'Medical Examinations'!A:H,8,0)</f>
        <v>No</v>
      </c>
      <c r="J1374">
        <f>VLOOKUP(A1374,'Hospitalisation Details'!A:B,2,0)</f>
        <v>1974</v>
      </c>
      <c r="K1374" t="str">
        <f>VLOOKUP(A1374,'Hospitalisation Details'!A:C,3,0)</f>
        <v>Nov</v>
      </c>
      <c r="L1374">
        <f>VLOOKUP(A1374,'Hospitalisation Details'!A:D,4,0)</f>
        <v>9</v>
      </c>
      <c r="M1374">
        <f>VLOOKUP(A1374,'Hospitalisation Details'!A:E,5,0)</f>
        <v>0</v>
      </c>
      <c r="N1374">
        <f>VLOOKUP(A1374,'Hospitalisation Details'!A:F,6,0)</f>
        <v>7804.16</v>
      </c>
      <c r="O1374" t="str">
        <f>VLOOKUP(A1374,'Hospitalisation Details'!A:G,7,0)</f>
        <v>tier - 2</v>
      </c>
      <c r="P1374" t="str">
        <f>VLOOKUP(A1374,'Hospitalisation Details'!A:I,8,0)</f>
        <v>tier - 3</v>
      </c>
      <c r="Q1374" t="str">
        <f>VLOOKUP(A1374,'Hospitalisation Details'!A:I,9,0)</f>
        <v>R1013</v>
      </c>
    </row>
    <row r="1375" spans="1:17" ht="15.6" x14ac:dyDescent="0.3">
      <c r="A1375" s="1" t="s">
        <v>997</v>
      </c>
      <c r="B1375" s="1" t="str">
        <f>VLOOKUP(A1375,'Customer Names'!A:B,2,0)</f>
        <v>Montez, Mr.  Ricky</v>
      </c>
      <c r="C1375">
        <f>VLOOKUP(A1375,'Medical Examinations'!A:H,2,0)</f>
        <v>40.700000000000003</v>
      </c>
      <c r="D1375">
        <f>VLOOKUP(A1375,'Medical Examinations'!A:C,3,0)</f>
        <v>6.27</v>
      </c>
      <c r="E1375" t="str">
        <f>VLOOKUP(A1375,'Medical Examinations'!A:E,4)</f>
        <v>yes</v>
      </c>
      <c r="F1375" t="str">
        <f>VLOOKUP(A1375,'Medical Examinations'!A:E,5)</f>
        <v>No</v>
      </c>
      <c r="G1375" t="str">
        <f>VLOOKUP(A1375,'Medical Examinations'!A:F,6,0)</f>
        <v>Yes</v>
      </c>
      <c r="H1375">
        <f>VLOOKUP(A1375,'Medical Examinations'!A:G,7)</f>
        <v>1</v>
      </c>
      <c r="I1375" t="str">
        <f>VLOOKUP(A1375,'Medical Examinations'!A:H,8,0)</f>
        <v>No</v>
      </c>
      <c r="J1375">
        <f>VLOOKUP(A1375,'Hospitalisation Details'!A:B,2,0)</f>
        <v>1997</v>
      </c>
      <c r="K1375" t="str">
        <f>VLOOKUP(A1375,'Hospitalisation Details'!A:C,3,0)</f>
        <v>Dec</v>
      </c>
      <c r="L1375">
        <f>VLOOKUP(A1375,'Hospitalisation Details'!A:D,4,0)</f>
        <v>2</v>
      </c>
      <c r="M1375">
        <f>VLOOKUP(A1375,'Hospitalisation Details'!A:E,5,0)</f>
        <v>0</v>
      </c>
      <c r="N1375">
        <f>VLOOKUP(A1375,'Hospitalisation Details'!A:F,6,0)</f>
        <v>7803.77</v>
      </c>
      <c r="O1375" t="str">
        <f>VLOOKUP(A1375,'Hospitalisation Details'!A:G,7,0)</f>
        <v>tier - 2</v>
      </c>
      <c r="P1375" t="str">
        <f>VLOOKUP(A1375,'Hospitalisation Details'!A:I,8,0)</f>
        <v>tier - 3</v>
      </c>
      <c r="Q1375" t="str">
        <f>VLOOKUP(A1375,'Hospitalisation Details'!A:I,9,0)</f>
        <v>R1012</v>
      </c>
    </row>
    <row r="1376" spans="1:17" ht="15.6" x14ac:dyDescent="0.3">
      <c r="A1376" s="1" t="s">
        <v>996</v>
      </c>
      <c r="B1376" s="1" t="str">
        <f>VLOOKUP(A1376,'Customer Names'!A:B,2,0)</f>
        <v>Campbell, Mrs.  Colleen L.</v>
      </c>
      <c r="C1376">
        <f>VLOOKUP(A1376,'Medical Examinations'!A:H,2,0)</f>
        <v>40.76</v>
      </c>
      <c r="D1376">
        <f>VLOOKUP(A1376,'Medical Examinations'!A:C,3,0)</f>
        <v>5.28</v>
      </c>
      <c r="E1376" t="str">
        <f>VLOOKUP(A1376,'Medical Examinations'!A:E,4)</f>
        <v>No</v>
      </c>
      <c r="F1376" t="str">
        <f>VLOOKUP(A1376,'Medical Examinations'!A:E,5)</f>
        <v>No</v>
      </c>
      <c r="G1376" t="str">
        <f>VLOOKUP(A1376,'Medical Examinations'!A:F,6,0)</f>
        <v>No</v>
      </c>
      <c r="H1376" t="str">
        <f>VLOOKUP(A1376,'Medical Examinations'!A:G,7)</f>
        <v>No major surgery</v>
      </c>
      <c r="I1376" t="str">
        <f>VLOOKUP(A1376,'Medical Examinations'!A:H,8,0)</f>
        <v>No</v>
      </c>
      <c r="J1376">
        <f>VLOOKUP(A1376,'Hospitalisation Details'!A:B,2,0)</f>
        <v>1999</v>
      </c>
      <c r="K1376" t="str">
        <f>VLOOKUP(A1376,'Hospitalisation Details'!A:C,3,0)</f>
        <v>Dec</v>
      </c>
      <c r="L1376">
        <f>VLOOKUP(A1376,'Hospitalisation Details'!A:D,4,0)</f>
        <v>25</v>
      </c>
      <c r="M1376">
        <f>VLOOKUP(A1376,'Hospitalisation Details'!A:E,5,0)</f>
        <v>0</v>
      </c>
      <c r="N1376">
        <f>VLOOKUP(A1376,'Hospitalisation Details'!A:F,6,0)</f>
        <v>7794.68</v>
      </c>
      <c r="O1376" t="str">
        <f>VLOOKUP(A1376,'Hospitalisation Details'!A:G,7,0)</f>
        <v>tier - 2</v>
      </c>
      <c r="P1376" t="str">
        <f>VLOOKUP(A1376,'Hospitalisation Details'!A:I,8,0)</f>
        <v>tier - 2</v>
      </c>
      <c r="Q1376" t="str">
        <f>VLOOKUP(A1376,'Hospitalisation Details'!A:I,9,0)</f>
        <v>R1026</v>
      </c>
    </row>
    <row r="1377" spans="1:17" ht="15.6" x14ac:dyDescent="0.3">
      <c r="A1377" s="1" t="s">
        <v>995</v>
      </c>
      <c r="B1377" s="1" t="str">
        <f>VLOOKUP(A1377,'Customer Names'!A:B,2,0)</f>
        <v>Hurt, Mr.  Charlie A</v>
      </c>
      <c r="C1377">
        <f>VLOOKUP(A1377,'Medical Examinations'!A:H,2,0)</f>
        <v>29.7</v>
      </c>
      <c r="D1377">
        <f>VLOOKUP(A1377,'Medical Examinations'!A:C,3,0)</f>
        <v>7.03</v>
      </c>
      <c r="E1377" t="str">
        <f>VLOOKUP(A1377,'Medical Examinations'!A:E,4)</f>
        <v>No</v>
      </c>
      <c r="F1377" t="str">
        <f>VLOOKUP(A1377,'Medical Examinations'!A:E,5)</f>
        <v>No</v>
      </c>
      <c r="G1377" t="str">
        <f>VLOOKUP(A1377,'Medical Examinations'!A:F,6,0)</f>
        <v>No</v>
      </c>
      <c r="H1377" t="str">
        <f>VLOOKUP(A1377,'Medical Examinations'!A:G,7)</f>
        <v>No major surgery</v>
      </c>
      <c r="I1377" t="str">
        <f>VLOOKUP(A1377,'Medical Examinations'!A:H,8,0)</f>
        <v>No</v>
      </c>
      <c r="J1377">
        <f>VLOOKUP(A1377,'Hospitalisation Details'!A:B,2,0)</f>
        <v>1974</v>
      </c>
      <c r="K1377" t="str">
        <f>VLOOKUP(A1377,'Hospitalisation Details'!A:C,3,0)</f>
        <v>Dec</v>
      </c>
      <c r="L1377">
        <f>VLOOKUP(A1377,'Hospitalisation Details'!A:D,4,0)</f>
        <v>6</v>
      </c>
      <c r="M1377">
        <f>VLOOKUP(A1377,'Hospitalisation Details'!A:E,5,0)</f>
        <v>0</v>
      </c>
      <c r="N1377">
        <f>VLOOKUP(A1377,'Hospitalisation Details'!A:F,6,0)</f>
        <v>7789.64</v>
      </c>
      <c r="O1377" t="str">
        <f>VLOOKUP(A1377,'Hospitalisation Details'!A:G,7,0)</f>
        <v>tier - 1</v>
      </c>
      <c r="P1377" t="str">
        <f>VLOOKUP(A1377,'Hospitalisation Details'!A:I,8,0)</f>
        <v>tier - 3</v>
      </c>
      <c r="Q1377" t="str">
        <f>VLOOKUP(A1377,'Hospitalisation Details'!A:I,9,0)</f>
        <v>R1013</v>
      </c>
    </row>
    <row r="1378" spans="1:17" ht="15.6" x14ac:dyDescent="0.3">
      <c r="A1378" s="1" t="s">
        <v>994</v>
      </c>
      <c r="B1378" s="1" t="str">
        <f>VLOOKUP(A1378,'Customer Names'!A:B,2,0)</f>
        <v>Garey, Mr.  Rick</v>
      </c>
      <c r="C1378">
        <f>VLOOKUP(A1378,'Medical Examinations'!A:H,2,0)</f>
        <v>40.58</v>
      </c>
      <c r="D1378">
        <f>VLOOKUP(A1378,'Medical Examinations'!A:C,3,0)</f>
        <v>5.32</v>
      </c>
      <c r="E1378" t="str">
        <f>VLOOKUP(A1378,'Medical Examinations'!A:E,4)</f>
        <v>yes</v>
      </c>
      <c r="F1378" t="str">
        <f>VLOOKUP(A1378,'Medical Examinations'!A:E,5)</f>
        <v>No</v>
      </c>
      <c r="G1378" t="str">
        <f>VLOOKUP(A1378,'Medical Examinations'!A:F,6,0)</f>
        <v>Yes</v>
      </c>
      <c r="H1378">
        <f>VLOOKUP(A1378,'Medical Examinations'!A:G,7)</f>
        <v>1</v>
      </c>
      <c r="I1378" t="str">
        <f>VLOOKUP(A1378,'Medical Examinations'!A:H,8,0)</f>
        <v>No</v>
      </c>
      <c r="J1378">
        <f>VLOOKUP(A1378,'Hospitalisation Details'!A:B,2,0)</f>
        <v>1997</v>
      </c>
      <c r="K1378" t="str">
        <f>VLOOKUP(A1378,'Hospitalisation Details'!A:C,3,0)</f>
        <v>Dec</v>
      </c>
      <c r="L1378">
        <f>VLOOKUP(A1378,'Hospitalisation Details'!A:D,4,0)</f>
        <v>21</v>
      </c>
      <c r="M1378">
        <f>VLOOKUP(A1378,'Hospitalisation Details'!A:E,5,0)</f>
        <v>0</v>
      </c>
      <c r="N1378">
        <f>VLOOKUP(A1378,'Hospitalisation Details'!A:F,6,0)</f>
        <v>7763.06</v>
      </c>
      <c r="O1378" t="str">
        <f>VLOOKUP(A1378,'Hospitalisation Details'!A:G,7,0)</f>
        <v>tier - 2</v>
      </c>
      <c r="P1378" t="str">
        <f>VLOOKUP(A1378,'Hospitalisation Details'!A:I,8,0)</f>
        <v>tier - 1</v>
      </c>
      <c r="Q1378" t="str">
        <f>VLOOKUP(A1378,'Hospitalisation Details'!A:I,9,0)</f>
        <v>R1012</v>
      </c>
    </row>
    <row r="1379" spans="1:17" ht="15.6" x14ac:dyDescent="0.3">
      <c r="A1379" s="1" t="s">
        <v>993</v>
      </c>
      <c r="B1379" s="1" t="str">
        <f>VLOOKUP(A1379,'Customer Names'!A:B,2,0)</f>
        <v>Reddy, Ms.  Lauren C</v>
      </c>
      <c r="C1379">
        <f>VLOOKUP(A1379,'Medical Examinations'!A:H,2,0)</f>
        <v>33.06</v>
      </c>
      <c r="D1379">
        <f>VLOOKUP(A1379,'Medical Examinations'!A:C,3,0)</f>
        <v>9.59</v>
      </c>
      <c r="E1379" t="str">
        <f>VLOOKUP(A1379,'Medical Examinations'!A:E,4)</f>
        <v>yes</v>
      </c>
      <c r="F1379" t="str">
        <f>VLOOKUP(A1379,'Medical Examinations'!A:E,5)</f>
        <v>No</v>
      </c>
      <c r="G1379" t="str">
        <f>VLOOKUP(A1379,'Medical Examinations'!A:F,6,0)</f>
        <v>No</v>
      </c>
      <c r="H1379" t="str">
        <f>VLOOKUP(A1379,'Medical Examinations'!A:G,7)</f>
        <v>No major surgery</v>
      </c>
      <c r="I1379" t="str">
        <f>VLOOKUP(A1379,'Medical Examinations'!A:H,8,0)</f>
        <v>No</v>
      </c>
      <c r="J1379">
        <f>VLOOKUP(A1379,'Hospitalisation Details'!A:B,2,0)</f>
        <v>1981</v>
      </c>
      <c r="K1379" t="str">
        <f>VLOOKUP(A1379,'Hospitalisation Details'!A:C,3,0)</f>
        <v>Jun</v>
      </c>
      <c r="L1379">
        <f>VLOOKUP(A1379,'Hospitalisation Details'!A:D,4,0)</f>
        <v>30</v>
      </c>
      <c r="M1379">
        <f>VLOOKUP(A1379,'Hospitalisation Details'!A:E,5,0)</f>
        <v>2</v>
      </c>
      <c r="N1379">
        <f>VLOOKUP(A1379,'Hospitalisation Details'!A:F,6,0)</f>
        <v>7749.16</v>
      </c>
      <c r="O1379" t="str">
        <f>VLOOKUP(A1379,'Hospitalisation Details'!A:G,7,0)</f>
        <v>tier - 2</v>
      </c>
      <c r="P1379" t="str">
        <f>VLOOKUP(A1379,'Hospitalisation Details'!A:I,8,0)</f>
        <v>tier - 1</v>
      </c>
      <c r="Q1379" t="str">
        <f>VLOOKUP(A1379,'Hospitalisation Details'!A:I,9,0)</f>
        <v>R1012</v>
      </c>
    </row>
    <row r="1380" spans="1:17" ht="15.6" x14ac:dyDescent="0.3">
      <c r="A1380" s="1" t="s">
        <v>992</v>
      </c>
      <c r="B1380" s="1" t="str">
        <f>VLOOKUP(A1380,'Customer Names'!A:B,2,0)</f>
        <v>Mueller, Mr.  Daniel</v>
      </c>
      <c r="C1380">
        <f>VLOOKUP(A1380,'Medical Examinations'!A:H,2,0)</f>
        <v>26.62</v>
      </c>
      <c r="D1380">
        <f>VLOOKUP(A1380,'Medical Examinations'!A:C,3,0)</f>
        <v>6.15</v>
      </c>
      <c r="E1380" t="str">
        <f>VLOOKUP(A1380,'Medical Examinations'!A:E,4)</f>
        <v>yes</v>
      </c>
      <c r="F1380" t="str">
        <f>VLOOKUP(A1380,'Medical Examinations'!A:E,5)</f>
        <v>No</v>
      </c>
      <c r="G1380" t="str">
        <f>VLOOKUP(A1380,'Medical Examinations'!A:F,6,0)</f>
        <v>No</v>
      </c>
      <c r="H1380" t="str">
        <f>VLOOKUP(A1380,'Medical Examinations'!A:G,7)</f>
        <v>No major surgery</v>
      </c>
      <c r="I1380" t="str">
        <f>VLOOKUP(A1380,'Medical Examinations'!A:H,8,0)</f>
        <v>No</v>
      </c>
      <c r="J1380">
        <f>VLOOKUP(A1380,'Hospitalisation Details'!A:B,2,0)</f>
        <v>1976</v>
      </c>
      <c r="K1380" t="str">
        <f>VLOOKUP(A1380,'Hospitalisation Details'!A:C,3,0)</f>
        <v>Dec</v>
      </c>
      <c r="L1380">
        <f>VLOOKUP(A1380,'Hospitalisation Details'!A:D,4,0)</f>
        <v>12</v>
      </c>
      <c r="M1380">
        <f>VLOOKUP(A1380,'Hospitalisation Details'!A:E,5,0)</f>
        <v>1</v>
      </c>
      <c r="N1380">
        <f>VLOOKUP(A1380,'Hospitalisation Details'!A:F,6,0)</f>
        <v>7742.11</v>
      </c>
      <c r="O1380" t="str">
        <f>VLOOKUP(A1380,'Hospitalisation Details'!A:G,7,0)</f>
        <v>tier - 3</v>
      </c>
      <c r="P1380" t="str">
        <f>VLOOKUP(A1380,'Hospitalisation Details'!A:I,8,0)</f>
        <v>tier - 2</v>
      </c>
      <c r="Q1380" t="str">
        <f>VLOOKUP(A1380,'Hospitalisation Details'!A:I,9,0)</f>
        <v>R1013</v>
      </c>
    </row>
    <row r="1381" spans="1:17" ht="15.6" x14ac:dyDescent="0.3">
      <c r="A1381" s="1" t="s">
        <v>991</v>
      </c>
      <c r="B1381" s="1" t="str">
        <f>VLOOKUP(A1381,'Customer Names'!A:B,2,0)</f>
        <v>Julia, Mr.  Jaime</v>
      </c>
      <c r="C1381">
        <f>VLOOKUP(A1381,'Medical Examinations'!A:H,2,0)</f>
        <v>37.1</v>
      </c>
      <c r="D1381">
        <f>VLOOKUP(A1381,'Medical Examinations'!A:C,3,0)</f>
        <v>11.08</v>
      </c>
      <c r="E1381" t="str">
        <f>VLOOKUP(A1381,'Medical Examinations'!A:E,4)</f>
        <v>No</v>
      </c>
      <c r="F1381" t="str">
        <f>VLOOKUP(A1381,'Medical Examinations'!A:E,5)</f>
        <v>No</v>
      </c>
      <c r="G1381" t="str">
        <f>VLOOKUP(A1381,'Medical Examinations'!A:F,6,0)</f>
        <v>No</v>
      </c>
      <c r="H1381" t="str">
        <f>VLOOKUP(A1381,'Medical Examinations'!A:G,7)</f>
        <v>No major surgery</v>
      </c>
      <c r="I1381" t="str">
        <f>VLOOKUP(A1381,'Medical Examinations'!A:H,8,0)</f>
        <v>No</v>
      </c>
      <c r="J1381">
        <f>VLOOKUP(A1381,'Hospitalisation Details'!A:B,2,0)</f>
        <v>1978</v>
      </c>
      <c r="K1381" t="str">
        <f>VLOOKUP(A1381,'Hospitalisation Details'!A:C,3,0)</f>
        <v>Sep</v>
      </c>
      <c r="L1381">
        <f>VLOOKUP(A1381,'Hospitalisation Details'!A:D,4,0)</f>
        <v>4</v>
      </c>
      <c r="M1381">
        <f>VLOOKUP(A1381,'Hospitalisation Details'!A:E,5,0)</f>
        <v>2</v>
      </c>
      <c r="N1381">
        <f>VLOOKUP(A1381,'Hospitalisation Details'!A:F,6,0)</f>
        <v>7740.34</v>
      </c>
      <c r="O1381" t="str">
        <f>VLOOKUP(A1381,'Hospitalisation Details'!A:G,7,0)</f>
        <v>tier - 1</v>
      </c>
      <c r="P1381" t="str">
        <f>VLOOKUP(A1381,'Hospitalisation Details'!A:I,8,0)</f>
        <v>tier - 1</v>
      </c>
      <c r="Q1381" t="str">
        <f>VLOOKUP(A1381,'Hospitalisation Details'!A:I,9,0)</f>
        <v>R1011</v>
      </c>
    </row>
    <row r="1382" spans="1:17" ht="15.6" x14ac:dyDescent="0.3">
      <c r="A1382" s="1" t="s">
        <v>990</v>
      </c>
      <c r="B1382" s="1" t="str">
        <f>VLOOKUP(A1382,'Customer Names'!A:B,2,0)</f>
        <v>Uribe, Mr.  Erik R</v>
      </c>
      <c r="C1382">
        <f>VLOOKUP(A1382,'Medical Examinations'!A:H,2,0)</f>
        <v>18.28</v>
      </c>
      <c r="D1382">
        <f>VLOOKUP(A1382,'Medical Examinations'!A:C,3,0)</f>
        <v>7.95</v>
      </c>
      <c r="E1382" t="str">
        <f>VLOOKUP(A1382,'Medical Examinations'!A:E,4)</f>
        <v>No</v>
      </c>
      <c r="F1382" t="str">
        <f>VLOOKUP(A1382,'Medical Examinations'!A:E,5)</f>
        <v>No</v>
      </c>
      <c r="G1382" t="str">
        <f>VLOOKUP(A1382,'Medical Examinations'!A:F,6,0)</f>
        <v>No</v>
      </c>
      <c r="H1382" t="str">
        <f>VLOOKUP(A1382,'Medical Examinations'!A:G,7)</f>
        <v>No major surgery</v>
      </c>
      <c r="I1382" t="str">
        <f>VLOOKUP(A1382,'Medical Examinations'!A:H,8,0)</f>
        <v>No</v>
      </c>
      <c r="J1382">
        <f>VLOOKUP(A1382,'Hospitalisation Details'!A:B,2,0)</f>
        <v>1965</v>
      </c>
      <c r="K1382" t="str">
        <f>VLOOKUP(A1382,'Hospitalisation Details'!A:C,3,0)</f>
        <v>Jul</v>
      </c>
      <c r="L1382">
        <f>VLOOKUP(A1382,'Hospitalisation Details'!A:D,4,0)</f>
        <v>18</v>
      </c>
      <c r="M1382">
        <f>VLOOKUP(A1382,'Hospitalisation Details'!A:E,5,0)</f>
        <v>0</v>
      </c>
      <c r="N1382">
        <f>VLOOKUP(A1382,'Hospitalisation Details'!A:F,6,0)</f>
        <v>7736.39</v>
      </c>
      <c r="O1382" t="str">
        <f>VLOOKUP(A1382,'Hospitalisation Details'!A:G,7,0)</f>
        <v>tier - 3</v>
      </c>
      <c r="P1382" t="str">
        <f>VLOOKUP(A1382,'Hospitalisation Details'!A:I,8,0)</f>
        <v>tier - 2</v>
      </c>
      <c r="Q1382" t="str">
        <f>VLOOKUP(A1382,'Hospitalisation Details'!A:I,9,0)</f>
        <v>R1013</v>
      </c>
    </row>
    <row r="1383" spans="1:17" ht="15.6" x14ac:dyDescent="0.3">
      <c r="A1383" s="1" t="s">
        <v>989</v>
      </c>
      <c r="B1383" s="1" t="str">
        <f>VLOOKUP(A1383,'Customer Names'!A:B,2,0)</f>
        <v>Hand, Ms.  Katie</v>
      </c>
      <c r="C1383">
        <f>VLOOKUP(A1383,'Medical Examinations'!A:H,2,0)</f>
        <v>35.814999999999998</v>
      </c>
      <c r="D1383">
        <f>VLOOKUP(A1383,'Medical Examinations'!A:C,3,0)</f>
        <v>6.23</v>
      </c>
      <c r="E1383" t="str">
        <f>VLOOKUP(A1383,'Medical Examinations'!A:E,4)</f>
        <v>No</v>
      </c>
      <c r="F1383" t="str">
        <f>VLOOKUP(A1383,'Medical Examinations'!A:E,5)</f>
        <v>No</v>
      </c>
      <c r="G1383" t="str">
        <f>VLOOKUP(A1383,'Medical Examinations'!A:F,6,0)</f>
        <v>No</v>
      </c>
      <c r="H1383" t="str">
        <f>VLOOKUP(A1383,'Medical Examinations'!A:G,7)</f>
        <v>No major surgery</v>
      </c>
      <c r="I1383" t="str">
        <f>VLOOKUP(A1383,'Medical Examinations'!A:H,8,0)</f>
        <v>No</v>
      </c>
      <c r="J1383">
        <f>VLOOKUP(A1383,'Hospitalisation Details'!A:B,2,0)</f>
        <v>1977</v>
      </c>
      <c r="K1383" t="str">
        <f>VLOOKUP(A1383,'Hospitalisation Details'!A:C,3,0)</f>
        <v>Aug</v>
      </c>
      <c r="L1383">
        <f>VLOOKUP(A1383,'Hospitalisation Details'!A:D,4,0)</f>
        <v>29</v>
      </c>
      <c r="M1383">
        <f>VLOOKUP(A1383,'Hospitalisation Details'!A:E,5,0)</f>
        <v>0</v>
      </c>
      <c r="N1383">
        <f>VLOOKUP(A1383,'Hospitalisation Details'!A:F,6,0)</f>
        <v>7731.86</v>
      </c>
      <c r="O1383" t="str">
        <f>VLOOKUP(A1383,'Hospitalisation Details'!A:G,7,0)</f>
        <v>tier - 2</v>
      </c>
      <c r="P1383" t="str">
        <f>VLOOKUP(A1383,'Hospitalisation Details'!A:I,8,0)</f>
        <v>tier - 3</v>
      </c>
      <c r="Q1383" t="str">
        <f>VLOOKUP(A1383,'Hospitalisation Details'!A:I,9,0)</f>
        <v>R1012</v>
      </c>
    </row>
    <row r="1384" spans="1:17" ht="15.6" x14ac:dyDescent="0.3">
      <c r="A1384" s="1" t="s">
        <v>988</v>
      </c>
      <c r="B1384" s="1" t="str">
        <f>VLOOKUP(A1384,'Customer Names'!A:B,2,0)</f>
        <v>Petersen, Mr.  Thomas A</v>
      </c>
      <c r="C1384">
        <f>VLOOKUP(A1384,'Medical Examinations'!A:H,2,0)</f>
        <v>30.69</v>
      </c>
      <c r="D1384">
        <f>VLOOKUP(A1384,'Medical Examinations'!A:C,3,0)</f>
        <v>6.5</v>
      </c>
      <c r="E1384" t="str">
        <f>VLOOKUP(A1384,'Medical Examinations'!A:E,4)</f>
        <v>No</v>
      </c>
      <c r="F1384" t="str">
        <f>VLOOKUP(A1384,'Medical Examinations'!A:E,5)</f>
        <v>No</v>
      </c>
      <c r="G1384" t="str">
        <f>VLOOKUP(A1384,'Medical Examinations'!A:F,6,0)</f>
        <v>No</v>
      </c>
      <c r="H1384" t="str">
        <f>VLOOKUP(A1384,'Medical Examinations'!A:G,7)</f>
        <v>No major surgery</v>
      </c>
      <c r="I1384" t="str">
        <f>VLOOKUP(A1384,'Medical Examinations'!A:H,8,0)</f>
        <v>No</v>
      </c>
      <c r="J1384">
        <f>VLOOKUP(A1384,'Hospitalisation Details'!A:B,2,0)</f>
        <v>1978</v>
      </c>
      <c r="K1384" t="str">
        <f>VLOOKUP(A1384,'Hospitalisation Details'!A:C,3,0)</f>
        <v>Dec</v>
      </c>
      <c r="L1384">
        <f>VLOOKUP(A1384,'Hospitalisation Details'!A:D,4,0)</f>
        <v>4</v>
      </c>
      <c r="M1384">
        <f>VLOOKUP(A1384,'Hospitalisation Details'!A:E,5,0)</f>
        <v>2</v>
      </c>
      <c r="N1384">
        <f>VLOOKUP(A1384,'Hospitalisation Details'!A:F,6,0)</f>
        <v>7731.43</v>
      </c>
      <c r="O1384" t="str">
        <f>VLOOKUP(A1384,'Hospitalisation Details'!A:G,7,0)</f>
        <v>tier - 3</v>
      </c>
      <c r="P1384" t="str">
        <f>VLOOKUP(A1384,'Hospitalisation Details'!A:I,8,0)</f>
        <v>tier - 2</v>
      </c>
      <c r="Q1384" t="str">
        <f>VLOOKUP(A1384,'Hospitalisation Details'!A:I,9,0)</f>
        <v>R1013</v>
      </c>
    </row>
    <row r="1385" spans="1:17" ht="15.6" x14ac:dyDescent="0.3">
      <c r="A1385" s="1" t="s">
        <v>987</v>
      </c>
      <c r="B1385" s="1" t="str">
        <f>VLOOKUP(A1385,'Customer Names'!A:B,2,0)</f>
        <v>Mac-Thiong, Mr.  Jean-Marc</v>
      </c>
      <c r="C1385">
        <f>VLOOKUP(A1385,'Medical Examinations'!A:H,2,0)</f>
        <v>26.125</v>
      </c>
      <c r="D1385">
        <f>VLOOKUP(A1385,'Medical Examinations'!A:C,3,0)</f>
        <v>5.22</v>
      </c>
      <c r="E1385" t="str">
        <f>VLOOKUP(A1385,'Medical Examinations'!A:E,4)</f>
        <v>No</v>
      </c>
      <c r="F1385" t="str">
        <f>VLOOKUP(A1385,'Medical Examinations'!A:E,5)</f>
        <v>No</v>
      </c>
      <c r="G1385" t="str">
        <f>VLOOKUP(A1385,'Medical Examinations'!A:F,6,0)</f>
        <v>No</v>
      </c>
      <c r="H1385" t="str">
        <f>VLOOKUP(A1385,'Medical Examinations'!A:G,7)</f>
        <v>No major surgery</v>
      </c>
      <c r="I1385" t="str">
        <f>VLOOKUP(A1385,'Medical Examinations'!A:H,8,0)</f>
        <v>No</v>
      </c>
      <c r="J1385">
        <f>VLOOKUP(A1385,'Hospitalisation Details'!A:B,2,0)</f>
        <v>1980</v>
      </c>
      <c r="K1385" t="str">
        <f>VLOOKUP(A1385,'Hospitalisation Details'!A:C,3,0)</f>
        <v>Sep</v>
      </c>
      <c r="L1385">
        <f>VLOOKUP(A1385,'Hospitalisation Details'!A:D,4,0)</f>
        <v>10</v>
      </c>
      <c r="M1385">
        <f>VLOOKUP(A1385,'Hospitalisation Details'!A:E,5,0)</f>
        <v>2</v>
      </c>
      <c r="N1385">
        <f>VLOOKUP(A1385,'Hospitalisation Details'!A:F,6,0)</f>
        <v>7729.65</v>
      </c>
      <c r="O1385" t="str">
        <f>VLOOKUP(A1385,'Hospitalisation Details'!A:G,7,0)</f>
        <v>tier - 3</v>
      </c>
      <c r="P1385" t="str">
        <f>VLOOKUP(A1385,'Hospitalisation Details'!A:I,8,0)</f>
        <v>tier - 1</v>
      </c>
      <c r="Q1385" t="str">
        <f>VLOOKUP(A1385,'Hospitalisation Details'!A:I,9,0)</f>
        <v>R1016</v>
      </c>
    </row>
    <row r="1386" spans="1:17" ht="15.6" x14ac:dyDescent="0.3">
      <c r="A1386" s="1" t="s">
        <v>986</v>
      </c>
      <c r="B1386" s="1" t="str">
        <f>VLOOKUP(A1386,'Customer Names'!A:B,2,0)</f>
        <v>Walker, Ms.  Kerry L</v>
      </c>
      <c r="C1386">
        <f>VLOOKUP(A1386,'Medical Examinations'!A:H,2,0)</f>
        <v>34.58</v>
      </c>
      <c r="D1386">
        <f>VLOOKUP(A1386,'Medical Examinations'!A:C,3,0)</f>
        <v>6.3</v>
      </c>
      <c r="E1386" t="str">
        <f>VLOOKUP(A1386,'Medical Examinations'!A:E,4)</f>
        <v>No</v>
      </c>
      <c r="F1386" t="str">
        <f>VLOOKUP(A1386,'Medical Examinations'!A:E,5)</f>
        <v>No</v>
      </c>
      <c r="G1386" t="str">
        <f>VLOOKUP(A1386,'Medical Examinations'!A:F,6,0)</f>
        <v>Yes</v>
      </c>
      <c r="H1386">
        <f>VLOOKUP(A1386,'Medical Examinations'!A:G,7)</f>
        <v>1</v>
      </c>
      <c r="I1386" t="str">
        <f>VLOOKUP(A1386,'Medical Examinations'!A:H,8,0)</f>
        <v>No</v>
      </c>
      <c r="J1386">
        <f>VLOOKUP(A1386,'Hospitalisation Details'!A:B,2,0)</f>
        <v>1979</v>
      </c>
      <c r="K1386" t="str">
        <f>VLOOKUP(A1386,'Hospitalisation Details'!A:C,3,0)</f>
        <v>Jun</v>
      </c>
      <c r="L1386">
        <f>VLOOKUP(A1386,'Hospitalisation Details'!A:D,4,0)</f>
        <v>2</v>
      </c>
      <c r="M1386">
        <f>VLOOKUP(A1386,'Hospitalisation Details'!A:E,5,0)</f>
        <v>1</v>
      </c>
      <c r="N1386">
        <f>VLOOKUP(A1386,'Hospitalisation Details'!A:F,6,0)</f>
        <v>7727.25</v>
      </c>
      <c r="O1386" t="str">
        <f>VLOOKUP(A1386,'Hospitalisation Details'!A:G,7,0)</f>
        <v>tier - 2</v>
      </c>
      <c r="P1386" t="str">
        <f>VLOOKUP(A1386,'Hospitalisation Details'!A:I,8,0)</f>
        <v>tier - 3</v>
      </c>
      <c r="Q1386" t="str">
        <f>VLOOKUP(A1386,'Hospitalisation Details'!A:I,9,0)</f>
        <v>R1012</v>
      </c>
    </row>
    <row r="1387" spans="1:17" ht="15.6" x14ac:dyDescent="0.3">
      <c r="A1387" s="1" t="s">
        <v>985</v>
      </c>
      <c r="B1387" s="1" t="str">
        <f>VLOOKUP(A1387,'Customer Names'!A:B,2,0)</f>
        <v>Steidl, Mr.  Ulrich</v>
      </c>
      <c r="C1387">
        <f>VLOOKUP(A1387,'Medical Examinations'!A:H,2,0)</f>
        <v>27.4</v>
      </c>
      <c r="D1387">
        <f>VLOOKUP(A1387,'Medical Examinations'!A:C,3,0)</f>
        <v>8.84</v>
      </c>
      <c r="E1387" t="str">
        <f>VLOOKUP(A1387,'Medical Examinations'!A:E,4)</f>
        <v>No</v>
      </c>
      <c r="F1387" t="str">
        <f>VLOOKUP(A1387,'Medical Examinations'!A:E,5)</f>
        <v>No</v>
      </c>
      <c r="G1387" t="str">
        <f>VLOOKUP(A1387,'Medical Examinations'!A:F,6,0)</f>
        <v>No</v>
      </c>
      <c r="H1387" t="str">
        <f>VLOOKUP(A1387,'Medical Examinations'!A:G,7)</f>
        <v>No major surgery</v>
      </c>
      <c r="I1387" t="str">
        <f>VLOOKUP(A1387,'Medical Examinations'!A:H,8,0)</f>
        <v>No</v>
      </c>
      <c r="J1387">
        <f>VLOOKUP(A1387,'Hospitalisation Details'!A:B,2,0)</f>
        <v>1978</v>
      </c>
      <c r="K1387" t="str">
        <f>VLOOKUP(A1387,'Hospitalisation Details'!A:C,3,0)</f>
        <v>Dec</v>
      </c>
      <c r="L1387">
        <f>VLOOKUP(A1387,'Hospitalisation Details'!A:D,4,0)</f>
        <v>29</v>
      </c>
      <c r="M1387">
        <f>VLOOKUP(A1387,'Hospitalisation Details'!A:E,5,0)</f>
        <v>2</v>
      </c>
      <c r="N1387">
        <f>VLOOKUP(A1387,'Hospitalisation Details'!A:F,6,0)</f>
        <v>7726.85</v>
      </c>
      <c r="O1387" t="str">
        <f>VLOOKUP(A1387,'Hospitalisation Details'!A:G,7,0)</f>
        <v>tier - 1</v>
      </c>
      <c r="P1387" t="str">
        <f>VLOOKUP(A1387,'Hospitalisation Details'!A:I,8,0)</f>
        <v>tier - 2</v>
      </c>
      <c r="Q1387" t="str">
        <f>VLOOKUP(A1387,'Hospitalisation Details'!A:I,9,0)</f>
        <v>R1011</v>
      </c>
    </row>
    <row r="1388" spans="1:17" ht="15.6" x14ac:dyDescent="0.3">
      <c r="A1388" s="1" t="s">
        <v>984</v>
      </c>
      <c r="B1388" s="1" t="str">
        <f>VLOOKUP(A1388,'Customer Names'!A:B,2,0)</f>
        <v>Rose, Mr.  Justin P</v>
      </c>
      <c r="C1388">
        <f>VLOOKUP(A1388,'Medical Examinations'!A:H,2,0)</f>
        <v>27.53</v>
      </c>
      <c r="D1388">
        <f>VLOOKUP(A1388,'Medical Examinations'!A:C,3,0)</f>
        <v>4.1100000000000003</v>
      </c>
      <c r="E1388" t="str">
        <f>VLOOKUP(A1388,'Medical Examinations'!A:E,4)</f>
        <v>No</v>
      </c>
      <c r="F1388" t="str">
        <f>VLOOKUP(A1388,'Medical Examinations'!A:E,5)</f>
        <v>No</v>
      </c>
      <c r="G1388" t="str">
        <f>VLOOKUP(A1388,'Medical Examinations'!A:F,6,0)</f>
        <v>No</v>
      </c>
      <c r="H1388">
        <f>VLOOKUP(A1388,'Medical Examinations'!A:G,7)</f>
        <v>1</v>
      </c>
      <c r="I1388" t="str">
        <f>VLOOKUP(A1388,'Medical Examinations'!A:H,8,0)</f>
        <v>No</v>
      </c>
      <c r="J1388">
        <f>VLOOKUP(A1388,'Hospitalisation Details'!A:B,2,0)</f>
        <v>1987</v>
      </c>
      <c r="K1388" t="str">
        <f>VLOOKUP(A1388,'Hospitalisation Details'!A:C,3,0)</f>
        <v>Jul</v>
      </c>
      <c r="L1388">
        <f>VLOOKUP(A1388,'Hospitalisation Details'!A:D,4,0)</f>
        <v>12</v>
      </c>
      <c r="M1388">
        <f>VLOOKUP(A1388,'Hospitalisation Details'!A:E,5,0)</f>
        <v>3</v>
      </c>
      <c r="N1388">
        <f>VLOOKUP(A1388,'Hospitalisation Details'!A:F,6,0)</f>
        <v>7684.62</v>
      </c>
      <c r="O1388" t="str">
        <f>VLOOKUP(A1388,'Hospitalisation Details'!A:G,7,0)</f>
        <v>tier - 2</v>
      </c>
      <c r="P1388" t="str">
        <f>VLOOKUP(A1388,'Hospitalisation Details'!A:I,8,0)</f>
        <v>tier - 3</v>
      </c>
      <c r="Q1388" t="str">
        <f>VLOOKUP(A1388,'Hospitalisation Details'!A:I,9,0)</f>
        <v>R1021</v>
      </c>
    </row>
    <row r="1389" spans="1:17" ht="15.6" x14ac:dyDescent="0.3">
      <c r="A1389" s="1" t="s">
        <v>983</v>
      </c>
      <c r="B1389" s="1" t="str">
        <f>VLOOKUP(A1389,'Customer Names'!A:B,2,0)</f>
        <v>Alderfer, Ms.  Hannah E.</v>
      </c>
      <c r="C1389">
        <f>VLOOKUP(A1389,'Medical Examinations'!A:H,2,0)</f>
        <v>33</v>
      </c>
      <c r="D1389">
        <f>VLOOKUP(A1389,'Medical Examinations'!A:C,3,0)</f>
        <v>4.57</v>
      </c>
      <c r="E1389" t="str">
        <f>VLOOKUP(A1389,'Medical Examinations'!A:E,4)</f>
        <v>No</v>
      </c>
      <c r="F1389" t="str">
        <f>VLOOKUP(A1389,'Medical Examinations'!A:E,5)</f>
        <v>No</v>
      </c>
      <c r="G1389" t="str">
        <f>VLOOKUP(A1389,'Medical Examinations'!A:F,6,0)</f>
        <v>No</v>
      </c>
      <c r="H1389" t="str">
        <f>VLOOKUP(A1389,'Medical Examinations'!A:G,7)</f>
        <v>No major surgery</v>
      </c>
      <c r="I1389" t="str">
        <f>VLOOKUP(A1389,'Medical Examinations'!A:H,8,0)</f>
        <v>No</v>
      </c>
      <c r="J1389">
        <f>VLOOKUP(A1389,'Hospitalisation Details'!A:B,2,0)</f>
        <v>1982</v>
      </c>
      <c r="K1389" t="str">
        <f>VLOOKUP(A1389,'Hospitalisation Details'!A:C,3,0)</f>
        <v>Dec</v>
      </c>
      <c r="L1389">
        <f>VLOOKUP(A1389,'Hospitalisation Details'!A:D,4,0)</f>
        <v>18</v>
      </c>
      <c r="M1389">
        <f>VLOOKUP(A1389,'Hospitalisation Details'!A:E,5,0)</f>
        <v>3</v>
      </c>
      <c r="N1389">
        <f>VLOOKUP(A1389,'Hospitalisation Details'!A:F,6,0)</f>
        <v>7682.67</v>
      </c>
      <c r="O1389" t="str">
        <f>VLOOKUP(A1389,'Hospitalisation Details'!A:G,7,0)</f>
        <v>tier - 2</v>
      </c>
      <c r="P1389" t="str">
        <f>VLOOKUP(A1389,'Hospitalisation Details'!A:I,8,0)</f>
        <v>tier - 1</v>
      </c>
      <c r="Q1389" t="str">
        <f>VLOOKUP(A1389,'Hospitalisation Details'!A:I,9,0)</f>
        <v>R1013</v>
      </c>
    </row>
    <row r="1390" spans="1:17" ht="15.6" x14ac:dyDescent="0.3">
      <c r="A1390" s="1" t="s">
        <v>982</v>
      </c>
      <c r="B1390" s="1" t="str">
        <f>VLOOKUP(A1390,'Customer Names'!A:B,2,0)</f>
        <v>Ryland, Mr.  David</v>
      </c>
      <c r="C1390">
        <f>VLOOKUP(A1390,'Medical Examinations'!A:H,2,0)</f>
        <v>25.78</v>
      </c>
      <c r="D1390">
        <f>VLOOKUP(A1390,'Medical Examinations'!A:C,3,0)</f>
        <v>11.06</v>
      </c>
      <c r="E1390" t="str">
        <f>VLOOKUP(A1390,'Medical Examinations'!A:E,4)</f>
        <v>yes</v>
      </c>
      <c r="F1390" t="str">
        <f>VLOOKUP(A1390,'Medical Examinations'!A:E,5)</f>
        <v>No</v>
      </c>
      <c r="G1390" t="str">
        <f>VLOOKUP(A1390,'Medical Examinations'!A:F,6,0)</f>
        <v>No</v>
      </c>
      <c r="H1390" t="str">
        <f>VLOOKUP(A1390,'Medical Examinations'!A:G,7)</f>
        <v>No major surgery</v>
      </c>
      <c r="I1390" t="str">
        <f>VLOOKUP(A1390,'Medical Examinations'!A:H,8,0)</f>
        <v>No</v>
      </c>
      <c r="J1390">
        <f>VLOOKUP(A1390,'Hospitalisation Details'!A:B,2,0)</f>
        <v>1981</v>
      </c>
      <c r="K1390" t="str">
        <f>VLOOKUP(A1390,'Hospitalisation Details'!A:C,3,0)</f>
        <v>Dec</v>
      </c>
      <c r="L1390">
        <f>VLOOKUP(A1390,'Hospitalisation Details'!A:D,4,0)</f>
        <v>19</v>
      </c>
      <c r="M1390">
        <f>VLOOKUP(A1390,'Hospitalisation Details'!A:E,5,0)</f>
        <v>1</v>
      </c>
      <c r="N1390">
        <f>VLOOKUP(A1390,'Hospitalisation Details'!A:F,6,0)</f>
        <v>7681.17</v>
      </c>
      <c r="O1390" t="str">
        <f>VLOOKUP(A1390,'Hospitalisation Details'!A:G,7,0)</f>
        <v>tier - 2</v>
      </c>
      <c r="P1390" t="str">
        <f>VLOOKUP(A1390,'Hospitalisation Details'!A:I,8,0)</f>
        <v>tier - 2</v>
      </c>
      <c r="Q1390" t="str">
        <f>VLOOKUP(A1390,'Hospitalisation Details'!A:I,9,0)</f>
        <v>R1020</v>
      </c>
    </row>
    <row r="1391" spans="1:17" ht="15.6" x14ac:dyDescent="0.3">
      <c r="A1391" s="1" t="s">
        <v>981</v>
      </c>
      <c r="B1391" s="1" t="str">
        <f>VLOOKUP(A1391,'Customer Names'!A:B,2,0)</f>
        <v>Bethea, Mr.  Jim</v>
      </c>
      <c r="C1391">
        <f>VLOOKUP(A1391,'Medical Examinations'!A:H,2,0)</f>
        <v>22.66</v>
      </c>
      <c r="D1391">
        <f>VLOOKUP(A1391,'Medical Examinations'!A:C,3,0)</f>
        <v>10.68</v>
      </c>
      <c r="E1391" t="str">
        <f>VLOOKUP(A1391,'Medical Examinations'!A:E,4)</f>
        <v>No</v>
      </c>
      <c r="F1391" t="str">
        <f>VLOOKUP(A1391,'Medical Examinations'!A:E,5)</f>
        <v>No</v>
      </c>
      <c r="G1391" t="str">
        <f>VLOOKUP(A1391,'Medical Examinations'!A:F,6,0)</f>
        <v>No</v>
      </c>
      <c r="H1391" t="str">
        <f>VLOOKUP(A1391,'Medical Examinations'!A:G,7)</f>
        <v>No major surgery</v>
      </c>
      <c r="I1391" t="str">
        <f>VLOOKUP(A1391,'Medical Examinations'!A:H,8,0)</f>
        <v>No</v>
      </c>
      <c r="J1391">
        <f>VLOOKUP(A1391,'Hospitalisation Details'!A:B,2,0)</f>
        <v>1971</v>
      </c>
      <c r="K1391" t="str">
        <f>VLOOKUP(A1391,'Hospitalisation Details'!A:C,3,0)</f>
        <v>Oct</v>
      </c>
      <c r="L1391">
        <f>VLOOKUP(A1391,'Hospitalisation Details'!A:D,4,0)</f>
        <v>11</v>
      </c>
      <c r="M1391">
        <f>VLOOKUP(A1391,'Hospitalisation Details'!A:E,5,0)</f>
        <v>0</v>
      </c>
      <c r="N1391">
        <f>VLOOKUP(A1391,'Hospitalisation Details'!A:F,6,0)</f>
        <v>7680.92</v>
      </c>
      <c r="O1391" t="str">
        <f>VLOOKUP(A1391,'Hospitalisation Details'!A:G,7,0)</f>
        <v>tier - 2</v>
      </c>
      <c r="P1391" t="str">
        <f>VLOOKUP(A1391,'Hospitalisation Details'!A:I,8,0)</f>
        <v>tier - 1</v>
      </c>
      <c r="Q1391" t="str">
        <f>VLOOKUP(A1391,'Hospitalisation Details'!A:I,9,0)</f>
        <v>R1013</v>
      </c>
    </row>
    <row r="1392" spans="1:17" ht="15.6" x14ac:dyDescent="0.3">
      <c r="A1392" s="1" t="s">
        <v>980</v>
      </c>
      <c r="B1392" s="1" t="str">
        <f>VLOOKUP(A1392,'Customer Names'!A:B,2,0)</f>
        <v>Kelly, Mr.  Joseph P</v>
      </c>
      <c r="C1392">
        <f>VLOOKUP(A1392,'Medical Examinations'!A:H,2,0)</f>
        <v>38.81</v>
      </c>
      <c r="D1392">
        <f>VLOOKUP(A1392,'Medical Examinations'!A:C,3,0)</f>
        <v>6.14</v>
      </c>
      <c r="E1392" t="str">
        <f>VLOOKUP(A1392,'Medical Examinations'!A:E,4)</f>
        <v>yes</v>
      </c>
      <c r="F1392" t="str">
        <f>VLOOKUP(A1392,'Medical Examinations'!A:E,5)</f>
        <v>No</v>
      </c>
      <c r="G1392" t="str">
        <f>VLOOKUP(A1392,'Medical Examinations'!A:F,6,0)</f>
        <v>No</v>
      </c>
      <c r="H1392">
        <f>VLOOKUP(A1392,'Medical Examinations'!A:G,7)</f>
        <v>1</v>
      </c>
      <c r="I1392" t="str">
        <f>VLOOKUP(A1392,'Medical Examinations'!A:H,8,0)</f>
        <v>No</v>
      </c>
      <c r="J1392">
        <f>VLOOKUP(A1392,'Hospitalisation Details'!A:B,2,0)</f>
        <v>1995</v>
      </c>
      <c r="K1392" t="str">
        <f>VLOOKUP(A1392,'Hospitalisation Details'!A:C,3,0)</f>
        <v>Sep</v>
      </c>
      <c r="L1392">
        <f>VLOOKUP(A1392,'Hospitalisation Details'!A:D,4,0)</f>
        <v>13</v>
      </c>
      <c r="M1392">
        <f>VLOOKUP(A1392,'Hospitalisation Details'!A:E,5,0)</f>
        <v>0</v>
      </c>
      <c r="N1392">
        <f>VLOOKUP(A1392,'Hospitalisation Details'!A:F,6,0)</f>
        <v>7676.4</v>
      </c>
      <c r="O1392" t="str">
        <f>VLOOKUP(A1392,'Hospitalisation Details'!A:G,7,0)</f>
        <v>tier - 2</v>
      </c>
      <c r="P1392" t="str">
        <f>VLOOKUP(A1392,'Hospitalisation Details'!A:I,8,0)</f>
        <v>tier - 1</v>
      </c>
      <c r="Q1392" t="str">
        <f>VLOOKUP(A1392,'Hospitalisation Details'!A:I,9,0)</f>
        <v>R1012</v>
      </c>
    </row>
    <row r="1393" spans="1:17" ht="15.6" x14ac:dyDescent="0.3">
      <c r="A1393" s="1" t="s">
        <v>979</v>
      </c>
      <c r="B1393" s="1" t="str">
        <f>VLOOKUP(A1393,'Customer Names'!A:B,2,0)</f>
        <v>Blois, Mr.  Michael</v>
      </c>
      <c r="C1393">
        <f>VLOOKUP(A1393,'Medical Examinations'!A:H,2,0)</f>
        <v>38.51</v>
      </c>
      <c r="D1393">
        <f>VLOOKUP(A1393,'Medical Examinations'!A:C,3,0)</f>
        <v>5.45</v>
      </c>
      <c r="E1393" t="str">
        <f>VLOOKUP(A1393,'Medical Examinations'!A:E,4)</f>
        <v>yes</v>
      </c>
      <c r="F1393" t="str">
        <f>VLOOKUP(A1393,'Medical Examinations'!A:E,5)</f>
        <v>No</v>
      </c>
      <c r="G1393" t="str">
        <f>VLOOKUP(A1393,'Medical Examinations'!A:F,6,0)</f>
        <v>No</v>
      </c>
      <c r="H1393" t="str">
        <f>VLOOKUP(A1393,'Medical Examinations'!A:G,7)</f>
        <v>No major surgery</v>
      </c>
      <c r="I1393" t="str">
        <f>VLOOKUP(A1393,'Medical Examinations'!A:H,8,0)</f>
        <v>No</v>
      </c>
      <c r="J1393">
        <f>VLOOKUP(A1393,'Hospitalisation Details'!A:B,2,0)</f>
        <v>1996</v>
      </c>
      <c r="K1393" t="str">
        <f>VLOOKUP(A1393,'Hospitalisation Details'!A:C,3,0)</f>
        <v>Nov</v>
      </c>
      <c r="L1393">
        <f>VLOOKUP(A1393,'Hospitalisation Details'!A:D,4,0)</f>
        <v>24</v>
      </c>
      <c r="M1393">
        <f>VLOOKUP(A1393,'Hospitalisation Details'!A:E,5,0)</f>
        <v>0</v>
      </c>
      <c r="N1393">
        <f>VLOOKUP(A1393,'Hospitalisation Details'!A:F,6,0)</f>
        <v>7670.75</v>
      </c>
      <c r="O1393" t="str">
        <f>VLOOKUP(A1393,'Hospitalisation Details'!A:G,7,0)</f>
        <v>tier - 2</v>
      </c>
      <c r="P1393" t="str">
        <f>VLOOKUP(A1393,'Hospitalisation Details'!A:I,8,0)</f>
        <v>tier - 2</v>
      </c>
      <c r="Q1393" t="str">
        <f>VLOOKUP(A1393,'Hospitalisation Details'!A:I,9,0)</f>
        <v>R1022</v>
      </c>
    </row>
    <row r="1394" spans="1:17" ht="15.6" x14ac:dyDescent="0.3">
      <c r="A1394" s="1" t="s">
        <v>978</v>
      </c>
      <c r="B1394" s="1" t="str">
        <f>VLOOKUP(A1394,'Customer Names'!A:B,2,0)</f>
        <v>Dayton, Ms.  Gina M</v>
      </c>
      <c r="C1394">
        <f>VLOOKUP(A1394,'Medical Examinations'!A:H,2,0)</f>
        <v>22.98</v>
      </c>
      <c r="D1394">
        <f>VLOOKUP(A1394,'Medical Examinations'!A:C,3,0)</f>
        <v>6.14</v>
      </c>
      <c r="E1394" t="str">
        <f>VLOOKUP(A1394,'Medical Examinations'!A:E,4)</f>
        <v>yes</v>
      </c>
      <c r="F1394" t="str">
        <f>VLOOKUP(A1394,'Medical Examinations'!A:E,5)</f>
        <v>No</v>
      </c>
      <c r="G1394" t="str">
        <f>VLOOKUP(A1394,'Medical Examinations'!A:F,6,0)</f>
        <v>No</v>
      </c>
      <c r="H1394" t="str">
        <f>VLOOKUP(A1394,'Medical Examinations'!A:G,7)</f>
        <v>No major surgery</v>
      </c>
      <c r="I1394" t="str">
        <f>VLOOKUP(A1394,'Medical Examinations'!A:H,8,0)</f>
        <v>No</v>
      </c>
      <c r="J1394">
        <f>VLOOKUP(A1394,'Hospitalisation Details'!A:B,2,0)</f>
        <v>1976</v>
      </c>
      <c r="K1394" t="str">
        <f>VLOOKUP(A1394,'Hospitalisation Details'!A:C,3,0)</f>
        <v>Oct</v>
      </c>
      <c r="L1394">
        <f>VLOOKUP(A1394,'Hospitalisation Details'!A:D,4,0)</f>
        <v>9</v>
      </c>
      <c r="M1394">
        <f>VLOOKUP(A1394,'Hospitalisation Details'!A:E,5,0)</f>
        <v>2</v>
      </c>
      <c r="N1394">
        <f>VLOOKUP(A1394,'Hospitalisation Details'!A:F,6,0)</f>
        <v>7662.47</v>
      </c>
      <c r="O1394" t="str">
        <f>VLOOKUP(A1394,'Hospitalisation Details'!A:G,7,0)</f>
        <v>tier - 2</v>
      </c>
      <c r="P1394" t="str">
        <f>VLOOKUP(A1394,'Hospitalisation Details'!A:I,8,0)</f>
        <v>tier - 1</v>
      </c>
      <c r="Q1394" t="str">
        <f>VLOOKUP(A1394,'Hospitalisation Details'!A:I,9,0)</f>
        <v>R1011</v>
      </c>
    </row>
    <row r="1395" spans="1:17" ht="15.6" x14ac:dyDescent="0.3">
      <c r="A1395" s="1" t="s">
        <v>977</v>
      </c>
      <c r="B1395" s="1" t="str">
        <f>VLOOKUP(A1395,'Customer Names'!A:B,2,0)</f>
        <v>Cloud, Ms.  Shantel C.</v>
      </c>
      <c r="C1395">
        <f>VLOOKUP(A1395,'Medical Examinations'!A:H,2,0)</f>
        <v>15.65</v>
      </c>
      <c r="D1395">
        <f>VLOOKUP(A1395,'Medical Examinations'!A:C,3,0)</f>
        <v>7.85</v>
      </c>
      <c r="E1395" t="str">
        <f>VLOOKUP(A1395,'Medical Examinations'!A:E,4)</f>
        <v>No</v>
      </c>
      <c r="F1395" t="str">
        <f>VLOOKUP(A1395,'Medical Examinations'!A:E,5)</f>
        <v>No</v>
      </c>
      <c r="G1395" t="str">
        <f>VLOOKUP(A1395,'Medical Examinations'!A:F,6,0)</f>
        <v>No</v>
      </c>
      <c r="H1395" t="str">
        <f>VLOOKUP(A1395,'Medical Examinations'!A:G,7)</f>
        <v>No major surgery</v>
      </c>
      <c r="I1395" t="str">
        <f>VLOOKUP(A1395,'Medical Examinations'!A:H,8,0)</f>
        <v>No</v>
      </c>
      <c r="J1395">
        <f>VLOOKUP(A1395,'Hospitalisation Details'!A:B,2,0)</f>
        <v>1965</v>
      </c>
      <c r="K1395" t="str">
        <f>VLOOKUP(A1395,'Hospitalisation Details'!A:C,3,0)</f>
        <v>Dec</v>
      </c>
      <c r="L1395">
        <f>VLOOKUP(A1395,'Hospitalisation Details'!A:D,4,0)</f>
        <v>27</v>
      </c>
      <c r="M1395">
        <f>VLOOKUP(A1395,'Hospitalisation Details'!A:E,5,0)</f>
        <v>0</v>
      </c>
      <c r="N1395">
        <f>VLOOKUP(A1395,'Hospitalisation Details'!A:F,6,0)</f>
        <v>7657.69</v>
      </c>
      <c r="O1395" t="str">
        <f>VLOOKUP(A1395,'Hospitalisation Details'!A:G,7,0)</f>
        <v>tier - 3</v>
      </c>
      <c r="P1395" t="str">
        <f>VLOOKUP(A1395,'Hospitalisation Details'!A:I,8,0)</f>
        <v>tier - 3</v>
      </c>
      <c r="Q1395" t="str">
        <f>VLOOKUP(A1395,'Hospitalisation Details'!A:I,9,0)</f>
        <v>R1012</v>
      </c>
    </row>
    <row r="1396" spans="1:17" ht="15.6" x14ac:dyDescent="0.3">
      <c r="A1396" s="1" t="s">
        <v>976</v>
      </c>
      <c r="B1396" s="1" t="str">
        <f>VLOOKUP(A1396,'Customer Names'!A:B,2,0)</f>
        <v>Betournay, Mr.  Brian</v>
      </c>
      <c r="C1396">
        <f>VLOOKUP(A1396,'Medical Examinations'!A:H,2,0)</f>
        <v>39.97</v>
      </c>
      <c r="D1396">
        <f>VLOOKUP(A1396,'Medical Examinations'!A:C,3,0)</f>
        <v>4.09</v>
      </c>
      <c r="E1396" t="str">
        <f>VLOOKUP(A1396,'Medical Examinations'!A:E,4)</f>
        <v>No</v>
      </c>
      <c r="F1396" t="str">
        <f>VLOOKUP(A1396,'Medical Examinations'!A:E,5)</f>
        <v>No</v>
      </c>
      <c r="G1396" t="str">
        <f>VLOOKUP(A1396,'Medical Examinations'!A:F,6,0)</f>
        <v>No</v>
      </c>
      <c r="H1396">
        <f>VLOOKUP(A1396,'Medical Examinations'!A:G,7)</f>
        <v>1</v>
      </c>
      <c r="I1396" t="str">
        <f>VLOOKUP(A1396,'Medical Examinations'!A:H,8,0)</f>
        <v>No</v>
      </c>
      <c r="J1396">
        <f>VLOOKUP(A1396,'Hospitalisation Details'!A:B,2,0)</f>
        <v>1998</v>
      </c>
      <c r="K1396" t="str">
        <f>VLOOKUP(A1396,'Hospitalisation Details'!A:C,3,0)</f>
        <v>Sep</v>
      </c>
      <c r="L1396">
        <f>VLOOKUP(A1396,'Hospitalisation Details'!A:D,4,0)</f>
        <v>30</v>
      </c>
      <c r="M1396">
        <f>VLOOKUP(A1396,'Hospitalisation Details'!A:E,5,0)</f>
        <v>0</v>
      </c>
      <c r="N1396">
        <f>VLOOKUP(A1396,'Hospitalisation Details'!A:F,6,0)</f>
        <v>7652.26</v>
      </c>
      <c r="O1396" t="str">
        <f>VLOOKUP(A1396,'Hospitalisation Details'!A:G,7,0)</f>
        <v>tier - 2</v>
      </c>
      <c r="P1396" t="str">
        <f>VLOOKUP(A1396,'Hospitalisation Details'!A:I,8,0)</f>
        <v>tier - 3</v>
      </c>
      <c r="Q1396" t="str">
        <f>VLOOKUP(A1396,'Hospitalisation Details'!A:I,9,0)</f>
        <v>R1023</v>
      </c>
    </row>
    <row r="1397" spans="1:17" ht="15.6" x14ac:dyDescent="0.3">
      <c r="A1397" s="1" t="s">
        <v>975</v>
      </c>
      <c r="B1397" s="1" t="str">
        <f>VLOOKUP(A1397,'Customer Names'!A:B,2,0)</f>
        <v>Temple, Mr.  Brian</v>
      </c>
      <c r="C1397">
        <f>VLOOKUP(A1397,'Medical Examinations'!A:H,2,0)</f>
        <v>37.22</v>
      </c>
      <c r="D1397">
        <f>VLOOKUP(A1397,'Medical Examinations'!A:C,3,0)</f>
        <v>4.62</v>
      </c>
      <c r="E1397" t="str">
        <f>VLOOKUP(A1397,'Medical Examinations'!A:E,4)</f>
        <v>No</v>
      </c>
      <c r="F1397" t="str">
        <f>VLOOKUP(A1397,'Medical Examinations'!A:E,5)</f>
        <v>No</v>
      </c>
      <c r="G1397" t="str">
        <f>VLOOKUP(A1397,'Medical Examinations'!A:F,6,0)</f>
        <v>Yes</v>
      </c>
      <c r="H1397">
        <f>VLOOKUP(A1397,'Medical Examinations'!A:G,7)</f>
        <v>1</v>
      </c>
      <c r="I1397" t="str">
        <f>VLOOKUP(A1397,'Medical Examinations'!A:H,8,0)</f>
        <v>No</v>
      </c>
      <c r="J1397">
        <f>VLOOKUP(A1397,'Hospitalisation Details'!A:B,2,0)</f>
        <v>1993</v>
      </c>
      <c r="K1397" t="str">
        <f>VLOOKUP(A1397,'Hospitalisation Details'!A:C,3,0)</f>
        <v>Aug</v>
      </c>
      <c r="L1397">
        <f>VLOOKUP(A1397,'Hospitalisation Details'!A:D,4,0)</f>
        <v>10</v>
      </c>
      <c r="M1397">
        <f>VLOOKUP(A1397,'Hospitalisation Details'!A:E,5,0)</f>
        <v>0</v>
      </c>
      <c r="N1397">
        <f>VLOOKUP(A1397,'Hospitalisation Details'!A:F,6,0)</f>
        <v>7650.8</v>
      </c>
      <c r="O1397" t="str">
        <f>VLOOKUP(A1397,'Hospitalisation Details'!A:G,7,0)</f>
        <v>tier - 2</v>
      </c>
      <c r="P1397" t="str">
        <f>VLOOKUP(A1397,'Hospitalisation Details'!A:I,8,0)</f>
        <v>tier - 2</v>
      </c>
      <c r="Q1397" t="str">
        <f>VLOOKUP(A1397,'Hospitalisation Details'!A:I,9,0)</f>
        <v>R1012</v>
      </c>
    </row>
    <row r="1398" spans="1:17" ht="15.6" x14ac:dyDescent="0.3">
      <c r="A1398" s="1" t="s">
        <v>974</v>
      </c>
      <c r="B1398" s="1" t="str">
        <f>VLOOKUP(A1398,'Customer Names'!A:B,2,0)</f>
        <v>Rollie, Ms.  Jessica R</v>
      </c>
      <c r="C1398">
        <f>VLOOKUP(A1398,'Medical Examinations'!A:H,2,0)</f>
        <v>41.325000000000003</v>
      </c>
      <c r="D1398">
        <f>VLOOKUP(A1398,'Medical Examinations'!A:C,3,0)</f>
        <v>5.77</v>
      </c>
      <c r="E1398" t="str">
        <f>VLOOKUP(A1398,'Medical Examinations'!A:E,4)</f>
        <v>No</v>
      </c>
      <c r="F1398" t="str">
        <f>VLOOKUP(A1398,'Medical Examinations'!A:E,5)</f>
        <v>No</v>
      </c>
      <c r="G1398" t="str">
        <f>VLOOKUP(A1398,'Medical Examinations'!A:F,6,0)</f>
        <v>No</v>
      </c>
      <c r="H1398" t="str">
        <f>VLOOKUP(A1398,'Medical Examinations'!A:G,7)</f>
        <v>No major surgery</v>
      </c>
      <c r="I1398" t="str">
        <f>VLOOKUP(A1398,'Medical Examinations'!A:H,8,0)</f>
        <v>No</v>
      </c>
      <c r="J1398">
        <f>VLOOKUP(A1398,'Hospitalisation Details'!A:B,2,0)</f>
        <v>1980</v>
      </c>
      <c r="K1398" t="str">
        <f>VLOOKUP(A1398,'Hospitalisation Details'!A:C,3,0)</f>
        <v>Oct</v>
      </c>
      <c r="L1398">
        <f>VLOOKUP(A1398,'Hospitalisation Details'!A:D,4,0)</f>
        <v>16</v>
      </c>
      <c r="M1398">
        <f>VLOOKUP(A1398,'Hospitalisation Details'!A:E,5,0)</f>
        <v>1</v>
      </c>
      <c r="N1398">
        <f>VLOOKUP(A1398,'Hospitalisation Details'!A:F,6,0)</f>
        <v>7650.77</v>
      </c>
      <c r="O1398" t="str">
        <f>VLOOKUP(A1398,'Hospitalisation Details'!A:G,7,0)</f>
        <v>tier - 2</v>
      </c>
      <c r="P1398" t="str">
        <f>VLOOKUP(A1398,'Hospitalisation Details'!A:I,8,0)</f>
        <v>tier - 2</v>
      </c>
      <c r="Q1398" t="str">
        <f>VLOOKUP(A1398,'Hospitalisation Details'!A:I,9,0)</f>
        <v>R1024</v>
      </c>
    </row>
    <row r="1399" spans="1:17" ht="15.6" x14ac:dyDescent="0.3">
      <c r="A1399" s="1" t="s">
        <v>973</v>
      </c>
      <c r="B1399" s="1" t="str">
        <f>VLOOKUP(A1399,'Customer Names'!A:B,2,0)</f>
        <v>Roybal, Mrs.  Robyn</v>
      </c>
      <c r="C1399">
        <f>VLOOKUP(A1399,'Medical Examinations'!A:H,2,0)</f>
        <v>40.31</v>
      </c>
      <c r="D1399">
        <f>VLOOKUP(A1399,'Medical Examinations'!A:C,3,0)</f>
        <v>5.84</v>
      </c>
      <c r="E1399" t="str">
        <f>VLOOKUP(A1399,'Medical Examinations'!A:E,4)</f>
        <v>No</v>
      </c>
      <c r="F1399" t="str">
        <f>VLOOKUP(A1399,'Medical Examinations'!A:E,5)</f>
        <v>No</v>
      </c>
      <c r="G1399" t="str">
        <f>VLOOKUP(A1399,'Medical Examinations'!A:F,6,0)</f>
        <v>No</v>
      </c>
      <c r="H1399" t="str">
        <f>VLOOKUP(A1399,'Medical Examinations'!A:G,7)</f>
        <v>No major surgery</v>
      </c>
      <c r="I1399" t="str">
        <f>VLOOKUP(A1399,'Medical Examinations'!A:H,8,0)</f>
        <v>No</v>
      </c>
      <c r="J1399">
        <f>VLOOKUP(A1399,'Hospitalisation Details'!A:B,2,0)</f>
        <v>1999</v>
      </c>
      <c r="K1399" t="str">
        <f>VLOOKUP(A1399,'Hospitalisation Details'!A:C,3,0)</f>
        <v>Jun</v>
      </c>
      <c r="L1399">
        <f>VLOOKUP(A1399,'Hospitalisation Details'!A:D,4,0)</f>
        <v>15</v>
      </c>
      <c r="M1399">
        <f>VLOOKUP(A1399,'Hospitalisation Details'!A:E,5,0)</f>
        <v>0</v>
      </c>
      <c r="N1399">
        <f>VLOOKUP(A1399,'Hospitalisation Details'!A:F,6,0)</f>
        <v>7642.05</v>
      </c>
      <c r="O1399" t="str">
        <f>VLOOKUP(A1399,'Hospitalisation Details'!A:G,7,0)</f>
        <v>tier - 2</v>
      </c>
      <c r="P1399" t="str">
        <f>VLOOKUP(A1399,'Hospitalisation Details'!A:I,8,0)</f>
        <v>tier - 2</v>
      </c>
      <c r="Q1399" t="str">
        <f>VLOOKUP(A1399,'Hospitalisation Details'!A:I,9,0)</f>
        <v>R1026</v>
      </c>
    </row>
    <row r="1400" spans="1:17" ht="15.6" x14ac:dyDescent="0.3">
      <c r="A1400" s="1" t="s">
        <v>972</v>
      </c>
      <c r="B1400" s="1" t="str">
        <f>VLOOKUP(A1400,'Customer Names'!A:B,2,0)</f>
        <v>Turgeon, Ms.  Ashley</v>
      </c>
      <c r="C1400">
        <f>VLOOKUP(A1400,'Medical Examinations'!A:H,2,0)</f>
        <v>29.48</v>
      </c>
      <c r="D1400">
        <f>VLOOKUP(A1400,'Medical Examinations'!A:C,3,0)</f>
        <v>4.91</v>
      </c>
      <c r="E1400" t="str">
        <f>VLOOKUP(A1400,'Medical Examinations'!A:E,4)</f>
        <v>No</v>
      </c>
      <c r="F1400" t="str">
        <f>VLOOKUP(A1400,'Medical Examinations'!A:E,5)</f>
        <v>No</v>
      </c>
      <c r="G1400" t="str">
        <f>VLOOKUP(A1400,'Medical Examinations'!A:F,6,0)</f>
        <v>No</v>
      </c>
      <c r="H1400" t="str">
        <f>VLOOKUP(A1400,'Medical Examinations'!A:G,7)</f>
        <v>No major surgery</v>
      </c>
      <c r="I1400" t="str">
        <f>VLOOKUP(A1400,'Medical Examinations'!A:H,8,0)</f>
        <v>No</v>
      </c>
      <c r="J1400">
        <f>VLOOKUP(A1400,'Hospitalisation Details'!A:B,2,0)</f>
        <v>1980</v>
      </c>
      <c r="K1400" t="str">
        <f>VLOOKUP(A1400,'Hospitalisation Details'!A:C,3,0)</f>
        <v>Jul</v>
      </c>
      <c r="L1400">
        <f>VLOOKUP(A1400,'Hospitalisation Details'!A:D,4,0)</f>
        <v>24</v>
      </c>
      <c r="M1400">
        <f>VLOOKUP(A1400,'Hospitalisation Details'!A:E,5,0)</f>
        <v>2</v>
      </c>
      <c r="N1400">
        <f>VLOOKUP(A1400,'Hospitalisation Details'!A:F,6,0)</f>
        <v>7640.31</v>
      </c>
      <c r="O1400" t="str">
        <f>VLOOKUP(A1400,'Hospitalisation Details'!A:G,7,0)</f>
        <v>tier - 2</v>
      </c>
      <c r="P1400" t="str">
        <f>VLOOKUP(A1400,'Hospitalisation Details'!A:I,8,0)</f>
        <v>tier - 1</v>
      </c>
      <c r="Q1400" t="str">
        <f>VLOOKUP(A1400,'Hospitalisation Details'!A:I,9,0)</f>
        <v>R1013</v>
      </c>
    </row>
    <row r="1401" spans="1:17" ht="15.6" x14ac:dyDescent="0.3">
      <c r="A1401" s="1" t="s">
        <v>971</v>
      </c>
      <c r="B1401" s="1" t="str">
        <f>VLOOKUP(A1401,'Customer Names'!A:B,2,0)</f>
        <v>Deingenis, Ms.  Dana</v>
      </c>
      <c r="C1401">
        <f>VLOOKUP(A1401,'Medical Examinations'!A:H,2,0)</f>
        <v>33.155000000000001</v>
      </c>
      <c r="D1401">
        <f>VLOOKUP(A1401,'Medical Examinations'!A:C,3,0)</f>
        <v>5.07</v>
      </c>
      <c r="E1401" t="str">
        <f>VLOOKUP(A1401,'Medical Examinations'!A:E,4)</f>
        <v>No</v>
      </c>
      <c r="F1401" t="str">
        <f>VLOOKUP(A1401,'Medical Examinations'!A:E,5)</f>
        <v>No</v>
      </c>
      <c r="G1401" t="str">
        <f>VLOOKUP(A1401,'Medical Examinations'!A:F,6,0)</f>
        <v>No</v>
      </c>
      <c r="H1401" t="str">
        <f>VLOOKUP(A1401,'Medical Examinations'!A:G,7)</f>
        <v>No major surgery</v>
      </c>
      <c r="I1401" t="str">
        <f>VLOOKUP(A1401,'Medical Examinations'!A:H,8,0)</f>
        <v>No</v>
      </c>
      <c r="J1401">
        <f>VLOOKUP(A1401,'Hospitalisation Details'!A:B,2,0)</f>
        <v>1980</v>
      </c>
      <c r="K1401" t="str">
        <f>VLOOKUP(A1401,'Hospitalisation Details'!A:C,3,0)</f>
        <v>Jun</v>
      </c>
      <c r="L1401">
        <f>VLOOKUP(A1401,'Hospitalisation Details'!A:D,4,0)</f>
        <v>20</v>
      </c>
      <c r="M1401">
        <f>VLOOKUP(A1401,'Hospitalisation Details'!A:E,5,0)</f>
        <v>1</v>
      </c>
      <c r="N1401">
        <f>VLOOKUP(A1401,'Hospitalisation Details'!A:F,6,0)</f>
        <v>7639.42</v>
      </c>
      <c r="O1401" t="str">
        <f>VLOOKUP(A1401,'Hospitalisation Details'!A:G,7,0)</f>
        <v>tier - 2</v>
      </c>
      <c r="P1401" t="str">
        <f>VLOOKUP(A1401,'Hospitalisation Details'!A:I,8,0)</f>
        <v>tier - 2</v>
      </c>
      <c r="Q1401" t="str">
        <f>VLOOKUP(A1401,'Hospitalisation Details'!A:I,9,0)</f>
        <v>R1024</v>
      </c>
    </row>
    <row r="1402" spans="1:17" ht="15.6" x14ac:dyDescent="0.3">
      <c r="A1402" s="1" t="s">
        <v>970</v>
      </c>
      <c r="B1402" s="1" t="str">
        <f>VLOOKUP(A1402,'Customer Names'!A:B,2,0)</f>
        <v>Hodge, Ms.  Jessica F.</v>
      </c>
      <c r="C1402">
        <f>VLOOKUP(A1402,'Medical Examinations'!A:H,2,0)</f>
        <v>42.85</v>
      </c>
      <c r="D1402">
        <f>VLOOKUP(A1402,'Medical Examinations'!A:C,3,0)</f>
        <v>5.81</v>
      </c>
      <c r="E1402" t="str">
        <f>VLOOKUP(A1402,'Medical Examinations'!A:E,4)</f>
        <v>yes</v>
      </c>
      <c r="F1402" t="str">
        <f>VLOOKUP(A1402,'Medical Examinations'!A:E,5)</f>
        <v>No</v>
      </c>
      <c r="G1402" t="str">
        <f>VLOOKUP(A1402,'Medical Examinations'!A:F,6,0)</f>
        <v>No</v>
      </c>
      <c r="H1402" t="str">
        <f>VLOOKUP(A1402,'Medical Examinations'!A:G,7)</f>
        <v>No major surgery</v>
      </c>
      <c r="I1402" t="str">
        <f>VLOOKUP(A1402,'Medical Examinations'!A:H,8,0)</f>
        <v>No</v>
      </c>
      <c r="J1402">
        <f>VLOOKUP(A1402,'Hospitalisation Details'!A:B,2,0)</f>
        <v>2001</v>
      </c>
      <c r="K1402" t="str">
        <f>VLOOKUP(A1402,'Hospitalisation Details'!A:C,3,0)</f>
        <v>Dec</v>
      </c>
      <c r="L1402">
        <f>VLOOKUP(A1402,'Hospitalisation Details'!A:D,4,0)</f>
        <v>13</v>
      </c>
      <c r="M1402">
        <f>VLOOKUP(A1402,'Hospitalisation Details'!A:E,5,0)</f>
        <v>0</v>
      </c>
      <c r="N1402">
        <f>VLOOKUP(A1402,'Hospitalisation Details'!A:F,6,0)</f>
        <v>7636.92</v>
      </c>
      <c r="O1402" t="str">
        <f>VLOOKUP(A1402,'Hospitalisation Details'!A:G,7,0)</f>
        <v>tier - 2</v>
      </c>
      <c r="P1402" t="str">
        <f>VLOOKUP(A1402,'Hospitalisation Details'!A:I,8,0)</f>
        <v>tier - 3</v>
      </c>
      <c r="Q1402" t="str">
        <f>VLOOKUP(A1402,'Hospitalisation Details'!A:I,9,0)</f>
        <v>R1012</v>
      </c>
    </row>
    <row r="1403" spans="1:17" ht="15.6" x14ac:dyDescent="0.3">
      <c r="A1403" s="1" t="s">
        <v>969</v>
      </c>
      <c r="B1403" s="1" t="str">
        <f>VLOOKUP(A1403,'Customer Names'!A:B,2,0)</f>
        <v>Gibbs, Ms.  Lindsey</v>
      </c>
      <c r="C1403">
        <f>VLOOKUP(A1403,'Medical Examinations'!A:H,2,0)</f>
        <v>32.340000000000003</v>
      </c>
      <c r="D1403">
        <f>VLOOKUP(A1403,'Medical Examinations'!A:C,3,0)</f>
        <v>11.2</v>
      </c>
      <c r="E1403" t="str">
        <f>VLOOKUP(A1403,'Medical Examinations'!A:E,4)</f>
        <v>No</v>
      </c>
      <c r="F1403" t="str">
        <f>VLOOKUP(A1403,'Medical Examinations'!A:E,5)</f>
        <v>No</v>
      </c>
      <c r="G1403" t="str">
        <f>VLOOKUP(A1403,'Medical Examinations'!A:F,6,0)</f>
        <v>No</v>
      </c>
      <c r="H1403" t="str">
        <f>VLOOKUP(A1403,'Medical Examinations'!A:G,7)</f>
        <v>No major surgery</v>
      </c>
      <c r="I1403" t="str">
        <f>VLOOKUP(A1403,'Medical Examinations'!A:H,8,0)</f>
        <v>No</v>
      </c>
      <c r="J1403">
        <f>VLOOKUP(A1403,'Hospitalisation Details'!A:B,2,0)</f>
        <v>1978</v>
      </c>
      <c r="K1403" t="str">
        <f>VLOOKUP(A1403,'Hospitalisation Details'!A:C,3,0)</f>
        <v>Aug</v>
      </c>
      <c r="L1403">
        <f>VLOOKUP(A1403,'Hospitalisation Details'!A:D,4,0)</f>
        <v>24</v>
      </c>
      <c r="M1403">
        <f>VLOOKUP(A1403,'Hospitalisation Details'!A:E,5,0)</f>
        <v>1</v>
      </c>
      <c r="N1403">
        <f>VLOOKUP(A1403,'Hospitalisation Details'!A:F,6,0)</f>
        <v>7633.72</v>
      </c>
      <c r="O1403" t="str">
        <f>VLOOKUP(A1403,'Hospitalisation Details'!A:G,7,0)</f>
        <v>tier - 2</v>
      </c>
      <c r="P1403" t="str">
        <f>VLOOKUP(A1403,'Hospitalisation Details'!A:I,8,0)</f>
        <v>tier - 1</v>
      </c>
      <c r="Q1403" t="str">
        <f>VLOOKUP(A1403,'Hospitalisation Details'!A:I,9,0)</f>
        <v>R1013</v>
      </c>
    </row>
    <row r="1404" spans="1:17" ht="15.6" x14ac:dyDescent="0.3">
      <c r="A1404" s="1" t="s">
        <v>968</v>
      </c>
      <c r="B1404" s="1" t="str">
        <f>VLOOKUP(A1404,'Customer Names'!A:B,2,0)</f>
        <v>Trom, Ms.  Kelly A</v>
      </c>
      <c r="C1404">
        <f>VLOOKUP(A1404,'Medical Examinations'!A:H,2,0)</f>
        <v>27.5</v>
      </c>
      <c r="D1404">
        <f>VLOOKUP(A1404,'Medical Examinations'!A:C,3,0)</f>
        <v>10.75</v>
      </c>
      <c r="E1404" t="str">
        <f>VLOOKUP(A1404,'Medical Examinations'!A:E,4)</f>
        <v>No</v>
      </c>
      <c r="F1404" t="str">
        <f>VLOOKUP(A1404,'Medical Examinations'!A:E,5)</f>
        <v>No</v>
      </c>
      <c r="G1404" t="str">
        <f>VLOOKUP(A1404,'Medical Examinations'!A:F,6,0)</f>
        <v>No</v>
      </c>
      <c r="H1404" t="str">
        <f>VLOOKUP(A1404,'Medical Examinations'!A:G,7)</f>
        <v>No major surgery</v>
      </c>
      <c r="I1404" t="str">
        <f>VLOOKUP(A1404,'Medical Examinations'!A:H,8,0)</f>
        <v>No</v>
      </c>
      <c r="J1404">
        <f>VLOOKUP(A1404,'Hospitalisation Details'!A:B,2,0)</f>
        <v>1978</v>
      </c>
      <c r="K1404" t="str">
        <f>VLOOKUP(A1404,'Hospitalisation Details'!A:C,3,0)</f>
        <v>Nov</v>
      </c>
      <c r="L1404">
        <f>VLOOKUP(A1404,'Hospitalisation Details'!A:D,4,0)</f>
        <v>29</v>
      </c>
      <c r="M1404">
        <f>VLOOKUP(A1404,'Hospitalisation Details'!A:E,5,0)</f>
        <v>1</v>
      </c>
      <c r="N1404">
        <f>VLOOKUP(A1404,'Hospitalisation Details'!A:F,6,0)</f>
        <v>7626.99</v>
      </c>
      <c r="O1404" t="str">
        <f>VLOOKUP(A1404,'Hospitalisation Details'!A:G,7,0)</f>
        <v>tier - 2</v>
      </c>
      <c r="P1404" t="str">
        <f>VLOOKUP(A1404,'Hospitalisation Details'!A:I,8,0)</f>
        <v>tier - 2</v>
      </c>
      <c r="Q1404" t="str">
        <f>VLOOKUP(A1404,'Hospitalisation Details'!A:I,9,0)</f>
        <v>R1011</v>
      </c>
    </row>
    <row r="1405" spans="1:17" ht="15.6" x14ac:dyDescent="0.3">
      <c r="A1405" s="1" t="s">
        <v>967</v>
      </c>
      <c r="B1405" s="1" t="str">
        <f>VLOOKUP(A1405,'Customer Names'!A:B,2,0)</f>
        <v>Sizer, Ms.  Brooke E</v>
      </c>
      <c r="C1405">
        <f>VLOOKUP(A1405,'Medical Examinations'!A:H,2,0)</f>
        <v>25.8</v>
      </c>
      <c r="D1405">
        <f>VLOOKUP(A1405,'Medical Examinations'!A:C,3,0)</f>
        <v>7.8</v>
      </c>
      <c r="E1405" t="str">
        <f>VLOOKUP(A1405,'Medical Examinations'!A:E,4)</f>
        <v>No</v>
      </c>
      <c r="F1405" t="str">
        <f>VLOOKUP(A1405,'Medical Examinations'!A:E,5)</f>
        <v>No</v>
      </c>
      <c r="G1405" t="str">
        <f>VLOOKUP(A1405,'Medical Examinations'!A:F,6,0)</f>
        <v>No</v>
      </c>
      <c r="H1405" t="str">
        <f>VLOOKUP(A1405,'Medical Examinations'!A:G,7)</f>
        <v>No major surgery</v>
      </c>
      <c r="I1405" t="str">
        <f>VLOOKUP(A1405,'Medical Examinations'!A:H,8,0)</f>
        <v>No</v>
      </c>
      <c r="J1405">
        <f>VLOOKUP(A1405,'Hospitalisation Details'!A:B,2,0)</f>
        <v>1978</v>
      </c>
      <c r="K1405" t="str">
        <f>VLOOKUP(A1405,'Hospitalisation Details'!A:C,3,0)</f>
        <v>Nov</v>
      </c>
      <c r="L1405">
        <f>VLOOKUP(A1405,'Hospitalisation Details'!A:D,4,0)</f>
        <v>6</v>
      </c>
      <c r="M1405">
        <f>VLOOKUP(A1405,'Hospitalisation Details'!A:E,5,0)</f>
        <v>1</v>
      </c>
      <c r="N1405">
        <f>VLOOKUP(A1405,'Hospitalisation Details'!A:F,6,0)</f>
        <v>7624.63</v>
      </c>
      <c r="O1405" t="str">
        <f>VLOOKUP(A1405,'Hospitalisation Details'!A:G,7,0)</f>
        <v>tier - 2</v>
      </c>
      <c r="P1405" t="str">
        <f>VLOOKUP(A1405,'Hospitalisation Details'!A:I,8,0)</f>
        <v>tier - 1</v>
      </c>
      <c r="Q1405" t="str">
        <f>VLOOKUP(A1405,'Hospitalisation Details'!A:I,9,0)</f>
        <v>R1011</v>
      </c>
    </row>
    <row r="1406" spans="1:17" ht="15.6" x14ac:dyDescent="0.3">
      <c r="A1406" s="1" t="s">
        <v>966</v>
      </c>
      <c r="B1406" s="1" t="str">
        <f>VLOOKUP(A1406,'Customer Names'!A:B,2,0)</f>
        <v>Ellison, Ms.  Katelyn E.</v>
      </c>
      <c r="C1406">
        <f>VLOOKUP(A1406,'Medical Examinations'!A:H,2,0)</f>
        <v>25</v>
      </c>
      <c r="D1406">
        <f>VLOOKUP(A1406,'Medical Examinations'!A:C,3,0)</f>
        <v>7.04</v>
      </c>
      <c r="E1406" t="str">
        <f>VLOOKUP(A1406,'Medical Examinations'!A:E,4)</f>
        <v>No</v>
      </c>
      <c r="F1406" t="str">
        <f>VLOOKUP(A1406,'Medical Examinations'!A:E,5)</f>
        <v>No</v>
      </c>
      <c r="G1406" t="str">
        <f>VLOOKUP(A1406,'Medical Examinations'!A:F,6,0)</f>
        <v>No</v>
      </c>
      <c r="H1406" t="str">
        <f>VLOOKUP(A1406,'Medical Examinations'!A:G,7)</f>
        <v>No major surgery</v>
      </c>
      <c r="I1406" t="str">
        <f>VLOOKUP(A1406,'Medical Examinations'!A:H,8,0)</f>
        <v>No</v>
      </c>
      <c r="J1406">
        <f>VLOOKUP(A1406,'Hospitalisation Details'!A:B,2,0)</f>
        <v>1978</v>
      </c>
      <c r="K1406" t="str">
        <f>VLOOKUP(A1406,'Hospitalisation Details'!A:C,3,0)</f>
        <v>Nov</v>
      </c>
      <c r="L1406">
        <f>VLOOKUP(A1406,'Hospitalisation Details'!A:D,4,0)</f>
        <v>28</v>
      </c>
      <c r="M1406">
        <f>VLOOKUP(A1406,'Hospitalisation Details'!A:E,5,0)</f>
        <v>1</v>
      </c>
      <c r="N1406">
        <f>VLOOKUP(A1406,'Hospitalisation Details'!A:F,6,0)</f>
        <v>7623.52</v>
      </c>
      <c r="O1406" t="str">
        <f>VLOOKUP(A1406,'Hospitalisation Details'!A:G,7,0)</f>
        <v>tier - 2</v>
      </c>
      <c r="P1406" t="str">
        <f>VLOOKUP(A1406,'Hospitalisation Details'!A:I,8,0)</f>
        <v>tier - 1</v>
      </c>
      <c r="Q1406" t="str">
        <f>VLOOKUP(A1406,'Hospitalisation Details'!A:I,9,0)</f>
        <v>R1011</v>
      </c>
    </row>
    <row r="1407" spans="1:17" ht="15.6" x14ac:dyDescent="0.3">
      <c r="A1407" s="1" t="s">
        <v>965</v>
      </c>
      <c r="B1407" s="1" t="str">
        <f>VLOOKUP(A1407,'Customer Names'!A:B,2,0)</f>
        <v>Sulkowski, Mr.  Adam</v>
      </c>
      <c r="C1407">
        <f>VLOOKUP(A1407,'Medical Examinations'!A:H,2,0)</f>
        <v>41.2</v>
      </c>
      <c r="D1407">
        <f>VLOOKUP(A1407,'Medical Examinations'!A:C,3,0)</f>
        <v>4.18</v>
      </c>
      <c r="E1407" t="str">
        <f>VLOOKUP(A1407,'Medical Examinations'!A:E,4)</f>
        <v>yes</v>
      </c>
      <c r="F1407" t="str">
        <f>VLOOKUP(A1407,'Medical Examinations'!A:E,5)</f>
        <v>No</v>
      </c>
      <c r="G1407" t="str">
        <f>VLOOKUP(A1407,'Medical Examinations'!A:F,6,0)</f>
        <v>No</v>
      </c>
      <c r="H1407" t="str">
        <f>VLOOKUP(A1407,'Medical Examinations'!A:G,7)</f>
        <v>No major surgery</v>
      </c>
      <c r="I1407" t="str">
        <f>VLOOKUP(A1407,'Medical Examinations'!A:H,8,0)</f>
        <v>No</v>
      </c>
      <c r="J1407">
        <f>VLOOKUP(A1407,'Hospitalisation Details'!A:B,2,0)</f>
        <v>1996</v>
      </c>
      <c r="K1407" t="str">
        <f>VLOOKUP(A1407,'Hospitalisation Details'!A:C,3,0)</f>
        <v>Sep</v>
      </c>
      <c r="L1407">
        <f>VLOOKUP(A1407,'Hospitalisation Details'!A:D,4,0)</f>
        <v>17</v>
      </c>
      <c r="M1407">
        <f>VLOOKUP(A1407,'Hospitalisation Details'!A:E,5,0)</f>
        <v>0</v>
      </c>
      <c r="N1407">
        <f>VLOOKUP(A1407,'Hospitalisation Details'!A:F,6,0)</f>
        <v>7623.13</v>
      </c>
      <c r="O1407" t="str">
        <f>VLOOKUP(A1407,'Hospitalisation Details'!A:G,7,0)</f>
        <v>tier - 2</v>
      </c>
      <c r="P1407" t="str">
        <f>VLOOKUP(A1407,'Hospitalisation Details'!A:I,8,0)</f>
        <v>tier - 3</v>
      </c>
      <c r="Q1407" t="str">
        <f>VLOOKUP(A1407,'Hospitalisation Details'!A:I,9,0)</f>
        <v>R1011</v>
      </c>
    </row>
    <row r="1408" spans="1:17" ht="15.6" x14ac:dyDescent="0.3">
      <c r="A1408" s="1" t="s">
        <v>964</v>
      </c>
      <c r="B1408" s="1" t="str">
        <f>VLOOKUP(A1408,'Customer Names'!A:B,2,0)</f>
        <v>Maringo, Ms.  Dana</v>
      </c>
      <c r="C1408">
        <f>VLOOKUP(A1408,'Medical Examinations'!A:H,2,0)</f>
        <v>17.78</v>
      </c>
      <c r="D1408">
        <f>VLOOKUP(A1408,'Medical Examinations'!A:C,3,0)</f>
        <v>8.19</v>
      </c>
      <c r="E1408" t="str">
        <f>VLOOKUP(A1408,'Medical Examinations'!A:E,4)</f>
        <v>No</v>
      </c>
      <c r="F1408" t="str">
        <f>VLOOKUP(A1408,'Medical Examinations'!A:E,5)</f>
        <v>No</v>
      </c>
      <c r="G1408" t="str">
        <f>VLOOKUP(A1408,'Medical Examinations'!A:F,6,0)</f>
        <v>No</v>
      </c>
      <c r="H1408" t="str">
        <f>VLOOKUP(A1408,'Medical Examinations'!A:G,7)</f>
        <v>No major surgery</v>
      </c>
      <c r="I1408" t="str">
        <f>VLOOKUP(A1408,'Medical Examinations'!A:H,8,0)</f>
        <v>No</v>
      </c>
      <c r="J1408">
        <f>VLOOKUP(A1408,'Hospitalisation Details'!A:B,2,0)</f>
        <v>1968</v>
      </c>
      <c r="K1408" t="str">
        <f>VLOOKUP(A1408,'Hospitalisation Details'!A:C,3,0)</f>
        <v>Jul</v>
      </c>
      <c r="L1408">
        <f>VLOOKUP(A1408,'Hospitalisation Details'!A:D,4,0)</f>
        <v>3</v>
      </c>
      <c r="M1408">
        <f>VLOOKUP(A1408,'Hospitalisation Details'!A:E,5,0)</f>
        <v>0</v>
      </c>
      <c r="N1408">
        <f>VLOOKUP(A1408,'Hospitalisation Details'!A:F,6,0)</f>
        <v>7609.6</v>
      </c>
      <c r="O1408" t="str">
        <f>VLOOKUP(A1408,'Hospitalisation Details'!A:G,7,0)</f>
        <v>tier - 3</v>
      </c>
      <c r="P1408" t="str">
        <f>VLOOKUP(A1408,'Hospitalisation Details'!A:I,8,0)</f>
        <v>tier - 2</v>
      </c>
      <c r="Q1408" t="str">
        <f>VLOOKUP(A1408,'Hospitalisation Details'!A:I,9,0)</f>
        <v>R1012</v>
      </c>
    </row>
    <row r="1409" spans="1:17" ht="15.6" x14ac:dyDescent="0.3">
      <c r="A1409" s="1" t="s">
        <v>963</v>
      </c>
      <c r="B1409" s="1" t="str">
        <f>VLOOKUP(A1409,'Customer Names'!A:B,2,0)</f>
        <v>Lattin, Mr.  Eric W</v>
      </c>
      <c r="C1409">
        <f>VLOOKUP(A1409,'Medical Examinations'!A:H,2,0)</f>
        <v>40.119999999999997</v>
      </c>
      <c r="D1409">
        <f>VLOOKUP(A1409,'Medical Examinations'!A:C,3,0)</f>
        <v>6.22</v>
      </c>
      <c r="E1409" t="str">
        <f>VLOOKUP(A1409,'Medical Examinations'!A:E,4)</f>
        <v>yes</v>
      </c>
      <c r="F1409" t="str">
        <f>VLOOKUP(A1409,'Medical Examinations'!A:E,5)</f>
        <v>No</v>
      </c>
      <c r="G1409" t="str">
        <f>VLOOKUP(A1409,'Medical Examinations'!A:F,6,0)</f>
        <v>Yes</v>
      </c>
      <c r="H1409">
        <f>VLOOKUP(A1409,'Medical Examinations'!A:G,7)</f>
        <v>1</v>
      </c>
      <c r="I1409" t="str">
        <f>VLOOKUP(A1409,'Medical Examinations'!A:H,8,0)</f>
        <v>No</v>
      </c>
      <c r="J1409">
        <f>VLOOKUP(A1409,'Hospitalisation Details'!A:B,2,0)</f>
        <v>1997</v>
      </c>
      <c r="K1409" t="str">
        <f>VLOOKUP(A1409,'Hospitalisation Details'!A:C,3,0)</f>
        <v>Sep</v>
      </c>
      <c r="L1409">
        <f>VLOOKUP(A1409,'Hospitalisation Details'!A:D,4,0)</f>
        <v>30</v>
      </c>
      <c r="M1409">
        <f>VLOOKUP(A1409,'Hospitalisation Details'!A:E,5,0)</f>
        <v>0</v>
      </c>
      <c r="N1409">
        <f>VLOOKUP(A1409,'Hospitalisation Details'!A:F,6,0)</f>
        <v>7607.03</v>
      </c>
      <c r="O1409" t="str">
        <f>VLOOKUP(A1409,'Hospitalisation Details'!A:G,7,0)</f>
        <v>tier - 2</v>
      </c>
      <c r="P1409" t="str">
        <f>VLOOKUP(A1409,'Hospitalisation Details'!A:I,8,0)</f>
        <v>tier - 2</v>
      </c>
      <c r="Q1409" t="str">
        <f>VLOOKUP(A1409,'Hospitalisation Details'!A:I,9,0)</f>
        <v>R1012</v>
      </c>
    </row>
    <row r="1410" spans="1:17" ht="15.6" x14ac:dyDescent="0.3">
      <c r="A1410" s="1" t="s">
        <v>962</v>
      </c>
      <c r="B1410" s="1" t="str">
        <f>VLOOKUP(A1410,'Customer Names'!A:B,2,0)</f>
        <v>Deblander, Mr.  Matthew D</v>
      </c>
      <c r="C1410">
        <f>VLOOKUP(A1410,'Medical Examinations'!A:H,2,0)</f>
        <v>19.350000000000001</v>
      </c>
      <c r="D1410">
        <f>VLOOKUP(A1410,'Medical Examinations'!A:C,3,0)</f>
        <v>8.2200000000000006</v>
      </c>
      <c r="E1410" t="str">
        <f>VLOOKUP(A1410,'Medical Examinations'!A:E,4)</f>
        <v>yes</v>
      </c>
      <c r="F1410" t="str">
        <f>VLOOKUP(A1410,'Medical Examinations'!A:E,5)</f>
        <v>No</v>
      </c>
      <c r="G1410" t="str">
        <f>VLOOKUP(A1410,'Medical Examinations'!A:F,6,0)</f>
        <v>No</v>
      </c>
      <c r="H1410" t="str">
        <f>VLOOKUP(A1410,'Medical Examinations'!A:G,7)</f>
        <v>No major surgery</v>
      </c>
      <c r="I1410" t="str">
        <f>VLOOKUP(A1410,'Medical Examinations'!A:H,8,0)</f>
        <v>No</v>
      </c>
      <c r="J1410">
        <f>VLOOKUP(A1410,'Hospitalisation Details'!A:B,2,0)</f>
        <v>1967</v>
      </c>
      <c r="K1410" t="str">
        <f>VLOOKUP(A1410,'Hospitalisation Details'!A:C,3,0)</f>
        <v>Jul</v>
      </c>
      <c r="L1410">
        <f>VLOOKUP(A1410,'Hospitalisation Details'!A:D,4,0)</f>
        <v>17</v>
      </c>
      <c r="M1410">
        <f>VLOOKUP(A1410,'Hospitalisation Details'!A:E,5,0)</f>
        <v>0</v>
      </c>
      <c r="N1410">
        <f>VLOOKUP(A1410,'Hospitalisation Details'!A:F,6,0)</f>
        <v>7585.62</v>
      </c>
      <c r="O1410" t="str">
        <f>VLOOKUP(A1410,'Hospitalisation Details'!A:G,7,0)</f>
        <v>tier - 3</v>
      </c>
      <c r="P1410" t="str">
        <f>VLOOKUP(A1410,'Hospitalisation Details'!A:I,8,0)</f>
        <v>tier - 2</v>
      </c>
      <c r="Q1410" t="str">
        <f>VLOOKUP(A1410,'Hospitalisation Details'!A:I,9,0)</f>
        <v>R1013</v>
      </c>
    </row>
    <row r="1411" spans="1:17" ht="15.6" x14ac:dyDescent="0.3">
      <c r="A1411" s="1" t="s">
        <v>961</v>
      </c>
      <c r="B1411" s="1" t="str">
        <f>VLOOKUP(A1411,'Customer Names'!A:B,2,0)</f>
        <v>O'Neill, Mr.  Eoghan</v>
      </c>
      <c r="C1411">
        <f>VLOOKUP(A1411,'Medical Examinations'!A:H,2,0)</f>
        <v>36.69</v>
      </c>
      <c r="D1411">
        <f>VLOOKUP(A1411,'Medical Examinations'!A:C,3,0)</f>
        <v>6.15</v>
      </c>
      <c r="E1411" t="str">
        <f>VLOOKUP(A1411,'Medical Examinations'!A:E,4)</f>
        <v>No</v>
      </c>
      <c r="F1411" t="str">
        <f>VLOOKUP(A1411,'Medical Examinations'!A:E,5)</f>
        <v>No</v>
      </c>
      <c r="G1411" t="str">
        <f>VLOOKUP(A1411,'Medical Examinations'!A:F,6,0)</f>
        <v>No</v>
      </c>
      <c r="H1411" t="str">
        <f>VLOOKUP(A1411,'Medical Examinations'!A:G,7)</f>
        <v>No major surgery</v>
      </c>
      <c r="I1411" t="str">
        <f>VLOOKUP(A1411,'Medical Examinations'!A:H,8,0)</f>
        <v>No</v>
      </c>
      <c r="J1411">
        <f>VLOOKUP(A1411,'Hospitalisation Details'!A:B,2,0)</f>
        <v>1994</v>
      </c>
      <c r="K1411" t="str">
        <f>VLOOKUP(A1411,'Hospitalisation Details'!A:C,3,0)</f>
        <v>Aug</v>
      </c>
      <c r="L1411">
        <f>VLOOKUP(A1411,'Hospitalisation Details'!A:D,4,0)</f>
        <v>14</v>
      </c>
      <c r="M1411">
        <f>VLOOKUP(A1411,'Hospitalisation Details'!A:E,5,0)</f>
        <v>0</v>
      </c>
      <c r="N1411">
        <f>VLOOKUP(A1411,'Hospitalisation Details'!A:F,6,0)</f>
        <v>7567.13</v>
      </c>
      <c r="O1411" t="str">
        <f>VLOOKUP(A1411,'Hospitalisation Details'!A:G,7,0)</f>
        <v>tier - 2</v>
      </c>
      <c r="P1411" t="str">
        <f>VLOOKUP(A1411,'Hospitalisation Details'!A:I,8,0)</f>
        <v>tier - 2</v>
      </c>
      <c r="Q1411" t="str">
        <f>VLOOKUP(A1411,'Hospitalisation Details'!A:I,9,0)</f>
        <v>R1021</v>
      </c>
    </row>
    <row r="1412" spans="1:17" ht="15.6" x14ac:dyDescent="0.3">
      <c r="A1412" s="1" t="s">
        <v>960</v>
      </c>
      <c r="B1412" s="1" t="str">
        <f>VLOOKUP(A1412,'Customer Names'!A:B,2,0)</f>
        <v>Davis, Ms.  Pamela W</v>
      </c>
      <c r="C1412">
        <f>VLOOKUP(A1412,'Medical Examinations'!A:H,2,0)</f>
        <v>28.51</v>
      </c>
      <c r="D1412">
        <f>VLOOKUP(A1412,'Medical Examinations'!A:C,3,0)</f>
        <v>5.65</v>
      </c>
      <c r="E1412" t="str">
        <f>VLOOKUP(A1412,'Medical Examinations'!A:E,4)</f>
        <v>yes</v>
      </c>
      <c r="F1412" t="str">
        <f>VLOOKUP(A1412,'Medical Examinations'!A:E,5)</f>
        <v>No</v>
      </c>
      <c r="G1412" t="str">
        <f>VLOOKUP(A1412,'Medical Examinations'!A:F,6,0)</f>
        <v>No</v>
      </c>
      <c r="H1412">
        <f>VLOOKUP(A1412,'Medical Examinations'!A:G,7)</f>
        <v>1</v>
      </c>
      <c r="I1412" t="str">
        <f>VLOOKUP(A1412,'Medical Examinations'!A:H,8,0)</f>
        <v>No</v>
      </c>
      <c r="J1412">
        <f>VLOOKUP(A1412,'Hospitalisation Details'!A:B,2,0)</f>
        <v>1988</v>
      </c>
      <c r="K1412" t="str">
        <f>VLOOKUP(A1412,'Hospitalisation Details'!A:C,3,0)</f>
        <v>Dec</v>
      </c>
      <c r="L1412">
        <f>VLOOKUP(A1412,'Hospitalisation Details'!A:D,4,0)</f>
        <v>15</v>
      </c>
      <c r="M1412">
        <f>VLOOKUP(A1412,'Hospitalisation Details'!A:E,5,0)</f>
        <v>3</v>
      </c>
      <c r="N1412">
        <f>VLOOKUP(A1412,'Hospitalisation Details'!A:F,6,0)</f>
        <v>7538.52</v>
      </c>
      <c r="O1412" t="str">
        <f>VLOOKUP(A1412,'Hospitalisation Details'!A:G,7,0)</f>
        <v>tier - 2</v>
      </c>
      <c r="P1412" t="str">
        <f>VLOOKUP(A1412,'Hospitalisation Details'!A:I,8,0)</f>
        <v>tier - 2</v>
      </c>
      <c r="Q1412" t="str">
        <f>VLOOKUP(A1412,'Hospitalisation Details'!A:I,9,0)</f>
        <v>R1012</v>
      </c>
    </row>
    <row r="1413" spans="1:17" ht="15.6" x14ac:dyDescent="0.3">
      <c r="A1413" s="1" t="s">
        <v>959</v>
      </c>
      <c r="B1413" s="1" t="str">
        <f>VLOOKUP(A1413,'Customer Names'!A:B,2,0)</f>
        <v>Stanek, Ms.  Lindsey M.</v>
      </c>
      <c r="C1413">
        <f>VLOOKUP(A1413,'Medical Examinations'!A:H,2,0)</f>
        <v>30.21</v>
      </c>
      <c r="D1413">
        <f>VLOOKUP(A1413,'Medical Examinations'!A:C,3,0)</f>
        <v>5.5</v>
      </c>
      <c r="E1413" t="str">
        <f>VLOOKUP(A1413,'Medical Examinations'!A:E,4)</f>
        <v>No</v>
      </c>
      <c r="F1413" t="str">
        <f>VLOOKUP(A1413,'Medical Examinations'!A:E,5)</f>
        <v>No</v>
      </c>
      <c r="G1413" t="str">
        <f>VLOOKUP(A1413,'Medical Examinations'!A:F,6,0)</f>
        <v>No</v>
      </c>
      <c r="H1413">
        <f>VLOOKUP(A1413,'Medical Examinations'!A:G,7)</f>
        <v>1</v>
      </c>
      <c r="I1413" t="str">
        <f>VLOOKUP(A1413,'Medical Examinations'!A:H,8,0)</f>
        <v>No</v>
      </c>
      <c r="J1413">
        <f>VLOOKUP(A1413,'Hospitalisation Details'!A:B,2,0)</f>
        <v>1984</v>
      </c>
      <c r="K1413" t="str">
        <f>VLOOKUP(A1413,'Hospitalisation Details'!A:C,3,0)</f>
        <v>Aug</v>
      </c>
      <c r="L1413">
        <f>VLOOKUP(A1413,'Hospitalisation Details'!A:D,4,0)</f>
        <v>22</v>
      </c>
      <c r="M1413">
        <f>VLOOKUP(A1413,'Hospitalisation Details'!A:E,5,0)</f>
        <v>3</v>
      </c>
      <c r="N1413">
        <f>VLOOKUP(A1413,'Hospitalisation Details'!A:F,6,0)</f>
        <v>7537.16</v>
      </c>
      <c r="O1413" t="str">
        <f>VLOOKUP(A1413,'Hospitalisation Details'!A:G,7,0)</f>
        <v>tier - 2</v>
      </c>
      <c r="P1413" t="str">
        <f>VLOOKUP(A1413,'Hospitalisation Details'!A:I,8,0)</f>
        <v>tier - 2</v>
      </c>
      <c r="Q1413" t="str">
        <f>VLOOKUP(A1413,'Hospitalisation Details'!A:I,9,0)</f>
        <v>R1012</v>
      </c>
    </row>
    <row r="1414" spans="1:17" ht="15.6" x14ac:dyDescent="0.3">
      <c r="A1414" s="1" t="s">
        <v>958</v>
      </c>
      <c r="B1414" s="1" t="str">
        <f>VLOOKUP(A1414,'Customer Names'!A:B,2,0)</f>
        <v>Harris, Ms.  Kassie</v>
      </c>
      <c r="C1414">
        <f>VLOOKUP(A1414,'Medical Examinations'!A:H,2,0)</f>
        <v>24.33</v>
      </c>
      <c r="D1414">
        <f>VLOOKUP(A1414,'Medical Examinations'!A:C,3,0)</f>
        <v>8</v>
      </c>
      <c r="E1414" t="str">
        <f>VLOOKUP(A1414,'Medical Examinations'!A:E,4)</f>
        <v>No</v>
      </c>
      <c r="F1414" t="str">
        <f>VLOOKUP(A1414,'Medical Examinations'!A:E,5)</f>
        <v>No</v>
      </c>
      <c r="G1414" t="str">
        <f>VLOOKUP(A1414,'Medical Examinations'!A:F,6,0)</f>
        <v>No</v>
      </c>
      <c r="H1414" t="str">
        <f>VLOOKUP(A1414,'Medical Examinations'!A:G,7)</f>
        <v>No major surgery</v>
      </c>
      <c r="I1414" t="str">
        <f>VLOOKUP(A1414,'Medical Examinations'!A:H,8,0)</f>
        <v>No</v>
      </c>
      <c r="J1414">
        <f>VLOOKUP(A1414,'Hospitalisation Details'!A:B,2,0)</f>
        <v>1978</v>
      </c>
      <c r="K1414" t="str">
        <f>VLOOKUP(A1414,'Hospitalisation Details'!A:C,3,0)</f>
        <v>Dec</v>
      </c>
      <c r="L1414">
        <f>VLOOKUP(A1414,'Hospitalisation Details'!A:D,4,0)</f>
        <v>14</v>
      </c>
      <c r="M1414">
        <f>VLOOKUP(A1414,'Hospitalisation Details'!A:E,5,0)</f>
        <v>2</v>
      </c>
      <c r="N1414">
        <f>VLOOKUP(A1414,'Hospitalisation Details'!A:F,6,0)</f>
        <v>7531.7</v>
      </c>
      <c r="O1414" t="str">
        <f>VLOOKUP(A1414,'Hospitalisation Details'!A:G,7,0)</f>
        <v>tier - 2</v>
      </c>
      <c r="P1414" t="str">
        <f>VLOOKUP(A1414,'Hospitalisation Details'!A:I,8,0)</f>
        <v>tier - 1</v>
      </c>
      <c r="Q1414" t="str">
        <f>VLOOKUP(A1414,'Hospitalisation Details'!A:I,9,0)</f>
        <v>R1013</v>
      </c>
    </row>
    <row r="1415" spans="1:17" ht="15.6" x14ac:dyDescent="0.3">
      <c r="A1415" s="1" t="s">
        <v>957</v>
      </c>
      <c r="B1415" s="1" t="str">
        <f>VLOOKUP(A1415,'Customer Names'!A:B,2,0)</f>
        <v>Manning, Mr.  Matthew</v>
      </c>
      <c r="C1415">
        <f>VLOOKUP(A1415,'Medical Examinations'!A:H,2,0)</f>
        <v>19.855</v>
      </c>
      <c r="D1415">
        <f>VLOOKUP(A1415,'Medical Examinations'!A:C,3,0)</f>
        <v>5.71</v>
      </c>
      <c r="E1415" t="str">
        <f>VLOOKUP(A1415,'Medical Examinations'!A:E,4)</f>
        <v>yes</v>
      </c>
      <c r="F1415" t="str">
        <f>VLOOKUP(A1415,'Medical Examinations'!A:E,5)</f>
        <v>No</v>
      </c>
      <c r="G1415" t="str">
        <f>VLOOKUP(A1415,'Medical Examinations'!A:F,6,0)</f>
        <v>No</v>
      </c>
      <c r="H1415" t="str">
        <f>VLOOKUP(A1415,'Medical Examinations'!A:G,7)</f>
        <v>No major surgery</v>
      </c>
      <c r="I1415" t="str">
        <f>VLOOKUP(A1415,'Medical Examinations'!A:H,8,0)</f>
        <v>No</v>
      </c>
      <c r="J1415">
        <f>VLOOKUP(A1415,'Hospitalisation Details'!A:B,2,0)</f>
        <v>1976</v>
      </c>
      <c r="K1415" t="str">
        <f>VLOOKUP(A1415,'Hospitalisation Details'!A:C,3,0)</f>
        <v>Oct</v>
      </c>
      <c r="L1415">
        <f>VLOOKUP(A1415,'Hospitalisation Details'!A:D,4,0)</f>
        <v>10</v>
      </c>
      <c r="M1415">
        <f>VLOOKUP(A1415,'Hospitalisation Details'!A:E,5,0)</f>
        <v>0</v>
      </c>
      <c r="N1415">
        <f>VLOOKUP(A1415,'Hospitalisation Details'!A:F,6,0)</f>
        <v>7526.71</v>
      </c>
      <c r="O1415" t="str">
        <f>VLOOKUP(A1415,'Hospitalisation Details'!A:G,7,0)</f>
        <v>tier - 3</v>
      </c>
      <c r="P1415" t="str">
        <f>VLOOKUP(A1415,'Hospitalisation Details'!A:I,8,0)</f>
        <v>tier - 1</v>
      </c>
      <c r="Q1415" t="str">
        <f>VLOOKUP(A1415,'Hospitalisation Details'!A:I,9,0)</f>
        <v>R1012</v>
      </c>
    </row>
    <row r="1416" spans="1:17" ht="15.6" x14ac:dyDescent="0.3">
      <c r="A1416" s="1" t="s">
        <v>956</v>
      </c>
      <c r="B1416" s="1" t="str">
        <f>VLOOKUP(A1416,'Customer Names'!A:B,2,0)</f>
        <v>Barrera Munoz, Mr.  Ruben Dario</v>
      </c>
      <c r="C1416">
        <f>VLOOKUP(A1416,'Medical Examinations'!A:H,2,0)</f>
        <v>25.364999999999998</v>
      </c>
      <c r="D1416">
        <f>VLOOKUP(A1416,'Medical Examinations'!A:C,3,0)</f>
        <v>11.71</v>
      </c>
      <c r="E1416" t="str">
        <f>VLOOKUP(A1416,'Medical Examinations'!A:E,4)</f>
        <v>No</v>
      </c>
      <c r="F1416" t="str">
        <f>VLOOKUP(A1416,'Medical Examinations'!A:E,5)</f>
        <v>No</v>
      </c>
      <c r="G1416" t="str">
        <f>VLOOKUP(A1416,'Medical Examinations'!A:F,6,0)</f>
        <v>No</v>
      </c>
      <c r="H1416" t="str">
        <f>VLOOKUP(A1416,'Medical Examinations'!A:G,7)</f>
        <v>No major surgery</v>
      </c>
      <c r="I1416" t="str">
        <f>VLOOKUP(A1416,'Medical Examinations'!A:H,8,0)</f>
        <v>No</v>
      </c>
      <c r="J1416">
        <f>VLOOKUP(A1416,'Hospitalisation Details'!A:B,2,0)</f>
        <v>1978</v>
      </c>
      <c r="K1416" t="str">
        <f>VLOOKUP(A1416,'Hospitalisation Details'!A:C,3,0)</f>
        <v>Oct</v>
      </c>
      <c r="L1416">
        <f>VLOOKUP(A1416,'Hospitalisation Details'!A:D,4,0)</f>
        <v>18</v>
      </c>
      <c r="M1416">
        <f>VLOOKUP(A1416,'Hospitalisation Details'!A:E,5,0)</f>
        <v>1</v>
      </c>
      <c r="N1416">
        <f>VLOOKUP(A1416,'Hospitalisation Details'!A:F,6,0)</f>
        <v>7518.03</v>
      </c>
      <c r="O1416" t="str">
        <f>VLOOKUP(A1416,'Hospitalisation Details'!A:G,7,0)</f>
        <v>tier - 2</v>
      </c>
      <c r="P1416" t="str">
        <f>VLOOKUP(A1416,'Hospitalisation Details'!A:I,8,0)</f>
        <v>tier - 3</v>
      </c>
      <c r="Q1416" t="str">
        <f>VLOOKUP(A1416,'Hospitalisation Details'!A:I,9,0)</f>
        <v>R1012</v>
      </c>
    </row>
    <row r="1417" spans="1:17" ht="15.6" x14ac:dyDescent="0.3">
      <c r="A1417" s="1" t="s">
        <v>955</v>
      </c>
      <c r="B1417" s="1" t="str">
        <f>VLOOKUP(A1417,'Customer Names'!A:B,2,0)</f>
        <v>Schauwaers, Mr.  Kevin</v>
      </c>
      <c r="C1417">
        <f>VLOOKUP(A1417,'Medical Examinations'!A:H,2,0)</f>
        <v>29.6</v>
      </c>
      <c r="D1417">
        <f>VLOOKUP(A1417,'Medical Examinations'!A:C,3,0)</f>
        <v>6.17</v>
      </c>
      <c r="E1417" t="str">
        <f>VLOOKUP(A1417,'Medical Examinations'!A:E,4)</f>
        <v>yes</v>
      </c>
      <c r="F1417" t="str">
        <f>VLOOKUP(A1417,'Medical Examinations'!A:E,5)</f>
        <v>No</v>
      </c>
      <c r="G1417" t="str">
        <f>VLOOKUP(A1417,'Medical Examinations'!A:F,6,0)</f>
        <v>Yes</v>
      </c>
      <c r="H1417">
        <f>VLOOKUP(A1417,'Medical Examinations'!A:G,7)</f>
        <v>1</v>
      </c>
      <c r="I1417" t="str">
        <f>VLOOKUP(A1417,'Medical Examinations'!A:H,8,0)</f>
        <v>No</v>
      </c>
      <c r="J1417">
        <f>VLOOKUP(A1417,'Hospitalisation Details'!A:B,2,0)</f>
        <v>1983</v>
      </c>
      <c r="K1417" t="str">
        <f>VLOOKUP(A1417,'Hospitalisation Details'!A:C,3,0)</f>
        <v>Jul</v>
      </c>
      <c r="L1417">
        <f>VLOOKUP(A1417,'Hospitalisation Details'!A:D,4,0)</f>
        <v>10</v>
      </c>
      <c r="M1417">
        <f>VLOOKUP(A1417,'Hospitalisation Details'!A:E,5,0)</f>
        <v>4</v>
      </c>
      <c r="N1417">
        <f>VLOOKUP(A1417,'Hospitalisation Details'!A:F,6,0)</f>
        <v>7512.27</v>
      </c>
      <c r="O1417" t="str">
        <f>VLOOKUP(A1417,'Hospitalisation Details'!A:G,7,0)</f>
        <v>tier - 3</v>
      </c>
      <c r="P1417" t="str">
        <f>VLOOKUP(A1417,'Hospitalisation Details'!A:I,8,0)</f>
        <v>tier - 2</v>
      </c>
      <c r="Q1417" t="str">
        <f>VLOOKUP(A1417,'Hospitalisation Details'!A:I,9,0)</f>
        <v>R1011</v>
      </c>
    </row>
    <row r="1418" spans="1:17" ht="15.6" x14ac:dyDescent="0.3">
      <c r="A1418" s="1" t="s">
        <v>954</v>
      </c>
      <c r="B1418" s="1" t="str">
        <f>VLOOKUP(A1418,'Customer Names'!A:B,2,0)</f>
        <v>Hartman, Ms.  Lindsay M</v>
      </c>
      <c r="C1418">
        <f>VLOOKUP(A1418,'Medical Examinations'!A:H,2,0)</f>
        <v>39.43</v>
      </c>
      <c r="D1418">
        <f>VLOOKUP(A1418,'Medical Examinations'!A:C,3,0)</f>
        <v>6.1</v>
      </c>
      <c r="E1418" t="str">
        <f>VLOOKUP(A1418,'Medical Examinations'!A:E,4)</f>
        <v>yes</v>
      </c>
      <c r="F1418" t="str">
        <f>VLOOKUP(A1418,'Medical Examinations'!A:E,5)</f>
        <v>No</v>
      </c>
      <c r="G1418" t="str">
        <f>VLOOKUP(A1418,'Medical Examinations'!A:F,6,0)</f>
        <v>Yes</v>
      </c>
      <c r="H1418">
        <f>VLOOKUP(A1418,'Medical Examinations'!A:G,7)</f>
        <v>1</v>
      </c>
      <c r="I1418" t="str">
        <f>VLOOKUP(A1418,'Medical Examinations'!A:H,8,0)</f>
        <v>No</v>
      </c>
      <c r="J1418">
        <f>VLOOKUP(A1418,'Hospitalisation Details'!A:B,2,0)</f>
        <v>1997</v>
      </c>
      <c r="K1418" t="str">
        <f>VLOOKUP(A1418,'Hospitalisation Details'!A:C,3,0)</f>
        <v>Oct</v>
      </c>
      <c r="L1418">
        <f>VLOOKUP(A1418,'Hospitalisation Details'!A:D,4,0)</f>
        <v>28</v>
      </c>
      <c r="M1418">
        <f>VLOOKUP(A1418,'Hospitalisation Details'!A:E,5,0)</f>
        <v>0</v>
      </c>
      <c r="N1418">
        <f>VLOOKUP(A1418,'Hospitalisation Details'!A:F,6,0)</f>
        <v>7504.3</v>
      </c>
      <c r="O1418" t="str">
        <f>VLOOKUP(A1418,'Hospitalisation Details'!A:G,7,0)</f>
        <v>tier - 2</v>
      </c>
      <c r="P1418" t="str">
        <f>VLOOKUP(A1418,'Hospitalisation Details'!A:I,8,0)</f>
        <v>tier - 1</v>
      </c>
      <c r="Q1418" t="str">
        <f>VLOOKUP(A1418,'Hospitalisation Details'!A:I,9,0)</f>
        <v>R1012</v>
      </c>
    </row>
    <row r="1419" spans="1:17" ht="15.6" x14ac:dyDescent="0.3">
      <c r="A1419" s="1" t="s">
        <v>953</v>
      </c>
      <c r="B1419" s="1" t="str">
        <f>VLOOKUP(A1419,'Customer Names'!A:B,2,0)</f>
        <v>Fire, Mrs.  Amanda</v>
      </c>
      <c r="C1419">
        <f>VLOOKUP(A1419,'Medical Examinations'!A:H,2,0)</f>
        <v>27.34</v>
      </c>
      <c r="D1419">
        <f>VLOOKUP(A1419,'Medical Examinations'!A:C,3,0)</f>
        <v>5.19</v>
      </c>
      <c r="E1419" t="str">
        <f>VLOOKUP(A1419,'Medical Examinations'!A:E,4)</f>
        <v>yes</v>
      </c>
      <c r="F1419" t="str">
        <f>VLOOKUP(A1419,'Medical Examinations'!A:E,5)</f>
        <v>No</v>
      </c>
      <c r="G1419" t="str">
        <f>VLOOKUP(A1419,'Medical Examinations'!A:F,6,0)</f>
        <v>No</v>
      </c>
      <c r="H1419">
        <f>VLOOKUP(A1419,'Medical Examinations'!A:G,7)</f>
        <v>1</v>
      </c>
      <c r="I1419" t="str">
        <f>VLOOKUP(A1419,'Medical Examinations'!A:H,8,0)</f>
        <v>No</v>
      </c>
      <c r="J1419">
        <f>VLOOKUP(A1419,'Hospitalisation Details'!A:B,2,0)</f>
        <v>1988</v>
      </c>
      <c r="K1419" t="str">
        <f>VLOOKUP(A1419,'Hospitalisation Details'!A:C,3,0)</f>
        <v>Dec</v>
      </c>
      <c r="L1419">
        <f>VLOOKUP(A1419,'Hospitalisation Details'!A:D,4,0)</f>
        <v>15</v>
      </c>
      <c r="M1419">
        <f>VLOOKUP(A1419,'Hospitalisation Details'!A:E,5,0)</f>
        <v>3</v>
      </c>
      <c r="N1419">
        <f>VLOOKUP(A1419,'Hospitalisation Details'!A:F,6,0)</f>
        <v>7494.63</v>
      </c>
      <c r="O1419" t="str">
        <f>VLOOKUP(A1419,'Hospitalisation Details'!A:G,7,0)</f>
        <v>tier - 2</v>
      </c>
      <c r="P1419" t="str">
        <f>VLOOKUP(A1419,'Hospitalisation Details'!A:I,8,0)</f>
        <v>tier - 3</v>
      </c>
      <c r="Q1419" t="str">
        <f>VLOOKUP(A1419,'Hospitalisation Details'!A:I,9,0)</f>
        <v>R1025</v>
      </c>
    </row>
    <row r="1420" spans="1:17" ht="15.6" x14ac:dyDescent="0.3">
      <c r="A1420" s="1" t="s">
        <v>952</v>
      </c>
      <c r="B1420" s="1" t="str">
        <f>VLOOKUP(A1420,'Customer Names'!A:B,2,0)</f>
        <v>Waliaula, Mr.  James</v>
      </c>
      <c r="C1420">
        <f>VLOOKUP(A1420,'Medical Examinations'!A:H,2,0)</f>
        <v>39.01</v>
      </c>
      <c r="D1420">
        <f>VLOOKUP(A1420,'Medical Examinations'!A:C,3,0)</f>
        <v>5.37</v>
      </c>
      <c r="E1420" t="str">
        <f>VLOOKUP(A1420,'Medical Examinations'!A:E,4)</f>
        <v>yes</v>
      </c>
      <c r="F1420" t="str">
        <f>VLOOKUP(A1420,'Medical Examinations'!A:E,5)</f>
        <v>No</v>
      </c>
      <c r="G1420" t="str">
        <f>VLOOKUP(A1420,'Medical Examinations'!A:F,6,0)</f>
        <v>No</v>
      </c>
      <c r="H1420" t="str">
        <f>VLOOKUP(A1420,'Medical Examinations'!A:G,7)</f>
        <v>No major surgery</v>
      </c>
      <c r="I1420" t="str">
        <f>VLOOKUP(A1420,'Medical Examinations'!A:H,8,0)</f>
        <v>No</v>
      </c>
      <c r="J1420">
        <f>VLOOKUP(A1420,'Hospitalisation Details'!A:B,2,0)</f>
        <v>1996</v>
      </c>
      <c r="K1420" t="str">
        <f>VLOOKUP(A1420,'Hospitalisation Details'!A:C,3,0)</f>
        <v>Jun</v>
      </c>
      <c r="L1420">
        <f>VLOOKUP(A1420,'Hospitalisation Details'!A:D,4,0)</f>
        <v>14</v>
      </c>
      <c r="M1420">
        <f>VLOOKUP(A1420,'Hospitalisation Details'!A:E,5,0)</f>
        <v>0</v>
      </c>
      <c r="N1420">
        <f>VLOOKUP(A1420,'Hospitalisation Details'!A:F,6,0)</f>
        <v>7487.38</v>
      </c>
      <c r="O1420" t="str">
        <f>VLOOKUP(A1420,'Hospitalisation Details'!A:G,7,0)</f>
        <v>tier - 2</v>
      </c>
      <c r="P1420" t="str">
        <f>VLOOKUP(A1420,'Hospitalisation Details'!A:I,8,0)</f>
        <v>tier - 3</v>
      </c>
      <c r="Q1420" t="str">
        <f>VLOOKUP(A1420,'Hospitalisation Details'!A:I,9,0)</f>
        <v>R1012</v>
      </c>
    </row>
    <row r="1421" spans="1:17" ht="15.6" x14ac:dyDescent="0.3">
      <c r="A1421" s="1" t="s">
        <v>951</v>
      </c>
      <c r="B1421" s="1" t="str">
        <f>VLOOKUP(A1421,'Customer Names'!A:B,2,0)</f>
        <v>Blackshear, Mr.  Samuel H.</v>
      </c>
      <c r="C1421">
        <f>VLOOKUP(A1421,'Medical Examinations'!A:H,2,0)</f>
        <v>18.989999999999998</v>
      </c>
      <c r="D1421">
        <f>VLOOKUP(A1421,'Medical Examinations'!A:C,3,0)</f>
        <v>10.82</v>
      </c>
      <c r="E1421" t="str">
        <f>VLOOKUP(A1421,'Medical Examinations'!A:E,4)</f>
        <v>yes</v>
      </c>
      <c r="F1421" t="str">
        <f>VLOOKUP(A1421,'Medical Examinations'!A:E,5)</f>
        <v>No</v>
      </c>
      <c r="G1421" t="str">
        <f>VLOOKUP(A1421,'Medical Examinations'!A:F,6,0)</f>
        <v>No</v>
      </c>
      <c r="H1421" t="str">
        <f>VLOOKUP(A1421,'Medical Examinations'!A:G,7)</f>
        <v>No major surgery</v>
      </c>
      <c r="I1421" t="str">
        <f>VLOOKUP(A1421,'Medical Examinations'!A:H,8,0)</f>
        <v>No</v>
      </c>
      <c r="J1421">
        <f>VLOOKUP(A1421,'Hospitalisation Details'!A:B,2,0)</f>
        <v>1967</v>
      </c>
      <c r="K1421" t="str">
        <f>VLOOKUP(A1421,'Hospitalisation Details'!A:C,3,0)</f>
        <v>Aug</v>
      </c>
      <c r="L1421">
        <f>VLOOKUP(A1421,'Hospitalisation Details'!A:D,4,0)</f>
        <v>4</v>
      </c>
      <c r="M1421">
        <f>VLOOKUP(A1421,'Hospitalisation Details'!A:E,5,0)</f>
        <v>0</v>
      </c>
      <c r="N1421">
        <f>VLOOKUP(A1421,'Hospitalisation Details'!A:F,6,0)</f>
        <v>7463.51</v>
      </c>
      <c r="O1421" t="str">
        <f>VLOOKUP(A1421,'Hospitalisation Details'!A:G,7,0)</f>
        <v>tier - 3</v>
      </c>
      <c r="P1421" t="str">
        <f>VLOOKUP(A1421,'Hospitalisation Details'!A:I,8,0)</f>
        <v>tier - 3</v>
      </c>
      <c r="Q1421" t="str">
        <f>VLOOKUP(A1421,'Hospitalisation Details'!A:I,9,0)</f>
        <v>R1013</v>
      </c>
    </row>
    <row r="1422" spans="1:17" ht="15.6" x14ac:dyDescent="0.3">
      <c r="A1422" s="1" t="s">
        <v>950</v>
      </c>
      <c r="B1422" s="1" t="str">
        <f>VLOOKUP(A1422,'Customer Names'!A:B,2,0)</f>
        <v>Nettik, Ms.  Jenni</v>
      </c>
      <c r="C1422">
        <f>VLOOKUP(A1422,'Medical Examinations'!A:H,2,0)</f>
        <v>42.3</v>
      </c>
      <c r="D1422">
        <f>VLOOKUP(A1422,'Medical Examinations'!A:C,3,0)</f>
        <v>6.06</v>
      </c>
      <c r="E1422" t="str">
        <f>VLOOKUP(A1422,'Medical Examinations'!A:E,4)</f>
        <v>yes</v>
      </c>
      <c r="F1422" t="str">
        <f>VLOOKUP(A1422,'Medical Examinations'!A:E,5)</f>
        <v>No</v>
      </c>
      <c r="G1422" t="str">
        <f>VLOOKUP(A1422,'Medical Examinations'!A:F,6,0)</f>
        <v>No</v>
      </c>
      <c r="H1422" t="str">
        <f>VLOOKUP(A1422,'Medical Examinations'!A:G,7)</f>
        <v>No major surgery</v>
      </c>
      <c r="I1422" t="str">
        <f>VLOOKUP(A1422,'Medical Examinations'!A:H,8,0)</f>
        <v>No</v>
      </c>
      <c r="J1422">
        <f>VLOOKUP(A1422,'Hospitalisation Details'!A:B,2,0)</f>
        <v>2001</v>
      </c>
      <c r="K1422" t="str">
        <f>VLOOKUP(A1422,'Hospitalisation Details'!A:C,3,0)</f>
        <v>Jun</v>
      </c>
      <c r="L1422">
        <f>VLOOKUP(A1422,'Hospitalisation Details'!A:D,4,0)</f>
        <v>1</v>
      </c>
      <c r="M1422">
        <f>VLOOKUP(A1422,'Hospitalisation Details'!A:E,5,0)</f>
        <v>0</v>
      </c>
      <c r="N1422">
        <f>VLOOKUP(A1422,'Hospitalisation Details'!A:F,6,0)</f>
        <v>7450.36</v>
      </c>
      <c r="O1422" t="str">
        <f>VLOOKUP(A1422,'Hospitalisation Details'!A:G,7,0)</f>
        <v>tier - 2</v>
      </c>
      <c r="P1422" t="str">
        <f>VLOOKUP(A1422,'Hospitalisation Details'!A:I,8,0)</f>
        <v>tier - 2</v>
      </c>
      <c r="Q1422" t="str">
        <f>VLOOKUP(A1422,'Hospitalisation Details'!A:I,9,0)</f>
        <v>R1012</v>
      </c>
    </row>
    <row r="1423" spans="1:17" ht="15.6" x14ac:dyDescent="0.3">
      <c r="A1423" s="1" t="s">
        <v>949</v>
      </c>
      <c r="B1423" s="1" t="str">
        <f>VLOOKUP(A1423,'Customer Names'!A:B,2,0)</f>
        <v>Novales, Mr.  Estuardo F</v>
      </c>
      <c r="C1423">
        <f>VLOOKUP(A1423,'Medical Examinations'!A:H,2,0)</f>
        <v>39.805</v>
      </c>
      <c r="D1423">
        <f>VLOOKUP(A1423,'Medical Examinations'!A:C,3,0)</f>
        <v>5.91</v>
      </c>
      <c r="E1423" t="str">
        <f>VLOOKUP(A1423,'Medical Examinations'!A:E,4)</f>
        <v>No</v>
      </c>
      <c r="F1423" t="str">
        <f>VLOOKUP(A1423,'Medical Examinations'!A:E,5)</f>
        <v>No</v>
      </c>
      <c r="G1423" t="str">
        <f>VLOOKUP(A1423,'Medical Examinations'!A:F,6,0)</f>
        <v>No</v>
      </c>
      <c r="H1423" t="str">
        <f>VLOOKUP(A1423,'Medical Examinations'!A:G,7)</f>
        <v>No major surgery</v>
      </c>
      <c r="I1423" t="str">
        <f>VLOOKUP(A1423,'Medical Examinations'!A:H,8,0)</f>
        <v>No</v>
      </c>
      <c r="J1423">
        <f>VLOOKUP(A1423,'Hospitalisation Details'!A:B,2,0)</f>
        <v>1977</v>
      </c>
      <c r="K1423" t="str">
        <f>VLOOKUP(A1423,'Hospitalisation Details'!A:C,3,0)</f>
        <v>Sep</v>
      </c>
      <c r="L1423">
        <f>VLOOKUP(A1423,'Hospitalisation Details'!A:D,4,0)</f>
        <v>30</v>
      </c>
      <c r="M1423">
        <f>VLOOKUP(A1423,'Hospitalisation Details'!A:E,5,0)</f>
        <v>0</v>
      </c>
      <c r="N1423">
        <f>VLOOKUP(A1423,'Hospitalisation Details'!A:F,6,0)</f>
        <v>7448.4</v>
      </c>
      <c r="O1423" t="str">
        <f>VLOOKUP(A1423,'Hospitalisation Details'!A:G,7,0)</f>
        <v>tier - 3</v>
      </c>
      <c r="P1423" t="str">
        <f>VLOOKUP(A1423,'Hospitalisation Details'!A:I,8,0)</f>
        <v>tier - 3</v>
      </c>
      <c r="Q1423" t="str">
        <f>VLOOKUP(A1423,'Hospitalisation Details'!A:I,9,0)</f>
        <v>R1017</v>
      </c>
    </row>
    <row r="1424" spans="1:17" ht="15.6" x14ac:dyDescent="0.3">
      <c r="A1424" s="1" t="s">
        <v>948</v>
      </c>
      <c r="B1424" s="1" t="str">
        <f>VLOOKUP(A1424,'Customer Names'!A:B,2,0)</f>
        <v>Rosauer, Mr.  Brett</v>
      </c>
      <c r="C1424">
        <f>VLOOKUP(A1424,'Medical Examinations'!A:H,2,0)</f>
        <v>33.700000000000003</v>
      </c>
      <c r="D1424">
        <f>VLOOKUP(A1424,'Medical Examinations'!A:C,3,0)</f>
        <v>5.87</v>
      </c>
      <c r="E1424" t="str">
        <f>VLOOKUP(A1424,'Medical Examinations'!A:E,4)</f>
        <v>No</v>
      </c>
      <c r="F1424" t="str">
        <f>VLOOKUP(A1424,'Medical Examinations'!A:E,5)</f>
        <v>No</v>
      </c>
      <c r="G1424" t="str">
        <f>VLOOKUP(A1424,'Medical Examinations'!A:F,6,0)</f>
        <v>No</v>
      </c>
      <c r="H1424" t="str">
        <f>VLOOKUP(A1424,'Medical Examinations'!A:G,7)</f>
        <v>No major surgery</v>
      </c>
      <c r="I1424" t="str">
        <f>VLOOKUP(A1424,'Medical Examinations'!A:H,8,0)</f>
        <v>No</v>
      </c>
      <c r="J1424">
        <f>VLOOKUP(A1424,'Hospitalisation Details'!A:B,2,0)</f>
        <v>1977</v>
      </c>
      <c r="K1424" t="str">
        <f>VLOOKUP(A1424,'Hospitalisation Details'!A:C,3,0)</f>
        <v>Sep</v>
      </c>
      <c r="L1424">
        <f>VLOOKUP(A1424,'Hospitalisation Details'!A:D,4,0)</f>
        <v>25</v>
      </c>
      <c r="M1424">
        <f>VLOOKUP(A1424,'Hospitalisation Details'!A:E,5,0)</f>
        <v>1</v>
      </c>
      <c r="N1424">
        <f>VLOOKUP(A1424,'Hospitalisation Details'!A:F,6,0)</f>
        <v>7445.92</v>
      </c>
      <c r="O1424" t="str">
        <f>VLOOKUP(A1424,'Hospitalisation Details'!A:G,7,0)</f>
        <v>tier - 3</v>
      </c>
      <c r="P1424" t="str">
        <f>VLOOKUP(A1424,'Hospitalisation Details'!A:I,8,0)</f>
        <v>tier - 1</v>
      </c>
      <c r="Q1424" t="str">
        <f>VLOOKUP(A1424,'Hospitalisation Details'!A:I,9,0)</f>
        <v>R1011</v>
      </c>
    </row>
    <row r="1425" spans="1:17" ht="15.6" x14ac:dyDescent="0.3">
      <c r="A1425" s="1" t="s">
        <v>947</v>
      </c>
      <c r="B1425" s="1" t="str">
        <f>VLOOKUP(A1425,'Customer Names'!A:B,2,0)</f>
        <v>Ryder, Ms.  Sharon E.</v>
      </c>
      <c r="C1425">
        <f>VLOOKUP(A1425,'Medical Examinations'!A:H,2,0)</f>
        <v>36.195</v>
      </c>
      <c r="D1425">
        <f>VLOOKUP(A1425,'Medical Examinations'!A:C,3,0)</f>
        <v>6.22</v>
      </c>
      <c r="E1425" t="str">
        <f>VLOOKUP(A1425,'Medical Examinations'!A:E,4)</f>
        <v>No</v>
      </c>
      <c r="F1425" t="str">
        <f>VLOOKUP(A1425,'Medical Examinations'!A:E,5)</f>
        <v>No</v>
      </c>
      <c r="G1425" t="str">
        <f>VLOOKUP(A1425,'Medical Examinations'!A:F,6,0)</f>
        <v>No</v>
      </c>
      <c r="H1425" t="str">
        <f>VLOOKUP(A1425,'Medical Examinations'!A:G,7)</f>
        <v>No major surgery</v>
      </c>
      <c r="I1425" t="str">
        <f>VLOOKUP(A1425,'Medical Examinations'!A:H,8,0)</f>
        <v>No</v>
      </c>
      <c r="J1425">
        <f>VLOOKUP(A1425,'Hospitalisation Details'!A:B,2,0)</f>
        <v>1980</v>
      </c>
      <c r="K1425" t="str">
        <f>VLOOKUP(A1425,'Hospitalisation Details'!A:C,3,0)</f>
        <v>Jul</v>
      </c>
      <c r="L1425">
        <f>VLOOKUP(A1425,'Hospitalisation Details'!A:D,4,0)</f>
        <v>7</v>
      </c>
      <c r="M1425">
        <f>VLOOKUP(A1425,'Hospitalisation Details'!A:E,5,0)</f>
        <v>1</v>
      </c>
      <c r="N1425">
        <f>VLOOKUP(A1425,'Hospitalisation Details'!A:F,6,0)</f>
        <v>7443.64</v>
      </c>
      <c r="O1425" t="str">
        <f>VLOOKUP(A1425,'Hospitalisation Details'!A:G,7,0)</f>
        <v>tier - 2</v>
      </c>
      <c r="P1425" t="str">
        <f>VLOOKUP(A1425,'Hospitalisation Details'!A:I,8,0)</f>
        <v>tier - 3</v>
      </c>
      <c r="Q1425" t="str">
        <f>VLOOKUP(A1425,'Hospitalisation Details'!A:I,9,0)</f>
        <v>R1012</v>
      </c>
    </row>
    <row r="1426" spans="1:17" ht="15.6" x14ac:dyDescent="0.3">
      <c r="A1426" s="1" t="s">
        <v>946</v>
      </c>
      <c r="B1426" s="1" t="str">
        <f>VLOOKUP(A1426,'Customer Names'!A:B,2,0)</f>
        <v>Larsen, Mr.  Jacob W√¶ver</v>
      </c>
      <c r="C1426">
        <f>VLOOKUP(A1426,'Medical Examinations'!A:H,2,0)</f>
        <v>32.6</v>
      </c>
      <c r="D1426">
        <f>VLOOKUP(A1426,'Medical Examinations'!A:C,3,0)</f>
        <v>5.73</v>
      </c>
      <c r="E1426" t="str">
        <f>VLOOKUP(A1426,'Medical Examinations'!A:E,4)</f>
        <v>No</v>
      </c>
      <c r="F1426" t="str">
        <f>VLOOKUP(A1426,'Medical Examinations'!A:E,5)</f>
        <v>No</v>
      </c>
      <c r="G1426" t="str">
        <f>VLOOKUP(A1426,'Medical Examinations'!A:F,6,0)</f>
        <v>Yes</v>
      </c>
      <c r="H1426">
        <f>VLOOKUP(A1426,'Medical Examinations'!A:G,7)</f>
        <v>1</v>
      </c>
      <c r="I1426" t="str">
        <f>VLOOKUP(A1426,'Medical Examinations'!A:H,8,0)</f>
        <v>No</v>
      </c>
      <c r="J1426">
        <f>VLOOKUP(A1426,'Hospitalisation Details'!A:B,2,0)</f>
        <v>1979</v>
      </c>
      <c r="K1426" t="str">
        <f>VLOOKUP(A1426,'Hospitalisation Details'!A:C,3,0)</f>
        <v>Sep</v>
      </c>
      <c r="L1426">
        <f>VLOOKUP(A1426,'Hospitalisation Details'!A:D,4,0)</f>
        <v>1</v>
      </c>
      <c r="M1426">
        <f>VLOOKUP(A1426,'Hospitalisation Details'!A:E,5,0)</f>
        <v>2</v>
      </c>
      <c r="N1426">
        <f>VLOOKUP(A1426,'Hospitalisation Details'!A:F,6,0)</f>
        <v>7441.5</v>
      </c>
      <c r="O1426" t="str">
        <f>VLOOKUP(A1426,'Hospitalisation Details'!A:G,7,0)</f>
        <v>tier - 3</v>
      </c>
      <c r="P1426" t="str">
        <f>VLOOKUP(A1426,'Hospitalisation Details'!A:I,8,0)</f>
        <v>tier - 2</v>
      </c>
      <c r="Q1426" t="str">
        <f>VLOOKUP(A1426,'Hospitalisation Details'!A:I,9,0)</f>
        <v>R1011</v>
      </c>
    </row>
    <row r="1427" spans="1:17" ht="15.6" x14ac:dyDescent="0.3">
      <c r="A1427" s="1" t="s">
        <v>945</v>
      </c>
      <c r="B1427" s="1" t="str">
        <f>VLOOKUP(A1427,'Customer Names'!A:B,2,0)</f>
        <v>Keate, Mr.  Scott</v>
      </c>
      <c r="C1427">
        <f>VLOOKUP(A1427,'Medical Examinations'!A:H,2,0)</f>
        <v>30.2</v>
      </c>
      <c r="D1427">
        <f>VLOOKUP(A1427,'Medical Examinations'!A:C,3,0)</f>
        <v>5.7</v>
      </c>
      <c r="E1427" t="str">
        <f>VLOOKUP(A1427,'Medical Examinations'!A:E,4)</f>
        <v>No</v>
      </c>
      <c r="F1427" t="str">
        <f>VLOOKUP(A1427,'Medical Examinations'!A:E,5)</f>
        <v>No</v>
      </c>
      <c r="G1427" t="str">
        <f>VLOOKUP(A1427,'Medical Examinations'!A:F,6,0)</f>
        <v>No</v>
      </c>
      <c r="H1427" t="str">
        <f>VLOOKUP(A1427,'Medical Examinations'!A:G,7)</f>
        <v>No major surgery</v>
      </c>
      <c r="I1427" t="str">
        <f>VLOOKUP(A1427,'Medical Examinations'!A:H,8,0)</f>
        <v>No</v>
      </c>
      <c r="J1427">
        <f>VLOOKUP(A1427,'Hospitalisation Details'!A:B,2,0)</f>
        <v>1977</v>
      </c>
      <c r="K1427" t="str">
        <f>VLOOKUP(A1427,'Hospitalisation Details'!A:C,3,0)</f>
        <v>Aug</v>
      </c>
      <c r="L1427">
        <f>VLOOKUP(A1427,'Hospitalisation Details'!A:D,4,0)</f>
        <v>25</v>
      </c>
      <c r="M1427">
        <f>VLOOKUP(A1427,'Hospitalisation Details'!A:E,5,0)</f>
        <v>1</v>
      </c>
      <c r="N1427">
        <f>VLOOKUP(A1427,'Hospitalisation Details'!A:F,6,0)</f>
        <v>7441.05</v>
      </c>
      <c r="O1427" t="str">
        <f>VLOOKUP(A1427,'Hospitalisation Details'!A:G,7,0)</f>
        <v>tier - 3</v>
      </c>
      <c r="P1427" t="str">
        <f>VLOOKUP(A1427,'Hospitalisation Details'!A:I,8,0)</f>
        <v>tier - 2</v>
      </c>
      <c r="Q1427" t="str">
        <f>VLOOKUP(A1427,'Hospitalisation Details'!A:I,9,0)</f>
        <v>R1011</v>
      </c>
    </row>
    <row r="1428" spans="1:17" ht="15.6" x14ac:dyDescent="0.3">
      <c r="A1428" s="1" t="s">
        <v>944</v>
      </c>
      <c r="B1428" s="1" t="str">
        <f>VLOOKUP(A1428,'Customer Names'!A:B,2,0)</f>
        <v>Williams, Ms.  Brooke S.</v>
      </c>
      <c r="C1428">
        <f>VLOOKUP(A1428,'Medical Examinations'!A:H,2,0)</f>
        <v>27.645</v>
      </c>
      <c r="D1428">
        <f>VLOOKUP(A1428,'Medical Examinations'!A:C,3,0)</f>
        <v>9.91</v>
      </c>
      <c r="E1428" t="str">
        <f>VLOOKUP(A1428,'Medical Examinations'!A:E,4)</f>
        <v>No</v>
      </c>
      <c r="F1428" t="str">
        <f>VLOOKUP(A1428,'Medical Examinations'!A:E,5)</f>
        <v>No</v>
      </c>
      <c r="G1428" t="str">
        <f>VLOOKUP(A1428,'Medical Examinations'!A:F,6,0)</f>
        <v>No</v>
      </c>
      <c r="H1428" t="str">
        <f>VLOOKUP(A1428,'Medical Examinations'!A:G,7)</f>
        <v>No major surgery</v>
      </c>
      <c r="I1428" t="str">
        <f>VLOOKUP(A1428,'Medical Examinations'!A:H,8,0)</f>
        <v>No</v>
      </c>
      <c r="J1428">
        <f>VLOOKUP(A1428,'Hospitalisation Details'!A:B,2,0)</f>
        <v>1978</v>
      </c>
      <c r="K1428" t="str">
        <f>VLOOKUP(A1428,'Hospitalisation Details'!A:C,3,0)</f>
        <v>Dec</v>
      </c>
      <c r="L1428">
        <f>VLOOKUP(A1428,'Hospitalisation Details'!A:D,4,0)</f>
        <v>2</v>
      </c>
      <c r="M1428">
        <f>VLOOKUP(A1428,'Hospitalisation Details'!A:E,5,0)</f>
        <v>0</v>
      </c>
      <c r="N1428">
        <f>VLOOKUP(A1428,'Hospitalisation Details'!A:F,6,0)</f>
        <v>7421.19</v>
      </c>
      <c r="O1428" t="str">
        <f>VLOOKUP(A1428,'Hospitalisation Details'!A:G,7,0)</f>
        <v>tier - 2</v>
      </c>
      <c r="P1428" t="str">
        <f>VLOOKUP(A1428,'Hospitalisation Details'!A:I,8,0)</f>
        <v>tier - 3</v>
      </c>
      <c r="Q1428" t="str">
        <f>VLOOKUP(A1428,'Hospitalisation Details'!A:I,9,0)</f>
        <v>R1012</v>
      </c>
    </row>
    <row r="1429" spans="1:17" ht="15.6" x14ac:dyDescent="0.3">
      <c r="A1429" s="1" t="s">
        <v>943</v>
      </c>
      <c r="B1429" s="1" t="str">
        <f>VLOOKUP(A1429,'Customer Names'!A:B,2,0)</f>
        <v>Starosciak, Ms.  Kaye A.</v>
      </c>
      <c r="C1429">
        <f>VLOOKUP(A1429,'Medical Examinations'!A:H,2,0)</f>
        <v>26.41</v>
      </c>
      <c r="D1429">
        <f>VLOOKUP(A1429,'Medical Examinations'!A:C,3,0)</f>
        <v>11.4</v>
      </c>
      <c r="E1429" t="str">
        <f>VLOOKUP(A1429,'Medical Examinations'!A:E,4)</f>
        <v>No</v>
      </c>
      <c r="F1429" t="str">
        <f>VLOOKUP(A1429,'Medical Examinations'!A:E,5)</f>
        <v>No</v>
      </c>
      <c r="G1429" t="str">
        <f>VLOOKUP(A1429,'Medical Examinations'!A:F,6,0)</f>
        <v>No</v>
      </c>
      <c r="H1429" t="str">
        <f>VLOOKUP(A1429,'Medical Examinations'!A:G,7)</f>
        <v>No major surgery</v>
      </c>
      <c r="I1429" t="str">
        <f>VLOOKUP(A1429,'Medical Examinations'!A:H,8,0)</f>
        <v>No</v>
      </c>
      <c r="J1429">
        <f>VLOOKUP(A1429,'Hospitalisation Details'!A:B,2,0)</f>
        <v>1978</v>
      </c>
      <c r="K1429" t="str">
        <f>VLOOKUP(A1429,'Hospitalisation Details'!A:C,3,0)</f>
        <v>Nov</v>
      </c>
      <c r="L1429">
        <f>VLOOKUP(A1429,'Hospitalisation Details'!A:D,4,0)</f>
        <v>12</v>
      </c>
      <c r="M1429">
        <f>VLOOKUP(A1429,'Hospitalisation Details'!A:E,5,0)</f>
        <v>0</v>
      </c>
      <c r="N1429">
        <f>VLOOKUP(A1429,'Hospitalisation Details'!A:F,6,0)</f>
        <v>7419.48</v>
      </c>
      <c r="O1429" t="str">
        <f>VLOOKUP(A1429,'Hospitalisation Details'!A:G,7,0)</f>
        <v>tier - 2</v>
      </c>
      <c r="P1429" t="str">
        <f>VLOOKUP(A1429,'Hospitalisation Details'!A:I,8,0)</f>
        <v>tier - 2</v>
      </c>
      <c r="Q1429" t="str">
        <f>VLOOKUP(A1429,'Hospitalisation Details'!A:I,9,0)</f>
        <v>R1012</v>
      </c>
    </row>
    <row r="1430" spans="1:17" ht="15.6" x14ac:dyDescent="0.3">
      <c r="A1430" s="1" t="s">
        <v>942</v>
      </c>
      <c r="B1430" s="1" t="str">
        <f>VLOOKUP(A1430,'Customer Names'!A:B,2,0)</f>
        <v>Smith, Ms.  Carolyn</v>
      </c>
      <c r="C1430">
        <f>VLOOKUP(A1430,'Medical Examinations'!A:H,2,0)</f>
        <v>34.1</v>
      </c>
      <c r="D1430">
        <f>VLOOKUP(A1430,'Medical Examinations'!A:C,3,0)</f>
        <v>6.29</v>
      </c>
      <c r="E1430" t="str">
        <f>VLOOKUP(A1430,'Medical Examinations'!A:E,4)</f>
        <v>yes</v>
      </c>
      <c r="F1430" t="str">
        <f>VLOOKUP(A1430,'Medical Examinations'!A:E,5)</f>
        <v>No</v>
      </c>
      <c r="G1430" t="str">
        <f>VLOOKUP(A1430,'Medical Examinations'!A:F,6,0)</f>
        <v>Yes</v>
      </c>
      <c r="H1430">
        <f>VLOOKUP(A1430,'Medical Examinations'!A:G,7)</f>
        <v>1</v>
      </c>
      <c r="I1430" t="str">
        <f>VLOOKUP(A1430,'Medical Examinations'!A:H,8,0)</f>
        <v>No</v>
      </c>
      <c r="J1430">
        <f>VLOOKUP(A1430,'Hospitalisation Details'!A:B,2,0)</f>
        <v>1983</v>
      </c>
      <c r="K1430" t="str">
        <f>VLOOKUP(A1430,'Hospitalisation Details'!A:C,3,0)</f>
        <v>Sep</v>
      </c>
      <c r="L1430">
        <f>VLOOKUP(A1430,'Hospitalisation Details'!A:D,4,0)</f>
        <v>19</v>
      </c>
      <c r="M1430">
        <f>VLOOKUP(A1430,'Hospitalisation Details'!A:E,5,0)</f>
        <v>3</v>
      </c>
      <c r="N1430">
        <f>VLOOKUP(A1430,'Hospitalisation Details'!A:F,6,0)</f>
        <v>7418.52</v>
      </c>
      <c r="O1430" t="str">
        <f>VLOOKUP(A1430,'Hospitalisation Details'!A:G,7,0)</f>
        <v>tier - 2</v>
      </c>
      <c r="P1430" t="str">
        <f>VLOOKUP(A1430,'Hospitalisation Details'!A:I,8,0)</f>
        <v>tier - 2</v>
      </c>
      <c r="Q1430" t="str">
        <f>VLOOKUP(A1430,'Hospitalisation Details'!A:I,9,0)</f>
        <v>R1011</v>
      </c>
    </row>
    <row r="1431" spans="1:17" ht="15.6" x14ac:dyDescent="0.3">
      <c r="A1431" s="1" t="s">
        <v>941</v>
      </c>
      <c r="B1431" s="1" t="str">
        <f>VLOOKUP(A1431,'Customer Names'!A:B,2,0)</f>
        <v>Henderson, Mr.  Daniel C.</v>
      </c>
      <c r="C1431">
        <f>VLOOKUP(A1431,'Medical Examinations'!A:H,2,0)</f>
        <v>17.3</v>
      </c>
      <c r="D1431">
        <f>VLOOKUP(A1431,'Medical Examinations'!A:C,3,0)</f>
        <v>9.2799999999999994</v>
      </c>
      <c r="E1431" t="str">
        <f>VLOOKUP(A1431,'Medical Examinations'!A:E,4)</f>
        <v>No</v>
      </c>
      <c r="F1431" t="str">
        <f>VLOOKUP(A1431,'Medical Examinations'!A:E,5)</f>
        <v>No</v>
      </c>
      <c r="G1431" t="str">
        <f>VLOOKUP(A1431,'Medical Examinations'!A:F,6,0)</f>
        <v>No</v>
      </c>
      <c r="H1431" t="str">
        <f>VLOOKUP(A1431,'Medical Examinations'!A:G,7)</f>
        <v>No major surgery</v>
      </c>
      <c r="I1431" t="str">
        <f>VLOOKUP(A1431,'Medical Examinations'!A:H,8,0)</f>
        <v>No</v>
      </c>
      <c r="J1431">
        <f>VLOOKUP(A1431,'Hospitalisation Details'!A:B,2,0)</f>
        <v>1965</v>
      </c>
      <c r="K1431" t="str">
        <f>VLOOKUP(A1431,'Hospitalisation Details'!A:C,3,0)</f>
        <v>Dec</v>
      </c>
      <c r="L1431">
        <f>VLOOKUP(A1431,'Hospitalisation Details'!A:D,4,0)</f>
        <v>5</v>
      </c>
      <c r="M1431">
        <f>VLOOKUP(A1431,'Hospitalisation Details'!A:E,5,0)</f>
        <v>0</v>
      </c>
      <c r="N1431">
        <f>VLOOKUP(A1431,'Hospitalisation Details'!A:F,6,0)</f>
        <v>7403.98</v>
      </c>
      <c r="O1431" t="str">
        <f>VLOOKUP(A1431,'Hospitalisation Details'!A:G,7,0)</f>
        <v>tier - 3</v>
      </c>
      <c r="P1431" t="str">
        <f>VLOOKUP(A1431,'Hospitalisation Details'!A:I,8,0)</f>
        <v>tier - 2</v>
      </c>
      <c r="Q1431" t="str">
        <f>VLOOKUP(A1431,'Hospitalisation Details'!A:I,9,0)</f>
        <v>R1013</v>
      </c>
    </row>
    <row r="1432" spans="1:17" ht="15.6" x14ac:dyDescent="0.3">
      <c r="A1432" s="1" t="s">
        <v>940</v>
      </c>
      <c r="B1432" s="1" t="str">
        <f>VLOOKUP(A1432,'Customer Names'!A:B,2,0)</f>
        <v>Winkelman, Mrs.  Laurie A</v>
      </c>
      <c r="C1432">
        <f>VLOOKUP(A1432,'Medical Examinations'!A:H,2,0)</f>
        <v>35.020000000000003</v>
      </c>
      <c r="D1432">
        <f>VLOOKUP(A1432,'Medical Examinations'!A:C,3,0)</f>
        <v>4.78</v>
      </c>
      <c r="E1432" t="str">
        <f>VLOOKUP(A1432,'Medical Examinations'!A:E,4)</f>
        <v>No</v>
      </c>
      <c r="F1432" t="str">
        <f>VLOOKUP(A1432,'Medical Examinations'!A:E,5)</f>
        <v>No</v>
      </c>
      <c r="G1432" t="str">
        <f>VLOOKUP(A1432,'Medical Examinations'!A:F,6,0)</f>
        <v>Yes</v>
      </c>
      <c r="H1432">
        <f>VLOOKUP(A1432,'Medical Examinations'!A:G,7)</f>
        <v>1</v>
      </c>
      <c r="I1432" t="str">
        <f>VLOOKUP(A1432,'Medical Examinations'!A:H,8,0)</f>
        <v>No</v>
      </c>
      <c r="J1432">
        <f>VLOOKUP(A1432,'Hospitalisation Details'!A:B,2,0)</f>
        <v>1993</v>
      </c>
      <c r="K1432" t="str">
        <f>VLOOKUP(A1432,'Hospitalisation Details'!A:C,3,0)</f>
        <v>Jul</v>
      </c>
      <c r="L1432">
        <f>VLOOKUP(A1432,'Hospitalisation Details'!A:D,4,0)</f>
        <v>22</v>
      </c>
      <c r="M1432">
        <f>VLOOKUP(A1432,'Hospitalisation Details'!A:E,5,0)</f>
        <v>0</v>
      </c>
      <c r="N1432">
        <f>VLOOKUP(A1432,'Hospitalisation Details'!A:F,6,0)</f>
        <v>7388.85</v>
      </c>
      <c r="O1432" t="str">
        <f>VLOOKUP(A1432,'Hospitalisation Details'!A:G,7,0)</f>
        <v>tier - 2</v>
      </c>
      <c r="P1432" t="str">
        <f>VLOOKUP(A1432,'Hospitalisation Details'!A:I,8,0)</f>
        <v>tier - 2</v>
      </c>
      <c r="Q1432" t="str">
        <f>VLOOKUP(A1432,'Hospitalisation Details'!A:I,9,0)</f>
        <v>R1026</v>
      </c>
    </row>
    <row r="1433" spans="1:17" ht="15.6" x14ac:dyDescent="0.3">
      <c r="A1433" s="1" t="s">
        <v>939</v>
      </c>
      <c r="B1433" s="1" t="str">
        <f>VLOOKUP(A1433,'Customer Names'!A:B,2,0)</f>
        <v>Monette, Ms.  Nicole</v>
      </c>
      <c r="C1433">
        <f>VLOOKUP(A1433,'Medical Examinations'!A:H,2,0)</f>
        <v>37.1</v>
      </c>
      <c r="D1433">
        <f>VLOOKUP(A1433,'Medical Examinations'!A:C,3,0)</f>
        <v>8.8699999999999992</v>
      </c>
      <c r="E1433" t="str">
        <f>VLOOKUP(A1433,'Medical Examinations'!A:E,4)</f>
        <v>yes</v>
      </c>
      <c r="F1433" t="str">
        <f>VLOOKUP(A1433,'Medical Examinations'!A:E,5)</f>
        <v>No</v>
      </c>
      <c r="G1433" t="str">
        <f>VLOOKUP(A1433,'Medical Examinations'!A:F,6,0)</f>
        <v>No</v>
      </c>
      <c r="H1433" t="str">
        <f>VLOOKUP(A1433,'Medical Examinations'!A:G,7)</f>
        <v>No major surgery</v>
      </c>
      <c r="I1433" t="str">
        <f>VLOOKUP(A1433,'Medical Examinations'!A:H,8,0)</f>
        <v>No</v>
      </c>
      <c r="J1433">
        <f>VLOOKUP(A1433,'Hospitalisation Details'!A:B,2,0)</f>
        <v>1981</v>
      </c>
      <c r="K1433" t="str">
        <f>VLOOKUP(A1433,'Hospitalisation Details'!A:C,3,0)</f>
        <v>Nov</v>
      </c>
      <c r="L1433">
        <f>VLOOKUP(A1433,'Hospitalisation Details'!A:D,4,0)</f>
        <v>24</v>
      </c>
      <c r="M1433">
        <f>VLOOKUP(A1433,'Hospitalisation Details'!A:E,5,0)</f>
        <v>2</v>
      </c>
      <c r="N1433">
        <f>VLOOKUP(A1433,'Hospitalisation Details'!A:F,6,0)</f>
        <v>7371.77</v>
      </c>
      <c r="O1433" t="str">
        <f>VLOOKUP(A1433,'Hospitalisation Details'!A:G,7,0)</f>
        <v>tier - 2</v>
      </c>
      <c r="P1433" t="str">
        <f>VLOOKUP(A1433,'Hospitalisation Details'!A:I,8,0)</f>
        <v>tier - 1</v>
      </c>
      <c r="Q1433" t="str">
        <f>VLOOKUP(A1433,'Hospitalisation Details'!A:I,9,0)</f>
        <v>R1011</v>
      </c>
    </row>
    <row r="1434" spans="1:17" ht="15.6" x14ac:dyDescent="0.3">
      <c r="A1434" s="1" t="s">
        <v>938</v>
      </c>
      <c r="B1434" s="1" t="str">
        <f>VLOOKUP(A1434,'Customer Names'!A:B,2,0)</f>
        <v>Kramer, Ms.  Shelby</v>
      </c>
      <c r="C1434">
        <f>VLOOKUP(A1434,'Medical Examinations'!A:H,2,0)</f>
        <v>16.79</v>
      </c>
      <c r="D1434">
        <f>VLOOKUP(A1434,'Medical Examinations'!A:C,3,0)</f>
        <v>11.4</v>
      </c>
      <c r="E1434" t="str">
        <f>VLOOKUP(A1434,'Medical Examinations'!A:E,4)</f>
        <v>No</v>
      </c>
      <c r="F1434" t="str">
        <f>VLOOKUP(A1434,'Medical Examinations'!A:E,5)</f>
        <v>No</v>
      </c>
      <c r="G1434" t="str">
        <f>VLOOKUP(A1434,'Medical Examinations'!A:F,6,0)</f>
        <v>No</v>
      </c>
      <c r="H1434" t="str">
        <f>VLOOKUP(A1434,'Medical Examinations'!A:G,7)</f>
        <v>No major surgery</v>
      </c>
      <c r="I1434" t="str">
        <f>VLOOKUP(A1434,'Medical Examinations'!A:H,8,0)</f>
        <v>No</v>
      </c>
      <c r="J1434">
        <f>VLOOKUP(A1434,'Hospitalisation Details'!A:B,2,0)</f>
        <v>1965</v>
      </c>
      <c r="K1434" t="str">
        <f>VLOOKUP(A1434,'Hospitalisation Details'!A:C,3,0)</f>
        <v>Dec</v>
      </c>
      <c r="L1434">
        <f>VLOOKUP(A1434,'Hospitalisation Details'!A:D,4,0)</f>
        <v>9</v>
      </c>
      <c r="M1434">
        <f>VLOOKUP(A1434,'Hospitalisation Details'!A:E,5,0)</f>
        <v>0</v>
      </c>
      <c r="N1434">
        <f>VLOOKUP(A1434,'Hospitalisation Details'!A:F,6,0)</f>
        <v>7362.31</v>
      </c>
      <c r="O1434" t="str">
        <f>VLOOKUP(A1434,'Hospitalisation Details'!A:G,7,0)</f>
        <v>tier - 3</v>
      </c>
      <c r="P1434" t="str">
        <f>VLOOKUP(A1434,'Hospitalisation Details'!A:I,8,0)</f>
        <v>tier - 3</v>
      </c>
      <c r="Q1434" t="str">
        <f>VLOOKUP(A1434,'Hospitalisation Details'!A:I,9,0)</f>
        <v>R1013</v>
      </c>
    </row>
    <row r="1435" spans="1:17" ht="15.6" x14ac:dyDescent="0.3">
      <c r="A1435" s="1" t="s">
        <v>937</v>
      </c>
      <c r="B1435" s="1" t="str">
        <f>VLOOKUP(A1435,'Customer Names'!A:B,2,0)</f>
        <v>Goldstein, Ms.  Allison</v>
      </c>
      <c r="C1435">
        <f>VLOOKUP(A1435,'Medical Examinations'!A:H,2,0)</f>
        <v>31.635000000000002</v>
      </c>
      <c r="D1435">
        <f>VLOOKUP(A1435,'Medical Examinations'!A:C,3,0)</f>
        <v>9.1300000000000008</v>
      </c>
      <c r="E1435" t="str">
        <f>VLOOKUP(A1435,'Medical Examinations'!A:E,4)</f>
        <v>yes</v>
      </c>
      <c r="F1435" t="str">
        <f>VLOOKUP(A1435,'Medical Examinations'!A:E,5)</f>
        <v>No</v>
      </c>
      <c r="G1435" t="str">
        <f>VLOOKUP(A1435,'Medical Examinations'!A:F,6,0)</f>
        <v>No</v>
      </c>
      <c r="H1435" t="str">
        <f>VLOOKUP(A1435,'Medical Examinations'!A:G,7)</f>
        <v>No major surgery</v>
      </c>
      <c r="I1435" t="str">
        <f>VLOOKUP(A1435,'Medical Examinations'!A:H,8,0)</f>
        <v>No</v>
      </c>
      <c r="J1435">
        <f>VLOOKUP(A1435,'Hospitalisation Details'!A:B,2,0)</f>
        <v>1981</v>
      </c>
      <c r="K1435" t="str">
        <f>VLOOKUP(A1435,'Hospitalisation Details'!A:C,3,0)</f>
        <v>Jul</v>
      </c>
      <c r="L1435">
        <f>VLOOKUP(A1435,'Hospitalisation Details'!A:D,4,0)</f>
        <v>16</v>
      </c>
      <c r="M1435">
        <f>VLOOKUP(A1435,'Hospitalisation Details'!A:E,5,0)</f>
        <v>1</v>
      </c>
      <c r="N1435">
        <f>VLOOKUP(A1435,'Hospitalisation Details'!A:F,6,0)</f>
        <v>7358.18</v>
      </c>
      <c r="O1435" t="str">
        <f>VLOOKUP(A1435,'Hospitalisation Details'!A:G,7,0)</f>
        <v>tier - 2</v>
      </c>
      <c r="P1435" t="str">
        <f>VLOOKUP(A1435,'Hospitalisation Details'!A:I,8,0)</f>
        <v>tier - 3</v>
      </c>
      <c r="Q1435" t="str">
        <f>VLOOKUP(A1435,'Hospitalisation Details'!A:I,9,0)</f>
        <v>R1024</v>
      </c>
    </row>
    <row r="1436" spans="1:17" ht="15.6" x14ac:dyDescent="0.3">
      <c r="A1436" s="1" t="s">
        <v>936</v>
      </c>
      <c r="B1436" s="1" t="str">
        <f>VLOOKUP(A1436,'Customer Names'!A:B,2,0)</f>
        <v>Gonzalez, Ms.  Leticia</v>
      </c>
      <c r="C1436">
        <f>VLOOKUP(A1436,'Medical Examinations'!A:H,2,0)</f>
        <v>24.19</v>
      </c>
      <c r="D1436">
        <f>VLOOKUP(A1436,'Medical Examinations'!A:C,3,0)</f>
        <v>6.22</v>
      </c>
      <c r="E1436" t="str">
        <f>VLOOKUP(A1436,'Medical Examinations'!A:E,4)</f>
        <v>yes</v>
      </c>
      <c r="F1436" t="str">
        <f>VLOOKUP(A1436,'Medical Examinations'!A:E,5)</f>
        <v>No</v>
      </c>
      <c r="G1436" t="str">
        <f>VLOOKUP(A1436,'Medical Examinations'!A:F,6,0)</f>
        <v>Yes</v>
      </c>
      <c r="H1436">
        <f>VLOOKUP(A1436,'Medical Examinations'!A:G,7)</f>
        <v>1</v>
      </c>
      <c r="I1436" t="str">
        <f>VLOOKUP(A1436,'Medical Examinations'!A:H,8,0)</f>
        <v>No</v>
      </c>
      <c r="J1436">
        <f>VLOOKUP(A1436,'Hospitalisation Details'!A:B,2,0)</f>
        <v>1983</v>
      </c>
      <c r="K1436" t="str">
        <f>VLOOKUP(A1436,'Hospitalisation Details'!A:C,3,0)</f>
        <v>Jun</v>
      </c>
      <c r="L1436">
        <f>VLOOKUP(A1436,'Hospitalisation Details'!A:D,4,0)</f>
        <v>21</v>
      </c>
      <c r="M1436">
        <f>VLOOKUP(A1436,'Hospitalisation Details'!A:E,5,0)</f>
        <v>3</v>
      </c>
      <c r="N1436">
        <f>VLOOKUP(A1436,'Hospitalisation Details'!A:F,6,0)</f>
        <v>7357.49</v>
      </c>
      <c r="O1436" t="str">
        <f>VLOOKUP(A1436,'Hospitalisation Details'!A:G,7,0)</f>
        <v>tier - 2</v>
      </c>
      <c r="P1436" t="str">
        <f>VLOOKUP(A1436,'Hospitalisation Details'!A:I,8,0)</f>
        <v>tier - 2</v>
      </c>
      <c r="Q1436" t="str">
        <f>VLOOKUP(A1436,'Hospitalisation Details'!A:I,9,0)</f>
        <v>R1012</v>
      </c>
    </row>
    <row r="1437" spans="1:17" ht="15.6" x14ac:dyDescent="0.3">
      <c r="A1437" s="1" t="s">
        <v>935</v>
      </c>
      <c r="B1437" s="1" t="str">
        <f>VLOOKUP(A1437,'Customer Names'!A:B,2,0)</f>
        <v>Barrett, Mr.  John S.</v>
      </c>
      <c r="C1437">
        <f>VLOOKUP(A1437,'Medical Examinations'!A:H,2,0)</f>
        <v>35.29</v>
      </c>
      <c r="D1437">
        <f>VLOOKUP(A1437,'Medical Examinations'!A:C,3,0)</f>
        <v>5.9</v>
      </c>
      <c r="E1437" t="str">
        <f>VLOOKUP(A1437,'Medical Examinations'!A:E,4)</f>
        <v>No</v>
      </c>
      <c r="F1437" t="str">
        <f>VLOOKUP(A1437,'Medical Examinations'!A:E,5)</f>
        <v>No</v>
      </c>
      <c r="G1437" t="str">
        <f>VLOOKUP(A1437,'Medical Examinations'!A:F,6,0)</f>
        <v>Yes</v>
      </c>
      <c r="H1437">
        <f>VLOOKUP(A1437,'Medical Examinations'!A:G,7)</f>
        <v>1</v>
      </c>
      <c r="I1437" t="str">
        <f>VLOOKUP(A1437,'Medical Examinations'!A:H,8,0)</f>
        <v>No</v>
      </c>
      <c r="J1437">
        <f>VLOOKUP(A1437,'Hospitalisation Details'!A:B,2,0)</f>
        <v>1993</v>
      </c>
      <c r="K1437" t="str">
        <f>VLOOKUP(A1437,'Hospitalisation Details'!A:C,3,0)</f>
        <v>Oct</v>
      </c>
      <c r="L1437">
        <f>VLOOKUP(A1437,'Hospitalisation Details'!A:D,4,0)</f>
        <v>5</v>
      </c>
      <c r="M1437">
        <f>VLOOKUP(A1437,'Hospitalisation Details'!A:E,5,0)</f>
        <v>0</v>
      </c>
      <c r="N1437">
        <f>VLOOKUP(A1437,'Hospitalisation Details'!A:F,6,0)</f>
        <v>7349.12</v>
      </c>
      <c r="O1437" t="str">
        <f>VLOOKUP(A1437,'Hospitalisation Details'!A:G,7,0)</f>
        <v>tier - 2</v>
      </c>
      <c r="P1437" t="str">
        <f>VLOOKUP(A1437,'Hospitalisation Details'!A:I,8,0)</f>
        <v>tier - 2</v>
      </c>
      <c r="Q1437" t="str">
        <f>VLOOKUP(A1437,'Hospitalisation Details'!A:I,9,0)</f>
        <v>R1021</v>
      </c>
    </row>
    <row r="1438" spans="1:17" ht="15.6" x14ac:dyDescent="0.3">
      <c r="A1438" s="1" t="s">
        <v>934</v>
      </c>
      <c r="B1438" s="1" t="str">
        <f>VLOOKUP(A1438,'Customer Names'!A:B,2,0)</f>
        <v>Irwin, Ms.  April</v>
      </c>
      <c r="C1438">
        <f>VLOOKUP(A1438,'Medical Examinations'!A:H,2,0)</f>
        <v>35.299999999999997</v>
      </c>
      <c r="D1438">
        <f>VLOOKUP(A1438,'Medical Examinations'!A:C,3,0)</f>
        <v>4.45</v>
      </c>
      <c r="E1438" t="str">
        <f>VLOOKUP(A1438,'Medical Examinations'!A:E,4)</f>
        <v>No</v>
      </c>
      <c r="F1438" t="str">
        <f>VLOOKUP(A1438,'Medical Examinations'!A:E,5)</f>
        <v>No</v>
      </c>
      <c r="G1438" t="str">
        <f>VLOOKUP(A1438,'Medical Examinations'!A:F,6,0)</f>
        <v>No</v>
      </c>
      <c r="H1438" t="str">
        <f>VLOOKUP(A1438,'Medical Examinations'!A:G,7)</f>
        <v>No major surgery</v>
      </c>
      <c r="I1438" t="str">
        <f>VLOOKUP(A1438,'Medical Examinations'!A:H,8,0)</f>
        <v>No</v>
      </c>
      <c r="J1438">
        <f>VLOOKUP(A1438,'Hospitalisation Details'!A:B,2,0)</f>
        <v>1977</v>
      </c>
      <c r="K1438" t="str">
        <f>VLOOKUP(A1438,'Hospitalisation Details'!A:C,3,0)</f>
        <v>Dec</v>
      </c>
      <c r="L1438">
        <f>VLOOKUP(A1438,'Hospitalisation Details'!A:D,4,0)</f>
        <v>1</v>
      </c>
      <c r="M1438">
        <f>VLOOKUP(A1438,'Hospitalisation Details'!A:E,5,0)</f>
        <v>0</v>
      </c>
      <c r="N1438">
        <f>VLOOKUP(A1438,'Hospitalisation Details'!A:F,6,0)</f>
        <v>7348.14</v>
      </c>
      <c r="O1438" t="str">
        <f>VLOOKUP(A1438,'Hospitalisation Details'!A:G,7,0)</f>
        <v>tier - 2</v>
      </c>
      <c r="P1438" t="str">
        <f>VLOOKUP(A1438,'Hospitalisation Details'!A:I,8,0)</f>
        <v>tier - 1</v>
      </c>
      <c r="Q1438" t="str">
        <f>VLOOKUP(A1438,'Hospitalisation Details'!A:I,9,0)</f>
        <v>R1011</v>
      </c>
    </row>
    <row r="1439" spans="1:17" ht="15.6" x14ac:dyDescent="0.3">
      <c r="A1439" s="1" t="s">
        <v>933</v>
      </c>
      <c r="B1439" s="1" t="str">
        <f>VLOOKUP(A1439,'Customer Names'!A:B,2,0)</f>
        <v>Glenn, Ms.  Ashley N.</v>
      </c>
      <c r="C1439">
        <f>VLOOKUP(A1439,'Medical Examinations'!A:H,2,0)</f>
        <v>35.64</v>
      </c>
      <c r="D1439">
        <f>VLOOKUP(A1439,'Medical Examinations'!A:C,3,0)</f>
        <v>6.17</v>
      </c>
      <c r="E1439" t="str">
        <f>VLOOKUP(A1439,'Medical Examinations'!A:E,4)</f>
        <v>No</v>
      </c>
      <c r="F1439" t="str">
        <f>VLOOKUP(A1439,'Medical Examinations'!A:E,5)</f>
        <v>No</v>
      </c>
      <c r="G1439" t="str">
        <f>VLOOKUP(A1439,'Medical Examinations'!A:F,6,0)</f>
        <v>Yes</v>
      </c>
      <c r="H1439">
        <f>VLOOKUP(A1439,'Medical Examinations'!A:G,7)</f>
        <v>1</v>
      </c>
      <c r="I1439" t="str">
        <f>VLOOKUP(A1439,'Medical Examinations'!A:H,8,0)</f>
        <v>No</v>
      </c>
      <c r="J1439">
        <f>VLOOKUP(A1439,'Hospitalisation Details'!A:B,2,0)</f>
        <v>1979</v>
      </c>
      <c r="K1439" t="str">
        <f>VLOOKUP(A1439,'Hospitalisation Details'!A:C,3,0)</f>
        <v>Jun</v>
      </c>
      <c r="L1439">
        <f>VLOOKUP(A1439,'Hospitalisation Details'!A:D,4,0)</f>
        <v>26</v>
      </c>
      <c r="M1439">
        <f>VLOOKUP(A1439,'Hospitalisation Details'!A:E,5,0)</f>
        <v>1</v>
      </c>
      <c r="N1439">
        <f>VLOOKUP(A1439,'Hospitalisation Details'!A:F,6,0)</f>
        <v>7345.73</v>
      </c>
      <c r="O1439" t="str">
        <f>VLOOKUP(A1439,'Hospitalisation Details'!A:G,7,0)</f>
        <v>tier - 2</v>
      </c>
      <c r="P1439" t="str">
        <f>VLOOKUP(A1439,'Hospitalisation Details'!A:I,8,0)</f>
        <v>tier - 1</v>
      </c>
      <c r="Q1439" t="str">
        <f>VLOOKUP(A1439,'Hospitalisation Details'!A:I,9,0)</f>
        <v>R1013</v>
      </c>
    </row>
    <row r="1440" spans="1:17" ht="15.6" x14ac:dyDescent="0.3">
      <c r="A1440" s="1" t="s">
        <v>932</v>
      </c>
      <c r="B1440" s="1" t="str">
        <f>VLOOKUP(A1440,'Customer Names'!A:B,2,0)</f>
        <v>O'Meara, Ms.  Madeleine</v>
      </c>
      <c r="C1440">
        <f>VLOOKUP(A1440,'Medical Examinations'!A:H,2,0)</f>
        <v>33.1</v>
      </c>
      <c r="D1440">
        <f>VLOOKUP(A1440,'Medical Examinations'!A:C,3,0)</f>
        <v>4.93</v>
      </c>
      <c r="E1440" t="str">
        <f>VLOOKUP(A1440,'Medical Examinations'!A:E,4)</f>
        <v>No</v>
      </c>
      <c r="F1440" t="str">
        <f>VLOOKUP(A1440,'Medical Examinations'!A:E,5)</f>
        <v>No</v>
      </c>
      <c r="G1440" t="str">
        <f>VLOOKUP(A1440,'Medical Examinations'!A:F,6,0)</f>
        <v>No</v>
      </c>
      <c r="H1440" t="str">
        <f>VLOOKUP(A1440,'Medical Examinations'!A:G,7)</f>
        <v>No major surgery</v>
      </c>
      <c r="I1440" t="str">
        <f>VLOOKUP(A1440,'Medical Examinations'!A:H,8,0)</f>
        <v>No</v>
      </c>
      <c r="J1440">
        <f>VLOOKUP(A1440,'Hospitalisation Details'!A:B,2,0)</f>
        <v>1977</v>
      </c>
      <c r="K1440" t="str">
        <f>VLOOKUP(A1440,'Hospitalisation Details'!A:C,3,0)</f>
        <v>Dec</v>
      </c>
      <c r="L1440">
        <f>VLOOKUP(A1440,'Hospitalisation Details'!A:D,4,0)</f>
        <v>18</v>
      </c>
      <c r="M1440">
        <f>VLOOKUP(A1440,'Hospitalisation Details'!A:E,5,0)</f>
        <v>0</v>
      </c>
      <c r="N1440">
        <f>VLOOKUP(A1440,'Hospitalisation Details'!A:F,6,0)</f>
        <v>7345.08</v>
      </c>
      <c r="O1440" t="str">
        <f>VLOOKUP(A1440,'Hospitalisation Details'!A:G,7,0)</f>
        <v>tier - 2</v>
      </c>
      <c r="P1440" t="str">
        <f>VLOOKUP(A1440,'Hospitalisation Details'!A:I,8,0)</f>
        <v>tier - 1</v>
      </c>
      <c r="Q1440" t="str">
        <f>VLOOKUP(A1440,'Hospitalisation Details'!A:I,9,0)</f>
        <v>R1011</v>
      </c>
    </row>
    <row r="1441" spans="1:17" ht="15.6" x14ac:dyDescent="0.3">
      <c r="A1441" s="1" t="s">
        <v>931</v>
      </c>
      <c r="B1441" s="1" t="str">
        <f>VLOOKUP(A1441,'Customer Names'!A:B,2,0)</f>
        <v>Budrow, Ms.  Nelly S</v>
      </c>
      <c r="C1441">
        <f>VLOOKUP(A1441,'Medical Examinations'!A:H,2,0)</f>
        <v>26.41</v>
      </c>
      <c r="D1441">
        <f>VLOOKUP(A1441,'Medical Examinations'!A:C,3,0)</f>
        <v>7.32</v>
      </c>
      <c r="E1441" t="str">
        <f>VLOOKUP(A1441,'Medical Examinations'!A:E,4)</f>
        <v>yes</v>
      </c>
      <c r="F1441" t="str">
        <f>VLOOKUP(A1441,'Medical Examinations'!A:E,5)</f>
        <v>No</v>
      </c>
      <c r="G1441" t="str">
        <f>VLOOKUP(A1441,'Medical Examinations'!A:F,6,0)</f>
        <v>No</v>
      </c>
      <c r="H1441">
        <f>VLOOKUP(A1441,'Medical Examinations'!A:G,7)</f>
        <v>1</v>
      </c>
      <c r="I1441" t="str">
        <f>VLOOKUP(A1441,'Medical Examinations'!A:H,8,0)</f>
        <v>No</v>
      </c>
      <c r="J1441">
        <f>VLOOKUP(A1441,'Hospitalisation Details'!A:B,2,0)</f>
        <v>1986</v>
      </c>
      <c r="K1441" t="str">
        <f>VLOOKUP(A1441,'Hospitalisation Details'!A:C,3,0)</f>
        <v>Jun</v>
      </c>
      <c r="L1441">
        <f>VLOOKUP(A1441,'Hospitalisation Details'!A:D,4,0)</f>
        <v>15</v>
      </c>
      <c r="M1441">
        <f>VLOOKUP(A1441,'Hospitalisation Details'!A:E,5,0)</f>
        <v>3</v>
      </c>
      <c r="N1441">
        <f>VLOOKUP(A1441,'Hospitalisation Details'!A:F,6,0)</f>
        <v>7339.93</v>
      </c>
      <c r="O1441" t="str">
        <f>VLOOKUP(A1441,'Hospitalisation Details'!A:G,7,0)</f>
        <v>tier - 2</v>
      </c>
      <c r="P1441" t="str">
        <f>VLOOKUP(A1441,'Hospitalisation Details'!A:I,8,0)</f>
        <v>tier - 2</v>
      </c>
      <c r="Q1441" t="str">
        <f>VLOOKUP(A1441,'Hospitalisation Details'!A:I,9,0)</f>
        <v>R1012</v>
      </c>
    </row>
    <row r="1442" spans="1:17" ht="15.6" x14ac:dyDescent="0.3">
      <c r="A1442" s="1" t="s">
        <v>930</v>
      </c>
      <c r="B1442" s="1" t="str">
        <f>VLOOKUP(A1442,'Customer Names'!A:B,2,0)</f>
        <v>Anderson, Ms.  Meredith S</v>
      </c>
      <c r="C1442">
        <f>VLOOKUP(A1442,'Medical Examinations'!A:H,2,0)</f>
        <v>29.9</v>
      </c>
      <c r="D1442">
        <f>VLOOKUP(A1442,'Medical Examinations'!A:C,3,0)</f>
        <v>5.27</v>
      </c>
      <c r="E1442" t="str">
        <f>VLOOKUP(A1442,'Medical Examinations'!A:E,4)</f>
        <v>No</v>
      </c>
      <c r="F1442" t="str">
        <f>VLOOKUP(A1442,'Medical Examinations'!A:E,5)</f>
        <v>No</v>
      </c>
      <c r="G1442" t="str">
        <f>VLOOKUP(A1442,'Medical Examinations'!A:F,6,0)</f>
        <v>Yes</v>
      </c>
      <c r="H1442">
        <f>VLOOKUP(A1442,'Medical Examinations'!A:G,7)</f>
        <v>1</v>
      </c>
      <c r="I1442" t="str">
        <f>VLOOKUP(A1442,'Medical Examinations'!A:H,8,0)</f>
        <v>No</v>
      </c>
      <c r="J1442">
        <f>VLOOKUP(A1442,'Hospitalisation Details'!A:B,2,0)</f>
        <v>1979</v>
      </c>
      <c r="K1442" t="str">
        <f>VLOOKUP(A1442,'Hospitalisation Details'!A:C,3,0)</f>
        <v>Sep</v>
      </c>
      <c r="L1442">
        <f>VLOOKUP(A1442,'Hospitalisation Details'!A:D,4,0)</f>
        <v>19</v>
      </c>
      <c r="M1442">
        <f>VLOOKUP(A1442,'Hospitalisation Details'!A:E,5,0)</f>
        <v>1</v>
      </c>
      <c r="N1442">
        <f>VLOOKUP(A1442,'Hospitalisation Details'!A:F,6,0)</f>
        <v>7337.75</v>
      </c>
      <c r="O1442" t="str">
        <f>VLOOKUP(A1442,'Hospitalisation Details'!A:G,7,0)</f>
        <v>tier - 2</v>
      </c>
      <c r="P1442" t="str">
        <f>VLOOKUP(A1442,'Hospitalisation Details'!A:I,8,0)</f>
        <v>tier - 3</v>
      </c>
      <c r="Q1442" t="str">
        <f>VLOOKUP(A1442,'Hospitalisation Details'!A:I,9,0)</f>
        <v>R1011</v>
      </c>
    </row>
    <row r="1443" spans="1:17" ht="15.6" x14ac:dyDescent="0.3">
      <c r="A1443" s="1" t="s">
        <v>929</v>
      </c>
      <c r="B1443" s="1" t="str">
        <f>VLOOKUP(A1443,'Customer Names'!A:B,2,0)</f>
        <v>Douglas, Mr.  Kevin</v>
      </c>
      <c r="C1443">
        <f>VLOOKUP(A1443,'Medical Examinations'!A:H,2,0)</f>
        <v>25.24</v>
      </c>
      <c r="D1443">
        <f>VLOOKUP(A1443,'Medical Examinations'!A:C,3,0)</f>
        <v>5.82</v>
      </c>
      <c r="E1443" t="str">
        <f>VLOOKUP(A1443,'Medical Examinations'!A:E,4)</f>
        <v>No</v>
      </c>
      <c r="F1443" t="str">
        <f>VLOOKUP(A1443,'Medical Examinations'!A:E,5)</f>
        <v>No</v>
      </c>
      <c r="G1443" t="str">
        <f>VLOOKUP(A1443,'Medical Examinations'!A:F,6,0)</f>
        <v>No</v>
      </c>
      <c r="H1443">
        <f>VLOOKUP(A1443,'Medical Examinations'!A:G,7)</f>
        <v>1</v>
      </c>
      <c r="I1443" t="str">
        <f>VLOOKUP(A1443,'Medical Examinations'!A:H,8,0)</f>
        <v>No</v>
      </c>
      <c r="J1443">
        <f>VLOOKUP(A1443,'Hospitalisation Details'!A:B,2,0)</f>
        <v>1984</v>
      </c>
      <c r="K1443" t="str">
        <f>VLOOKUP(A1443,'Hospitalisation Details'!A:C,3,0)</f>
        <v>Jul</v>
      </c>
      <c r="L1443">
        <f>VLOOKUP(A1443,'Hospitalisation Details'!A:D,4,0)</f>
        <v>25</v>
      </c>
      <c r="M1443">
        <f>VLOOKUP(A1443,'Hospitalisation Details'!A:E,5,0)</f>
        <v>3</v>
      </c>
      <c r="N1443">
        <f>VLOOKUP(A1443,'Hospitalisation Details'!A:F,6,0)</f>
        <v>7325.47</v>
      </c>
      <c r="O1443" t="str">
        <f>VLOOKUP(A1443,'Hospitalisation Details'!A:G,7,0)</f>
        <v>tier - 2</v>
      </c>
      <c r="P1443" t="str">
        <f>VLOOKUP(A1443,'Hospitalisation Details'!A:I,8,0)</f>
        <v>tier - 1</v>
      </c>
      <c r="Q1443" t="str">
        <f>VLOOKUP(A1443,'Hospitalisation Details'!A:I,9,0)</f>
        <v>R1012</v>
      </c>
    </row>
    <row r="1444" spans="1:17" ht="15.6" x14ac:dyDescent="0.3">
      <c r="A1444" s="1" t="s">
        <v>928</v>
      </c>
      <c r="B1444" s="1" t="str">
        <f>VLOOKUP(A1444,'Customer Names'!A:B,2,0)</f>
        <v>Tecklenburg, Ms.  Lisa</v>
      </c>
      <c r="C1444">
        <f>VLOOKUP(A1444,'Medical Examinations'!A:H,2,0)</f>
        <v>25.08</v>
      </c>
      <c r="D1444">
        <f>VLOOKUP(A1444,'Medical Examinations'!A:C,3,0)</f>
        <v>5.8</v>
      </c>
      <c r="E1444" t="str">
        <f>VLOOKUP(A1444,'Medical Examinations'!A:E,4)</f>
        <v>No</v>
      </c>
      <c r="F1444" t="str">
        <f>VLOOKUP(A1444,'Medical Examinations'!A:E,5)</f>
        <v>No</v>
      </c>
      <c r="G1444" t="str">
        <f>VLOOKUP(A1444,'Medical Examinations'!A:F,6,0)</f>
        <v>Yes</v>
      </c>
      <c r="H1444">
        <f>VLOOKUP(A1444,'Medical Examinations'!A:G,7)</f>
        <v>1</v>
      </c>
      <c r="I1444" t="str">
        <f>VLOOKUP(A1444,'Medical Examinations'!A:H,8,0)</f>
        <v>No</v>
      </c>
      <c r="J1444">
        <f>VLOOKUP(A1444,'Hospitalisation Details'!A:B,2,0)</f>
        <v>1979</v>
      </c>
      <c r="K1444" t="str">
        <f>VLOOKUP(A1444,'Hospitalisation Details'!A:C,3,0)</f>
        <v>Jun</v>
      </c>
      <c r="L1444">
        <f>VLOOKUP(A1444,'Hospitalisation Details'!A:D,4,0)</f>
        <v>19</v>
      </c>
      <c r="M1444">
        <f>VLOOKUP(A1444,'Hospitalisation Details'!A:E,5,0)</f>
        <v>0</v>
      </c>
      <c r="N1444">
        <f>VLOOKUP(A1444,'Hospitalisation Details'!A:F,6,0)</f>
        <v>7325.05</v>
      </c>
      <c r="O1444" t="str">
        <f>VLOOKUP(A1444,'Hospitalisation Details'!A:G,7,0)</f>
        <v>tier - 2</v>
      </c>
      <c r="P1444" t="str">
        <f>VLOOKUP(A1444,'Hospitalisation Details'!A:I,8,0)</f>
        <v>tier - 3</v>
      </c>
      <c r="Q1444" t="str">
        <f>VLOOKUP(A1444,'Hospitalisation Details'!A:I,9,0)</f>
        <v>R1024</v>
      </c>
    </row>
    <row r="1445" spans="1:17" ht="15.6" x14ac:dyDescent="0.3">
      <c r="A1445" s="1" t="s">
        <v>927</v>
      </c>
      <c r="B1445" s="1" t="str">
        <f>VLOOKUP(A1445,'Customer Names'!A:B,2,0)</f>
        <v>Baker, Ms.  Katherine A</v>
      </c>
      <c r="C1445">
        <f>VLOOKUP(A1445,'Medical Examinations'!A:H,2,0)</f>
        <v>29.164999999999999</v>
      </c>
      <c r="D1445">
        <f>VLOOKUP(A1445,'Medical Examinations'!A:C,3,0)</f>
        <v>4.87</v>
      </c>
      <c r="E1445" t="str">
        <f>VLOOKUP(A1445,'Medical Examinations'!A:E,4)</f>
        <v>No</v>
      </c>
      <c r="F1445" t="str">
        <f>VLOOKUP(A1445,'Medical Examinations'!A:E,5)</f>
        <v>yes</v>
      </c>
      <c r="G1445" t="str">
        <f>VLOOKUP(A1445,'Medical Examinations'!A:F,6,0)</f>
        <v>No</v>
      </c>
      <c r="H1445">
        <f>VLOOKUP(A1445,'Medical Examinations'!A:G,7)</f>
        <v>1</v>
      </c>
      <c r="I1445" t="str">
        <f>VLOOKUP(A1445,'Medical Examinations'!A:H,8,0)</f>
        <v>No</v>
      </c>
      <c r="J1445">
        <f>VLOOKUP(A1445,'Hospitalisation Details'!A:B,2,0)</f>
        <v>2004</v>
      </c>
      <c r="K1445" t="str">
        <f>VLOOKUP(A1445,'Hospitalisation Details'!A:C,3,0)</f>
        <v>Nov</v>
      </c>
      <c r="L1445">
        <f>VLOOKUP(A1445,'Hospitalisation Details'!A:D,4,0)</f>
        <v>15</v>
      </c>
      <c r="M1445">
        <f>VLOOKUP(A1445,'Hospitalisation Details'!A:E,5,0)</f>
        <v>0</v>
      </c>
      <c r="N1445">
        <f>VLOOKUP(A1445,'Hospitalisation Details'!A:F,6,0)</f>
        <v>7323.73</v>
      </c>
      <c r="O1445" t="str">
        <f>VLOOKUP(A1445,'Hospitalisation Details'!A:G,7,0)</f>
        <v>tier - 2</v>
      </c>
      <c r="P1445" t="str">
        <f>VLOOKUP(A1445,'Hospitalisation Details'!A:I,8,0)</f>
        <v>tier - 2</v>
      </c>
      <c r="Q1445" t="str">
        <f>VLOOKUP(A1445,'Hospitalisation Details'!A:I,9,0)</f>
        <v>R1024</v>
      </c>
    </row>
    <row r="1446" spans="1:17" ht="15.6" x14ac:dyDescent="0.3">
      <c r="A1446" s="1" t="s">
        <v>926</v>
      </c>
      <c r="B1446" s="1" t="str">
        <f>VLOOKUP(A1446,'Customer Names'!A:B,2,0)</f>
        <v>Schenck, Mr.  Steve</v>
      </c>
      <c r="C1446">
        <f>VLOOKUP(A1446,'Medical Examinations'!A:H,2,0)</f>
        <v>15.05</v>
      </c>
      <c r="D1446">
        <f>VLOOKUP(A1446,'Medical Examinations'!A:C,3,0)</f>
        <v>8.1199999999999992</v>
      </c>
      <c r="E1446" t="str">
        <f>VLOOKUP(A1446,'Medical Examinations'!A:E,4)</f>
        <v>No</v>
      </c>
      <c r="F1446" t="str">
        <f>VLOOKUP(A1446,'Medical Examinations'!A:E,5)</f>
        <v>No</v>
      </c>
      <c r="G1446" t="str">
        <f>VLOOKUP(A1446,'Medical Examinations'!A:F,6,0)</f>
        <v>No</v>
      </c>
      <c r="H1446" t="str">
        <f>VLOOKUP(A1446,'Medical Examinations'!A:G,7)</f>
        <v>No major surgery</v>
      </c>
      <c r="I1446" t="str">
        <f>VLOOKUP(A1446,'Medical Examinations'!A:H,8,0)</f>
        <v>No</v>
      </c>
      <c r="J1446">
        <f>VLOOKUP(A1446,'Hospitalisation Details'!A:B,2,0)</f>
        <v>1965</v>
      </c>
      <c r="K1446" t="str">
        <f>VLOOKUP(A1446,'Hospitalisation Details'!A:C,3,0)</f>
        <v>Jul</v>
      </c>
      <c r="L1446">
        <f>VLOOKUP(A1446,'Hospitalisation Details'!A:D,4,0)</f>
        <v>11</v>
      </c>
      <c r="M1446">
        <f>VLOOKUP(A1446,'Hospitalisation Details'!A:E,5,0)</f>
        <v>0</v>
      </c>
      <c r="N1446">
        <f>VLOOKUP(A1446,'Hospitalisation Details'!A:F,6,0)</f>
        <v>7322.86</v>
      </c>
      <c r="O1446" t="str">
        <f>VLOOKUP(A1446,'Hospitalisation Details'!A:G,7,0)</f>
        <v>tier - 3</v>
      </c>
      <c r="P1446" t="str">
        <f>VLOOKUP(A1446,'Hospitalisation Details'!A:I,8,0)</f>
        <v>tier - 3</v>
      </c>
      <c r="Q1446" t="str">
        <f>VLOOKUP(A1446,'Hospitalisation Details'!A:I,9,0)</f>
        <v>R1012</v>
      </c>
    </row>
    <row r="1447" spans="1:17" ht="15.6" x14ac:dyDescent="0.3">
      <c r="A1447" s="1" t="s">
        <v>925</v>
      </c>
      <c r="B1447" s="1" t="str">
        <f>VLOOKUP(A1447,'Customer Names'!A:B,2,0)</f>
        <v>Johnson, Ms.  Kate L.</v>
      </c>
      <c r="C1447">
        <f>VLOOKUP(A1447,'Medical Examinations'!A:H,2,0)</f>
        <v>19.95</v>
      </c>
      <c r="D1447">
        <f>VLOOKUP(A1447,'Medical Examinations'!A:C,3,0)</f>
        <v>4.3600000000000003</v>
      </c>
      <c r="E1447" t="str">
        <f>VLOOKUP(A1447,'Medical Examinations'!A:E,4)</f>
        <v>No</v>
      </c>
      <c r="F1447" t="str">
        <f>VLOOKUP(A1447,'Medical Examinations'!A:E,5)</f>
        <v>No</v>
      </c>
      <c r="G1447" t="str">
        <f>VLOOKUP(A1447,'Medical Examinations'!A:F,6,0)</f>
        <v>No</v>
      </c>
      <c r="H1447">
        <f>VLOOKUP(A1447,'Medical Examinations'!A:G,7)</f>
        <v>2</v>
      </c>
      <c r="I1447" t="str">
        <f>VLOOKUP(A1447,'Medical Examinations'!A:H,8,0)</f>
        <v>No</v>
      </c>
      <c r="J1447">
        <f>VLOOKUP(A1447,'Hospitalisation Details'!A:B,2,0)</f>
        <v>1972</v>
      </c>
      <c r="K1447" t="str">
        <f>VLOOKUP(A1447,'Hospitalisation Details'!A:C,3,0)</f>
        <v>Aug</v>
      </c>
      <c r="L1447">
        <f>VLOOKUP(A1447,'Hospitalisation Details'!A:D,4,0)</f>
        <v>11</v>
      </c>
      <c r="M1447">
        <f>VLOOKUP(A1447,'Hospitalisation Details'!A:E,5,0)</f>
        <v>0</v>
      </c>
      <c r="N1447">
        <f>VLOOKUP(A1447,'Hospitalisation Details'!A:F,6,0)</f>
        <v>7318.22</v>
      </c>
      <c r="O1447" t="str">
        <f>VLOOKUP(A1447,'Hospitalisation Details'!A:G,7,0)</f>
        <v>tier - 2</v>
      </c>
      <c r="P1447" t="str">
        <f>VLOOKUP(A1447,'Hospitalisation Details'!A:I,8,0)</f>
        <v>tier - 3</v>
      </c>
      <c r="Q1447" t="str">
        <f>VLOOKUP(A1447,'Hospitalisation Details'!A:I,9,0)</f>
        <v>R1012</v>
      </c>
    </row>
    <row r="1448" spans="1:17" ht="15.6" x14ac:dyDescent="0.3">
      <c r="A1448" s="1" t="s">
        <v>924</v>
      </c>
      <c r="B1448" s="1" t="str">
        <f>VLOOKUP(A1448,'Customer Names'!A:B,2,0)</f>
        <v>Blendell, Ms.  Beth</v>
      </c>
      <c r="C1448">
        <f>VLOOKUP(A1448,'Medical Examinations'!A:H,2,0)</f>
        <v>16.66</v>
      </c>
      <c r="D1448">
        <f>VLOOKUP(A1448,'Medical Examinations'!A:C,3,0)</f>
        <v>9.16</v>
      </c>
      <c r="E1448" t="str">
        <f>VLOOKUP(A1448,'Medical Examinations'!A:E,4)</f>
        <v>No</v>
      </c>
      <c r="F1448" t="str">
        <f>VLOOKUP(A1448,'Medical Examinations'!A:E,5)</f>
        <v>No</v>
      </c>
      <c r="G1448" t="str">
        <f>VLOOKUP(A1448,'Medical Examinations'!A:F,6,0)</f>
        <v>No</v>
      </c>
      <c r="H1448" t="str">
        <f>VLOOKUP(A1448,'Medical Examinations'!A:G,7)</f>
        <v>No major surgery</v>
      </c>
      <c r="I1448" t="str">
        <f>VLOOKUP(A1448,'Medical Examinations'!A:H,8,0)</f>
        <v>No</v>
      </c>
      <c r="J1448">
        <f>VLOOKUP(A1448,'Hospitalisation Details'!A:B,2,0)</f>
        <v>1965</v>
      </c>
      <c r="K1448" t="str">
        <f>VLOOKUP(A1448,'Hospitalisation Details'!A:C,3,0)</f>
        <v>Jun</v>
      </c>
      <c r="L1448">
        <f>VLOOKUP(A1448,'Hospitalisation Details'!A:D,4,0)</f>
        <v>25</v>
      </c>
      <c r="M1448">
        <f>VLOOKUP(A1448,'Hospitalisation Details'!A:E,5,0)</f>
        <v>0</v>
      </c>
      <c r="N1448">
        <f>VLOOKUP(A1448,'Hospitalisation Details'!A:F,6,0)</f>
        <v>7318.21</v>
      </c>
      <c r="O1448" t="str">
        <f>VLOOKUP(A1448,'Hospitalisation Details'!A:G,7,0)</f>
        <v>tier - 3</v>
      </c>
      <c r="P1448" t="str">
        <f>VLOOKUP(A1448,'Hospitalisation Details'!A:I,8,0)</f>
        <v>tier - 1</v>
      </c>
      <c r="Q1448" t="str">
        <f>VLOOKUP(A1448,'Hospitalisation Details'!A:I,9,0)</f>
        <v>R1013</v>
      </c>
    </row>
    <row r="1449" spans="1:17" ht="15.6" x14ac:dyDescent="0.3">
      <c r="A1449" s="1" t="s">
        <v>923</v>
      </c>
      <c r="B1449" s="1" t="str">
        <f>VLOOKUP(A1449,'Customer Names'!A:B,2,0)</f>
        <v>Parodi, Ms.  Katharine</v>
      </c>
      <c r="C1449">
        <f>VLOOKUP(A1449,'Medical Examinations'!A:H,2,0)</f>
        <v>16.62</v>
      </c>
      <c r="D1449">
        <f>VLOOKUP(A1449,'Medical Examinations'!A:C,3,0)</f>
        <v>9.14</v>
      </c>
      <c r="E1449" t="str">
        <f>VLOOKUP(A1449,'Medical Examinations'!A:E,4)</f>
        <v>No</v>
      </c>
      <c r="F1449" t="str">
        <f>VLOOKUP(A1449,'Medical Examinations'!A:E,5)</f>
        <v>No</v>
      </c>
      <c r="G1449" t="str">
        <f>VLOOKUP(A1449,'Medical Examinations'!A:F,6,0)</f>
        <v>No</v>
      </c>
      <c r="H1449" t="str">
        <f>VLOOKUP(A1449,'Medical Examinations'!A:G,7)</f>
        <v>No major surgery</v>
      </c>
      <c r="I1449" t="str">
        <f>VLOOKUP(A1449,'Medical Examinations'!A:H,8,0)</f>
        <v>No</v>
      </c>
      <c r="J1449">
        <f>VLOOKUP(A1449,'Hospitalisation Details'!A:B,2,0)</f>
        <v>1965</v>
      </c>
      <c r="K1449" t="str">
        <f>VLOOKUP(A1449,'Hospitalisation Details'!A:C,3,0)</f>
        <v>Jun</v>
      </c>
      <c r="L1449">
        <f>VLOOKUP(A1449,'Hospitalisation Details'!A:D,4,0)</f>
        <v>6</v>
      </c>
      <c r="M1449">
        <f>VLOOKUP(A1449,'Hospitalisation Details'!A:E,5,0)</f>
        <v>0</v>
      </c>
      <c r="N1449">
        <f>VLOOKUP(A1449,'Hospitalisation Details'!A:F,6,0)</f>
        <v>7304.65</v>
      </c>
      <c r="O1449" t="str">
        <f>VLOOKUP(A1449,'Hospitalisation Details'!A:G,7,0)</f>
        <v>tier - 3</v>
      </c>
      <c r="P1449" t="str">
        <f>VLOOKUP(A1449,'Hospitalisation Details'!A:I,8,0)</f>
        <v>tier - 3</v>
      </c>
      <c r="Q1449" t="str">
        <f>VLOOKUP(A1449,'Hospitalisation Details'!A:I,9,0)</f>
        <v>R1013</v>
      </c>
    </row>
    <row r="1450" spans="1:17" ht="15.6" x14ac:dyDescent="0.3">
      <c r="A1450" s="1" t="s">
        <v>922</v>
      </c>
      <c r="B1450" s="1" t="str">
        <f>VLOOKUP(A1450,'Customer Names'!A:B,2,0)</f>
        <v>Morgan, Ms.  Heather L</v>
      </c>
      <c r="C1450">
        <f>VLOOKUP(A1450,'Medical Examinations'!A:H,2,0)</f>
        <v>15.36</v>
      </c>
      <c r="D1450">
        <f>VLOOKUP(A1450,'Medical Examinations'!A:C,3,0)</f>
        <v>5.49</v>
      </c>
      <c r="E1450" t="str">
        <f>VLOOKUP(A1450,'Medical Examinations'!A:E,4)</f>
        <v>yes</v>
      </c>
      <c r="F1450" t="str">
        <f>VLOOKUP(A1450,'Medical Examinations'!A:E,5)</f>
        <v>No</v>
      </c>
      <c r="G1450" t="str">
        <f>VLOOKUP(A1450,'Medical Examinations'!A:F,6,0)</f>
        <v>No</v>
      </c>
      <c r="H1450">
        <f>VLOOKUP(A1450,'Medical Examinations'!A:G,7)</f>
        <v>2</v>
      </c>
      <c r="I1450" t="str">
        <f>VLOOKUP(A1450,'Medical Examinations'!A:H,8,0)</f>
        <v>No</v>
      </c>
      <c r="J1450">
        <f>VLOOKUP(A1450,'Hospitalisation Details'!A:B,2,0)</f>
        <v>1966</v>
      </c>
      <c r="K1450" t="str">
        <f>VLOOKUP(A1450,'Hospitalisation Details'!A:C,3,0)</f>
        <v>Dec</v>
      </c>
      <c r="L1450">
        <f>VLOOKUP(A1450,'Hospitalisation Details'!A:D,4,0)</f>
        <v>26</v>
      </c>
      <c r="M1450">
        <f>VLOOKUP(A1450,'Hospitalisation Details'!A:E,5,0)</f>
        <v>0</v>
      </c>
      <c r="N1450">
        <f>VLOOKUP(A1450,'Hospitalisation Details'!A:F,6,0)</f>
        <v>7302.46</v>
      </c>
      <c r="O1450" t="str">
        <f>VLOOKUP(A1450,'Hospitalisation Details'!A:G,7,0)</f>
        <v>tier - 3</v>
      </c>
      <c r="P1450" t="str">
        <f>VLOOKUP(A1450,'Hospitalisation Details'!A:I,8,0)</f>
        <v>tier - 1</v>
      </c>
      <c r="Q1450" t="str">
        <f>VLOOKUP(A1450,'Hospitalisation Details'!A:I,9,0)</f>
        <v>R1012</v>
      </c>
    </row>
    <row r="1451" spans="1:17" ht="15.6" x14ac:dyDescent="0.3">
      <c r="A1451" s="1" t="s">
        <v>921</v>
      </c>
      <c r="B1451" s="1" t="str">
        <f>VLOOKUP(A1451,'Customer Names'!A:B,2,0)</f>
        <v>Linden, Ms.  Desiree</v>
      </c>
      <c r="C1451">
        <f>VLOOKUP(A1451,'Medical Examinations'!A:H,2,0)</f>
        <v>27.74</v>
      </c>
      <c r="D1451">
        <f>VLOOKUP(A1451,'Medical Examinations'!A:C,3,0)</f>
        <v>5.96</v>
      </c>
      <c r="E1451" t="str">
        <f>VLOOKUP(A1451,'Medical Examinations'!A:E,4)</f>
        <v>yes</v>
      </c>
      <c r="F1451" t="str">
        <f>VLOOKUP(A1451,'Medical Examinations'!A:E,5)</f>
        <v>No</v>
      </c>
      <c r="G1451" t="str">
        <f>VLOOKUP(A1451,'Medical Examinations'!A:F,6,0)</f>
        <v>No</v>
      </c>
      <c r="H1451" t="str">
        <f>VLOOKUP(A1451,'Medical Examinations'!A:G,7)</f>
        <v>No major surgery</v>
      </c>
      <c r="I1451" t="str">
        <f>VLOOKUP(A1451,'Medical Examinations'!A:H,8,0)</f>
        <v>No</v>
      </c>
      <c r="J1451">
        <f>VLOOKUP(A1451,'Hospitalisation Details'!A:B,2,0)</f>
        <v>1985</v>
      </c>
      <c r="K1451" t="str">
        <f>VLOOKUP(A1451,'Hospitalisation Details'!A:C,3,0)</f>
        <v>Nov</v>
      </c>
      <c r="L1451">
        <f>VLOOKUP(A1451,'Hospitalisation Details'!A:D,4,0)</f>
        <v>2</v>
      </c>
      <c r="M1451">
        <f>VLOOKUP(A1451,'Hospitalisation Details'!A:E,5,0)</f>
        <v>3</v>
      </c>
      <c r="N1451">
        <f>VLOOKUP(A1451,'Hospitalisation Details'!A:F,6,0)</f>
        <v>7281.51</v>
      </c>
      <c r="O1451" t="str">
        <f>VLOOKUP(A1451,'Hospitalisation Details'!A:G,7,0)</f>
        <v>tier - 2</v>
      </c>
      <c r="P1451" t="str">
        <f>VLOOKUP(A1451,'Hospitalisation Details'!A:I,8,0)</f>
        <v>tier - 1</v>
      </c>
      <c r="Q1451" t="str">
        <f>VLOOKUP(A1451,'Hospitalisation Details'!A:I,9,0)</f>
        <v>R1012</v>
      </c>
    </row>
    <row r="1452" spans="1:17" ht="15.6" x14ac:dyDescent="0.3">
      <c r="A1452" s="1" t="s">
        <v>920</v>
      </c>
      <c r="B1452" s="1" t="str">
        <f>VLOOKUP(A1452,'Customer Names'!A:B,2,0)</f>
        <v>Horning, Mr.  Peter B.</v>
      </c>
      <c r="C1452">
        <f>VLOOKUP(A1452,'Medical Examinations'!A:H,2,0)</f>
        <v>22.44</v>
      </c>
      <c r="D1452">
        <f>VLOOKUP(A1452,'Medical Examinations'!A:C,3,0)</f>
        <v>4.62</v>
      </c>
      <c r="E1452" t="str">
        <f>VLOOKUP(A1452,'Medical Examinations'!A:E,4)</f>
        <v>yes</v>
      </c>
      <c r="F1452" t="str">
        <f>VLOOKUP(A1452,'Medical Examinations'!A:E,5)</f>
        <v>No</v>
      </c>
      <c r="G1452" t="str">
        <f>VLOOKUP(A1452,'Medical Examinations'!A:F,6,0)</f>
        <v>No</v>
      </c>
      <c r="H1452" t="str">
        <f>VLOOKUP(A1452,'Medical Examinations'!A:G,7)</f>
        <v>No major surgery</v>
      </c>
      <c r="I1452" t="str">
        <f>VLOOKUP(A1452,'Medical Examinations'!A:H,8,0)</f>
        <v>No</v>
      </c>
      <c r="J1452">
        <f>VLOOKUP(A1452,'Hospitalisation Details'!A:B,2,0)</f>
        <v>1976</v>
      </c>
      <c r="K1452" t="str">
        <f>VLOOKUP(A1452,'Hospitalisation Details'!A:C,3,0)</f>
        <v>Dec</v>
      </c>
      <c r="L1452">
        <f>VLOOKUP(A1452,'Hospitalisation Details'!A:D,4,0)</f>
        <v>18</v>
      </c>
      <c r="M1452">
        <f>VLOOKUP(A1452,'Hospitalisation Details'!A:E,5,0)</f>
        <v>2</v>
      </c>
      <c r="N1452">
        <f>VLOOKUP(A1452,'Hospitalisation Details'!A:F,6,0)</f>
        <v>7273.02</v>
      </c>
      <c r="O1452" t="str">
        <f>VLOOKUP(A1452,'Hospitalisation Details'!A:G,7,0)</f>
        <v>tier - 2</v>
      </c>
      <c r="P1452" t="str">
        <f>VLOOKUP(A1452,'Hospitalisation Details'!A:I,8,0)</f>
        <v>tier - 1</v>
      </c>
      <c r="Q1452" t="str">
        <f>VLOOKUP(A1452,'Hospitalisation Details'!A:I,9,0)</f>
        <v>R1013</v>
      </c>
    </row>
    <row r="1453" spans="1:17" ht="15.6" x14ac:dyDescent="0.3">
      <c r="A1453" s="1" t="s">
        <v>919</v>
      </c>
      <c r="B1453" s="1" t="str">
        <f>VLOOKUP(A1453,'Customer Names'!A:B,2,0)</f>
        <v>Goode, Mr.  Adam</v>
      </c>
      <c r="C1453">
        <f>VLOOKUP(A1453,'Medical Examinations'!A:H,2,0)</f>
        <v>37.049999999999997</v>
      </c>
      <c r="D1453">
        <f>VLOOKUP(A1453,'Medical Examinations'!A:C,3,0)</f>
        <v>9.9600000000000009</v>
      </c>
      <c r="E1453" t="str">
        <f>VLOOKUP(A1453,'Medical Examinations'!A:E,4)</f>
        <v>yes</v>
      </c>
      <c r="F1453" t="str">
        <f>VLOOKUP(A1453,'Medical Examinations'!A:E,5)</f>
        <v>No</v>
      </c>
      <c r="G1453" t="str">
        <f>VLOOKUP(A1453,'Medical Examinations'!A:F,6,0)</f>
        <v>No</v>
      </c>
      <c r="H1453" t="str">
        <f>VLOOKUP(A1453,'Medical Examinations'!A:G,7)</f>
        <v>No major surgery</v>
      </c>
      <c r="I1453" t="str">
        <f>VLOOKUP(A1453,'Medical Examinations'!A:H,8,0)</f>
        <v>No</v>
      </c>
      <c r="J1453">
        <f>VLOOKUP(A1453,'Hospitalisation Details'!A:B,2,0)</f>
        <v>1981</v>
      </c>
      <c r="K1453" t="str">
        <f>VLOOKUP(A1453,'Hospitalisation Details'!A:C,3,0)</f>
        <v>Aug</v>
      </c>
      <c r="L1453">
        <f>VLOOKUP(A1453,'Hospitalisation Details'!A:D,4,0)</f>
        <v>4</v>
      </c>
      <c r="M1453">
        <f>VLOOKUP(A1453,'Hospitalisation Details'!A:E,5,0)</f>
        <v>2</v>
      </c>
      <c r="N1453">
        <f>VLOOKUP(A1453,'Hospitalisation Details'!A:F,6,0)</f>
        <v>7265.7</v>
      </c>
      <c r="O1453" t="str">
        <f>VLOOKUP(A1453,'Hospitalisation Details'!A:G,7,0)</f>
        <v>tier - 3</v>
      </c>
      <c r="P1453" t="str">
        <f>VLOOKUP(A1453,'Hospitalisation Details'!A:I,8,0)</f>
        <v>tier - 3</v>
      </c>
      <c r="Q1453" t="str">
        <f>VLOOKUP(A1453,'Hospitalisation Details'!A:I,9,0)</f>
        <v>R1012</v>
      </c>
    </row>
    <row r="1454" spans="1:17" ht="15.6" x14ac:dyDescent="0.3">
      <c r="A1454" s="1" t="s">
        <v>918</v>
      </c>
      <c r="B1454" s="1" t="str">
        <f>VLOOKUP(A1454,'Customer Names'!A:B,2,0)</f>
        <v>Doden, Mr.  Jeremy J</v>
      </c>
      <c r="C1454">
        <f>VLOOKUP(A1454,'Medical Examinations'!A:H,2,0)</f>
        <v>22.95</v>
      </c>
      <c r="D1454">
        <f>VLOOKUP(A1454,'Medical Examinations'!A:C,3,0)</f>
        <v>10.53</v>
      </c>
      <c r="E1454" t="str">
        <f>VLOOKUP(A1454,'Medical Examinations'!A:E,4)</f>
        <v>No</v>
      </c>
      <c r="F1454" t="str">
        <f>VLOOKUP(A1454,'Medical Examinations'!A:E,5)</f>
        <v>No</v>
      </c>
      <c r="G1454" t="str">
        <f>VLOOKUP(A1454,'Medical Examinations'!A:F,6,0)</f>
        <v>No</v>
      </c>
      <c r="H1454">
        <f>VLOOKUP(A1454,'Medical Examinations'!A:G,7)</f>
        <v>2</v>
      </c>
      <c r="I1454" t="str">
        <f>VLOOKUP(A1454,'Medical Examinations'!A:H,8,0)</f>
        <v>No</v>
      </c>
      <c r="J1454">
        <f>VLOOKUP(A1454,'Hospitalisation Details'!A:B,2,0)</f>
        <v>1973</v>
      </c>
      <c r="K1454" t="str">
        <f>VLOOKUP(A1454,'Hospitalisation Details'!A:C,3,0)</f>
        <v>Oct</v>
      </c>
      <c r="L1454">
        <f>VLOOKUP(A1454,'Hospitalisation Details'!A:D,4,0)</f>
        <v>25</v>
      </c>
      <c r="M1454">
        <f>VLOOKUP(A1454,'Hospitalisation Details'!A:E,5,0)</f>
        <v>0</v>
      </c>
      <c r="N1454">
        <f>VLOOKUP(A1454,'Hospitalisation Details'!A:F,6,0)</f>
        <v>7265.58</v>
      </c>
      <c r="O1454" t="str">
        <f>VLOOKUP(A1454,'Hospitalisation Details'!A:G,7,0)</f>
        <v>tier - 2</v>
      </c>
      <c r="P1454" t="str">
        <f>VLOOKUP(A1454,'Hospitalisation Details'!A:I,8,0)</f>
        <v>tier - 2</v>
      </c>
      <c r="Q1454" t="str">
        <f>VLOOKUP(A1454,'Hospitalisation Details'!A:I,9,0)</f>
        <v>R1013</v>
      </c>
    </row>
    <row r="1455" spans="1:17" ht="15.6" x14ac:dyDescent="0.3">
      <c r="A1455" s="1" t="s">
        <v>917</v>
      </c>
      <c r="B1455" s="1" t="str">
        <f>VLOOKUP(A1455,'Customer Names'!A:B,2,0)</f>
        <v>Groff, Mr.  Adam C</v>
      </c>
      <c r="C1455">
        <f>VLOOKUP(A1455,'Medical Examinations'!A:H,2,0)</f>
        <v>34.200000000000003</v>
      </c>
      <c r="D1455">
        <f>VLOOKUP(A1455,'Medical Examinations'!A:C,3,0)</f>
        <v>6.69</v>
      </c>
      <c r="E1455" t="str">
        <f>VLOOKUP(A1455,'Medical Examinations'!A:E,4)</f>
        <v>yes</v>
      </c>
      <c r="F1455" t="str">
        <f>VLOOKUP(A1455,'Medical Examinations'!A:E,5)</f>
        <v>No</v>
      </c>
      <c r="G1455" t="str">
        <f>VLOOKUP(A1455,'Medical Examinations'!A:F,6,0)</f>
        <v>No</v>
      </c>
      <c r="H1455" t="str">
        <f>VLOOKUP(A1455,'Medical Examinations'!A:G,7)</f>
        <v>No major surgery</v>
      </c>
      <c r="I1455" t="str">
        <f>VLOOKUP(A1455,'Medical Examinations'!A:H,8,0)</f>
        <v>No</v>
      </c>
      <c r="J1455">
        <f>VLOOKUP(A1455,'Hospitalisation Details'!A:B,2,0)</f>
        <v>1981</v>
      </c>
      <c r="K1455" t="str">
        <f>VLOOKUP(A1455,'Hospitalisation Details'!A:C,3,0)</f>
        <v>Jun</v>
      </c>
      <c r="L1455">
        <f>VLOOKUP(A1455,'Hospitalisation Details'!A:D,4,0)</f>
        <v>13</v>
      </c>
      <c r="M1455">
        <f>VLOOKUP(A1455,'Hospitalisation Details'!A:E,5,0)</f>
        <v>2</v>
      </c>
      <c r="N1455">
        <f>VLOOKUP(A1455,'Hospitalisation Details'!A:F,6,0)</f>
        <v>7261.74</v>
      </c>
      <c r="O1455" t="str">
        <f>VLOOKUP(A1455,'Hospitalisation Details'!A:G,7,0)</f>
        <v>tier - 3</v>
      </c>
      <c r="P1455" t="str">
        <f>VLOOKUP(A1455,'Hospitalisation Details'!A:I,8,0)</f>
        <v>tier - 3</v>
      </c>
      <c r="Q1455" t="str">
        <f>VLOOKUP(A1455,'Hospitalisation Details'!A:I,9,0)</f>
        <v>R1012</v>
      </c>
    </row>
    <row r="1456" spans="1:17" ht="15.6" x14ac:dyDescent="0.3">
      <c r="A1456" s="1" t="s">
        <v>916</v>
      </c>
      <c r="B1456" s="1" t="str">
        <f>VLOOKUP(A1456,'Customer Names'!A:B,2,0)</f>
        <v>Kuehler, Mr.  Jon</v>
      </c>
      <c r="C1456">
        <f>VLOOKUP(A1456,'Medical Examinations'!A:H,2,0)</f>
        <v>30.59</v>
      </c>
      <c r="D1456">
        <f>VLOOKUP(A1456,'Medical Examinations'!A:C,3,0)</f>
        <v>9.5500000000000007</v>
      </c>
      <c r="E1456" t="str">
        <f>VLOOKUP(A1456,'Medical Examinations'!A:E,4)</f>
        <v>yes</v>
      </c>
      <c r="F1456" t="str">
        <f>VLOOKUP(A1456,'Medical Examinations'!A:E,5)</f>
        <v>No</v>
      </c>
      <c r="G1456" t="str">
        <f>VLOOKUP(A1456,'Medical Examinations'!A:F,6,0)</f>
        <v>No</v>
      </c>
      <c r="H1456" t="str">
        <f>VLOOKUP(A1456,'Medical Examinations'!A:G,7)</f>
        <v>No major surgery</v>
      </c>
      <c r="I1456" t="str">
        <f>VLOOKUP(A1456,'Medical Examinations'!A:H,8,0)</f>
        <v>No</v>
      </c>
      <c r="J1456">
        <f>VLOOKUP(A1456,'Hospitalisation Details'!A:B,2,0)</f>
        <v>1981</v>
      </c>
      <c r="K1456" t="str">
        <f>VLOOKUP(A1456,'Hospitalisation Details'!A:C,3,0)</f>
        <v>Aug</v>
      </c>
      <c r="L1456">
        <f>VLOOKUP(A1456,'Hospitalisation Details'!A:D,4,0)</f>
        <v>14</v>
      </c>
      <c r="M1456">
        <f>VLOOKUP(A1456,'Hospitalisation Details'!A:E,5,0)</f>
        <v>2</v>
      </c>
      <c r="N1456">
        <f>VLOOKUP(A1456,'Hospitalisation Details'!A:F,6,0)</f>
        <v>7256.72</v>
      </c>
      <c r="O1456" t="str">
        <f>VLOOKUP(A1456,'Hospitalisation Details'!A:G,7,0)</f>
        <v>tier - 3</v>
      </c>
      <c r="P1456" t="str">
        <f>VLOOKUP(A1456,'Hospitalisation Details'!A:I,8,0)</f>
        <v>tier - 2</v>
      </c>
      <c r="Q1456" t="str">
        <f>VLOOKUP(A1456,'Hospitalisation Details'!A:I,9,0)</f>
        <v>R1012</v>
      </c>
    </row>
    <row r="1457" spans="1:17" ht="15.6" x14ac:dyDescent="0.3">
      <c r="A1457" s="1" t="s">
        <v>915</v>
      </c>
      <c r="B1457" s="1" t="str">
        <f>VLOOKUP(A1457,'Customer Names'!A:B,2,0)</f>
        <v>Daniels, Mr.  Steven J</v>
      </c>
      <c r="C1457">
        <f>VLOOKUP(A1457,'Medical Examinations'!A:H,2,0)</f>
        <v>25.51</v>
      </c>
      <c r="D1457">
        <f>VLOOKUP(A1457,'Medical Examinations'!A:C,3,0)</f>
        <v>6.05</v>
      </c>
      <c r="E1457" t="str">
        <f>VLOOKUP(A1457,'Medical Examinations'!A:E,4)</f>
        <v>No</v>
      </c>
      <c r="F1457" t="str">
        <f>VLOOKUP(A1457,'Medical Examinations'!A:E,5)</f>
        <v>No</v>
      </c>
      <c r="G1457" t="str">
        <f>VLOOKUP(A1457,'Medical Examinations'!A:F,6,0)</f>
        <v>No</v>
      </c>
      <c r="H1457" t="str">
        <f>VLOOKUP(A1457,'Medical Examinations'!A:G,7)</f>
        <v>No major surgery</v>
      </c>
      <c r="I1457" t="str">
        <f>VLOOKUP(A1457,'Medical Examinations'!A:H,8,0)</f>
        <v>No</v>
      </c>
      <c r="J1457">
        <f>VLOOKUP(A1457,'Hospitalisation Details'!A:B,2,0)</f>
        <v>1982</v>
      </c>
      <c r="K1457" t="str">
        <f>VLOOKUP(A1457,'Hospitalisation Details'!A:C,3,0)</f>
        <v>Jul</v>
      </c>
      <c r="L1457">
        <f>VLOOKUP(A1457,'Hospitalisation Details'!A:D,4,0)</f>
        <v>24</v>
      </c>
      <c r="M1457">
        <f>VLOOKUP(A1457,'Hospitalisation Details'!A:E,5,0)</f>
        <v>3</v>
      </c>
      <c r="N1457">
        <f>VLOOKUP(A1457,'Hospitalisation Details'!A:F,6,0)</f>
        <v>7248.71</v>
      </c>
      <c r="O1457" t="str">
        <f>VLOOKUP(A1457,'Hospitalisation Details'!A:G,7,0)</f>
        <v>tier - 2</v>
      </c>
      <c r="P1457" t="str">
        <f>VLOOKUP(A1457,'Hospitalisation Details'!A:I,8,0)</f>
        <v>tier - 1</v>
      </c>
      <c r="Q1457" t="str">
        <f>VLOOKUP(A1457,'Hospitalisation Details'!A:I,9,0)</f>
        <v>R1013</v>
      </c>
    </row>
    <row r="1458" spans="1:17" ht="15.6" x14ac:dyDescent="0.3">
      <c r="A1458" s="1" t="s">
        <v>914</v>
      </c>
      <c r="B1458" s="1" t="str">
        <f>VLOOKUP(A1458,'Customer Names'!A:B,2,0)</f>
        <v>Gibby, Ms.  Jessica P.</v>
      </c>
      <c r="C1458">
        <f>VLOOKUP(A1458,'Medical Examinations'!A:H,2,0)</f>
        <v>29.04</v>
      </c>
      <c r="D1458">
        <f>VLOOKUP(A1458,'Medical Examinations'!A:C,3,0)</f>
        <v>10.56</v>
      </c>
      <c r="E1458" t="str">
        <f>VLOOKUP(A1458,'Medical Examinations'!A:E,4)</f>
        <v>yes</v>
      </c>
      <c r="F1458" t="str">
        <f>VLOOKUP(A1458,'Medical Examinations'!A:E,5)</f>
        <v>No</v>
      </c>
      <c r="G1458" t="str">
        <f>VLOOKUP(A1458,'Medical Examinations'!A:F,6,0)</f>
        <v>No</v>
      </c>
      <c r="H1458">
        <f>VLOOKUP(A1458,'Medical Examinations'!A:G,7)</f>
        <v>1</v>
      </c>
      <c r="I1458" t="str">
        <f>VLOOKUP(A1458,'Medical Examinations'!A:H,8,0)</f>
        <v>No</v>
      </c>
      <c r="J1458">
        <f>VLOOKUP(A1458,'Hospitalisation Details'!A:B,2,0)</f>
        <v>1986</v>
      </c>
      <c r="K1458" t="str">
        <f>VLOOKUP(A1458,'Hospitalisation Details'!A:C,3,0)</f>
        <v>Sep</v>
      </c>
      <c r="L1458">
        <f>VLOOKUP(A1458,'Hospitalisation Details'!A:D,4,0)</f>
        <v>2</v>
      </c>
      <c r="M1458">
        <f>VLOOKUP(A1458,'Hospitalisation Details'!A:E,5,0)</f>
        <v>4</v>
      </c>
      <c r="N1458">
        <f>VLOOKUP(A1458,'Hospitalisation Details'!A:F,6,0)</f>
        <v>7243.81</v>
      </c>
      <c r="O1458" t="str">
        <f>VLOOKUP(A1458,'Hospitalisation Details'!A:G,7,0)</f>
        <v>tier - 2</v>
      </c>
      <c r="P1458" t="str">
        <f>VLOOKUP(A1458,'Hospitalisation Details'!A:I,8,0)</f>
        <v>tier - 3</v>
      </c>
      <c r="Q1458" t="str">
        <f>VLOOKUP(A1458,'Hospitalisation Details'!A:I,9,0)</f>
        <v>R1013</v>
      </c>
    </row>
    <row r="1459" spans="1:17" ht="15.6" x14ac:dyDescent="0.3">
      <c r="A1459" s="1" t="s">
        <v>913</v>
      </c>
      <c r="B1459" s="1" t="str">
        <f>VLOOKUP(A1459,'Customer Names'!A:B,2,0)</f>
        <v>Busa, Ms.  Ashley</v>
      </c>
      <c r="C1459">
        <f>VLOOKUP(A1459,'Medical Examinations'!A:H,2,0)</f>
        <v>22.135000000000002</v>
      </c>
      <c r="D1459">
        <f>VLOOKUP(A1459,'Medical Examinations'!A:C,3,0)</f>
        <v>10.81</v>
      </c>
      <c r="E1459" t="str">
        <f>VLOOKUP(A1459,'Medical Examinations'!A:E,4)</f>
        <v>yes</v>
      </c>
      <c r="F1459" t="str">
        <f>VLOOKUP(A1459,'Medical Examinations'!A:E,5)</f>
        <v>No</v>
      </c>
      <c r="G1459" t="str">
        <f>VLOOKUP(A1459,'Medical Examinations'!A:F,6,0)</f>
        <v>No</v>
      </c>
      <c r="H1459">
        <f>VLOOKUP(A1459,'Medical Examinations'!A:G,7)</f>
        <v>1</v>
      </c>
      <c r="I1459" t="str">
        <f>VLOOKUP(A1459,'Medical Examinations'!A:H,8,0)</f>
        <v>No</v>
      </c>
      <c r="J1459">
        <f>VLOOKUP(A1459,'Hospitalisation Details'!A:B,2,0)</f>
        <v>1986</v>
      </c>
      <c r="K1459" t="str">
        <f>VLOOKUP(A1459,'Hospitalisation Details'!A:C,3,0)</f>
        <v>Jul</v>
      </c>
      <c r="L1459">
        <f>VLOOKUP(A1459,'Hospitalisation Details'!A:D,4,0)</f>
        <v>13</v>
      </c>
      <c r="M1459">
        <f>VLOOKUP(A1459,'Hospitalisation Details'!A:E,5,0)</f>
        <v>3</v>
      </c>
      <c r="N1459">
        <f>VLOOKUP(A1459,'Hospitalisation Details'!A:F,6,0)</f>
        <v>7228.22</v>
      </c>
      <c r="O1459" t="str">
        <f>VLOOKUP(A1459,'Hospitalisation Details'!A:G,7,0)</f>
        <v>tier - 2</v>
      </c>
      <c r="P1459" t="str">
        <f>VLOOKUP(A1459,'Hospitalisation Details'!A:I,8,0)</f>
        <v>tier - 1</v>
      </c>
      <c r="Q1459" t="str">
        <f>VLOOKUP(A1459,'Hospitalisation Details'!A:I,9,0)</f>
        <v>R1024</v>
      </c>
    </row>
    <row r="1460" spans="1:17" ht="15.6" x14ac:dyDescent="0.3">
      <c r="A1460" s="1" t="s">
        <v>912</v>
      </c>
      <c r="B1460" s="1" t="str">
        <f>VLOOKUP(A1460,'Customer Names'!A:B,2,0)</f>
        <v>Moyo, Mr.  Arturo H.</v>
      </c>
      <c r="C1460">
        <f>VLOOKUP(A1460,'Medical Examinations'!A:H,2,0)</f>
        <v>21.375</v>
      </c>
      <c r="D1460">
        <f>VLOOKUP(A1460,'Medical Examinations'!A:C,3,0)</f>
        <v>4.32</v>
      </c>
      <c r="E1460" t="str">
        <f>VLOOKUP(A1460,'Medical Examinations'!A:E,4)</f>
        <v>No</v>
      </c>
      <c r="F1460" t="str">
        <f>VLOOKUP(A1460,'Medical Examinations'!A:E,5)</f>
        <v>No</v>
      </c>
      <c r="G1460" t="str">
        <f>VLOOKUP(A1460,'Medical Examinations'!A:F,6,0)</f>
        <v>No</v>
      </c>
      <c r="H1460" t="str">
        <f>VLOOKUP(A1460,'Medical Examinations'!A:G,7)</f>
        <v>No major surgery</v>
      </c>
      <c r="I1460" t="str">
        <f>VLOOKUP(A1460,'Medical Examinations'!A:H,8,0)</f>
        <v>No</v>
      </c>
      <c r="J1460">
        <f>VLOOKUP(A1460,'Hospitalisation Details'!A:B,2,0)</f>
        <v>1977</v>
      </c>
      <c r="K1460" t="str">
        <f>VLOOKUP(A1460,'Hospitalisation Details'!A:C,3,0)</f>
        <v>Sep</v>
      </c>
      <c r="L1460">
        <f>VLOOKUP(A1460,'Hospitalisation Details'!A:D,4,0)</f>
        <v>15</v>
      </c>
      <c r="M1460">
        <f>VLOOKUP(A1460,'Hospitalisation Details'!A:E,5,0)</f>
        <v>0</v>
      </c>
      <c r="N1460">
        <f>VLOOKUP(A1460,'Hospitalisation Details'!A:F,6,0)</f>
        <v>7222.79</v>
      </c>
      <c r="O1460" t="str">
        <f>VLOOKUP(A1460,'Hospitalisation Details'!A:G,7,0)</f>
        <v>tier - 3</v>
      </c>
      <c r="P1460" t="str">
        <f>VLOOKUP(A1460,'Hospitalisation Details'!A:I,8,0)</f>
        <v>tier - 3</v>
      </c>
      <c r="Q1460" t="str">
        <f>VLOOKUP(A1460,'Hospitalisation Details'!A:I,9,0)</f>
        <v>R1012</v>
      </c>
    </row>
    <row r="1461" spans="1:17" ht="15.6" x14ac:dyDescent="0.3">
      <c r="A1461" s="1" t="s">
        <v>911</v>
      </c>
      <c r="B1461" s="1" t="str">
        <f>VLOOKUP(A1461,'Customer Names'!A:B,2,0)</f>
        <v>Horn, Mr.  Ketil</v>
      </c>
      <c r="C1461">
        <f>VLOOKUP(A1461,'Medical Examinations'!A:H,2,0)</f>
        <v>29.19</v>
      </c>
      <c r="D1461">
        <f>VLOOKUP(A1461,'Medical Examinations'!A:C,3,0)</f>
        <v>4.37</v>
      </c>
      <c r="E1461" t="str">
        <f>VLOOKUP(A1461,'Medical Examinations'!A:E,4)</f>
        <v>No</v>
      </c>
      <c r="F1461" t="str">
        <f>VLOOKUP(A1461,'Medical Examinations'!A:E,5)</f>
        <v>No</v>
      </c>
      <c r="G1461" t="str">
        <f>VLOOKUP(A1461,'Medical Examinations'!A:F,6,0)</f>
        <v>No</v>
      </c>
      <c r="H1461" t="str">
        <f>VLOOKUP(A1461,'Medical Examinations'!A:G,7)</f>
        <v>No major surgery</v>
      </c>
      <c r="I1461" t="str">
        <f>VLOOKUP(A1461,'Medical Examinations'!A:H,8,0)</f>
        <v>No</v>
      </c>
      <c r="J1461">
        <f>VLOOKUP(A1461,'Hospitalisation Details'!A:B,2,0)</f>
        <v>1991</v>
      </c>
      <c r="K1461" t="str">
        <f>VLOOKUP(A1461,'Hospitalisation Details'!A:C,3,0)</f>
        <v>Jun</v>
      </c>
      <c r="L1461">
        <f>VLOOKUP(A1461,'Hospitalisation Details'!A:D,4,0)</f>
        <v>28</v>
      </c>
      <c r="M1461">
        <f>VLOOKUP(A1461,'Hospitalisation Details'!A:E,5,0)</f>
        <v>3</v>
      </c>
      <c r="N1461">
        <f>VLOOKUP(A1461,'Hospitalisation Details'!A:F,6,0)</f>
        <v>7220.25</v>
      </c>
      <c r="O1461" t="str">
        <f>VLOOKUP(A1461,'Hospitalisation Details'!A:G,7,0)</f>
        <v>tier - 2</v>
      </c>
      <c r="P1461" t="str">
        <f>VLOOKUP(A1461,'Hospitalisation Details'!A:I,8,0)</f>
        <v>tier - 2</v>
      </c>
      <c r="Q1461" t="str">
        <f>VLOOKUP(A1461,'Hospitalisation Details'!A:I,9,0)</f>
        <v>R1021</v>
      </c>
    </row>
    <row r="1462" spans="1:17" ht="15.6" x14ac:dyDescent="0.3">
      <c r="A1462" s="1" t="s">
        <v>910</v>
      </c>
      <c r="B1462" s="1" t="str">
        <f>VLOOKUP(A1462,'Customer Names'!A:B,2,0)</f>
        <v>Bien, Ms.  Katie</v>
      </c>
      <c r="C1462">
        <f>VLOOKUP(A1462,'Medical Examinations'!A:H,2,0)</f>
        <v>31.92</v>
      </c>
      <c r="D1462">
        <f>VLOOKUP(A1462,'Medical Examinations'!A:C,3,0)</f>
        <v>4.8099999999999996</v>
      </c>
      <c r="E1462" t="str">
        <f>VLOOKUP(A1462,'Medical Examinations'!A:E,4)</f>
        <v>yes</v>
      </c>
      <c r="F1462" t="str">
        <f>VLOOKUP(A1462,'Medical Examinations'!A:E,5)</f>
        <v>No</v>
      </c>
      <c r="G1462" t="str">
        <f>VLOOKUP(A1462,'Medical Examinations'!A:F,6,0)</f>
        <v>Yes</v>
      </c>
      <c r="H1462">
        <f>VLOOKUP(A1462,'Medical Examinations'!A:G,7)</f>
        <v>1</v>
      </c>
      <c r="I1462" t="str">
        <f>VLOOKUP(A1462,'Medical Examinations'!A:H,8,0)</f>
        <v>No</v>
      </c>
      <c r="J1462">
        <f>VLOOKUP(A1462,'Hospitalisation Details'!A:B,2,0)</f>
        <v>1983</v>
      </c>
      <c r="K1462" t="str">
        <f>VLOOKUP(A1462,'Hospitalisation Details'!A:C,3,0)</f>
        <v>Nov</v>
      </c>
      <c r="L1462">
        <f>VLOOKUP(A1462,'Hospitalisation Details'!A:D,4,0)</f>
        <v>21</v>
      </c>
      <c r="M1462">
        <f>VLOOKUP(A1462,'Hospitalisation Details'!A:E,5,0)</f>
        <v>2</v>
      </c>
      <c r="N1462">
        <f>VLOOKUP(A1462,'Hospitalisation Details'!A:F,6,0)</f>
        <v>7209.49</v>
      </c>
      <c r="O1462" t="str">
        <f>VLOOKUP(A1462,'Hospitalisation Details'!A:G,7,0)</f>
        <v>tier - 2</v>
      </c>
      <c r="P1462" t="str">
        <f>VLOOKUP(A1462,'Hospitalisation Details'!A:I,8,0)</f>
        <v>tier - 3</v>
      </c>
      <c r="Q1462" t="str">
        <f>VLOOKUP(A1462,'Hospitalisation Details'!A:I,9,0)</f>
        <v>R1012</v>
      </c>
    </row>
    <row r="1463" spans="1:17" ht="15.6" x14ac:dyDescent="0.3">
      <c r="A1463" s="1" t="s">
        <v>909</v>
      </c>
      <c r="B1463" s="1" t="str">
        <f>VLOOKUP(A1463,'Customer Names'!A:B,2,0)</f>
        <v>O'Connor, Ms.  Christi</v>
      </c>
      <c r="C1463">
        <f>VLOOKUP(A1463,'Medical Examinations'!A:H,2,0)</f>
        <v>26.315000000000001</v>
      </c>
      <c r="D1463">
        <f>VLOOKUP(A1463,'Medical Examinations'!A:C,3,0)</f>
        <v>4.5599999999999996</v>
      </c>
      <c r="E1463" t="str">
        <f>VLOOKUP(A1463,'Medical Examinations'!A:E,4)</f>
        <v>yes</v>
      </c>
      <c r="F1463" t="str">
        <f>VLOOKUP(A1463,'Medical Examinations'!A:E,5)</f>
        <v>No</v>
      </c>
      <c r="G1463" t="str">
        <f>VLOOKUP(A1463,'Medical Examinations'!A:F,6,0)</f>
        <v>Yes</v>
      </c>
      <c r="H1463">
        <f>VLOOKUP(A1463,'Medical Examinations'!A:G,7)</f>
        <v>1</v>
      </c>
      <c r="I1463" t="str">
        <f>VLOOKUP(A1463,'Medical Examinations'!A:H,8,0)</f>
        <v>No</v>
      </c>
      <c r="J1463">
        <f>VLOOKUP(A1463,'Hospitalisation Details'!A:B,2,0)</f>
        <v>1983</v>
      </c>
      <c r="K1463" t="str">
        <f>VLOOKUP(A1463,'Hospitalisation Details'!A:C,3,0)</f>
        <v>Aug</v>
      </c>
      <c r="L1463">
        <f>VLOOKUP(A1463,'Hospitalisation Details'!A:D,4,0)</f>
        <v>11</v>
      </c>
      <c r="M1463">
        <f>VLOOKUP(A1463,'Hospitalisation Details'!A:E,5,0)</f>
        <v>2</v>
      </c>
      <c r="N1463">
        <f>VLOOKUP(A1463,'Hospitalisation Details'!A:F,6,0)</f>
        <v>7201.7</v>
      </c>
      <c r="O1463" t="str">
        <f>VLOOKUP(A1463,'Hospitalisation Details'!A:G,7,0)</f>
        <v>tier - 2</v>
      </c>
      <c r="P1463" t="str">
        <f>VLOOKUP(A1463,'Hospitalisation Details'!A:I,8,0)</f>
        <v>tier - 3</v>
      </c>
      <c r="Q1463" t="str">
        <f>VLOOKUP(A1463,'Hospitalisation Details'!A:I,9,0)</f>
        <v>R1012</v>
      </c>
    </row>
    <row r="1464" spans="1:17" ht="15.6" x14ac:dyDescent="0.3">
      <c r="A1464" s="1" t="s">
        <v>908</v>
      </c>
      <c r="B1464" s="1" t="str">
        <f>VLOOKUP(A1464,'Customer Names'!A:B,2,0)</f>
        <v>Ash, Mr.  Alan</v>
      </c>
      <c r="C1464">
        <f>VLOOKUP(A1464,'Medical Examinations'!A:H,2,0)</f>
        <v>35.299999999999997</v>
      </c>
      <c r="D1464">
        <f>VLOOKUP(A1464,'Medical Examinations'!A:C,3,0)</f>
        <v>4.3899999999999997</v>
      </c>
      <c r="E1464" t="str">
        <f>VLOOKUP(A1464,'Medical Examinations'!A:E,4)</f>
        <v>No</v>
      </c>
      <c r="F1464" t="str">
        <f>VLOOKUP(A1464,'Medical Examinations'!A:E,5)</f>
        <v>No</v>
      </c>
      <c r="G1464" t="str">
        <f>VLOOKUP(A1464,'Medical Examinations'!A:F,6,0)</f>
        <v>No</v>
      </c>
      <c r="H1464" t="str">
        <f>VLOOKUP(A1464,'Medical Examinations'!A:G,7)</f>
        <v>No major surgery</v>
      </c>
      <c r="I1464" t="str">
        <f>VLOOKUP(A1464,'Medical Examinations'!A:H,8,0)</f>
        <v>No</v>
      </c>
      <c r="J1464">
        <f>VLOOKUP(A1464,'Hospitalisation Details'!A:B,2,0)</f>
        <v>1982</v>
      </c>
      <c r="K1464" t="str">
        <f>VLOOKUP(A1464,'Hospitalisation Details'!A:C,3,0)</f>
        <v>Sep</v>
      </c>
      <c r="L1464">
        <f>VLOOKUP(A1464,'Hospitalisation Details'!A:D,4,0)</f>
        <v>14</v>
      </c>
      <c r="M1464">
        <f>VLOOKUP(A1464,'Hospitalisation Details'!A:E,5,0)</f>
        <v>3</v>
      </c>
      <c r="N1464">
        <f>VLOOKUP(A1464,'Hospitalisation Details'!A:F,6,0)</f>
        <v>7196.87</v>
      </c>
      <c r="O1464" t="str">
        <f>VLOOKUP(A1464,'Hospitalisation Details'!A:G,7,0)</f>
        <v>tier - 3</v>
      </c>
      <c r="P1464" t="str">
        <f>VLOOKUP(A1464,'Hospitalisation Details'!A:I,8,0)</f>
        <v>tier - 2</v>
      </c>
      <c r="Q1464" t="str">
        <f>VLOOKUP(A1464,'Hospitalisation Details'!A:I,9,0)</f>
        <v>R1011</v>
      </c>
    </row>
    <row r="1465" spans="1:17" ht="15.6" x14ac:dyDescent="0.3">
      <c r="A1465" s="1" t="s">
        <v>907</v>
      </c>
      <c r="B1465" s="1" t="str">
        <f>VLOOKUP(A1465,'Customer Names'!A:B,2,0)</f>
        <v>Do Prado, Mr.  Edivaldo B. Sr.</v>
      </c>
      <c r="C1465">
        <f>VLOOKUP(A1465,'Medical Examinations'!A:H,2,0)</f>
        <v>18.91</v>
      </c>
      <c r="D1465">
        <f>VLOOKUP(A1465,'Medical Examinations'!A:C,3,0)</f>
        <v>11.44</v>
      </c>
      <c r="E1465" t="str">
        <f>VLOOKUP(A1465,'Medical Examinations'!A:E,4)</f>
        <v>No</v>
      </c>
      <c r="F1465" t="str">
        <f>VLOOKUP(A1465,'Medical Examinations'!A:E,5)</f>
        <v>No</v>
      </c>
      <c r="G1465" t="str">
        <f>VLOOKUP(A1465,'Medical Examinations'!A:F,6,0)</f>
        <v>No</v>
      </c>
      <c r="H1465" t="str">
        <f>VLOOKUP(A1465,'Medical Examinations'!A:G,7)</f>
        <v>No major surgery</v>
      </c>
      <c r="I1465" t="str">
        <f>VLOOKUP(A1465,'Medical Examinations'!A:H,8,0)</f>
        <v>No</v>
      </c>
      <c r="J1465">
        <f>VLOOKUP(A1465,'Hospitalisation Details'!A:B,2,0)</f>
        <v>1968</v>
      </c>
      <c r="K1465" t="str">
        <f>VLOOKUP(A1465,'Hospitalisation Details'!A:C,3,0)</f>
        <v>Aug</v>
      </c>
      <c r="L1465">
        <f>VLOOKUP(A1465,'Hospitalisation Details'!A:D,4,0)</f>
        <v>26</v>
      </c>
      <c r="M1465">
        <f>VLOOKUP(A1465,'Hospitalisation Details'!A:E,5,0)</f>
        <v>0</v>
      </c>
      <c r="N1465">
        <f>VLOOKUP(A1465,'Hospitalisation Details'!A:F,6,0)</f>
        <v>7179.52</v>
      </c>
      <c r="O1465" t="str">
        <f>VLOOKUP(A1465,'Hospitalisation Details'!A:G,7,0)</f>
        <v>tier - 3</v>
      </c>
      <c r="P1465" t="str">
        <f>VLOOKUP(A1465,'Hospitalisation Details'!A:I,8,0)</f>
        <v>tier - 3</v>
      </c>
      <c r="Q1465" t="str">
        <f>VLOOKUP(A1465,'Hospitalisation Details'!A:I,9,0)</f>
        <v>R1013</v>
      </c>
    </row>
    <row r="1466" spans="1:17" ht="15.6" x14ac:dyDescent="0.3">
      <c r="A1466" s="1" t="s">
        <v>906</v>
      </c>
      <c r="B1466" s="1" t="str">
        <f>VLOOKUP(A1466,'Customer Names'!A:B,2,0)</f>
        <v>Phillips, Ms.  Eve</v>
      </c>
      <c r="C1466">
        <f>VLOOKUP(A1466,'Medical Examinations'!A:H,2,0)</f>
        <v>22.41</v>
      </c>
      <c r="D1466">
        <f>VLOOKUP(A1466,'Medical Examinations'!A:C,3,0)</f>
        <v>11.37</v>
      </c>
      <c r="E1466" t="str">
        <f>VLOOKUP(A1466,'Medical Examinations'!A:E,4)</f>
        <v>yes</v>
      </c>
      <c r="F1466" t="str">
        <f>VLOOKUP(A1466,'Medical Examinations'!A:E,5)</f>
        <v>No</v>
      </c>
      <c r="G1466" t="str">
        <f>VLOOKUP(A1466,'Medical Examinations'!A:F,6,0)</f>
        <v>No</v>
      </c>
      <c r="H1466">
        <f>VLOOKUP(A1466,'Medical Examinations'!A:G,7)</f>
        <v>1</v>
      </c>
      <c r="I1466" t="str">
        <f>VLOOKUP(A1466,'Medical Examinations'!A:H,8,0)</f>
        <v>No</v>
      </c>
      <c r="J1466">
        <f>VLOOKUP(A1466,'Hospitalisation Details'!A:B,2,0)</f>
        <v>1975</v>
      </c>
      <c r="K1466" t="str">
        <f>VLOOKUP(A1466,'Hospitalisation Details'!A:C,3,0)</f>
        <v>Jul</v>
      </c>
      <c r="L1466">
        <f>VLOOKUP(A1466,'Hospitalisation Details'!A:D,4,0)</f>
        <v>19</v>
      </c>
      <c r="M1466">
        <f>VLOOKUP(A1466,'Hospitalisation Details'!A:E,5,0)</f>
        <v>1</v>
      </c>
      <c r="N1466">
        <f>VLOOKUP(A1466,'Hospitalisation Details'!A:F,6,0)</f>
        <v>7175.51</v>
      </c>
      <c r="O1466" t="str">
        <f>VLOOKUP(A1466,'Hospitalisation Details'!A:G,7,0)</f>
        <v>tier - 2</v>
      </c>
      <c r="P1466" t="str">
        <f>VLOOKUP(A1466,'Hospitalisation Details'!A:I,8,0)</f>
        <v>tier - 3</v>
      </c>
      <c r="Q1466" t="str">
        <f>VLOOKUP(A1466,'Hospitalisation Details'!A:I,9,0)</f>
        <v>R1013</v>
      </c>
    </row>
    <row r="1467" spans="1:17" ht="15.6" x14ac:dyDescent="0.3">
      <c r="A1467" s="1" t="s">
        <v>905</v>
      </c>
      <c r="B1467" s="1" t="str">
        <f>VLOOKUP(A1467,'Customer Names'!A:B,2,0)</f>
        <v>Kelly, Mr.  Devin</v>
      </c>
      <c r="C1467">
        <f>VLOOKUP(A1467,'Medical Examinations'!A:H,2,0)</f>
        <v>22.704999999999998</v>
      </c>
      <c r="D1467">
        <f>VLOOKUP(A1467,'Medical Examinations'!A:C,3,0)</f>
        <v>6.14</v>
      </c>
      <c r="E1467" t="str">
        <f>VLOOKUP(A1467,'Medical Examinations'!A:E,4)</f>
        <v>No</v>
      </c>
      <c r="F1467" t="str">
        <f>VLOOKUP(A1467,'Medical Examinations'!A:E,5)</f>
        <v>No</v>
      </c>
      <c r="G1467" t="str">
        <f>VLOOKUP(A1467,'Medical Examinations'!A:F,6,0)</f>
        <v>No</v>
      </c>
      <c r="H1467" t="str">
        <f>VLOOKUP(A1467,'Medical Examinations'!A:G,7)</f>
        <v>No major surgery</v>
      </c>
      <c r="I1467" t="str">
        <f>VLOOKUP(A1467,'Medical Examinations'!A:H,8,0)</f>
        <v>No</v>
      </c>
      <c r="J1467">
        <f>VLOOKUP(A1467,'Hospitalisation Details'!A:B,2,0)</f>
        <v>1982</v>
      </c>
      <c r="K1467" t="str">
        <f>VLOOKUP(A1467,'Hospitalisation Details'!A:C,3,0)</f>
        <v>Aug</v>
      </c>
      <c r="L1467">
        <f>VLOOKUP(A1467,'Hospitalisation Details'!A:D,4,0)</f>
        <v>16</v>
      </c>
      <c r="M1467">
        <f>VLOOKUP(A1467,'Hospitalisation Details'!A:E,5,0)</f>
        <v>2</v>
      </c>
      <c r="N1467">
        <f>VLOOKUP(A1467,'Hospitalisation Details'!A:F,6,0)</f>
        <v>7173.36</v>
      </c>
      <c r="O1467" t="str">
        <f>VLOOKUP(A1467,'Hospitalisation Details'!A:G,7,0)</f>
        <v>tier - 3</v>
      </c>
      <c r="P1467" t="str">
        <f>VLOOKUP(A1467,'Hospitalisation Details'!A:I,8,0)</f>
        <v>tier - 2</v>
      </c>
      <c r="Q1467" t="str">
        <f>VLOOKUP(A1467,'Hospitalisation Details'!A:I,9,0)</f>
        <v>R1016</v>
      </c>
    </row>
    <row r="1468" spans="1:17" ht="15.6" x14ac:dyDescent="0.3">
      <c r="A1468" s="1" t="s">
        <v>904</v>
      </c>
      <c r="B1468" s="1" t="str">
        <f>VLOOKUP(A1468,'Customer Names'!A:B,2,0)</f>
        <v>Dever, Mr.  Shaun R</v>
      </c>
      <c r="C1468">
        <f>VLOOKUP(A1468,'Medical Examinations'!A:H,2,0)</f>
        <v>37.18</v>
      </c>
      <c r="D1468">
        <f>VLOOKUP(A1468,'Medical Examinations'!A:C,3,0)</f>
        <v>4.8899999999999997</v>
      </c>
      <c r="E1468" t="str">
        <f>VLOOKUP(A1468,'Medical Examinations'!A:E,4)</f>
        <v>No</v>
      </c>
      <c r="F1468" t="str">
        <f>VLOOKUP(A1468,'Medical Examinations'!A:E,5)</f>
        <v>No</v>
      </c>
      <c r="G1468" t="str">
        <f>VLOOKUP(A1468,'Medical Examinations'!A:F,6,0)</f>
        <v>No</v>
      </c>
      <c r="H1468" t="str">
        <f>VLOOKUP(A1468,'Medical Examinations'!A:G,7)</f>
        <v>No major surgery</v>
      </c>
      <c r="I1468" t="str">
        <f>VLOOKUP(A1468,'Medical Examinations'!A:H,8,0)</f>
        <v>No</v>
      </c>
      <c r="J1468">
        <f>VLOOKUP(A1468,'Hospitalisation Details'!A:B,2,0)</f>
        <v>1980</v>
      </c>
      <c r="K1468" t="str">
        <f>VLOOKUP(A1468,'Hospitalisation Details'!A:C,3,0)</f>
        <v>Sep</v>
      </c>
      <c r="L1468">
        <f>VLOOKUP(A1468,'Hospitalisation Details'!A:D,4,0)</f>
        <v>30</v>
      </c>
      <c r="M1468">
        <f>VLOOKUP(A1468,'Hospitalisation Details'!A:E,5,0)</f>
        <v>2</v>
      </c>
      <c r="N1468">
        <f>VLOOKUP(A1468,'Hospitalisation Details'!A:F,6,0)</f>
        <v>7162.01</v>
      </c>
      <c r="O1468" t="str">
        <f>VLOOKUP(A1468,'Hospitalisation Details'!A:G,7,0)</f>
        <v>tier - 2</v>
      </c>
      <c r="P1468" t="str">
        <f>VLOOKUP(A1468,'Hospitalisation Details'!A:I,8,0)</f>
        <v>tier - 3</v>
      </c>
      <c r="Q1468" t="str">
        <f>VLOOKUP(A1468,'Hospitalisation Details'!A:I,9,0)</f>
        <v>R1013</v>
      </c>
    </row>
    <row r="1469" spans="1:17" ht="15.6" x14ac:dyDescent="0.3">
      <c r="A1469" s="1" t="s">
        <v>903</v>
      </c>
      <c r="B1469" s="1" t="str">
        <f>VLOOKUP(A1469,'Customer Names'!A:B,2,0)</f>
        <v>Horvath, Mr.  Adrian</v>
      </c>
      <c r="C1469">
        <f>VLOOKUP(A1469,'Medical Examinations'!A:H,2,0)</f>
        <v>35.97</v>
      </c>
      <c r="D1469">
        <f>VLOOKUP(A1469,'Medical Examinations'!A:C,3,0)</f>
        <v>4.5999999999999996</v>
      </c>
      <c r="E1469" t="str">
        <f>VLOOKUP(A1469,'Medical Examinations'!A:E,4)</f>
        <v>No</v>
      </c>
      <c r="F1469" t="str">
        <f>VLOOKUP(A1469,'Medical Examinations'!A:E,5)</f>
        <v>No</v>
      </c>
      <c r="G1469" t="str">
        <f>VLOOKUP(A1469,'Medical Examinations'!A:F,6,0)</f>
        <v>No</v>
      </c>
      <c r="H1469" t="str">
        <f>VLOOKUP(A1469,'Medical Examinations'!A:G,7)</f>
        <v>No major surgery</v>
      </c>
      <c r="I1469" t="str">
        <f>VLOOKUP(A1469,'Medical Examinations'!A:H,8,0)</f>
        <v>No</v>
      </c>
      <c r="J1469">
        <f>VLOOKUP(A1469,'Hospitalisation Details'!A:B,2,0)</f>
        <v>1980</v>
      </c>
      <c r="K1469" t="str">
        <f>VLOOKUP(A1469,'Hospitalisation Details'!A:C,3,0)</f>
        <v>Oct</v>
      </c>
      <c r="L1469">
        <f>VLOOKUP(A1469,'Hospitalisation Details'!A:D,4,0)</f>
        <v>7</v>
      </c>
      <c r="M1469">
        <f>VLOOKUP(A1469,'Hospitalisation Details'!A:E,5,0)</f>
        <v>2</v>
      </c>
      <c r="N1469">
        <f>VLOOKUP(A1469,'Hospitalisation Details'!A:F,6,0)</f>
        <v>7160.33</v>
      </c>
      <c r="O1469" t="str">
        <f>VLOOKUP(A1469,'Hospitalisation Details'!A:G,7,0)</f>
        <v>tier - 2</v>
      </c>
      <c r="P1469" t="str">
        <f>VLOOKUP(A1469,'Hospitalisation Details'!A:I,8,0)</f>
        <v>tier - 1</v>
      </c>
      <c r="Q1469" t="str">
        <f>VLOOKUP(A1469,'Hospitalisation Details'!A:I,9,0)</f>
        <v>R1013</v>
      </c>
    </row>
    <row r="1470" spans="1:17" ht="15.6" x14ac:dyDescent="0.3">
      <c r="A1470" s="1" t="s">
        <v>902</v>
      </c>
      <c r="B1470" s="1" t="str">
        <f>VLOOKUP(A1470,'Customer Names'!A:B,2,0)</f>
        <v>Danner, Mr.  Andrew</v>
      </c>
      <c r="C1470">
        <f>VLOOKUP(A1470,'Medical Examinations'!A:H,2,0)</f>
        <v>35.799999999999997</v>
      </c>
      <c r="D1470">
        <f>VLOOKUP(A1470,'Medical Examinations'!A:C,3,0)</f>
        <v>4.42</v>
      </c>
      <c r="E1470" t="str">
        <f>VLOOKUP(A1470,'Medical Examinations'!A:E,4)</f>
        <v>No</v>
      </c>
      <c r="F1470" t="str">
        <f>VLOOKUP(A1470,'Medical Examinations'!A:E,5)</f>
        <v>No</v>
      </c>
      <c r="G1470" t="str">
        <f>VLOOKUP(A1470,'Medical Examinations'!A:F,6,0)</f>
        <v>No</v>
      </c>
      <c r="H1470" t="str">
        <f>VLOOKUP(A1470,'Medical Examinations'!A:G,7)</f>
        <v>No major surgery</v>
      </c>
      <c r="I1470" t="str">
        <f>VLOOKUP(A1470,'Medical Examinations'!A:H,8,0)</f>
        <v>No</v>
      </c>
      <c r="J1470">
        <f>VLOOKUP(A1470,'Hospitalisation Details'!A:B,2,0)</f>
        <v>1980</v>
      </c>
      <c r="K1470" t="str">
        <f>VLOOKUP(A1470,'Hospitalisation Details'!A:C,3,0)</f>
        <v>Jun</v>
      </c>
      <c r="L1470">
        <f>VLOOKUP(A1470,'Hospitalisation Details'!A:D,4,0)</f>
        <v>22</v>
      </c>
      <c r="M1470">
        <f>VLOOKUP(A1470,'Hospitalisation Details'!A:E,5,0)</f>
        <v>2</v>
      </c>
      <c r="N1470">
        <f>VLOOKUP(A1470,'Hospitalisation Details'!A:F,6,0)</f>
        <v>7160.09</v>
      </c>
      <c r="O1470" t="str">
        <f>VLOOKUP(A1470,'Hospitalisation Details'!A:G,7,0)</f>
        <v>tier - 2</v>
      </c>
      <c r="P1470" t="str">
        <f>VLOOKUP(A1470,'Hospitalisation Details'!A:I,8,0)</f>
        <v>tier - 2</v>
      </c>
      <c r="Q1470" t="str">
        <f>VLOOKUP(A1470,'Hospitalisation Details'!A:I,9,0)</f>
        <v>R1011</v>
      </c>
    </row>
    <row r="1471" spans="1:17" ht="15.6" x14ac:dyDescent="0.3">
      <c r="A1471" s="1" t="s">
        <v>901</v>
      </c>
      <c r="B1471" s="1" t="str">
        <f>VLOOKUP(A1471,'Customer Names'!A:B,2,0)</f>
        <v>Weiss, Ms.  Mallory</v>
      </c>
      <c r="C1471">
        <f>VLOOKUP(A1471,'Medical Examinations'!A:H,2,0)</f>
        <v>28.31</v>
      </c>
      <c r="D1471">
        <f>VLOOKUP(A1471,'Medical Examinations'!A:C,3,0)</f>
        <v>7.48</v>
      </c>
      <c r="E1471" t="str">
        <f>VLOOKUP(A1471,'Medical Examinations'!A:E,4)</f>
        <v>yes</v>
      </c>
      <c r="F1471" t="str">
        <f>VLOOKUP(A1471,'Medical Examinations'!A:E,5)</f>
        <v>No</v>
      </c>
      <c r="G1471" t="str">
        <f>VLOOKUP(A1471,'Medical Examinations'!A:F,6,0)</f>
        <v>No</v>
      </c>
      <c r="H1471" t="str">
        <f>VLOOKUP(A1471,'Medical Examinations'!A:G,7)</f>
        <v>No major surgery</v>
      </c>
      <c r="I1471" t="str">
        <f>VLOOKUP(A1471,'Medical Examinations'!A:H,8,0)</f>
        <v>No</v>
      </c>
      <c r="J1471">
        <f>VLOOKUP(A1471,'Hospitalisation Details'!A:B,2,0)</f>
        <v>1981</v>
      </c>
      <c r="K1471" t="str">
        <f>VLOOKUP(A1471,'Hospitalisation Details'!A:C,3,0)</f>
        <v>Jul</v>
      </c>
      <c r="L1471">
        <f>VLOOKUP(A1471,'Hospitalisation Details'!A:D,4,0)</f>
        <v>17</v>
      </c>
      <c r="M1471">
        <f>VLOOKUP(A1471,'Hospitalisation Details'!A:E,5,0)</f>
        <v>1</v>
      </c>
      <c r="N1471">
        <f>VLOOKUP(A1471,'Hospitalisation Details'!A:F,6,0)</f>
        <v>7153.55</v>
      </c>
      <c r="O1471" t="str">
        <f>VLOOKUP(A1471,'Hospitalisation Details'!A:G,7,0)</f>
        <v>tier - 2</v>
      </c>
      <c r="P1471" t="str">
        <f>VLOOKUP(A1471,'Hospitalisation Details'!A:I,8,0)</f>
        <v>tier - 1</v>
      </c>
      <c r="Q1471" t="str">
        <f>VLOOKUP(A1471,'Hospitalisation Details'!A:I,9,0)</f>
        <v>R1012</v>
      </c>
    </row>
    <row r="1472" spans="1:17" ht="15.6" x14ac:dyDescent="0.3">
      <c r="A1472" s="1" t="s">
        <v>900</v>
      </c>
      <c r="B1472" s="1" t="str">
        <f>VLOOKUP(A1472,'Customer Names'!A:B,2,0)</f>
        <v>D'Andrea, Mr.  Shawn E</v>
      </c>
      <c r="C1472">
        <f>VLOOKUP(A1472,'Medical Examinations'!A:H,2,0)</f>
        <v>38.06</v>
      </c>
      <c r="D1472">
        <f>VLOOKUP(A1472,'Medical Examinations'!A:C,3,0)</f>
        <v>10.74</v>
      </c>
      <c r="E1472" t="str">
        <f>VLOOKUP(A1472,'Medical Examinations'!A:E,4)</f>
        <v>No</v>
      </c>
      <c r="F1472" t="str">
        <f>VLOOKUP(A1472,'Medical Examinations'!A:E,5)</f>
        <v>No</v>
      </c>
      <c r="G1472" t="str">
        <f>VLOOKUP(A1472,'Medical Examinations'!A:F,6,0)</f>
        <v>No</v>
      </c>
      <c r="H1472" t="str">
        <f>VLOOKUP(A1472,'Medical Examinations'!A:G,7)</f>
        <v>No major surgery</v>
      </c>
      <c r="I1472" t="str">
        <f>VLOOKUP(A1472,'Medical Examinations'!A:H,8,0)</f>
        <v>No</v>
      </c>
      <c r="J1472">
        <f>VLOOKUP(A1472,'Hospitalisation Details'!A:B,2,0)</f>
        <v>1978</v>
      </c>
      <c r="K1472" t="str">
        <f>VLOOKUP(A1472,'Hospitalisation Details'!A:C,3,0)</f>
        <v>Sep</v>
      </c>
      <c r="L1472">
        <f>VLOOKUP(A1472,'Hospitalisation Details'!A:D,4,0)</f>
        <v>6</v>
      </c>
      <c r="M1472">
        <f>VLOOKUP(A1472,'Hospitalisation Details'!A:E,5,0)</f>
        <v>1</v>
      </c>
      <c r="N1472">
        <f>VLOOKUP(A1472,'Hospitalisation Details'!A:F,6,0)</f>
        <v>7152.67</v>
      </c>
      <c r="O1472" t="str">
        <f>VLOOKUP(A1472,'Hospitalisation Details'!A:G,7,0)</f>
        <v>tier - 3</v>
      </c>
      <c r="P1472" t="str">
        <f>VLOOKUP(A1472,'Hospitalisation Details'!A:I,8,0)</f>
        <v>tier - 2</v>
      </c>
      <c r="Q1472" t="str">
        <f>VLOOKUP(A1472,'Hospitalisation Details'!A:I,9,0)</f>
        <v>R1013</v>
      </c>
    </row>
    <row r="1473" spans="1:17" ht="15.6" x14ac:dyDescent="0.3">
      <c r="A1473" s="1" t="s">
        <v>899</v>
      </c>
      <c r="B1473" s="1" t="str">
        <f>VLOOKUP(A1473,'Customer Names'!A:B,2,0)</f>
        <v>Olesky, Ms.  Sarah E</v>
      </c>
      <c r="C1473">
        <f>VLOOKUP(A1473,'Medical Examinations'!A:H,2,0)</f>
        <v>28</v>
      </c>
      <c r="D1473">
        <f>VLOOKUP(A1473,'Medical Examinations'!A:C,3,0)</f>
        <v>5.19</v>
      </c>
      <c r="E1473" t="str">
        <f>VLOOKUP(A1473,'Medical Examinations'!A:E,4)</f>
        <v>No</v>
      </c>
      <c r="F1473" t="str">
        <f>VLOOKUP(A1473,'Medical Examinations'!A:E,5)</f>
        <v>No</v>
      </c>
      <c r="G1473" t="str">
        <f>VLOOKUP(A1473,'Medical Examinations'!A:F,6,0)</f>
        <v>No</v>
      </c>
      <c r="H1473">
        <f>VLOOKUP(A1473,'Medical Examinations'!A:G,7)</f>
        <v>1</v>
      </c>
      <c r="I1473" t="str">
        <f>VLOOKUP(A1473,'Medical Examinations'!A:H,8,0)</f>
        <v>No</v>
      </c>
      <c r="J1473">
        <f>VLOOKUP(A1473,'Hospitalisation Details'!A:B,2,0)</f>
        <v>1984</v>
      </c>
      <c r="K1473" t="str">
        <f>VLOOKUP(A1473,'Hospitalisation Details'!A:C,3,0)</f>
        <v>Jun</v>
      </c>
      <c r="L1473">
        <f>VLOOKUP(A1473,'Hospitalisation Details'!A:D,4,0)</f>
        <v>29</v>
      </c>
      <c r="M1473">
        <f>VLOOKUP(A1473,'Hospitalisation Details'!A:E,5,0)</f>
        <v>3</v>
      </c>
      <c r="N1473">
        <f>VLOOKUP(A1473,'Hospitalisation Details'!A:F,6,0)</f>
        <v>7151.09</v>
      </c>
      <c r="O1473" t="str">
        <f>VLOOKUP(A1473,'Hospitalisation Details'!A:G,7,0)</f>
        <v>tier - 2</v>
      </c>
      <c r="P1473" t="str">
        <f>VLOOKUP(A1473,'Hospitalisation Details'!A:I,8,0)</f>
        <v>tier - 2</v>
      </c>
      <c r="Q1473" t="str">
        <f>VLOOKUP(A1473,'Hospitalisation Details'!A:I,9,0)</f>
        <v>R1011</v>
      </c>
    </row>
    <row r="1474" spans="1:17" ht="15.6" x14ac:dyDescent="0.3">
      <c r="A1474" s="1" t="s">
        <v>898</v>
      </c>
      <c r="B1474" s="1" t="str">
        <f>VLOOKUP(A1474,'Customer Names'!A:B,2,0)</f>
        <v>Whitcraft, Mr.  Josh</v>
      </c>
      <c r="C1474">
        <f>VLOOKUP(A1474,'Medical Examinations'!A:H,2,0)</f>
        <v>34.32</v>
      </c>
      <c r="D1474">
        <f>VLOOKUP(A1474,'Medical Examinations'!A:C,3,0)</f>
        <v>9.17</v>
      </c>
      <c r="E1474" t="str">
        <f>VLOOKUP(A1474,'Medical Examinations'!A:E,4)</f>
        <v>No</v>
      </c>
      <c r="F1474" t="str">
        <f>VLOOKUP(A1474,'Medical Examinations'!A:E,5)</f>
        <v>No</v>
      </c>
      <c r="G1474" t="str">
        <f>VLOOKUP(A1474,'Medical Examinations'!A:F,6,0)</f>
        <v>No</v>
      </c>
      <c r="H1474" t="str">
        <f>VLOOKUP(A1474,'Medical Examinations'!A:G,7)</f>
        <v>No major surgery</v>
      </c>
      <c r="I1474" t="str">
        <f>VLOOKUP(A1474,'Medical Examinations'!A:H,8,0)</f>
        <v>No</v>
      </c>
      <c r="J1474">
        <f>VLOOKUP(A1474,'Hospitalisation Details'!A:B,2,0)</f>
        <v>1978</v>
      </c>
      <c r="K1474" t="str">
        <f>VLOOKUP(A1474,'Hospitalisation Details'!A:C,3,0)</f>
        <v>Jul</v>
      </c>
      <c r="L1474">
        <f>VLOOKUP(A1474,'Hospitalisation Details'!A:D,4,0)</f>
        <v>30</v>
      </c>
      <c r="M1474">
        <f>VLOOKUP(A1474,'Hospitalisation Details'!A:E,5,0)</f>
        <v>1</v>
      </c>
      <c r="N1474">
        <f>VLOOKUP(A1474,'Hospitalisation Details'!A:F,6,0)</f>
        <v>7147.47</v>
      </c>
      <c r="O1474" t="str">
        <f>VLOOKUP(A1474,'Hospitalisation Details'!A:G,7,0)</f>
        <v>tier - 2</v>
      </c>
      <c r="P1474" t="str">
        <f>VLOOKUP(A1474,'Hospitalisation Details'!A:I,8,0)</f>
        <v>tier - 3</v>
      </c>
      <c r="Q1474" t="str">
        <f>VLOOKUP(A1474,'Hospitalisation Details'!A:I,9,0)</f>
        <v>R1013</v>
      </c>
    </row>
    <row r="1475" spans="1:17" ht="15.6" x14ac:dyDescent="0.3">
      <c r="A1475" s="1" t="s">
        <v>897</v>
      </c>
      <c r="B1475" s="1" t="str">
        <f>VLOOKUP(A1475,'Customer Names'!A:B,2,0)</f>
        <v>Salazar, Mr.  Johann A</v>
      </c>
      <c r="C1475">
        <f>VLOOKUP(A1475,'Medical Examinations'!A:H,2,0)</f>
        <v>22.3</v>
      </c>
      <c r="D1475">
        <f>VLOOKUP(A1475,'Medical Examinations'!A:C,3,0)</f>
        <v>4.95</v>
      </c>
      <c r="E1475" t="str">
        <f>VLOOKUP(A1475,'Medical Examinations'!A:E,4)</f>
        <v>yes</v>
      </c>
      <c r="F1475" t="str">
        <f>VLOOKUP(A1475,'Medical Examinations'!A:E,5)</f>
        <v>No</v>
      </c>
      <c r="G1475" t="str">
        <f>VLOOKUP(A1475,'Medical Examinations'!A:F,6,0)</f>
        <v>No</v>
      </c>
      <c r="H1475" t="str">
        <f>VLOOKUP(A1475,'Medical Examinations'!A:G,7)</f>
        <v>No major surgery</v>
      </c>
      <c r="I1475" t="str">
        <f>VLOOKUP(A1475,'Medical Examinations'!A:H,8,0)</f>
        <v>No</v>
      </c>
      <c r="J1475">
        <f>VLOOKUP(A1475,'Hospitalisation Details'!A:B,2,0)</f>
        <v>1976</v>
      </c>
      <c r="K1475" t="str">
        <f>VLOOKUP(A1475,'Hospitalisation Details'!A:C,3,0)</f>
        <v>Jun</v>
      </c>
      <c r="L1475">
        <f>VLOOKUP(A1475,'Hospitalisation Details'!A:D,4,0)</f>
        <v>24</v>
      </c>
      <c r="M1475">
        <f>VLOOKUP(A1475,'Hospitalisation Details'!A:E,5,0)</f>
        <v>0</v>
      </c>
      <c r="N1475">
        <f>VLOOKUP(A1475,'Hospitalisation Details'!A:F,6,0)</f>
        <v>7147.11</v>
      </c>
      <c r="O1475" t="str">
        <f>VLOOKUP(A1475,'Hospitalisation Details'!A:G,7,0)</f>
        <v>tier - 3</v>
      </c>
      <c r="P1475" t="str">
        <f>VLOOKUP(A1475,'Hospitalisation Details'!A:I,8,0)</f>
        <v>tier - 2</v>
      </c>
      <c r="Q1475" t="str">
        <f>VLOOKUP(A1475,'Hospitalisation Details'!A:I,9,0)</f>
        <v>R1011</v>
      </c>
    </row>
    <row r="1476" spans="1:17" ht="15.6" x14ac:dyDescent="0.3">
      <c r="A1476" s="1" t="s">
        <v>896</v>
      </c>
      <c r="B1476" s="1" t="str">
        <f>VLOOKUP(A1476,'Customer Names'!A:B,2,0)</f>
        <v>Todd, Ms.  Robin M.</v>
      </c>
      <c r="C1476">
        <f>VLOOKUP(A1476,'Medical Examinations'!A:H,2,0)</f>
        <v>27.835000000000001</v>
      </c>
      <c r="D1476">
        <f>VLOOKUP(A1476,'Medical Examinations'!A:C,3,0)</f>
        <v>6.03</v>
      </c>
      <c r="E1476" t="str">
        <f>VLOOKUP(A1476,'Medical Examinations'!A:E,4)</f>
        <v>No</v>
      </c>
      <c r="F1476" t="str">
        <f>VLOOKUP(A1476,'Medical Examinations'!A:E,5)</f>
        <v>No</v>
      </c>
      <c r="G1476" t="str">
        <f>VLOOKUP(A1476,'Medical Examinations'!A:F,6,0)</f>
        <v>No</v>
      </c>
      <c r="H1476">
        <f>VLOOKUP(A1476,'Medical Examinations'!A:G,7)</f>
        <v>1</v>
      </c>
      <c r="I1476" t="str">
        <f>VLOOKUP(A1476,'Medical Examinations'!A:H,8,0)</f>
        <v>No</v>
      </c>
      <c r="J1476">
        <f>VLOOKUP(A1476,'Hospitalisation Details'!A:B,2,0)</f>
        <v>1984</v>
      </c>
      <c r="K1476" t="str">
        <f>VLOOKUP(A1476,'Hospitalisation Details'!A:C,3,0)</f>
        <v>Nov</v>
      </c>
      <c r="L1476">
        <f>VLOOKUP(A1476,'Hospitalisation Details'!A:D,4,0)</f>
        <v>21</v>
      </c>
      <c r="M1476">
        <f>VLOOKUP(A1476,'Hospitalisation Details'!A:E,5,0)</f>
        <v>2</v>
      </c>
      <c r="N1476">
        <f>VLOOKUP(A1476,'Hospitalisation Details'!A:F,6,0)</f>
        <v>7144.86</v>
      </c>
      <c r="O1476" t="str">
        <f>VLOOKUP(A1476,'Hospitalisation Details'!A:G,7,0)</f>
        <v>tier - 2</v>
      </c>
      <c r="P1476" t="str">
        <f>VLOOKUP(A1476,'Hospitalisation Details'!A:I,8,0)</f>
        <v>tier - 2</v>
      </c>
      <c r="Q1476" t="str">
        <f>VLOOKUP(A1476,'Hospitalisation Details'!A:I,9,0)</f>
        <v>R1024</v>
      </c>
    </row>
    <row r="1477" spans="1:17" ht="15.6" x14ac:dyDescent="0.3">
      <c r="A1477" s="1" t="s">
        <v>895</v>
      </c>
      <c r="B1477" s="1" t="str">
        <f>VLOOKUP(A1477,'Customer Names'!A:B,2,0)</f>
        <v>Pond, Mr.  Kyle K</v>
      </c>
      <c r="C1477">
        <f>VLOOKUP(A1477,'Medical Examinations'!A:H,2,0)</f>
        <v>39.229999999999997</v>
      </c>
      <c r="D1477">
        <f>VLOOKUP(A1477,'Medical Examinations'!A:C,3,0)</f>
        <v>5.36</v>
      </c>
      <c r="E1477" t="str">
        <f>VLOOKUP(A1477,'Medical Examinations'!A:E,4)</f>
        <v>No</v>
      </c>
      <c r="F1477" t="str">
        <f>VLOOKUP(A1477,'Medical Examinations'!A:E,5)</f>
        <v>No</v>
      </c>
      <c r="G1477" t="str">
        <f>VLOOKUP(A1477,'Medical Examinations'!A:F,6,0)</f>
        <v>No</v>
      </c>
      <c r="H1477" t="str">
        <f>VLOOKUP(A1477,'Medical Examinations'!A:G,7)</f>
        <v>No major surgery</v>
      </c>
      <c r="I1477" t="str">
        <f>VLOOKUP(A1477,'Medical Examinations'!A:H,8,0)</f>
        <v>No</v>
      </c>
      <c r="J1477">
        <f>VLOOKUP(A1477,'Hospitalisation Details'!A:B,2,0)</f>
        <v>1999</v>
      </c>
      <c r="K1477" t="str">
        <f>VLOOKUP(A1477,'Hospitalisation Details'!A:C,3,0)</f>
        <v>Aug</v>
      </c>
      <c r="L1477">
        <f>VLOOKUP(A1477,'Hospitalisation Details'!A:D,4,0)</f>
        <v>8</v>
      </c>
      <c r="M1477">
        <f>VLOOKUP(A1477,'Hospitalisation Details'!A:E,5,0)</f>
        <v>0</v>
      </c>
      <c r="N1477">
        <f>VLOOKUP(A1477,'Hospitalisation Details'!A:F,6,0)</f>
        <v>7144.4</v>
      </c>
      <c r="O1477" t="str">
        <f>VLOOKUP(A1477,'Hospitalisation Details'!A:G,7,0)</f>
        <v>tier - 2</v>
      </c>
      <c r="P1477" t="str">
        <f>VLOOKUP(A1477,'Hospitalisation Details'!A:I,8,0)</f>
        <v>tier - 1</v>
      </c>
      <c r="Q1477" t="str">
        <f>VLOOKUP(A1477,'Hospitalisation Details'!A:I,9,0)</f>
        <v>R1022</v>
      </c>
    </row>
    <row r="1478" spans="1:17" ht="15.6" x14ac:dyDescent="0.3">
      <c r="A1478" s="1" t="s">
        <v>894</v>
      </c>
      <c r="B1478" s="1" t="str">
        <f>VLOOKUP(A1478,'Customer Names'!A:B,2,0)</f>
        <v>Egan, Ms.  Alison</v>
      </c>
      <c r="C1478">
        <f>VLOOKUP(A1478,'Medical Examinations'!A:H,2,0)</f>
        <v>19.95</v>
      </c>
      <c r="D1478">
        <f>VLOOKUP(A1478,'Medical Examinations'!A:C,3,0)</f>
        <v>6.11</v>
      </c>
      <c r="E1478" t="str">
        <f>VLOOKUP(A1478,'Medical Examinations'!A:E,4)</f>
        <v>No</v>
      </c>
      <c r="F1478" t="str">
        <f>VLOOKUP(A1478,'Medical Examinations'!A:E,5)</f>
        <v>No</v>
      </c>
      <c r="G1478" t="str">
        <f>VLOOKUP(A1478,'Medical Examinations'!A:F,6,0)</f>
        <v>No</v>
      </c>
      <c r="H1478">
        <f>VLOOKUP(A1478,'Medical Examinations'!A:G,7)</f>
        <v>1</v>
      </c>
      <c r="I1478" t="str">
        <f>VLOOKUP(A1478,'Medical Examinations'!A:H,8,0)</f>
        <v>No</v>
      </c>
      <c r="J1478">
        <f>VLOOKUP(A1478,'Hospitalisation Details'!A:B,2,0)</f>
        <v>1984</v>
      </c>
      <c r="K1478" t="str">
        <f>VLOOKUP(A1478,'Hospitalisation Details'!A:C,3,0)</f>
        <v>Jul</v>
      </c>
      <c r="L1478">
        <f>VLOOKUP(A1478,'Hospitalisation Details'!A:D,4,0)</f>
        <v>7</v>
      </c>
      <c r="M1478">
        <f>VLOOKUP(A1478,'Hospitalisation Details'!A:E,5,0)</f>
        <v>2</v>
      </c>
      <c r="N1478">
        <f>VLOOKUP(A1478,'Hospitalisation Details'!A:F,6,0)</f>
        <v>7133.9</v>
      </c>
      <c r="O1478" t="str">
        <f>VLOOKUP(A1478,'Hospitalisation Details'!A:G,7,0)</f>
        <v>tier - 2</v>
      </c>
      <c r="P1478" t="str">
        <f>VLOOKUP(A1478,'Hospitalisation Details'!A:I,8,0)</f>
        <v>tier - 1</v>
      </c>
      <c r="Q1478" t="str">
        <f>VLOOKUP(A1478,'Hospitalisation Details'!A:I,9,0)</f>
        <v>R1024</v>
      </c>
    </row>
    <row r="1479" spans="1:17" ht="15.6" x14ac:dyDescent="0.3">
      <c r="A1479" s="1" t="s">
        <v>893</v>
      </c>
      <c r="B1479" s="1" t="str">
        <f>VLOOKUP(A1479,'Customer Names'!A:B,2,0)</f>
        <v>Bersani, Mr.  Michael A.</v>
      </c>
      <c r="C1479">
        <f>VLOOKUP(A1479,'Medical Examinations'!A:H,2,0)</f>
        <v>34.64</v>
      </c>
      <c r="D1479">
        <f>VLOOKUP(A1479,'Medical Examinations'!A:C,3,0)</f>
        <v>4.88</v>
      </c>
      <c r="E1479" t="str">
        <f>VLOOKUP(A1479,'Medical Examinations'!A:E,4)</f>
        <v>No</v>
      </c>
      <c r="F1479" t="str">
        <f>VLOOKUP(A1479,'Medical Examinations'!A:E,5)</f>
        <v>No</v>
      </c>
      <c r="G1479" t="str">
        <f>VLOOKUP(A1479,'Medical Examinations'!A:F,6,0)</f>
        <v>Yes</v>
      </c>
      <c r="H1479">
        <f>VLOOKUP(A1479,'Medical Examinations'!A:G,7)</f>
        <v>1</v>
      </c>
      <c r="I1479" t="str">
        <f>VLOOKUP(A1479,'Medical Examinations'!A:H,8,0)</f>
        <v>No</v>
      </c>
      <c r="J1479">
        <f>VLOOKUP(A1479,'Hospitalisation Details'!A:B,2,0)</f>
        <v>1993</v>
      </c>
      <c r="K1479" t="str">
        <f>VLOOKUP(A1479,'Hospitalisation Details'!A:C,3,0)</f>
        <v>Aug</v>
      </c>
      <c r="L1479">
        <f>VLOOKUP(A1479,'Hospitalisation Details'!A:D,4,0)</f>
        <v>1</v>
      </c>
      <c r="M1479">
        <f>VLOOKUP(A1479,'Hospitalisation Details'!A:E,5,0)</f>
        <v>0</v>
      </c>
      <c r="N1479">
        <f>VLOOKUP(A1479,'Hospitalisation Details'!A:F,6,0)</f>
        <v>7128.64</v>
      </c>
      <c r="O1479" t="str">
        <f>VLOOKUP(A1479,'Hospitalisation Details'!A:G,7,0)</f>
        <v>tier - 2</v>
      </c>
      <c r="P1479" t="str">
        <f>VLOOKUP(A1479,'Hospitalisation Details'!A:I,8,0)</f>
        <v>tier - 2</v>
      </c>
      <c r="Q1479" t="str">
        <f>VLOOKUP(A1479,'Hospitalisation Details'!A:I,9,0)</f>
        <v>R1021</v>
      </c>
    </row>
    <row r="1480" spans="1:17" ht="15.6" x14ac:dyDescent="0.3">
      <c r="A1480" s="1" t="s">
        <v>892</v>
      </c>
      <c r="B1480" s="1" t="str">
        <f>VLOOKUP(A1480,'Customer Names'!A:B,2,0)</f>
        <v>Creech, Mr.  Byron A</v>
      </c>
      <c r="C1480">
        <f>VLOOKUP(A1480,'Medical Examinations'!A:H,2,0)</f>
        <v>18.75</v>
      </c>
      <c r="D1480">
        <f>VLOOKUP(A1480,'Medical Examinations'!A:C,3,0)</f>
        <v>6.72</v>
      </c>
      <c r="E1480" t="str">
        <f>VLOOKUP(A1480,'Medical Examinations'!A:E,4)</f>
        <v>No</v>
      </c>
      <c r="F1480" t="str">
        <f>VLOOKUP(A1480,'Medical Examinations'!A:E,5)</f>
        <v>No</v>
      </c>
      <c r="G1480" t="str">
        <f>VLOOKUP(A1480,'Medical Examinations'!A:F,6,0)</f>
        <v>No</v>
      </c>
      <c r="H1480" t="str">
        <f>VLOOKUP(A1480,'Medical Examinations'!A:G,7)</f>
        <v>No major surgery</v>
      </c>
      <c r="I1480" t="str">
        <f>VLOOKUP(A1480,'Medical Examinations'!A:H,8,0)</f>
        <v>No</v>
      </c>
      <c r="J1480">
        <f>VLOOKUP(A1480,'Hospitalisation Details'!A:B,2,0)</f>
        <v>1968</v>
      </c>
      <c r="K1480" t="str">
        <f>VLOOKUP(A1480,'Hospitalisation Details'!A:C,3,0)</f>
        <v>Jun</v>
      </c>
      <c r="L1480">
        <f>VLOOKUP(A1480,'Hospitalisation Details'!A:D,4,0)</f>
        <v>29</v>
      </c>
      <c r="M1480">
        <f>VLOOKUP(A1480,'Hospitalisation Details'!A:E,5,0)</f>
        <v>0</v>
      </c>
      <c r="N1480">
        <f>VLOOKUP(A1480,'Hospitalisation Details'!A:F,6,0)</f>
        <v>7125.25</v>
      </c>
      <c r="O1480" t="str">
        <f>VLOOKUP(A1480,'Hospitalisation Details'!A:G,7,0)</f>
        <v>tier - 3</v>
      </c>
      <c r="P1480" t="str">
        <f>VLOOKUP(A1480,'Hospitalisation Details'!A:I,8,0)</f>
        <v>tier - 2</v>
      </c>
      <c r="Q1480" t="str">
        <f>VLOOKUP(A1480,'Hospitalisation Details'!A:I,9,0)</f>
        <v>R1013</v>
      </c>
    </row>
    <row r="1481" spans="1:17" ht="15.6" x14ac:dyDescent="0.3">
      <c r="A1481" s="1" t="s">
        <v>891</v>
      </c>
      <c r="B1481" s="1" t="str">
        <f>VLOOKUP(A1481,'Customer Names'!A:B,2,0)</f>
        <v>Sudres, Ms.  Carine A</v>
      </c>
      <c r="C1481">
        <f>VLOOKUP(A1481,'Medical Examinations'!A:H,2,0)</f>
        <v>26.48</v>
      </c>
      <c r="D1481">
        <f>VLOOKUP(A1481,'Medical Examinations'!A:C,3,0)</f>
        <v>4.2</v>
      </c>
      <c r="E1481" t="str">
        <f>VLOOKUP(A1481,'Medical Examinations'!A:E,4)</f>
        <v>No</v>
      </c>
      <c r="F1481" t="str">
        <f>VLOOKUP(A1481,'Medical Examinations'!A:E,5)</f>
        <v>No</v>
      </c>
      <c r="G1481" t="str">
        <f>VLOOKUP(A1481,'Medical Examinations'!A:F,6,0)</f>
        <v>No</v>
      </c>
      <c r="H1481">
        <f>VLOOKUP(A1481,'Medical Examinations'!A:G,7)</f>
        <v>1</v>
      </c>
      <c r="I1481" t="str">
        <f>VLOOKUP(A1481,'Medical Examinations'!A:H,8,0)</f>
        <v>No</v>
      </c>
      <c r="J1481">
        <f>VLOOKUP(A1481,'Hospitalisation Details'!A:B,2,0)</f>
        <v>1987</v>
      </c>
      <c r="K1481" t="str">
        <f>VLOOKUP(A1481,'Hospitalisation Details'!A:C,3,0)</f>
        <v>Aug</v>
      </c>
      <c r="L1481">
        <f>VLOOKUP(A1481,'Hospitalisation Details'!A:D,4,0)</f>
        <v>11</v>
      </c>
      <c r="M1481">
        <f>VLOOKUP(A1481,'Hospitalisation Details'!A:E,5,0)</f>
        <v>3</v>
      </c>
      <c r="N1481">
        <f>VLOOKUP(A1481,'Hospitalisation Details'!A:F,6,0)</f>
        <v>7106.81</v>
      </c>
      <c r="O1481" t="str">
        <f>VLOOKUP(A1481,'Hospitalisation Details'!A:G,7,0)</f>
        <v>tier - 2</v>
      </c>
      <c r="P1481" t="str">
        <f>VLOOKUP(A1481,'Hospitalisation Details'!A:I,8,0)</f>
        <v>tier - 1</v>
      </c>
      <c r="Q1481" t="str">
        <f>VLOOKUP(A1481,'Hospitalisation Details'!A:I,9,0)</f>
        <v>R1012</v>
      </c>
    </row>
    <row r="1482" spans="1:17" ht="15.6" x14ac:dyDescent="0.3">
      <c r="A1482" s="1" t="s">
        <v>890</v>
      </c>
      <c r="B1482" s="1" t="str">
        <f>VLOOKUP(A1482,'Customer Names'!A:B,2,0)</f>
        <v>Couture, Mr.  Nathaniel</v>
      </c>
      <c r="C1482">
        <f>VLOOKUP(A1482,'Medical Examinations'!A:H,2,0)</f>
        <v>34.83</v>
      </c>
      <c r="D1482">
        <f>VLOOKUP(A1482,'Medical Examinations'!A:C,3,0)</f>
        <v>5.79</v>
      </c>
      <c r="E1482" t="str">
        <f>VLOOKUP(A1482,'Medical Examinations'!A:E,4)</f>
        <v>No</v>
      </c>
      <c r="F1482" t="str">
        <f>VLOOKUP(A1482,'Medical Examinations'!A:E,5)</f>
        <v>No</v>
      </c>
      <c r="G1482" t="str">
        <f>VLOOKUP(A1482,'Medical Examinations'!A:F,6,0)</f>
        <v>No</v>
      </c>
      <c r="H1482">
        <f>VLOOKUP(A1482,'Medical Examinations'!A:G,7)</f>
        <v>1</v>
      </c>
      <c r="I1482" t="str">
        <f>VLOOKUP(A1482,'Medical Examinations'!A:H,8,0)</f>
        <v>No</v>
      </c>
      <c r="J1482">
        <f>VLOOKUP(A1482,'Hospitalisation Details'!A:B,2,0)</f>
        <v>1992</v>
      </c>
      <c r="K1482" t="str">
        <f>VLOOKUP(A1482,'Hospitalisation Details'!A:C,3,0)</f>
        <v>Jun</v>
      </c>
      <c r="L1482">
        <f>VLOOKUP(A1482,'Hospitalisation Details'!A:D,4,0)</f>
        <v>18</v>
      </c>
      <c r="M1482">
        <f>VLOOKUP(A1482,'Hospitalisation Details'!A:E,5,0)</f>
        <v>0</v>
      </c>
      <c r="N1482">
        <f>VLOOKUP(A1482,'Hospitalisation Details'!A:F,6,0)</f>
        <v>7096.98</v>
      </c>
      <c r="O1482" t="str">
        <f>VLOOKUP(A1482,'Hospitalisation Details'!A:G,7,0)</f>
        <v>tier - 2</v>
      </c>
      <c r="P1482" t="str">
        <f>VLOOKUP(A1482,'Hospitalisation Details'!A:I,8,0)</f>
        <v>tier - 2</v>
      </c>
      <c r="Q1482" t="str">
        <f>VLOOKUP(A1482,'Hospitalisation Details'!A:I,9,0)</f>
        <v>R1012</v>
      </c>
    </row>
    <row r="1483" spans="1:17" ht="15.6" x14ac:dyDescent="0.3">
      <c r="A1483" s="1" t="s">
        <v>889</v>
      </c>
      <c r="B1483" s="1" t="str">
        <f>VLOOKUP(A1483,'Customer Names'!A:B,2,0)</f>
        <v>Willard, Ms.  Lindsay A.</v>
      </c>
      <c r="C1483">
        <f>VLOOKUP(A1483,'Medical Examinations'!A:H,2,0)</f>
        <v>25.46</v>
      </c>
      <c r="D1483">
        <f>VLOOKUP(A1483,'Medical Examinations'!A:C,3,0)</f>
        <v>4.29</v>
      </c>
      <c r="E1483" t="str">
        <f>VLOOKUP(A1483,'Medical Examinations'!A:E,4)</f>
        <v>No</v>
      </c>
      <c r="F1483" t="str">
        <f>VLOOKUP(A1483,'Medical Examinations'!A:E,5)</f>
        <v>No</v>
      </c>
      <c r="G1483" t="str">
        <f>VLOOKUP(A1483,'Medical Examinations'!A:F,6,0)</f>
        <v>No</v>
      </c>
      <c r="H1483" t="str">
        <f>VLOOKUP(A1483,'Medical Examinations'!A:G,7)</f>
        <v>No major surgery</v>
      </c>
      <c r="I1483" t="str">
        <f>VLOOKUP(A1483,'Medical Examinations'!A:H,8,0)</f>
        <v>No</v>
      </c>
      <c r="J1483">
        <f>VLOOKUP(A1483,'Hospitalisation Details'!A:B,2,0)</f>
        <v>1982</v>
      </c>
      <c r="K1483" t="str">
        <f>VLOOKUP(A1483,'Hospitalisation Details'!A:C,3,0)</f>
        <v>Oct</v>
      </c>
      <c r="L1483">
        <f>VLOOKUP(A1483,'Hospitalisation Details'!A:D,4,0)</f>
        <v>6</v>
      </c>
      <c r="M1483">
        <f>VLOOKUP(A1483,'Hospitalisation Details'!A:E,5,0)</f>
        <v>1</v>
      </c>
      <c r="N1483">
        <f>VLOOKUP(A1483,'Hospitalisation Details'!A:F,6,0)</f>
        <v>7077.19</v>
      </c>
      <c r="O1483" t="str">
        <f>VLOOKUP(A1483,'Hospitalisation Details'!A:G,7,0)</f>
        <v>tier - 2</v>
      </c>
      <c r="P1483" t="str">
        <f>VLOOKUP(A1483,'Hospitalisation Details'!A:I,8,0)</f>
        <v>tier - 3</v>
      </c>
      <c r="Q1483" t="str">
        <f>VLOOKUP(A1483,'Hospitalisation Details'!A:I,9,0)</f>
        <v>R1024</v>
      </c>
    </row>
    <row r="1484" spans="1:17" ht="15.6" x14ac:dyDescent="0.3">
      <c r="A1484" s="1" t="s">
        <v>888</v>
      </c>
      <c r="B1484" s="1" t="str">
        <f>VLOOKUP(A1484,'Customer Names'!A:B,2,0)</f>
        <v>Patronick, Mr.  Justin R</v>
      </c>
      <c r="C1484">
        <f>VLOOKUP(A1484,'Medical Examinations'!A:H,2,0)</f>
        <v>23.31</v>
      </c>
      <c r="D1484">
        <f>VLOOKUP(A1484,'Medical Examinations'!A:C,3,0)</f>
        <v>8.27</v>
      </c>
      <c r="E1484" t="str">
        <f>VLOOKUP(A1484,'Medical Examinations'!A:E,4)</f>
        <v>No</v>
      </c>
      <c r="F1484" t="str">
        <f>VLOOKUP(A1484,'Medical Examinations'!A:E,5)</f>
        <v>No</v>
      </c>
      <c r="G1484" t="str">
        <f>VLOOKUP(A1484,'Medical Examinations'!A:F,6,0)</f>
        <v>No</v>
      </c>
      <c r="H1484" t="str">
        <f>VLOOKUP(A1484,'Medical Examinations'!A:G,7)</f>
        <v>No major surgery</v>
      </c>
      <c r="I1484" t="str">
        <f>VLOOKUP(A1484,'Medical Examinations'!A:H,8,0)</f>
        <v>No</v>
      </c>
      <c r="J1484">
        <f>VLOOKUP(A1484,'Hospitalisation Details'!A:B,2,0)</f>
        <v>1978</v>
      </c>
      <c r="K1484" t="str">
        <f>VLOOKUP(A1484,'Hospitalisation Details'!A:C,3,0)</f>
        <v>Jun</v>
      </c>
      <c r="L1484">
        <f>VLOOKUP(A1484,'Hospitalisation Details'!A:D,4,0)</f>
        <v>24</v>
      </c>
      <c r="M1484">
        <f>VLOOKUP(A1484,'Hospitalisation Details'!A:E,5,0)</f>
        <v>2</v>
      </c>
      <c r="N1484">
        <f>VLOOKUP(A1484,'Hospitalisation Details'!A:F,6,0)</f>
        <v>7054.41</v>
      </c>
      <c r="O1484" t="str">
        <f>VLOOKUP(A1484,'Hospitalisation Details'!A:G,7,0)</f>
        <v>tier - 2</v>
      </c>
      <c r="P1484" t="str">
        <f>VLOOKUP(A1484,'Hospitalisation Details'!A:I,8,0)</f>
        <v>tier - 2</v>
      </c>
      <c r="Q1484" t="str">
        <f>VLOOKUP(A1484,'Hospitalisation Details'!A:I,9,0)</f>
        <v>R1013</v>
      </c>
    </row>
    <row r="1485" spans="1:17" ht="15.6" x14ac:dyDescent="0.3">
      <c r="A1485" s="1" t="s">
        <v>887</v>
      </c>
      <c r="B1485" s="1" t="str">
        <f>VLOOKUP(A1485,'Customer Names'!A:B,2,0)</f>
        <v>Depasquale, Ms.  Casey</v>
      </c>
      <c r="C1485">
        <f>VLOOKUP(A1485,'Medical Examinations'!A:H,2,0)</f>
        <v>29</v>
      </c>
      <c r="D1485">
        <f>VLOOKUP(A1485,'Medical Examinations'!A:C,3,0)</f>
        <v>4.5599999999999996</v>
      </c>
      <c r="E1485" t="str">
        <f>VLOOKUP(A1485,'Medical Examinations'!A:E,4)</f>
        <v>No</v>
      </c>
      <c r="F1485" t="str">
        <f>VLOOKUP(A1485,'Medical Examinations'!A:E,5)</f>
        <v>No</v>
      </c>
      <c r="G1485" t="str">
        <f>VLOOKUP(A1485,'Medical Examinations'!A:F,6,0)</f>
        <v>No</v>
      </c>
      <c r="H1485" t="str">
        <f>VLOOKUP(A1485,'Medical Examinations'!A:G,7)</f>
        <v>No major surgery</v>
      </c>
      <c r="I1485" t="str">
        <f>VLOOKUP(A1485,'Medical Examinations'!A:H,8,0)</f>
        <v>No</v>
      </c>
      <c r="J1485">
        <f>VLOOKUP(A1485,'Hospitalisation Details'!A:B,2,0)</f>
        <v>1980</v>
      </c>
      <c r="K1485" t="str">
        <f>VLOOKUP(A1485,'Hospitalisation Details'!A:C,3,0)</f>
        <v>Jun</v>
      </c>
      <c r="L1485">
        <f>VLOOKUP(A1485,'Hospitalisation Details'!A:D,4,0)</f>
        <v>28</v>
      </c>
      <c r="M1485">
        <f>VLOOKUP(A1485,'Hospitalisation Details'!A:E,5,0)</f>
        <v>1</v>
      </c>
      <c r="N1485">
        <f>VLOOKUP(A1485,'Hospitalisation Details'!A:F,6,0)</f>
        <v>7050.64</v>
      </c>
      <c r="O1485" t="str">
        <f>VLOOKUP(A1485,'Hospitalisation Details'!A:G,7,0)</f>
        <v>tier - 2</v>
      </c>
      <c r="P1485" t="str">
        <f>VLOOKUP(A1485,'Hospitalisation Details'!A:I,8,0)</f>
        <v>tier - 3</v>
      </c>
      <c r="Q1485" t="str">
        <f>VLOOKUP(A1485,'Hospitalisation Details'!A:I,9,0)</f>
        <v>R1011</v>
      </c>
    </row>
    <row r="1486" spans="1:17" ht="15.6" x14ac:dyDescent="0.3">
      <c r="A1486" s="1" t="s">
        <v>886</v>
      </c>
      <c r="B1486" s="1" t="str">
        <f>VLOOKUP(A1486,'Customer Names'!A:B,2,0)</f>
        <v>Lavergne, Ms.  Amanda L</v>
      </c>
      <c r="C1486">
        <f>VLOOKUP(A1486,'Medical Examinations'!A:H,2,0)</f>
        <v>32.869999999999997</v>
      </c>
      <c r="D1486">
        <f>VLOOKUP(A1486,'Medical Examinations'!A:C,3,0)</f>
        <v>5.33</v>
      </c>
      <c r="E1486" t="str">
        <f>VLOOKUP(A1486,'Medical Examinations'!A:E,4)</f>
        <v>No</v>
      </c>
      <c r="F1486" t="str">
        <f>VLOOKUP(A1486,'Medical Examinations'!A:E,5)</f>
        <v>No</v>
      </c>
      <c r="G1486" t="str">
        <f>VLOOKUP(A1486,'Medical Examinations'!A:F,6,0)</f>
        <v>No</v>
      </c>
      <c r="H1486" t="str">
        <f>VLOOKUP(A1486,'Medical Examinations'!A:G,7)</f>
        <v>No major surgery</v>
      </c>
      <c r="I1486" t="str">
        <f>VLOOKUP(A1486,'Medical Examinations'!A:H,8,0)</f>
        <v>No</v>
      </c>
      <c r="J1486">
        <f>VLOOKUP(A1486,'Hospitalisation Details'!A:B,2,0)</f>
        <v>1980</v>
      </c>
      <c r="K1486" t="str">
        <f>VLOOKUP(A1486,'Hospitalisation Details'!A:C,3,0)</f>
        <v>Jul</v>
      </c>
      <c r="L1486">
        <f>VLOOKUP(A1486,'Hospitalisation Details'!A:D,4,0)</f>
        <v>21</v>
      </c>
      <c r="M1486">
        <f>VLOOKUP(A1486,'Hospitalisation Details'!A:E,5,0)</f>
        <v>0</v>
      </c>
      <c r="N1486">
        <f>VLOOKUP(A1486,'Hospitalisation Details'!A:F,6,0)</f>
        <v>7050.02</v>
      </c>
      <c r="O1486" t="str">
        <f>VLOOKUP(A1486,'Hospitalisation Details'!A:G,7,0)</f>
        <v>tier - 2</v>
      </c>
      <c r="P1486" t="str">
        <f>VLOOKUP(A1486,'Hospitalisation Details'!A:I,8,0)</f>
        <v>tier - 1</v>
      </c>
      <c r="Q1486" t="str">
        <f>VLOOKUP(A1486,'Hospitalisation Details'!A:I,9,0)</f>
        <v>R1024</v>
      </c>
    </row>
    <row r="1487" spans="1:17" ht="15.6" x14ac:dyDescent="0.3">
      <c r="A1487" s="1" t="s">
        <v>885</v>
      </c>
      <c r="B1487" s="1" t="str">
        <f>VLOOKUP(A1487,'Customer Names'!A:B,2,0)</f>
        <v>Kawakami, Ms.  Ayako N.</v>
      </c>
      <c r="C1487">
        <f>VLOOKUP(A1487,'Medical Examinations'!A:H,2,0)</f>
        <v>26.18</v>
      </c>
      <c r="D1487">
        <f>VLOOKUP(A1487,'Medical Examinations'!A:C,3,0)</f>
        <v>5.63</v>
      </c>
      <c r="E1487" t="str">
        <f>VLOOKUP(A1487,'Medical Examinations'!A:E,4)</f>
        <v>No</v>
      </c>
      <c r="F1487" t="str">
        <f>VLOOKUP(A1487,'Medical Examinations'!A:E,5)</f>
        <v>No</v>
      </c>
      <c r="G1487" t="str">
        <f>VLOOKUP(A1487,'Medical Examinations'!A:F,6,0)</f>
        <v>No</v>
      </c>
      <c r="H1487" t="str">
        <f>VLOOKUP(A1487,'Medical Examinations'!A:G,7)</f>
        <v>No major surgery</v>
      </c>
      <c r="I1487" t="str">
        <f>VLOOKUP(A1487,'Medical Examinations'!A:H,8,0)</f>
        <v>No</v>
      </c>
      <c r="J1487">
        <f>VLOOKUP(A1487,'Hospitalisation Details'!A:B,2,0)</f>
        <v>1980</v>
      </c>
      <c r="K1487" t="str">
        <f>VLOOKUP(A1487,'Hospitalisation Details'!A:C,3,0)</f>
        <v>Oct</v>
      </c>
      <c r="L1487">
        <f>VLOOKUP(A1487,'Hospitalisation Details'!A:D,4,0)</f>
        <v>22</v>
      </c>
      <c r="M1487">
        <f>VLOOKUP(A1487,'Hospitalisation Details'!A:E,5,0)</f>
        <v>1</v>
      </c>
      <c r="N1487">
        <f>VLOOKUP(A1487,'Hospitalisation Details'!A:F,6,0)</f>
        <v>7046.72</v>
      </c>
      <c r="O1487" t="str">
        <f>VLOOKUP(A1487,'Hospitalisation Details'!A:G,7,0)</f>
        <v>tier - 2</v>
      </c>
      <c r="P1487" t="str">
        <f>VLOOKUP(A1487,'Hospitalisation Details'!A:I,8,0)</f>
        <v>tier - 3</v>
      </c>
      <c r="Q1487" t="str">
        <f>VLOOKUP(A1487,'Hospitalisation Details'!A:I,9,0)</f>
        <v>R1013</v>
      </c>
    </row>
    <row r="1488" spans="1:17" ht="15.6" x14ac:dyDescent="0.3">
      <c r="A1488" s="1" t="s">
        <v>884</v>
      </c>
      <c r="B1488" s="1" t="str">
        <f>VLOOKUP(A1488,'Customer Names'!A:B,2,0)</f>
        <v>Gonsalves, Ms.  Emilee</v>
      </c>
      <c r="C1488">
        <f>VLOOKUP(A1488,'Medical Examinations'!A:H,2,0)</f>
        <v>25.3</v>
      </c>
      <c r="D1488">
        <f>VLOOKUP(A1488,'Medical Examinations'!A:C,3,0)</f>
        <v>5.12</v>
      </c>
      <c r="E1488" t="str">
        <f>VLOOKUP(A1488,'Medical Examinations'!A:E,4)</f>
        <v>No</v>
      </c>
      <c r="F1488" t="str">
        <f>VLOOKUP(A1488,'Medical Examinations'!A:E,5)</f>
        <v>No</v>
      </c>
      <c r="G1488" t="str">
        <f>VLOOKUP(A1488,'Medical Examinations'!A:F,6,0)</f>
        <v>No</v>
      </c>
      <c r="H1488" t="str">
        <f>VLOOKUP(A1488,'Medical Examinations'!A:G,7)</f>
        <v>No major surgery</v>
      </c>
      <c r="I1488" t="str">
        <f>VLOOKUP(A1488,'Medical Examinations'!A:H,8,0)</f>
        <v>No</v>
      </c>
      <c r="J1488">
        <f>VLOOKUP(A1488,'Hospitalisation Details'!A:B,2,0)</f>
        <v>1980</v>
      </c>
      <c r="K1488" t="str">
        <f>VLOOKUP(A1488,'Hospitalisation Details'!A:C,3,0)</f>
        <v>Jul</v>
      </c>
      <c r="L1488">
        <f>VLOOKUP(A1488,'Hospitalisation Details'!A:D,4,0)</f>
        <v>26</v>
      </c>
      <c r="M1488">
        <f>VLOOKUP(A1488,'Hospitalisation Details'!A:E,5,0)</f>
        <v>1</v>
      </c>
      <c r="N1488">
        <f>VLOOKUP(A1488,'Hospitalisation Details'!A:F,6,0)</f>
        <v>7045.5</v>
      </c>
      <c r="O1488" t="str">
        <f>VLOOKUP(A1488,'Hospitalisation Details'!A:G,7,0)</f>
        <v>tier - 2</v>
      </c>
      <c r="P1488" t="str">
        <f>VLOOKUP(A1488,'Hospitalisation Details'!A:I,8,0)</f>
        <v>tier - 1</v>
      </c>
      <c r="Q1488" t="str">
        <f>VLOOKUP(A1488,'Hospitalisation Details'!A:I,9,0)</f>
        <v>R1011</v>
      </c>
    </row>
    <row r="1489" spans="1:17" ht="15.6" x14ac:dyDescent="0.3">
      <c r="A1489" s="1" t="s">
        <v>883</v>
      </c>
      <c r="B1489" s="1" t="str">
        <f>VLOOKUP(A1489,'Customer Names'!A:B,2,0)</f>
        <v>Peck, Mr.  Stephen M</v>
      </c>
      <c r="C1489">
        <f>VLOOKUP(A1489,'Medical Examinations'!A:H,2,0)</f>
        <v>36.94</v>
      </c>
      <c r="D1489">
        <f>VLOOKUP(A1489,'Medical Examinations'!A:C,3,0)</f>
        <v>5.15</v>
      </c>
      <c r="E1489" t="str">
        <f>VLOOKUP(A1489,'Medical Examinations'!A:E,4)</f>
        <v>yes</v>
      </c>
      <c r="F1489" t="str">
        <f>VLOOKUP(A1489,'Medical Examinations'!A:E,5)</f>
        <v>No</v>
      </c>
      <c r="G1489" t="str">
        <f>VLOOKUP(A1489,'Medical Examinations'!A:F,6,0)</f>
        <v>No</v>
      </c>
      <c r="H1489">
        <f>VLOOKUP(A1489,'Medical Examinations'!A:G,7)</f>
        <v>1</v>
      </c>
      <c r="I1489" t="str">
        <f>VLOOKUP(A1489,'Medical Examinations'!A:H,8,0)</f>
        <v>No</v>
      </c>
      <c r="J1489">
        <f>VLOOKUP(A1489,'Hospitalisation Details'!A:B,2,0)</f>
        <v>1995</v>
      </c>
      <c r="K1489" t="str">
        <f>VLOOKUP(A1489,'Hospitalisation Details'!A:C,3,0)</f>
        <v>Oct</v>
      </c>
      <c r="L1489">
        <f>VLOOKUP(A1489,'Hospitalisation Details'!A:D,4,0)</f>
        <v>29</v>
      </c>
      <c r="M1489">
        <f>VLOOKUP(A1489,'Hospitalisation Details'!A:E,5,0)</f>
        <v>0</v>
      </c>
      <c r="N1489">
        <f>VLOOKUP(A1489,'Hospitalisation Details'!A:F,6,0)</f>
        <v>7042.11</v>
      </c>
      <c r="O1489" t="str">
        <f>VLOOKUP(A1489,'Hospitalisation Details'!A:G,7,0)</f>
        <v>tier - 2</v>
      </c>
      <c r="P1489" t="str">
        <f>VLOOKUP(A1489,'Hospitalisation Details'!A:I,8,0)</f>
        <v>tier - 3</v>
      </c>
      <c r="Q1489" t="str">
        <f>VLOOKUP(A1489,'Hospitalisation Details'!A:I,9,0)</f>
        <v>R1012</v>
      </c>
    </row>
    <row r="1490" spans="1:17" ht="15.6" x14ac:dyDescent="0.3">
      <c r="A1490" s="1" t="s">
        <v>882</v>
      </c>
      <c r="B1490" s="1" t="str">
        <f>VLOOKUP(A1490,'Customer Names'!A:B,2,0)</f>
        <v>Aure, Ms.  Annemarie A</v>
      </c>
      <c r="C1490">
        <f>VLOOKUP(A1490,'Medical Examinations'!A:H,2,0)</f>
        <v>22.86</v>
      </c>
      <c r="D1490">
        <f>VLOOKUP(A1490,'Medical Examinations'!A:C,3,0)</f>
        <v>7.5</v>
      </c>
      <c r="E1490" t="str">
        <f>VLOOKUP(A1490,'Medical Examinations'!A:E,4)</f>
        <v>No</v>
      </c>
      <c r="F1490" t="str">
        <f>VLOOKUP(A1490,'Medical Examinations'!A:E,5)</f>
        <v>No</v>
      </c>
      <c r="G1490" t="str">
        <f>VLOOKUP(A1490,'Medical Examinations'!A:F,6,0)</f>
        <v>No</v>
      </c>
      <c r="H1490" t="str">
        <f>VLOOKUP(A1490,'Medical Examinations'!A:G,7)</f>
        <v>No major surgery</v>
      </c>
      <c r="I1490" t="str">
        <f>VLOOKUP(A1490,'Medical Examinations'!A:H,8,0)</f>
        <v>No</v>
      </c>
      <c r="J1490">
        <f>VLOOKUP(A1490,'Hospitalisation Details'!A:B,2,0)</f>
        <v>1978</v>
      </c>
      <c r="K1490" t="str">
        <f>VLOOKUP(A1490,'Hospitalisation Details'!A:C,3,0)</f>
        <v>Jun</v>
      </c>
      <c r="L1490">
        <f>VLOOKUP(A1490,'Hospitalisation Details'!A:D,4,0)</f>
        <v>2</v>
      </c>
      <c r="M1490">
        <f>VLOOKUP(A1490,'Hospitalisation Details'!A:E,5,0)</f>
        <v>2</v>
      </c>
      <c r="N1490">
        <f>VLOOKUP(A1490,'Hospitalisation Details'!A:F,6,0)</f>
        <v>7033.08</v>
      </c>
      <c r="O1490" t="str">
        <f>VLOOKUP(A1490,'Hospitalisation Details'!A:G,7,0)</f>
        <v>tier - 2</v>
      </c>
      <c r="P1490" t="str">
        <f>VLOOKUP(A1490,'Hospitalisation Details'!A:I,8,0)</f>
        <v>tier - 2</v>
      </c>
      <c r="Q1490" t="str">
        <f>VLOOKUP(A1490,'Hospitalisation Details'!A:I,9,0)</f>
        <v>R1013</v>
      </c>
    </row>
    <row r="1491" spans="1:17" ht="15.6" x14ac:dyDescent="0.3">
      <c r="A1491" s="1" t="s">
        <v>881</v>
      </c>
      <c r="B1491" s="1" t="str">
        <f>VLOOKUP(A1491,'Customer Names'!A:B,2,0)</f>
        <v>Mattingly, Ms.  Ashley R</v>
      </c>
      <c r="C1491">
        <f>VLOOKUP(A1491,'Medical Examinations'!A:H,2,0)</f>
        <v>18.760000000000002</v>
      </c>
      <c r="D1491">
        <f>VLOOKUP(A1491,'Medical Examinations'!A:C,3,0)</f>
        <v>4.88</v>
      </c>
      <c r="E1491" t="str">
        <f>VLOOKUP(A1491,'Medical Examinations'!A:E,4)</f>
        <v>yes</v>
      </c>
      <c r="F1491" t="str">
        <f>VLOOKUP(A1491,'Medical Examinations'!A:E,5)</f>
        <v>No</v>
      </c>
      <c r="G1491" t="str">
        <f>VLOOKUP(A1491,'Medical Examinations'!A:F,6,0)</f>
        <v>Yes</v>
      </c>
      <c r="H1491">
        <f>VLOOKUP(A1491,'Medical Examinations'!A:G,7)</f>
        <v>1</v>
      </c>
      <c r="I1491" t="str">
        <f>VLOOKUP(A1491,'Medical Examinations'!A:H,8,0)</f>
        <v>No</v>
      </c>
      <c r="J1491">
        <f>VLOOKUP(A1491,'Hospitalisation Details'!A:B,2,0)</f>
        <v>1969</v>
      </c>
      <c r="K1491" t="str">
        <f>VLOOKUP(A1491,'Hospitalisation Details'!A:C,3,0)</f>
        <v>Jul</v>
      </c>
      <c r="L1491">
        <f>VLOOKUP(A1491,'Hospitalisation Details'!A:D,4,0)</f>
        <v>6</v>
      </c>
      <c r="M1491">
        <f>VLOOKUP(A1491,'Hospitalisation Details'!A:E,5,0)</f>
        <v>0</v>
      </c>
      <c r="N1491">
        <f>VLOOKUP(A1491,'Hospitalisation Details'!A:F,6,0)</f>
        <v>7003.1</v>
      </c>
      <c r="O1491" t="str">
        <f>VLOOKUP(A1491,'Hospitalisation Details'!A:G,7,0)</f>
        <v>tier - 2</v>
      </c>
      <c r="P1491" t="str">
        <f>VLOOKUP(A1491,'Hospitalisation Details'!A:I,8,0)</f>
        <v>tier - 3</v>
      </c>
      <c r="Q1491" t="str">
        <f>VLOOKUP(A1491,'Hospitalisation Details'!A:I,9,0)</f>
        <v>R1013</v>
      </c>
    </row>
    <row r="1492" spans="1:17" ht="15.6" x14ac:dyDescent="0.3">
      <c r="A1492" s="1" t="s">
        <v>880</v>
      </c>
      <c r="B1492" s="1" t="str">
        <f>VLOOKUP(A1492,'Customer Names'!A:B,2,0)</f>
        <v>Stelpflug, Ms.  Leslie A</v>
      </c>
      <c r="C1492">
        <f>VLOOKUP(A1492,'Medical Examinations'!A:H,2,0)</f>
        <v>24.36</v>
      </c>
      <c r="D1492">
        <f>VLOOKUP(A1492,'Medical Examinations'!A:C,3,0)</f>
        <v>5.57</v>
      </c>
      <c r="E1492" t="str">
        <f>VLOOKUP(A1492,'Medical Examinations'!A:E,4)</f>
        <v>No</v>
      </c>
      <c r="F1492" t="str">
        <f>VLOOKUP(A1492,'Medical Examinations'!A:E,5)</f>
        <v>No</v>
      </c>
      <c r="G1492" t="str">
        <f>VLOOKUP(A1492,'Medical Examinations'!A:F,6,0)</f>
        <v>No</v>
      </c>
      <c r="H1492" t="str">
        <f>VLOOKUP(A1492,'Medical Examinations'!A:G,7)</f>
        <v>No major surgery</v>
      </c>
      <c r="I1492" t="str">
        <f>VLOOKUP(A1492,'Medical Examinations'!A:H,8,0)</f>
        <v>No</v>
      </c>
      <c r="J1492">
        <f>VLOOKUP(A1492,'Hospitalisation Details'!A:B,2,0)</f>
        <v>1982</v>
      </c>
      <c r="K1492" t="str">
        <f>VLOOKUP(A1492,'Hospitalisation Details'!A:C,3,0)</f>
        <v>Sep</v>
      </c>
      <c r="L1492">
        <f>VLOOKUP(A1492,'Hospitalisation Details'!A:D,4,0)</f>
        <v>1</v>
      </c>
      <c r="M1492">
        <f>VLOOKUP(A1492,'Hospitalisation Details'!A:E,5,0)</f>
        <v>3</v>
      </c>
      <c r="N1492">
        <f>VLOOKUP(A1492,'Hospitalisation Details'!A:F,6,0)</f>
        <v>6989.95</v>
      </c>
      <c r="O1492" t="str">
        <f>VLOOKUP(A1492,'Hospitalisation Details'!A:G,7,0)</f>
        <v>tier - 2</v>
      </c>
      <c r="P1492" t="str">
        <f>VLOOKUP(A1492,'Hospitalisation Details'!A:I,8,0)</f>
        <v>tier - 1</v>
      </c>
      <c r="Q1492" t="str">
        <f>VLOOKUP(A1492,'Hospitalisation Details'!A:I,9,0)</f>
        <v>R1013</v>
      </c>
    </row>
    <row r="1493" spans="1:17" ht="15.6" x14ac:dyDescent="0.3">
      <c r="A1493" s="1" t="s">
        <v>879</v>
      </c>
      <c r="B1493" s="1" t="str">
        <f>VLOOKUP(A1493,'Customer Names'!A:B,2,0)</f>
        <v>Sanchez Antognini, Mr.  Mauricio J. Sr.</v>
      </c>
      <c r="C1493">
        <f>VLOOKUP(A1493,'Medical Examinations'!A:H,2,0)</f>
        <v>32.299999999999997</v>
      </c>
      <c r="D1493">
        <f>VLOOKUP(A1493,'Medical Examinations'!A:C,3,0)</f>
        <v>5.31</v>
      </c>
      <c r="E1493" t="str">
        <f>VLOOKUP(A1493,'Medical Examinations'!A:E,4)</f>
        <v>No</v>
      </c>
      <c r="F1493" t="str">
        <f>VLOOKUP(A1493,'Medical Examinations'!A:E,5)</f>
        <v>No</v>
      </c>
      <c r="G1493" t="str">
        <f>VLOOKUP(A1493,'Medical Examinations'!A:F,6,0)</f>
        <v>No</v>
      </c>
      <c r="H1493" t="str">
        <f>VLOOKUP(A1493,'Medical Examinations'!A:G,7)</f>
        <v>No major surgery</v>
      </c>
      <c r="I1493" t="str">
        <f>VLOOKUP(A1493,'Medical Examinations'!A:H,8,0)</f>
        <v>No</v>
      </c>
      <c r="J1493">
        <f>VLOOKUP(A1493,'Hospitalisation Details'!A:B,2,0)</f>
        <v>1982</v>
      </c>
      <c r="K1493" t="str">
        <f>VLOOKUP(A1493,'Hospitalisation Details'!A:C,3,0)</f>
        <v>Oct</v>
      </c>
      <c r="L1493">
        <f>VLOOKUP(A1493,'Hospitalisation Details'!A:D,4,0)</f>
        <v>18</v>
      </c>
      <c r="M1493">
        <f>VLOOKUP(A1493,'Hospitalisation Details'!A:E,5,0)</f>
        <v>2</v>
      </c>
      <c r="N1493">
        <f>VLOOKUP(A1493,'Hospitalisation Details'!A:F,6,0)</f>
        <v>6986.7</v>
      </c>
      <c r="O1493" t="str">
        <f>VLOOKUP(A1493,'Hospitalisation Details'!A:G,7,0)</f>
        <v>tier - 3</v>
      </c>
      <c r="P1493" t="str">
        <f>VLOOKUP(A1493,'Hospitalisation Details'!A:I,8,0)</f>
        <v>tier - 1</v>
      </c>
      <c r="Q1493" t="str">
        <f>VLOOKUP(A1493,'Hospitalisation Details'!A:I,9,0)</f>
        <v>R1012</v>
      </c>
    </row>
    <row r="1494" spans="1:17" ht="15.6" x14ac:dyDescent="0.3">
      <c r="A1494" s="1" t="s">
        <v>878</v>
      </c>
      <c r="B1494" s="1" t="str">
        <f>VLOOKUP(A1494,'Customer Names'!A:B,2,0)</f>
        <v>Condon, Mr.  Kieran</v>
      </c>
      <c r="C1494">
        <f>VLOOKUP(A1494,'Medical Examinations'!A:H,2,0)</f>
        <v>22.704999999999998</v>
      </c>
      <c r="D1494">
        <f>VLOOKUP(A1494,'Medical Examinations'!A:C,3,0)</f>
        <v>4.57</v>
      </c>
      <c r="E1494" t="str">
        <f>VLOOKUP(A1494,'Medical Examinations'!A:E,4)</f>
        <v>yes</v>
      </c>
      <c r="F1494" t="str">
        <f>VLOOKUP(A1494,'Medical Examinations'!A:E,5)</f>
        <v>No</v>
      </c>
      <c r="G1494" t="str">
        <f>VLOOKUP(A1494,'Medical Examinations'!A:F,6,0)</f>
        <v>No</v>
      </c>
      <c r="H1494" t="str">
        <f>VLOOKUP(A1494,'Medical Examinations'!A:G,7)</f>
        <v>No major surgery</v>
      </c>
      <c r="I1494" t="str">
        <f>VLOOKUP(A1494,'Medical Examinations'!A:H,8,0)</f>
        <v>No</v>
      </c>
      <c r="J1494">
        <f>VLOOKUP(A1494,'Hospitalisation Details'!A:B,2,0)</f>
        <v>1985</v>
      </c>
      <c r="K1494" t="str">
        <f>VLOOKUP(A1494,'Hospitalisation Details'!A:C,3,0)</f>
        <v>Dec</v>
      </c>
      <c r="L1494">
        <f>VLOOKUP(A1494,'Hospitalisation Details'!A:D,4,0)</f>
        <v>10</v>
      </c>
      <c r="M1494">
        <f>VLOOKUP(A1494,'Hospitalisation Details'!A:E,5,0)</f>
        <v>3</v>
      </c>
      <c r="N1494">
        <f>VLOOKUP(A1494,'Hospitalisation Details'!A:F,6,0)</f>
        <v>6985.51</v>
      </c>
      <c r="O1494" t="str">
        <f>VLOOKUP(A1494,'Hospitalisation Details'!A:G,7,0)</f>
        <v>tier - 2</v>
      </c>
      <c r="P1494" t="str">
        <f>VLOOKUP(A1494,'Hospitalisation Details'!A:I,8,0)</f>
        <v>tier - 2</v>
      </c>
      <c r="Q1494" t="str">
        <f>VLOOKUP(A1494,'Hospitalisation Details'!A:I,9,0)</f>
        <v>R1019</v>
      </c>
    </row>
    <row r="1495" spans="1:17" ht="15.6" x14ac:dyDescent="0.3">
      <c r="A1495" s="1" t="s">
        <v>877</v>
      </c>
      <c r="B1495" s="1" t="str">
        <f>VLOOKUP(A1495,'Customer Names'!A:B,2,0)</f>
        <v>Magato, Ms.  Elizabeth A</v>
      </c>
      <c r="C1495">
        <f>VLOOKUP(A1495,'Medical Examinations'!A:H,2,0)</f>
        <v>21.79</v>
      </c>
      <c r="D1495">
        <f>VLOOKUP(A1495,'Medical Examinations'!A:C,3,0)</f>
        <v>8.6999999999999993</v>
      </c>
      <c r="E1495" t="str">
        <f>VLOOKUP(A1495,'Medical Examinations'!A:E,4)</f>
        <v>yes</v>
      </c>
      <c r="F1495" t="str">
        <f>VLOOKUP(A1495,'Medical Examinations'!A:E,5)</f>
        <v>No</v>
      </c>
      <c r="G1495" t="str">
        <f>VLOOKUP(A1495,'Medical Examinations'!A:F,6,0)</f>
        <v>No</v>
      </c>
      <c r="H1495">
        <f>VLOOKUP(A1495,'Medical Examinations'!A:G,7)</f>
        <v>1</v>
      </c>
      <c r="I1495" t="str">
        <f>VLOOKUP(A1495,'Medical Examinations'!A:H,8,0)</f>
        <v>No</v>
      </c>
      <c r="J1495">
        <f>VLOOKUP(A1495,'Hospitalisation Details'!A:B,2,0)</f>
        <v>1975</v>
      </c>
      <c r="K1495" t="str">
        <f>VLOOKUP(A1495,'Hospitalisation Details'!A:C,3,0)</f>
        <v>Jun</v>
      </c>
      <c r="L1495">
        <f>VLOOKUP(A1495,'Hospitalisation Details'!A:D,4,0)</f>
        <v>3</v>
      </c>
      <c r="M1495">
        <f>VLOOKUP(A1495,'Hospitalisation Details'!A:E,5,0)</f>
        <v>1</v>
      </c>
      <c r="N1495">
        <f>VLOOKUP(A1495,'Hospitalisation Details'!A:F,6,0)</f>
        <v>6965.21</v>
      </c>
      <c r="O1495" t="str">
        <f>VLOOKUP(A1495,'Hospitalisation Details'!A:G,7,0)</f>
        <v>tier - 2</v>
      </c>
      <c r="P1495" t="str">
        <f>VLOOKUP(A1495,'Hospitalisation Details'!A:I,8,0)</f>
        <v>tier - 3</v>
      </c>
      <c r="Q1495" t="str">
        <f>VLOOKUP(A1495,'Hospitalisation Details'!A:I,9,0)</f>
        <v>R1013</v>
      </c>
    </row>
    <row r="1496" spans="1:17" ht="15.6" x14ac:dyDescent="0.3">
      <c r="A1496" s="1" t="s">
        <v>876</v>
      </c>
      <c r="B1496" s="1" t="str">
        <f>VLOOKUP(A1496,'Customer Names'!A:B,2,0)</f>
        <v>Dombrowski, Mr.  Zeke M.</v>
      </c>
      <c r="C1496">
        <f>VLOOKUP(A1496,'Medical Examinations'!A:H,2,0)</f>
        <v>24.52</v>
      </c>
      <c r="D1496">
        <f>VLOOKUP(A1496,'Medical Examinations'!A:C,3,0)</f>
        <v>4.76</v>
      </c>
      <c r="E1496" t="str">
        <f>VLOOKUP(A1496,'Medical Examinations'!A:E,4)</f>
        <v>No</v>
      </c>
      <c r="F1496" t="str">
        <f>VLOOKUP(A1496,'Medical Examinations'!A:E,5)</f>
        <v>No</v>
      </c>
      <c r="G1496" t="str">
        <f>VLOOKUP(A1496,'Medical Examinations'!A:F,6,0)</f>
        <v>No</v>
      </c>
      <c r="H1496" t="str">
        <f>VLOOKUP(A1496,'Medical Examinations'!A:G,7)</f>
        <v>No major surgery</v>
      </c>
      <c r="I1496" t="str">
        <f>VLOOKUP(A1496,'Medical Examinations'!A:H,8,0)</f>
        <v>No</v>
      </c>
      <c r="J1496">
        <f>VLOOKUP(A1496,'Hospitalisation Details'!A:B,2,0)</f>
        <v>1980</v>
      </c>
      <c r="K1496" t="str">
        <f>VLOOKUP(A1496,'Hospitalisation Details'!A:C,3,0)</f>
        <v>Aug</v>
      </c>
      <c r="L1496">
        <f>VLOOKUP(A1496,'Hospitalisation Details'!A:D,4,0)</f>
        <v>18</v>
      </c>
      <c r="M1496">
        <f>VLOOKUP(A1496,'Hospitalisation Details'!A:E,5,0)</f>
        <v>2</v>
      </c>
      <c r="N1496">
        <f>VLOOKUP(A1496,'Hospitalisation Details'!A:F,6,0)</f>
        <v>6951.12</v>
      </c>
      <c r="O1496" t="str">
        <f>VLOOKUP(A1496,'Hospitalisation Details'!A:G,7,0)</f>
        <v>tier - 2</v>
      </c>
      <c r="P1496" t="str">
        <f>VLOOKUP(A1496,'Hospitalisation Details'!A:I,8,0)</f>
        <v>tier - 2</v>
      </c>
      <c r="Q1496" t="str">
        <f>VLOOKUP(A1496,'Hospitalisation Details'!A:I,9,0)</f>
        <v>R1013</v>
      </c>
    </row>
    <row r="1497" spans="1:17" ht="15.6" x14ac:dyDescent="0.3">
      <c r="A1497" s="1" t="s">
        <v>875</v>
      </c>
      <c r="B1497" s="1" t="str">
        <f>VLOOKUP(A1497,'Customer Names'!A:B,2,0)</f>
        <v>Ohara, Mr.  Chip</v>
      </c>
      <c r="C1497">
        <f>VLOOKUP(A1497,'Medical Examinations'!A:H,2,0)</f>
        <v>39.520000000000003</v>
      </c>
      <c r="D1497">
        <f>VLOOKUP(A1497,'Medical Examinations'!A:C,3,0)</f>
        <v>11.81</v>
      </c>
      <c r="E1497" t="str">
        <f>VLOOKUP(A1497,'Medical Examinations'!A:E,4)</f>
        <v>No</v>
      </c>
      <c r="F1497" t="str">
        <f>VLOOKUP(A1497,'Medical Examinations'!A:E,5)</f>
        <v>No</v>
      </c>
      <c r="G1497" t="str">
        <f>VLOOKUP(A1497,'Medical Examinations'!A:F,6,0)</f>
        <v>No</v>
      </c>
      <c r="H1497" t="str">
        <f>VLOOKUP(A1497,'Medical Examinations'!A:G,7)</f>
        <v>No major surgery</v>
      </c>
      <c r="I1497" t="str">
        <f>VLOOKUP(A1497,'Medical Examinations'!A:H,8,0)</f>
        <v>No</v>
      </c>
      <c r="J1497">
        <f>VLOOKUP(A1497,'Hospitalisation Details'!A:B,2,0)</f>
        <v>1978</v>
      </c>
      <c r="K1497" t="str">
        <f>VLOOKUP(A1497,'Hospitalisation Details'!A:C,3,0)</f>
        <v>Dec</v>
      </c>
      <c r="L1497">
        <f>VLOOKUP(A1497,'Hospitalisation Details'!A:D,4,0)</f>
        <v>15</v>
      </c>
      <c r="M1497">
        <f>VLOOKUP(A1497,'Hospitalisation Details'!A:E,5,0)</f>
        <v>0</v>
      </c>
      <c r="N1497">
        <f>VLOOKUP(A1497,'Hospitalisation Details'!A:F,6,0)</f>
        <v>6948.7</v>
      </c>
      <c r="O1497" t="str">
        <f>VLOOKUP(A1497,'Hospitalisation Details'!A:G,7,0)</f>
        <v>tier - 1</v>
      </c>
      <c r="P1497" t="str">
        <f>VLOOKUP(A1497,'Hospitalisation Details'!A:I,8,0)</f>
        <v>tier - 2</v>
      </c>
      <c r="Q1497" t="str">
        <f>VLOOKUP(A1497,'Hospitalisation Details'!A:I,9,0)</f>
        <v>R1012</v>
      </c>
    </row>
    <row r="1498" spans="1:17" ht="15.6" x14ac:dyDescent="0.3">
      <c r="A1498" s="1" t="s">
        <v>874</v>
      </c>
      <c r="B1498" s="1" t="str">
        <f>VLOOKUP(A1498,'Customer Names'!A:B,2,0)</f>
        <v>Cifuentes Fetiva, Mr.  Miguel Angel Sr.</v>
      </c>
      <c r="C1498">
        <f>VLOOKUP(A1498,'Medical Examinations'!A:H,2,0)</f>
        <v>24.49</v>
      </c>
      <c r="D1498">
        <f>VLOOKUP(A1498,'Medical Examinations'!A:C,3,0)</f>
        <v>4.67</v>
      </c>
      <c r="E1498" t="str">
        <f>VLOOKUP(A1498,'Medical Examinations'!A:E,4)</f>
        <v>No</v>
      </c>
      <c r="F1498" t="str">
        <f>VLOOKUP(A1498,'Medical Examinations'!A:E,5)</f>
        <v>No</v>
      </c>
      <c r="G1498" t="str">
        <f>VLOOKUP(A1498,'Medical Examinations'!A:F,6,0)</f>
        <v>No</v>
      </c>
      <c r="H1498" t="str">
        <f>VLOOKUP(A1498,'Medical Examinations'!A:G,7)</f>
        <v>No major surgery</v>
      </c>
      <c r="I1498" t="str">
        <f>VLOOKUP(A1498,'Medical Examinations'!A:H,8,0)</f>
        <v>No</v>
      </c>
      <c r="J1498">
        <f>VLOOKUP(A1498,'Hospitalisation Details'!A:B,2,0)</f>
        <v>1980</v>
      </c>
      <c r="K1498" t="str">
        <f>VLOOKUP(A1498,'Hospitalisation Details'!A:C,3,0)</f>
        <v>Oct</v>
      </c>
      <c r="L1498">
        <f>VLOOKUP(A1498,'Hospitalisation Details'!A:D,4,0)</f>
        <v>5</v>
      </c>
      <c r="M1498">
        <f>VLOOKUP(A1498,'Hospitalisation Details'!A:E,5,0)</f>
        <v>2</v>
      </c>
      <c r="N1498">
        <f>VLOOKUP(A1498,'Hospitalisation Details'!A:F,6,0)</f>
        <v>6940.94</v>
      </c>
      <c r="O1498" t="str">
        <f>VLOOKUP(A1498,'Hospitalisation Details'!A:G,7,0)</f>
        <v>tier - 2</v>
      </c>
      <c r="P1498" t="str">
        <f>VLOOKUP(A1498,'Hospitalisation Details'!A:I,8,0)</f>
        <v>tier - 3</v>
      </c>
      <c r="Q1498" t="str">
        <f>VLOOKUP(A1498,'Hospitalisation Details'!A:I,9,0)</f>
        <v>R1013</v>
      </c>
    </row>
    <row r="1499" spans="1:17" ht="15.6" x14ac:dyDescent="0.3">
      <c r="A1499" s="1" t="s">
        <v>873</v>
      </c>
      <c r="B1499" s="1" t="str">
        <f>VLOOKUP(A1499,'Customer Names'!A:B,2,0)</f>
        <v>Keno, Mr.  Brian</v>
      </c>
      <c r="C1499">
        <f>VLOOKUP(A1499,'Medical Examinations'!A:H,2,0)</f>
        <v>26.315000000000001</v>
      </c>
      <c r="D1499">
        <f>VLOOKUP(A1499,'Medical Examinations'!A:C,3,0)</f>
        <v>6.02</v>
      </c>
      <c r="E1499" t="str">
        <f>VLOOKUP(A1499,'Medical Examinations'!A:E,4)</f>
        <v>No</v>
      </c>
      <c r="F1499" t="str">
        <f>VLOOKUP(A1499,'Medical Examinations'!A:E,5)</f>
        <v>No</v>
      </c>
      <c r="G1499" t="str">
        <f>VLOOKUP(A1499,'Medical Examinations'!A:F,6,0)</f>
        <v>No</v>
      </c>
      <c r="H1499" t="str">
        <f>VLOOKUP(A1499,'Medical Examinations'!A:G,7)</f>
        <v>No major surgery</v>
      </c>
      <c r="I1499" t="str">
        <f>VLOOKUP(A1499,'Medical Examinations'!A:H,8,0)</f>
        <v>No</v>
      </c>
      <c r="J1499">
        <f>VLOOKUP(A1499,'Hospitalisation Details'!A:B,2,0)</f>
        <v>1980</v>
      </c>
      <c r="K1499" t="str">
        <f>VLOOKUP(A1499,'Hospitalisation Details'!A:C,3,0)</f>
        <v>Aug</v>
      </c>
      <c r="L1499">
        <f>VLOOKUP(A1499,'Hospitalisation Details'!A:D,4,0)</f>
        <v>30</v>
      </c>
      <c r="M1499">
        <f>VLOOKUP(A1499,'Hospitalisation Details'!A:E,5,0)</f>
        <v>1</v>
      </c>
      <c r="N1499">
        <f>VLOOKUP(A1499,'Hospitalisation Details'!A:F,6,0)</f>
        <v>6940.91</v>
      </c>
      <c r="O1499" t="str">
        <f>VLOOKUP(A1499,'Hospitalisation Details'!A:G,7,0)</f>
        <v>tier - 2</v>
      </c>
      <c r="P1499" t="str">
        <f>VLOOKUP(A1499,'Hospitalisation Details'!A:I,8,0)</f>
        <v>tier - 2</v>
      </c>
      <c r="Q1499" t="str">
        <f>VLOOKUP(A1499,'Hospitalisation Details'!A:I,9,0)</f>
        <v>R1012</v>
      </c>
    </row>
    <row r="1500" spans="1:17" ht="15.6" x14ac:dyDescent="0.3">
      <c r="A1500" s="1" t="s">
        <v>872</v>
      </c>
      <c r="B1500" s="1" t="str">
        <f>VLOOKUP(A1500,'Customer Names'!A:B,2,0)</f>
        <v>Bruce, Ms.  Meghan</v>
      </c>
      <c r="C1500">
        <f>VLOOKUP(A1500,'Medical Examinations'!A:H,2,0)</f>
        <v>22.58</v>
      </c>
      <c r="D1500">
        <f>VLOOKUP(A1500,'Medical Examinations'!A:C,3,0)</f>
        <v>7.46</v>
      </c>
      <c r="E1500" t="str">
        <f>VLOOKUP(A1500,'Medical Examinations'!A:E,4)</f>
        <v>No</v>
      </c>
      <c r="F1500" t="str">
        <f>VLOOKUP(A1500,'Medical Examinations'!A:E,5)</f>
        <v>No</v>
      </c>
      <c r="G1500" t="str">
        <f>VLOOKUP(A1500,'Medical Examinations'!A:F,6,0)</f>
        <v>No</v>
      </c>
      <c r="H1500" t="str">
        <f>VLOOKUP(A1500,'Medical Examinations'!A:G,7)</f>
        <v>No major surgery</v>
      </c>
      <c r="I1500" t="str">
        <f>VLOOKUP(A1500,'Medical Examinations'!A:H,8,0)</f>
        <v>No</v>
      </c>
      <c r="J1500">
        <f>VLOOKUP(A1500,'Hospitalisation Details'!A:B,2,0)</f>
        <v>1978</v>
      </c>
      <c r="K1500" t="str">
        <f>VLOOKUP(A1500,'Hospitalisation Details'!A:C,3,0)</f>
        <v>Nov</v>
      </c>
      <c r="L1500">
        <f>VLOOKUP(A1500,'Hospitalisation Details'!A:D,4,0)</f>
        <v>29</v>
      </c>
      <c r="M1500">
        <f>VLOOKUP(A1500,'Hospitalisation Details'!A:E,5,0)</f>
        <v>2</v>
      </c>
      <c r="N1500">
        <f>VLOOKUP(A1500,'Hospitalisation Details'!A:F,6,0)</f>
        <v>6938.11</v>
      </c>
      <c r="O1500" t="str">
        <f>VLOOKUP(A1500,'Hospitalisation Details'!A:G,7,0)</f>
        <v>tier - 2</v>
      </c>
      <c r="P1500" t="str">
        <f>VLOOKUP(A1500,'Hospitalisation Details'!A:I,8,0)</f>
        <v>tier - 2</v>
      </c>
      <c r="Q1500" t="str">
        <f>VLOOKUP(A1500,'Hospitalisation Details'!A:I,9,0)</f>
        <v>R1013</v>
      </c>
    </row>
    <row r="1501" spans="1:17" ht="15.6" x14ac:dyDescent="0.3">
      <c r="A1501" s="1" t="s">
        <v>871</v>
      </c>
      <c r="B1501" s="1" t="str">
        <f>VLOOKUP(A1501,'Customer Names'!A:B,2,0)</f>
        <v>Lorch, Ms.  Meredith L.</v>
      </c>
      <c r="C1501">
        <f>VLOOKUP(A1501,'Medical Examinations'!A:H,2,0)</f>
        <v>19.475000000000001</v>
      </c>
      <c r="D1501">
        <f>VLOOKUP(A1501,'Medical Examinations'!A:C,3,0)</f>
        <v>4.74</v>
      </c>
      <c r="E1501" t="str">
        <f>VLOOKUP(A1501,'Medical Examinations'!A:E,4)</f>
        <v>No</v>
      </c>
      <c r="F1501" t="str">
        <f>VLOOKUP(A1501,'Medical Examinations'!A:E,5)</f>
        <v>No</v>
      </c>
      <c r="G1501" t="str">
        <f>VLOOKUP(A1501,'Medical Examinations'!A:F,6,0)</f>
        <v>No</v>
      </c>
      <c r="H1501">
        <f>VLOOKUP(A1501,'Medical Examinations'!A:G,7)</f>
        <v>1</v>
      </c>
      <c r="I1501" t="str">
        <f>VLOOKUP(A1501,'Medical Examinations'!A:H,8,0)</f>
        <v>No</v>
      </c>
      <c r="J1501">
        <f>VLOOKUP(A1501,'Hospitalisation Details'!A:B,2,0)</f>
        <v>1984</v>
      </c>
      <c r="K1501" t="str">
        <f>VLOOKUP(A1501,'Hospitalisation Details'!A:C,3,0)</f>
        <v>Sep</v>
      </c>
      <c r="L1501">
        <f>VLOOKUP(A1501,'Hospitalisation Details'!A:D,4,0)</f>
        <v>5</v>
      </c>
      <c r="M1501">
        <f>VLOOKUP(A1501,'Hospitalisation Details'!A:E,5,0)</f>
        <v>2</v>
      </c>
      <c r="N1501">
        <f>VLOOKUP(A1501,'Hospitalisation Details'!A:F,6,0)</f>
        <v>6933.24</v>
      </c>
      <c r="O1501" t="str">
        <f>VLOOKUP(A1501,'Hospitalisation Details'!A:G,7,0)</f>
        <v>tier - 2</v>
      </c>
      <c r="P1501" t="str">
        <f>VLOOKUP(A1501,'Hospitalisation Details'!A:I,8,0)</f>
        <v>tier - 3</v>
      </c>
      <c r="Q1501" t="str">
        <f>VLOOKUP(A1501,'Hospitalisation Details'!A:I,9,0)</f>
        <v>R1012</v>
      </c>
    </row>
    <row r="1502" spans="1:17" ht="15.6" x14ac:dyDescent="0.3">
      <c r="A1502" s="1" t="s">
        <v>870</v>
      </c>
      <c r="B1502" s="1" t="str">
        <f>VLOOKUP(A1502,'Customer Names'!A:B,2,0)</f>
        <v>Sullivan, Mrs.  Millicent M</v>
      </c>
      <c r="C1502">
        <f>VLOOKUP(A1502,'Medical Examinations'!A:H,2,0)</f>
        <v>26.33</v>
      </c>
      <c r="D1502">
        <f>VLOOKUP(A1502,'Medical Examinations'!A:C,3,0)</f>
        <v>4.79</v>
      </c>
      <c r="E1502" t="str">
        <f>VLOOKUP(A1502,'Medical Examinations'!A:E,4)</f>
        <v>No</v>
      </c>
      <c r="F1502" t="str">
        <f>VLOOKUP(A1502,'Medical Examinations'!A:E,5)</f>
        <v>No</v>
      </c>
      <c r="G1502" t="str">
        <f>VLOOKUP(A1502,'Medical Examinations'!A:F,6,0)</f>
        <v>No</v>
      </c>
      <c r="H1502" t="str">
        <f>VLOOKUP(A1502,'Medical Examinations'!A:G,7)</f>
        <v>No major surgery</v>
      </c>
      <c r="I1502" t="str">
        <f>VLOOKUP(A1502,'Medical Examinations'!A:H,8,0)</f>
        <v>No</v>
      </c>
      <c r="J1502">
        <f>VLOOKUP(A1502,'Hospitalisation Details'!A:B,2,0)</f>
        <v>1989</v>
      </c>
      <c r="K1502" t="str">
        <f>VLOOKUP(A1502,'Hospitalisation Details'!A:C,3,0)</f>
        <v>Dec</v>
      </c>
      <c r="L1502">
        <f>VLOOKUP(A1502,'Hospitalisation Details'!A:D,4,0)</f>
        <v>21</v>
      </c>
      <c r="M1502">
        <f>VLOOKUP(A1502,'Hospitalisation Details'!A:E,5,0)</f>
        <v>3</v>
      </c>
      <c r="N1502">
        <f>VLOOKUP(A1502,'Hospitalisation Details'!A:F,6,0)</f>
        <v>6895.19</v>
      </c>
      <c r="O1502" t="str">
        <f>VLOOKUP(A1502,'Hospitalisation Details'!A:G,7,0)</f>
        <v>tier - 2</v>
      </c>
      <c r="P1502" t="str">
        <f>VLOOKUP(A1502,'Hospitalisation Details'!A:I,8,0)</f>
        <v>tier - 3</v>
      </c>
      <c r="Q1502" t="str">
        <f>VLOOKUP(A1502,'Hospitalisation Details'!A:I,9,0)</f>
        <v>R1024</v>
      </c>
    </row>
    <row r="1503" spans="1:17" ht="15.6" x14ac:dyDescent="0.3">
      <c r="A1503" s="1" t="s">
        <v>869</v>
      </c>
      <c r="B1503" s="1" t="str">
        <f>VLOOKUP(A1503,'Customer Names'!A:B,2,0)</f>
        <v>Cave, Ms.  Kathleen</v>
      </c>
      <c r="C1503">
        <f>VLOOKUP(A1503,'Medical Examinations'!A:H,2,0)</f>
        <v>17.29</v>
      </c>
      <c r="D1503">
        <f>VLOOKUP(A1503,'Medical Examinations'!A:C,3,0)</f>
        <v>5.35</v>
      </c>
      <c r="E1503" t="str">
        <f>VLOOKUP(A1503,'Medical Examinations'!A:E,4)</f>
        <v>yes</v>
      </c>
      <c r="F1503" t="str">
        <f>VLOOKUP(A1503,'Medical Examinations'!A:E,5)</f>
        <v>No</v>
      </c>
      <c r="G1503" t="str">
        <f>VLOOKUP(A1503,'Medical Examinations'!A:F,6,0)</f>
        <v>No</v>
      </c>
      <c r="H1503" t="str">
        <f>VLOOKUP(A1503,'Medical Examinations'!A:G,7)</f>
        <v>No major surgery</v>
      </c>
      <c r="I1503" t="str">
        <f>VLOOKUP(A1503,'Medical Examinations'!A:H,8,0)</f>
        <v>No</v>
      </c>
      <c r="J1503">
        <f>VLOOKUP(A1503,'Hospitalisation Details'!A:B,2,0)</f>
        <v>1985</v>
      </c>
      <c r="K1503" t="str">
        <f>VLOOKUP(A1503,'Hospitalisation Details'!A:C,3,0)</f>
        <v>Sep</v>
      </c>
      <c r="L1503">
        <f>VLOOKUP(A1503,'Hospitalisation Details'!A:D,4,0)</f>
        <v>10</v>
      </c>
      <c r="M1503">
        <f>VLOOKUP(A1503,'Hospitalisation Details'!A:E,5,0)</f>
        <v>2</v>
      </c>
      <c r="N1503">
        <f>VLOOKUP(A1503,'Hospitalisation Details'!A:F,6,0)</f>
        <v>6877.98</v>
      </c>
      <c r="O1503" t="str">
        <f>VLOOKUP(A1503,'Hospitalisation Details'!A:G,7,0)</f>
        <v>tier - 2</v>
      </c>
      <c r="P1503" t="str">
        <f>VLOOKUP(A1503,'Hospitalisation Details'!A:I,8,0)</f>
        <v>tier - 1</v>
      </c>
      <c r="Q1503" t="str">
        <f>VLOOKUP(A1503,'Hospitalisation Details'!A:I,9,0)</f>
        <v>R1024</v>
      </c>
    </row>
    <row r="1504" spans="1:17" ht="15.6" x14ac:dyDescent="0.3">
      <c r="A1504" s="1" t="s">
        <v>868</v>
      </c>
      <c r="B1504" s="1" t="str">
        <f>VLOOKUP(A1504,'Customer Names'!A:B,2,0)</f>
        <v>Gudenkauf, Ms.  Kimberly K</v>
      </c>
      <c r="C1504">
        <f>VLOOKUP(A1504,'Medical Examinations'!A:H,2,0)</f>
        <v>42.88</v>
      </c>
      <c r="D1504">
        <f>VLOOKUP(A1504,'Medical Examinations'!A:C,3,0)</f>
        <v>4.87</v>
      </c>
      <c r="E1504" t="str">
        <f>VLOOKUP(A1504,'Medical Examinations'!A:E,4)</f>
        <v>No</v>
      </c>
      <c r="F1504" t="str">
        <f>VLOOKUP(A1504,'Medical Examinations'!A:E,5)</f>
        <v>yes</v>
      </c>
      <c r="G1504" t="str">
        <f>VLOOKUP(A1504,'Medical Examinations'!A:F,6,0)</f>
        <v>No</v>
      </c>
      <c r="H1504">
        <f>VLOOKUP(A1504,'Medical Examinations'!A:G,7)</f>
        <v>1</v>
      </c>
      <c r="I1504" t="str">
        <f>VLOOKUP(A1504,'Medical Examinations'!A:H,8,0)</f>
        <v>No</v>
      </c>
      <c r="J1504">
        <f>VLOOKUP(A1504,'Hospitalisation Details'!A:B,2,0)</f>
        <v>2004</v>
      </c>
      <c r="K1504" t="str">
        <f>VLOOKUP(A1504,'Hospitalisation Details'!A:C,3,0)</f>
        <v>Dec</v>
      </c>
      <c r="L1504">
        <f>VLOOKUP(A1504,'Hospitalisation Details'!A:D,4,0)</f>
        <v>24</v>
      </c>
      <c r="M1504">
        <f>VLOOKUP(A1504,'Hospitalisation Details'!A:E,5,0)</f>
        <v>0</v>
      </c>
      <c r="N1504">
        <f>VLOOKUP(A1504,'Hospitalisation Details'!A:F,6,0)</f>
        <v>6876.53</v>
      </c>
      <c r="O1504" t="str">
        <f>VLOOKUP(A1504,'Hospitalisation Details'!A:G,7,0)</f>
        <v>tier - 2</v>
      </c>
      <c r="P1504" t="str">
        <f>VLOOKUP(A1504,'Hospitalisation Details'!A:I,8,0)</f>
        <v>tier - 1</v>
      </c>
      <c r="Q1504" t="str">
        <f>VLOOKUP(A1504,'Hospitalisation Details'!A:I,9,0)</f>
        <v>R1012</v>
      </c>
    </row>
    <row r="1505" spans="1:17" ht="15.6" x14ac:dyDescent="0.3">
      <c r="A1505" s="1" t="s">
        <v>867</v>
      </c>
      <c r="B1505" s="1" t="str">
        <f>VLOOKUP(A1505,'Customer Names'!A:B,2,0)</f>
        <v>Thomas, Mr.  Justin C</v>
      </c>
      <c r="C1505">
        <f>VLOOKUP(A1505,'Medical Examinations'!A:H,2,0)</f>
        <v>32.200000000000003</v>
      </c>
      <c r="D1505">
        <f>VLOOKUP(A1505,'Medical Examinations'!A:C,3,0)</f>
        <v>10.09</v>
      </c>
      <c r="E1505" t="str">
        <f>VLOOKUP(A1505,'Medical Examinations'!A:E,4)</f>
        <v>yes</v>
      </c>
      <c r="F1505" t="str">
        <f>VLOOKUP(A1505,'Medical Examinations'!A:E,5)</f>
        <v>No</v>
      </c>
      <c r="G1505" t="str">
        <f>VLOOKUP(A1505,'Medical Examinations'!A:F,6,0)</f>
        <v>No</v>
      </c>
      <c r="H1505" t="str">
        <f>VLOOKUP(A1505,'Medical Examinations'!A:G,7)</f>
        <v>No major surgery</v>
      </c>
      <c r="I1505" t="str">
        <f>VLOOKUP(A1505,'Medical Examinations'!A:H,8,0)</f>
        <v>No</v>
      </c>
      <c r="J1505">
        <f>VLOOKUP(A1505,'Hospitalisation Details'!A:B,2,0)</f>
        <v>1981</v>
      </c>
      <c r="K1505" t="str">
        <f>VLOOKUP(A1505,'Hospitalisation Details'!A:C,3,0)</f>
        <v>Jun</v>
      </c>
      <c r="L1505">
        <f>VLOOKUP(A1505,'Hospitalisation Details'!A:D,4,0)</f>
        <v>23</v>
      </c>
      <c r="M1505">
        <f>VLOOKUP(A1505,'Hospitalisation Details'!A:E,5,0)</f>
        <v>2</v>
      </c>
      <c r="N1505">
        <f>VLOOKUP(A1505,'Hospitalisation Details'!A:F,6,0)</f>
        <v>6875.96</v>
      </c>
      <c r="O1505" t="str">
        <f>VLOOKUP(A1505,'Hospitalisation Details'!A:G,7,0)</f>
        <v>tier - 2</v>
      </c>
      <c r="P1505" t="str">
        <f>VLOOKUP(A1505,'Hospitalisation Details'!A:I,8,0)</f>
        <v>tier - 2</v>
      </c>
      <c r="Q1505" t="str">
        <f>VLOOKUP(A1505,'Hospitalisation Details'!A:I,9,0)</f>
        <v>R1011</v>
      </c>
    </row>
    <row r="1506" spans="1:17" ht="15.6" x14ac:dyDescent="0.3">
      <c r="A1506" s="1" t="s">
        <v>866</v>
      </c>
      <c r="B1506" s="1" t="str">
        <f>VLOOKUP(A1506,'Customer Names'!A:B,2,0)</f>
        <v>Holley, Mr.  Tristan P.</v>
      </c>
      <c r="C1506">
        <f>VLOOKUP(A1506,'Medical Examinations'!A:H,2,0)</f>
        <v>18.75</v>
      </c>
      <c r="D1506">
        <f>VLOOKUP(A1506,'Medical Examinations'!A:C,3,0)</f>
        <v>5.47</v>
      </c>
      <c r="E1506" t="str">
        <f>VLOOKUP(A1506,'Medical Examinations'!A:E,4)</f>
        <v>yes</v>
      </c>
      <c r="F1506" t="str">
        <f>VLOOKUP(A1506,'Medical Examinations'!A:E,5)</f>
        <v>No</v>
      </c>
      <c r="G1506" t="str">
        <f>VLOOKUP(A1506,'Medical Examinations'!A:F,6,0)</f>
        <v>Yes</v>
      </c>
      <c r="H1506">
        <f>VLOOKUP(A1506,'Medical Examinations'!A:G,7)</f>
        <v>1</v>
      </c>
      <c r="I1506" t="str">
        <f>VLOOKUP(A1506,'Medical Examinations'!A:H,8,0)</f>
        <v>No</v>
      </c>
      <c r="J1506">
        <f>VLOOKUP(A1506,'Hospitalisation Details'!A:B,2,0)</f>
        <v>1969</v>
      </c>
      <c r="K1506" t="str">
        <f>VLOOKUP(A1506,'Hospitalisation Details'!A:C,3,0)</f>
        <v>Oct</v>
      </c>
      <c r="L1506">
        <f>VLOOKUP(A1506,'Hospitalisation Details'!A:D,4,0)</f>
        <v>23</v>
      </c>
      <c r="M1506">
        <f>VLOOKUP(A1506,'Hospitalisation Details'!A:E,5,0)</f>
        <v>0</v>
      </c>
      <c r="N1506">
        <f>VLOOKUP(A1506,'Hospitalisation Details'!A:F,6,0)</f>
        <v>6868.39</v>
      </c>
      <c r="O1506" t="str">
        <f>VLOOKUP(A1506,'Hospitalisation Details'!A:G,7,0)</f>
        <v>tier - 2</v>
      </c>
      <c r="P1506" t="str">
        <f>VLOOKUP(A1506,'Hospitalisation Details'!A:I,8,0)</f>
        <v>tier - 2</v>
      </c>
      <c r="Q1506" t="str">
        <f>VLOOKUP(A1506,'Hospitalisation Details'!A:I,9,0)</f>
        <v>R1013</v>
      </c>
    </row>
    <row r="1507" spans="1:17" ht="15.6" x14ac:dyDescent="0.3">
      <c r="A1507" s="1" t="s">
        <v>865</v>
      </c>
      <c r="B1507" s="1" t="str">
        <f>VLOOKUP(A1507,'Customer Names'!A:B,2,0)</f>
        <v>Kemble, Ms.  Traci A</v>
      </c>
      <c r="C1507">
        <f>VLOOKUP(A1507,'Medical Examinations'!A:H,2,0)</f>
        <v>22.36</v>
      </c>
      <c r="D1507">
        <f>VLOOKUP(A1507,'Medical Examinations'!A:C,3,0)</f>
        <v>8.6</v>
      </c>
      <c r="E1507" t="str">
        <f>VLOOKUP(A1507,'Medical Examinations'!A:E,4)</f>
        <v>No</v>
      </c>
      <c r="F1507" t="str">
        <f>VLOOKUP(A1507,'Medical Examinations'!A:E,5)</f>
        <v>No</v>
      </c>
      <c r="G1507" t="str">
        <f>VLOOKUP(A1507,'Medical Examinations'!A:F,6,0)</f>
        <v>No</v>
      </c>
      <c r="H1507" t="str">
        <f>VLOOKUP(A1507,'Medical Examinations'!A:G,7)</f>
        <v>No major surgery</v>
      </c>
      <c r="I1507" t="str">
        <f>VLOOKUP(A1507,'Medical Examinations'!A:H,8,0)</f>
        <v>No</v>
      </c>
      <c r="J1507">
        <f>VLOOKUP(A1507,'Hospitalisation Details'!A:B,2,0)</f>
        <v>1978</v>
      </c>
      <c r="K1507" t="str">
        <f>VLOOKUP(A1507,'Hospitalisation Details'!A:C,3,0)</f>
        <v>Aug</v>
      </c>
      <c r="L1507">
        <f>VLOOKUP(A1507,'Hospitalisation Details'!A:D,4,0)</f>
        <v>5</v>
      </c>
      <c r="M1507">
        <f>VLOOKUP(A1507,'Hospitalisation Details'!A:E,5,0)</f>
        <v>2</v>
      </c>
      <c r="N1507">
        <f>VLOOKUP(A1507,'Hospitalisation Details'!A:F,6,0)</f>
        <v>6863.49</v>
      </c>
      <c r="O1507" t="str">
        <f>VLOOKUP(A1507,'Hospitalisation Details'!A:G,7,0)</f>
        <v>tier - 2</v>
      </c>
      <c r="P1507" t="str">
        <f>VLOOKUP(A1507,'Hospitalisation Details'!A:I,8,0)</f>
        <v>tier - 1</v>
      </c>
      <c r="Q1507" t="str">
        <f>VLOOKUP(A1507,'Hospitalisation Details'!A:I,9,0)</f>
        <v>R1013</v>
      </c>
    </row>
    <row r="1508" spans="1:17" ht="15.6" x14ac:dyDescent="0.3">
      <c r="A1508" s="1" t="s">
        <v>864</v>
      </c>
      <c r="B1508" s="1" t="str">
        <f>VLOOKUP(A1508,'Customer Names'!A:B,2,0)</f>
        <v>Bentley, Mr.  Justin P</v>
      </c>
      <c r="C1508">
        <f>VLOOKUP(A1508,'Medical Examinations'!A:H,2,0)</f>
        <v>23.94</v>
      </c>
      <c r="D1508">
        <f>VLOOKUP(A1508,'Medical Examinations'!A:C,3,0)</f>
        <v>10.74</v>
      </c>
      <c r="E1508" t="str">
        <f>VLOOKUP(A1508,'Medical Examinations'!A:E,4)</f>
        <v>yes</v>
      </c>
      <c r="F1508" t="str">
        <f>VLOOKUP(A1508,'Medical Examinations'!A:E,5)</f>
        <v>No</v>
      </c>
      <c r="G1508" t="str">
        <f>VLOOKUP(A1508,'Medical Examinations'!A:F,6,0)</f>
        <v>No</v>
      </c>
      <c r="H1508" t="str">
        <f>VLOOKUP(A1508,'Medical Examinations'!A:G,7)</f>
        <v>No major surgery</v>
      </c>
      <c r="I1508" t="str">
        <f>VLOOKUP(A1508,'Medical Examinations'!A:H,8,0)</f>
        <v>No</v>
      </c>
      <c r="J1508">
        <f>VLOOKUP(A1508,'Hospitalisation Details'!A:B,2,0)</f>
        <v>1981</v>
      </c>
      <c r="K1508" t="str">
        <f>VLOOKUP(A1508,'Hospitalisation Details'!A:C,3,0)</f>
        <v>Jun</v>
      </c>
      <c r="L1508">
        <f>VLOOKUP(A1508,'Hospitalisation Details'!A:D,4,0)</f>
        <v>19</v>
      </c>
      <c r="M1508">
        <f>VLOOKUP(A1508,'Hospitalisation Details'!A:E,5,0)</f>
        <v>1</v>
      </c>
      <c r="N1508">
        <f>VLOOKUP(A1508,'Hospitalisation Details'!A:F,6,0)</f>
        <v>6858.48</v>
      </c>
      <c r="O1508" t="str">
        <f>VLOOKUP(A1508,'Hospitalisation Details'!A:G,7,0)</f>
        <v>tier - 2</v>
      </c>
      <c r="P1508" t="str">
        <f>VLOOKUP(A1508,'Hospitalisation Details'!A:I,8,0)</f>
        <v>tier - 2</v>
      </c>
      <c r="Q1508" t="str">
        <f>VLOOKUP(A1508,'Hospitalisation Details'!A:I,9,0)</f>
        <v>R1019</v>
      </c>
    </row>
    <row r="1509" spans="1:17" ht="15.6" x14ac:dyDescent="0.3">
      <c r="A1509" s="1" t="s">
        <v>863</v>
      </c>
      <c r="B1509" s="1" t="str">
        <f>VLOOKUP(A1509,'Customer Names'!A:B,2,0)</f>
        <v>Jones, Mr.  Logan M</v>
      </c>
      <c r="C1509">
        <f>VLOOKUP(A1509,'Medical Examinations'!A:H,2,0)</f>
        <v>30.1</v>
      </c>
      <c r="D1509">
        <f>VLOOKUP(A1509,'Medical Examinations'!A:C,3,0)</f>
        <v>4.3899999999999997</v>
      </c>
      <c r="E1509" t="str">
        <f>VLOOKUP(A1509,'Medical Examinations'!A:E,4)</f>
        <v>No</v>
      </c>
      <c r="F1509" t="str">
        <f>VLOOKUP(A1509,'Medical Examinations'!A:E,5)</f>
        <v>No</v>
      </c>
      <c r="G1509" t="str">
        <f>VLOOKUP(A1509,'Medical Examinations'!A:F,6,0)</f>
        <v>Yes</v>
      </c>
      <c r="H1509">
        <f>VLOOKUP(A1509,'Medical Examinations'!A:G,7)</f>
        <v>1</v>
      </c>
      <c r="I1509" t="str">
        <f>VLOOKUP(A1509,'Medical Examinations'!A:H,8,0)</f>
        <v>No</v>
      </c>
      <c r="J1509">
        <f>VLOOKUP(A1509,'Hospitalisation Details'!A:B,2,0)</f>
        <v>1979</v>
      </c>
      <c r="K1509" t="str">
        <f>VLOOKUP(A1509,'Hospitalisation Details'!A:C,3,0)</f>
        <v>Nov</v>
      </c>
      <c r="L1509">
        <f>VLOOKUP(A1509,'Hospitalisation Details'!A:D,4,0)</f>
        <v>4</v>
      </c>
      <c r="M1509">
        <f>VLOOKUP(A1509,'Hospitalisation Details'!A:E,5,0)</f>
        <v>1</v>
      </c>
      <c r="N1509">
        <f>VLOOKUP(A1509,'Hospitalisation Details'!A:F,6,0)</f>
        <v>6849.03</v>
      </c>
      <c r="O1509" t="str">
        <f>VLOOKUP(A1509,'Hospitalisation Details'!A:G,7,0)</f>
        <v>tier - 2</v>
      </c>
      <c r="P1509" t="str">
        <f>VLOOKUP(A1509,'Hospitalisation Details'!A:I,8,0)</f>
        <v>tier - 2</v>
      </c>
      <c r="Q1509" t="str">
        <f>VLOOKUP(A1509,'Hospitalisation Details'!A:I,9,0)</f>
        <v>R1011</v>
      </c>
    </row>
    <row r="1510" spans="1:17" ht="15.6" x14ac:dyDescent="0.3">
      <c r="A1510" s="1" t="s">
        <v>862</v>
      </c>
      <c r="B1510" s="1" t="str">
        <f>VLOOKUP(A1510,'Customer Names'!A:B,2,0)</f>
        <v>Tremblay, Mr.  Sebastien</v>
      </c>
      <c r="C1510">
        <f>VLOOKUP(A1510,'Medical Examinations'!A:H,2,0)</f>
        <v>21.93</v>
      </c>
      <c r="D1510">
        <f>VLOOKUP(A1510,'Medical Examinations'!A:C,3,0)</f>
        <v>6.3</v>
      </c>
      <c r="E1510" t="str">
        <f>VLOOKUP(A1510,'Medical Examinations'!A:E,4)</f>
        <v>No</v>
      </c>
      <c r="F1510" t="str">
        <f>VLOOKUP(A1510,'Medical Examinations'!A:E,5)</f>
        <v>No</v>
      </c>
      <c r="G1510" t="str">
        <f>VLOOKUP(A1510,'Medical Examinations'!A:F,6,0)</f>
        <v>No</v>
      </c>
      <c r="H1510" t="str">
        <f>VLOOKUP(A1510,'Medical Examinations'!A:G,7)</f>
        <v>No major surgery</v>
      </c>
      <c r="I1510" t="str">
        <f>VLOOKUP(A1510,'Medical Examinations'!A:H,8,0)</f>
        <v>No</v>
      </c>
      <c r="J1510">
        <f>VLOOKUP(A1510,'Hospitalisation Details'!A:B,2,0)</f>
        <v>1977</v>
      </c>
      <c r="K1510" t="str">
        <f>VLOOKUP(A1510,'Hospitalisation Details'!A:C,3,0)</f>
        <v>Jun</v>
      </c>
      <c r="L1510">
        <f>VLOOKUP(A1510,'Hospitalisation Details'!A:D,4,0)</f>
        <v>15</v>
      </c>
      <c r="M1510">
        <f>VLOOKUP(A1510,'Hospitalisation Details'!A:E,5,0)</f>
        <v>2</v>
      </c>
      <c r="N1510">
        <f>VLOOKUP(A1510,'Hospitalisation Details'!A:F,6,0)</f>
        <v>6843.17</v>
      </c>
      <c r="O1510" t="str">
        <f>VLOOKUP(A1510,'Hospitalisation Details'!A:G,7,0)</f>
        <v>tier - 2</v>
      </c>
      <c r="P1510" t="str">
        <f>VLOOKUP(A1510,'Hospitalisation Details'!A:I,8,0)</f>
        <v>tier - 1</v>
      </c>
      <c r="Q1510" t="str">
        <f>VLOOKUP(A1510,'Hospitalisation Details'!A:I,9,0)</f>
        <v>R1013</v>
      </c>
    </row>
    <row r="1511" spans="1:17" ht="15.6" x14ac:dyDescent="0.3">
      <c r="A1511" s="1" t="s">
        <v>861</v>
      </c>
      <c r="B1511" s="1" t="str">
        <f>VLOOKUP(A1511,'Customer Names'!A:B,2,0)</f>
        <v>Bellucci, Ms.  Tiffany A</v>
      </c>
      <c r="C1511">
        <f>VLOOKUP(A1511,'Medical Examinations'!A:H,2,0)</f>
        <v>39.75</v>
      </c>
      <c r="D1511">
        <f>VLOOKUP(A1511,'Medical Examinations'!A:C,3,0)</f>
        <v>5.41</v>
      </c>
      <c r="E1511" t="str">
        <f>VLOOKUP(A1511,'Medical Examinations'!A:E,4)</f>
        <v>No</v>
      </c>
      <c r="F1511" t="str">
        <f>VLOOKUP(A1511,'Medical Examinations'!A:E,5)</f>
        <v>yes</v>
      </c>
      <c r="G1511" t="str">
        <f>VLOOKUP(A1511,'Medical Examinations'!A:F,6,0)</f>
        <v>No</v>
      </c>
      <c r="H1511">
        <f>VLOOKUP(A1511,'Medical Examinations'!A:G,7)</f>
        <v>1</v>
      </c>
      <c r="I1511" t="str">
        <f>VLOOKUP(A1511,'Medical Examinations'!A:H,8,0)</f>
        <v>No</v>
      </c>
      <c r="J1511">
        <f>VLOOKUP(A1511,'Hospitalisation Details'!A:B,2,0)</f>
        <v>2000</v>
      </c>
      <c r="K1511" t="str">
        <f>VLOOKUP(A1511,'Hospitalisation Details'!A:C,3,0)</f>
        <v>Nov</v>
      </c>
      <c r="L1511">
        <f>VLOOKUP(A1511,'Hospitalisation Details'!A:D,4,0)</f>
        <v>30</v>
      </c>
      <c r="M1511">
        <f>VLOOKUP(A1511,'Hospitalisation Details'!A:E,5,0)</f>
        <v>0</v>
      </c>
      <c r="N1511">
        <f>VLOOKUP(A1511,'Hospitalisation Details'!A:F,6,0)</f>
        <v>6842.28</v>
      </c>
      <c r="O1511" t="str">
        <f>VLOOKUP(A1511,'Hospitalisation Details'!A:G,7,0)</f>
        <v>tier - 2</v>
      </c>
      <c r="P1511" t="str">
        <f>VLOOKUP(A1511,'Hospitalisation Details'!A:I,8,0)</f>
        <v>tier - 1</v>
      </c>
      <c r="Q1511" t="str">
        <f>VLOOKUP(A1511,'Hospitalisation Details'!A:I,9,0)</f>
        <v>R1012</v>
      </c>
    </row>
    <row r="1512" spans="1:17" ht="15.6" x14ac:dyDescent="0.3">
      <c r="A1512" s="1" t="s">
        <v>860</v>
      </c>
      <c r="B1512" s="1" t="str">
        <f>VLOOKUP(A1512,'Customer Names'!A:B,2,0)</f>
        <v>Collins, Mr.  Matthew</v>
      </c>
      <c r="C1512">
        <f>VLOOKUP(A1512,'Medical Examinations'!A:H,2,0)</f>
        <v>26.03</v>
      </c>
      <c r="D1512">
        <f>VLOOKUP(A1512,'Medical Examinations'!A:C,3,0)</f>
        <v>4.47</v>
      </c>
      <c r="E1512" t="str">
        <f>VLOOKUP(A1512,'Medical Examinations'!A:E,4)</f>
        <v>No</v>
      </c>
      <c r="F1512" t="str">
        <f>VLOOKUP(A1512,'Medical Examinations'!A:E,5)</f>
        <v>No</v>
      </c>
      <c r="G1512" t="str">
        <f>VLOOKUP(A1512,'Medical Examinations'!A:F,6,0)</f>
        <v>Yes</v>
      </c>
      <c r="H1512">
        <f>VLOOKUP(A1512,'Medical Examinations'!A:G,7)</f>
        <v>1</v>
      </c>
      <c r="I1512" t="str">
        <f>VLOOKUP(A1512,'Medical Examinations'!A:H,8,0)</f>
        <v>No</v>
      </c>
      <c r="J1512">
        <f>VLOOKUP(A1512,'Hospitalisation Details'!A:B,2,0)</f>
        <v>1979</v>
      </c>
      <c r="K1512" t="str">
        <f>VLOOKUP(A1512,'Hospitalisation Details'!A:C,3,0)</f>
        <v>Jul</v>
      </c>
      <c r="L1512">
        <f>VLOOKUP(A1512,'Hospitalisation Details'!A:D,4,0)</f>
        <v>15</v>
      </c>
      <c r="M1512">
        <f>VLOOKUP(A1512,'Hospitalisation Details'!A:E,5,0)</f>
        <v>0</v>
      </c>
      <c r="N1512">
        <f>VLOOKUP(A1512,'Hospitalisation Details'!A:F,6,0)</f>
        <v>6837.37</v>
      </c>
      <c r="O1512" t="str">
        <f>VLOOKUP(A1512,'Hospitalisation Details'!A:G,7,0)</f>
        <v>tier - 3</v>
      </c>
      <c r="P1512" t="str">
        <f>VLOOKUP(A1512,'Hospitalisation Details'!A:I,8,0)</f>
        <v>tier - 1</v>
      </c>
      <c r="Q1512" t="str">
        <f>VLOOKUP(A1512,'Hospitalisation Details'!A:I,9,0)</f>
        <v>R1016</v>
      </c>
    </row>
    <row r="1513" spans="1:17" ht="15.6" x14ac:dyDescent="0.3">
      <c r="A1513" s="1" t="s">
        <v>859</v>
      </c>
      <c r="B1513" s="1" t="str">
        <f>VLOOKUP(A1513,'Customer Names'!A:B,2,0)</f>
        <v>Gillman, Mr.  Luke</v>
      </c>
      <c r="C1513">
        <f>VLOOKUP(A1513,'Medical Examinations'!A:H,2,0)</f>
        <v>34.51</v>
      </c>
      <c r="D1513">
        <f>VLOOKUP(A1513,'Medical Examinations'!A:C,3,0)</f>
        <v>6.26</v>
      </c>
      <c r="E1513" t="str">
        <f>VLOOKUP(A1513,'Medical Examinations'!A:E,4)</f>
        <v>No</v>
      </c>
      <c r="F1513" t="str">
        <f>VLOOKUP(A1513,'Medical Examinations'!A:E,5)</f>
        <v>No</v>
      </c>
      <c r="G1513" t="str">
        <f>VLOOKUP(A1513,'Medical Examinations'!A:F,6,0)</f>
        <v>No</v>
      </c>
      <c r="H1513" t="str">
        <f>VLOOKUP(A1513,'Medical Examinations'!A:G,7)</f>
        <v>No major surgery</v>
      </c>
      <c r="I1513" t="str">
        <f>VLOOKUP(A1513,'Medical Examinations'!A:H,8,0)</f>
        <v>No</v>
      </c>
      <c r="J1513">
        <f>VLOOKUP(A1513,'Hospitalisation Details'!A:B,2,0)</f>
        <v>1994</v>
      </c>
      <c r="K1513" t="str">
        <f>VLOOKUP(A1513,'Hospitalisation Details'!A:C,3,0)</f>
        <v>Jul</v>
      </c>
      <c r="L1513">
        <f>VLOOKUP(A1513,'Hospitalisation Details'!A:D,4,0)</f>
        <v>8</v>
      </c>
      <c r="M1513">
        <f>VLOOKUP(A1513,'Hospitalisation Details'!A:E,5,0)</f>
        <v>0</v>
      </c>
      <c r="N1513">
        <f>VLOOKUP(A1513,'Hospitalisation Details'!A:F,6,0)</f>
        <v>6827.69</v>
      </c>
      <c r="O1513" t="str">
        <f>VLOOKUP(A1513,'Hospitalisation Details'!A:G,7,0)</f>
        <v>tier - 2</v>
      </c>
      <c r="P1513" t="str">
        <f>VLOOKUP(A1513,'Hospitalisation Details'!A:I,8,0)</f>
        <v>tier - 2</v>
      </c>
      <c r="Q1513" t="str">
        <f>VLOOKUP(A1513,'Hospitalisation Details'!A:I,9,0)</f>
        <v>R1021</v>
      </c>
    </row>
    <row r="1514" spans="1:17" ht="15.6" x14ac:dyDescent="0.3">
      <c r="A1514" s="1" t="s">
        <v>858</v>
      </c>
      <c r="B1514" s="1" t="str">
        <f>VLOOKUP(A1514,'Customer Names'!A:B,2,0)</f>
        <v>West, Ms.  Leigh</v>
      </c>
      <c r="C1514">
        <f>VLOOKUP(A1514,'Medical Examinations'!A:H,2,0)</f>
        <v>19.32</v>
      </c>
      <c r="D1514">
        <f>VLOOKUP(A1514,'Medical Examinations'!A:C,3,0)</f>
        <v>11.58</v>
      </c>
      <c r="E1514" t="str">
        <f>VLOOKUP(A1514,'Medical Examinations'!A:E,4)</f>
        <v>yes</v>
      </c>
      <c r="F1514" t="str">
        <f>VLOOKUP(A1514,'Medical Examinations'!A:E,5)</f>
        <v>No</v>
      </c>
      <c r="G1514" t="str">
        <f>VLOOKUP(A1514,'Medical Examinations'!A:F,6,0)</f>
        <v>No</v>
      </c>
      <c r="H1514">
        <f>VLOOKUP(A1514,'Medical Examinations'!A:G,7)</f>
        <v>1</v>
      </c>
      <c r="I1514" t="str">
        <f>VLOOKUP(A1514,'Medical Examinations'!A:H,8,0)</f>
        <v>No</v>
      </c>
      <c r="J1514">
        <f>VLOOKUP(A1514,'Hospitalisation Details'!A:B,2,0)</f>
        <v>1975</v>
      </c>
      <c r="K1514" t="str">
        <f>VLOOKUP(A1514,'Hospitalisation Details'!A:C,3,0)</f>
        <v>Aug</v>
      </c>
      <c r="L1514">
        <f>VLOOKUP(A1514,'Hospitalisation Details'!A:D,4,0)</f>
        <v>17</v>
      </c>
      <c r="M1514">
        <f>VLOOKUP(A1514,'Hospitalisation Details'!A:E,5,0)</f>
        <v>1</v>
      </c>
      <c r="N1514">
        <f>VLOOKUP(A1514,'Hospitalisation Details'!A:F,6,0)</f>
        <v>6809.46</v>
      </c>
      <c r="O1514" t="str">
        <f>VLOOKUP(A1514,'Hospitalisation Details'!A:G,7,0)</f>
        <v>tier - 2</v>
      </c>
      <c r="P1514" t="str">
        <f>VLOOKUP(A1514,'Hospitalisation Details'!A:I,8,0)</f>
        <v>tier - 1</v>
      </c>
      <c r="Q1514" t="str">
        <f>VLOOKUP(A1514,'Hospitalisation Details'!A:I,9,0)</f>
        <v>R1012</v>
      </c>
    </row>
    <row r="1515" spans="1:17" ht="15.6" x14ac:dyDescent="0.3">
      <c r="A1515" s="1" t="s">
        <v>857</v>
      </c>
      <c r="B1515" s="1" t="str">
        <f>VLOOKUP(A1515,'Customer Names'!A:B,2,0)</f>
        <v>Chida, Mr.  Yosuke</v>
      </c>
      <c r="C1515">
        <f>VLOOKUP(A1515,'Medical Examinations'!A:H,2,0)</f>
        <v>28.5</v>
      </c>
      <c r="D1515">
        <f>VLOOKUP(A1515,'Medical Examinations'!A:C,3,0)</f>
        <v>4.3600000000000003</v>
      </c>
      <c r="E1515" t="str">
        <f>VLOOKUP(A1515,'Medical Examinations'!A:E,4)</f>
        <v>No</v>
      </c>
      <c r="F1515" t="str">
        <f>VLOOKUP(A1515,'Medical Examinations'!A:E,5)</f>
        <v>No</v>
      </c>
      <c r="G1515" t="str">
        <f>VLOOKUP(A1515,'Medical Examinations'!A:F,6,0)</f>
        <v>No</v>
      </c>
      <c r="H1515" t="str">
        <f>VLOOKUP(A1515,'Medical Examinations'!A:G,7)</f>
        <v>No major surgery</v>
      </c>
      <c r="I1515" t="str">
        <f>VLOOKUP(A1515,'Medical Examinations'!A:H,8,0)</f>
        <v>No</v>
      </c>
      <c r="J1515">
        <f>VLOOKUP(A1515,'Hospitalisation Details'!A:B,2,0)</f>
        <v>1991</v>
      </c>
      <c r="K1515" t="str">
        <f>VLOOKUP(A1515,'Hospitalisation Details'!A:C,3,0)</f>
        <v>Jun</v>
      </c>
      <c r="L1515">
        <f>VLOOKUP(A1515,'Hospitalisation Details'!A:D,4,0)</f>
        <v>29</v>
      </c>
      <c r="M1515">
        <f>VLOOKUP(A1515,'Hospitalisation Details'!A:E,5,0)</f>
        <v>5</v>
      </c>
      <c r="N1515">
        <f>VLOOKUP(A1515,'Hospitalisation Details'!A:F,6,0)</f>
        <v>6799.46</v>
      </c>
      <c r="O1515" t="str">
        <f>VLOOKUP(A1515,'Hospitalisation Details'!A:G,7,0)</f>
        <v>tier - 1</v>
      </c>
      <c r="P1515" t="str">
        <f>VLOOKUP(A1515,'Hospitalisation Details'!A:I,8,0)</f>
        <v>tier - 2</v>
      </c>
      <c r="Q1515" t="str">
        <f>VLOOKUP(A1515,'Hospitalisation Details'!A:I,9,0)</f>
        <v>R1014</v>
      </c>
    </row>
    <row r="1516" spans="1:17" ht="15.6" x14ac:dyDescent="0.3">
      <c r="A1516" s="1" t="s">
        <v>856</v>
      </c>
      <c r="B1516" s="1" t="str">
        <f>VLOOKUP(A1516,'Customer Names'!A:B,2,0)</f>
        <v>Reisenauer, Mr.  Matthew</v>
      </c>
      <c r="C1516">
        <f>VLOOKUP(A1516,'Medical Examinations'!A:H,2,0)</f>
        <v>30.875</v>
      </c>
      <c r="D1516">
        <f>VLOOKUP(A1516,'Medical Examinations'!A:C,3,0)</f>
        <v>4.1399999999999997</v>
      </c>
      <c r="E1516" t="str">
        <f>VLOOKUP(A1516,'Medical Examinations'!A:E,4)</f>
        <v>yes</v>
      </c>
      <c r="F1516" t="str">
        <f>VLOOKUP(A1516,'Medical Examinations'!A:E,5)</f>
        <v>No</v>
      </c>
      <c r="G1516" t="str">
        <f>VLOOKUP(A1516,'Medical Examinations'!A:F,6,0)</f>
        <v>No</v>
      </c>
      <c r="H1516" t="str">
        <f>VLOOKUP(A1516,'Medical Examinations'!A:G,7)</f>
        <v>No major surgery</v>
      </c>
      <c r="I1516" t="str">
        <f>VLOOKUP(A1516,'Medical Examinations'!A:H,8,0)</f>
        <v>No</v>
      </c>
      <c r="J1516">
        <f>VLOOKUP(A1516,'Hospitalisation Details'!A:B,2,0)</f>
        <v>1985</v>
      </c>
      <c r="K1516" t="str">
        <f>VLOOKUP(A1516,'Hospitalisation Details'!A:C,3,0)</f>
        <v>Dec</v>
      </c>
      <c r="L1516">
        <f>VLOOKUP(A1516,'Hospitalisation Details'!A:D,4,0)</f>
        <v>24</v>
      </c>
      <c r="M1516">
        <f>VLOOKUP(A1516,'Hospitalisation Details'!A:E,5,0)</f>
        <v>3</v>
      </c>
      <c r="N1516">
        <f>VLOOKUP(A1516,'Hospitalisation Details'!A:F,6,0)</f>
        <v>6796.86</v>
      </c>
      <c r="O1516" t="str">
        <f>VLOOKUP(A1516,'Hospitalisation Details'!A:G,7,0)</f>
        <v>tier - 3</v>
      </c>
      <c r="P1516" t="str">
        <f>VLOOKUP(A1516,'Hospitalisation Details'!A:I,8,0)</f>
        <v>tier - 3</v>
      </c>
      <c r="Q1516" t="str">
        <f>VLOOKUP(A1516,'Hospitalisation Details'!A:I,9,0)</f>
        <v>R1012</v>
      </c>
    </row>
    <row r="1517" spans="1:17" ht="15.6" x14ac:dyDescent="0.3">
      <c r="A1517" s="1" t="s">
        <v>855</v>
      </c>
      <c r="B1517" s="1" t="str">
        <f>VLOOKUP(A1517,'Customer Names'!A:B,2,0)</f>
        <v>Rosenberg-Wohl, Mr.  Jacob</v>
      </c>
      <c r="C1517">
        <f>VLOOKUP(A1517,'Medical Examinations'!A:H,2,0)</f>
        <v>24.02</v>
      </c>
      <c r="D1517">
        <f>VLOOKUP(A1517,'Medical Examinations'!A:C,3,0)</f>
        <v>4.38</v>
      </c>
      <c r="E1517" t="str">
        <f>VLOOKUP(A1517,'Medical Examinations'!A:E,4)</f>
        <v>No</v>
      </c>
      <c r="F1517" t="str">
        <f>VLOOKUP(A1517,'Medical Examinations'!A:E,5)</f>
        <v>No</v>
      </c>
      <c r="G1517" t="str">
        <f>VLOOKUP(A1517,'Medical Examinations'!A:F,6,0)</f>
        <v>No</v>
      </c>
      <c r="H1517" t="str">
        <f>VLOOKUP(A1517,'Medical Examinations'!A:G,7)</f>
        <v>No major surgery</v>
      </c>
      <c r="I1517" t="str">
        <f>VLOOKUP(A1517,'Medical Examinations'!A:H,8,0)</f>
        <v>No</v>
      </c>
      <c r="J1517">
        <f>VLOOKUP(A1517,'Hospitalisation Details'!A:B,2,0)</f>
        <v>1980</v>
      </c>
      <c r="K1517" t="str">
        <f>VLOOKUP(A1517,'Hospitalisation Details'!A:C,3,0)</f>
        <v>Nov</v>
      </c>
      <c r="L1517">
        <f>VLOOKUP(A1517,'Hospitalisation Details'!A:D,4,0)</f>
        <v>23</v>
      </c>
      <c r="M1517">
        <f>VLOOKUP(A1517,'Hospitalisation Details'!A:E,5,0)</f>
        <v>2</v>
      </c>
      <c r="N1517">
        <f>VLOOKUP(A1517,'Hospitalisation Details'!A:F,6,0)</f>
        <v>6781.52</v>
      </c>
      <c r="O1517" t="str">
        <f>VLOOKUP(A1517,'Hospitalisation Details'!A:G,7,0)</f>
        <v>tier - 2</v>
      </c>
      <c r="P1517" t="str">
        <f>VLOOKUP(A1517,'Hospitalisation Details'!A:I,8,0)</f>
        <v>tier - 2</v>
      </c>
      <c r="Q1517" t="str">
        <f>VLOOKUP(A1517,'Hospitalisation Details'!A:I,9,0)</f>
        <v>R1013</v>
      </c>
    </row>
    <row r="1518" spans="1:17" ht="15.6" x14ac:dyDescent="0.3">
      <c r="A1518" s="1" t="s">
        <v>854</v>
      </c>
      <c r="B1518" s="1" t="str">
        <f>VLOOKUP(A1518,'Customer Names'!A:B,2,0)</f>
        <v>Theriault, Ms.  Jodi</v>
      </c>
      <c r="C1518">
        <f>VLOOKUP(A1518,'Medical Examinations'!A:H,2,0)</f>
        <v>36.08</v>
      </c>
      <c r="D1518">
        <f>VLOOKUP(A1518,'Medical Examinations'!A:C,3,0)</f>
        <v>11.61</v>
      </c>
      <c r="E1518" t="str">
        <f>VLOOKUP(A1518,'Medical Examinations'!A:E,4)</f>
        <v>yes</v>
      </c>
      <c r="F1518" t="str">
        <f>VLOOKUP(A1518,'Medical Examinations'!A:E,5)</f>
        <v>No</v>
      </c>
      <c r="G1518" t="str">
        <f>VLOOKUP(A1518,'Medical Examinations'!A:F,6,0)</f>
        <v>No</v>
      </c>
      <c r="H1518" t="str">
        <f>VLOOKUP(A1518,'Medical Examinations'!A:G,7)</f>
        <v>No major surgery</v>
      </c>
      <c r="I1518" t="str">
        <f>VLOOKUP(A1518,'Medical Examinations'!A:H,8,0)</f>
        <v>No</v>
      </c>
      <c r="J1518">
        <f>VLOOKUP(A1518,'Hospitalisation Details'!A:B,2,0)</f>
        <v>1981</v>
      </c>
      <c r="K1518" t="str">
        <f>VLOOKUP(A1518,'Hospitalisation Details'!A:C,3,0)</f>
        <v>Oct</v>
      </c>
      <c r="L1518">
        <f>VLOOKUP(A1518,'Hospitalisation Details'!A:D,4,0)</f>
        <v>8</v>
      </c>
      <c r="M1518">
        <f>VLOOKUP(A1518,'Hospitalisation Details'!A:E,5,0)</f>
        <v>1</v>
      </c>
      <c r="N1518">
        <f>VLOOKUP(A1518,'Hospitalisation Details'!A:F,6,0)</f>
        <v>6781.35</v>
      </c>
      <c r="O1518" t="str">
        <f>VLOOKUP(A1518,'Hospitalisation Details'!A:G,7,0)</f>
        <v>tier - 2</v>
      </c>
      <c r="P1518" t="str">
        <f>VLOOKUP(A1518,'Hospitalisation Details'!A:I,8,0)</f>
        <v>tier - 1</v>
      </c>
      <c r="Q1518" t="str">
        <f>VLOOKUP(A1518,'Hospitalisation Details'!A:I,9,0)</f>
        <v>R1013</v>
      </c>
    </row>
    <row r="1519" spans="1:17" ht="15.6" x14ac:dyDescent="0.3">
      <c r="A1519" s="1" t="s">
        <v>853</v>
      </c>
      <c r="B1519" s="1" t="str">
        <f>VLOOKUP(A1519,'Customer Names'!A:B,2,0)</f>
        <v>Manuel, Ms.  Lauren</v>
      </c>
      <c r="C1519">
        <f>VLOOKUP(A1519,'Medical Examinations'!A:H,2,0)</f>
        <v>32.200000000000003</v>
      </c>
      <c r="D1519">
        <f>VLOOKUP(A1519,'Medical Examinations'!A:C,3,0)</f>
        <v>10.59</v>
      </c>
      <c r="E1519" t="str">
        <f>VLOOKUP(A1519,'Medical Examinations'!A:E,4)</f>
        <v>yes</v>
      </c>
      <c r="F1519" t="str">
        <f>VLOOKUP(A1519,'Medical Examinations'!A:E,5)</f>
        <v>No</v>
      </c>
      <c r="G1519" t="str">
        <f>VLOOKUP(A1519,'Medical Examinations'!A:F,6,0)</f>
        <v>No</v>
      </c>
      <c r="H1519" t="str">
        <f>VLOOKUP(A1519,'Medical Examinations'!A:G,7)</f>
        <v>No major surgery</v>
      </c>
      <c r="I1519" t="str">
        <f>VLOOKUP(A1519,'Medical Examinations'!A:H,8,0)</f>
        <v>No</v>
      </c>
      <c r="J1519">
        <f>VLOOKUP(A1519,'Hospitalisation Details'!A:B,2,0)</f>
        <v>1981</v>
      </c>
      <c r="K1519" t="str">
        <f>VLOOKUP(A1519,'Hospitalisation Details'!A:C,3,0)</f>
        <v>Sep</v>
      </c>
      <c r="L1519">
        <f>VLOOKUP(A1519,'Hospitalisation Details'!A:D,4,0)</f>
        <v>3</v>
      </c>
      <c r="M1519">
        <f>VLOOKUP(A1519,'Hospitalisation Details'!A:E,5,0)</f>
        <v>1</v>
      </c>
      <c r="N1519">
        <f>VLOOKUP(A1519,'Hospitalisation Details'!A:F,6,0)</f>
        <v>6775.96</v>
      </c>
      <c r="O1519" t="str">
        <f>VLOOKUP(A1519,'Hospitalisation Details'!A:G,7,0)</f>
        <v>tier - 2</v>
      </c>
      <c r="P1519" t="str">
        <f>VLOOKUP(A1519,'Hospitalisation Details'!A:I,8,0)</f>
        <v>tier - 3</v>
      </c>
      <c r="Q1519" t="str">
        <f>VLOOKUP(A1519,'Hospitalisation Details'!A:I,9,0)</f>
        <v>R1011</v>
      </c>
    </row>
    <row r="1520" spans="1:17" ht="15.6" x14ac:dyDescent="0.3">
      <c r="A1520" s="1" t="s">
        <v>852</v>
      </c>
      <c r="B1520" s="1" t="str">
        <f>VLOOKUP(A1520,'Customer Names'!A:B,2,0)</f>
        <v>Demko, Ms.  Misti C</v>
      </c>
      <c r="C1520">
        <f>VLOOKUP(A1520,'Medical Examinations'!A:H,2,0)</f>
        <v>28.05</v>
      </c>
      <c r="D1520">
        <f>VLOOKUP(A1520,'Medical Examinations'!A:C,3,0)</f>
        <v>11.85</v>
      </c>
      <c r="E1520" t="str">
        <f>VLOOKUP(A1520,'Medical Examinations'!A:E,4)</f>
        <v>yes</v>
      </c>
      <c r="F1520" t="str">
        <f>VLOOKUP(A1520,'Medical Examinations'!A:E,5)</f>
        <v>No</v>
      </c>
      <c r="G1520" t="str">
        <f>VLOOKUP(A1520,'Medical Examinations'!A:F,6,0)</f>
        <v>No</v>
      </c>
      <c r="H1520" t="str">
        <f>VLOOKUP(A1520,'Medical Examinations'!A:G,7)</f>
        <v>No major surgery</v>
      </c>
      <c r="I1520" t="str">
        <f>VLOOKUP(A1520,'Medical Examinations'!A:H,8,0)</f>
        <v>No</v>
      </c>
      <c r="J1520">
        <f>VLOOKUP(A1520,'Hospitalisation Details'!A:B,2,0)</f>
        <v>1981</v>
      </c>
      <c r="K1520" t="str">
        <f>VLOOKUP(A1520,'Hospitalisation Details'!A:C,3,0)</f>
        <v>Sep</v>
      </c>
      <c r="L1520">
        <f>VLOOKUP(A1520,'Hospitalisation Details'!A:D,4,0)</f>
        <v>21</v>
      </c>
      <c r="M1520">
        <f>VLOOKUP(A1520,'Hospitalisation Details'!A:E,5,0)</f>
        <v>1</v>
      </c>
      <c r="N1520">
        <f>VLOOKUP(A1520,'Hospitalisation Details'!A:F,6,0)</f>
        <v>6770.19</v>
      </c>
      <c r="O1520" t="str">
        <f>VLOOKUP(A1520,'Hospitalisation Details'!A:G,7,0)</f>
        <v>tier - 2</v>
      </c>
      <c r="P1520" t="str">
        <f>VLOOKUP(A1520,'Hospitalisation Details'!A:I,8,0)</f>
        <v>tier - 3</v>
      </c>
      <c r="Q1520" t="str">
        <f>VLOOKUP(A1520,'Hospitalisation Details'!A:I,9,0)</f>
        <v>R1013</v>
      </c>
    </row>
    <row r="1521" spans="1:17" ht="15.6" x14ac:dyDescent="0.3">
      <c r="A1521" s="1" t="s">
        <v>851</v>
      </c>
      <c r="B1521" s="1" t="str">
        <f>VLOOKUP(A1521,'Customer Names'!A:B,2,0)</f>
        <v>Battaglia, Ms.  Angela J</v>
      </c>
      <c r="C1521">
        <f>VLOOKUP(A1521,'Medical Examinations'!A:H,2,0)</f>
        <v>19</v>
      </c>
      <c r="D1521">
        <f>VLOOKUP(A1521,'Medical Examinations'!A:C,3,0)</f>
        <v>5.46</v>
      </c>
      <c r="E1521" t="str">
        <f>VLOOKUP(A1521,'Medical Examinations'!A:E,4)</f>
        <v>yes</v>
      </c>
      <c r="F1521" t="str">
        <f>VLOOKUP(A1521,'Medical Examinations'!A:E,5)</f>
        <v>No</v>
      </c>
      <c r="G1521" t="str">
        <f>VLOOKUP(A1521,'Medical Examinations'!A:F,6,0)</f>
        <v>No</v>
      </c>
      <c r="H1521">
        <f>VLOOKUP(A1521,'Medical Examinations'!A:G,7)</f>
        <v>1</v>
      </c>
      <c r="I1521" t="str">
        <f>VLOOKUP(A1521,'Medical Examinations'!A:H,8,0)</f>
        <v>No</v>
      </c>
      <c r="J1521">
        <f>VLOOKUP(A1521,'Hospitalisation Details'!A:B,2,0)</f>
        <v>1988</v>
      </c>
      <c r="K1521" t="str">
        <f>VLOOKUP(A1521,'Hospitalisation Details'!A:C,3,0)</f>
        <v>Oct</v>
      </c>
      <c r="L1521">
        <f>VLOOKUP(A1521,'Hospitalisation Details'!A:D,4,0)</f>
        <v>10</v>
      </c>
      <c r="M1521">
        <f>VLOOKUP(A1521,'Hospitalisation Details'!A:E,5,0)</f>
        <v>3</v>
      </c>
      <c r="N1521">
        <f>VLOOKUP(A1521,'Hospitalisation Details'!A:F,6,0)</f>
        <v>6753.04</v>
      </c>
      <c r="O1521" t="str">
        <f>VLOOKUP(A1521,'Hospitalisation Details'!A:G,7,0)</f>
        <v>tier - 2</v>
      </c>
      <c r="P1521" t="str">
        <f>VLOOKUP(A1521,'Hospitalisation Details'!A:I,8,0)</f>
        <v>tier - 2</v>
      </c>
      <c r="Q1521" t="str">
        <f>VLOOKUP(A1521,'Hospitalisation Details'!A:I,9,0)</f>
        <v>R1024</v>
      </c>
    </row>
    <row r="1522" spans="1:17" ht="15.6" x14ac:dyDescent="0.3">
      <c r="A1522" s="1" t="s">
        <v>850</v>
      </c>
      <c r="B1522" s="1" t="str">
        <f>VLOOKUP(A1522,'Customer Names'!A:B,2,0)</f>
        <v>Follo, Mr.  Jonathan D.</v>
      </c>
      <c r="C1522">
        <f>VLOOKUP(A1522,'Medical Examinations'!A:H,2,0)</f>
        <v>16.13</v>
      </c>
      <c r="D1522">
        <f>VLOOKUP(A1522,'Medical Examinations'!A:C,3,0)</f>
        <v>4.54</v>
      </c>
      <c r="E1522" t="str">
        <f>VLOOKUP(A1522,'Medical Examinations'!A:E,4)</f>
        <v>yes</v>
      </c>
      <c r="F1522" t="str">
        <f>VLOOKUP(A1522,'Medical Examinations'!A:E,5)</f>
        <v>No</v>
      </c>
      <c r="G1522" t="str">
        <f>VLOOKUP(A1522,'Medical Examinations'!A:F,6,0)</f>
        <v>No</v>
      </c>
      <c r="H1522">
        <f>VLOOKUP(A1522,'Medical Examinations'!A:G,7)</f>
        <v>2</v>
      </c>
      <c r="I1522" t="str">
        <f>VLOOKUP(A1522,'Medical Examinations'!A:H,8,0)</f>
        <v>No</v>
      </c>
      <c r="J1522">
        <f>VLOOKUP(A1522,'Hospitalisation Details'!A:B,2,0)</f>
        <v>1966</v>
      </c>
      <c r="K1522" t="str">
        <f>VLOOKUP(A1522,'Hospitalisation Details'!A:C,3,0)</f>
        <v>Dec</v>
      </c>
      <c r="L1522">
        <f>VLOOKUP(A1522,'Hospitalisation Details'!A:D,4,0)</f>
        <v>9</v>
      </c>
      <c r="M1522">
        <f>VLOOKUP(A1522,'Hospitalisation Details'!A:E,5,0)</f>
        <v>0</v>
      </c>
      <c r="N1522">
        <f>VLOOKUP(A1522,'Hospitalisation Details'!A:F,6,0)</f>
        <v>6750.27</v>
      </c>
      <c r="O1522" t="str">
        <f>VLOOKUP(A1522,'Hospitalisation Details'!A:G,7,0)</f>
        <v>tier - 3</v>
      </c>
      <c r="P1522" t="str">
        <f>VLOOKUP(A1522,'Hospitalisation Details'!A:I,8,0)</f>
        <v>tier - 2</v>
      </c>
      <c r="Q1522" t="str">
        <f>VLOOKUP(A1522,'Hospitalisation Details'!A:I,9,0)</f>
        <v>R1013</v>
      </c>
    </row>
    <row r="1523" spans="1:17" ht="15.6" x14ac:dyDescent="0.3">
      <c r="A1523" s="1" t="s">
        <v>849</v>
      </c>
      <c r="B1523" s="1" t="str">
        <f>VLOOKUP(A1523,'Customer Names'!A:B,2,0)</f>
        <v>Barana, Ms.  Victoria</v>
      </c>
      <c r="C1523">
        <f>VLOOKUP(A1523,'Medical Examinations'!A:H,2,0)</f>
        <v>18.77</v>
      </c>
      <c r="D1523">
        <f>VLOOKUP(A1523,'Medical Examinations'!A:C,3,0)</f>
        <v>11.98</v>
      </c>
      <c r="E1523" t="str">
        <f>VLOOKUP(A1523,'Medical Examinations'!A:E,4)</f>
        <v>yes</v>
      </c>
      <c r="F1523" t="str">
        <f>VLOOKUP(A1523,'Medical Examinations'!A:E,5)</f>
        <v>No</v>
      </c>
      <c r="G1523" t="str">
        <f>VLOOKUP(A1523,'Medical Examinations'!A:F,6,0)</f>
        <v>No</v>
      </c>
      <c r="H1523">
        <f>VLOOKUP(A1523,'Medical Examinations'!A:G,7)</f>
        <v>2</v>
      </c>
      <c r="I1523" t="str">
        <f>VLOOKUP(A1523,'Medical Examinations'!A:H,8,0)</f>
        <v>No</v>
      </c>
      <c r="J1523">
        <f>VLOOKUP(A1523,'Hospitalisation Details'!A:B,2,0)</f>
        <v>1970</v>
      </c>
      <c r="K1523" t="str">
        <f>VLOOKUP(A1523,'Hospitalisation Details'!A:C,3,0)</f>
        <v>Jun</v>
      </c>
      <c r="L1523">
        <f>VLOOKUP(A1523,'Hospitalisation Details'!A:D,4,0)</f>
        <v>17</v>
      </c>
      <c r="M1523">
        <f>VLOOKUP(A1523,'Hospitalisation Details'!A:E,5,0)</f>
        <v>0</v>
      </c>
      <c r="N1523">
        <f>VLOOKUP(A1523,'Hospitalisation Details'!A:F,6,0)</f>
        <v>6749.63</v>
      </c>
      <c r="O1523" t="str">
        <f>VLOOKUP(A1523,'Hospitalisation Details'!A:G,7,0)</f>
        <v>tier - 2</v>
      </c>
      <c r="P1523" t="str">
        <f>VLOOKUP(A1523,'Hospitalisation Details'!A:I,8,0)</f>
        <v>tier - 1</v>
      </c>
      <c r="Q1523" t="str">
        <f>VLOOKUP(A1523,'Hospitalisation Details'!A:I,9,0)</f>
        <v>R1013</v>
      </c>
    </row>
    <row r="1524" spans="1:17" ht="15.6" x14ac:dyDescent="0.3">
      <c r="A1524" s="1" t="s">
        <v>848</v>
      </c>
      <c r="B1524" s="1" t="str">
        <f>VLOOKUP(A1524,'Customer Names'!A:B,2,0)</f>
        <v>Lysaght, Mr.  Adrian R.</v>
      </c>
      <c r="C1524">
        <f>VLOOKUP(A1524,'Medical Examinations'!A:H,2,0)</f>
        <v>28.88</v>
      </c>
      <c r="D1524">
        <f>VLOOKUP(A1524,'Medical Examinations'!A:C,3,0)</f>
        <v>6.59</v>
      </c>
      <c r="E1524" t="str">
        <f>VLOOKUP(A1524,'Medical Examinations'!A:E,4)</f>
        <v>yes</v>
      </c>
      <c r="F1524" t="str">
        <f>VLOOKUP(A1524,'Medical Examinations'!A:E,5)</f>
        <v>No</v>
      </c>
      <c r="G1524" t="str">
        <f>VLOOKUP(A1524,'Medical Examinations'!A:F,6,0)</f>
        <v>No</v>
      </c>
      <c r="H1524">
        <f>VLOOKUP(A1524,'Medical Examinations'!A:G,7)</f>
        <v>1</v>
      </c>
      <c r="I1524" t="str">
        <f>VLOOKUP(A1524,'Medical Examinations'!A:H,8,0)</f>
        <v>No</v>
      </c>
      <c r="J1524">
        <f>VLOOKUP(A1524,'Hospitalisation Details'!A:B,2,0)</f>
        <v>1986</v>
      </c>
      <c r="K1524" t="str">
        <f>VLOOKUP(A1524,'Hospitalisation Details'!A:C,3,0)</f>
        <v>Jun</v>
      </c>
      <c r="L1524">
        <f>VLOOKUP(A1524,'Hospitalisation Details'!A:D,4,0)</f>
        <v>5</v>
      </c>
      <c r="M1524">
        <f>VLOOKUP(A1524,'Hospitalisation Details'!A:E,5,0)</f>
        <v>3</v>
      </c>
      <c r="N1524">
        <f>VLOOKUP(A1524,'Hospitalisation Details'!A:F,6,0)</f>
        <v>6748.59</v>
      </c>
      <c r="O1524" t="str">
        <f>VLOOKUP(A1524,'Hospitalisation Details'!A:G,7,0)</f>
        <v>tier - 3</v>
      </c>
      <c r="P1524" t="str">
        <f>VLOOKUP(A1524,'Hospitalisation Details'!A:I,8,0)</f>
        <v>tier - 1</v>
      </c>
      <c r="Q1524" t="str">
        <f>VLOOKUP(A1524,'Hospitalisation Details'!A:I,9,0)</f>
        <v>R1016</v>
      </c>
    </row>
    <row r="1525" spans="1:17" ht="15.6" x14ac:dyDescent="0.3">
      <c r="A1525" s="1" t="s">
        <v>847</v>
      </c>
      <c r="B1525" s="1" t="str">
        <f>VLOOKUP(A1525,'Customer Names'!A:B,2,0)</f>
        <v>Chalmers, Mr.  Andrew</v>
      </c>
      <c r="C1525">
        <f>VLOOKUP(A1525,'Medical Examinations'!A:H,2,0)</f>
        <v>27.55</v>
      </c>
      <c r="D1525">
        <f>VLOOKUP(A1525,'Medical Examinations'!A:C,3,0)</f>
        <v>10.83</v>
      </c>
      <c r="E1525" t="str">
        <f>VLOOKUP(A1525,'Medical Examinations'!A:E,4)</f>
        <v>yes</v>
      </c>
      <c r="F1525" t="str">
        <f>VLOOKUP(A1525,'Medical Examinations'!A:E,5)</f>
        <v>No</v>
      </c>
      <c r="G1525" t="str">
        <f>VLOOKUP(A1525,'Medical Examinations'!A:F,6,0)</f>
        <v>No</v>
      </c>
      <c r="H1525">
        <f>VLOOKUP(A1525,'Medical Examinations'!A:G,7)</f>
        <v>1</v>
      </c>
      <c r="I1525" t="str">
        <f>VLOOKUP(A1525,'Medical Examinations'!A:H,8,0)</f>
        <v>No</v>
      </c>
      <c r="J1525">
        <f>VLOOKUP(A1525,'Hospitalisation Details'!A:B,2,0)</f>
        <v>1986</v>
      </c>
      <c r="K1525" t="str">
        <f>VLOOKUP(A1525,'Hospitalisation Details'!A:C,3,0)</f>
        <v>Aug</v>
      </c>
      <c r="L1525">
        <f>VLOOKUP(A1525,'Hospitalisation Details'!A:D,4,0)</f>
        <v>7</v>
      </c>
      <c r="M1525">
        <f>VLOOKUP(A1525,'Hospitalisation Details'!A:E,5,0)</f>
        <v>3</v>
      </c>
      <c r="N1525">
        <f>VLOOKUP(A1525,'Hospitalisation Details'!A:F,6,0)</f>
        <v>6746.74</v>
      </c>
      <c r="O1525" t="str">
        <f>VLOOKUP(A1525,'Hospitalisation Details'!A:G,7,0)</f>
        <v>tier - 3</v>
      </c>
      <c r="P1525" t="str">
        <f>VLOOKUP(A1525,'Hospitalisation Details'!A:I,8,0)</f>
        <v>tier - 2</v>
      </c>
      <c r="Q1525" t="str">
        <f>VLOOKUP(A1525,'Hospitalisation Details'!A:I,9,0)</f>
        <v>R1016</v>
      </c>
    </row>
    <row r="1526" spans="1:17" ht="15.6" x14ac:dyDescent="0.3">
      <c r="A1526" s="1" t="s">
        <v>846</v>
      </c>
      <c r="B1526" s="1" t="str">
        <f>VLOOKUP(A1526,'Customer Names'!A:B,2,0)</f>
        <v>Phillippi, Mr.  Jason A.</v>
      </c>
      <c r="C1526">
        <f>VLOOKUP(A1526,'Medical Examinations'!A:H,2,0)</f>
        <v>15.6</v>
      </c>
      <c r="D1526">
        <f>VLOOKUP(A1526,'Medical Examinations'!A:C,3,0)</f>
        <v>8.6</v>
      </c>
      <c r="E1526" t="str">
        <f>VLOOKUP(A1526,'Medical Examinations'!A:E,4)</f>
        <v>No</v>
      </c>
      <c r="F1526" t="str">
        <f>VLOOKUP(A1526,'Medical Examinations'!A:E,5)</f>
        <v>No</v>
      </c>
      <c r="G1526" t="str">
        <f>VLOOKUP(A1526,'Medical Examinations'!A:F,6,0)</f>
        <v>No</v>
      </c>
      <c r="H1526" t="str">
        <f>VLOOKUP(A1526,'Medical Examinations'!A:G,7)</f>
        <v>No major surgery</v>
      </c>
      <c r="I1526" t="str">
        <f>VLOOKUP(A1526,'Medical Examinations'!A:H,8,0)</f>
        <v>No</v>
      </c>
      <c r="J1526">
        <f>VLOOKUP(A1526,'Hospitalisation Details'!A:B,2,0)</f>
        <v>1968</v>
      </c>
      <c r="K1526" t="str">
        <f>VLOOKUP(A1526,'Hospitalisation Details'!A:C,3,0)</f>
        <v>Jul</v>
      </c>
      <c r="L1526">
        <f>VLOOKUP(A1526,'Hospitalisation Details'!A:D,4,0)</f>
        <v>18</v>
      </c>
      <c r="M1526">
        <f>VLOOKUP(A1526,'Hospitalisation Details'!A:E,5,0)</f>
        <v>0</v>
      </c>
      <c r="N1526">
        <f>VLOOKUP(A1526,'Hospitalisation Details'!A:F,6,0)</f>
        <v>6738.84</v>
      </c>
      <c r="O1526" t="str">
        <f>VLOOKUP(A1526,'Hospitalisation Details'!A:G,7,0)</f>
        <v>tier - 3</v>
      </c>
      <c r="P1526" t="str">
        <f>VLOOKUP(A1526,'Hospitalisation Details'!A:I,8,0)</f>
        <v>tier - 1</v>
      </c>
      <c r="Q1526" t="str">
        <f>VLOOKUP(A1526,'Hospitalisation Details'!A:I,9,0)</f>
        <v>R1012</v>
      </c>
    </row>
    <row r="1527" spans="1:17" ht="15.6" x14ac:dyDescent="0.3">
      <c r="A1527" s="1" t="s">
        <v>845</v>
      </c>
      <c r="B1527" s="1" t="str">
        <f>VLOOKUP(A1527,'Customer Names'!A:B,2,0)</f>
        <v>MacPherson, Ms.  Rachel</v>
      </c>
      <c r="C1527">
        <f>VLOOKUP(A1527,'Medical Examinations'!A:H,2,0)</f>
        <v>21.99</v>
      </c>
      <c r="D1527">
        <f>VLOOKUP(A1527,'Medical Examinations'!A:C,3,0)</f>
        <v>11.17</v>
      </c>
      <c r="E1527" t="str">
        <f>VLOOKUP(A1527,'Medical Examinations'!A:E,4)</f>
        <v>No</v>
      </c>
      <c r="F1527" t="str">
        <f>VLOOKUP(A1527,'Medical Examinations'!A:E,5)</f>
        <v>No</v>
      </c>
      <c r="G1527" t="str">
        <f>VLOOKUP(A1527,'Medical Examinations'!A:F,6,0)</f>
        <v>No</v>
      </c>
      <c r="H1527" t="str">
        <f>VLOOKUP(A1527,'Medical Examinations'!A:G,7)</f>
        <v>No major surgery</v>
      </c>
      <c r="I1527" t="str">
        <f>VLOOKUP(A1527,'Medical Examinations'!A:H,8,0)</f>
        <v>No</v>
      </c>
      <c r="J1527">
        <f>VLOOKUP(A1527,'Hospitalisation Details'!A:B,2,0)</f>
        <v>1978</v>
      </c>
      <c r="K1527" t="str">
        <f>VLOOKUP(A1527,'Hospitalisation Details'!A:C,3,0)</f>
        <v>Oct</v>
      </c>
      <c r="L1527">
        <f>VLOOKUP(A1527,'Hospitalisation Details'!A:D,4,0)</f>
        <v>21</v>
      </c>
      <c r="M1527">
        <f>VLOOKUP(A1527,'Hospitalisation Details'!A:E,5,0)</f>
        <v>2</v>
      </c>
      <c r="N1527">
        <f>VLOOKUP(A1527,'Hospitalisation Details'!A:F,6,0)</f>
        <v>6737.98</v>
      </c>
      <c r="O1527" t="str">
        <f>VLOOKUP(A1527,'Hospitalisation Details'!A:G,7,0)</f>
        <v>tier - 2</v>
      </c>
      <c r="P1527" t="str">
        <f>VLOOKUP(A1527,'Hospitalisation Details'!A:I,8,0)</f>
        <v>tier - 3</v>
      </c>
      <c r="Q1527" t="str">
        <f>VLOOKUP(A1527,'Hospitalisation Details'!A:I,9,0)</f>
        <v>R1013</v>
      </c>
    </row>
    <row r="1528" spans="1:17" ht="15.6" x14ac:dyDescent="0.3">
      <c r="A1528" s="1" t="s">
        <v>844</v>
      </c>
      <c r="B1528" s="1" t="str">
        <f>VLOOKUP(A1528,'Customer Names'!A:B,2,0)</f>
        <v>Delfidio, Ms.  Susan</v>
      </c>
      <c r="C1528">
        <f>VLOOKUP(A1528,'Medical Examinations'!A:H,2,0)</f>
        <v>34.85</v>
      </c>
      <c r="D1528">
        <f>VLOOKUP(A1528,'Medical Examinations'!A:C,3,0)</f>
        <v>5.75</v>
      </c>
      <c r="E1528" t="str">
        <f>VLOOKUP(A1528,'Medical Examinations'!A:E,4)</f>
        <v>No</v>
      </c>
      <c r="F1528" t="str">
        <f>VLOOKUP(A1528,'Medical Examinations'!A:E,5)</f>
        <v>No</v>
      </c>
      <c r="G1528" t="str">
        <f>VLOOKUP(A1528,'Medical Examinations'!A:F,6,0)</f>
        <v>No</v>
      </c>
      <c r="H1528" t="str">
        <f>VLOOKUP(A1528,'Medical Examinations'!A:G,7)</f>
        <v>No major surgery</v>
      </c>
      <c r="I1528" t="str">
        <f>VLOOKUP(A1528,'Medical Examinations'!A:H,8,0)</f>
        <v>No</v>
      </c>
      <c r="J1528">
        <f>VLOOKUP(A1528,'Hospitalisation Details'!A:B,2,0)</f>
        <v>1994</v>
      </c>
      <c r="K1528" t="str">
        <f>VLOOKUP(A1528,'Hospitalisation Details'!A:C,3,0)</f>
        <v>Jun</v>
      </c>
      <c r="L1528">
        <f>VLOOKUP(A1528,'Hospitalisation Details'!A:D,4,0)</f>
        <v>13</v>
      </c>
      <c r="M1528">
        <f>VLOOKUP(A1528,'Hospitalisation Details'!A:E,5,0)</f>
        <v>0</v>
      </c>
      <c r="N1528">
        <f>VLOOKUP(A1528,'Hospitalisation Details'!A:F,6,0)</f>
        <v>6721.37</v>
      </c>
      <c r="O1528" t="str">
        <f>VLOOKUP(A1528,'Hospitalisation Details'!A:G,7,0)</f>
        <v>tier - 2</v>
      </c>
      <c r="P1528" t="str">
        <f>VLOOKUP(A1528,'Hospitalisation Details'!A:I,8,0)</f>
        <v>tier - 1</v>
      </c>
      <c r="Q1528" t="str">
        <f>VLOOKUP(A1528,'Hospitalisation Details'!A:I,9,0)</f>
        <v>R1012</v>
      </c>
    </row>
    <row r="1529" spans="1:17" ht="15.6" x14ac:dyDescent="0.3">
      <c r="A1529" s="1" t="s">
        <v>843</v>
      </c>
      <c r="B1529" s="1" t="str">
        <f>VLOOKUP(A1529,'Customer Names'!A:B,2,0)</f>
        <v>Cummings, Mr.  Cameron M.</v>
      </c>
      <c r="C1529">
        <f>VLOOKUP(A1529,'Medical Examinations'!A:H,2,0)</f>
        <v>24.51</v>
      </c>
      <c r="D1529">
        <f>VLOOKUP(A1529,'Medical Examinations'!A:C,3,0)</f>
        <v>4.83</v>
      </c>
      <c r="E1529" t="str">
        <f>VLOOKUP(A1529,'Medical Examinations'!A:E,4)</f>
        <v>yes</v>
      </c>
      <c r="F1529" t="str">
        <f>VLOOKUP(A1529,'Medical Examinations'!A:E,5)</f>
        <v>No</v>
      </c>
      <c r="G1529" t="str">
        <f>VLOOKUP(A1529,'Medical Examinations'!A:F,6,0)</f>
        <v>Yes</v>
      </c>
      <c r="H1529">
        <f>VLOOKUP(A1529,'Medical Examinations'!A:G,7)</f>
        <v>1</v>
      </c>
      <c r="I1529" t="str">
        <f>VLOOKUP(A1529,'Medical Examinations'!A:H,8,0)</f>
        <v>No</v>
      </c>
      <c r="J1529">
        <f>VLOOKUP(A1529,'Hospitalisation Details'!A:B,2,0)</f>
        <v>1983</v>
      </c>
      <c r="K1529" t="str">
        <f>VLOOKUP(A1529,'Hospitalisation Details'!A:C,3,0)</f>
        <v>Jun</v>
      </c>
      <c r="L1529">
        <f>VLOOKUP(A1529,'Hospitalisation Details'!A:D,4,0)</f>
        <v>12</v>
      </c>
      <c r="M1529">
        <f>VLOOKUP(A1529,'Hospitalisation Details'!A:E,5,0)</f>
        <v>2</v>
      </c>
      <c r="N1529">
        <f>VLOOKUP(A1529,'Hospitalisation Details'!A:F,6,0)</f>
        <v>6710.19</v>
      </c>
      <c r="O1529" t="str">
        <f>VLOOKUP(A1529,'Hospitalisation Details'!A:G,7,0)</f>
        <v>tier - 3</v>
      </c>
      <c r="P1529" t="str">
        <f>VLOOKUP(A1529,'Hospitalisation Details'!A:I,8,0)</f>
        <v>tier - 3</v>
      </c>
      <c r="Q1529" t="str">
        <f>VLOOKUP(A1529,'Hospitalisation Details'!A:I,9,0)</f>
        <v>R1012</v>
      </c>
    </row>
    <row r="1530" spans="1:17" ht="15.6" x14ac:dyDescent="0.3">
      <c r="A1530" s="1" t="s">
        <v>842</v>
      </c>
      <c r="B1530" s="1" t="str">
        <f>VLOOKUP(A1530,'Customer Names'!A:B,2,0)</f>
        <v>Schroegel, Ms.  Claudia A.</v>
      </c>
      <c r="C1530">
        <f>VLOOKUP(A1530,'Medical Examinations'!A:H,2,0)</f>
        <v>19.399999999999999</v>
      </c>
      <c r="D1530">
        <f>VLOOKUP(A1530,'Medical Examinations'!A:C,3,0)</f>
        <v>11.93</v>
      </c>
      <c r="E1530" t="str">
        <f>VLOOKUP(A1530,'Medical Examinations'!A:E,4)</f>
        <v>No</v>
      </c>
      <c r="F1530" t="str">
        <f>VLOOKUP(A1530,'Medical Examinations'!A:E,5)</f>
        <v>No</v>
      </c>
      <c r="G1530" t="str">
        <f>VLOOKUP(A1530,'Medical Examinations'!A:F,6,0)</f>
        <v>No</v>
      </c>
      <c r="H1530" t="str">
        <f>VLOOKUP(A1530,'Medical Examinations'!A:G,7)</f>
        <v>No major surgery</v>
      </c>
      <c r="I1530" t="str">
        <f>VLOOKUP(A1530,'Medical Examinations'!A:H,8,0)</f>
        <v>No</v>
      </c>
      <c r="J1530">
        <f>VLOOKUP(A1530,'Hospitalisation Details'!A:B,2,0)</f>
        <v>1971</v>
      </c>
      <c r="K1530" t="str">
        <f>VLOOKUP(A1530,'Hospitalisation Details'!A:C,3,0)</f>
        <v>Dec</v>
      </c>
      <c r="L1530">
        <f>VLOOKUP(A1530,'Hospitalisation Details'!A:D,4,0)</f>
        <v>12</v>
      </c>
      <c r="M1530">
        <f>VLOOKUP(A1530,'Hospitalisation Details'!A:E,5,0)</f>
        <v>0</v>
      </c>
      <c r="N1530">
        <f>VLOOKUP(A1530,'Hospitalisation Details'!A:F,6,0)</f>
        <v>6706.47</v>
      </c>
      <c r="O1530" t="str">
        <f>VLOOKUP(A1530,'Hospitalisation Details'!A:G,7,0)</f>
        <v>tier - 2</v>
      </c>
      <c r="P1530" t="str">
        <f>VLOOKUP(A1530,'Hospitalisation Details'!A:I,8,0)</f>
        <v>tier - 1</v>
      </c>
      <c r="Q1530" t="str">
        <f>VLOOKUP(A1530,'Hospitalisation Details'!A:I,9,0)</f>
        <v>R1013</v>
      </c>
    </row>
    <row r="1531" spans="1:17" ht="15.6" x14ac:dyDescent="0.3">
      <c r="A1531" s="1" t="s">
        <v>841</v>
      </c>
      <c r="B1531" s="1" t="str">
        <f>VLOOKUP(A1531,'Customer Names'!A:B,2,0)</f>
        <v>Williams, Ms.  Kate</v>
      </c>
      <c r="C1531">
        <f>VLOOKUP(A1531,'Medical Examinations'!A:H,2,0)</f>
        <v>15.1</v>
      </c>
      <c r="D1531">
        <f>VLOOKUP(A1531,'Medical Examinations'!A:C,3,0)</f>
        <v>8.41</v>
      </c>
      <c r="E1531" t="str">
        <f>VLOOKUP(A1531,'Medical Examinations'!A:E,4)</f>
        <v>No</v>
      </c>
      <c r="F1531" t="str">
        <f>VLOOKUP(A1531,'Medical Examinations'!A:E,5)</f>
        <v>No</v>
      </c>
      <c r="G1531" t="str">
        <f>VLOOKUP(A1531,'Medical Examinations'!A:F,6,0)</f>
        <v>No</v>
      </c>
      <c r="H1531" t="str">
        <f>VLOOKUP(A1531,'Medical Examinations'!A:G,7)</f>
        <v>No major surgery</v>
      </c>
      <c r="I1531" t="str">
        <f>VLOOKUP(A1531,'Medical Examinations'!A:H,8,0)</f>
        <v>No</v>
      </c>
      <c r="J1531">
        <f>VLOOKUP(A1531,'Hospitalisation Details'!A:B,2,0)</f>
        <v>1968</v>
      </c>
      <c r="K1531" t="str">
        <f>VLOOKUP(A1531,'Hospitalisation Details'!A:C,3,0)</f>
        <v>Jul</v>
      </c>
      <c r="L1531">
        <f>VLOOKUP(A1531,'Hospitalisation Details'!A:D,4,0)</f>
        <v>13</v>
      </c>
      <c r="M1531">
        <f>VLOOKUP(A1531,'Hospitalisation Details'!A:E,5,0)</f>
        <v>0</v>
      </c>
      <c r="N1531">
        <f>VLOOKUP(A1531,'Hospitalisation Details'!A:F,6,0)</f>
        <v>6700.56</v>
      </c>
      <c r="O1531" t="str">
        <f>VLOOKUP(A1531,'Hospitalisation Details'!A:G,7,0)</f>
        <v>tier - 3</v>
      </c>
      <c r="P1531" t="str">
        <f>VLOOKUP(A1531,'Hospitalisation Details'!A:I,8,0)</f>
        <v>tier - 1</v>
      </c>
      <c r="Q1531" t="str">
        <f>VLOOKUP(A1531,'Hospitalisation Details'!A:I,9,0)</f>
        <v>R1012</v>
      </c>
    </row>
    <row r="1532" spans="1:17" ht="15.6" x14ac:dyDescent="0.3">
      <c r="A1532" s="1" t="s">
        <v>840</v>
      </c>
      <c r="B1532" s="1" t="str">
        <f>VLOOKUP(A1532,'Customer Names'!A:B,2,0)</f>
        <v>Casey, Ms.  Nicole M.</v>
      </c>
      <c r="C1532">
        <f>VLOOKUP(A1532,'Medical Examinations'!A:H,2,0)</f>
        <v>23.37</v>
      </c>
      <c r="D1532">
        <f>VLOOKUP(A1532,'Medical Examinations'!A:C,3,0)</f>
        <v>5.59</v>
      </c>
      <c r="E1532" t="str">
        <f>VLOOKUP(A1532,'Medical Examinations'!A:E,4)</f>
        <v>yes</v>
      </c>
      <c r="F1532" t="str">
        <f>VLOOKUP(A1532,'Medical Examinations'!A:E,5)</f>
        <v>No</v>
      </c>
      <c r="G1532" t="str">
        <f>VLOOKUP(A1532,'Medical Examinations'!A:F,6,0)</f>
        <v>No</v>
      </c>
      <c r="H1532" t="str">
        <f>VLOOKUP(A1532,'Medical Examinations'!A:G,7)</f>
        <v>No major surgery</v>
      </c>
      <c r="I1532" t="str">
        <f>VLOOKUP(A1532,'Medical Examinations'!A:H,8,0)</f>
        <v>No</v>
      </c>
      <c r="J1532">
        <f>VLOOKUP(A1532,'Hospitalisation Details'!A:B,2,0)</f>
        <v>1985</v>
      </c>
      <c r="K1532" t="str">
        <f>VLOOKUP(A1532,'Hospitalisation Details'!A:C,3,0)</f>
        <v>Jul</v>
      </c>
      <c r="L1532">
        <f>VLOOKUP(A1532,'Hospitalisation Details'!A:D,4,0)</f>
        <v>9</v>
      </c>
      <c r="M1532">
        <f>VLOOKUP(A1532,'Hospitalisation Details'!A:E,5,0)</f>
        <v>2</v>
      </c>
      <c r="N1532">
        <f>VLOOKUP(A1532,'Hospitalisation Details'!A:F,6,0)</f>
        <v>6686.43</v>
      </c>
      <c r="O1532" t="str">
        <f>VLOOKUP(A1532,'Hospitalisation Details'!A:G,7,0)</f>
        <v>tier - 2</v>
      </c>
      <c r="P1532" t="str">
        <f>VLOOKUP(A1532,'Hospitalisation Details'!A:I,8,0)</f>
        <v>tier - 3</v>
      </c>
      <c r="Q1532" t="str">
        <f>VLOOKUP(A1532,'Hospitalisation Details'!A:I,9,0)</f>
        <v>R1012</v>
      </c>
    </row>
    <row r="1533" spans="1:17" ht="15.6" x14ac:dyDescent="0.3">
      <c r="A1533" s="1" t="s">
        <v>839</v>
      </c>
      <c r="B1533" s="1" t="str">
        <f>VLOOKUP(A1533,'Customer Names'!A:B,2,0)</f>
        <v>Randall, Mr.  Jack</v>
      </c>
      <c r="C1533">
        <f>VLOOKUP(A1533,'Medical Examinations'!A:H,2,0)</f>
        <v>42.4</v>
      </c>
      <c r="D1533">
        <f>VLOOKUP(A1533,'Medical Examinations'!A:C,3,0)</f>
        <v>4.0599999999999996</v>
      </c>
      <c r="E1533" t="str">
        <f>VLOOKUP(A1533,'Medical Examinations'!A:E,4)</f>
        <v>No</v>
      </c>
      <c r="F1533" t="str">
        <f>VLOOKUP(A1533,'Medical Examinations'!A:E,5)</f>
        <v>No</v>
      </c>
      <c r="G1533" t="str">
        <f>VLOOKUP(A1533,'Medical Examinations'!A:F,6,0)</f>
        <v>No</v>
      </c>
      <c r="H1533" t="str">
        <f>VLOOKUP(A1533,'Medical Examinations'!A:G,7)</f>
        <v>No major surgery</v>
      </c>
      <c r="I1533" t="str">
        <f>VLOOKUP(A1533,'Medical Examinations'!A:H,8,0)</f>
        <v>No</v>
      </c>
      <c r="J1533">
        <f>VLOOKUP(A1533,'Hospitalisation Details'!A:B,2,0)</f>
        <v>1989</v>
      </c>
      <c r="K1533" t="str">
        <f>VLOOKUP(A1533,'Hospitalisation Details'!A:C,3,0)</f>
        <v>Oct</v>
      </c>
      <c r="L1533">
        <f>VLOOKUP(A1533,'Hospitalisation Details'!A:D,4,0)</f>
        <v>20</v>
      </c>
      <c r="M1533">
        <f>VLOOKUP(A1533,'Hospitalisation Details'!A:E,5,0)</f>
        <v>5</v>
      </c>
      <c r="N1533">
        <f>VLOOKUP(A1533,'Hospitalisation Details'!A:F,6,0)</f>
        <v>6666.24</v>
      </c>
      <c r="O1533" t="str">
        <f>VLOOKUP(A1533,'Hospitalisation Details'!A:G,7,0)</f>
        <v>tier - 3</v>
      </c>
      <c r="P1533" t="str">
        <f>VLOOKUP(A1533,'Hospitalisation Details'!A:I,8,0)</f>
        <v>tier - 1</v>
      </c>
      <c r="Q1533" t="str">
        <f>VLOOKUP(A1533,'Hospitalisation Details'!A:I,9,0)</f>
        <v>R1011</v>
      </c>
    </row>
    <row r="1534" spans="1:17" ht="15.6" x14ac:dyDescent="0.3">
      <c r="A1534" s="1" t="s">
        <v>838</v>
      </c>
      <c r="B1534" s="1" t="str">
        <f>VLOOKUP(A1534,'Customer Names'!A:B,2,0)</f>
        <v>Doyon, Mr.  Gregory</v>
      </c>
      <c r="C1534">
        <f>VLOOKUP(A1534,'Medical Examinations'!A:H,2,0)</f>
        <v>28.405000000000001</v>
      </c>
      <c r="D1534">
        <f>VLOOKUP(A1534,'Medical Examinations'!A:C,3,0)</f>
        <v>7.02</v>
      </c>
      <c r="E1534" t="str">
        <f>VLOOKUP(A1534,'Medical Examinations'!A:E,4)</f>
        <v>yes</v>
      </c>
      <c r="F1534" t="str">
        <f>VLOOKUP(A1534,'Medical Examinations'!A:E,5)</f>
        <v>No</v>
      </c>
      <c r="G1534" t="str">
        <f>VLOOKUP(A1534,'Medical Examinations'!A:F,6,0)</f>
        <v>No</v>
      </c>
      <c r="H1534" t="str">
        <f>VLOOKUP(A1534,'Medical Examinations'!A:G,7)</f>
        <v>No major surgery</v>
      </c>
      <c r="I1534" t="str">
        <f>VLOOKUP(A1534,'Medical Examinations'!A:H,8,0)</f>
        <v>No</v>
      </c>
      <c r="J1534">
        <f>VLOOKUP(A1534,'Hospitalisation Details'!A:B,2,0)</f>
        <v>1981</v>
      </c>
      <c r="K1534" t="str">
        <f>VLOOKUP(A1534,'Hospitalisation Details'!A:C,3,0)</f>
        <v>Sep</v>
      </c>
      <c r="L1534">
        <f>VLOOKUP(A1534,'Hospitalisation Details'!A:D,4,0)</f>
        <v>17</v>
      </c>
      <c r="M1534">
        <f>VLOOKUP(A1534,'Hospitalisation Details'!A:E,5,0)</f>
        <v>1</v>
      </c>
      <c r="N1534">
        <f>VLOOKUP(A1534,'Hospitalisation Details'!A:F,6,0)</f>
        <v>6664.69</v>
      </c>
      <c r="O1534" t="str">
        <f>VLOOKUP(A1534,'Hospitalisation Details'!A:G,7,0)</f>
        <v>tier - 3</v>
      </c>
      <c r="P1534" t="str">
        <f>VLOOKUP(A1534,'Hospitalisation Details'!A:I,8,0)</f>
        <v>tier - 1</v>
      </c>
      <c r="Q1534" t="str">
        <f>VLOOKUP(A1534,'Hospitalisation Details'!A:I,9,0)</f>
        <v>R1012</v>
      </c>
    </row>
    <row r="1535" spans="1:17" ht="15.6" x14ac:dyDescent="0.3">
      <c r="A1535" s="1" t="s">
        <v>837</v>
      </c>
      <c r="B1535" s="1" t="str">
        <f>VLOOKUP(A1535,'Customer Names'!A:B,2,0)</f>
        <v>Sankey, Ms.  Rebecca</v>
      </c>
      <c r="C1535">
        <f>VLOOKUP(A1535,'Medical Examinations'!A:H,2,0)</f>
        <v>23.4</v>
      </c>
      <c r="D1535">
        <f>VLOOKUP(A1535,'Medical Examinations'!A:C,3,0)</f>
        <v>4.47</v>
      </c>
      <c r="E1535" t="str">
        <f>VLOOKUP(A1535,'Medical Examinations'!A:E,4)</f>
        <v>No</v>
      </c>
      <c r="F1535" t="str">
        <f>VLOOKUP(A1535,'Medical Examinations'!A:E,5)</f>
        <v>No</v>
      </c>
      <c r="G1535" t="str">
        <f>VLOOKUP(A1535,'Medical Examinations'!A:F,6,0)</f>
        <v>No</v>
      </c>
      <c r="H1535" t="str">
        <f>VLOOKUP(A1535,'Medical Examinations'!A:G,7)</f>
        <v>No major surgery</v>
      </c>
      <c r="I1535" t="str">
        <f>VLOOKUP(A1535,'Medical Examinations'!A:H,8,0)</f>
        <v>No</v>
      </c>
      <c r="J1535">
        <f>VLOOKUP(A1535,'Hospitalisation Details'!A:B,2,0)</f>
        <v>1982</v>
      </c>
      <c r="K1535" t="str">
        <f>VLOOKUP(A1535,'Hospitalisation Details'!A:C,3,0)</f>
        <v>Sep</v>
      </c>
      <c r="L1535">
        <f>VLOOKUP(A1535,'Hospitalisation Details'!A:D,4,0)</f>
        <v>27</v>
      </c>
      <c r="M1535">
        <f>VLOOKUP(A1535,'Hospitalisation Details'!A:E,5,0)</f>
        <v>3</v>
      </c>
      <c r="N1535">
        <f>VLOOKUP(A1535,'Hospitalisation Details'!A:F,6,0)</f>
        <v>6664.32</v>
      </c>
      <c r="O1535" t="str">
        <f>VLOOKUP(A1535,'Hospitalisation Details'!A:G,7,0)</f>
        <v>tier - 2</v>
      </c>
      <c r="P1535" t="str">
        <f>VLOOKUP(A1535,'Hospitalisation Details'!A:I,8,0)</f>
        <v>tier - 2</v>
      </c>
      <c r="Q1535" t="str">
        <f>VLOOKUP(A1535,'Hospitalisation Details'!A:I,9,0)</f>
        <v>R1013</v>
      </c>
    </row>
    <row r="1536" spans="1:17" ht="15.6" x14ac:dyDescent="0.3">
      <c r="A1536" s="1" t="s">
        <v>836</v>
      </c>
      <c r="B1536" s="1" t="str">
        <f>VLOOKUP(A1536,'Customer Names'!A:B,2,0)</f>
        <v>Stilgenbauer, Mr.  Adam</v>
      </c>
      <c r="C1536">
        <f>VLOOKUP(A1536,'Medical Examinations'!A:H,2,0)</f>
        <v>33.44</v>
      </c>
      <c r="D1536">
        <f>VLOOKUP(A1536,'Medical Examinations'!A:C,3,0)</f>
        <v>4.54</v>
      </c>
      <c r="E1536" t="str">
        <f>VLOOKUP(A1536,'Medical Examinations'!A:E,4)</f>
        <v>No</v>
      </c>
      <c r="F1536" t="str">
        <f>VLOOKUP(A1536,'Medical Examinations'!A:E,5)</f>
        <v>No</v>
      </c>
      <c r="G1536" t="str">
        <f>VLOOKUP(A1536,'Medical Examinations'!A:F,6,0)</f>
        <v>No</v>
      </c>
      <c r="H1536" t="str">
        <f>VLOOKUP(A1536,'Medical Examinations'!A:G,7)</f>
        <v>No major surgery</v>
      </c>
      <c r="I1536" t="str">
        <f>VLOOKUP(A1536,'Medical Examinations'!A:H,8,0)</f>
        <v>No</v>
      </c>
      <c r="J1536">
        <f>VLOOKUP(A1536,'Hospitalisation Details'!A:B,2,0)</f>
        <v>1989</v>
      </c>
      <c r="K1536" t="str">
        <f>VLOOKUP(A1536,'Hospitalisation Details'!A:C,3,0)</f>
        <v>Nov</v>
      </c>
      <c r="L1536">
        <f>VLOOKUP(A1536,'Hospitalisation Details'!A:D,4,0)</f>
        <v>19</v>
      </c>
      <c r="M1536">
        <f>VLOOKUP(A1536,'Hospitalisation Details'!A:E,5,0)</f>
        <v>5</v>
      </c>
      <c r="N1536">
        <f>VLOOKUP(A1536,'Hospitalisation Details'!A:F,6,0)</f>
        <v>6653.79</v>
      </c>
      <c r="O1536" t="str">
        <f>VLOOKUP(A1536,'Hospitalisation Details'!A:G,7,0)</f>
        <v>tier - 2</v>
      </c>
      <c r="P1536" t="str">
        <f>VLOOKUP(A1536,'Hospitalisation Details'!A:I,8,0)</f>
        <v>tier - 1</v>
      </c>
      <c r="Q1536" t="str">
        <f>VLOOKUP(A1536,'Hospitalisation Details'!A:I,9,0)</f>
        <v>R1013</v>
      </c>
    </row>
    <row r="1537" spans="1:17" ht="15.6" x14ac:dyDescent="0.3">
      <c r="A1537" s="1" t="s">
        <v>835</v>
      </c>
      <c r="B1537" s="1" t="str">
        <f>VLOOKUP(A1537,'Customer Names'!A:B,2,0)</f>
        <v>Jaskiewicz, Mr.  Ryan</v>
      </c>
      <c r="C1537">
        <f>VLOOKUP(A1537,'Medical Examinations'!A:H,2,0)</f>
        <v>21.12</v>
      </c>
      <c r="D1537">
        <f>VLOOKUP(A1537,'Medical Examinations'!A:C,3,0)</f>
        <v>4.99</v>
      </c>
      <c r="E1537" t="str">
        <f>VLOOKUP(A1537,'Medical Examinations'!A:E,4)</f>
        <v>No</v>
      </c>
      <c r="F1537" t="str">
        <f>VLOOKUP(A1537,'Medical Examinations'!A:E,5)</f>
        <v>No</v>
      </c>
      <c r="G1537" t="str">
        <f>VLOOKUP(A1537,'Medical Examinations'!A:F,6,0)</f>
        <v>No</v>
      </c>
      <c r="H1537">
        <f>VLOOKUP(A1537,'Medical Examinations'!A:G,7)</f>
        <v>1</v>
      </c>
      <c r="I1537" t="str">
        <f>VLOOKUP(A1537,'Medical Examinations'!A:H,8,0)</f>
        <v>No</v>
      </c>
      <c r="J1537">
        <f>VLOOKUP(A1537,'Hospitalisation Details'!A:B,2,0)</f>
        <v>1984</v>
      </c>
      <c r="K1537" t="str">
        <f>VLOOKUP(A1537,'Hospitalisation Details'!A:C,3,0)</f>
        <v>Jul</v>
      </c>
      <c r="L1537">
        <f>VLOOKUP(A1537,'Hospitalisation Details'!A:D,4,0)</f>
        <v>1</v>
      </c>
      <c r="M1537">
        <f>VLOOKUP(A1537,'Hospitalisation Details'!A:E,5,0)</f>
        <v>3</v>
      </c>
      <c r="N1537">
        <f>VLOOKUP(A1537,'Hospitalisation Details'!A:F,6,0)</f>
        <v>6652.53</v>
      </c>
      <c r="O1537" t="str">
        <f>VLOOKUP(A1537,'Hospitalisation Details'!A:G,7,0)</f>
        <v>tier - 3</v>
      </c>
      <c r="P1537" t="str">
        <f>VLOOKUP(A1537,'Hospitalisation Details'!A:I,8,0)</f>
        <v>tier - 2</v>
      </c>
      <c r="Q1537" t="str">
        <f>VLOOKUP(A1537,'Hospitalisation Details'!A:I,9,0)</f>
        <v>R1013</v>
      </c>
    </row>
    <row r="1538" spans="1:17" ht="15.6" x14ac:dyDescent="0.3">
      <c r="A1538" s="1" t="s">
        <v>834</v>
      </c>
      <c r="B1538" s="1" t="str">
        <f>VLOOKUP(A1538,'Customer Names'!A:B,2,0)</f>
        <v>Deppen, Ms.  Jackie K.</v>
      </c>
      <c r="C1538">
        <f>VLOOKUP(A1538,'Medical Examinations'!A:H,2,0)</f>
        <v>18.48</v>
      </c>
      <c r="D1538">
        <f>VLOOKUP(A1538,'Medical Examinations'!A:C,3,0)</f>
        <v>10.84</v>
      </c>
      <c r="E1538" t="str">
        <f>VLOOKUP(A1538,'Medical Examinations'!A:E,4)</f>
        <v>yes</v>
      </c>
      <c r="F1538" t="str">
        <f>VLOOKUP(A1538,'Medical Examinations'!A:E,5)</f>
        <v>No</v>
      </c>
      <c r="G1538" t="str">
        <f>VLOOKUP(A1538,'Medical Examinations'!A:F,6,0)</f>
        <v>No</v>
      </c>
      <c r="H1538">
        <f>VLOOKUP(A1538,'Medical Examinations'!A:G,7)</f>
        <v>2</v>
      </c>
      <c r="I1538" t="str">
        <f>VLOOKUP(A1538,'Medical Examinations'!A:H,8,0)</f>
        <v>No</v>
      </c>
      <c r="J1538">
        <f>VLOOKUP(A1538,'Hospitalisation Details'!A:B,2,0)</f>
        <v>1970</v>
      </c>
      <c r="K1538" t="str">
        <f>VLOOKUP(A1538,'Hospitalisation Details'!A:C,3,0)</f>
        <v>Nov</v>
      </c>
      <c r="L1538">
        <f>VLOOKUP(A1538,'Hospitalisation Details'!A:D,4,0)</f>
        <v>8</v>
      </c>
      <c r="M1538">
        <f>VLOOKUP(A1538,'Hospitalisation Details'!A:E,5,0)</f>
        <v>0</v>
      </c>
      <c r="N1538">
        <f>VLOOKUP(A1538,'Hospitalisation Details'!A:F,6,0)</f>
        <v>6651.26</v>
      </c>
      <c r="O1538" t="str">
        <f>VLOOKUP(A1538,'Hospitalisation Details'!A:G,7,0)</f>
        <v>tier - 2</v>
      </c>
      <c r="P1538" t="str">
        <f>VLOOKUP(A1538,'Hospitalisation Details'!A:I,8,0)</f>
        <v>tier - 3</v>
      </c>
      <c r="Q1538" t="str">
        <f>VLOOKUP(A1538,'Hospitalisation Details'!A:I,9,0)</f>
        <v>R1013</v>
      </c>
    </row>
    <row r="1539" spans="1:17" ht="15.6" x14ac:dyDescent="0.3">
      <c r="A1539" s="1" t="s">
        <v>833</v>
      </c>
      <c r="B1539" s="1" t="str">
        <f>VLOOKUP(A1539,'Customer Names'!A:B,2,0)</f>
        <v>Hine, Mr.  Chris</v>
      </c>
      <c r="C1539">
        <f>VLOOKUP(A1539,'Medical Examinations'!A:H,2,0)</f>
        <v>16.815000000000001</v>
      </c>
      <c r="D1539">
        <f>VLOOKUP(A1539,'Medical Examinations'!A:C,3,0)</f>
        <v>5.63</v>
      </c>
      <c r="E1539" t="str">
        <f>VLOOKUP(A1539,'Medical Examinations'!A:E,4)</f>
        <v>No</v>
      </c>
      <c r="F1539" t="str">
        <f>VLOOKUP(A1539,'Medical Examinations'!A:E,5)</f>
        <v>No</v>
      </c>
      <c r="G1539" t="str">
        <f>VLOOKUP(A1539,'Medical Examinations'!A:F,6,0)</f>
        <v>No</v>
      </c>
      <c r="H1539">
        <f>VLOOKUP(A1539,'Medical Examinations'!A:G,7)</f>
        <v>1</v>
      </c>
      <c r="I1539" t="str">
        <f>VLOOKUP(A1539,'Medical Examinations'!A:H,8,0)</f>
        <v>No</v>
      </c>
      <c r="J1539">
        <f>VLOOKUP(A1539,'Hospitalisation Details'!A:B,2,0)</f>
        <v>1984</v>
      </c>
      <c r="K1539" t="str">
        <f>VLOOKUP(A1539,'Hospitalisation Details'!A:C,3,0)</f>
        <v>Dec</v>
      </c>
      <c r="L1539">
        <f>VLOOKUP(A1539,'Hospitalisation Details'!A:D,4,0)</f>
        <v>8</v>
      </c>
      <c r="M1539">
        <f>VLOOKUP(A1539,'Hospitalisation Details'!A:E,5,0)</f>
        <v>2</v>
      </c>
      <c r="N1539">
        <f>VLOOKUP(A1539,'Hospitalisation Details'!A:F,6,0)</f>
        <v>6640.54</v>
      </c>
      <c r="O1539" t="str">
        <f>VLOOKUP(A1539,'Hospitalisation Details'!A:G,7,0)</f>
        <v>tier - 2</v>
      </c>
      <c r="P1539" t="str">
        <f>VLOOKUP(A1539,'Hospitalisation Details'!A:I,8,0)</f>
        <v>tier - 3</v>
      </c>
      <c r="Q1539" t="str">
        <f>VLOOKUP(A1539,'Hospitalisation Details'!A:I,9,0)</f>
        <v>R1019</v>
      </c>
    </row>
    <row r="1540" spans="1:17" ht="15.6" x14ac:dyDescent="0.3">
      <c r="A1540" s="1" t="s">
        <v>832</v>
      </c>
      <c r="B1540" s="1" t="str">
        <f>VLOOKUP(A1540,'Customer Names'!A:B,2,0)</f>
        <v>Mathews, Mr.  Tyler C</v>
      </c>
      <c r="C1540">
        <f>VLOOKUP(A1540,'Medical Examinations'!A:H,2,0)</f>
        <v>26.72</v>
      </c>
      <c r="D1540">
        <f>VLOOKUP(A1540,'Medical Examinations'!A:C,3,0)</f>
        <v>4.1399999999999997</v>
      </c>
      <c r="E1540" t="str">
        <f>VLOOKUP(A1540,'Medical Examinations'!A:E,4)</f>
        <v>No</v>
      </c>
      <c r="F1540" t="str">
        <f>VLOOKUP(A1540,'Medical Examinations'!A:E,5)</f>
        <v>No</v>
      </c>
      <c r="G1540" t="str">
        <f>VLOOKUP(A1540,'Medical Examinations'!A:F,6,0)</f>
        <v>No</v>
      </c>
      <c r="H1540" t="str">
        <f>VLOOKUP(A1540,'Medical Examinations'!A:G,7)</f>
        <v>No major surgery</v>
      </c>
      <c r="I1540" t="str">
        <f>VLOOKUP(A1540,'Medical Examinations'!A:H,8,0)</f>
        <v>No</v>
      </c>
      <c r="J1540">
        <f>VLOOKUP(A1540,'Hospitalisation Details'!A:B,2,0)</f>
        <v>1990</v>
      </c>
      <c r="K1540" t="str">
        <f>VLOOKUP(A1540,'Hospitalisation Details'!A:C,3,0)</f>
        <v>Jun</v>
      </c>
      <c r="L1540">
        <f>VLOOKUP(A1540,'Hospitalisation Details'!A:D,4,0)</f>
        <v>6</v>
      </c>
      <c r="M1540">
        <f>VLOOKUP(A1540,'Hospitalisation Details'!A:E,5,0)</f>
        <v>3</v>
      </c>
      <c r="N1540">
        <f>VLOOKUP(A1540,'Hospitalisation Details'!A:F,6,0)</f>
        <v>6639.3</v>
      </c>
      <c r="O1540" t="str">
        <f>VLOOKUP(A1540,'Hospitalisation Details'!A:G,7,0)</f>
        <v>tier - 2</v>
      </c>
      <c r="P1540" t="str">
        <f>VLOOKUP(A1540,'Hospitalisation Details'!A:I,8,0)</f>
        <v>tier - 2</v>
      </c>
      <c r="Q1540" t="str">
        <f>VLOOKUP(A1540,'Hospitalisation Details'!A:I,9,0)</f>
        <v>R1021</v>
      </c>
    </row>
    <row r="1541" spans="1:17" ht="15.6" x14ac:dyDescent="0.3">
      <c r="A1541" s="1" t="s">
        <v>831</v>
      </c>
      <c r="B1541" s="1" t="str">
        <f>VLOOKUP(A1541,'Customer Names'!A:B,2,0)</f>
        <v>Yabu, Ms.  Yoshie</v>
      </c>
      <c r="C1541">
        <f>VLOOKUP(A1541,'Medical Examinations'!A:H,2,0)</f>
        <v>41.42</v>
      </c>
      <c r="D1541">
        <f>VLOOKUP(A1541,'Medical Examinations'!A:C,3,0)</f>
        <v>5.17</v>
      </c>
      <c r="E1541" t="str">
        <f>VLOOKUP(A1541,'Medical Examinations'!A:E,4)</f>
        <v>No</v>
      </c>
      <c r="F1541" t="str">
        <f>VLOOKUP(A1541,'Medical Examinations'!A:E,5)</f>
        <v>No</v>
      </c>
      <c r="G1541" t="str">
        <f>VLOOKUP(A1541,'Medical Examinations'!A:F,6,0)</f>
        <v>Yes</v>
      </c>
      <c r="H1541">
        <f>VLOOKUP(A1541,'Medical Examinations'!A:G,7)</f>
        <v>1</v>
      </c>
      <c r="I1541" t="str">
        <f>VLOOKUP(A1541,'Medical Examinations'!A:H,8,0)</f>
        <v>No</v>
      </c>
      <c r="J1541">
        <f>VLOOKUP(A1541,'Hospitalisation Details'!A:B,2,0)</f>
        <v>2003</v>
      </c>
      <c r="K1541" t="str">
        <f>VLOOKUP(A1541,'Hospitalisation Details'!A:C,3,0)</f>
        <v>Sep</v>
      </c>
      <c r="L1541">
        <f>VLOOKUP(A1541,'Hospitalisation Details'!A:D,4,0)</f>
        <v>4</v>
      </c>
      <c r="M1541">
        <f>VLOOKUP(A1541,'Hospitalisation Details'!A:E,5,0)</f>
        <v>0</v>
      </c>
      <c r="N1541">
        <f>VLOOKUP(A1541,'Hospitalisation Details'!A:F,6,0)</f>
        <v>6638.16</v>
      </c>
      <c r="O1541" t="str">
        <f>VLOOKUP(A1541,'Hospitalisation Details'!A:G,7,0)</f>
        <v>tier - 2</v>
      </c>
      <c r="P1541" t="str">
        <f>VLOOKUP(A1541,'Hospitalisation Details'!A:I,8,0)</f>
        <v>tier - 1</v>
      </c>
      <c r="Q1541" t="str">
        <f>VLOOKUP(A1541,'Hospitalisation Details'!A:I,9,0)</f>
        <v>R1012</v>
      </c>
    </row>
    <row r="1542" spans="1:17" ht="15.6" x14ac:dyDescent="0.3">
      <c r="A1542" s="1" t="s">
        <v>830</v>
      </c>
      <c r="B1542" s="1" t="str">
        <f>VLOOKUP(A1542,'Customer Names'!A:B,2,0)</f>
        <v>Strang, Ms.  Lauren A</v>
      </c>
      <c r="C1542">
        <f>VLOOKUP(A1542,'Medical Examinations'!A:H,2,0)</f>
        <v>20.69</v>
      </c>
      <c r="D1542">
        <f>VLOOKUP(A1542,'Medical Examinations'!A:C,3,0)</f>
        <v>6.93</v>
      </c>
      <c r="E1542" t="str">
        <f>VLOOKUP(A1542,'Medical Examinations'!A:E,4)</f>
        <v>No</v>
      </c>
      <c r="F1542" t="str">
        <f>VLOOKUP(A1542,'Medical Examinations'!A:E,5)</f>
        <v>No</v>
      </c>
      <c r="G1542" t="str">
        <f>VLOOKUP(A1542,'Medical Examinations'!A:F,6,0)</f>
        <v>No</v>
      </c>
      <c r="H1542">
        <f>VLOOKUP(A1542,'Medical Examinations'!A:G,7)</f>
        <v>2</v>
      </c>
      <c r="I1542" t="str">
        <f>VLOOKUP(A1542,'Medical Examinations'!A:H,8,0)</f>
        <v>No</v>
      </c>
      <c r="J1542">
        <f>VLOOKUP(A1542,'Hospitalisation Details'!A:B,2,0)</f>
        <v>1973</v>
      </c>
      <c r="K1542" t="str">
        <f>VLOOKUP(A1542,'Hospitalisation Details'!A:C,3,0)</f>
        <v>Aug</v>
      </c>
      <c r="L1542">
        <f>VLOOKUP(A1542,'Hospitalisation Details'!A:D,4,0)</f>
        <v>29</v>
      </c>
      <c r="M1542">
        <f>VLOOKUP(A1542,'Hospitalisation Details'!A:E,5,0)</f>
        <v>0</v>
      </c>
      <c r="N1542">
        <f>VLOOKUP(A1542,'Hospitalisation Details'!A:F,6,0)</f>
        <v>6630.31</v>
      </c>
      <c r="O1542" t="str">
        <f>VLOOKUP(A1542,'Hospitalisation Details'!A:G,7,0)</f>
        <v>tier - 2</v>
      </c>
      <c r="P1542" t="str">
        <f>VLOOKUP(A1542,'Hospitalisation Details'!A:I,8,0)</f>
        <v>tier - 1</v>
      </c>
      <c r="Q1542" t="str">
        <f>VLOOKUP(A1542,'Hospitalisation Details'!A:I,9,0)</f>
        <v>R1013</v>
      </c>
    </row>
    <row r="1543" spans="1:17" ht="15.6" x14ac:dyDescent="0.3">
      <c r="A1543" s="1" t="s">
        <v>829</v>
      </c>
      <c r="B1543" s="1" t="str">
        <f>VLOOKUP(A1543,'Customer Names'!A:B,2,0)</f>
        <v>Frank, Mr.  Mason D.</v>
      </c>
      <c r="C1543">
        <f>VLOOKUP(A1543,'Medical Examinations'!A:H,2,0)</f>
        <v>41.23</v>
      </c>
      <c r="D1543">
        <f>VLOOKUP(A1543,'Medical Examinations'!A:C,3,0)</f>
        <v>4.24</v>
      </c>
      <c r="E1543" t="str">
        <f>VLOOKUP(A1543,'Medical Examinations'!A:E,4)</f>
        <v>No</v>
      </c>
      <c r="F1543" t="str">
        <f>VLOOKUP(A1543,'Medical Examinations'!A:E,5)</f>
        <v>No</v>
      </c>
      <c r="G1543" t="str">
        <f>VLOOKUP(A1543,'Medical Examinations'!A:F,6,0)</f>
        <v>No</v>
      </c>
      <c r="H1543" t="str">
        <f>VLOOKUP(A1543,'Medical Examinations'!A:G,7)</f>
        <v>No major surgery</v>
      </c>
      <c r="I1543" t="str">
        <f>VLOOKUP(A1543,'Medical Examinations'!A:H,8,0)</f>
        <v>No</v>
      </c>
      <c r="J1543">
        <f>VLOOKUP(A1543,'Hospitalisation Details'!A:B,2,0)</f>
        <v>1982</v>
      </c>
      <c r="K1543" t="str">
        <f>VLOOKUP(A1543,'Hospitalisation Details'!A:C,3,0)</f>
        <v>Aug</v>
      </c>
      <c r="L1543">
        <f>VLOOKUP(A1543,'Hospitalisation Details'!A:D,4,0)</f>
        <v>28</v>
      </c>
      <c r="M1543">
        <f>VLOOKUP(A1543,'Hospitalisation Details'!A:E,5,0)</f>
        <v>1</v>
      </c>
      <c r="N1543">
        <f>VLOOKUP(A1543,'Hospitalisation Details'!A:F,6,0)</f>
        <v>6610.11</v>
      </c>
      <c r="O1543" t="str">
        <f>VLOOKUP(A1543,'Hospitalisation Details'!A:G,7,0)</f>
        <v>tier - 3</v>
      </c>
      <c r="P1543" t="str">
        <f>VLOOKUP(A1543,'Hospitalisation Details'!A:I,8,0)</f>
        <v>tier - 2</v>
      </c>
      <c r="Q1543" t="str">
        <f>VLOOKUP(A1543,'Hospitalisation Details'!A:I,9,0)</f>
        <v>R1015</v>
      </c>
    </row>
    <row r="1544" spans="1:17" ht="15.6" x14ac:dyDescent="0.3">
      <c r="A1544" s="1" t="s">
        <v>828</v>
      </c>
      <c r="B1544" s="1" t="str">
        <f>VLOOKUP(A1544,'Customer Names'!A:B,2,0)</f>
        <v>Shanley, Mr.  Ryan</v>
      </c>
      <c r="C1544">
        <f>VLOOKUP(A1544,'Medical Examinations'!A:H,2,0)</f>
        <v>29.9</v>
      </c>
      <c r="D1544">
        <f>VLOOKUP(A1544,'Medical Examinations'!A:C,3,0)</f>
        <v>5.91</v>
      </c>
      <c r="E1544" t="str">
        <f>VLOOKUP(A1544,'Medical Examinations'!A:E,4)</f>
        <v>No</v>
      </c>
      <c r="F1544" t="str">
        <f>VLOOKUP(A1544,'Medical Examinations'!A:E,5)</f>
        <v>No</v>
      </c>
      <c r="G1544" t="str">
        <f>VLOOKUP(A1544,'Medical Examinations'!A:F,6,0)</f>
        <v>No</v>
      </c>
      <c r="H1544" t="str">
        <f>VLOOKUP(A1544,'Medical Examinations'!A:G,7)</f>
        <v>No major surgery</v>
      </c>
      <c r="I1544" t="str">
        <f>VLOOKUP(A1544,'Medical Examinations'!A:H,8,0)</f>
        <v>No</v>
      </c>
      <c r="J1544">
        <f>VLOOKUP(A1544,'Hospitalisation Details'!A:B,2,0)</f>
        <v>1982</v>
      </c>
      <c r="K1544" t="str">
        <f>VLOOKUP(A1544,'Hospitalisation Details'!A:C,3,0)</f>
        <v>Nov</v>
      </c>
      <c r="L1544">
        <f>VLOOKUP(A1544,'Hospitalisation Details'!A:D,4,0)</f>
        <v>7</v>
      </c>
      <c r="M1544">
        <f>VLOOKUP(A1544,'Hospitalisation Details'!A:E,5,0)</f>
        <v>2</v>
      </c>
      <c r="N1544">
        <f>VLOOKUP(A1544,'Hospitalisation Details'!A:F,6,0)</f>
        <v>6600.36</v>
      </c>
      <c r="O1544" t="str">
        <f>VLOOKUP(A1544,'Hospitalisation Details'!A:G,7,0)</f>
        <v>tier - 2</v>
      </c>
      <c r="P1544" t="str">
        <f>VLOOKUP(A1544,'Hospitalisation Details'!A:I,8,0)</f>
        <v>tier - 3</v>
      </c>
      <c r="Q1544" t="str">
        <f>VLOOKUP(A1544,'Hospitalisation Details'!A:I,9,0)</f>
        <v>R1011</v>
      </c>
    </row>
    <row r="1545" spans="1:17" ht="15.6" x14ac:dyDescent="0.3">
      <c r="A1545" s="1" t="s">
        <v>827</v>
      </c>
      <c r="B1545" s="1" t="str">
        <f>VLOOKUP(A1545,'Customer Names'!A:B,2,0)</f>
        <v>Mancebo Garcia, Mr.  Arturo</v>
      </c>
      <c r="C1545">
        <f>VLOOKUP(A1545,'Medical Examinations'!A:H,2,0)</f>
        <v>34.104999999999997</v>
      </c>
      <c r="D1545">
        <f>VLOOKUP(A1545,'Medical Examinations'!A:C,3,0)</f>
        <v>5.93</v>
      </c>
      <c r="E1545" t="str">
        <f>VLOOKUP(A1545,'Medical Examinations'!A:E,4)</f>
        <v>No</v>
      </c>
      <c r="F1545" t="str">
        <f>VLOOKUP(A1545,'Medical Examinations'!A:E,5)</f>
        <v>No</v>
      </c>
      <c r="G1545" t="str">
        <f>VLOOKUP(A1545,'Medical Examinations'!A:F,6,0)</f>
        <v>No</v>
      </c>
      <c r="H1545" t="str">
        <f>VLOOKUP(A1545,'Medical Examinations'!A:G,7)</f>
        <v>No major surgery</v>
      </c>
      <c r="I1545" t="str">
        <f>VLOOKUP(A1545,'Medical Examinations'!A:H,8,0)</f>
        <v>No</v>
      </c>
      <c r="J1545">
        <f>VLOOKUP(A1545,'Hospitalisation Details'!A:B,2,0)</f>
        <v>1982</v>
      </c>
      <c r="K1545" t="str">
        <f>VLOOKUP(A1545,'Hospitalisation Details'!A:C,3,0)</f>
        <v>Dec</v>
      </c>
      <c r="L1545">
        <f>VLOOKUP(A1545,'Hospitalisation Details'!A:D,4,0)</f>
        <v>29</v>
      </c>
      <c r="M1545">
        <f>VLOOKUP(A1545,'Hospitalisation Details'!A:E,5,0)</f>
        <v>1</v>
      </c>
      <c r="N1545">
        <f>VLOOKUP(A1545,'Hospitalisation Details'!A:F,6,0)</f>
        <v>6600.21</v>
      </c>
      <c r="O1545" t="str">
        <f>VLOOKUP(A1545,'Hospitalisation Details'!A:G,7,0)</f>
        <v>tier - 3</v>
      </c>
      <c r="P1545" t="str">
        <f>VLOOKUP(A1545,'Hospitalisation Details'!A:I,8,0)</f>
        <v>tier - 2</v>
      </c>
      <c r="Q1545" t="str">
        <f>VLOOKUP(A1545,'Hospitalisation Details'!A:I,9,0)</f>
        <v>R1016</v>
      </c>
    </row>
    <row r="1546" spans="1:17" ht="15.6" x14ac:dyDescent="0.3">
      <c r="A1546" s="1" t="s">
        <v>826</v>
      </c>
      <c r="B1546" s="1" t="str">
        <f>VLOOKUP(A1546,'Customer Names'!A:B,2,0)</f>
        <v>Keehan, Mr.  Jake</v>
      </c>
      <c r="C1546">
        <f>VLOOKUP(A1546,'Medical Examinations'!A:H,2,0)</f>
        <v>24.97</v>
      </c>
      <c r="D1546">
        <f>VLOOKUP(A1546,'Medical Examinations'!A:C,3,0)</f>
        <v>5.66</v>
      </c>
      <c r="E1546" t="str">
        <f>VLOOKUP(A1546,'Medical Examinations'!A:E,4)</f>
        <v>No</v>
      </c>
      <c r="F1546" t="str">
        <f>VLOOKUP(A1546,'Medical Examinations'!A:E,5)</f>
        <v>No</v>
      </c>
      <c r="G1546" t="str">
        <f>VLOOKUP(A1546,'Medical Examinations'!A:F,6,0)</f>
        <v>No</v>
      </c>
      <c r="H1546" t="str">
        <f>VLOOKUP(A1546,'Medical Examinations'!A:G,7)</f>
        <v>No major surgery</v>
      </c>
      <c r="I1546" t="str">
        <f>VLOOKUP(A1546,'Medical Examinations'!A:H,8,0)</f>
        <v>No</v>
      </c>
      <c r="J1546">
        <f>VLOOKUP(A1546,'Hospitalisation Details'!A:B,2,0)</f>
        <v>1982</v>
      </c>
      <c r="K1546" t="str">
        <f>VLOOKUP(A1546,'Hospitalisation Details'!A:C,3,0)</f>
        <v>Nov</v>
      </c>
      <c r="L1546">
        <f>VLOOKUP(A1546,'Hospitalisation Details'!A:D,4,0)</f>
        <v>22</v>
      </c>
      <c r="M1546">
        <f>VLOOKUP(A1546,'Hospitalisation Details'!A:E,5,0)</f>
        <v>2</v>
      </c>
      <c r="N1546">
        <f>VLOOKUP(A1546,'Hospitalisation Details'!A:F,6,0)</f>
        <v>6593.51</v>
      </c>
      <c r="O1546" t="str">
        <f>VLOOKUP(A1546,'Hospitalisation Details'!A:G,7,0)</f>
        <v>tier - 2</v>
      </c>
      <c r="P1546" t="str">
        <f>VLOOKUP(A1546,'Hospitalisation Details'!A:I,8,0)</f>
        <v>tier - 1</v>
      </c>
      <c r="Q1546" t="str">
        <f>VLOOKUP(A1546,'Hospitalisation Details'!A:I,9,0)</f>
        <v>R1013</v>
      </c>
    </row>
    <row r="1547" spans="1:17" ht="15.6" x14ac:dyDescent="0.3">
      <c r="A1547" s="1" t="s">
        <v>825</v>
      </c>
      <c r="B1547" s="1" t="str">
        <f>VLOOKUP(A1547,'Customer Names'!A:B,2,0)</f>
        <v>Mahaney, Ms.  Sarah E</v>
      </c>
      <c r="C1547">
        <f>VLOOKUP(A1547,'Medical Examinations'!A:H,2,0)</f>
        <v>34.799999999999997</v>
      </c>
      <c r="D1547">
        <f>VLOOKUP(A1547,'Medical Examinations'!A:C,3,0)</f>
        <v>4.1900000000000004</v>
      </c>
      <c r="E1547" t="str">
        <f>VLOOKUP(A1547,'Medical Examinations'!A:E,4)</f>
        <v>No</v>
      </c>
      <c r="F1547" t="str">
        <f>VLOOKUP(A1547,'Medical Examinations'!A:E,5)</f>
        <v>No</v>
      </c>
      <c r="G1547" t="str">
        <f>VLOOKUP(A1547,'Medical Examinations'!A:F,6,0)</f>
        <v>No</v>
      </c>
      <c r="H1547">
        <f>VLOOKUP(A1547,'Medical Examinations'!A:G,7)</f>
        <v>1</v>
      </c>
      <c r="I1547" t="str">
        <f>VLOOKUP(A1547,'Medical Examinations'!A:H,8,0)</f>
        <v>No</v>
      </c>
      <c r="J1547">
        <f>VLOOKUP(A1547,'Hospitalisation Details'!A:B,2,0)</f>
        <v>1984</v>
      </c>
      <c r="K1547" t="str">
        <f>VLOOKUP(A1547,'Hospitalisation Details'!A:C,3,0)</f>
        <v>Oct</v>
      </c>
      <c r="L1547">
        <f>VLOOKUP(A1547,'Hospitalisation Details'!A:D,4,0)</f>
        <v>5</v>
      </c>
      <c r="M1547">
        <f>VLOOKUP(A1547,'Hospitalisation Details'!A:E,5,0)</f>
        <v>2</v>
      </c>
      <c r="N1547">
        <f>VLOOKUP(A1547,'Hospitalisation Details'!A:F,6,0)</f>
        <v>6571.54</v>
      </c>
      <c r="O1547" t="str">
        <f>VLOOKUP(A1547,'Hospitalisation Details'!A:G,7,0)</f>
        <v>tier - 2</v>
      </c>
      <c r="P1547" t="str">
        <f>VLOOKUP(A1547,'Hospitalisation Details'!A:I,8,0)</f>
        <v>tier - 3</v>
      </c>
      <c r="Q1547" t="str">
        <f>VLOOKUP(A1547,'Hospitalisation Details'!A:I,9,0)</f>
        <v>R1011</v>
      </c>
    </row>
    <row r="1548" spans="1:17" ht="15.6" x14ac:dyDescent="0.3">
      <c r="A1548" s="1" t="s">
        <v>824</v>
      </c>
      <c r="B1548" s="1" t="str">
        <f>VLOOKUP(A1548,'Customer Names'!A:B,2,0)</f>
        <v>Nolan, Ms.  Alison L.</v>
      </c>
      <c r="C1548">
        <f>VLOOKUP(A1548,'Medical Examinations'!A:H,2,0)</f>
        <v>32.965000000000003</v>
      </c>
      <c r="D1548">
        <f>VLOOKUP(A1548,'Medical Examinations'!A:C,3,0)</f>
        <v>9.2100000000000009</v>
      </c>
      <c r="E1548" t="str">
        <f>VLOOKUP(A1548,'Medical Examinations'!A:E,4)</f>
        <v>yes</v>
      </c>
      <c r="F1548" t="str">
        <f>VLOOKUP(A1548,'Medical Examinations'!A:E,5)</f>
        <v>No</v>
      </c>
      <c r="G1548" t="str">
        <f>VLOOKUP(A1548,'Medical Examinations'!A:F,6,0)</f>
        <v>No</v>
      </c>
      <c r="H1548" t="str">
        <f>VLOOKUP(A1548,'Medical Examinations'!A:G,7)</f>
        <v>No major surgery</v>
      </c>
      <c r="I1548" t="str">
        <f>VLOOKUP(A1548,'Medical Examinations'!A:H,8,0)</f>
        <v>No</v>
      </c>
      <c r="J1548">
        <f>VLOOKUP(A1548,'Hospitalisation Details'!A:B,2,0)</f>
        <v>1981</v>
      </c>
      <c r="K1548" t="str">
        <f>VLOOKUP(A1548,'Hospitalisation Details'!A:C,3,0)</f>
        <v>Jul</v>
      </c>
      <c r="L1548">
        <f>VLOOKUP(A1548,'Hospitalisation Details'!A:D,4,0)</f>
        <v>20</v>
      </c>
      <c r="M1548">
        <f>VLOOKUP(A1548,'Hospitalisation Details'!A:E,5,0)</f>
        <v>0</v>
      </c>
      <c r="N1548">
        <f>VLOOKUP(A1548,'Hospitalisation Details'!A:F,6,0)</f>
        <v>6571.02</v>
      </c>
      <c r="O1548" t="str">
        <f>VLOOKUP(A1548,'Hospitalisation Details'!A:G,7,0)</f>
        <v>tier - 2</v>
      </c>
      <c r="P1548" t="str">
        <f>VLOOKUP(A1548,'Hospitalisation Details'!A:I,8,0)</f>
        <v>tier - 1</v>
      </c>
      <c r="Q1548" t="str">
        <f>VLOOKUP(A1548,'Hospitalisation Details'!A:I,9,0)</f>
        <v>R1012</v>
      </c>
    </row>
    <row r="1549" spans="1:17" ht="15.6" x14ac:dyDescent="0.3">
      <c r="A1549" s="1" t="s">
        <v>823</v>
      </c>
      <c r="B1549" s="1" t="str">
        <f>VLOOKUP(A1549,'Customer Names'!A:B,2,0)</f>
        <v>Sobrino, Ms.  Karen A.</v>
      </c>
      <c r="C1549">
        <f>VLOOKUP(A1549,'Medical Examinations'!A:H,2,0)</f>
        <v>27.265000000000001</v>
      </c>
      <c r="D1549">
        <f>VLOOKUP(A1549,'Medical Examinations'!A:C,3,0)</f>
        <v>5.51</v>
      </c>
      <c r="E1549" t="str">
        <f>VLOOKUP(A1549,'Medical Examinations'!A:E,4)</f>
        <v>No</v>
      </c>
      <c r="F1549" t="str">
        <f>VLOOKUP(A1549,'Medical Examinations'!A:E,5)</f>
        <v>No</v>
      </c>
      <c r="G1549" t="str">
        <f>VLOOKUP(A1549,'Medical Examinations'!A:F,6,0)</f>
        <v>No</v>
      </c>
      <c r="H1549">
        <f>VLOOKUP(A1549,'Medical Examinations'!A:G,7)</f>
        <v>1</v>
      </c>
      <c r="I1549" t="str">
        <f>VLOOKUP(A1549,'Medical Examinations'!A:H,8,0)</f>
        <v>No</v>
      </c>
      <c r="J1549">
        <f>VLOOKUP(A1549,'Hospitalisation Details'!A:B,2,0)</f>
        <v>1984</v>
      </c>
      <c r="K1549" t="str">
        <f>VLOOKUP(A1549,'Hospitalisation Details'!A:C,3,0)</f>
        <v>Sep</v>
      </c>
      <c r="L1549">
        <f>VLOOKUP(A1549,'Hospitalisation Details'!A:D,4,0)</f>
        <v>20</v>
      </c>
      <c r="M1549">
        <f>VLOOKUP(A1549,'Hospitalisation Details'!A:E,5,0)</f>
        <v>1</v>
      </c>
      <c r="N1549">
        <f>VLOOKUP(A1549,'Hospitalisation Details'!A:F,6,0)</f>
        <v>6555.07</v>
      </c>
      <c r="O1549" t="str">
        <f>VLOOKUP(A1549,'Hospitalisation Details'!A:G,7,0)</f>
        <v>tier - 2</v>
      </c>
      <c r="P1549" t="str">
        <f>VLOOKUP(A1549,'Hospitalisation Details'!A:I,8,0)</f>
        <v>tier - 2</v>
      </c>
      <c r="Q1549" t="str">
        <f>VLOOKUP(A1549,'Hospitalisation Details'!A:I,9,0)</f>
        <v>R1024</v>
      </c>
    </row>
    <row r="1550" spans="1:17" ht="15.6" x14ac:dyDescent="0.3">
      <c r="A1550" s="1" t="s">
        <v>822</v>
      </c>
      <c r="B1550" s="1" t="str">
        <f>VLOOKUP(A1550,'Customer Names'!A:B,2,0)</f>
        <v>Gennaro, Mr.  Thomas R. Jr.</v>
      </c>
      <c r="C1550">
        <f>VLOOKUP(A1550,'Medical Examinations'!A:H,2,0)</f>
        <v>17.059999999999999</v>
      </c>
      <c r="D1550">
        <f>VLOOKUP(A1550,'Medical Examinations'!A:C,3,0)</f>
        <v>8.5</v>
      </c>
      <c r="E1550" t="str">
        <f>VLOOKUP(A1550,'Medical Examinations'!A:E,4)</f>
        <v>No</v>
      </c>
      <c r="F1550" t="str">
        <f>VLOOKUP(A1550,'Medical Examinations'!A:E,5)</f>
        <v>No</v>
      </c>
      <c r="G1550" t="str">
        <f>VLOOKUP(A1550,'Medical Examinations'!A:F,6,0)</f>
        <v>No</v>
      </c>
      <c r="H1550" t="str">
        <f>VLOOKUP(A1550,'Medical Examinations'!A:G,7)</f>
        <v>No major surgery</v>
      </c>
      <c r="I1550" t="str">
        <f>VLOOKUP(A1550,'Medical Examinations'!A:H,8,0)</f>
        <v>No</v>
      </c>
      <c r="J1550">
        <f>VLOOKUP(A1550,'Hospitalisation Details'!A:B,2,0)</f>
        <v>1968</v>
      </c>
      <c r="K1550" t="str">
        <f>VLOOKUP(A1550,'Hospitalisation Details'!A:C,3,0)</f>
        <v>Dec</v>
      </c>
      <c r="L1550">
        <f>VLOOKUP(A1550,'Hospitalisation Details'!A:D,4,0)</f>
        <v>11</v>
      </c>
      <c r="M1550">
        <f>VLOOKUP(A1550,'Hospitalisation Details'!A:E,5,0)</f>
        <v>0</v>
      </c>
      <c r="N1550">
        <f>VLOOKUP(A1550,'Hospitalisation Details'!A:F,6,0)</f>
        <v>6552.01</v>
      </c>
      <c r="O1550" t="str">
        <f>VLOOKUP(A1550,'Hospitalisation Details'!A:G,7,0)</f>
        <v>tier - 3</v>
      </c>
      <c r="P1550" t="str">
        <f>VLOOKUP(A1550,'Hospitalisation Details'!A:I,8,0)</f>
        <v>tier - 2</v>
      </c>
      <c r="Q1550" t="str">
        <f>VLOOKUP(A1550,'Hospitalisation Details'!A:I,9,0)</f>
        <v>R1013</v>
      </c>
    </row>
    <row r="1551" spans="1:17" ht="15.6" x14ac:dyDescent="0.3">
      <c r="A1551" s="1" t="s">
        <v>821</v>
      </c>
      <c r="B1551" s="1" t="str">
        <f>VLOOKUP(A1551,'Customer Names'!A:B,2,0)</f>
        <v>Mayer, Ms.  Stephanie W.</v>
      </c>
      <c r="C1551">
        <f>VLOOKUP(A1551,'Medical Examinations'!A:H,2,0)</f>
        <v>36.29</v>
      </c>
      <c r="D1551">
        <f>VLOOKUP(A1551,'Medical Examinations'!A:C,3,0)</f>
        <v>6.23</v>
      </c>
      <c r="E1551" t="str">
        <f>VLOOKUP(A1551,'Medical Examinations'!A:E,4)</f>
        <v>No</v>
      </c>
      <c r="F1551" t="str">
        <f>VLOOKUP(A1551,'Medical Examinations'!A:E,5)</f>
        <v>No</v>
      </c>
      <c r="G1551" t="str">
        <f>VLOOKUP(A1551,'Medical Examinations'!A:F,6,0)</f>
        <v>No</v>
      </c>
      <c r="H1551" t="str">
        <f>VLOOKUP(A1551,'Medical Examinations'!A:G,7)</f>
        <v>No major surgery</v>
      </c>
      <c r="I1551" t="str">
        <f>VLOOKUP(A1551,'Medical Examinations'!A:H,8,0)</f>
        <v>No</v>
      </c>
      <c r="J1551">
        <f>VLOOKUP(A1551,'Hospitalisation Details'!A:B,2,0)</f>
        <v>1989</v>
      </c>
      <c r="K1551" t="str">
        <f>VLOOKUP(A1551,'Hospitalisation Details'!A:C,3,0)</f>
        <v>Aug</v>
      </c>
      <c r="L1551">
        <f>VLOOKUP(A1551,'Hospitalisation Details'!A:D,4,0)</f>
        <v>6</v>
      </c>
      <c r="M1551">
        <f>VLOOKUP(A1551,'Hospitalisation Details'!A:E,5,0)</f>
        <v>3</v>
      </c>
      <c r="N1551">
        <f>VLOOKUP(A1551,'Hospitalisation Details'!A:F,6,0)</f>
        <v>6551.75</v>
      </c>
      <c r="O1551" t="str">
        <f>VLOOKUP(A1551,'Hospitalisation Details'!A:G,7,0)</f>
        <v>tier - 2</v>
      </c>
      <c r="P1551" t="str">
        <f>VLOOKUP(A1551,'Hospitalisation Details'!A:I,8,0)</f>
        <v>tier - 2</v>
      </c>
      <c r="Q1551" t="str">
        <f>VLOOKUP(A1551,'Hospitalisation Details'!A:I,9,0)</f>
        <v>R1024</v>
      </c>
    </row>
    <row r="1552" spans="1:17" ht="15.6" x14ac:dyDescent="0.3">
      <c r="A1552" s="1" t="s">
        <v>820</v>
      </c>
      <c r="B1552" s="1" t="str">
        <f>VLOOKUP(A1552,'Customer Names'!A:B,2,0)</f>
        <v>Becker, Mr.  Ezra</v>
      </c>
      <c r="C1552">
        <f>VLOOKUP(A1552,'Medical Examinations'!A:H,2,0)</f>
        <v>28.594999999999999</v>
      </c>
      <c r="D1552">
        <f>VLOOKUP(A1552,'Medical Examinations'!A:C,3,0)</f>
        <v>8.5299999999999994</v>
      </c>
      <c r="E1552" t="str">
        <f>VLOOKUP(A1552,'Medical Examinations'!A:E,4)</f>
        <v>yes</v>
      </c>
      <c r="F1552" t="str">
        <f>VLOOKUP(A1552,'Medical Examinations'!A:E,5)</f>
        <v>No</v>
      </c>
      <c r="G1552" t="str">
        <f>VLOOKUP(A1552,'Medical Examinations'!A:F,6,0)</f>
        <v>No</v>
      </c>
      <c r="H1552">
        <f>VLOOKUP(A1552,'Medical Examinations'!A:G,7)</f>
        <v>1</v>
      </c>
      <c r="I1552" t="str">
        <f>VLOOKUP(A1552,'Medical Examinations'!A:H,8,0)</f>
        <v>No</v>
      </c>
      <c r="J1552">
        <f>VLOOKUP(A1552,'Hospitalisation Details'!A:B,2,0)</f>
        <v>1986</v>
      </c>
      <c r="K1552" t="str">
        <f>VLOOKUP(A1552,'Hospitalisation Details'!A:C,3,0)</f>
        <v>Dec</v>
      </c>
      <c r="L1552">
        <f>VLOOKUP(A1552,'Hospitalisation Details'!A:D,4,0)</f>
        <v>18</v>
      </c>
      <c r="M1552">
        <f>VLOOKUP(A1552,'Hospitalisation Details'!A:E,5,0)</f>
        <v>3</v>
      </c>
      <c r="N1552">
        <f>VLOOKUP(A1552,'Hospitalisation Details'!A:F,6,0)</f>
        <v>6548.2</v>
      </c>
      <c r="O1552" t="str">
        <f>VLOOKUP(A1552,'Hospitalisation Details'!A:G,7,0)</f>
        <v>tier - 2</v>
      </c>
      <c r="P1552" t="str">
        <f>VLOOKUP(A1552,'Hospitalisation Details'!A:I,8,0)</f>
        <v>tier - 3</v>
      </c>
      <c r="Q1552" t="str">
        <f>VLOOKUP(A1552,'Hospitalisation Details'!A:I,9,0)</f>
        <v>R1012</v>
      </c>
    </row>
    <row r="1553" spans="1:17" ht="15.6" x14ac:dyDescent="0.3">
      <c r="A1553" s="1" t="s">
        <v>819</v>
      </c>
      <c r="B1553" s="1" t="str">
        <f>VLOOKUP(A1553,'Customer Names'!A:B,2,0)</f>
        <v>Moore, Mr.  Jim</v>
      </c>
      <c r="C1553">
        <f>VLOOKUP(A1553,'Medical Examinations'!A:H,2,0)</f>
        <v>17.8</v>
      </c>
      <c r="D1553">
        <f>VLOOKUP(A1553,'Medical Examinations'!A:C,3,0)</f>
        <v>5.75</v>
      </c>
      <c r="E1553" t="str">
        <f>VLOOKUP(A1553,'Medical Examinations'!A:E,4)</f>
        <v>yes</v>
      </c>
      <c r="F1553" t="str">
        <f>VLOOKUP(A1553,'Medical Examinations'!A:E,5)</f>
        <v>No</v>
      </c>
      <c r="G1553" t="str">
        <f>VLOOKUP(A1553,'Medical Examinations'!A:F,6,0)</f>
        <v>Yes</v>
      </c>
      <c r="H1553">
        <f>VLOOKUP(A1553,'Medical Examinations'!A:G,7)</f>
        <v>1</v>
      </c>
      <c r="I1553" t="str">
        <f>VLOOKUP(A1553,'Medical Examinations'!A:H,8,0)</f>
        <v>No</v>
      </c>
      <c r="J1553">
        <f>VLOOKUP(A1553,'Hospitalisation Details'!A:B,2,0)</f>
        <v>1969</v>
      </c>
      <c r="K1553" t="str">
        <f>VLOOKUP(A1553,'Hospitalisation Details'!A:C,3,0)</f>
        <v>Dec</v>
      </c>
      <c r="L1553">
        <f>VLOOKUP(A1553,'Hospitalisation Details'!A:D,4,0)</f>
        <v>3</v>
      </c>
      <c r="M1553">
        <f>VLOOKUP(A1553,'Hospitalisation Details'!A:E,5,0)</f>
        <v>0</v>
      </c>
      <c r="N1553">
        <f>VLOOKUP(A1553,'Hospitalisation Details'!A:F,6,0)</f>
        <v>6546.16</v>
      </c>
      <c r="O1553" t="str">
        <f>VLOOKUP(A1553,'Hospitalisation Details'!A:G,7,0)</f>
        <v>tier - 2</v>
      </c>
      <c r="P1553" t="str">
        <f>VLOOKUP(A1553,'Hospitalisation Details'!A:I,8,0)</f>
        <v>tier - 3</v>
      </c>
      <c r="Q1553" t="str">
        <f>VLOOKUP(A1553,'Hospitalisation Details'!A:I,9,0)</f>
        <v>R1013</v>
      </c>
    </row>
    <row r="1554" spans="1:17" ht="15.6" x14ac:dyDescent="0.3">
      <c r="A1554" s="1" t="s">
        <v>818</v>
      </c>
      <c r="B1554" s="1" t="str">
        <f>VLOOKUP(A1554,'Customer Names'!A:B,2,0)</f>
        <v>Platt, Mr.  Ari L.</v>
      </c>
      <c r="C1554">
        <f>VLOOKUP(A1554,'Medical Examinations'!A:H,2,0)</f>
        <v>21.4</v>
      </c>
      <c r="D1554">
        <f>VLOOKUP(A1554,'Medical Examinations'!A:C,3,0)</f>
        <v>5.6</v>
      </c>
      <c r="E1554" t="str">
        <f>VLOOKUP(A1554,'Medical Examinations'!A:E,4)</f>
        <v>No</v>
      </c>
      <c r="F1554" t="str">
        <f>VLOOKUP(A1554,'Medical Examinations'!A:E,5)</f>
        <v>No</v>
      </c>
      <c r="G1554" t="str">
        <f>VLOOKUP(A1554,'Medical Examinations'!A:F,6,0)</f>
        <v>No</v>
      </c>
      <c r="H1554" t="str">
        <f>VLOOKUP(A1554,'Medical Examinations'!A:G,7)</f>
        <v>No major surgery</v>
      </c>
      <c r="I1554" t="str">
        <f>VLOOKUP(A1554,'Medical Examinations'!A:H,8,0)</f>
        <v>No</v>
      </c>
      <c r="J1554">
        <f>VLOOKUP(A1554,'Hospitalisation Details'!A:B,2,0)</f>
        <v>1982</v>
      </c>
      <c r="K1554" t="str">
        <f>VLOOKUP(A1554,'Hospitalisation Details'!A:C,3,0)</f>
        <v>Oct</v>
      </c>
      <c r="L1554">
        <f>VLOOKUP(A1554,'Hospitalisation Details'!A:D,4,0)</f>
        <v>2</v>
      </c>
      <c r="M1554">
        <f>VLOOKUP(A1554,'Hospitalisation Details'!A:E,5,0)</f>
        <v>3</v>
      </c>
      <c r="N1554">
        <f>VLOOKUP(A1554,'Hospitalisation Details'!A:F,6,0)</f>
        <v>6536.68</v>
      </c>
      <c r="O1554" t="str">
        <f>VLOOKUP(A1554,'Hospitalisation Details'!A:G,7,0)</f>
        <v>tier - 2</v>
      </c>
      <c r="P1554" t="str">
        <f>VLOOKUP(A1554,'Hospitalisation Details'!A:I,8,0)</f>
        <v>tier - 2</v>
      </c>
      <c r="Q1554" t="str">
        <f>VLOOKUP(A1554,'Hospitalisation Details'!A:I,9,0)</f>
        <v>R1012</v>
      </c>
    </row>
    <row r="1555" spans="1:17" ht="15.6" x14ac:dyDescent="0.3">
      <c r="A1555" s="1" t="s">
        <v>817</v>
      </c>
      <c r="B1555" s="1" t="str">
        <f>VLOOKUP(A1555,'Customer Names'!A:B,2,0)</f>
        <v>Brodeur, Ms.  Fanny</v>
      </c>
      <c r="C1555">
        <f>VLOOKUP(A1555,'Medical Examinations'!A:H,2,0)</f>
        <v>23.01</v>
      </c>
      <c r="D1555">
        <f>VLOOKUP(A1555,'Medical Examinations'!A:C,3,0)</f>
        <v>4.68</v>
      </c>
      <c r="E1555" t="str">
        <f>VLOOKUP(A1555,'Medical Examinations'!A:E,4)</f>
        <v>No</v>
      </c>
      <c r="F1555" t="str">
        <f>VLOOKUP(A1555,'Medical Examinations'!A:E,5)</f>
        <v>No</v>
      </c>
      <c r="G1555" t="str">
        <f>VLOOKUP(A1555,'Medical Examinations'!A:F,6,0)</f>
        <v>No</v>
      </c>
      <c r="H1555" t="str">
        <f>VLOOKUP(A1555,'Medical Examinations'!A:G,7)</f>
        <v>No major surgery</v>
      </c>
      <c r="I1555" t="str">
        <f>VLOOKUP(A1555,'Medical Examinations'!A:H,8,0)</f>
        <v>No</v>
      </c>
      <c r="J1555">
        <f>VLOOKUP(A1555,'Hospitalisation Details'!A:B,2,0)</f>
        <v>1982</v>
      </c>
      <c r="K1555" t="str">
        <f>VLOOKUP(A1555,'Hospitalisation Details'!A:C,3,0)</f>
        <v>Aug</v>
      </c>
      <c r="L1555">
        <f>VLOOKUP(A1555,'Hospitalisation Details'!A:D,4,0)</f>
        <v>12</v>
      </c>
      <c r="M1555">
        <f>VLOOKUP(A1555,'Hospitalisation Details'!A:E,5,0)</f>
        <v>3</v>
      </c>
      <c r="N1555">
        <f>VLOOKUP(A1555,'Hospitalisation Details'!A:F,6,0)</f>
        <v>6532.04</v>
      </c>
      <c r="O1555" t="str">
        <f>VLOOKUP(A1555,'Hospitalisation Details'!A:G,7,0)</f>
        <v>tier - 2</v>
      </c>
      <c r="P1555" t="str">
        <f>VLOOKUP(A1555,'Hospitalisation Details'!A:I,8,0)</f>
        <v>tier - 1</v>
      </c>
      <c r="Q1555" t="str">
        <f>VLOOKUP(A1555,'Hospitalisation Details'!A:I,9,0)</f>
        <v>R1013</v>
      </c>
    </row>
    <row r="1556" spans="1:17" ht="15.6" x14ac:dyDescent="0.3">
      <c r="A1556" s="1" t="s">
        <v>816</v>
      </c>
      <c r="B1556" s="1" t="str">
        <f>VLOOKUP(A1556,'Customer Names'!A:B,2,0)</f>
        <v>Knight Pech, Ms.  Heather</v>
      </c>
      <c r="C1556">
        <f>VLOOKUP(A1556,'Medical Examinations'!A:H,2,0)</f>
        <v>19.86</v>
      </c>
      <c r="D1556">
        <f>VLOOKUP(A1556,'Medical Examinations'!A:C,3,0)</f>
        <v>5.62</v>
      </c>
      <c r="E1556" t="str">
        <f>VLOOKUP(A1556,'Medical Examinations'!A:E,4)</f>
        <v>yes</v>
      </c>
      <c r="F1556" t="str">
        <f>VLOOKUP(A1556,'Medical Examinations'!A:E,5)</f>
        <v>No</v>
      </c>
      <c r="G1556" t="str">
        <f>VLOOKUP(A1556,'Medical Examinations'!A:F,6,0)</f>
        <v>No</v>
      </c>
      <c r="H1556" t="str">
        <f>VLOOKUP(A1556,'Medical Examinations'!A:G,7)</f>
        <v>No major surgery</v>
      </c>
      <c r="I1556" t="str">
        <f>VLOOKUP(A1556,'Medical Examinations'!A:H,8,0)</f>
        <v>No</v>
      </c>
      <c r="J1556">
        <f>VLOOKUP(A1556,'Hospitalisation Details'!A:B,2,0)</f>
        <v>1976</v>
      </c>
      <c r="K1556" t="str">
        <f>VLOOKUP(A1556,'Hospitalisation Details'!A:C,3,0)</f>
        <v>Oct</v>
      </c>
      <c r="L1556">
        <f>VLOOKUP(A1556,'Hospitalisation Details'!A:D,4,0)</f>
        <v>23</v>
      </c>
      <c r="M1556">
        <f>VLOOKUP(A1556,'Hospitalisation Details'!A:E,5,0)</f>
        <v>2</v>
      </c>
      <c r="N1556">
        <f>VLOOKUP(A1556,'Hospitalisation Details'!A:F,6,0)</f>
        <v>6529.21</v>
      </c>
      <c r="O1556" t="str">
        <f>VLOOKUP(A1556,'Hospitalisation Details'!A:G,7,0)</f>
        <v>tier - 2</v>
      </c>
      <c r="P1556" t="str">
        <f>VLOOKUP(A1556,'Hospitalisation Details'!A:I,8,0)</f>
        <v>tier - 1</v>
      </c>
      <c r="Q1556" t="str">
        <f>VLOOKUP(A1556,'Hospitalisation Details'!A:I,9,0)</f>
        <v>R1013</v>
      </c>
    </row>
    <row r="1557" spans="1:17" ht="15.6" x14ac:dyDescent="0.3">
      <c r="A1557" s="1" t="s">
        <v>815</v>
      </c>
      <c r="B1557" s="1" t="str">
        <f>VLOOKUP(A1557,'Customer Names'!A:B,2,0)</f>
        <v>Richter, Mr.  Peter W. Sr.</v>
      </c>
      <c r="C1557">
        <f>VLOOKUP(A1557,'Medical Examinations'!A:H,2,0)</f>
        <v>33.58</v>
      </c>
      <c r="D1557">
        <f>VLOOKUP(A1557,'Medical Examinations'!A:C,3,0)</f>
        <v>5.08</v>
      </c>
      <c r="E1557" t="str">
        <f>VLOOKUP(A1557,'Medical Examinations'!A:E,4)</f>
        <v>No</v>
      </c>
      <c r="F1557" t="str">
        <f>VLOOKUP(A1557,'Medical Examinations'!A:E,5)</f>
        <v>No</v>
      </c>
      <c r="G1557" t="str">
        <f>VLOOKUP(A1557,'Medical Examinations'!A:F,6,0)</f>
        <v>No</v>
      </c>
      <c r="H1557" t="str">
        <f>VLOOKUP(A1557,'Medical Examinations'!A:G,7)</f>
        <v>No major surgery</v>
      </c>
      <c r="I1557" t="str">
        <f>VLOOKUP(A1557,'Medical Examinations'!A:H,8,0)</f>
        <v>No</v>
      </c>
      <c r="J1557">
        <f>VLOOKUP(A1557,'Hospitalisation Details'!A:B,2,0)</f>
        <v>1994</v>
      </c>
      <c r="K1557" t="str">
        <f>VLOOKUP(A1557,'Hospitalisation Details'!A:C,3,0)</f>
        <v>Jul</v>
      </c>
      <c r="L1557">
        <f>VLOOKUP(A1557,'Hospitalisation Details'!A:D,4,0)</f>
        <v>7</v>
      </c>
      <c r="M1557">
        <f>VLOOKUP(A1557,'Hospitalisation Details'!A:E,5,0)</f>
        <v>0</v>
      </c>
      <c r="N1557">
        <f>VLOOKUP(A1557,'Hospitalisation Details'!A:F,6,0)</f>
        <v>6512.24</v>
      </c>
      <c r="O1557" t="str">
        <f>VLOOKUP(A1557,'Hospitalisation Details'!A:G,7,0)</f>
        <v>tier - 2</v>
      </c>
      <c r="P1557" t="str">
        <f>VLOOKUP(A1557,'Hospitalisation Details'!A:I,8,0)</f>
        <v>tier - 1</v>
      </c>
      <c r="Q1557" t="str">
        <f>VLOOKUP(A1557,'Hospitalisation Details'!A:I,9,0)</f>
        <v>R1021</v>
      </c>
    </row>
    <row r="1558" spans="1:17" ht="15.6" x14ac:dyDescent="0.3">
      <c r="A1558" s="1" t="s">
        <v>814</v>
      </c>
      <c r="B1558" s="1" t="str">
        <f>VLOOKUP(A1558,'Customer Names'!A:B,2,0)</f>
        <v>Jubinski, Ms.  Catherine A</v>
      </c>
      <c r="C1558">
        <f>VLOOKUP(A1558,'Medical Examinations'!A:H,2,0)</f>
        <v>29.81</v>
      </c>
      <c r="D1558">
        <f>VLOOKUP(A1558,'Medical Examinations'!A:C,3,0)</f>
        <v>5.28</v>
      </c>
      <c r="E1558" t="str">
        <f>VLOOKUP(A1558,'Medical Examinations'!A:E,4)</f>
        <v>No</v>
      </c>
      <c r="F1558" t="str">
        <f>VLOOKUP(A1558,'Medical Examinations'!A:E,5)</f>
        <v>No</v>
      </c>
      <c r="G1558" t="str">
        <f>VLOOKUP(A1558,'Medical Examinations'!A:F,6,0)</f>
        <v>No</v>
      </c>
      <c r="H1558" t="str">
        <f>VLOOKUP(A1558,'Medical Examinations'!A:G,7)</f>
        <v>No major surgery</v>
      </c>
      <c r="I1558" t="str">
        <f>VLOOKUP(A1558,'Medical Examinations'!A:H,8,0)</f>
        <v>No</v>
      </c>
      <c r="J1558">
        <f>VLOOKUP(A1558,'Hospitalisation Details'!A:B,2,0)</f>
        <v>1982</v>
      </c>
      <c r="K1558" t="str">
        <f>VLOOKUP(A1558,'Hospitalisation Details'!A:C,3,0)</f>
        <v>Aug</v>
      </c>
      <c r="L1558">
        <f>VLOOKUP(A1558,'Hospitalisation Details'!A:D,4,0)</f>
        <v>28</v>
      </c>
      <c r="M1558">
        <f>VLOOKUP(A1558,'Hospitalisation Details'!A:E,5,0)</f>
        <v>1</v>
      </c>
      <c r="N1558">
        <f>VLOOKUP(A1558,'Hospitalisation Details'!A:F,6,0)</f>
        <v>6500.24</v>
      </c>
      <c r="O1558" t="str">
        <f>VLOOKUP(A1558,'Hospitalisation Details'!A:G,7,0)</f>
        <v>tier - 2</v>
      </c>
      <c r="P1558" t="str">
        <f>VLOOKUP(A1558,'Hospitalisation Details'!A:I,8,0)</f>
        <v>tier - 2</v>
      </c>
      <c r="Q1558" t="str">
        <f>VLOOKUP(A1558,'Hospitalisation Details'!A:I,9,0)</f>
        <v>R1013</v>
      </c>
    </row>
    <row r="1559" spans="1:17" ht="15.6" x14ac:dyDescent="0.3">
      <c r="A1559" s="1" t="s">
        <v>813</v>
      </c>
      <c r="B1559" s="1" t="str">
        <f>VLOOKUP(A1559,'Customer Names'!A:B,2,0)</f>
        <v>Wall, Ms.  Kelly A</v>
      </c>
      <c r="C1559">
        <f>VLOOKUP(A1559,'Medical Examinations'!A:H,2,0)</f>
        <v>27.4</v>
      </c>
      <c r="D1559">
        <f>VLOOKUP(A1559,'Medical Examinations'!A:C,3,0)</f>
        <v>4.6100000000000003</v>
      </c>
      <c r="E1559" t="str">
        <f>VLOOKUP(A1559,'Medical Examinations'!A:E,4)</f>
        <v>No</v>
      </c>
      <c r="F1559" t="str">
        <f>VLOOKUP(A1559,'Medical Examinations'!A:E,5)</f>
        <v>No</v>
      </c>
      <c r="G1559" t="str">
        <f>VLOOKUP(A1559,'Medical Examinations'!A:F,6,0)</f>
        <v>No</v>
      </c>
      <c r="H1559" t="str">
        <f>VLOOKUP(A1559,'Medical Examinations'!A:G,7)</f>
        <v>No major surgery</v>
      </c>
      <c r="I1559" t="str">
        <f>VLOOKUP(A1559,'Medical Examinations'!A:H,8,0)</f>
        <v>No</v>
      </c>
      <c r="J1559">
        <f>VLOOKUP(A1559,'Hospitalisation Details'!A:B,2,0)</f>
        <v>1982</v>
      </c>
      <c r="K1559" t="str">
        <f>VLOOKUP(A1559,'Hospitalisation Details'!A:C,3,0)</f>
        <v>Oct</v>
      </c>
      <c r="L1559">
        <f>VLOOKUP(A1559,'Hospitalisation Details'!A:D,4,0)</f>
        <v>9</v>
      </c>
      <c r="M1559">
        <f>VLOOKUP(A1559,'Hospitalisation Details'!A:E,5,0)</f>
        <v>1</v>
      </c>
      <c r="N1559">
        <f>VLOOKUP(A1559,'Hospitalisation Details'!A:F,6,0)</f>
        <v>6496.89</v>
      </c>
      <c r="O1559" t="str">
        <f>VLOOKUP(A1559,'Hospitalisation Details'!A:G,7,0)</f>
        <v>tier - 2</v>
      </c>
      <c r="P1559" t="str">
        <f>VLOOKUP(A1559,'Hospitalisation Details'!A:I,8,0)</f>
        <v>tier - 3</v>
      </c>
      <c r="Q1559" t="str">
        <f>VLOOKUP(A1559,'Hospitalisation Details'!A:I,9,0)</f>
        <v>R1011</v>
      </c>
    </row>
    <row r="1560" spans="1:17" ht="15.6" x14ac:dyDescent="0.3">
      <c r="A1560" s="1" t="s">
        <v>812</v>
      </c>
      <c r="B1560" s="1" t="str">
        <f>VLOOKUP(A1560,'Customer Names'!A:B,2,0)</f>
        <v>McKay, Ms.  Janel N.</v>
      </c>
      <c r="C1560">
        <f>VLOOKUP(A1560,'Medical Examinations'!A:H,2,0)</f>
        <v>17.98</v>
      </c>
      <c r="D1560">
        <f>VLOOKUP(A1560,'Medical Examinations'!A:C,3,0)</f>
        <v>6.57</v>
      </c>
      <c r="E1560" t="str">
        <f>VLOOKUP(A1560,'Medical Examinations'!A:E,4)</f>
        <v>yes</v>
      </c>
      <c r="F1560" t="str">
        <f>VLOOKUP(A1560,'Medical Examinations'!A:E,5)</f>
        <v>No</v>
      </c>
      <c r="G1560" t="str">
        <f>VLOOKUP(A1560,'Medical Examinations'!A:F,6,0)</f>
        <v>No</v>
      </c>
      <c r="H1560">
        <f>VLOOKUP(A1560,'Medical Examinations'!A:G,7)</f>
        <v>2</v>
      </c>
      <c r="I1560" t="str">
        <f>VLOOKUP(A1560,'Medical Examinations'!A:H,8,0)</f>
        <v>No</v>
      </c>
      <c r="J1560">
        <f>VLOOKUP(A1560,'Hospitalisation Details'!A:B,2,0)</f>
        <v>1970</v>
      </c>
      <c r="K1560" t="str">
        <f>VLOOKUP(A1560,'Hospitalisation Details'!A:C,3,0)</f>
        <v>Dec</v>
      </c>
      <c r="L1560">
        <f>VLOOKUP(A1560,'Hospitalisation Details'!A:D,4,0)</f>
        <v>1</v>
      </c>
      <c r="M1560">
        <f>VLOOKUP(A1560,'Hospitalisation Details'!A:E,5,0)</f>
        <v>0</v>
      </c>
      <c r="N1560">
        <f>VLOOKUP(A1560,'Hospitalisation Details'!A:F,6,0)</f>
        <v>6481.67</v>
      </c>
      <c r="O1560" t="str">
        <f>VLOOKUP(A1560,'Hospitalisation Details'!A:G,7,0)</f>
        <v>tier - 2</v>
      </c>
      <c r="P1560" t="str">
        <f>VLOOKUP(A1560,'Hospitalisation Details'!A:I,8,0)</f>
        <v>tier - 2</v>
      </c>
      <c r="Q1560" t="str">
        <f>VLOOKUP(A1560,'Hospitalisation Details'!A:I,9,0)</f>
        <v>R1013</v>
      </c>
    </row>
    <row r="1561" spans="1:17" ht="15.6" x14ac:dyDescent="0.3">
      <c r="A1561" s="1" t="s">
        <v>811</v>
      </c>
      <c r="B1561" s="1" t="str">
        <f>VLOOKUP(A1561,'Customer Names'!A:B,2,0)</f>
        <v>Oh, Ms.  Yann Kai</v>
      </c>
      <c r="C1561">
        <f>VLOOKUP(A1561,'Medical Examinations'!A:H,2,0)</f>
        <v>37.9</v>
      </c>
      <c r="D1561">
        <f>VLOOKUP(A1561,'Medical Examinations'!A:C,3,0)</f>
        <v>5.83</v>
      </c>
      <c r="E1561" t="str">
        <f>VLOOKUP(A1561,'Medical Examinations'!A:E,4)</f>
        <v>No</v>
      </c>
      <c r="F1561" t="str">
        <f>VLOOKUP(A1561,'Medical Examinations'!A:E,5)</f>
        <v>No</v>
      </c>
      <c r="G1561" t="str">
        <f>VLOOKUP(A1561,'Medical Examinations'!A:F,6,0)</f>
        <v>No</v>
      </c>
      <c r="H1561" t="str">
        <f>VLOOKUP(A1561,'Medical Examinations'!A:G,7)</f>
        <v>No major surgery</v>
      </c>
      <c r="I1561" t="str">
        <f>VLOOKUP(A1561,'Medical Examinations'!A:H,8,0)</f>
        <v>No</v>
      </c>
      <c r="J1561">
        <f>VLOOKUP(A1561,'Hospitalisation Details'!A:B,2,0)</f>
        <v>1980</v>
      </c>
      <c r="K1561" t="str">
        <f>VLOOKUP(A1561,'Hospitalisation Details'!A:C,3,0)</f>
        <v>Jun</v>
      </c>
      <c r="L1561">
        <f>VLOOKUP(A1561,'Hospitalisation Details'!A:D,4,0)</f>
        <v>8</v>
      </c>
      <c r="M1561">
        <f>VLOOKUP(A1561,'Hospitalisation Details'!A:E,5,0)</f>
        <v>0</v>
      </c>
      <c r="N1561">
        <f>VLOOKUP(A1561,'Hospitalisation Details'!A:F,6,0)</f>
        <v>6474.01</v>
      </c>
      <c r="O1561" t="str">
        <f>VLOOKUP(A1561,'Hospitalisation Details'!A:G,7,0)</f>
        <v>tier - 2</v>
      </c>
      <c r="P1561" t="str">
        <f>VLOOKUP(A1561,'Hospitalisation Details'!A:I,8,0)</f>
        <v>tier - 3</v>
      </c>
      <c r="Q1561" t="str">
        <f>VLOOKUP(A1561,'Hospitalisation Details'!A:I,9,0)</f>
        <v>R1011</v>
      </c>
    </row>
    <row r="1562" spans="1:17" ht="15.6" x14ac:dyDescent="0.3">
      <c r="A1562" s="1" t="s">
        <v>810</v>
      </c>
      <c r="B1562" s="1" t="str">
        <f>VLOOKUP(A1562,'Customer Names'!A:B,2,0)</f>
        <v>Kessell, Mr.  Zachary R.</v>
      </c>
      <c r="C1562">
        <f>VLOOKUP(A1562,'Medical Examinations'!A:H,2,0)</f>
        <v>25.27</v>
      </c>
      <c r="D1562">
        <f>VLOOKUP(A1562,'Medical Examinations'!A:C,3,0)</f>
        <v>6.98</v>
      </c>
      <c r="E1562" t="str">
        <f>VLOOKUP(A1562,'Medical Examinations'!A:E,4)</f>
        <v>yes</v>
      </c>
      <c r="F1562" t="str">
        <f>VLOOKUP(A1562,'Medical Examinations'!A:E,5)</f>
        <v>No</v>
      </c>
      <c r="G1562" t="str">
        <f>VLOOKUP(A1562,'Medical Examinations'!A:F,6,0)</f>
        <v>No</v>
      </c>
      <c r="H1562" t="str">
        <f>VLOOKUP(A1562,'Medical Examinations'!A:G,7)</f>
        <v>No major surgery</v>
      </c>
      <c r="I1562" t="str">
        <f>VLOOKUP(A1562,'Medical Examinations'!A:H,8,0)</f>
        <v>No</v>
      </c>
      <c r="J1562">
        <f>VLOOKUP(A1562,'Hospitalisation Details'!A:B,2,0)</f>
        <v>1981</v>
      </c>
      <c r="K1562" t="str">
        <f>VLOOKUP(A1562,'Hospitalisation Details'!A:C,3,0)</f>
        <v>Jul</v>
      </c>
      <c r="L1562">
        <f>VLOOKUP(A1562,'Hospitalisation Details'!A:D,4,0)</f>
        <v>27</v>
      </c>
      <c r="M1562">
        <f>VLOOKUP(A1562,'Hospitalisation Details'!A:E,5,0)</f>
        <v>1</v>
      </c>
      <c r="N1562">
        <f>VLOOKUP(A1562,'Hospitalisation Details'!A:F,6,0)</f>
        <v>6473.15</v>
      </c>
      <c r="O1562" t="str">
        <f>VLOOKUP(A1562,'Hospitalisation Details'!A:G,7,0)</f>
        <v>tier - 2</v>
      </c>
      <c r="P1562" t="str">
        <f>VLOOKUP(A1562,'Hospitalisation Details'!A:I,8,0)</f>
        <v>tier - 2</v>
      </c>
      <c r="Q1562" t="str">
        <f>VLOOKUP(A1562,'Hospitalisation Details'!A:I,9,0)</f>
        <v>R1013</v>
      </c>
    </row>
    <row r="1563" spans="1:17" ht="15.6" x14ac:dyDescent="0.3">
      <c r="A1563" s="1" t="s">
        <v>809</v>
      </c>
      <c r="B1563" s="1" t="str">
        <f>VLOOKUP(A1563,'Customer Names'!A:B,2,0)</f>
        <v>Hidalgo Zambrano, Mr.  Alejandro Sr.</v>
      </c>
      <c r="C1563">
        <f>VLOOKUP(A1563,'Medical Examinations'!A:H,2,0)</f>
        <v>29.26</v>
      </c>
      <c r="D1563">
        <f>VLOOKUP(A1563,'Medical Examinations'!A:C,3,0)</f>
        <v>4.03</v>
      </c>
      <c r="E1563" t="str">
        <f>VLOOKUP(A1563,'Medical Examinations'!A:E,4)</f>
        <v>No</v>
      </c>
      <c r="F1563" t="str">
        <f>VLOOKUP(A1563,'Medical Examinations'!A:E,5)</f>
        <v>No</v>
      </c>
      <c r="G1563" t="str">
        <f>VLOOKUP(A1563,'Medical Examinations'!A:F,6,0)</f>
        <v>No</v>
      </c>
      <c r="H1563">
        <f>VLOOKUP(A1563,'Medical Examinations'!A:G,7)</f>
        <v>1</v>
      </c>
      <c r="I1563" t="str">
        <f>VLOOKUP(A1563,'Medical Examinations'!A:H,8,0)</f>
        <v>No</v>
      </c>
      <c r="J1563">
        <f>VLOOKUP(A1563,'Hospitalisation Details'!A:B,2,0)</f>
        <v>1984</v>
      </c>
      <c r="K1563" t="str">
        <f>VLOOKUP(A1563,'Hospitalisation Details'!A:C,3,0)</f>
        <v>Nov</v>
      </c>
      <c r="L1563">
        <f>VLOOKUP(A1563,'Hospitalisation Details'!A:D,4,0)</f>
        <v>1</v>
      </c>
      <c r="M1563">
        <f>VLOOKUP(A1563,'Hospitalisation Details'!A:E,5,0)</f>
        <v>2</v>
      </c>
      <c r="N1563">
        <f>VLOOKUP(A1563,'Hospitalisation Details'!A:F,6,0)</f>
        <v>6457.84</v>
      </c>
      <c r="O1563" t="str">
        <f>VLOOKUP(A1563,'Hospitalisation Details'!A:G,7,0)</f>
        <v>tier - 2</v>
      </c>
      <c r="P1563" t="str">
        <f>VLOOKUP(A1563,'Hospitalisation Details'!A:I,8,0)</f>
        <v>tier - 3</v>
      </c>
      <c r="Q1563" t="str">
        <f>VLOOKUP(A1563,'Hospitalisation Details'!A:I,9,0)</f>
        <v>R1012</v>
      </c>
    </row>
    <row r="1564" spans="1:17" ht="15.6" x14ac:dyDescent="0.3">
      <c r="A1564" s="1" t="s">
        <v>808</v>
      </c>
      <c r="B1564" s="1" t="str">
        <f>VLOOKUP(A1564,'Customer Names'!A:B,2,0)</f>
        <v>Caprario, Mr.  Nicholas R.</v>
      </c>
      <c r="C1564">
        <f>VLOOKUP(A1564,'Medical Examinations'!A:H,2,0)</f>
        <v>27.835000000000001</v>
      </c>
      <c r="D1564">
        <f>VLOOKUP(A1564,'Medical Examinations'!A:C,3,0)</f>
        <v>4.5599999999999996</v>
      </c>
      <c r="E1564" t="str">
        <f>VLOOKUP(A1564,'Medical Examinations'!A:E,4)</f>
        <v>No</v>
      </c>
      <c r="F1564" t="str">
        <f>VLOOKUP(A1564,'Medical Examinations'!A:E,5)</f>
        <v>No</v>
      </c>
      <c r="G1564" t="str">
        <f>VLOOKUP(A1564,'Medical Examinations'!A:F,6,0)</f>
        <v>No</v>
      </c>
      <c r="H1564">
        <f>VLOOKUP(A1564,'Medical Examinations'!A:G,7)</f>
        <v>1</v>
      </c>
      <c r="I1564" t="str">
        <f>VLOOKUP(A1564,'Medical Examinations'!A:H,8,0)</f>
        <v>No</v>
      </c>
      <c r="J1564">
        <f>VLOOKUP(A1564,'Hospitalisation Details'!A:B,2,0)</f>
        <v>1984</v>
      </c>
      <c r="K1564" t="str">
        <f>VLOOKUP(A1564,'Hospitalisation Details'!A:C,3,0)</f>
        <v>Aug</v>
      </c>
      <c r="L1564">
        <f>VLOOKUP(A1564,'Hospitalisation Details'!A:D,4,0)</f>
        <v>26</v>
      </c>
      <c r="M1564">
        <f>VLOOKUP(A1564,'Hospitalisation Details'!A:E,5,0)</f>
        <v>2</v>
      </c>
      <c r="N1564">
        <f>VLOOKUP(A1564,'Hospitalisation Details'!A:F,6,0)</f>
        <v>6455.86</v>
      </c>
      <c r="O1564" t="str">
        <f>VLOOKUP(A1564,'Hospitalisation Details'!A:G,7,0)</f>
        <v>tier - 3</v>
      </c>
      <c r="P1564" t="str">
        <f>VLOOKUP(A1564,'Hospitalisation Details'!A:I,8,0)</f>
        <v>tier - 3</v>
      </c>
      <c r="Q1564" t="str">
        <f>VLOOKUP(A1564,'Hospitalisation Details'!A:I,9,0)</f>
        <v>R1012</v>
      </c>
    </row>
    <row r="1565" spans="1:17" ht="15.6" x14ac:dyDescent="0.3">
      <c r="A1565" s="1" t="s">
        <v>807</v>
      </c>
      <c r="B1565" s="1" t="str">
        <f>VLOOKUP(A1565,'Customer Names'!A:B,2,0)</f>
        <v>Ryan, Mr.  Paul</v>
      </c>
      <c r="C1565">
        <f>VLOOKUP(A1565,'Medical Examinations'!A:H,2,0)</f>
        <v>46.53</v>
      </c>
      <c r="D1565">
        <f>VLOOKUP(A1565,'Medical Examinations'!A:C,3,0)</f>
        <v>5.38</v>
      </c>
      <c r="E1565" t="str">
        <f>VLOOKUP(A1565,'Medical Examinations'!A:E,4)</f>
        <v>yes</v>
      </c>
      <c r="F1565" t="str">
        <f>VLOOKUP(A1565,'Medical Examinations'!A:E,5)</f>
        <v>No</v>
      </c>
      <c r="G1565" t="str">
        <f>VLOOKUP(A1565,'Medical Examinations'!A:F,6,0)</f>
        <v>No</v>
      </c>
      <c r="H1565" t="str">
        <f>VLOOKUP(A1565,'Medical Examinations'!A:G,7)</f>
        <v>No major surgery</v>
      </c>
      <c r="I1565" t="str">
        <f>VLOOKUP(A1565,'Medical Examinations'!A:H,8,0)</f>
        <v>No</v>
      </c>
      <c r="J1565">
        <f>VLOOKUP(A1565,'Hospitalisation Details'!A:B,2,0)</f>
        <v>1985</v>
      </c>
      <c r="K1565" t="str">
        <f>VLOOKUP(A1565,'Hospitalisation Details'!A:C,3,0)</f>
        <v>Jul</v>
      </c>
      <c r="L1565">
        <f>VLOOKUP(A1565,'Hospitalisation Details'!A:D,4,0)</f>
        <v>22</v>
      </c>
      <c r="M1565">
        <f>VLOOKUP(A1565,'Hospitalisation Details'!A:E,5,0)</f>
        <v>3</v>
      </c>
      <c r="N1565">
        <f>VLOOKUP(A1565,'Hospitalisation Details'!A:F,6,0)</f>
        <v>6435.62</v>
      </c>
      <c r="O1565" t="str">
        <f>VLOOKUP(A1565,'Hospitalisation Details'!A:G,7,0)</f>
        <v>tier - 3</v>
      </c>
      <c r="P1565" t="str">
        <f>VLOOKUP(A1565,'Hospitalisation Details'!A:I,8,0)</f>
        <v>tier - 2</v>
      </c>
      <c r="Q1565" t="str">
        <f>VLOOKUP(A1565,'Hospitalisation Details'!A:I,9,0)</f>
        <v>R1013</v>
      </c>
    </row>
    <row r="1566" spans="1:17" ht="15.6" x14ac:dyDescent="0.3">
      <c r="A1566" s="1" t="s">
        <v>806</v>
      </c>
      <c r="B1566" s="1" t="str">
        <f>VLOOKUP(A1566,'Customer Names'!A:B,2,0)</f>
        <v>Hoffman, Mr.  Michael D</v>
      </c>
      <c r="C1566">
        <f>VLOOKUP(A1566,'Medical Examinations'!A:H,2,0)</f>
        <v>20.58</v>
      </c>
      <c r="D1566">
        <f>VLOOKUP(A1566,'Medical Examinations'!A:C,3,0)</f>
        <v>11.04</v>
      </c>
      <c r="E1566" t="str">
        <f>VLOOKUP(A1566,'Medical Examinations'!A:E,4)</f>
        <v>yes</v>
      </c>
      <c r="F1566" t="str">
        <f>VLOOKUP(A1566,'Medical Examinations'!A:E,5)</f>
        <v>No</v>
      </c>
      <c r="G1566" t="str">
        <f>VLOOKUP(A1566,'Medical Examinations'!A:F,6,0)</f>
        <v>No</v>
      </c>
      <c r="H1566">
        <f>VLOOKUP(A1566,'Medical Examinations'!A:G,7)</f>
        <v>1</v>
      </c>
      <c r="I1566" t="str">
        <f>VLOOKUP(A1566,'Medical Examinations'!A:H,8,0)</f>
        <v>No</v>
      </c>
      <c r="J1566">
        <f>VLOOKUP(A1566,'Hospitalisation Details'!A:B,2,0)</f>
        <v>1975</v>
      </c>
      <c r="K1566" t="str">
        <f>VLOOKUP(A1566,'Hospitalisation Details'!A:C,3,0)</f>
        <v>Aug</v>
      </c>
      <c r="L1566">
        <f>VLOOKUP(A1566,'Hospitalisation Details'!A:D,4,0)</f>
        <v>5</v>
      </c>
      <c r="M1566">
        <f>VLOOKUP(A1566,'Hospitalisation Details'!A:E,5,0)</f>
        <v>1</v>
      </c>
      <c r="N1566">
        <f>VLOOKUP(A1566,'Hospitalisation Details'!A:F,6,0)</f>
        <v>6423.48</v>
      </c>
      <c r="O1566" t="str">
        <f>VLOOKUP(A1566,'Hospitalisation Details'!A:G,7,0)</f>
        <v>tier - 2</v>
      </c>
      <c r="P1566" t="str">
        <f>VLOOKUP(A1566,'Hospitalisation Details'!A:I,8,0)</f>
        <v>tier - 3</v>
      </c>
      <c r="Q1566" t="str">
        <f>VLOOKUP(A1566,'Hospitalisation Details'!A:I,9,0)</f>
        <v>R1013</v>
      </c>
    </row>
    <row r="1567" spans="1:17" ht="15.6" x14ac:dyDescent="0.3">
      <c r="A1567" s="1" t="s">
        <v>805</v>
      </c>
      <c r="B1567" s="1" t="str">
        <f>VLOOKUP(A1567,'Customer Names'!A:B,2,0)</f>
        <v>Wong, Ms.  Marina</v>
      </c>
      <c r="C1567">
        <f>VLOOKUP(A1567,'Medical Examinations'!A:H,2,0)</f>
        <v>19.53</v>
      </c>
      <c r="D1567">
        <f>VLOOKUP(A1567,'Medical Examinations'!A:C,3,0)</f>
        <v>6.09</v>
      </c>
      <c r="E1567" t="str">
        <f>VLOOKUP(A1567,'Medical Examinations'!A:E,4)</f>
        <v>yes</v>
      </c>
      <c r="F1567" t="str">
        <f>VLOOKUP(A1567,'Medical Examinations'!A:E,5)</f>
        <v>No</v>
      </c>
      <c r="G1567" t="str">
        <f>VLOOKUP(A1567,'Medical Examinations'!A:F,6,0)</f>
        <v>No</v>
      </c>
      <c r="H1567" t="str">
        <f>VLOOKUP(A1567,'Medical Examinations'!A:G,7)</f>
        <v>No major surgery</v>
      </c>
      <c r="I1567" t="str">
        <f>VLOOKUP(A1567,'Medical Examinations'!A:H,8,0)</f>
        <v>No</v>
      </c>
      <c r="J1567">
        <f>VLOOKUP(A1567,'Hospitalisation Details'!A:B,2,0)</f>
        <v>1976</v>
      </c>
      <c r="K1567" t="str">
        <f>VLOOKUP(A1567,'Hospitalisation Details'!A:C,3,0)</f>
        <v>Dec</v>
      </c>
      <c r="L1567">
        <f>VLOOKUP(A1567,'Hospitalisation Details'!A:D,4,0)</f>
        <v>30</v>
      </c>
      <c r="M1567">
        <f>VLOOKUP(A1567,'Hospitalisation Details'!A:E,5,0)</f>
        <v>2</v>
      </c>
      <c r="N1567">
        <f>VLOOKUP(A1567,'Hospitalisation Details'!A:F,6,0)</f>
        <v>6417.28</v>
      </c>
      <c r="O1567" t="str">
        <f>VLOOKUP(A1567,'Hospitalisation Details'!A:G,7,0)</f>
        <v>tier - 2</v>
      </c>
      <c r="P1567" t="str">
        <f>VLOOKUP(A1567,'Hospitalisation Details'!A:I,8,0)</f>
        <v>tier - 3</v>
      </c>
      <c r="Q1567" t="str">
        <f>VLOOKUP(A1567,'Hospitalisation Details'!A:I,9,0)</f>
        <v>R1013</v>
      </c>
    </row>
    <row r="1568" spans="1:17" ht="15.6" x14ac:dyDescent="0.3">
      <c r="A1568" s="1" t="s">
        <v>804</v>
      </c>
      <c r="B1568" s="1" t="str">
        <f>VLOOKUP(A1568,'Customer Names'!A:B,2,0)</f>
        <v>Lea, Ms.  Caroline</v>
      </c>
      <c r="C1568">
        <f>VLOOKUP(A1568,'Medical Examinations'!A:H,2,0)</f>
        <v>27.7</v>
      </c>
      <c r="D1568">
        <f>VLOOKUP(A1568,'Medical Examinations'!A:C,3,0)</f>
        <v>4.71</v>
      </c>
      <c r="E1568" t="str">
        <f>VLOOKUP(A1568,'Medical Examinations'!A:E,4)</f>
        <v>No</v>
      </c>
      <c r="F1568" t="str">
        <f>VLOOKUP(A1568,'Medical Examinations'!A:E,5)</f>
        <v>No</v>
      </c>
      <c r="G1568" t="str">
        <f>VLOOKUP(A1568,'Medical Examinations'!A:F,6,0)</f>
        <v>No</v>
      </c>
      <c r="H1568">
        <f>VLOOKUP(A1568,'Medical Examinations'!A:G,7)</f>
        <v>1</v>
      </c>
      <c r="I1568" t="str">
        <f>VLOOKUP(A1568,'Medical Examinations'!A:H,8,0)</f>
        <v>No</v>
      </c>
      <c r="J1568">
        <f>VLOOKUP(A1568,'Hospitalisation Details'!A:B,2,0)</f>
        <v>1987</v>
      </c>
      <c r="K1568" t="str">
        <f>VLOOKUP(A1568,'Hospitalisation Details'!A:C,3,0)</f>
        <v>Sep</v>
      </c>
      <c r="L1568">
        <f>VLOOKUP(A1568,'Hospitalisation Details'!A:D,4,0)</f>
        <v>4</v>
      </c>
      <c r="M1568">
        <f>VLOOKUP(A1568,'Hospitalisation Details'!A:E,5,0)</f>
        <v>3</v>
      </c>
      <c r="N1568">
        <f>VLOOKUP(A1568,'Hospitalisation Details'!A:F,6,0)</f>
        <v>6414.18</v>
      </c>
      <c r="O1568" t="str">
        <f>VLOOKUP(A1568,'Hospitalisation Details'!A:G,7,0)</f>
        <v>tier - 2</v>
      </c>
      <c r="P1568" t="str">
        <f>VLOOKUP(A1568,'Hospitalisation Details'!A:I,8,0)</f>
        <v>tier - 2</v>
      </c>
      <c r="Q1568" t="str">
        <f>VLOOKUP(A1568,'Hospitalisation Details'!A:I,9,0)</f>
        <v>R1011</v>
      </c>
    </row>
    <row r="1569" spans="1:17" ht="15.6" x14ac:dyDescent="0.3">
      <c r="A1569" s="1" t="s">
        <v>803</v>
      </c>
      <c r="B1569" s="1" t="str">
        <f>VLOOKUP(A1569,'Customer Names'!A:B,2,0)</f>
        <v>Patterson, Mr.  Ross P</v>
      </c>
      <c r="C1569">
        <f>VLOOKUP(A1569,'Medical Examinations'!A:H,2,0)</f>
        <v>18.920000000000002</v>
      </c>
      <c r="D1569">
        <f>VLOOKUP(A1569,'Medical Examinations'!A:C,3,0)</f>
        <v>8.18</v>
      </c>
      <c r="E1569" t="str">
        <f>VLOOKUP(A1569,'Medical Examinations'!A:E,4)</f>
        <v>No</v>
      </c>
      <c r="F1569" t="str">
        <f>VLOOKUP(A1569,'Medical Examinations'!A:E,5)</f>
        <v>No</v>
      </c>
      <c r="G1569" t="str">
        <f>VLOOKUP(A1569,'Medical Examinations'!A:F,6,0)</f>
        <v>No</v>
      </c>
      <c r="H1569" t="str">
        <f>VLOOKUP(A1569,'Medical Examinations'!A:G,7)</f>
        <v>No major surgery</v>
      </c>
      <c r="I1569" t="str">
        <f>VLOOKUP(A1569,'Medical Examinations'!A:H,8,0)</f>
        <v>No</v>
      </c>
      <c r="J1569">
        <f>VLOOKUP(A1569,'Hospitalisation Details'!A:B,2,0)</f>
        <v>1971</v>
      </c>
      <c r="K1569" t="str">
        <f>VLOOKUP(A1569,'Hospitalisation Details'!A:C,3,0)</f>
        <v>Aug</v>
      </c>
      <c r="L1569">
        <f>VLOOKUP(A1569,'Hospitalisation Details'!A:D,4,0)</f>
        <v>22</v>
      </c>
      <c r="M1569">
        <f>VLOOKUP(A1569,'Hospitalisation Details'!A:E,5,0)</f>
        <v>0</v>
      </c>
      <c r="N1569">
        <f>VLOOKUP(A1569,'Hospitalisation Details'!A:F,6,0)</f>
        <v>6412.34</v>
      </c>
      <c r="O1569" t="str">
        <f>VLOOKUP(A1569,'Hospitalisation Details'!A:G,7,0)</f>
        <v>tier - 2</v>
      </c>
      <c r="P1569" t="str">
        <f>VLOOKUP(A1569,'Hospitalisation Details'!A:I,8,0)</f>
        <v>tier - 3</v>
      </c>
      <c r="Q1569" t="str">
        <f>VLOOKUP(A1569,'Hospitalisation Details'!A:I,9,0)</f>
        <v>R1013</v>
      </c>
    </row>
    <row r="1570" spans="1:17" ht="15.6" x14ac:dyDescent="0.3">
      <c r="A1570" s="1" t="s">
        <v>802</v>
      </c>
      <c r="B1570" s="1" t="str">
        <f>VLOOKUP(A1570,'Customer Names'!A:B,2,0)</f>
        <v>Quigley, Ms.  Aoife</v>
      </c>
      <c r="C1570">
        <f>VLOOKUP(A1570,'Medical Examinations'!A:H,2,0)</f>
        <v>17.760000000000002</v>
      </c>
      <c r="D1570">
        <f>VLOOKUP(A1570,'Medical Examinations'!A:C,3,0)</f>
        <v>11.18</v>
      </c>
      <c r="E1570" t="str">
        <f>VLOOKUP(A1570,'Medical Examinations'!A:E,4)</f>
        <v>yes</v>
      </c>
      <c r="F1570" t="str">
        <f>VLOOKUP(A1570,'Medical Examinations'!A:E,5)</f>
        <v>No</v>
      </c>
      <c r="G1570" t="str">
        <f>VLOOKUP(A1570,'Medical Examinations'!A:F,6,0)</f>
        <v>No</v>
      </c>
      <c r="H1570">
        <f>VLOOKUP(A1570,'Medical Examinations'!A:G,7)</f>
        <v>2</v>
      </c>
      <c r="I1570" t="str">
        <f>VLOOKUP(A1570,'Medical Examinations'!A:H,8,0)</f>
        <v>No</v>
      </c>
      <c r="J1570">
        <f>VLOOKUP(A1570,'Hospitalisation Details'!A:B,2,0)</f>
        <v>1970</v>
      </c>
      <c r="K1570" t="str">
        <f>VLOOKUP(A1570,'Hospitalisation Details'!A:C,3,0)</f>
        <v>Aug</v>
      </c>
      <c r="L1570">
        <f>VLOOKUP(A1570,'Hospitalisation Details'!A:D,4,0)</f>
        <v>20</v>
      </c>
      <c r="M1570">
        <f>VLOOKUP(A1570,'Hospitalisation Details'!A:E,5,0)</f>
        <v>0</v>
      </c>
      <c r="N1570">
        <f>VLOOKUP(A1570,'Hospitalisation Details'!A:F,6,0)</f>
        <v>6407.05</v>
      </c>
      <c r="O1570" t="str">
        <f>VLOOKUP(A1570,'Hospitalisation Details'!A:G,7,0)</f>
        <v>tier - 2</v>
      </c>
      <c r="P1570" t="str">
        <f>VLOOKUP(A1570,'Hospitalisation Details'!A:I,8,0)</f>
        <v>tier - 1</v>
      </c>
      <c r="Q1570" t="str">
        <f>VLOOKUP(A1570,'Hospitalisation Details'!A:I,9,0)</f>
        <v>R1013</v>
      </c>
    </row>
    <row r="1571" spans="1:17" ht="15.6" x14ac:dyDescent="0.3">
      <c r="A1571" s="1" t="s">
        <v>801</v>
      </c>
      <c r="B1571" s="1" t="str">
        <f>VLOOKUP(A1571,'Customer Names'!A:B,2,0)</f>
        <v>Korir, Mr.  Wesley</v>
      </c>
      <c r="C1571">
        <f>VLOOKUP(A1571,'Medical Examinations'!A:H,2,0)</f>
        <v>29.83</v>
      </c>
      <c r="D1571">
        <f>VLOOKUP(A1571,'Medical Examinations'!A:C,3,0)</f>
        <v>5.03</v>
      </c>
      <c r="E1571" t="str">
        <f>VLOOKUP(A1571,'Medical Examinations'!A:E,4)</f>
        <v>yes</v>
      </c>
      <c r="F1571" t="str">
        <f>VLOOKUP(A1571,'Medical Examinations'!A:E,5)</f>
        <v>No</v>
      </c>
      <c r="G1571" t="str">
        <f>VLOOKUP(A1571,'Medical Examinations'!A:F,6,0)</f>
        <v>No</v>
      </c>
      <c r="H1571" t="str">
        <f>VLOOKUP(A1571,'Medical Examinations'!A:G,7)</f>
        <v>No major surgery</v>
      </c>
      <c r="I1571" t="str">
        <f>VLOOKUP(A1571,'Medical Examinations'!A:H,8,0)</f>
        <v>No</v>
      </c>
      <c r="J1571">
        <f>VLOOKUP(A1571,'Hospitalisation Details'!A:B,2,0)</f>
        <v>1985</v>
      </c>
      <c r="K1571" t="str">
        <f>VLOOKUP(A1571,'Hospitalisation Details'!A:C,3,0)</f>
        <v>Dec</v>
      </c>
      <c r="L1571">
        <f>VLOOKUP(A1571,'Hospitalisation Details'!A:D,4,0)</f>
        <v>10</v>
      </c>
      <c r="M1571">
        <f>VLOOKUP(A1571,'Hospitalisation Details'!A:E,5,0)</f>
        <v>2</v>
      </c>
      <c r="N1571">
        <f>VLOOKUP(A1571,'Hospitalisation Details'!A:F,6,0)</f>
        <v>6406.41</v>
      </c>
      <c r="O1571" t="str">
        <f>VLOOKUP(A1571,'Hospitalisation Details'!A:G,7,0)</f>
        <v>tier - 1</v>
      </c>
      <c r="P1571" t="str">
        <f>VLOOKUP(A1571,'Hospitalisation Details'!A:I,8,0)</f>
        <v>tier - 3</v>
      </c>
      <c r="Q1571" t="str">
        <f>VLOOKUP(A1571,'Hospitalisation Details'!A:I,9,0)</f>
        <v>R1014</v>
      </c>
    </row>
    <row r="1572" spans="1:17" ht="15.6" x14ac:dyDescent="0.3">
      <c r="A1572" s="1" t="s">
        <v>800</v>
      </c>
      <c r="B1572" s="1" t="str">
        <f>VLOOKUP(A1572,'Customer Names'!A:B,2,0)</f>
        <v>Downs, Ms.  Rebecca J</v>
      </c>
      <c r="C1572">
        <f>VLOOKUP(A1572,'Medical Examinations'!A:H,2,0)</f>
        <v>23.465</v>
      </c>
      <c r="D1572">
        <f>VLOOKUP(A1572,'Medical Examinations'!A:C,3,0)</f>
        <v>5.56</v>
      </c>
      <c r="E1572" t="str">
        <f>VLOOKUP(A1572,'Medical Examinations'!A:E,4)</f>
        <v>No</v>
      </c>
      <c r="F1572" t="str">
        <f>VLOOKUP(A1572,'Medical Examinations'!A:E,5)</f>
        <v>No</v>
      </c>
      <c r="G1572" t="str">
        <f>VLOOKUP(A1572,'Medical Examinations'!A:F,6,0)</f>
        <v>No</v>
      </c>
      <c r="H1572">
        <f>VLOOKUP(A1572,'Medical Examinations'!A:G,7)</f>
        <v>1</v>
      </c>
      <c r="I1572" t="str">
        <f>VLOOKUP(A1572,'Medical Examinations'!A:H,8,0)</f>
        <v>No</v>
      </c>
      <c r="J1572">
        <f>VLOOKUP(A1572,'Hospitalisation Details'!A:B,2,0)</f>
        <v>1987</v>
      </c>
      <c r="K1572" t="str">
        <f>VLOOKUP(A1572,'Hospitalisation Details'!A:C,3,0)</f>
        <v>Sep</v>
      </c>
      <c r="L1572">
        <f>VLOOKUP(A1572,'Hospitalisation Details'!A:D,4,0)</f>
        <v>9</v>
      </c>
      <c r="M1572">
        <f>VLOOKUP(A1572,'Hospitalisation Details'!A:E,5,0)</f>
        <v>2</v>
      </c>
      <c r="N1572">
        <f>VLOOKUP(A1572,'Hospitalisation Details'!A:F,6,0)</f>
        <v>6402.29</v>
      </c>
      <c r="O1572" t="str">
        <f>VLOOKUP(A1572,'Hospitalisation Details'!A:G,7,0)</f>
        <v>tier - 2</v>
      </c>
      <c r="P1572" t="str">
        <f>VLOOKUP(A1572,'Hospitalisation Details'!A:I,8,0)</f>
        <v>tier - 3</v>
      </c>
      <c r="Q1572" t="str">
        <f>VLOOKUP(A1572,'Hospitalisation Details'!A:I,9,0)</f>
        <v>R1024</v>
      </c>
    </row>
    <row r="1573" spans="1:17" ht="15.6" x14ac:dyDescent="0.3">
      <c r="A1573" s="1" t="s">
        <v>799</v>
      </c>
      <c r="B1573" s="1" t="str">
        <f>VLOOKUP(A1573,'Customer Names'!A:B,2,0)</f>
        <v>Young, Mr.  Barry P.</v>
      </c>
      <c r="C1573">
        <f>VLOOKUP(A1573,'Medical Examinations'!A:H,2,0)</f>
        <v>29.355</v>
      </c>
      <c r="D1573">
        <f>VLOOKUP(A1573,'Medical Examinations'!A:C,3,0)</f>
        <v>4.33</v>
      </c>
      <c r="E1573" t="str">
        <f>VLOOKUP(A1573,'Medical Examinations'!A:E,4)</f>
        <v>No</v>
      </c>
      <c r="F1573" t="str">
        <f>VLOOKUP(A1573,'Medical Examinations'!A:E,5)</f>
        <v>No</v>
      </c>
      <c r="G1573" t="str">
        <f>VLOOKUP(A1573,'Medical Examinations'!A:F,6,0)</f>
        <v>No</v>
      </c>
      <c r="H1573" t="str">
        <f>VLOOKUP(A1573,'Medical Examinations'!A:G,7)</f>
        <v>No major surgery</v>
      </c>
      <c r="I1573" t="str">
        <f>VLOOKUP(A1573,'Medical Examinations'!A:H,8,0)</f>
        <v>No</v>
      </c>
      <c r="J1573">
        <f>VLOOKUP(A1573,'Hospitalisation Details'!A:B,2,0)</f>
        <v>1982</v>
      </c>
      <c r="K1573" t="str">
        <f>VLOOKUP(A1573,'Hospitalisation Details'!A:C,3,0)</f>
        <v>Oct</v>
      </c>
      <c r="L1573">
        <f>VLOOKUP(A1573,'Hospitalisation Details'!A:D,4,0)</f>
        <v>28</v>
      </c>
      <c r="M1573">
        <f>VLOOKUP(A1573,'Hospitalisation Details'!A:E,5,0)</f>
        <v>1</v>
      </c>
      <c r="N1573">
        <f>VLOOKUP(A1573,'Hospitalisation Details'!A:F,6,0)</f>
        <v>6393.6</v>
      </c>
      <c r="O1573" t="str">
        <f>VLOOKUP(A1573,'Hospitalisation Details'!A:G,7,0)</f>
        <v>tier - 2</v>
      </c>
      <c r="P1573" t="str">
        <f>VLOOKUP(A1573,'Hospitalisation Details'!A:I,8,0)</f>
        <v>tier - 1</v>
      </c>
      <c r="Q1573" t="str">
        <f>VLOOKUP(A1573,'Hospitalisation Details'!A:I,9,0)</f>
        <v>R1012</v>
      </c>
    </row>
    <row r="1574" spans="1:17" ht="15.6" x14ac:dyDescent="0.3">
      <c r="A1574" s="1" t="s">
        <v>798</v>
      </c>
      <c r="B1574" s="1" t="str">
        <f>VLOOKUP(A1574,'Customer Names'!A:B,2,0)</f>
        <v>Zywek, Mr.  Maciej</v>
      </c>
      <c r="C1574">
        <f>VLOOKUP(A1574,'Medical Examinations'!A:H,2,0)</f>
        <v>35.49</v>
      </c>
      <c r="D1574">
        <f>VLOOKUP(A1574,'Medical Examinations'!A:C,3,0)</f>
        <v>5.21</v>
      </c>
      <c r="E1574" t="str">
        <f>VLOOKUP(A1574,'Medical Examinations'!A:E,4)</f>
        <v>yes</v>
      </c>
      <c r="F1574" t="str">
        <f>VLOOKUP(A1574,'Medical Examinations'!A:E,5)</f>
        <v>No</v>
      </c>
      <c r="G1574" t="str">
        <f>VLOOKUP(A1574,'Medical Examinations'!A:F,6,0)</f>
        <v>Yes</v>
      </c>
      <c r="H1574">
        <f>VLOOKUP(A1574,'Medical Examinations'!A:G,7)</f>
        <v>1</v>
      </c>
      <c r="I1574" t="str">
        <f>VLOOKUP(A1574,'Medical Examinations'!A:H,8,0)</f>
        <v>No</v>
      </c>
      <c r="J1574">
        <f>VLOOKUP(A1574,'Hospitalisation Details'!A:B,2,0)</f>
        <v>1997</v>
      </c>
      <c r="K1574" t="str">
        <f>VLOOKUP(A1574,'Hospitalisation Details'!A:C,3,0)</f>
        <v>Aug</v>
      </c>
      <c r="L1574">
        <f>VLOOKUP(A1574,'Hospitalisation Details'!A:D,4,0)</f>
        <v>16</v>
      </c>
      <c r="M1574">
        <f>VLOOKUP(A1574,'Hospitalisation Details'!A:E,5,0)</f>
        <v>0</v>
      </c>
      <c r="N1574">
        <f>VLOOKUP(A1574,'Hospitalisation Details'!A:F,6,0)</f>
        <v>6389.53</v>
      </c>
      <c r="O1574" t="str">
        <f>VLOOKUP(A1574,'Hospitalisation Details'!A:G,7,0)</f>
        <v>tier - 2</v>
      </c>
      <c r="P1574" t="str">
        <f>VLOOKUP(A1574,'Hospitalisation Details'!A:I,8,0)</f>
        <v>tier - 2</v>
      </c>
      <c r="Q1574" t="str">
        <f>VLOOKUP(A1574,'Hospitalisation Details'!A:I,9,0)</f>
        <v>R1021</v>
      </c>
    </row>
    <row r="1575" spans="1:17" ht="15.6" x14ac:dyDescent="0.3">
      <c r="A1575" s="1" t="s">
        <v>797</v>
      </c>
      <c r="B1575" s="1" t="str">
        <f>VLOOKUP(A1575,'Customer Names'!A:B,2,0)</f>
        <v>Faulkner, Mr.  Jerry D.</v>
      </c>
      <c r="C1575">
        <f>VLOOKUP(A1575,'Medical Examinations'!A:H,2,0)</f>
        <v>26.315000000000001</v>
      </c>
      <c r="D1575">
        <f>VLOOKUP(A1575,'Medical Examinations'!A:C,3,0)</f>
        <v>5.89</v>
      </c>
      <c r="E1575" t="str">
        <f>VLOOKUP(A1575,'Medical Examinations'!A:E,4)</f>
        <v>No</v>
      </c>
      <c r="F1575" t="str">
        <f>VLOOKUP(A1575,'Medical Examinations'!A:E,5)</f>
        <v>No</v>
      </c>
      <c r="G1575" t="str">
        <f>VLOOKUP(A1575,'Medical Examinations'!A:F,6,0)</f>
        <v>No</v>
      </c>
      <c r="H1575" t="str">
        <f>VLOOKUP(A1575,'Medical Examinations'!A:G,7)</f>
        <v>No major surgery</v>
      </c>
      <c r="I1575" t="str">
        <f>VLOOKUP(A1575,'Medical Examinations'!A:H,8,0)</f>
        <v>No</v>
      </c>
      <c r="J1575">
        <f>VLOOKUP(A1575,'Hospitalisation Details'!A:B,2,0)</f>
        <v>1982</v>
      </c>
      <c r="K1575" t="str">
        <f>VLOOKUP(A1575,'Hospitalisation Details'!A:C,3,0)</f>
        <v>Aug</v>
      </c>
      <c r="L1575">
        <f>VLOOKUP(A1575,'Hospitalisation Details'!A:D,4,0)</f>
        <v>6</v>
      </c>
      <c r="M1575">
        <f>VLOOKUP(A1575,'Hospitalisation Details'!A:E,5,0)</f>
        <v>1</v>
      </c>
      <c r="N1575">
        <f>VLOOKUP(A1575,'Hospitalisation Details'!A:F,6,0)</f>
        <v>6389.38</v>
      </c>
      <c r="O1575" t="str">
        <f>VLOOKUP(A1575,'Hospitalisation Details'!A:G,7,0)</f>
        <v>tier - 1</v>
      </c>
      <c r="P1575" t="str">
        <f>VLOOKUP(A1575,'Hospitalisation Details'!A:I,8,0)</f>
        <v>tier - 2</v>
      </c>
      <c r="Q1575" t="str">
        <f>VLOOKUP(A1575,'Hospitalisation Details'!A:I,9,0)</f>
        <v>R1012</v>
      </c>
    </row>
    <row r="1576" spans="1:17" ht="15.6" x14ac:dyDescent="0.3">
      <c r="A1576" s="1" t="s">
        <v>796</v>
      </c>
      <c r="B1576" s="1" t="str">
        <f>VLOOKUP(A1576,'Customer Names'!A:B,2,0)</f>
        <v>Erspamer, Mr.  Eric A.</v>
      </c>
      <c r="C1576">
        <f>VLOOKUP(A1576,'Medical Examinations'!A:H,2,0)</f>
        <v>19.79</v>
      </c>
      <c r="D1576">
        <f>VLOOKUP(A1576,'Medical Examinations'!A:C,3,0)</f>
        <v>4.8099999999999996</v>
      </c>
      <c r="E1576" t="str">
        <f>VLOOKUP(A1576,'Medical Examinations'!A:E,4)</f>
        <v>yes</v>
      </c>
      <c r="F1576" t="str">
        <f>VLOOKUP(A1576,'Medical Examinations'!A:E,5)</f>
        <v>No</v>
      </c>
      <c r="G1576" t="str">
        <f>VLOOKUP(A1576,'Medical Examinations'!A:F,6,0)</f>
        <v>No</v>
      </c>
      <c r="H1576" t="str">
        <f>VLOOKUP(A1576,'Medical Examinations'!A:G,7)</f>
        <v>No major surgery</v>
      </c>
      <c r="I1576" t="str">
        <f>VLOOKUP(A1576,'Medical Examinations'!A:H,8,0)</f>
        <v>No</v>
      </c>
      <c r="J1576">
        <f>VLOOKUP(A1576,'Hospitalisation Details'!A:B,2,0)</f>
        <v>1976</v>
      </c>
      <c r="K1576" t="str">
        <f>VLOOKUP(A1576,'Hospitalisation Details'!A:C,3,0)</f>
        <v>Nov</v>
      </c>
      <c r="L1576">
        <f>VLOOKUP(A1576,'Hospitalisation Details'!A:D,4,0)</f>
        <v>18</v>
      </c>
      <c r="M1576">
        <f>VLOOKUP(A1576,'Hospitalisation Details'!A:E,5,0)</f>
        <v>2</v>
      </c>
      <c r="N1576">
        <f>VLOOKUP(A1576,'Hospitalisation Details'!A:F,6,0)</f>
        <v>6374.16</v>
      </c>
      <c r="O1576" t="str">
        <f>VLOOKUP(A1576,'Hospitalisation Details'!A:G,7,0)</f>
        <v>tier - 2</v>
      </c>
      <c r="P1576" t="str">
        <f>VLOOKUP(A1576,'Hospitalisation Details'!A:I,8,0)</f>
        <v>tier - 2</v>
      </c>
      <c r="Q1576" t="str">
        <f>VLOOKUP(A1576,'Hospitalisation Details'!A:I,9,0)</f>
        <v>R1013</v>
      </c>
    </row>
    <row r="1577" spans="1:17" ht="15.6" x14ac:dyDescent="0.3">
      <c r="A1577" s="1" t="s">
        <v>795</v>
      </c>
      <c r="B1577" s="1" t="str">
        <f>VLOOKUP(A1577,'Customer Names'!A:B,2,0)</f>
        <v>Campbell, Ms.  Cathi</v>
      </c>
      <c r="C1577">
        <f>VLOOKUP(A1577,'Medical Examinations'!A:H,2,0)</f>
        <v>40.564999999999998</v>
      </c>
      <c r="D1577">
        <f>VLOOKUP(A1577,'Medical Examinations'!A:C,3,0)</f>
        <v>5.66</v>
      </c>
      <c r="E1577" t="str">
        <f>VLOOKUP(A1577,'Medical Examinations'!A:E,4)</f>
        <v>No</v>
      </c>
      <c r="F1577" t="str">
        <f>VLOOKUP(A1577,'Medical Examinations'!A:E,5)</f>
        <v>No</v>
      </c>
      <c r="G1577" t="str">
        <f>VLOOKUP(A1577,'Medical Examinations'!A:F,6,0)</f>
        <v>No</v>
      </c>
      <c r="H1577">
        <f>VLOOKUP(A1577,'Medical Examinations'!A:G,7)</f>
        <v>1</v>
      </c>
      <c r="I1577" t="str">
        <f>VLOOKUP(A1577,'Medical Examinations'!A:H,8,0)</f>
        <v>No</v>
      </c>
      <c r="J1577">
        <f>VLOOKUP(A1577,'Hospitalisation Details'!A:B,2,0)</f>
        <v>1984</v>
      </c>
      <c r="K1577" t="str">
        <f>VLOOKUP(A1577,'Hospitalisation Details'!A:C,3,0)</f>
        <v>Aug</v>
      </c>
      <c r="L1577">
        <f>VLOOKUP(A1577,'Hospitalisation Details'!A:D,4,0)</f>
        <v>13</v>
      </c>
      <c r="M1577">
        <f>VLOOKUP(A1577,'Hospitalisation Details'!A:E,5,0)</f>
        <v>1</v>
      </c>
      <c r="N1577">
        <f>VLOOKUP(A1577,'Hospitalisation Details'!A:F,6,0)</f>
        <v>6373.56</v>
      </c>
      <c r="O1577" t="str">
        <f>VLOOKUP(A1577,'Hospitalisation Details'!A:G,7,0)</f>
        <v>tier - 2</v>
      </c>
      <c r="P1577" t="str">
        <f>VLOOKUP(A1577,'Hospitalisation Details'!A:I,8,0)</f>
        <v>tier - 1</v>
      </c>
      <c r="Q1577" t="str">
        <f>VLOOKUP(A1577,'Hospitalisation Details'!A:I,9,0)</f>
        <v>R1012</v>
      </c>
    </row>
    <row r="1578" spans="1:17" ht="15.6" x14ac:dyDescent="0.3">
      <c r="A1578" s="1" t="s">
        <v>794</v>
      </c>
      <c r="B1578" s="1" t="str">
        <f>VLOOKUP(A1578,'Customer Names'!A:B,2,0)</f>
        <v>Addison, Mr.  Alex M</v>
      </c>
      <c r="C1578">
        <f>VLOOKUP(A1578,'Medical Examinations'!A:H,2,0)</f>
        <v>18.03</v>
      </c>
      <c r="D1578">
        <f>VLOOKUP(A1578,'Medical Examinations'!A:C,3,0)</f>
        <v>10.66</v>
      </c>
      <c r="E1578" t="str">
        <f>VLOOKUP(A1578,'Medical Examinations'!A:E,4)</f>
        <v>yes</v>
      </c>
      <c r="F1578" t="str">
        <f>VLOOKUP(A1578,'Medical Examinations'!A:E,5)</f>
        <v>No</v>
      </c>
      <c r="G1578" t="str">
        <f>VLOOKUP(A1578,'Medical Examinations'!A:F,6,0)</f>
        <v>No</v>
      </c>
      <c r="H1578">
        <f>VLOOKUP(A1578,'Medical Examinations'!A:G,7)</f>
        <v>2</v>
      </c>
      <c r="I1578" t="str">
        <f>VLOOKUP(A1578,'Medical Examinations'!A:H,8,0)</f>
        <v>No</v>
      </c>
      <c r="J1578">
        <f>VLOOKUP(A1578,'Hospitalisation Details'!A:B,2,0)</f>
        <v>1970</v>
      </c>
      <c r="K1578" t="str">
        <f>VLOOKUP(A1578,'Hospitalisation Details'!A:C,3,0)</f>
        <v>Nov</v>
      </c>
      <c r="L1578">
        <f>VLOOKUP(A1578,'Hospitalisation Details'!A:D,4,0)</f>
        <v>9</v>
      </c>
      <c r="M1578">
        <f>VLOOKUP(A1578,'Hospitalisation Details'!A:E,5,0)</f>
        <v>0</v>
      </c>
      <c r="N1578">
        <f>VLOOKUP(A1578,'Hospitalisation Details'!A:F,6,0)</f>
        <v>6367.31</v>
      </c>
      <c r="O1578" t="str">
        <f>VLOOKUP(A1578,'Hospitalisation Details'!A:G,7,0)</f>
        <v>tier - 2</v>
      </c>
      <c r="P1578" t="str">
        <f>VLOOKUP(A1578,'Hospitalisation Details'!A:I,8,0)</f>
        <v>tier - 1</v>
      </c>
      <c r="Q1578" t="str">
        <f>VLOOKUP(A1578,'Hospitalisation Details'!A:I,9,0)</f>
        <v>R1013</v>
      </c>
    </row>
    <row r="1579" spans="1:17" ht="15.6" x14ac:dyDescent="0.3">
      <c r="A1579" s="1" t="s">
        <v>793</v>
      </c>
      <c r="B1579" s="1" t="str">
        <f>VLOOKUP(A1579,'Customer Names'!A:B,2,0)</f>
        <v>Wu, Mr.  Liang</v>
      </c>
      <c r="C1579">
        <f>VLOOKUP(A1579,'Medical Examinations'!A:H,2,0)</f>
        <v>34.65</v>
      </c>
      <c r="D1579">
        <f>VLOOKUP(A1579,'Medical Examinations'!A:C,3,0)</f>
        <v>5.98</v>
      </c>
      <c r="E1579" t="str">
        <f>VLOOKUP(A1579,'Medical Examinations'!A:E,4)</f>
        <v>yes</v>
      </c>
      <c r="F1579" t="str">
        <f>VLOOKUP(A1579,'Medical Examinations'!A:E,5)</f>
        <v>No</v>
      </c>
      <c r="G1579" t="str">
        <f>VLOOKUP(A1579,'Medical Examinations'!A:F,6,0)</f>
        <v>No</v>
      </c>
      <c r="H1579" t="str">
        <f>VLOOKUP(A1579,'Medical Examinations'!A:G,7)</f>
        <v>No major surgery</v>
      </c>
      <c r="I1579" t="str">
        <f>VLOOKUP(A1579,'Medical Examinations'!A:H,8,0)</f>
        <v>No</v>
      </c>
      <c r="J1579">
        <f>VLOOKUP(A1579,'Hospitalisation Details'!A:B,2,0)</f>
        <v>1996</v>
      </c>
      <c r="K1579" t="str">
        <f>VLOOKUP(A1579,'Hospitalisation Details'!A:C,3,0)</f>
        <v>Jul</v>
      </c>
      <c r="L1579">
        <f>VLOOKUP(A1579,'Hospitalisation Details'!A:D,4,0)</f>
        <v>7</v>
      </c>
      <c r="M1579">
        <f>VLOOKUP(A1579,'Hospitalisation Details'!A:E,5,0)</f>
        <v>0</v>
      </c>
      <c r="N1579">
        <f>VLOOKUP(A1579,'Hospitalisation Details'!A:F,6,0)</f>
        <v>6361.47</v>
      </c>
      <c r="O1579" t="str">
        <f>VLOOKUP(A1579,'Hospitalisation Details'!A:G,7,0)</f>
        <v>tier - 2</v>
      </c>
      <c r="P1579" t="str">
        <f>VLOOKUP(A1579,'Hospitalisation Details'!A:I,8,0)</f>
        <v>tier - 3</v>
      </c>
      <c r="Q1579" t="str">
        <f>VLOOKUP(A1579,'Hospitalisation Details'!A:I,9,0)</f>
        <v>R1021</v>
      </c>
    </row>
    <row r="1580" spans="1:17" ht="15.6" x14ac:dyDescent="0.3">
      <c r="A1580" s="1" t="s">
        <v>792</v>
      </c>
      <c r="B1580" s="1" t="str">
        <f>VLOOKUP(A1580,'Customer Names'!A:B,2,0)</f>
        <v>Millett, Ms.  Lexy</v>
      </c>
      <c r="C1580">
        <f>VLOOKUP(A1580,'Medical Examinations'!A:H,2,0)</f>
        <v>42.94</v>
      </c>
      <c r="D1580">
        <f>VLOOKUP(A1580,'Medical Examinations'!A:C,3,0)</f>
        <v>4.34</v>
      </c>
      <c r="E1580" t="str">
        <f>VLOOKUP(A1580,'Medical Examinations'!A:E,4)</f>
        <v>No</v>
      </c>
      <c r="F1580" t="str">
        <f>VLOOKUP(A1580,'Medical Examinations'!A:E,5)</f>
        <v>No</v>
      </c>
      <c r="G1580" t="str">
        <f>VLOOKUP(A1580,'Medical Examinations'!A:F,6,0)</f>
        <v>No</v>
      </c>
      <c r="H1580" t="str">
        <f>VLOOKUP(A1580,'Medical Examinations'!A:G,7)</f>
        <v>No major surgery</v>
      </c>
      <c r="I1580" t="str">
        <f>VLOOKUP(A1580,'Medical Examinations'!A:H,8,0)</f>
        <v>No</v>
      </c>
      <c r="J1580">
        <f>VLOOKUP(A1580,'Hospitalisation Details'!A:B,2,0)</f>
        <v>1989</v>
      </c>
      <c r="K1580" t="str">
        <f>VLOOKUP(A1580,'Hospitalisation Details'!A:C,3,0)</f>
        <v>Jun</v>
      </c>
      <c r="L1580">
        <f>VLOOKUP(A1580,'Hospitalisation Details'!A:D,4,0)</f>
        <v>24</v>
      </c>
      <c r="M1580">
        <f>VLOOKUP(A1580,'Hospitalisation Details'!A:E,5,0)</f>
        <v>3</v>
      </c>
      <c r="N1580">
        <f>VLOOKUP(A1580,'Hospitalisation Details'!A:F,6,0)</f>
        <v>6360.99</v>
      </c>
      <c r="O1580" t="str">
        <f>VLOOKUP(A1580,'Hospitalisation Details'!A:G,7,0)</f>
        <v>tier - 2</v>
      </c>
      <c r="P1580" t="str">
        <f>VLOOKUP(A1580,'Hospitalisation Details'!A:I,8,0)</f>
        <v>tier - 2</v>
      </c>
      <c r="Q1580" t="str">
        <f>VLOOKUP(A1580,'Hospitalisation Details'!A:I,9,0)</f>
        <v>R1012</v>
      </c>
    </row>
    <row r="1581" spans="1:17" ht="15.6" x14ac:dyDescent="0.3">
      <c r="A1581" s="1" t="s">
        <v>791</v>
      </c>
      <c r="B1581" s="1" t="str">
        <f>VLOOKUP(A1581,'Customer Names'!A:B,2,0)</f>
        <v>Bosl, Mr.  Michael</v>
      </c>
      <c r="C1581">
        <f>VLOOKUP(A1581,'Medical Examinations'!A:H,2,0)</f>
        <v>31.254999999999999</v>
      </c>
      <c r="D1581">
        <f>VLOOKUP(A1581,'Medical Examinations'!A:C,3,0)</f>
        <v>5.17</v>
      </c>
      <c r="E1581" t="str">
        <f>VLOOKUP(A1581,'Medical Examinations'!A:E,4)</f>
        <v>No</v>
      </c>
      <c r="F1581" t="str">
        <f>VLOOKUP(A1581,'Medical Examinations'!A:E,5)</f>
        <v>No</v>
      </c>
      <c r="G1581" t="str">
        <f>VLOOKUP(A1581,'Medical Examinations'!A:F,6,0)</f>
        <v>No</v>
      </c>
      <c r="H1581" t="str">
        <f>VLOOKUP(A1581,'Medical Examinations'!A:G,7)</f>
        <v>No major surgery</v>
      </c>
      <c r="I1581" t="str">
        <f>VLOOKUP(A1581,'Medical Examinations'!A:H,8,0)</f>
        <v>No</v>
      </c>
      <c r="J1581">
        <f>VLOOKUP(A1581,'Hospitalisation Details'!A:B,2,0)</f>
        <v>1980</v>
      </c>
      <c r="K1581" t="str">
        <f>VLOOKUP(A1581,'Hospitalisation Details'!A:C,3,0)</f>
        <v>Oct</v>
      </c>
      <c r="L1581">
        <f>VLOOKUP(A1581,'Hospitalisation Details'!A:D,4,0)</f>
        <v>30</v>
      </c>
      <c r="M1581">
        <f>VLOOKUP(A1581,'Hospitalisation Details'!A:E,5,0)</f>
        <v>0</v>
      </c>
      <c r="N1581">
        <f>VLOOKUP(A1581,'Hospitalisation Details'!A:F,6,0)</f>
        <v>6358.78</v>
      </c>
      <c r="O1581" t="str">
        <f>VLOOKUP(A1581,'Hospitalisation Details'!A:G,7,0)</f>
        <v>tier - 2</v>
      </c>
      <c r="P1581" t="str">
        <f>VLOOKUP(A1581,'Hospitalisation Details'!A:I,8,0)</f>
        <v>tier - 1</v>
      </c>
      <c r="Q1581" t="str">
        <f>VLOOKUP(A1581,'Hospitalisation Details'!A:I,9,0)</f>
        <v>R1012</v>
      </c>
    </row>
    <row r="1582" spans="1:17" ht="15.6" x14ac:dyDescent="0.3">
      <c r="A1582" s="1" t="s">
        <v>790</v>
      </c>
      <c r="B1582" s="1" t="str">
        <f>VLOOKUP(A1582,'Customer Names'!A:B,2,0)</f>
        <v>Goldberg, Mr.  Samuel L</v>
      </c>
      <c r="C1582">
        <f>VLOOKUP(A1582,'Medical Examinations'!A:H,2,0)</f>
        <v>45.43</v>
      </c>
      <c r="D1582">
        <f>VLOOKUP(A1582,'Medical Examinations'!A:C,3,0)</f>
        <v>4.2300000000000004</v>
      </c>
      <c r="E1582" t="str">
        <f>VLOOKUP(A1582,'Medical Examinations'!A:E,4)</f>
        <v>yes</v>
      </c>
      <c r="F1582" t="str">
        <f>VLOOKUP(A1582,'Medical Examinations'!A:E,5)</f>
        <v>No</v>
      </c>
      <c r="G1582" t="str">
        <f>VLOOKUP(A1582,'Medical Examinations'!A:F,6,0)</f>
        <v>Yes</v>
      </c>
      <c r="H1582">
        <f>VLOOKUP(A1582,'Medical Examinations'!A:G,7)</f>
        <v>1</v>
      </c>
      <c r="I1582" t="str">
        <f>VLOOKUP(A1582,'Medical Examinations'!A:H,8,0)</f>
        <v>No</v>
      </c>
      <c r="J1582">
        <f>VLOOKUP(A1582,'Hospitalisation Details'!A:B,2,0)</f>
        <v>1983</v>
      </c>
      <c r="K1582" t="str">
        <f>VLOOKUP(A1582,'Hospitalisation Details'!A:C,3,0)</f>
        <v>Aug</v>
      </c>
      <c r="L1582">
        <f>VLOOKUP(A1582,'Hospitalisation Details'!A:D,4,0)</f>
        <v>19</v>
      </c>
      <c r="M1582">
        <f>VLOOKUP(A1582,'Hospitalisation Details'!A:E,5,0)</f>
        <v>2</v>
      </c>
      <c r="N1582">
        <f>VLOOKUP(A1582,'Hospitalisation Details'!A:F,6,0)</f>
        <v>6356.27</v>
      </c>
      <c r="O1582" t="str">
        <f>VLOOKUP(A1582,'Hospitalisation Details'!A:G,7,0)</f>
        <v>tier - 3</v>
      </c>
      <c r="P1582" t="str">
        <f>VLOOKUP(A1582,'Hospitalisation Details'!A:I,8,0)</f>
        <v>tier - 2</v>
      </c>
      <c r="Q1582" t="str">
        <f>VLOOKUP(A1582,'Hospitalisation Details'!A:I,9,0)</f>
        <v>R1013</v>
      </c>
    </row>
    <row r="1583" spans="1:17" ht="15.6" x14ac:dyDescent="0.3">
      <c r="A1583" s="1" t="s">
        <v>789</v>
      </c>
      <c r="B1583" s="1" t="str">
        <f>VLOOKUP(A1583,'Customer Names'!A:B,2,0)</f>
        <v>Kelley, Mr.  Spencer A.</v>
      </c>
      <c r="C1583">
        <f>VLOOKUP(A1583,'Medical Examinations'!A:H,2,0)</f>
        <v>32.340000000000003</v>
      </c>
      <c r="D1583">
        <f>VLOOKUP(A1583,'Medical Examinations'!A:C,3,0)</f>
        <v>4.88</v>
      </c>
      <c r="E1583" t="str">
        <f>VLOOKUP(A1583,'Medical Examinations'!A:E,4)</f>
        <v>yes</v>
      </c>
      <c r="F1583" t="str">
        <f>VLOOKUP(A1583,'Medical Examinations'!A:E,5)</f>
        <v>No</v>
      </c>
      <c r="G1583" t="str">
        <f>VLOOKUP(A1583,'Medical Examinations'!A:F,6,0)</f>
        <v>Yes</v>
      </c>
      <c r="H1583">
        <f>VLOOKUP(A1583,'Medical Examinations'!A:G,7)</f>
        <v>1</v>
      </c>
      <c r="I1583" t="str">
        <f>VLOOKUP(A1583,'Medical Examinations'!A:H,8,0)</f>
        <v>No</v>
      </c>
      <c r="J1583">
        <f>VLOOKUP(A1583,'Hospitalisation Details'!A:B,2,0)</f>
        <v>1983</v>
      </c>
      <c r="K1583" t="str">
        <f>VLOOKUP(A1583,'Hospitalisation Details'!A:C,3,0)</f>
        <v>Oct</v>
      </c>
      <c r="L1583">
        <f>VLOOKUP(A1583,'Hospitalisation Details'!A:D,4,0)</f>
        <v>21</v>
      </c>
      <c r="M1583">
        <f>VLOOKUP(A1583,'Hospitalisation Details'!A:E,5,0)</f>
        <v>2</v>
      </c>
      <c r="N1583">
        <f>VLOOKUP(A1583,'Hospitalisation Details'!A:F,6,0)</f>
        <v>6338.08</v>
      </c>
      <c r="O1583" t="str">
        <f>VLOOKUP(A1583,'Hospitalisation Details'!A:G,7,0)</f>
        <v>tier - 2</v>
      </c>
      <c r="P1583" t="str">
        <f>VLOOKUP(A1583,'Hospitalisation Details'!A:I,8,0)</f>
        <v>tier - 1</v>
      </c>
      <c r="Q1583" t="str">
        <f>VLOOKUP(A1583,'Hospitalisation Details'!A:I,9,0)</f>
        <v>R1013</v>
      </c>
    </row>
    <row r="1584" spans="1:17" ht="15.6" x14ac:dyDescent="0.3">
      <c r="A1584" s="1" t="s">
        <v>788</v>
      </c>
      <c r="B1584" s="1" t="str">
        <f>VLOOKUP(A1584,'Customer Names'!A:B,2,0)</f>
        <v>Johnston, Mrs.  Rochelle</v>
      </c>
      <c r="C1584">
        <f>VLOOKUP(A1584,'Medical Examinations'!A:H,2,0)</f>
        <v>25.46</v>
      </c>
      <c r="D1584">
        <f>VLOOKUP(A1584,'Medical Examinations'!A:C,3,0)</f>
        <v>9.7100000000000009</v>
      </c>
      <c r="E1584" t="str">
        <f>VLOOKUP(A1584,'Medical Examinations'!A:E,4)</f>
        <v>yes</v>
      </c>
      <c r="F1584" t="str">
        <f>VLOOKUP(A1584,'Medical Examinations'!A:E,5)</f>
        <v>No</v>
      </c>
      <c r="G1584" t="str">
        <f>VLOOKUP(A1584,'Medical Examinations'!A:F,6,0)</f>
        <v>No</v>
      </c>
      <c r="H1584">
        <f>VLOOKUP(A1584,'Medical Examinations'!A:G,7)</f>
        <v>1</v>
      </c>
      <c r="I1584" t="str">
        <f>VLOOKUP(A1584,'Medical Examinations'!A:H,8,0)</f>
        <v>No</v>
      </c>
      <c r="J1584">
        <f>VLOOKUP(A1584,'Hospitalisation Details'!A:B,2,0)</f>
        <v>1986</v>
      </c>
      <c r="K1584" t="str">
        <f>VLOOKUP(A1584,'Hospitalisation Details'!A:C,3,0)</f>
        <v>Sep</v>
      </c>
      <c r="L1584">
        <f>VLOOKUP(A1584,'Hospitalisation Details'!A:D,4,0)</f>
        <v>25</v>
      </c>
      <c r="M1584">
        <f>VLOOKUP(A1584,'Hospitalisation Details'!A:E,5,0)</f>
        <v>3</v>
      </c>
      <c r="N1584">
        <f>VLOOKUP(A1584,'Hospitalisation Details'!A:F,6,0)</f>
        <v>6335.64</v>
      </c>
      <c r="O1584" t="str">
        <f>VLOOKUP(A1584,'Hospitalisation Details'!A:G,7,0)</f>
        <v>tier - 2</v>
      </c>
      <c r="P1584" t="str">
        <f>VLOOKUP(A1584,'Hospitalisation Details'!A:I,8,0)</f>
        <v>tier - 2</v>
      </c>
      <c r="Q1584" t="str">
        <f>VLOOKUP(A1584,'Hospitalisation Details'!A:I,9,0)</f>
        <v>R1013</v>
      </c>
    </row>
    <row r="1585" spans="1:17" ht="15.6" x14ac:dyDescent="0.3">
      <c r="A1585" s="1" t="s">
        <v>787</v>
      </c>
      <c r="B1585" s="1" t="str">
        <f>VLOOKUP(A1585,'Customer Names'!A:B,2,0)</f>
        <v>Keating, Ms.  Paula</v>
      </c>
      <c r="C1585">
        <f>VLOOKUP(A1585,'Medical Examinations'!A:H,2,0)</f>
        <v>37.145000000000003</v>
      </c>
      <c r="D1585">
        <f>VLOOKUP(A1585,'Medical Examinations'!A:C,3,0)</f>
        <v>5.32</v>
      </c>
      <c r="E1585" t="str">
        <f>VLOOKUP(A1585,'Medical Examinations'!A:E,4)</f>
        <v>No</v>
      </c>
      <c r="F1585" t="str">
        <f>VLOOKUP(A1585,'Medical Examinations'!A:E,5)</f>
        <v>No</v>
      </c>
      <c r="G1585" t="str">
        <f>VLOOKUP(A1585,'Medical Examinations'!A:F,6,0)</f>
        <v>No</v>
      </c>
      <c r="H1585" t="str">
        <f>VLOOKUP(A1585,'Medical Examinations'!A:G,7)</f>
        <v>No major surgery</v>
      </c>
      <c r="I1585" t="str">
        <f>VLOOKUP(A1585,'Medical Examinations'!A:H,8,0)</f>
        <v>No</v>
      </c>
      <c r="J1585">
        <f>VLOOKUP(A1585,'Hospitalisation Details'!A:B,2,0)</f>
        <v>1990</v>
      </c>
      <c r="K1585" t="str">
        <f>VLOOKUP(A1585,'Hospitalisation Details'!A:C,3,0)</f>
        <v>Aug</v>
      </c>
      <c r="L1585">
        <f>VLOOKUP(A1585,'Hospitalisation Details'!A:D,4,0)</f>
        <v>13</v>
      </c>
      <c r="M1585">
        <f>VLOOKUP(A1585,'Hospitalisation Details'!A:E,5,0)</f>
        <v>3</v>
      </c>
      <c r="N1585">
        <f>VLOOKUP(A1585,'Hospitalisation Details'!A:F,6,0)</f>
        <v>6334.34</v>
      </c>
      <c r="O1585" t="str">
        <f>VLOOKUP(A1585,'Hospitalisation Details'!A:G,7,0)</f>
        <v>tier - 2</v>
      </c>
      <c r="P1585" t="str">
        <f>VLOOKUP(A1585,'Hospitalisation Details'!A:I,8,0)</f>
        <v>tier - 2</v>
      </c>
      <c r="Q1585" t="str">
        <f>VLOOKUP(A1585,'Hospitalisation Details'!A:I,9,0)</f>
        <v>R1024</v>
      </c>
    </row>
    <row r="1586" spans="1:17" ht="15.6" x14ac:dyDescent="0.3">
      <c r="A1586" s="1" t="s">
        <v>786</v>
      </c>
      <c r="B1586" s="1" t="str">
        <f>VLOOKUP(A1586,'Customer Names'!A:B,2,0)</f>
        <v>Duhon, Mrs.  Madeline E.</v>
      </c>
      <c r="C1586">
        <f>VLOOKUP(A1586,'Medical Examinations'!A:H,2,0)</f>
        <v>30.8</v>
      </c>
      <c r="D1586">
        <f>VLOOKUP(A1586,'Medical Examinations'!A:C,3,0)</f>
        <v>5.83</v>
      </c>
      <c r="E1586" t="str">
        <f>VLOOKUP(A1586,'Medical Examinations'!A:E,4)</f>
        <v>yes</v>
      </c>
      <c r="F1586" t="str">
        <f>VLOOKUP(A1586,'Medical Examinations'!A:E,5)</f>
        <v>No</v>
      </c>
      <c r="G1586" t="str">
        <f>VLOOKUP(A1586,'Medical Examinations'!A:F,6,0)</f>
        <v>No</v>
      </c>
      <c r="H1586" t="str">
        <f>VLOOKUP(A1586,'Medical Examinations'!A:G,7)</f>
        <v>No major surgery</v>
      </c>
      <c r="I1586" t="str">
        <f>VLOOKUP(A1586,'Medical Examinations'!A:H,8,0)</f>
        <v>No</v>
      </c>
      <c r="J1586">
        <f>VLOOKUP(A1586,'Hospitalisation Details'!A:B,2,0)</f>
        <v>1985</v>
      </c>
      <c r="K1586" t="str">
        <f>VLOOKUP(A1586,'Hospitalisation Details'!A:C,3,0)</f>
        <v>Dec</v>
      </c>
      <c r="L1586">
        <f>VLOOKUP(A1586,'Hospitalisation Details'!A:D,4,0)</f>
        <v>15</v>
      </c>
      <c r="M1586">
        <f>VLOOKUP(A1586,'Hospitalisation Details'!A:E,5,0)</f>
        <v>2</v>
      </c>
      <c r="N1586">
        <f>VLOOKUP(A1586,'Hospitalisation Details'!A:F,6,0)</f>
        <v>6313.76</v>
      </c>
      <c r="O1586" t="str">
        <f>VLOOKUP(A1586,'Hospitalisation Details'!A:G,7,0)</f>
        <v>tier - 2</v>
      </c>
      <c r="P1586" t="str">
        <f>VLOOKUP(A1586,'Hospitalisation Details'!A:I,8,0)</f>
        <v>tier - 1</v>
      </c>
      <c r="Q1586" t="str">
        <f>VLOOKUP(A1586,'Hospitalisation Details'!A:I,9,0)</f>
        <v>R1013</v>
      </c>
    </row>
    <row r="1587" spans="1:17" ht="15.6" x14ac:dyDescent="0.3">
      <c r="A1587" s="1" t="s">
        <v>785</v>
      </c>
      <c r="B1587" s="1" t="str">
        <f>VLOOKUP(A1587,'Customer Names'!A:B,2,0)</f>
        <v>Briseno, Ms.  Maria Isabel</v>
      </c>
      <c r="C1587">
        <f>VLOOKUP(A1587,'Medical Examinations'!A:H,2,0)</f>
        <v>29.5</v>
      </c>
      <c r="D1587">
        <f>VLOOKUP(A1587,'Medical Examinations'!A:C,3,0)</f>
        <v>5.54</v>
      </c>
      <c r="E1587" t="str">
        <f>VLOOKUP(A1587,'Medical Examinations'!A:E,4)</f>
        <v>yes</v>
      </c>
      <c r="F1587" t="str">
        <f>VLOOKUP(A1587,'Medical Examinations'!A:E,5)</f>
        <v>No</v>
      </c>
      <c r="G1587" t="str">
        <f>VLOOKUP(A1587,'Medical Examinations'!A:F,6,0)</f>
        <v>No</v>
      </c>
      <c r="H1587" t="str">
        <f>VLOOKUP(A1587,'Medical Examinations'!A:G,7)</f>
        <v>No major surgery</v>
      </c>
      <c r="I1587" t="str">
        <f>VLOOKUP(A1587,'Medical Examinations'!A:H,8,0)</f>
        <v>No</v>
      </c>
      <c r="J1587">
        <f>VLOOKUP(A1587,'Hospitalisation Details'!A:B,2,0)</f>
        <v>1985</v>
      </c>
      <c r="K1587" t="str">
        <f>VLOOKUP(A1587,'Hospitalisation Details'!A:C,3,0)</f>
        <v>Nov</v>
      </c>
      <c r="L1587">
        <f>VLOOKUP(A1587,'Hospitalisation Details'!A:D,4,0)</f>
        <v>19</v>
      </c>
      <c r="M1587">
        <f>VLOOKUP(A1587,'Hospitalisation Details'!A:E,5,0)</f>
        <v>2</v>
      </c>
      <c r="N1587">
        <f>VLOOKUP(A1587,'Hospitalisation Details'!A:F,6,0)</f>
        <v>6311.95</v>
      </c>
      <c r="O1587" t="str">
        <f>VLOOKUP(A1587,'Hospitalisation Details'!A:G,7,0)</f>
        <v>tier - 2</v>
      </c>
      <c r="P1587" t="str">
        <f>VLOOKUP(A1587,'Hospitalisation Details'!A:I,8,0)</f>
        <v>tier - 1</v>
      </c>
      <c r="Q1587" t="str">
        <f>VLOOKUP(A1587,'Hospitalisation Details'!A:I,9,0)</f>
        <v>R1011</v>
      </c>
    </row>
    <row r="1588" spans="1:17" ht="15.6" x14ac:dyDescent="0.3">
      <c r="A1588" s="1" t="s">
        <v>784</v>
      </c>
      <c r="B1588" s="1" t="str">
        <f>VLOOKUP(A1588,'Customer Names'!A:B,2,0)</f>
        <v>Besse, Mr.  Arthur M.</v>
      </c>
      <c r="C1588">
        <f>VLOOKUP(A1588,'Medical Examinations'!A:H,2,0)</f>
        <v>43.39</v>
      </c>
      <c r="D1588">
        <f>VLOOKUP(A1588,'Medical Examinations'!A:C,3,0)</f>
        <v>5.85</v>
      </c>
      <c r="E1588" t="str">
        <f>VLOOKUP(A1588,'Medical Examinations'!A:E,4)</f>
        <v>No</v>
      </c>
      <c r="F1588" t="str">
        <f>VLOOKUP(A1588,'Medical Examinations'!A:E,5)</f>
        <v>yes</v>
      </c>
      <c r="G1588" t="str">
        <f>VLOOKUP(A1588,'Medical Examinations'!A:F,6,0)</f>
        <v>No</v>
      </c>
      <c r="H1588">
        <f>VLOOKUP(A1588,'Medical Examinations'!A:G,7)</f>
        <v>1</v>
      </c>
      <c r="I1588" t="str">
        <f>VLOOKUP(A1588,'Medical Examinations'!A:H,8,0)</f>
        <v>No</v>
      </c>
      <c r="J1588">
        <f>VLOOKUP(A1588,'Hospitalisation Details'!A:B,2,0)</f>
        <v>2004</v>
      </c>
      <c r="K1588" t="str">
        <f>VLOOKUP(A1588,'Hospitalisation Details'!A:C,3,0)</f>
        <v>Jul</v>
      </c>
      <c r="L1588">
        <f>VLOOKUP(A1588,'Hospitalisation Details'!A:D,4,0)</f>
        <v>27</v>
      </c>
      <c r="M1588">
        <f>VLOOKUP(A1588,'Hospitalisation Details'!A:E,5,0)</f>
        <v>0</v>
      </c>
      <c r="N1588">
        <f>VLOOKUP(A1588,'Hospitalisation Details'!A:F,6,0)</f>
        <v>6311.11</v>
      </c>
      <c r="O1588" t="str">
        <f>VLOOKUP(A1588,'Hospitalisation Details'!A:G,7,0)</f>
        <v>tier - 2</v>
      </c>
      <c r="P1588" t="str">
        <f>VLOOKUP(A1588,'Hospitalisation Details'!A:I,8,0)</f>
        <v>tier - 2</v>
      </c>
      <c r="Q1588" t="str">
        <f>VLOOKUP(A1588,'Hospitalisation Details'!A:I,9,0)</f>
        <v>R1011</v>
      </c>
    </row>
    <row r="1589" spans="1:17" ht="15.6" x14ac:dyDescent="0.3">
      <c r="A1589" s="1" t="s">
        <v>783</v>
      </c>
      <c r="B1589" s="1" t="str">
        <f>VLOOKUP(A1589,'Customer Names'!A:B,2,0)</f>
        <v>Shillings, Mr.  Joseph R.</v>
      </c>
      <c r="C1589">
        <f>VLOOKUP(A1589,'Medical Examinations'!A:H,2,0)</f>
        <v>15.08</v>
      </c>
      <c r="D1589">
        <f>VLOOKUP(A1589,'Medical Examinations'!A:C,3,0)</f>
        <v>4.8499999999999996</v>
      </c>
      <c r="E1589" t="str">
        <f>VLOOKUP(A1589,'Medical Examinations'!A:E,4)</f>
        <v>yes</v>
      </c>
      <c r="F1589" t="str">
        <f>VLOOKUP(A1589,'Medical Examinations'!A:E,5)</f>
        <v>No</v>
      </c>
      <c r="G1589" t="str">
        <f>VLOOKUP(A1589,'Medical Examinations'!A:F,6,0)</f>
        <v>Yes</v>
      </c>
      <c r="H1589">
        <f>VLOOKUP(A1589,'Medical Examinations'!A:G,7)</f>
        <v>1</v>
      </c>
      <c r="I1589" t="str">
        <f>VLOOKUP(A1589,'Medical Examinations'!A:H,8,0)</f>
        <v>No</v>
      </c>
      <c r="J1589">
        <f>VLOOKUP(A1589,'Hospitalisation Details'!A:B,2,0)</f>
        <v>1969</v>
      </c>
      <c r="K1589" t="str">
        <f>VLOOKUP(A1589,'Hospitalisation Details'!A:C,3,0)</f>
        <v>Sep</v>
      </c>
      <c r="L1589">
        <f>VLOOKUP(A1589,'Hospitalisation Details'!A:D,4,0)</f>
        <v>4</v>
      </c>
      <c r="M1589">
        <f>VLOOKUP(A1589,'Hospitalisation Details'!A:E,5,0)</f>
        <v>0</v>
      </c>
      <c r="N1589">
        <f>VLOOKUP(A1589,'Hospitalisation Details'!A:F,6,0)</f>
        <v>6305.61</v>
      </c>
      <c r="O1589" t="str">
        <f>VLOOKUP(A1589,'Hospitalisation Details'!A:G,7,0)</f>
        <v>tier - 2</v>
      </c>
      <c r="P1589" t="str">
        <f>VLOOKUP(A1589,'Hospitalisation Details'!A:I,8,0)</f>
        <v>tier - 2</v>
      </c>
      <c r="Q1589" t="str">
        <f>VLOOKUP(A1589,'Hospitalisation Details'!A:I,9,0)</f>
        <v>R1012</v>
      </c>
    </row>
    <row r="1590" spans="1:17" ht="15.6" x14ac:dyDescent="0.3">
      <c r="A1590" s="1" t="s">
        <v>782</v>
      </c>
      <c r="B1590" s="1" t="str">
        <f>VLOOKUP(A1590,'Customer Names'!A:B,2,0)</f>
        <v>Tate, Ms.  Sachiko</v>
      </c>
      <c r="C1590">
        <f>VLOOKUP(A1590,'Medical Examinations'!A:H,2,0)</f>
        <v>20.48</v>
      </c>
      <c r="D1590">
        <f>VLOOKUP(A1590,'Medical Examinations'!A:C,3,0)</f>
        <v>11.09</v>
      </c>
      <c r="E1590" t="str">
        <f>VLOOKUP(A1590,'Medical Examinations'!A:E,4)</f>
        <v>No</v>
      </c>
      <c r="F1590" t="str">
        <f>VLOOKUP(A1590,'Medical Examinations'!A:E,5)</f>
        <v>No</v>
      </c>
      <c r="G1590" t="str">
        <f>VLOOKUP(A1590,'Medical Examinations'!A:F,6,0)</f>
        <v>No</v>
      </c>
      <c r="H1590" t="str">
        <f>VLOOKUP(A1590,'Medical Examinations'!A:G,7)</f>
        <v>No major surgery</v>
      </c>
      <c r="I1590" t="str">
        <f>VLOOKUP(A1590,'Medical Examinations'!A:H,8,0)</f>
        <v>No</v>
      </c>
      <c r="J1590">
        <f>VLOOKUP(A1590,'Hospitalisation Details'!A:B,2,0)</f>
        <v>1974</v>
      </c>
      <c r="K1590" t="str">
        <f>VLOOKUP(A1590,'Hospitalisation Details'!A:C,3,0)</f>
        <v>Sep</v>
      </c>
      <c r="L1590">
        <f>VLOOKUP(A1590,'Hospitalisation Details'!A:D,4,0)</f>
        <v>17</v>
      </c>
      <c r="M1590">
        <f>VLOOKUP(A1590,'Hospitalisation Details'!A:E,5,0)</f>
        <v>0</v>
      </c>
      <c r="N1590">
        <f>VLOOKUP(A1590,'Hospitalisation Details'!A:F,6,0)</f>
        <v>6302.23</v>
      </c>
      <c r="O1590" t="str">
        <f>VLOOKUP(A1590,'Hospitalisation Details'!A:G,7,0)</f>
        <v>tier - 2</v>
      </c>
      <c r="P1590" t="str">
        <f>VLOOKUP(A1590,'Hospitalisation Details'!A:I,8,0)</f>
        <v>tier - 1</v>
      </c>
      <c r="Q1590" t="str">
        <f>VLOOKUP(A1590,'Hospitalisation Details'!A:I,9,0)</f>
        <v>R1013</v>
      </c>
    </row>
    <row r="1591" spans="1:17" ht="15.6" x14ac:dyDescent="0.3">
      <c r="A1591" s="1" t="s">
        <v>781</v>
      </c>
      <c r="B1591" s="1" t="str">
        <f>VLOOKUP(A1591,'Customer Names'!A:B,2,0)</f>
        <v>Arsenault, Mr.  Christopher</v>
      </c>
      <c r="C1591">
        <f>VLOOKUP(A1591,'Medical Examinations'!A:H,2,0)</f>
        <v>34.450000000000003</v>
      </c>
      <c r="D1591">
        <f>VLOOKUP(A1591,'Medical Examinations'!A:C,3,0)</f>
        <v>5.58</v>
      </c>
      <c r="E1591" t="str">
        <f>VLOOKUP(A1591,'Medical Examinations'!A:E,4)</f>
        <v>yes</v>
      </c>
      <c r="F1591" t="str">
        <f>VLOOKUP(A1591,'Medical Examinations'!A:E,5)</f>
        <v>No</v>
      </c>
      <c r="G1591" t="str">
        <f>VLOOKUP(A1591,'Medical Examinations'!A:F,6,0)</f>
        <v>No</v>
      </c>
      <c r="H1591" t="str">
        <f>VLOOKUP(A1591,'Medical Examinations'!A:G,7)</f>
        <v>No major surgery</v>
      </c>
      <c r="I1591" t="str">
        <f>VLOOKUP(A1591,'Medical Examinations'!A:H,8,0)</f>
        <v>No</v>
      </c>
      <c r="J1591">
        <f>VLOOKUP(A1591,'Hospitalisation Details'!A:B,2,0)</f>
        <v>1996</v>
      </c>
      <c r="K1591" t="str">
        <f>VLOOKUP(A1591,'Hospitalisation Details'!A:C,3,0)</f>
        <v>Jul</v>
      </c>
      <c r="L1591">
        <f>VLOOKUP(A1591,'Hospitalisation Details'!A:D,4,0)</f>
        <v>4</v>
      </c>
      <c r="M1591">
        <f>VLOOKUP(A1591,'Hospitalisation Details'!A:E,5,0)</f>
        <v>0</v>
      </c>
      <c r="N1591">
        <f>VLOOKUP(A1591,'Hospitalisation Details'!A:F,6,0)</f>
        <v>6293.63</v>
      </c>
      <c r="O1591" t="str">
        <f>VLOOKUP(A1591,'Hospitalisation Details'!A:G,7,0)</f>
        <v>tier - 2</v>
      </c>
      <c r="P1591" t="str">
        <f>VLOOKUP(A1591,'Hospitalisation Details'!A:I,8,0)</f>
        <v>tier - 3</v>
      </c>
      <c r="Q1591" t="str">
        <f>VLOOKUP(A1591,'Hospitalisation Details'!A:I,9,0)</f>
        <v>R1021</v>
      </c>
    </row>
    <row r="1592" spans="1:17" ht="15.6" x14ac:dyDescent="0.3">
      <c r="A1592" s="1" t="s">
        <v>780</v>
      </c>
      <c r="B1592" s="1" t="str">
        <f>VLOOKUP(A1592,'Customer Names'!A:B,2,0)</f>
        <v>Hengoed, Mr.  Joseph</v>
      </c>
      <c r="C1592">
        <f>VLOOKUP(A1592,'Medical Examinations'!A:H,2,0)</f>
        <v>34.21</v>
      </c>
      <c r="D1592">
        <f>VLOOKUP(A1592,'Medical Examinations'!A:C,3,0)</f>
        <v>9.7200000000000006</v>
      </c>
      <c r="E1592" t="str">
        <f>VLOOKUP(A1592,'Medical Examinations'!A:E,4)</f>
        <v>yes</v>
      </c>
      <c r="F1592" t="str">
        <f>VLOOKUP(A1592,'Medical Examinations'!A:E,5)</f>
        <v>No</v>
      </c>
      <c r="G1592" t="str">
        <f>VLOOKUP(A1592,'Medical Examinations'!A:F,6,0)</f>
        <v>No</v>
      </c>
      <c r="H1592" t="str">
        <f>VLOOKUP(A1592,'Medical Examinations'!A:G,7)</f>
        <v>No major surgery</v>
      </c>
      <c r="I1592" t="str">
        <f>VLOOKUP(A1592,'Medical Examinations'!A:H,8,0)</f>
        <v>No</v>
      </c>
      <c r="J1592">
        <f>VLOOKUP(A1592,'Hospitalisation Details'!A:B,2,0)</f>
        <v>1981</v>
      </c>
      <c r="K1592" t="str">
        <f>VLOOKUP(A1592,'Hospitalisation Details'!A:C,3,0)</f>
        <v>Aug</v>
      </c>
      <c r="L1592">
        <f>VLOOKUP(A1592,'Hospitalisation Details'!A:D,4,0)</f>
        <v>26</v>
      </c>
      <c r="M1592">
        <f>VLOOKUP(A1592,'Hospitalisation Details'!A:E,5,0)</f>
        <v>1</v>
      </c>
      <c r="N1592">
        <f>VLOOKUP(A1592,'Hospitalisation Details'!A:F,6,0)</f>
        <v>6289.75</v>
      </c>
      <c r="O1592" t="str">
        <f>VLOOKUP(A1592,'Hospitalisation Details'!A:G,7,0)</f>
        <v>tier - 2</v>
      </c>
      <c r="P1592" t="str">
        <f>VLOOKUP(A1592,'Hospitalisation Details'!A:I,8,0)</f>
        <v>tier - 3</v>
      </c>
      <c r="Q1592" t="str">
        <f>VLOOKUP(A1592,'Hospitalisation Details'!A:I,9,0)</f>
        <v>R1013</v>
      </c>
    </row>
    <row r="1593" spans="1:17" ht="15.6" x14ac:dyDescent="0.3">
      <c r="A1593" s="1" t="s">
        <v>779</v>
      </c>
      <c r="B1593" s="1" t="str">
        <f>VLOOKUP(A1593,'Customer Names'!A:B,2,0)</f>
        <v>Aller, Mr.  Lawrence</v>
      </c>
      <c r="C1593">
        <f>VLOOKUP(A1593,'Medical Examinations'!A:H,2,0)</f>
        <v>28.8</v>
      </c>
      <c r="D1593">
        <f>VLOOKUP(A1593,'Medical Examinations'!A:C,3,0)</f>
        <v>11.41</v>
      </c>
      <c r="E1593" t="str">
        <f>VLOOKUP(A1593,'Medical Examinations'!A:E,4)</f>
        <v>yes</v>
      </c>
      <c r="F1593" t="str">
        <f>VLOOKUP(A1593,'Medical Examinations'!A:E,5)</f>
        <v>No</v>
      </c>
      <c r="G1593" t="str">
        <f>VLOOKUP(A1593,'Medical Examinations'!A:F,6,0)</f>
        <v>No</v>
      </c>
      <c r="H1593" t="str">
        <f>VLOOKUP(A1593,'Medical Examinations'!A:G,7)</f>
        <v>No major surgery</v>
      </c>
      <c r="I1593" t="str">
        <f>VLOOKUP(A1593,'Medical Examinations'!A:H,8,0)</f>
        <v>No</v>
      </c>
      <c r="J1593">
        <f>VLOOKUP(A1593,'Hospitalisation Details'!A:B,2,0)</f>
        <v>1981</v>
      </c>
      <c r="K1593" t="str">
        <f>VLOOKUP(A1593,'Hospitalisation Details'!A:C,3,0)</f>
        <v>Nov</v>
      </c>
      <c r="L1593">
        <f>VLOOKUP(A1593,'Hospitalisation Details'!A:D,4,0)</f>
        <v>24</v>
      </c>
      <c r="M1593">
        <f>VLOOKUP(A1593,'Hospitalisation Details'!A:E,5,0)</f>
        <v>1</v>
      </c>
      <c r="N1593">
        <f>VLOOKUP(A1593,'Hospitalisation Details'!A:F,6,0)</f>
        <v>6282.24</v>
      </c>
      <c r="O1593" t="str">
        <f>VLOOKUP(A1593,'Hospitalisation Details'!A:G,7,0)</f>
        <v>tier - 2</v>
      </c>
      <c r="P1593" t="str">
        <f>VLOOKUP(A1593,'Hospitalisation Details'!A:I,8,0)</f>
        <v>tier - 1</v>
      </c>
      <c r="Q1593" t="str">
        <f>VLOOKUP(A1593,'Hospitalisation Details'!A:I,9,0)</f>
        <v>R1011</v>
      </c>
    </row>
    <row r="1594" spans="1:17" ht="15.6" x14ac:dyDescent="0.3">
      <c r="A1594" s="1" t="s">
        <v>778</v>
      </c>
      <c r="B1594" s="1" t="str">
        <f>VLOOKUP(A1594,'Customer Names'!A:B,2,0)</f>
        <v>Pisano, Mrs.  Katie</v>
      </c>
      <c r="C1594">
        <f>VLOOKUP(A1594,'Medical Examinations'!A:H,2,0)</f>
        <v>31.74</v>
      </c>
      <c r="D1594">
        <f>VLOOKUP(A1594,'Medical Examinations'!A:C,3,0)</f>
        <v>4.46</v>
      </c>
      <c r="E1594" t="str">
        <f>VLOOKUP(A1594,'Medical Examinations'!A:E,4)</f>
        <v>No</v>
      </c>
      <c r="F1594" t="str">
        <f>VLOOKUP(A1594,'Medical Examinations'!A:E,5)</f>
        <v>No</v>
      </c>
      <c r="G1594" t="str">
        <f>VLOOKUP(A1594,'Medical Examinations'!A:F,6,0)</f>
        <v>Yes</v>
      </c>
      <c r="H1594">
        <f>VLOOKUP(A1594,'Medical Examinations'!A:G,7)</f>
        <v>1</v>
      </c>
      <c r="I1594" t="str">
        <f>VLOOKUP(A1594,'Medical Examinations'!A:H,8,0)</f>
        <v>No</v>
      </c>
      <c r="J1594">
        <f>VLOOKUP(A1594,'Hospitalisation Details'!A:B,2,0)</f>
        <v>1993</v>
      </c>
      <c r="K1594" t="str">
        <f>VLOOKUP(A1594,'Hospitalisation Details'!A:C,3,0)</f>
        <v>Oct</v>
      </c>
      <c r="L1594">
        <f>VLOOKUP(A1594,'Hospitalisation Details'!A:D,4,0)</f>
        <v>16</v>
      </c>
      <c r="M1594">
        <f>VLOOKUP(A1594,'Hospitalisation Details'!A:E,5,0)</f>
        <v>0</v>
      </c>
      <c r="N1594">
        <f>VLOOKUP(A1594,'Hospitalisation Details'!A:F,6,0)</f>
        <v>6276.3</v>
      </c>
      <c r="O1594" t="str">
        <f>VLOOKUP(A1594,'Hospitalisation Details'!A:G,7,0)</f>
        <v>tier - 2</v>
      </c>
      <c r="P1594" t="str">
        <f>VLOOKUP(A1594,'Hospitalisation Details'!A:I,8,0)</f>
        <v>tier - 1</v>
      </c>
      <c r="Q1594" t="str">
        <f>VLOOKUP(A1594,'Hospitalisation Details'!A:I,9,0)</f>
        <v>R1025</v>
      </c>
    </row>
    <row r="1595" spans="1:17" ht="15.6" x14ac:dyDescent="0.3">
      <c r="A1595" s="1" t="s">
        <v>777</v>
      </c>
      <c r="B1595" s="1" t="str">
        <f>VLOOKUP(A1595,'Customer Names'!A:B,2,0)</f>
        <v>Sanca, Mr.  Ruben</v>
      </c>
      <c r="C1595">
        <f>VLOOKUP(A1595,'Medical Examinations'!A:H,2,0)</f>
        <v>21.78</v>
      </c>
      <c r="D1595">
        <f>VLOOKUP(A1595,'Medical Examinations'!A:C,3,0)</f>
        <v>9.31</v>
      </c>
      <c r="E1595" t="str">
        <f>VLOOKUP(A1595,'Medical Examinations'!A:E,4)</f>
        <v>yes</v>
      </c>
      <c r="F1595" t="str">
        <f>VLOOKUP(A1595,'Medical Examinations'!A:E,5)</f>
        <v>No</v>
      </c>
      <c r="G1595" t="str">
        <f>VLOOKUP(A1595,'Medical Examinations'!A:F,6,0)</f>
        <v>No</v>
      </c>
      <c r="H1595" t="str">
        <f>VLOOKUP(A1595,'Medical Examinations'!A:G,7)</f>
        <v>No major surgery</v>
      </c>
      <c r="I1595" t="str">
        <f>VLOOKUP(A1595,'Medical Examinations'!A:H,8,0)</f>
        <v>No</v>
      </c>
      <c r="J1595">
        <f>VLOOKUP(A1595,'Hospitalisation Details'!A:B,2,0)</f>
        <v>1981</v>
      </c>
      <c r="K1595" t="str">
        <f>VLOOKUP(A1595,'Hospitalisation Details'!A:C,3,0)</f>
        <v>Jun</v>
      </c>
      <c r="L1595">
        <f>VLOOKUP(A1595,'Hospitalisation Details'!A:D,4,0)</f>
        <v>30</v>
      </c>
      <c r="M1595">
        <f>VLOOKUP(A1595,'Hospitalisation Details'!A:E,5,0)</f>
        <v>1</v>
      </c>
      <c r="N1595">
        <f>VLOOKUP(A1595,'Hospitalisation Details'!A:F,6,0)</f>
        <v>6272.48</v>
      </c>
      <c r="O1595" t="str">
        <f>VLOOKUP(A1595,'Hospitalisation Details'!A:G,7,0)</f>
        <v>tier - 1</v>
      </c>
      <c r="P1595" t="str">
        <f>VLOOKUP(A1595,'Hospitalisation Details'!A:I,8,0)</f>
        <v>tier - 3</v>
      </c>
      <c r="Q1595" t="str">
        <f>VLOOKUP(A1595,'Hospitalisation Details'!A:I,9,0)</f>
        <v>R1013</v>
      </c>
    </row>
    <row r="1596" spans="1:17" ht="15.6" x14ac:dyDescent="0.3">
      <c r="A1596" s="1" t="s">
        <v>776</v>
      </c>
      <c r="B1596" s="1" t="str">
        <f>VLOOKUP(A1596,'Customer Names'!A:B,2,0)</f>
        <v>Bond, Ms.  Sarah</v>
      </c>
      <c r="C1596">
        <f>VLOOKUP(A1596,'Medical Examinations'!A:H,2,0)</f>
        <v>23.75</v>
      </c>
      <c r="D1596">
        <f>VLOOKUP(A1596,'Medical Examinations'!A:C,3,0)</f>
        <v>5.03</v>
      </c>
      <c r="E1596" t="str">
        <f>VLOOKUP(A1596,'Medical Examinations'!A:E,4)</f>
        <v>No</v>
      </c>
      <c r="F1596" t="str">
        <f>VLOOKUP(A1596,'Medical Examinations'!A:E,5)</f>
        <v>No</v>
      </c>
      <c r="G1596" t="str">
        <f>VLOOKUP(A1596,'Medical Examinations'!A:F,6,0)</f>
        <v>No</v>
      </c>
      <c r="H1596">
        <f>VLOOKUP(A1596,'Medical Examinations'!A:G,7)</f>
        <v>1</v>
      </c>
      <c r="I1596" t="str">
        <f>VLOOKUP(A1596,'Medical Examinations'!A:H,8,0)</f>
        <v>No</v>
      </c>
      <c r="J1596">
        <f>VLOOKUP(A1596,'Hospitalisation Details'!A:B,2,0)</f>
        <v>1984</v>
      </c>
      <c r="K1596" t="str">
        <f>VLOOKUP(A1596,'Hospitalisation Details'!A:C,3,0)</f>
        <v>Sep</v>
      </c>
      <c r="L1596">
        <f>VLOOKUP(A1596,'Hospitalisation Details'!A:D,4,0)</f>
        <v>25</v>
      </c>
      <c r="M1596">
        <f>VLOOKUP(A1596,'Hospitalisation Details'!A:E,5,0)</f>
        <v>3</v>
      </c>
      <c r="N1596">
        <f>VLOOKUP(A1596,'Hospitalisation Details'!A:F,6,0)</f>
        <v>6269.33</v>
      </c>
      <c r="O1596" t="str">
        <f>VLOOKUP(A1596,'Hospitalisation Details'!A:G,7,0)</f>
        <v>tier - 2</v>
      </c>
      <c r="P1596" t="str">
        <f>VLOOKUP(A1596,'Hospitalisation Details'!A:I,8,0)</f>
        <v>tier - 1</v>
      </c>
      <c r="Q1596" t="str">
        <f>VLOOKUP(A1596,'Hospitalisation Details'!A:I,9,0)</f>
        <v>R1013</v>
      </c>
    </row>
    <row r="1597" spans="1:17" ht="15.6" x14ac:dyDescent="0.3">
      <c r="A1597" s="1" t="s">
        <v>775</v>
      </c>
      <c r="B1597" s="1" t="str">
        <f>VLOOKUP(A1597,'Customer Names'!A:B,2,0)</f>
        <v>Carron, Mrs.  Angela R.</v>
      </c>
      <c r="C1597">
        <f>VLOOKUP(A1597,'Medical Examinations'!A:H,2,0)</f>
        <v>33.21</v>
      </c>
      <c r="D1597">
        <f>VLOOKUP(A1597,'Medical Examinations'!A:C,3,0)</f>
        <v>5.07</v>
      </c>
      <c r="E1597" t="str">
        <f>VLOOKUP(A1597,'Medical Examinations'!A:E,4)</f>
        <v>yes</v>
      </c>
      <c r="F1597" t="str">
        <f>VLOOKUP(A1597,'Medical Examinations'!A:E,5)</f>
        <v>No</v>
      </c>
      <c r="G1597" t="str">
        <f>VLOOKUP(A1597,'Medical Examinations'!A:F,6,0)</f>
        <v>No</v>
      </c>
      <c r="H1597">
        <f>VLOOKUP(A1597,'Medical Examinations'!A:G,7)</f>
        <v>1</v>
      </c>
      <c r="I1597" t="str">
        <f>VLOOKUP(A1597,'Medical Examinations'!A:H,8,0)</f>
        <v>No</v>
      </c>
      <c r="J1597">
        <f>VLOOKUP(A1597,'Hospitalisation Details'!A:B,2,0)</f>
        <v>1995</v>
      </c>
      <c r="K1597" t="str">
        <f>VLOOKUP(A1597,'Hospitalisation Details'!A:C,3,0)</f>
        <v>Oct</v>
      </c>
      <c r="L1597">
        <f>VLOOKUP(A1597,'Hospitalisation Details'!A:D,4,0)</f>
        <v>17</v>
      </c>
      <c r="M1597">
        <f>VLOOKUP(A1597,'Hospitalisation Details'!A:E,5,0)</f>
        <v>0</v>
      </c>
      <c r="N1597">
        <f>VLOOKUP(A1597,'Hospitalisation Details'!A:F,6,0)</f>
        <v>6261.2</v>
      </c>
      <c r="O1597" t="str">
        <f>VLOOKUP(A1597,'Hospitalisation Details'!A:G,7,0)</f>
        <v>tier - 2</v>
      </c>
      <c r="P1597" t="str">
        <f>VLOOKUP(A1597,'Hospitalisation Details'!A:I,8,0)</f>
        <v>tier - 1</v>
      </c>
      <c r="Q1597" t="str">
        <f>VLOOKUP(A1597,'Hospitalisation Details'!A:I,9,0)</f>
        <v>R1026</v>
      </c>
    </row>
    <row r="1598" spans="1:17" ht="15.6" x14ac:dyDescent="0.3">
      <c r="A1598" s="1" t="s">
        <v>774</v>
      </c>
      <c r="B1598" s="1" t="str">
        <f>VLOOKUP(A1598,'Customer Names'!A:B,2,0)</f>
        <v>Ellwanger, Mr.  Chatham</v>
      </c>
      <c r="C1598">
        <f>VLOOKUP(A1598,'Medical Examinations'!A:H,2,0)</f>
        <v>17.7</v>
      </c>
      <c r="D1598">
        <f>VLOOKUP(A1598,'Medical Examinations'!A:C,3,0)</f>
        <v>10.42</v>
      </c>
      <c r="E1598" t="str">
        <f>VLOOKUP(A1598,'Medical Examinations'!A:E,4)</f>
        <v>yes</v>
      </c>
      <c r="F1598" t="str">
        <f>VLOOKUP(A1598,'Medical Examinations'!A:E,5)</f>
        <v>No</v>
      </c>
      <c r="G1598" t="str">
        <f>VLOOKUP(A1598,'Medical Examinations'!A:F,6,0)</f>
        <v>No</v>
      </c>
      <c r="H1598">
        <f>VLOOKUP(A1598,'Medical Examinations'!A:G,7)</f>
        <v>2</v>
      </c>
      <c r="I1598" t="str">
        <f>VLOOKUP(A1598,'Medical Examinations'!A:H,8,0)</f>
        <v>No</v>
      </c>
      <c r="J1598">
        <f>VLOOKUP(A1598,'Hospitalisation Details'!A:B,2,0)</f>
        <v>1970</v>
      </c>
      <c r="K1598" t="str">
        <f>VLOOKUP(A1598,'Hospitalisation Details'!A:C,3,0)</f>
        <v>Oct</v>
      </c>
      <c r="L1598">
        <f>VLOOKUP(A1598,'Hospitalisation Details'!A:D,4,0)</f>
        <v>11</v>
      </c>
      <c r="M1598">
        <f>VLOOKUP(A1598,'Hospitalisation Details'!A:E,5,0)</f>
        <v>0</v>
      </c>
      <c r="N1598">
        <f>VLOOKUP(A1598,'Hospitalisation Details'!A:F,6,0)</f>
        <v>6255.38</v>
      </c>
      <c r="O1598" t="str">
        <f>VLOOKUP(A1598,'Hospitalisation Details'!A:G,7,0)</f>
        <v>tier - 2</v>
      </c>
      <c r="P1598" t="str">
        <f>VLOOKUP(A1598,'Hospitalisation Details'!A:I,8,0)</f>
        <v>tier - 2</v>
      </c>
      <c r="Q1598" t="str">
        <f>VLOOKUP(A1598,'Hospitalisation Details'!A:I,9,0)</f>
        <v>R1013</v>
      </c>
    </row>
    <row r="1599" spans="1:17" ht="15.6" x14ac:dyDescent="0.3">
      <c r="A1599" s="1" t="s">
        <v>773</v>
      </c>
      <c r="B1599" s="1" t="str">
        <f>VLOOKUP(A1599,'Customer Names'!A:B,2,0)</f>
        <v>Hanson, Mr.  Derek</v>
      </c>
      <c r="C1599">
        <f>VLOOKUP(A1599,'Medical Examinations'!A:H,2,0)</f>
        <v>17.2</v>
      </c>
      <c r="D1599">
        <f>VLOOKUP(A1599,'Medical Examinations'!A:C,3,0)</f>
        <v>6.45</v>
      </c>
      <c r="E1599" t="str">
        <f>VLOOKUP(A1599,'Medical Examinations'!A:E,4)</f>
        <v>No</v>
      </c>
      <c r="F1599" t="str">
        <f>VLOOKUP(A1599,'Medical Examinations'!A:E,5)</f>
        <v>No</v>
      </c>
      <c r="G1599" t="str">
        <f>VLOOKUP(A1599,'Medical Examinations'!A:F,6,0)</f>
        <v>No</v>
      </c>
      <c r="H1599">
        <f>VLOOKUP(A1599,'Medical Examinations'!A:G,7)</f>
        <v>2</v>
      </c>
      <c r="I1599" t="str">
        <f>VLOOKUP(A1599,'Medical Examinations'!A:H,8,0)</f>
        <v>No</v>
      </c>
      <c r="J1599">
        <f>VLOOKUP(A1599,'Hospitalisation Details'!A:B,2,0)</f>
        <v>1972</v>
      </c>
      <c r="K1599" t="str">
        <f>VLOOKUP(A1599,'Hospitalisation Details'!A:C,3,0)</f>
        <v>Sep</v>
      </c>
      <c r="L1599">
        <f>VLOOKUP(A1599,'Hospitalisation Details'!A:D,4,0)</f>
        <v>8</v>
      </c>
      <c r="M1599">
        <f>VLOOKUP(A1599,'Hospitalisation Details'!A:E,5,0)</f>
        <v>0</v>
      </c>
      <c r="N1599">
        <f>VLOOKUP(A1599,'Hospitalisation Details'!A:F,6,0)</f>
        <v>6254.13</v>
      </c>
      <c r="O1599" t="str">
        <f>VLOOKUP(A1599,'Hospitalisation Details'!A:G,7,0)</f>
        <v>tier - 2</v>
      </c>
      <c r="P1599" t="str">
        <f>VLOOKUP(A1599,'Hospitalisation Details'!A:I,8,0)</f>
        <v>tier - 2</v>
      </c>
      <c r="Q1599" t="str">
        <f>VLOOKUP(A1599,'Hospitalisation Details'!A:I,9,0)</f>
        <v>R1012</v>
      </c>
    </row>
    <row r="1600" spans="1:17" ht="15.6" x14ac:dyDescent="0.3">
      <c r="A1600" s="1" t="s">
        <v>772</v>
      </c>
      <c r="B1600" s="1" t="str">
        <f>VLOOKUP(A1600,'Customer Names'!A:B,2,0)</f>
        <v>Tucker, Mr.  Kalvin J.</v>
      </c>
      <c r="C1600">
        <f>VLOOKUP(A1600,'Medical Examinations'!A:H,2,0)</f>
        <v>19.21</v>
      </c>
      <c r="D1600">
        <f>VLOOKUP(A1600,'Medical Examinations'!A:C,3,0)</f>
        <v>5.52</v>
      </c>
      <c r="E1600" t="str">
        <f>VLOOKUP(A1600,'Medical Examinations'!A:E,4)</f>
        <v>No</v>
      </c>
      <c r="F1600" t="str">
        <f>VLOOKUP(A1600,'Medical Examinations'!A:E,5)</f>
        <v>No</v>
      </c>
      <c r="G1600" t="str">
        <f>VLOOKUP(A1600,'Medical Examinations'!A:F,6,0)</f>
        <v>No</v>
      </c>
      <c r="H1600">
        <f>VLOOKUP(A1600,'Medical Examinations'!A:G,7)</f>
        <v>2</v>
      </c>
      <c r="I1600" t="str">
        <f>VLOOKUP(A1600,'Medical Examinations'!A:H,8,0)</f>
        <v>No</v>
      </c>
      <c r="J1600">
        <f>VLOOKUP(A1600,'Hospitalisation Details'!A:B,2,0)</f>
        <v>1972</v>
      </c>
      <c r="K1600" t="str">
        <f>VLOOKUP(A1600,'Hospitalisation Details'!A:C,3,0)</f>
        <v>Nov</v>
      </c>
      <c r="L1600">
        <f>VLOOKUP(A1600,'Hospitalisation Details'!A:D,4,0)</f>
        <v>11</v>
      </c>
      <c r="M1600">
        <f>VLOOKUP(A1600,'Hospitalisation Details'!A:E,5,0)</f>
        <v>0</v>
      </c>
      <c r="N1600">
        <f>VLOOKUP(A1600,'Hospitalisation Details'!A:F,6,0)</f>
        <v>6253.85</v>
      </c>
      <c r="O1600" t="str">
        <f>VLOOKUP(A1600,'Hospitalisation Details'!A:G,7,0)</f>
        <v>tier - 2</v>
      </c>
      <c r="P1600" t="str">
        <f>VLOOKUP(A1600,'Hospitalisation Details'!A:I,8,0)</f>
        <v>tier - 2</v>
      </c>
      <c r="Q1600" t="str">
        <f>VLOOKUP(A1600,'Hospitalisation Details'!A:I,9,0)</f>
        <v>R1013</v>
      </c>
    </row>
    <row r="1601" spans="1:17" ht="15.6" x14ac:dyDescent="0.3">
      <c r="A1601" s="1" t="s">
        <v>771</v>
      </c>
      <c r="B1601" s="1" t="str">
        <f>VLOOKUP(A1601,'Customer Names'!A:B,2,0)</f>
        <v>Counts, Mr.  Dave</v>
      </c>
      <c r="C1601">
        <f>VLOOKUP(A1601,'Medical Examinations'!A:H,2,0)</f>
        <v>23.2</v>
      </c>
      <c r="D1601">
        <f>VLOOKUP(A1601,'Medical Examinations'!A:C,3,0)</f>
        <v>4.41</v>
      </c>
      <c r="E1601" t="str">
        <f>VLOOKUP(A1601,'Medical Examinations'!A:E,4)</f>
        <v>No</v>
      </c>
      <c r="F1601" t="str">
        <f>VLOOKUP(A1601,'Medical Examinations'!A:E,5)</f>
        <v>No</v>
      </c>
      <c r="G1601" t="str">
        <f>VLOOKUP(A1601,'Medical Examinations'!A:F,6,0)</f>
        <v>Yes</v>
      </c>
      <c r="H1601">
        <f>VLOOKUP(A1601,'Medical Examinations'!A:G,7)</f>
        <v>1</v>
      </c>
      <c r="I1601" t="str">
        <f>VLOOKUP(A1601,'Medical Examinations'!A:H,8,0)</f>
        <v>No</v>
      </c>
      <c r="J1601">
        <f>VLOOKUP(A1601,'Hospitalisation Details'!A:B,2,0)</f>
        <v>1979</v>
      </c>
      <c r="K1601" t="str">
        <f>VLOOKUP(A1601,'Hospitalisation Details'!A:C,3,0)</f>
        <v>Oct</v>
      </c>
      <c r="L1601">
        <f>VLOOKUP(A1601,'Hospitalisation Details'!A:D,4,0)</f>
        <v>10</v>
      </c>
      <c r="M1601">
        <f>VLOOKUP(A1601,'Hospitalisation Details'!A:E,5,0)</f>
        <v>0</v>
      </c>
      <c r="N1601">
        <f>VLOOKUP(A1601,'Hospitalisation Details'!A:F,6,0)</f>
        <v>6250.44</v>
      </c>
      <c r="O1601" t="str">
        <f>VLOOKUP(A1601,'Hospitalisation Details'!A:G,7,0)</f>
        <v>tier - 2</v>
      </c>
      <c r="P1601" t="str">
        <f>VLOOKUP(A1601,'Hospitalisation Details'!A:I,8,0)</f>
        <v>tier - 1</v>
      </c>
      <c r="Q1601" t="str">
        <f>VLOOKUP(A1601,'Hospitalisation Details'!A:I,9,0)</f>
        <v>R1011</v>
      </c>
    </row>
    <row r="1602" spans="1:17" ht="15.6" x14ac:dyDescent="0.3">
      <c r="A1602" s="1" t="s">
        <v>770</v>
      </c>
      <c r="B1602" s="1" t="str">
        <f>VLOOKUP(A1602,'Customer Names'!A:B,2,0)</f>
        <v>Carson, Ms.  Barbara G.</v>
      </c>
      <c r="C1602">
        <f>VLOOKUP(A1602,'Medical Examinations'!A:H,2,0)</f>
        <v>32.5</v>
      </c>
      <c r="D1602">
        <f>VLOOKUP(A1602,'Medical Examinations'!A:C,3,0)</f>
        <v>4.6900000000000004</v>
      </c>
      <c r="E1602" t="str">
        <f>VLOOKUP(A1602,'Medical Examinations'!A:E,4)</f>
        <v>yes</v>
      </c>
      <c r="F1602" t="str">
        <f>VLOOKUP(A1602,'Medical Examinations'!A:E,5)</f>
        <v>No</v>
      </c>
      <c r="G1602" t="str">
        <f>VLOOKUP(A1602,'Medical Examinations'!A:F,6,0)</f>
        <v>Yes</v>
      </c>
      <c r="H1602">
        <f>VLOOKUP(A1602,'Medical Examinations'!A:G,7)</f>
        <v>1</v>
      </c>
      <c r="I1602" t="str">
        <f>VLOOKUP(A1602,'Medical Examinations'!A:H,8,0)</f>
        <v>No</v>
      </c>
      <c r="J1602">
        <f>VLOOKUP(A1602,'Hospitalisation Details'!A:B,2,0)</f>
        <v>1983</v>
      </c>
      <c r="K1602" t="str">
        <f>VLOOKUP(A1602,'Hospitalisation Details'!A:C,3,0)</f>
        <v>Aug</v>
      </c>
      <c r="L1602">
        <f>VLOOKUP(A1602,'Hospitalisation Details'!A:D,4,0)</f>
        <v>11</v>
      </c>
      <c r="M1602">
        <f>VLOOKUP(A1602,'Hospitalisation Details'!A:E,5,0)</f>
        <v>1</v>
      </c>
      <c r="N1602">
        <f>VLOOKUP(A1602,'Hospitalisation Details'!A:F,6,0)</f>
        <v>6238.3</v>
      </c>
      <c r="O1602" t="str">
        <f>VLOOKUP(A1602,'Hospitalisation Details'!A:G,7,0)</f>
        <v>tier - 2</v>
      </c>
      <c r="P1602" t="str">
        <f>VLOOKUP(A1602,'Hospitalisation Details'!A:I,8,0)</f>
        <v>tier - 1</v>
      </c>
      <c r="Q1602" t="str">
        <f>VLOOKUP(A1602,'Hospitalisation Details'!A:I,9,0)</f>
        <v>R1011</v>
      </c>
    </row>
    <row r="1603" spans="1:17" ht="15.6" x14ac:dyDescent="0.3">
      <c r="A1603" s="1" t="s">
        <v>769</v>
      </c>
      <c r="B1603" s="1" t="str">
        <f>VLOOKUP(A1603,'Customer Names'!A:B,2,0)</f>
        <v>Haines, Mr.  Skylar</v>
      </c>
      <c r="C1603">
        <f>VLOOKUP(A1603,'Medical Examinations'!A:H,2,0)</f>
        <v>20.9</v>
      </c>
      <c r="D1603">
        <f>VLOOKUP(A1603,'Medical Examinations'!A:C,3,0)</f>
        <v>6.94</v>
      </c>
      <c r="E1603" t="str">
        <f>VLOOKUP(A1603,'Medical Examinations'!A:E,4)</f>
        <v>No</v>
      </c>
      <c r="F1603" t="str">
        <f>VLOOKUP(A1603,'Medical Examinations'!A:E,5)</f>
        <v>No</v>
      </c>
      <c r="G1603" t="str">
        <f>VLOOKUP(A1603,'Medical Examinations'!A:F,6,0)</f>
        <v>No</v>
      </c>
      <c r="H1603" t="str">
        <f>VLOOKUP(A1603,'Medical Examinations'!A:G,7)</f>
        <v>No major surgery</v>
      </c>
      <c r="I1603" t="str">
        <f>VLOOKUP(A1603,'Medical Examinations'!A:H,8,0)</f>
        <v>No</v>
      </c>
      <c r="J1603">
        <f>VLOOKUP(A1603,'Hospitalisation Details'!A:B,2,0)</f>
        <v>1978</v>
      </c>
      <c r="K1603" t="str">
        <f>VLOOKUP(A1603,'Hospitalisation Details'!A:C,3,0)</f>
        <v>Sep</v>
      </c>
      <c r="L1603">
        <f>VLOOKUP(A1603,'Hospitalisation Details'!A:D,4,0)</f>
        <v>19</v>
      </c>
      <c r="M1603">
        <f>VLOOKUP(A1603,'Hospitalisation Details'!A:E,5,0)</f>
        <v>2</v>
      </c>
      <c r="N1603">
        <f>VLOOKUP(A1603,'Hospitalisation Details'!A:F,6,0)</f>
        <v>6236.95</v>
      </c>
      <c r="O1603" t="str">
        <f>VLOOKUP(A1603,'Hospitalisation Details'!A:G,7,0)</f>
        <v>tier - 2</v>
      </c>
      <c r="P1603" t="str">
        <f>VLOOKUP(A1603,'Hospitalisation Details'!A:I,8,0)</f>
        <v>tier - 2</v>
      </c>
      <c r="Q1603" t="str">
        <f>VLOOKUP(A1603,'Hospitalisation Details'!A:I,9,0)</f>
        <v>R1013</v>
      </c>
    </row>
    <row r="1604" spans="1:17" ht="15.6" x14ac:dyDescent="0.3">
      <c r="A1604" s="1" t="s">
        <v>768</v>
      </c>
      <c r="B1604" s="1" t="str">
        <f>VLOOKUP(A1604,'Customer Names'!A:B,2,0)</f>
        <v>Schnabel, Mr.  Nick</v>
      </c>
      <c r="C1604">
        <f>VLOOKUP(A1604,'Medical Examinations'!A:H,2,0)</f>
        <v>19.11</v>
      </c>
      <c r="D1604">
        <f>VLOOKUP(A1604,'Medical Examinations'!A:C,3,0)</f>
        <v>4.3499999999999996</v>
      </c>
      <c r="E1604" t="str">
        <f>VLOOKUP(A1604,'Medical Examinations'!A:E,4)</f>
        <v>No</v>
      </c>
      <c r="F1604" t="str">
        <f>VLOOKUP(A1604,'Medical Examinations'!A:E,5)</f>
        <v>No</v>
      </c>
      <c r="G1604" t="str">
        <f>VLOOKUP(A1604,'Medical Examinations'!A:F,6,0)</f>
        <v>No</v>
      </c>
      <c r="H1604">
        <f>VLOOKUP(A1604,'Medical Examinations'!A:G,7)</f>
        <v>2</v>
      </c>
      <c r="I1604" t="str">
        <f>VLOOKUP(A1604,'Medical Examinations'!A:H,8,0)</f>
        <v>No</v>
      </c>
      <c r="J1604">
        <f>VLOOKUP(A1604,'Hospitalisation Details'!A:B,2,0)</f>
        <v>1972</v>
      </c>
      <c r="K1604" t="str">
        <f>VLOOKUP(A1604,'Hospitalisation Details'!A:C,3,0)</f>
        <v>Jun</v>
      </c>
      <c r="L1604">
        <f>VLOOKUP(A1604,'Hospitalisation Details'!A:D,4,0)</f>
        <v>29</v>
      </c>
      <c r="M1604">
        <f>VLOOKUP(A1604,'Hospitalisation Details'!A:E,5,0)</f>
        <v>0</v>
      </c>
      <c r="N1604">
        <f>VLOOKUP(A1604,'Hospitalisation Details'!A:F,6,0)</f>
        <v>6219.93</v>
      </c>
      <c r="O1604" t="str">
        <f>VLOOKUP(A1604,'Hospitalisation Details'!A:G,7,0)</f>
        <v>tier - 2</v>
      </c>
      <c r="P1604" t="str">
        <f>VLOOKUP(A1604,'Hospitalisation Details'!A:I,8,0)</f>
        <v>tier - 2</v>
      </c>
      <c r="Q1604" t="str">
        <f>VLOOKUP(A1604,'Hospitalisation Details'!A:I,9,0)</f>
        <v>R1013</v>
      </c>
    </row>
    <row r="1605" spans="1:17" ht="15.6" x14ac:dyDescent="0.3">
      <c r="A1605" s="1" t="s">
        <v>767</v>
      </c>
      <c r="B1605" s="1" t="str">
        <f>VLOOKUP(A1605,'Customer Names'!A:B,2,0)</f>
        <v>Thind, Mr.  Sunny S</v>
      </c>
      <c r="C1605">
        <f>VLOOKUP(A1605,'Medical Examinations'!A:H,2,0)</f>
        <v>31.17</v>
      </c>
      <c r="D1605">
        <f>VLOOKUP(A1605,'Medical Examinations'!A:C,3,0)</f>
        <v>5.28</v>
      </c>
      <c r="E1605" t="str">
        <f>VLOOKUP(A1605,'Medical Examinations'!A:E,4)</f>
        <v>No</v>
      </c>
      <c r="F1605" t="str">
        <f>VLOOKUP(A1605,'Medical Examinations'!A:E,5)</f>
        <v>No</v>
      </c>
      <c r="G1605" t="str">
        <f>VLOOKUP(A1605,'Medical Examinations'!A:F,6,0)</f>
        <v>No</v>
      </c>
      <c r="H1605">
        <f>VLOOKUP(A1605,'Medical Examinations'!A:G,7)</f>
        <v>1</v>
      </c>
      <c r="I1605" t="str">
        <f>VLOOKUP(A1605,'Medical Examinations'!A:H,8,0)</f>
        <v>No</v>
      </c>
      <c r="J1605">
        <f>VLOOKUP(A1605,'Hospitalisation Details'!A:B,2,0)</f>
        <v>1992</v>
      </c>
      <c r="K1605" t="str">
        <f>VLOOKUP(A1605,'Hospitalisation Details'!A:C,3,0)</f>
        <v>Aug</v>
      </c>
      <c r="L1605">
        <f>VLOOKUP(A1605,'Hospitalisation Details'!A:D,4,0)</f>
        <v>12</v>
      </c>
      <c r="M1605">
        <f>VLOOKUP(A1605,'Hospitalisation Details'!A:E,5,0)</f>
        <v>0</v>
      </c>
      <c r="N1605">
        <f>VLOOKUP(A1605,'Hospitalisation Details'!A:F,6,0)</f>
        <v>6208.5</v>
      </c>
      <c r="O1605" t="str">
        <f>VLOOKUP(A1605,'Hospitalisation Details'!A:G,7,0)</f>
        <v>tier - 2</v>
      </c>
      <c r="P1605" t="str">
        <f>VLOOKUP(A1605,'Hospitalisation Details'!A:I,8,0)</f>
        <v>tier - 1</v>
      </c>
      <c r="Q1605" t="str">
        <f>VLOOKUP(A1605,'Hospitalisation Details'!A:I,9,0)</f>
        <v>R1021</v>
      </c>
    </row>
    <row r="1606" spans="1:17" ht="15.6" x14ac:dyDescent="0.3">
      <c r="A1606" s="1" t="s">
        <v>766</v>
      </c>
      <c r="B1606" s="1" t="str">
        <f>VLOOKUP(A1606,'Customer Names'!A:B,2,0)</f>
        <v>Simon, Mrs.  Anne-Marie</v>
      </c>
      <c r="C1606">
        <f>VLOOKUP(A1606,'Medical Examinations'!A:H,2,0)</f>
        <v>36.08</v>
      </c>
      <c r="D1606">
        <f>VLOOKUP(A1606,'Medical Examinations'!A:C,3,0)</f>
        <v>4.29</v>
      </c>
      <c r="E1606" t="str">
        <f>VLOOKUP(A1606,'Medical Examinations'!A:E,4)</f>
        <v>No</v>
      </c>
      <c r="F1606" t="str">
        <f>VLOOKUP(A1606,'Medical Examinations'!A:E,5)</f>
        <v>No</v>
      </c>
      <c r="G1606" t="str">
        <f>VLOOKUP(A1606,'Medical Examinations'!A:F,6,0)</f>
        <v>No</v>
      </c>
      <c r="H1606" t="str">
        <f>VLOOKUP(A1606,'Medical Examinations'!A:G,7)</f>
        <v>No major surgery</v>
      </c>
      <c r="I1606" t="str">
        <f>VLOOKUP(A1606,'Medical Examinations'!A:H,8,0)</f>
        <v>No</v>
      </c>
      <c r="J1606">
        <f>VLOOKUP(A1606,'Hospitalisation Details'!A:B,2,0)</f>
        <v>1999</v>
      </c>
      <c r="K1606" t="str">
        <f>VLOOKUP(A1606,'Hospitalisation Details'!A:C,3,0)</f>
        <v>Sep</v>
      </c>
      <c r="L1606">
        <f>VLOOKUP(A1606,'Hospitalisation Details'!A:D,4,0)</f>
        <v>10</v>
      </c>
      <c r="M1606">
        <f>VLOOKUP(A1606,'Hospitalisation Details'!A:E,5,0)</f>
        <v>0</v>
      </c>
      <c r="N1606">
        <f>VLOOKUP(A1606,'Hospitalisation Details'!A:F,6,0)</f>
        <v>6207.26</v>
      </c>
      <c r="O1606" t="str">
        <f>VLOOKUP(A1606,'Hospitalisation Details'!A:G,7,0)</f>
        <v>tier - 2</v>
      </c>
      <c r="P1606" t="str">
        <f>VLOOKUP(A1606,'Hospitalisation Details'!A:I,8,0)</f>
        <v>tier - 2</v>
      </c>
      <c r="Q1606" t="str">
        <f>VLOOKUP(A1606,'Hospitalisation Details'!A:I,9,0)</f>
        <v>R1026</v>
      </c>
    </row>
    <row r="1607" spans="1:17" ht="15.6" x14ac:dyDescent="0.3">
      <c r="A1607" s="1" t="s">
        <v>765</v>
      </c>
      <c r="B1607" s="1" t="str">
        <f>VLOOKUP(A1607,'Customer Names'!A:B,2,0)</f>
        <v>Arciniaga, Mr.  Nicholas</v>
      </c>
      <c r="C1607">
        <f>VLOOKUP(A1607,'Medical Examinations'!A:H,2,0)</f>
        <v>28.024999999999999</v>
      </c>
      <c r="D1607">
        <f>VLOOKUP(A1607,'Medical Examinations'!A:C,3,0)</f>
        <v>5.69</v>
      </c>
      <c r="E1607" t="str">
        <f>VLOOKUP(A1607,'Medical Examinations'!A:E,4)</f>
        <v>yes</v>
      </c>
      <c r="F1607" t="str">
        <f>VLOOKUP(A1607,'Medical Examinations'!A:E,5)</f>
        <v>No</v>
      </c>
      <c r="G1607" t="str">
        <f>VLOOKUP(A1607,'Medical Examinations'!A:F,6,0)</f>
        <v>No</v>
      </c>
      <c r="H1607" t="str">
        <f>VLOOKUP(A1607,'Medical Examinations'!A:G,7)</f>
        <v>No major surgery</v>
      </c>
      <c r="I1607" t="str">
        <f>VLOOKUP(A1607,'Medical Examinations'!A:H,8,0)</f>
        <v>No</v>
      </c>
      <c r="J1607">
        <f>VLOOKUP(A1607,'Hospitalisation Details'!A:B,2,0)</f>
        <v>1985</v>
      </c>
      <c r="K1607" t="str">
        <f>VLOOKUP(A1607,'Hospitalisation Details'!A:C,3,0)</f>
        <v>Sep</v>
      </c>
      <c r="L1607">
        <f>VLOOKUP(A1607,'Hospitalisation Details'!A:D,4,0)</f>
        <v>22</v>
      </c>
      <c r="M1607">
        <f>VLOOKUP(A1607,'Hospitalisation Details'!A:E,5,0)</f>
        <v>2</v>
      </c>
      <c r="N1607">
        <f>VLOOKUP(A1607,'Hospitalisation Details'!A:F,6,0)</f>
        <v>6203.9</v>
      </c>
      <c r="O1607" t="str">
        <f>VLOOKUP(A1607,'Hospitalisation Details'!A:G,7,0)</f>
        <v>tier - 2</v>
      </c>
      <c r="P1607" t="str">
        <f>VLOOKUP(A1607,'Hospitalisation Details'!A:I,8,0)</f>
        <v>tier - 2</v>
      </c>
      <c r="Q1607" t="str">
        <f>VLOOKUP(A1607,'Hospitalisation Details'!A:I,9,0)</f>
        <v>R1012</v>
      </c>
    </row>
    <row r="1608" spans="1:17" ht="15.6" x14ac:dyDescent="0.3">
      <c r="A1608" s="1" t="s">
        <v>764</v>
      </c>
      <c r="B1608" s="1" t="str">
        <f>VLOOKUP(A1608,'Customer Names'!A:B,2,0)</f>
        <v>Ryan, Mr.  Scott M.</v>
      </c>
      <c r="C1608">
        <f>VLOOKUP(A1608,'Medical Examinations'!A:H,2,0)</f>
        <v>24.32</v>
      </c>
      <c r="D1608">
        <f>VLOOKUP(A1608,'Medical Examinations'!A:C,3,0)</f>
        <v>5.56</v>
      </c>
      <c r="E1608" t="str">
        <f>VLOOKUP(A1608,'Medical Examinations'!A:E,4)</f>
        <v>yes</v>
      </c>
      <c r="F1608" t="str">
        <f>VLOOKUP(A1608,'Medical Examinations'!A:E,5)</f>
        <v>No</v>
      </c>
      <c r="G1608" t="str">
        <f>VLOOKUP(A1608,'Medical Examinations'!A:F,6,0)</f>
        <v>No</v>
      </c>
      <c r="H1608" t="str">
        <f>VLOOKUP(A1608,'Medical Examinations'!A:G,7)</f>
        <v>No major surgery</v>
      </c>
      <c r="I1608" t="str">
        <f>VLOOKUP(A1608,'Medical Examinations'!A:H,8,0)</f>
        <v>No</v>
      </c>
      <c r="J1608">
        <f>VLOOKUP(A1608,'Hospitalisation Details'!A:B,2,0)</f>
        <v>1985</v>
      </c>
      <c r="K1608" t="str">
        <f>VLOOKUP(A1608,'Hospitalisation Details'!A:C,3,0)</f>
        <v>Jul</v>
      </c>
      <c r="L1608">
        <f>VLOOKUP(A1608,'Hospitalisation Details'!A:D,4,0)</f>
        <v>22</v>
      </c>
      <c r="M1608">
        <f>VLOOKUP(A1608,'Hospitalisation Details'!A:E,5,0)</f>
        <v>2</v>
      </c>
      <c r="N1608">
        <f>VLOOKUP(A1608,'Hospitalisation Details'!A:F,6,0)</f>
        <v>6198.75</v>
      </c>
      <c r="O1608" t="str">
        <f>VLOOKUP(A1608,'Hospitalisation Details'!A:G,7,0)</f>
        <v>tier - 2</v>
      </c>
      <c r="P1608" t="str">
        <f>VLOOKUP(A1608,'Hospitalisation Details'!A:I,8,0)</f>
        <v>tier - 1</v>
      </c>
      <c r="Q1608" t="str">
        <f>VLOOKUP(A1608,'Hospitalisation Details'!A:I,9,0)</f>
        <v>R1012</v>
      </c>
    </row>
    <row r="1609" spans="1:17" ht="15.6" x14ac:dyDescent="0.3">
      <c r="A1609" s="1" t="s">
        <v>763</v>
      </c>
      <c r="B1609" s="1" t="str">
        <f>VLOOKUP(A1609,'Customer Names'!A:B,2,0)</f>
        <v>Lizak, Ms.  Marisa A</v>
      </c>
      <c r="C1609">
        <f>VLOOKUP(A1609,'Medical Examinations'!A:H,2,0)</f>
        <v>38</v>
      </c>
      <c r="D1609">
        <f>VLOOKUP(A1609,'Medical Examinations'!A:C,3,0)</f>
        <v>5.41</v>
      </c>
      <c r="E1609" t="str">
        <f>VLOOKUP(A1609,'Medical Examinations'!A:E,4)</f>
        <v>yes</v>
      </c>
      <c r="F1609" t="str">
        <f>VLOOKUP(A1609,'Medical Examinations'!A:E,5)</f>
        <v>No</v>
      </c>
      <c r="G1609" t="str">
        <f>VLOOKUP(A1609,'Medical Examinations'!A:F,6,0)</f>
        <v>No</v>
      </c>
      <c r="H1609">
        <f>VLOOKUP(A1609,'Medical Examinations'!A:G,7)</f>
        <v>1</v>
      </c>
      <c r="I1609" t="str">
        <f>VLOOKUP(A1609,'Medical Examinations'!A:H,8,0)</f>
        <v>No</v>
      </c>
      <c r="J1609">
        <f>VLOOKUP(A1609,'Hospitalisation Details'!A:B,2,0)</f>
        <v>1988</v>
      </c>
      <c r="K1609" t="str">
        <f>VLOOKUP(A1609,'Hospitalisation Details'!A:C,3,0)</f>
        <v>Oct</v>
      </c>
      <c r="L1609">
        <f>VLOOKUP(A1609,'Hospitalisation Details'!A:D,4,0)</f>
        <v>23</v>
      </c>
      <c r="M1609">
        <f>VLOOKUP(A1609,'Hospitalisation Details'!A:E,5,0)</f>
        <v>3</v>
      </c>
      <c r="N1609">
        <f>VLOOKUP(A1609,'Hospitalisation Details'!A:F,6,0)</f>
        <v>6196.45</v>
      </c>
      <c r="O1609" t="str">
        <f>VLOOKUP(A1609,'Hospitalisation Details'!A:G,7,0)</f>
        <v>tier - 2</v>
      </c>
      <c r="P1609" t="str">
        <f>VLOOKUP(A1609,'Hospitalisation Details'!A:I,8,0)</f>
        <v>tier - 1</v>
      </c>
      <c r="Q1609" t="str">
        <f>VLOOKUP(A1609,'Hospitalisation Details'!A:I,9,0)</f>
        <v>R1011</v>
      </c>
    </row>
    <row r="1610" spans="1:17" ht="15.6" x14ac:dyDescent="0.3">
      <c r="A1610" s="1" t="s">
        <v>762</v>
      </c>
      <c r="B1610" s="1" t="str">
        <f>VLOOKUP(A1610,'Customer Names'!A:B,2,0)</f>
        <v>Howery, Ms.  Katie</v>
      </c>
      <c r="C1610">
        <f>VLOOKUP(A1610,'Medical Examinations'!A:H,2,0)</f>
        <v>31.6</v>
      </c>
      <c r="D1610">
        <f>VLOOKUP(A1610,'Medical Examinations'!A:C,3,0)</f>
        <v>10.85</v>
      </c>
      <c r="E1610" t="str">
        <f>VLOOKUP(A1610,'Medical Examinations'!A:E,4)</f>
        <v>yes</v>
      </c>
      <c r="F1610" t="str">
        <f>VLOOKUP(A1610,'Medical Examinations'!A:E,5)</f>
        <v>No</v>
      </c>
      <c r="G1610" t="str">
        <f>VLOOKUP(A1610,'Medical Examinations'!A:F,6,0)</f>
        <v>No</v>
      </c>
      <c r="H1610" t="str">
        <f>VLOOKUP(A1610,'Medical Examinations'!A:G,7)</f>
        <v>No major surgery</v>
      </c>
      <c r="I1610" t="str">
        <f>VLOOKUP(A1610,'Medical Examinations'!A:H,8,0)</f>
        <v>No</v>
      </c>
      <c r="J1610">
        <f>VLOOKUP(A1610,'Hospitalisation Details'!A:B,2,0)</f>
        <v>1981</v>
      </c>
      <c r="K1610" t="str">
        <f>VLOOKUP(A1610,'Hospitalisation Details'!A:C,3,0)</f>
        <v>Oct</v>
      </c>
      <c r="L1610">
        <f>VLOOKUP(A1610,'Hospitalisation Details'!A:D,4,0)</f>
        <v>1</v>
      </c>
      <c r="M1610">
        <f>VLOOKUP(A1610,'Hospitalisation Details'!A:E,5,0)</f>
        <v>0</v>
      </c>
      <c r="N1610">
        <f>VLOOKUP(A1610,'Hospitalisation Details'!A:F,6,0)</f>
        <v>6186.13</v>
      </c>
      <c r="O1610" t="str">
        <f>VLOOKUP(A1610,'Hospitalisation Details'!A:G,7,0)</f>
        <v>tier - 2</v>
      </c>
      <c r="P1610" t="str">
        <f>VLOOKUP(A1610,'Hospitalisation Details'!A:I,8,0)</f>
        <v>tier - 3</v>
      </c>
      <c r="Q1610" t="str">
        <f>VLOOKUP(A1610,'Hospitalisation Details'!A:I,9,0)</f>
        <v>R1011</v>
      </c>
    </row>
    <row r="1611" spans="1:17" ht="15.6" x14ac:dyDescent="0.3">
      <c r="A1611" s="1" t="s">
        <v>761</v>
      </c>
      <c r="B1611" s="1" t="str">
        <f>VLOOKUP(A1611,'Customer Names'!A:B,2,0)</f>
        <v>Crain, Ms.  Amy L</v>
      </c>
      <c r="C1611">
        <f>VLOOKUP(A1611,'Medical Examinations'!A:H,2,0)</f>
        <v>31.02</v>
      </c>
      <c r="D1611">
        <f>VLOOKUP(A1611,'Medical Examinations'!A:C,3,0)</f>
        <v>11.63</v>
      </c>
      <c r="E1611" t="str">
        <f>VLOOKUP(A1611,'Medical Examinations'!A:E,4)</f>
        <v>yes</v>
      </c>
      <c r="F1611" t="str">
        <f>VLOOKUP(A1611,'Medical Examinations'!A:E,5)</f>
        <v>No</v>
      </c>
      <c r="G1611" t="str">
        <f>VLOOKUP(A1611,'Medical Examinations'!A:F,6,0)</f>
        <v>No</v>
      </c>
      <c r="H1611" t="str">
        <f>VLOOKUP(A1611,'Medical Examinations'!A:G,7)</f>
        <v>No major surgery</v>
      </c>
      <c r="I1611" t="str">
        <f>VLOOKUP(A1611,'Medical Examinations'!A:H,8,0)</f>
        <v>No</v>
      </c>
      <c r="J1611">
        <f>VLOOKUP(A1611,'Hospitalisation Details'!A:B,2,0)</f>
        <v>1981</v>
      </c>
      <c r="K1611" t="str">
        <f>VLOOKUP(A1611,'Hospitalisation Details'!A:C,3,0)</f>
        <v>Nov</v>
      </c>
      <c r="L1611">
        <f>VLOOKUP(A1611,'Hospitalisation Details'!A:D,4,0)</f>
        <v>22</v>
      </c>
      <c r="M1611">
        <f>VLOOKUP(A1611,'Hospitalisation Details'!A:E,5,0)</f>
        <v>0</v>
      </c>
      <c r="N1611">
        <f>VLOOKUP(A1611,'Hospitalisation Details'!A:F,6,0)</f>
        <v>6185.32</v>
      </c>
      <c r="O1611" t="str">
        <f>VLOOKUP(A1611,'Hospitalisation Details'!A:G,7,0)</f>
        <v>tier - 2</v>
      </c>
      <c r="P1611" t="str">
        <f>VLOOKUP(A1611,'Hospitalisation Details'!A:I,8,0)</f>
        <v>tier - 1</v>
      </c>
      <c r="Q1611" t="str">
        <f>VLOOKUP(A1611,'Hospitalisation Details'!A:I,9,0)</f>
        <v>R1013</v>
      </c>
    </row>
    <row r="1612" spans="1:17" ht="15.6" x14ac:dyDescent="0.3">
      <c r="A1612" s="1" t="s">
        <v>760</v>
      </c>
      <c r="B1612" s="1" t="str">
        <f>VLOOKUP(A1612,'Customer Names'!A:B,2,0)</f>
        <v>Hotze, Ms.  Jenna M</v>
      </c>
      <c r="C1612">
        <f>VLOOKUP(A1612,'Medical Examinations'!A:H,2,0)</f>
        <v>29.26</v>
      </c>
      <c r="D1612">
        <f>VLOOKUP(A1612,'Medical Examinations'!A:C,3,0)</f>
        <v>5.68</v>
      </c>
      <c r="E1612" t="str">
        <f>VLOOKUP(A1612,'Medical Examinations'!A:E,4)</f>
        <v>yes</v>
      </c>
      <c r="F1612" t="str">
        <f>VLOOKUP(A1612,'Medical Examinations'!A:E,5)</f>
        <v>No</v>
      </c>
      <c r="G1612" t="str">
        <f>VLOOKUP(A1612,'Medical Examinations'!A:F,6,0)</f>
        <v>No</v>
      </c>
      <c r="H1612">
        <f>VLOOKUP(A1612,'Medical Examinations'!A:G,7)</f>
        <v>1</v>
      </c>
      <c r="I1612" t="str">
        <f>VLOOKUP(A1612,'Medical Examinations'!A:H,8,0)</f>
        <v>No</v>
      </c>
      <c r="J1612">
        <f>VLOOKUP(A1612,'Hospitalisation Details'!A:B,2,0)</f>
        <v>1988</v>
      </c>
      <c r="K1612" t="str">
        <f>VLOOKUP(A1612,'Hospitalisation Details'!A:C,3,0)</f>
        <v>Nov</v>
      </c>
      <c r="L1612">
        <f>VLOOKUP(A1612,'Hospitalisation Details'!A:D,4,0)</f>
        <v>1</v>
      </c>
      <c r="M1612">
        <f>VLOOKUP(A1612,'Hospitalisation Details'!A:E,5,0)</f>
        <v>3</v>
      </c>
      <c r="N1612">
        <f>VLOOKUP(A1612,'Hospitalisation Details'!A:F,6,0)</f>
        <v>6184.3</v>
      </c>
      <c r="O1612" t="str">
        <f>VLOOKUP(A1612,'Hospitalisation Details'!A:G,7,0)</f>
        <v>tier - 2</v>
      </c>
      <c r="P1612" t="str">
        <f>VLOOKUP(A1612,'Hospitalisation Details'!A:I,8,0)</f>
        <v>tier - 3</v>
      </c>
      <c r="Q1612" t="str">
        <f>VLOOKUP(A1612,'Hospitalisation Details'!A:I,9,0)</f>
        <v>R1013</v>
      </c>
    </row>
    <row r="1613" spans="1:17" ht="15.6" x14ac:dyDescent="0.3">
      <c r="A1613" s="1" t="s">
        <v>759</v>
      </c>
      <c r="B1613" s="1" t="str">
        <f>VLOOKUP(A1613,'Customer Names'!A:B,2,0)</f>
        <v>Chauhan, Ms.  Elizabeth M.</v>
      </c>
      <c r="C1613">
        <f>VLOOKUP(A1613,'Medical Examinations'!A:H,2,0)</f>
        <v>15.09</v>
      </c>
      <c r="D1613">
        <f>VLOOKUP(A1613,'Medical Examinations'!A:C,3,0)</f>
        <v>7.59</v>
      </c>
      <c r="E1613" t="str">
        <f>VLOOKUP(A1613,'Medical Examinations'!A:E,4)</f>
        <v>yes</v>
      </c>
      <c r="F1613" t="str">
        <f>VLOOKUP(A1613,'Medical Examinations'!A:E,5)</f>
        <v>No</v>
      </c>
      <c r="G1613" t="str">
        <f>VLOOKUP(A1613,'Medical Examinations'!A:F,6,0)</f>
        <v>No</v>
      </c>
      <c r="H1613">
        <f>VLOOKUP(A1613,'Medical Examinations'!A:G,7)</f>
        <v>2</v>
      </c>
      <c r="I1613" t="str">
        <f>VLOOKUP(A1613,'Medical Examinations'!A:H,8,0)</f>
        <v>No</v>
      </c>
      <c r="J1613">
        <f>VLOOKUP(A1613,'Hospitalisation Details'!A:B,2,0)</f>
        <v>1970</v>
      </c>
      <c r="K1613" t="str">
        <f>VLOOKUP(A1613,'Hospitalisation Details'!A:C,3,0)</f>
        <v>Oct</v>
      </c>
      <c r="L1613">
        <f>VLOOKUP(A1613,'Hospitalisation Details'!A:D,4,0)</f>
        <v>5</v>
      </c>
      <c r="M1613">
        <f>VLOOKUP(A1613,'Hospitalisation Details'!A:E,5,0)</f>
        <v>0</v>
      </c>
      <c r="N1613">
        <f>VLOOKUP(A1613,'Hospitalisation Details'!A:F,6,0)</f>
        <v>6183.46</v>
      </c>
      <c r="O1613" t="str">
        <f>VLOOKUP(A1613,'Hospitalisation Details'!A:G,7,0)</f>
        <v>tier - 2</v>
      </c>
      <c r="P1613" t="str">
        <f>VLOOKUP(A1613,'Hospitalisation Details'!A:I,8,0)</f>
        <v>tier - 2</v>
      </c>
      <c r="Q1613" t="str">
        <f>VLOOKUP(A1613,'Hospitalisation Details'!A:I,9,0)</f>
        <v>R1012</v>
      </c>
    </row>
    <row r="1614" spans="1:17" ht="15.6" x14ac:dyDescent="0.3">
      <c r="A1614" s="1" t="s">
        <v>758</v>
      </c>
      <c r="B1614" s="1" t="str">
        <f>VLOOKUP(A1614,'Customer Names'!A:B,2,0)</f>
        <v>Raab, Mr.  Lyazid</v>
      </c>
      <c r="C1614">
        <f>VLOOKUP(A1614,'Medical Examinations'!A:H,2,0)</f>
        <v>22.63</v>
      </c>
      <c r="D1614">
        <f>VLOOKUP(A1614,'Medical Examinations'!A:C,3,0)</f>
        <v>5.09</v>
      </c>
      <c r="E1614" t="str">
        <f>VLOOKUP(A1614,'Medical Examinations'!A:E,4)</f>
        <v>yes</v>
      </c>
      <c r="F1614" t="str">
        <f>VLOOKUP(A1614,'Medical Examinations'!A:E,5)</f>
        <v>No</v>
      </c>
      <c r="G1614" t="str">
        <f>VLOOKUP(A1614,'Medical Examinations'!A:F,6,0)</f>
        <v>No</v>
      </c>
      <c r="H1614" t="str">
        <f>VLOOKUP(A1614,'Medical Examinations'!A:G,7)</f>
        <v>No major surgery</v>
      </c>
      <c r="I1614" t="str">
        <f>VLOOKUP(A1614,'Medical Examinations'!A:H,8,0)</f>
        <v>No</v>
      </c>
      <c r="J1614">
        <f>VLOOKUP(A1614,'Hospitalisation Details'!A:B,2,0)</f>
        <v>1985</v>
      </c>
      <c r="K1614" t="str">
        <f>VLOOKUP(A1614,'Hospitalisation Details'!A:C,3,0)</f>
        <v>Aug</v>
      </c>
      <c r="L1614">
        <f>VLOOKUP(A1614,'Hospitalisation Details'!A:D,4,0)</f>
        <v>9</v>
      </c>
      <c r="M1614">
        <f>VLOOKUP(A1614,'Hospitalisation Details'!A:E,5,0)</f>
        <v>3</v>
      </c>
      <c r="N1614">
        <f>VLOOKUP(A1614,'Hospitalisation Details'!A:F,6,0)</f>
        <v>6183.32</v>
      </c>
      <c r="O1614" t="str">
        <f>VLOOKUP(A1614,'Hospitalisation Details'!A:G,7,0)</f>
        <v>tier - 2</v>
      </c>
      <c r="P1614" t="str">
        <f>VLOOKUP(A1614,'Hospitalisation Details'!A:I,8,0)</f>
        <v>tier - 2</v>
      </c>
      <c r="Q1614" t="str">
        <f>VLOOKUP(A1614,'Hospitalisation Details'!A:I,9,0)</f>
        <v>R1012</v>
      </c>
    </row>
    <row r="1615" spans="1:17" ht="15.6" x14ac:dyDescent="0.3">
      <c r="A1615" s="1" t="s">
        <v>757</v>
      </c>
      <c r="B1615" s="1" t="str">
        <f>VLOOKUP(A1615,'Customer Names'!A:B,2,0)</f>
        <v>McKown, Ms.  Lindsey A.</v>
      </c>
      <c r="C1615">
        <f>VLOOKUP(A1615,'Medical Examinations'!A:H,2,0)</f>
        <v>23.46</v>
      </c>
      <c r="D1615">
        <f>VLOOKUP(A1615,'Medical Examinations'!A:C,3,0)</f>
        <v>4.21</v>
      </c>
      <c r="E1615" t="str">
        <f>VLOOKUP(A1615,'Medical Examinations'!A:E,4)</f>
        <v>No</v>
      </c>
      <c r="F1615" t="str">
        <f>VLOOKUP(A1615,'Medical Examinations'!A:E,5)</f>
        <v>No</v>
      </c>
      <c r="G1615" t="str">
        <f>VLOOKUP(A1615,'Medical Examinations'!A:F,6,0)</f>
        <v>No</v>
      </c>
      <c r="H1615">
        <f>VLOOKUP(A1615,'Medical Examinations'!A:G,7)</f>
        <v>1</v>
      </c>
      <c r="I1615" t="str">
        <f>VLOOKUP(A1615,'Medical Examinations'!A:H,8,0)</f>
        <v>No</v>
      </c>
      <c r="J1615">
        <f>VLOOKUP(A1615,'Hospitalisation Details'!A:B,2,0)</f>
        <v>1984</v>
      </c>
      <c r="K1615" t="str">
        <f>VLOOKUP(A1615,'Hospitalisation Details'!A:C,3,0)</f>
        <v>Oct</v>
      </c>
      <c r="L1615">
        <f>VLOOKUP(A1615,'Hospitalisation Details'!A:D,4,0)</f>
        <v>6</v>
      </c>
      <c r="M1615">
        <f>VLOOKUP(A1615,'Hospitalisation Details'!A:E,5,0)</f>
        <v>3</v>
      </c>
      <c r="N1615">
        <f>VLOOKUP(A1615,'Hospitalisation Details'!A:F,6,0)</f>
        <v>6170.96</v>
      </c>
      <c r="O1615" t="str">
        <f>VLOOKUP(A1615,'Hospitalisation Details'!A:G,7,0)</f>
        <v>tier - 2</v>
      </c>
      <c r="P1615" t="str">
        <f>VLOOKUP(A1615,'Hospitalisation Details'!A:I,8,0)</f>
        <v>tier - 1</v>
      </c>
      <c r="Q1615" t="str">
        <f>VLOOKUP(A1615,'Hospitalisation Details'!A:I,9,0)</f>
        <v>R1013</v>
      </c>
    </row>
    <row r="1616" spans="1:17" ht="15.6" x14ac:dyDescent="0.3">
      <c r="A1616" s="1" t="s">
        <v>756</v>
      </c>
      <c r="B1616" s="1" t="str">
        <f>VLOOKUP(A1616,'Customer Names'!A:B,2,0)</f>
        <v>Schiemann, Mr.  Chris</v>
      </c>
      <c r="C1616">
        <f>VLOOKUP(A1616,'Medical Examinations'!A:H,2,0)</f>
        <v>22.56</v>
      </c>
      <c r="D1616">
        <f>VLOOKUP(A1616,'Medical Examinations'!A:C,3,0)</f>
        <v>4.34</v>
      </c>
      <c r="E1616" t="str">
        <f>VLOOKUP(A1616,'Medical Examinations'!A:E,4)</f>
        <v>yes</v>
      </c>
      <c r="F1616" t="str">
        <f>VLOOKUP(A1616,'Medical Examinations'!A:E,5)</f>
        <v>No</v>
      </c>
      <c r="G1616" t="str">
        <f>VLOOKUP(A1616,'Medical Examinations'!A:F,6,0)</f>
        <v>No</v>
      </c>
      <c r="H1616" t="str">
        <f>VLOOKUP(A1616,'Medical Examinations'!A:G,7)</f>
        <v>No major surgery</v>
      </c>
      <c r="I1616" t="str">
        <f>VLOOKUP(A1616,'Medical Examinations'!A:H,8,0)</f>
        <v>No</v>
      </c>
      <c r="J1616">
        <f>VLOOKUP(A1616,'Hospitalisation Details'!A:B,2,0)</f>
        <v>1985</v>
      </c>
      <c r="K1616" t="str">
        <f>VLOOKUP(A1616,'Hospitalisation Details'!A:C,3,0)</f>
        <v>Oct</v>
      </c>
      <c r="L1616">
        <f>VLOOKUP(A1616,'Hospitalisation Details'!A:D,4,0)</f>
        <v>15</v>
      </c>
      <c r="M1616">
        <f>VLOOKUP(A1616,'Hospitalisation Details'!A:E,5,0)</f>
        <v>3</v>
      </c>
      <c r="N1616">
        <f>VLOOKUP(A1616,'Hospitalisation Details'!A:F,6,0)</f>
        <v>6159.57</v>
      </c>
      <c r="O1616" t="str">
        <f>VLOOKUP(A1616,'Hospitalisation Details'!A:G,7,0)</f>
        <v>tier - 2</v>
      </c>
      <c r="P1616" t="str">
        <f>VLOOKUP(A1616,'Hospitalisation Details'!A:I,8,0)</f>
        <v>tier - 1</v>
      </c>
      <c r="Q1616" t="str">
        <f>VLOOKUP(A1616,'Hospitalisation Details'!A:I,9,0)</f>
        <v>R1012</v>
      </c>
    </row>
    <row r="1617" spans="1:17" ht="15.6" x14ac:dyDescent="0.3">
      <c r="A1617" s="1" t="s">
        <v>755</v>
      </c>
      <c r="B1617" s="1" t="str">
        <f>VLOOKUP(A1617,'Customer Names'!A:B,2,0)</f>
        <v>Cress, Ms.  Jennifer A</v>
      </c>
      <c r="C1617">
        <f>VLOOKUP(A1617,'Medical Examinations'!A:H,2,0)</f>
        <v>19.28</v>
      </c>
      <c r="D1617">
        <f>VLOOKUP(A1617,'Medical Examinations'!A:C,3,0)</f>
        <v>11.85</v>
      </c>
      <c r="E1617" t="str">
        <f>VLOOKUP(A1617,'Medical Examinations'!A:E,4)</f>
        <v>No</v>
      </c>
      <c r="F1617" t="str">
        <f>VLOOKUP(A1617,'Medical Examinations'!A:E,5)</f>
        <v>No</v>
      </c>
      <c r="G1617" t="str">
        <f>VLOOKUP(A1617,'Medical Examinations'!A:F,6,0)</f>
        <v>No</v>
      </c>
      <c r="H1617">
        <f>VLOOKUP(A1617,'Medical Examinations'!A:G,7)</f>
        <v>2</v>
      </c>
      <c r="I1617" t="str">
        <f>VLOOKUP(A1617,'Medical Examinations'!A:H,8,0)</f>
        <v>No</v>
      </c>
      <c r="J1617">
        <f>VLOOKUP(A1617,'Hospitalisation Details'!A:B,2,0)</f>
        <v>1973</v>
      </c>
      <c r="K1617" t="str">
        <f>VLOOKUP(A1617,'Hospitalisation Details'!A:C,3,0)</f>
        <v>Nov</v>
      </c>
      <c r="L1617">
        <f>VLOOKUP(A1617,'Hospitalisation Details'!A:D,4,0)</f>
        <v>6</v>
      </c>
      <c r="M1617">
        <f>VLOOKUP(A1617,'Hospitalisation Details'!A:E,5,0)</f>
        <v>0</v>
      </c>
      <c r="N1617">
        <f>VLOOKUP(A1617,'Hospitalisation Details'!A:F,6,0)</f>
        <v>6152.05</v>
      </c>
      <c r="O1617" t="str">
        <f>VLOOKUP(A1617,'Hospitalisation Details'!A:G,7,0)</f>
        <v>tier - 2</v>
      </c>
      <c r="P1617" t="str">
        <f>VLOOKUP(A1617,'Hospitalisation Details'!A:I,8,0)</f>
        <v>tier - 3</v>
      </c>
      <c r="Q1617" t="str">
        <f>VLOOKUP(A1617,'Hospitalisation Details'!A:I,9,0)</f>
        <v>R1013</v>
      </c>
    </row>
    <row r="1618" spans="1:17" ht="15.6" x14ac:dyDescent="0.3">
      <c r="A1618" s="1" t="s">
        <v>754</v>
      </c>
      <c r="B1618" s="1" t="str">
        <f>VLOOKUP(A1618,'Customer Names'!A:B,2,0)</f>
        <v>Mawson, Mr.  Leif S.</v>
      </c>
      <c r="C1618">
        <f>VLOOKUP(A1618,'Medical Examinations'!A:H,2,0)</f>
        <v>15.37</v>
      </c>
      <c r="D1618">
        <f>VLOOKUP(A1618,'Medical Examinations'!A:C,3,0)</f>
        <v>9.61</v>
      </c>
      <c r="E1618" t="str">
        <f>VLOOKUP(A1618,'Medical Examinations'!A:E,4)</f>
        <v>yes</v>
      </c>
      <c r="F1618" t="str">
        <f>VLOOKUP(A1618,'Medical Examinations'!A:E,5)</f>
        <v>No</v>
      </c>
      <c r="G1618" t="str">
        <f>VLOOKUP(A1618,'Medical Examinations'!A:F,6,0)</f>
        <v>No</v>
      </c>
      <c r="H1618">
        <f>VLOOKUP(A1618,'Medical Examinations'!A:G,7)</f>
        <v>2</v>
      </c>
      <c r="I1618" t="str">
        <f>VLOOKUP(A1618,'Medical Examinations'!A:H,8,0)</f>
        <v>No</v>
      </c>
      <c r="J1618">
        <f>VLOOKUP(A1618,'Hospitalisation Details'!A:B,2,0)</f>
        <v>1970</v>
      </c>
      <c r="K1618" t="str">
        <f>VLOOKUP(A1618,'Hospitalisation Details'!A:C,3,0)</f>
        <v>Oct</v>
      </c>
      <c r="L1618">
        <f>VLOOKUP(A1618,'Hospitalisation Details'!A:D,4,0)</f>
        <v>14</v>
      </c>
      <c r="M1618">
        <f>VLOOKUP(A1618,'Hospitalisation Details'!A:E,5,0)</f>
        <v>0</v>
      </c>
      <c r="N1618">
        <f>VLOOKUP(A1618,'Hospitalisation Details'!A:F,6,0)</f>
        <v>6147.12</v>
      </c>
      <c r="O1618" t="str">
        <f>VLOOKUP(A1618,'Hospitalisation Details'!A:G,7,0)</f>
        <v>tier - 2</v>
      </c>
      <c r="P1618" t="str">
        <f>VLOOKUP(A1618,'Hospitalisation Details'!A:I,8,0)</f>
        <v>tier - 3</v>
      </c>
      <c r="Q1618" t="str">
        <f>VLOOKUP(A1618,'Hospitalisation Details'!A:I,9,0)</f>
        <v>R1012</v>
      </c>
    </row>
    <row r="1619" spans="1:17" ht="15.6" x14ac:dyDescent="0.3">
      <c r="A1619" s="1" t="s">
        <v>753</v>
      </c>
      <c r="B1619" s="1" t="str">
        <f>VLOOKUP(A1619,'Customer Names'!A:B,2,0)</f>
        <v>Wigginton, Ms.  Stephanie A</v>
      </c>
      <c r="C1619">
        <f>VLOOKUP(A1619,'Medical Examinations'!A:H,2,0)</f>
        <v>18.71</v>
      </c>
      <c r="D1619">
        <f>VLOOKUP(A1619,'Medical Examinations'!A:C,3,0)</f>
        <v>5.29</v>
      </c>
      <c r="E1619" t="str">
        <f>VLOOKUP(A1619,'Medical Examinations'!A:E,4)</f>
        <v>yes</v>
      </c>
      <c r="F1619" t="str">
        <f>VLOOKUP(A1619,'Medical Examinations'!A:E,5)</f>
        <v>No</v>
      </c>
      <c r="G1619" t="str">
        <f>VLOOKUP(A1619,'Medical Examinations'!A:F,6,0)</f>
        <v>No</v>
      </c>
      <c r="H1619" t="str">
        <f>VLOOKUP(A1619,'Medical Examinations'!A:G,7)</f>
        <v>No major surgery</v>
      </c>
      <c r="I1619" t="str">
        <f>VLOOKUP(A1619,'Medical Examinations'!A:H,8,0)</f>
        <v>No</v>
      </c>
      <c r="J1619">
        <f>VLOOKUP(A1619,'Hospitalisation Details'!A:B,2,0)</f>
        <v>1976</v>
      </c>
      <c r="K1619" t="str">
        <f>VLOOKUP(A1619,'Hospitalisation Details'!A:C,3,0)</f>
        <v>Dec</v>
      </c>
      <c r="L1619">
        <f>VLOOKUP(A1619,'Hospitalisation Details'!A:D,4,0)</f>
        <v>12</v>
      </c>
      <c r="M1619">
        <f>VLOOKUP(A1619,'Hospitalisation Details'!A:E,5,0)</f>
        <v>2</v>
      </c>
      <c r="N1619">
        <f>VLOOKUP(A1619,'Hospitalisation Details'!A:F,6,0)</f>
        <v>6139.14</v>
      </c>
      <c r="O1619" t="str">
        <f>VLOOKUP(A1619,'Hospitalisation Details'!A:G,7,0)</f>
        <v>tier - 2</v>
      </c>
      <c r="P1619" t="str">
        <f>VLOOKUP(A1619,'Hospitalisation Details'!A:I,8,0)</f>
        <v>tier - 3</v>
      </c>
      <c r="Q1619" t="str">
        <f>VLOOKUP(A1619,'Hospitalisation Details'!A:I,9,0)</f>
        <v>R1013</v>
      </c>
    </row>
    <row r="1620" spans="1:17" ht="15.6" x14ac:dyDescent="0.3">
      <c r="A1620" s="1" t="s">
        <v>752</v>
      </c>
      <c r="B1620" s="1" t="str">
        <f>VLOOKUP(A1620,'Customer Names'!A:B,2,0)</f>
        <v>Wang, Mr.  Bo</v>
      </c>
      <c r="C1620">
        <f>VLOOKUP(A1620,'Medical Examinations'!A:H,2,0)</f>
        <v>20.61</v>
      </c>
      <c r="D1620">
        <f>VLOOKUP(A1620,'Medical Examinations'!A:C,3,0)</f>
        <v>6.89</v>
      </c>
      <c r="E1620" t="str">
        <f>VLOOKUP(A1620,'Medical Examinations'!A:E,4)</f>
        <v>No</v>
      </c>
      <c r="F1620" t="str">
        <f>VLOOKUP(A1620,'Medical Examinations'!A:E,5)</f>
        <v>No</v>
      </c>
      <c r="G1620" t="str">
        <f>VLOOKUP(A1620,'Medical Examinations'!A:F,6,0)</f>
        <v>No</v>
      </c>
      <c r="H1620" t="str">
        <f>VLOOKUP(A1620,'Medical Examinations'!A:G,7)</f>
        <v>No major surgery</v>
      </c>
      <c r="I1620" t="str">
        <f>VLOOKUP(A1620,'Medical Examinations'!A:H,8,0)</f>
        <v>No</v>
      </c>
      <c r="J1620">
        <f>VLOOKUP(A1620,'Hospitalisation Details'!A:B,2,0)</f>
        <v>1978</v>
      </c>
      <c r="K1620" t="str">
        <f>VLOOKUP(A1620,'Hospitalisation Details'!A:C,3,0)</f>
        <v>Sep</v>
      </c>
      <c r="L1620">
        <f>VLOOKUP(A1620,'Hospitalisation Details'!A:D,4,0)</f>
        <v>5</v>
      </c>
      <c r="M1620">
        <f>VLOOKUP(A1620,'Hospitalisation Details'!A:E,5,0)</f>
        <v>2</v>
      </c>
      <c r="N1620">
        <f>VLOOKUP(A1620,'Hospitalisation Details'!A:F,6,0)</f>
        <v>6138.58</v>
      </c>
      <c r="O1620" t="str">
        <f>VLOOKUP(A1620,'Hospitalisation Details'!A:G,7,0)</f>
        <v>tier - 2</v>
      </c>
      <c r="P1620" t="str">
        <f>VLOOKUP(A1620,'Hospitalisation Details'!A:I,8,0)</f>
        <v>tier - 1</v>
      </c>
      <c r="Q1620" t="str">
        <f>VLOOKUP(A1620,'Hospitalisation Details'!A:I,9,0)</f>
        <v>R1013</v>
      </c>
    </row>
    <row r="1621" spans="1:17" ht="15.6" x14ac:dyDescent="0.3">
      <c r="A1621" s="1" t="s">
        <v>751</v>
      </c>
      <c r="B1621" s="1" t="str">
        <f>VLOOKUP(A1621,'Customer Names'!A:B,2,0)</f>
        <v>Schroeder, Ms.  Leah</v>
      </c>
      <c r="C1621">
        <f>VLOOKUP(A1621,'Medical Examinations'!A:H,2,0)</f>
        <v>15.99</v>
      </c>
      <c r="D1621">
        <f>VLOOKUP(A1621,'Medical Examinations'!A:C,3,0)</f>
        <v>4.57</v>
      </c>
      <c r="E1621" t="str">
        <f>VLOOKUP(A1621,'Medical Examinations'!A:E,4)</f>
        <v>yes</v>
      </c>
      <c r="F1621" t="str">
        <f>VLOOKUP(A1621,'Medical Examinations'!A:E,5)</f>
        <v>No</v>
      </c>
      <c r="G1621" t="str">
        <f>VLOOKUP(A1621,'Medical Examinations'!A:F,6,0)</f>
        <v>Yes</v>
      </c>
      <c r="H1621">
        <f>VLOOKUP(A1621,'Medical Examinations'!A:G,7)</f>
        <v>1</v>
      </c>
      <c r="I1621" t="str">
        <f>VLOOKUP(A1621,'Medical Examinations'!A:H,8,0)</f>
        <v>No</v>
      </c>
      <c r="J1621">
        <f>VLOOKUP(A1621,'Hospitalisation Details'!A:B,2,0)</f>
        <v>1969</v>
      </c>
      <c r="K1621" t="str">
        <f>VLOOKUP(A1621,'Hospitalisation Details'!A:C,3,0)</f>
        <v>Nov</v>
      </c>
      <c r="L1621">
        <f>VLOOKUP(A1621,'Hospitalisation Details'!A:D,4,0)</f>
        <v>9</v>
      </c>
      <c r="M1621">
        <f>VLOOKUP(A1621,'Hospitalisation Details'!A:E,5,0)</f>
        <v>0</v>
      </c>
      <c r="N1621">
        <f>VLOOKUP(A1621,'Hospitalisation Details'!A:F,6,0)</f>
        <v>6138.5</v>
      </c>
      <c r="O1621" t="str">
        <f>VLOOKUP(A1621,'Hospitalisation Details'!A:G,7,0)</f>
        <v>tier - 2</v>
      </c>
      <c r="P1621" t="str">
        <f>VLOOKUP(A1621,'Hospitalisation Details'!A:I,8,0)</f>
        <v>tier - 2</v>
      </c>
      <c r="Q1621" t="str">
        <f>VLOOKUP(A1621,'Hospitalisation Details'!A:I,9,0)</f>
        <v>R1011</v>
      </c>
    </row>
    <row r="1622" spans="1:17" ht="15.6" x14ac:dyDescent="0.3">
      <c r="A1622" s="1" t="s">
        <v>750</v>
      </c>
      <c r="B1622" s="1" t="str">
        <f>VLOOKUP(A1622,'Customer Names'!A:B,2,0)</f>
        <v>Leonard, Ms.  Kara Lynne</v>
      </c>
      <c r="C1622">
        <f>VLOOKUP(A1622,'Medical Examinations'!A:H,2,0)</f>
        <v>33.155000000000001</v>
      </c>
      <c r="D1622">
        <f>VLOOKUP(A1622,'Medical Examinations'!A:C,3,0)</f>
        <v>4.32</v>
      </c>
      <c r="E1622" t="str">
        <f>VLOOKUP(A1622,'Medical Examinations'!A:E,4)</f>
        <v>No</v>
      </c>
      <c r="F1622" t="str">
        <f>VLOOKUP(A1622,'Medical Examinations'!A:E,5)</f>
        <v>No</v>
      </c>
      <c r="G1622" t="str">
        <f>VLOOKUP(A1622,'Medical Examinations'!A:F,6,0)</f>
        <v>No</v>
      </c>
      <c r="H1622" t="str">
        <f>VLOOKUP(A1622,'Medical Examinations'!A:G,7)</f>
        <v>No major surgery</v>
      </c>
      <c r="I1622" t="str">
        <f>VLOOKUP(A1622,'Medical Examinations'!A:H,8,0)</f>
        <v>No</v>
      </c>
      <c r="J1622">
        <f>VLOOKUP(A1622,'Hospitalisation Details'!A:B,2,0)</f>
        <v>1990</v>
      </c>
      <c r="K1622" t="str">
        <f>VLOOKUP(A1622,'Hospitalisation Details'!A:C,3,0)</f>
        <v>Aug</v>
      </c>
      <c r="L1622">
        <f>VLOOKUP(A1622,'Hospitalisation Details'!A:D,4,0)</f>
        <v>18</v>
      </c>
      <c r="M1622">
        <f>VLOOKUP(A1622,'Hospitalisation Details'!A:E,5,0)</f>
        <v>3</v>
      </c>
      <c r="N1622">
        <f>VLOOKUP(A1622,'Hospitalisation Details'!A:F,6,0)</f>
        <v>6128.8</v>
      </c>
      <c r="O1622" t="str">
        <f>VLOOKUP(A1622,'Hospitalisation Details'!A:G,7,0)</f>
        <v>tier - 2</v>
      </c>
      <c r="P1622" t="str">
        <f>VLOOKUP(A1622,'Hospitalisation Details'!A:I,8,0)</f>
        <v>tier - 3</v>
      </c>
      <c r="Q1622" t="str">
        <f>VLOOKUP(A1622,'Hospitalisation Details'!A:I,9,0)</f>
        <v>R1012</v>
      </c>
    </row>
    <row r="1623" spans="1:17" ht="15.6" x14ac:dyDescent="0.3">
      <c r="A1623" s="1" t="s">
        <v>749</v>
      </c>
      <c r="B1623" s="1" t="str">
        <f>VLOOKUP(A1623,'Customer Names'!A:B,2,0)</f>
        <v>Tissue, Mr.  Jeffrey</v>
      </c>
      <c r="C1623">
        <f>VLOOKUP(A1623,'Medical Examinations'!A:H,2,0)</f>
        <v>26.22</v>
      </c>
      <c r="D1623">
        <f>VLOOKUP(A1623,'Medical Examinations'!A:C,3,0)</f>
        <v>5.57</v>
      </c>
      <c r="E1623" t="str">
        <f>VLOOKUP(A1623,'Medical Examinations'!A:E,4)</f>
        <v>yes</v>
      </c>
      <c r="F1623" t="str">
        <f>VLOOKUP(A1623,'Medical Examinations'!A:E,5)</f>
        <v>No</v>
      </c>
      <c r="G1623" t="str">
        <f>VLOOKUP(A1623,'Medical Examinations'!A:F,6,0)</f>
        <v>Yes</v>
      </c>
      <c r="H1623">
        <f>VLOOKUP(A1623,'Medical Examinations'!A:G,7)</f>
        <v>1</v>
      </c>
      <c r="I1623" t="str">
        <f>VLOOKUP(A1623,'Medical Examinations'!A:H,8,0)</f>
        <v>No</v>
      </c>
      <c r="J1623">
        <f>VLOOKUP(A1623,'Hospitalisation Details'!A:B,2,0)</f>
        <v>1983</v>
      </c>
      <c r="K1623" t="str">
        <f>VLOOKUP(A1623,'Hospitalisation Details'!A:C,3,0)</f>
        <v>Nov</v>
      </c>
      <c r="L1623">
        <f>VLOOKUP(A1623,'Hospitalisation Details'!A:D,4,0)</f>
        <v>16</v>
      </c>
      <c r="M1623">
        <f>VLOOKUP(A1623,'Hospitalisation Details'!A:E,5,0)</f>
        <v>1</v>
      </c>
      <c r="N1623">
        <f>VLOOKUP(A1623,'Hospitalisation Details'!A:F,6,0)</f>
        <v>6123.57</v>
      </c>
      <c r="O1623" t="str">
        <f>VLOOKUP(A1623,'Hospitalisation Details'!A:G,7,0)</f>
        <v>tier - 3</v>
      </c>
      <c r="P1623" t="str">
        <f>VLOOKUP(A1623,'Hospitalisation Details'!A:I,8,0)</f>
        <v>tier - 2</v>
      </c>
      <c r="Q1623" t="str">
        <f>VLOOKUP(A1623,'Hospitalisation Details'!A:I,9,0)</f>
        <v>R1012</v>
      </c>
    </row>
    <row r="1624" spans="1:17" ht="15.6" x14ac:dyDescent="0.3">
      <c r="A1624" s="1" t="s">
        <v>748</v>
      </c>
      <c r="B1624" s="1" t="str">
        <f>VLOOKUP(A1624,'Customer Names'!A:B,2,0)</f>
        <v>Wood, Mr.  Justin</v>
      </c>
      <c r="C1624">
        <f>VLOOKUP(A1624,'Medical Examinations'!A:H,2,0)</f>
        <v>21.85</v>
      </c>
      <c r="D1624">
        <f>VLOOKUP(A1624,'Medical Examinations'!A:C,3,0)</f>
        <v>5.26</v>
      </c>
      <c r="E1624" t="str">
        <f>VLOOKUP(A1624,'Medical Examinations'!A:E,4)</f>
        <v>yes</v>
      </c>
      <c r="F1624" t="str">
        <f>VLOOKUP(A1624,'Medical Examinations'!A:E,5)</f>
        <v>No</v>
      </c>
      <c r="G1624" t="str">
        <f>VLOOKUP(A1624,'Medical Examinations'!A:F,6,0)</f>
        <v>Yes</v>
      </c>
      <c r="H1624">
        <f>VLOOKUP(A1624,'Medical Examinations'!A:G,7)</f>
        <v>1</v>
      </c>
      <c r="I1624" t="str">
        <f>VLOOKUP(A1624,'Medical Examinations'!A:H,8,0)</f>
        <v>No</v>
      </c>
      <c r="J1624">
        <f>VLOOKUP(A1624,'Hospitalisation Details'!A:B,2,0)</f>
        <v>1983</v>
      </c>
      <c r="K1624" t="str">
        <f>VLOOKUP(A1624,'Hospitalisation Details'!A:C,3,0)</f>
        <v>Aug</v>
      </c>
      <c r="L1624">
        <f>VLOOKUP(A1624,'Hospitalisation Details'!A:D,4,0)</f>
        <v>11</v>
      </c>
      <c r="M1624">
        <f>VLOOKUP(A1624,'Hospitalisation Details'!A:E,5,0)</f>
        <v>1</v>
      </c>
      <c r="N1624">
        <f>VLOOKUP(A1624,'Hospitalisation Details'!A:F,6,0)</f>
        <v>6117.49</v>
      </c>
      <c r="O1624" t="str">
        <f>VLOOKUP(A1624,'Hospitalisation Details'!A:G,7,0)</f>
        <v>tier - 2</v>
      </c>
      <c r="P1624" t="str">
        <f>VLOOKUP(A1624,'Hospitalisation Details'!A:I,8,0)</f>
        <v>tier - 3</v>
      </c>
      <c r="Q1624" t="str">
        <f>VLOOKUP(A1624,'Hospitalisation Details'!A:I,9,0)</f>
        <v>R1012</v>
      </c>
    </row>
    <row r="1625" spans="1:17" ht="15.6" x14ac:dyDescent="0.3">
      <c r="A1625" s="1" t="s">
        <v>747</v>
      </c>
      <c r="B1625" s="1" t="str">
        <f>VLOOKUP(A1625,'Customer Names'!A:B,2,0)</f>
        <v>Denny, Ms.  Emily</v>
      </c>
      <c r="C1625">
        <f>VLOOKUP(A1625,'Medical Examinations'!A:H,2,0)</f>
        <v>30.495000000000001</v>
      </c>
      <c r="D1625">
        <f>VLOOKUP(A1625,'Medical Examinations'!A:C,3,0)</f>
        <v>6.25</v>
      </c>
      <c r="E1625" t="str">
        <f>VLOOKUP(A1625,'Medical Examinations'!A:E,4)</f>
        <v>No</v>
      </c>
      <c r="F1625" t="str">
        <f>VLOOKUP(A1625,'Medical Examinations'!A:E,5)</f>
        <v>No</v>
      </c>
      <c r="G1625" t="str">
        <f>VLOOKUP(A1625,'Medical Examinations'!A:F,6,0)</f>
        <v>No</v>
      </c>
      <c r="H1625" t="str">
        <f>VLOOKUP(A1625,'Medical Examinations'!A:G,7)</f>
        <v>No major surgery</v>
      </c>
      <c r="I1625" t="str">
        <f>VLOOKUP(A1625,'Medical Examinations'!A:H,8,0)</f>
        <v>No</v>
      </c>
      <c r="J1625">
        <f>VLOOKUP(A1625,'Hospitalisation Details'!A:B,2,0)</f>
        <v>1991</v>
      </c>
      <c r="K1625" t="str">
        <f>VLOOKUP(A1625,'Hospitalisation Details'!A:C,3,0)</f>
        <v>Jul</v>
      </c>
      <c r="L1625">
        <f>VLOOKUP(A1625,'Hospitalisation Details'!A:D,4,0)</f>
        <v>25</v>
      </c>
      <c r="M1625">
        <f>VLOOKUP(A1625,'Hospitalisation Details'!A:E,5,0)</f>
        <v>3</v>
      </c>
      <c r="N1625">
        <f>VLOOKUP(A1625,'Hospitalisation Details'!A:F,6,0)</f>
        <v>6113.23</v>
      </c>
      <c r="O1625" t="str">
        <f>VLOOKUP(A1625,'Hospitalisation Details'!A:G,7,0)</f>
        <v>tier - 2</v>
      </c>
      <c r="P1625" t="str">
        <f>VLOOKUP(A1625,'Hospitalisation Details'!A:I,8,0)</f>
        <v>tier - 2</v>
      </c>
      <c r="Q1625" t="str">
        <f>VLOOKUP(A1625,'Hospitalisation Details'!A:I,9,0)</f>
        <v>R1024</v>
      </c>
    </row>
    <row r="1626" spans="1:17" ht="15.6" x14ac:dyDescent="0.3">
      <c r="A1626" s="1" t="s">
        <v>746</v>
      </c>
      <c r="B1626" s="1" t="str">
        <f>VLOOKUP(A1626,'Customer Names'!A:B,2,0)</f>
        <v>Testa, Ms.  Rebecca</v>
      </c>
      <c r="C1626">
        <f>VLOOKUP(A1626,'Medical Examinations'!A:H,2,0)</f>
        <v>34.104999999999997</v>
      </c>
      <c r="D1626">
        <f>VLOOKUP(A1626,'Medical Examinations'!A:C,3,0)</f>
        <v>5.67</v>
      </c>
      <c r="E1626" t="str">
        <f>VLOOKUP(A1626,'Medical Examinations'!A:E,4)</f>
        <v>yes</v>
      </c>
      <c r="F1626" t="str">
        <f>VLOOKUP(A1626,'Medical Examinations'!A:E,5)</f>
        <v>No</v>
      </c>
      <c r="G1626" t="str">
        <f>VLOOKUP(A1626,'Medical Examinations'!A:F,6,0)</f>
        <v>No</v>
      </c>
      <c r="H1626" t="str">
        <f>VLOOKUP(A1626,'Medical Examinations'!A:G,7)</f>
        <v>No major surgery</v>
      </c>
      <c r="I1626" t="str">
        <f>VLOOKUP(A1626,'Medical Examinations'!A:H,8,0)</f>
        <v>No</v>
      </c>
      <c r="J1626">
        <f>VLOOKUP(A1626,'Hospitalisation Details'!A:B,2,0)</f>
        <v>1985</v>
      </c>
      <c r="K1626" t="str">
        <f>VLOOKUP(A1626,'Hospitalisation Details'!A:C,3,0)</f>
        <v>Jul</v>
      </c>
      <c r="L1626">
        <f>VLOOKUP(A1626,'Hospitalisation Details'!A:D,4,0)</f>
        <v>21</v>
      </c>
      <c r="M1626">
        <f>VLOOKUP(A1626,'Hospitalisation Details'!A:E,5,0)</f>
        <v>1</v>
      </c>
      <c r="N1626">
        <f>VLOOKUP(A1626,'Hospitalisation Details'!A:F,6,0)</f>
        <v>6112.35</v>
      </c>
      <c r="O1626" t="str">
        <f>VLOOKUP(A1626,'Hospitalisation Details'!A:G,7,0)</f>
        <v>tier - 2</v>
      </c>
      <c r="P1626" t="str">
        <f>VLOOKUP(A1626,'Hospitalisation Details'!A:I,8,0)</f>
        <v>tier - 1</v>
      </c>
      <c r="Q1626" t="str">
        <f>VLOOKUP(A1626,'Hospitalisation Details'!A:I,9,0)</f>
        <v>R1012</v>
      </c>
    </row>
    <row r="1627" spans="1:17" ht="15.6" x14ac:dyDescent="0.3">
      <c r="A1627" s="1" t="s">
        <v>745</v>
      </c>
      <c r="B1627" s="1" t="str">
        <f>VLOOKUP(A1627,'Customer Names'!A:B,2,0)</f>
        <v>Mooney, Mrs.  Allie</v>
      </c>
      <c r="C1627">
        <f>VLOOKUP(A1627,'Medical Examinations'!A:H,2,0)</f>
        <v>32.770000000000003</v>
      </c>
      <c r="D1627">
        <f>VLOOKUP(A1627,'Medical Examinations'!A:C,3,0)</f>
        <v>4.42</v>
      </c>
      <c r="E1627" t="str">
        <f>VLOOKUP(A1627,'Medical Examinations'!A:E,4)</f>
        <v>yes</v>
      </c>
      <c r="F1627" t="str">
        <f>VLOOKUP(A1627,'Medical Examinations'!A:E,5)</f>
        <v>No</v>
      </c>
      <c r="G1627" t="str">
        <f>VLOOKUP(A1627,'Medical Examinations'!A:F,6,0)</f>
        <v>No</v>
      </c>
      <c r="H1627">
        <f>VLOOKUP(A1627,'Medical Examinations'!A:G,7)</f>
        <v>1</v>
      </c>
      <c r="I1627" t="str">
        <f>VLOOKUP(A1627,'Medical Examinations'!A:H,8,0)</f>
        <v>No</v>
      </c>
      <c r="J1627">
        <f>VLOOKUP(A1627,'Hospitalisation Details'!A:B,2,0)</f>
        <v>1995</v>
      </c>
      <c r="K1627" t="str">
        <f>VLOOKUP(A1627,'Hospitalisation Details'!A:C,3,0)</f>
        <v>Sep</v>
      </c>
      <c r="L1627">
        <f>VLOOKUP(A1627,'Hospitalisation Details'!A:D,4,0)</f>
        <v>9</v>
      </c>
      <c r="M1627">
        <f>VLOOKUP(A1627,'Hospitalisation Details'!A:E,5,0)</f>
        <v>0</v>
      </c>
      <c r="N1627">
        <f>VLOOKUP(A1627,'Hospitalisation Details'!A:F,6,0)</f>
        <v>6111.95</v>
      </c>
      <c r="O1627" t="str">
        <f>VLOOKUP(A1627,'Hospitalisation Details'!A:G,7,0)</f>
        <v>tier - 2</v>
      </c>
      <c r="P1627" t="str">
        <f>VLOOKUP(A1627,'Hospitalisation Details'!A:I,8,0)</f>
        <v>tier - 3</v>
      </c>
      <c r="Q1627" t="str">
        <f>VLOOKUP(A1627,'Hospitalisation Details'!A:I,9,0)</f>
        <v>R1026</v>
      </c>
    </row>
    <row r="1628" spans="1:17" ht="15.6" x14ac:dyDescent="0.3">
      <c r="A1628" s="1" t="s">
        <v>744</v>
      </c>
      <c r="B1628" s="1" t="str">
        <f>VLOOKUP(A1628,'Customer Names'!A:B,2,0)</f>
        <v>Buchholtz, Ms.  Trasi</v>
      </c>
      <c r="C1628">
        <f>VLOOKUP(A1628,'Medical Examinations'!A:H,2,0)</f>
        <v>16.850000000000001</v>
      </c>
      <c r="D1628">
        <f>VLOOKUP(A1628,'Medical Examinations'!A:C,3,0)</f>
        <v>11.75</v>
      </c>
      <c r="E1628" t="str">
        <f>VLOOKUP(A1628,'Medical Examinations'!A:E,4)</f>
        <v>yes</v>
      </c>
      <c r="F1628" t="str">
        <f>VLOOKUP(A1628,'Medical Examinations'!A:E,5)</f>
        <v>No</v>
      </c>
      <c r="G1628" t="str">
        <f>VLOOKUP(A1628,'Medical Examinations'!A:F,6,0)</f>
        <v>No</v>
      </c>
      <c r="H1628">
        <f>VLOOKUP(A1628,'Medical Examinations'!A:G,7)</f>
        <v>2</v>
      </c>
      <c r="I1628" t="str">
        <f>VLOOKUP(A1628,'Medical Examinations'!A:H,8,0)</f>
        <v>No</v>
      </c>
      <c r="J1628">
        <f>VLOOKUP(A1628,'Hospitalisation Details'!A:B,2,0)</f>
        <v>1970</v>
      </c>
      <c r="K1628" t="str">
        <f>VLOOKUP(A1628,'Hospitalisation Details'!A:C,3,0)</f>
        <v>Jun</v>
      </c>
      <c r="L1628">
        <f>VLOOKUP(A1628,'Hospitalisation Details'!A:D,4,0)</f>
        <v>9</v>
      </c>
      <c r="M1628">
        <f>VLOOKUP(A1628,'Hospitalisation Details'!A:E,5,0)</f>
        <v>0</v>
      </c>
      <c r="N1628">
        <f>VLOOKUP(A1628,'Hospitalisation Details'!A:F,6,0)</f>
        <v>6098.38</v>
      </c>
      <c r="O1628" t="str">
        <f>VLOOKUP(A1628,'Hospitalisation Details'!A:G,7,0)</f>
        <v>tier - 2</v>
      </c>
      <c r="P1628" t="str">
        <f>VLOOKUP(A1628,'Hospitalisation Details'!A:I,8,0)</f>
        <v>tier - 2</v>
      </c>
      <c r="Q1628" t="str">
        <f>VLOOKUP(A1628,'Hospitalisation Details'!A:I,9,0)</f>
        <v>R1013</v>
      </c>
    </row>
    <row r="1629" spans="1:17" ht="15.6" x14ac:dyDescent="0.3">
      <c r="A1629" s="1" t="s">
        <v>743</v>
      </c>
      <c r="B1629" s="1" t="str">
        <f>VLOOKUP(A1629,'Customer Names'!A:B,2,0)</f>
        <v>Hoyt, Mr.  Kevin</v>
      </c>
      <c r="C1629">
        <f>VLOOKUP(A1629,'Medical Examinations'!A:H,2,0)</f>
        <v>34.700000000000003</v>
      </c>
      <c r="D1629">
        <f>VLOOKUP(A1629,'Medical Examinations'!A:C,3,0)</f>
        <v>6.06</v>
      </c>
      <c r="E1629" t="str">
        <f>VLOOKUP(A1629,'Medical Examinations'!A:E,4)</f>
        <v>No</v>
      </c>
      <c r="F1629" t="str">
        <f>VLOOKUP(A1629,'Medical Examinations'!A:E,5)</f>
        <v>No</v>
      </c>
      <c r="G1629" t="str">
        <f>VLOOKUP(A1629,'Medical Examinations'!A:F,6,0)</f>
        <v>No</v>
      </c>
      <c r="H1629">
        <f>VLOOKUP(A1629,'Medical Examinations'!A:G,7)</f>
        <v>1</v>
      </c>
      <c r="I1629" t="str">
        <f>VLOOKUP(A1629,'Medical Examinations'!A:H,8,0)</f>
        <v>No</v>
      </c>
      <c r="J1629">
        <f>VLOOKUP(A1629,'Hospitalisation Details'!A:B,2,0)</f>
        <v>1984</v>
      </c>
      <c r="K1629" t="str">
        <f>VLOOKUP(A1629,'Hospitalisation Details'!A:C,3,0)</f>
        <v>Jul</v>
      </c>
      <c r="L1629">
        <f>VLOOKUP(A1629,'Hospitalisation Details'!A:D,4,0)</f>
        <v>25</v>
      </c>
      <c r="M1629">
        <f>VLOOKUP(A1629,'Hospitalisation Details'!A:E,5,0)</f>
        <v>2</v>
      </c>
      <c r="N1629">
        <f>VLOOKUP(A1629,'Hospitalisation Details'!A:F,6,0)</f>
        <v>6082.41</v>
      </c>
      <c r="O1629" t="str">
        <f>VLOOKUP(A1629,'Hospitalisation Details'!A:G,7,0)</f>
        <v>tier - 1</v>
      </c>
      <c r="P1629" t="str">
        <f>VLOOKUP(A1629,'Hospitalisation Details'!A:I,8,0)</f>
        <v>tier - 2</v>
      </c>
      <c r="Q1629" t="str">
        <f>VLOOKUP(A1629,'Hospitalisation Details'!A:I,9,0)</f>
        <v>R1011</v>
      </c>
    </row>
    <row r="1630" spans="1:17" ht="15.6" x14ac:dyDescent="0.3">
      <c r="A1630" s="1" t="s">
        <v>742</v>
      </c>
      <c r="B1630" s="1" t="str">
        <f>VLOOKUP(A1630,'Customer Names'!A:B,2,0)</f>
        <v>Cabada, Mr.  Fernando</v>
      </c>
      <c r="C1630">
        <f>VLOOKUP(A1630,'Medical Examinations'!A:H,2,0)</f>
        <v>37.049999999999997</v>
      </c>
      <c r="D1630">
        <f>VLOOKUP(A1630,'Medical Examinations'!A:C,3,0)</f>
        <v>5.48</v>
      </c>
      <c r="E1630" t="str">
        <f>VLOOKUP(A1630,'Medical Examinations'!A:E,4)</f>
        <v>No</v>
      </c>
      <c r="F1630" t="str">
        <f>VLOOKUP(A1630,'Medical Examinations'!A:E,5)</f>
        <v>No</v>
      </c>
      <c r="G1630" t="str">
        <f>VLOOKUP(A1630,'Medical Examinations'!A:F,6,0)</f>
        <v>No</v>
      </c>
      <c r="H1630">
        <f>VLOOKUP(A1630,'Medical Examinations'!A:G,7)</f>
        <v>1</v>
      </c>
      <c r="I1630" t="str">
        <f>VLOOKUP(A1630,'Medical Examinations'!A:H,8,0)</f>
        <v>No</v>
      </c>
      <c r="J1630">
        <f>VLOOKUP(A1630,'Hospitalisation Details'!A:B,2,0)</f>
        <v>1984</v>
      </c>
      <c r="K1630" t="str">
        <f>VLOOKUP(A1630,'Hospitalisation Details'!A:C,3,0)</f>
        <v>Oct</v>
      </c>
      <c r="L1630">
        <f>VLOOKUP(A1630,'Hospitalisation Details'!A:D,4,0)</f>
        <v>14</v>
      </c>
      <c r="M1630">
        <f>VLOOKUP(A1630,'Hospitalisation Details'!A:E,5,0)</f>
        <v>1</v>
      </c>
      <c r="N1630">
        <f>VLOOKUP(A1630,'Hospitalisation Details'!A:F,6,0)</f>
        <v>6079.67</v>
      </c>
      <c r="O1630" t="str">
        <f>VLOOKUP(A1630,'Hospitalisation Details'!A:G,7,0)</f>
        <v>tier - 1</v>
      </c>
      <c r="P1630" t="str">
        <f>VLOOKUP(A1630,'Hospitalisation Details'!A:I,8,0)</f>
        <v>tier - 1</v>
      </c>
      <c r="Q1630" t="str">
        <f>VLOOKUP(A1630,'Hospitalisation Details'!A:I,9,0)</f>
        <v>R1014</v>
      </c>
    </row>
    <row r="1631" spans="1:17" ht="15.6" x14ac:dyDescent="0.3">
      <c r="A1631" s="1" t="s">
        <v>741</v>
      </c>
      <c r="B1631" s="1" t="str">
        <f>VLOOKUP(A1631,'Customer Names'!A:B,2,0)</f>
        <v>Lobaciute, Ms.  Ieva</v>
      </c>
      <c r="C1631">
        <f>VLOOKUP(A1631,'Medical Examinations'!A:H,2,0)</f>
        <v>18.78</v>
      </c>
      <c r="D1631">
        <f>VLOOKUP(A1631,'Medical Examinations'!A:C,3,0)</f>
        <v>4.45</v>
      </c>
      <c r="E1631" t="str">
        <f>VLOOKUP(A1631,'Medical Examinations'!A:E,4)</f>
        <v>No</v>
      </c>
      <c r="F1631" t="str">
        <f>VLOOKUP(A1631,'Medical Examinations'!A:E,5)</f>
        <v>No</v>
      </c>
      <c r="G1631" t="str">
        <f>VLOOKUP(A1631,'Medical Examinations'!A:F,6,0)</f>
        <v>Yes</v>
      </c>
      <c r="H1631">
        <f>VLOOKUP(A1631,'Medical Examinations'!A:G,7)</f>
        <v>1</v>
      </c>
      <c r="I1631" t="str">
        <f>VLOOKUP(A1631,'Medical Examinations'!A:H,8,0)</f>
        <v>No</v>
      </c>
      <c r="J1631">
        <f>VLOOKUP(A1631,'Hospitalisation Details'!A:B,2,0)</f>
        <v>1979</v>
      </c>
      <c r="K1631" t="str">
        <f>VLOOKUP(A1631,'Hospitalisation Details'!A:C,3,0)</f>
        <v>Aug</v>
      </c>
      <c r="L1631">
        <f>VLOOKUP(A1631,'Hospitalisation Details'!A:D,4,0)</f>
        <v>8</v>
      </c>
      <c r="M1631">
        <f>VLOOKUP(A1631,'Hospitalisation Details'!A:E,5,0)</f>
        <v>2</v>
      </c>
      <c r="N1631">
        <f>VLOOKUP(A1631,'Hospitalisation Details'!A:F,6,0)</f>
        <v>6074.37</v>
      </c>
      <c r="O1631" t="str">
        <f>VLOOKUP(A1631,'Hospitalisation Details'!A:G,7,0)</f>
        <v>tier - 2</v>
      </c>
      <c r="P1631" t="str">
        <f>VLOOKUP(A1631,'Hospitalisation Details'!A:I,8,0)</f>
        <v>tier - 2</v>
      </c>
      <c r="Q1631" t="str">
        <f>VLOOKUP(A1631,'Hospitalisation Details'!A:I,9,0)</f>
        <v>R1012</v>
      </c>
    </row>
    <row r="1632" spans="1:17" ht="15.6" x14ac:dyDescent="0.3">
      <c r="A1632" s="1" t="s">
        <v>740</v>
      </c>
      <c r="B1632" s="1" t="str">
        <f>VLOOKUP(A1632,'Customer Names'!A:B,2,0)</f>
        <v>Dawes, Mr.  Chris</v>
      </c>
      <c r="C1632">
        <f>VLOOKUP(A1632,'Medical Examinations'!A:H,2,0)</f>
        <v>28.024999999999999</v>
      </c>
      <c r="D1632">
        <f>VLOOKUP(A1632,'Medical Examinations'!A:C,3,0)</f>
        <v>5</v>
      </c>
      <c r="E1632" t="str">
        <f>VLOOKUP(A1632,'Medical Examinations'!A:E,4)</f>
        <v>No</v>
      </c>
      <c r="F1632" t="str">
        <f>VLOOKUP(A1632,'Medical Examinations'!A:E,5)</f>
        <v>No</v>
      </c>
      <c r="G1632" t="str">
        <f>VLOOKUP(A1632,'Medical Examinations'!A:F,6,0)</f>
        <v>No</v>
      </c>
      <c r="H1632">
        <f>VLOOKUP(A1632,'Medical Examinations'!A:G,7)</f>
        <v>1</v>
      </c>
      <c r="I1632" t="str">
        <f>VLOOKUP(A1632,'Medical Examinations'!A:H,8,0)</f>
        <v>No</v>
      </c>
      <c r="J1632">
        <f>VLOOKUP(A1632,'Hospitalisation Details'!A:B,2,0)</f>
        <v>1984</v>
      </c>
      <c r="K1632" t="str">
        <f>VLOOKUP(A1632,'Hospitalisation Details'!A:C,3,0)</f>
        <v>Sep</v>
      </c>
      <c r="L1632">
        <f>VLOOKUP(A1632,'Hospitalisation Details'!A:D,4,0)</f>
        <v>21</v>
      </c>
      <c r="M1632">
        <f>VLOOKUP(A1632,'Hospitalisation Details'!A:E,5,0)</f>
        <v>1</v>
      </c>
      <c r="N1632">
        <f>VLOOKUP(A1632,'Hospitalisation Details'!A:F,6,0)</f>
        <v>6067.13</v>
      </c>
      <c r="O1632" t="str">
        <f>VLOOKUP(A1632,'Hospitalisation Details'!A:G,7,0)</f>
        <v>tier - 3</v>
      </c>
      <c r="P1632" t="str">
        <f>VLOOKUP(A1632,'Hospitalisation Details'!A:I,8,0)</f>
        <v>tier - 1</v>
      </c>
      <c r="Q1632" t="str">
        <f>VLOOKUP(A1632,'Hospitalisation Details'!A:I,9,0)</f>
        <v>R1016</v>
      </c>
    </row>
    <row r="1633" spans="1:17" ht="15.6" x14ac:dyDescent="0.3">
      <c r="A1633" s="1" t="s">
        <v>739</v>
      </c>
      <c r="B1633" s="1" t="str">
        <f>VLOOKUP(A1633,'Customer Names'!A:B,2,0)</f>
        <v>Deppen, Mr.  Drew L.</v>
      </c>
      <c r="C1633">
        <f>VLOOKUP(A1633,'Medical Examinations'!A:H,2,0)</f>
        <v>35.090000000000003</v>
      </c>
      <c r="D1633">
        <f>VLOOKUP(A1633,'Medical Examinations'!A:C,3,0)</f>
        <v>5.84</v>
      </c>
      <c r="E1633" t="str">
        <f>VLOOKUP(A1633,'Medical Examinations'!A:E,4)</f>
        <v>No</v>
      </c>
      <c r="F1633" t="str">
        <f>VLOOKUP(A1633,'Medical Examinations'!A:E,5)</f>
        <v>No</v>
      </c>
      <c r="G1633" t="str">
        <f>VLOOKUP(A1633,'Medical Examinations'!A:F,6,0)</f>
        <v>No</v>
      </c>
      <c r="H1633" t="str">
        <f>VLOOKUP(A1633,'Medical Examinations'!A:G,7)</f>
        <v>No major surgery</v>
      </c>
      <c r="I1633" t="str">
        <f>VLOOKUP(A1633,'Medical Examinations'!A:H,8,0)</f>
        <v>No</v>
      </c>
      <c r="J1633">
        <f>VLOOKUP(A1633,'Hospitalisation Details'!A:B,2,0)</f>
        <v>1994</v>
      </c>
      <c r="K1633" t="str">
        <f>VLOOKUP(A1633,'Hospitalisation Details'!A:C,3,0)</f>
        <v>Nov</v>
      </c>
      <c r="L1633">
        <f>VLOOKUP(A1633,'Hospitalisation Details'!A:D,4,0)</f>
        <v>8</v>
      </c>
      <c r="M1633">
        <f>VLOOKUP(A1633,'Hospitalisation Details'!A:E,5,0)</f>
        <v>0</v>
      </c>
      <c r="N1633">
        <f>VLOOKUP(A1633,'Hospitalisation Details'!A:F,6,0)</f>
        <v>6064.37</v>
      </c>
      <c r="O1633" t="str">
        <f>VLOOKUP(A1633,'Hospitalisation Details'!A:G,7,0)</f>
        <v>tier - 2</v>
      </c>
      <c r="P1633" t="str">
        <f>VLOOKUP(A1633,'Hospitalisation Details'!A:I,8,0)</f>
        <v>tier - 2</v>
      </c>
      <c r="Q1633" t="str">
        <f>VLOOKUP(A1633,'Hospitalisation Details'!A:I,9,0)</f>
        <v>R1011</v>
      </c>
    </row>
    <row r="1634" spans="1:17" ht="15.6" x14ac:dyDescent="0.3">
      <c r="A1634" s="1" t="s">
        <v>738</v>
      </c>
      <c r="B1634" s="1" t="str">
        <f>VLOOKUP(A1634,'Customer Names'!A:B,2,0)</f>
        <v>Oberndorfer, Ms.  Christina</v>
      </c>
      <c r="C1634">
        <f>VLOOKUP(A1634,'Medical Examinations'!A:H,2,0)</f>
        <v>34.42</v>
      </c>
      <c r="D1634">
        <f>VLOOKUP(A1634,'Medical Examinations'!A:C,3,0)</f>
        <v>5.21</v>
      </c>
      <c r="E1634" t="str">
        <f>VLOOKUP(A1634,'Medical Examinations'!A:E,4)</f>
        <v>yes</v>
      </c>
      <c r="F1634" t="str">
        <f>VLOOKUP(A1634,'Medical Examinations'!A:E,5)</f>
        <v>No</v>
      </c>
      <c r="G1634" t="str">
        <f>VLOOKUP(A1634,'Medical Examinations'!A:F,6,0)</f>
        <v>No</v>
      </c>
      <c r="H1634" t="str">
        <f>VLOOKUP(A1634,'Medical Examinations'!A:G,7)</f>
        <v>No major surgery</v>
      </c>
      <c r="I1634" t="str">
        <f>VLOOKUP(A1634,'Medical Examinations'!A:H,8,0)</f>
        <v>No</v>
      </c>
      <c r="J1634">
        <f>VLOOKUP(A1634,'Hospitalisation Details'!A:B,2,0)</f>
        <v>1996</v>
      </c>
      <c r="K1634" t="str">
        <f>VLOOKUP(A1634,'Hospitalisation Details'!A:C,3,0)</f>
        <v>Jul</v>
      </c>
      <c r="L1634">
        <f>VLOOKUP(A1634,'Hospitalisation Details'!A:D,4,0)</f>
        <v>28</v>
      </c>
      <c r="M1634">
        <f>VLOOKUP(A1634,'Hospitalisation Details'!A:E,5,0)</f>
        <v>0</v>
      </c>
      <c r="N1634">
        <f>VLOOKUP(A1634,'Hospitalisation Details'!A:F,6,0)</f>
        <v>6061.8</v>
      </c>
      <c r="O1634" t="str">
        <f>VLOOKUP(A1634,'Hospitalisation Details'!A:G,7,0)</f>
        <v>tier - 2</v>
      </c>
      <c r="P1634" t="str">
        <f>VLOOKUP(A1634,'Hospitalisation Details'!A:I,8,0)</f>
        <v>tier - 3</v>
      </c>
      <c r="Q1634" t="str">
        <f>VLOOKUP(A1634,'Hospitalisation Details'!A:I,9,0)</f>
        <v>R1012</v>
      </c>
    </row>
    <row r="1635" spans="1:17" ht="15.6" x14ac:dyDescent="0.3">
      <c r="A1635" s="1" t="s">
        <v>737</v>
      </c>
      <c r="B1635" s="1" t="str">
        <f>VLOOKUP(A1635,'Customer Names'!A:B,2,0)</f>
        <v>Hetherington, Mr.  Alexander G</v>
      </c>
      <c r="C1635">
        <f>VLOOKUP(A1635,'Medical Examinations'!A:H,2,0)</f>
        <v>29.4</v>
      </c>
      <c r="D1635">
        <f>VLOOKUP(A1635,'Medical Examinations'!A:C,3,0)</f>
        <v>4.26</v>
      </c>
      <c r="E1635" t="str">
        <f>VLOOKUP(A1635,'Medical Examinations'!A:E,4)</f>
        <v>No</v>
      </c>
      <c r="F1635" t="str">
        <f>VLOOKUP(A1635,'Medical Examinations'!A:E,5)</f>
        <v>No</v>
      </c>
      <c r="G1635" t="str">
        <f>VLOOKUP(A1635,'Medical Examinations'!A:F,6,0)</f>
        <v>No</v>
      </c>
      <c r="H1635" t="str">
        <f>VLOOKUP(A1635,'Medical Examinations'!A:G,7)</f>
        <v>No major surgery</v>
      </c>
      <c r="I1635" t="str">
        <f>VLOOKUP(A1635,'Medical Examinations'!A:H,8,0)</f>
        <v>No</v>
      </c>
      <c r="J1635">
        <f>VLOOKUP(A1635,'Hospitalisation Details'!A:B,2,0)</f>
        <v>1989</v>
      </c>
      <c r="K1635" t="str">
        <f>VLOOKUP(A1635,'Hospitalisation Details'!A:C,3,0)</f>
        <v>Aug</v>
      </c>
      <c r="L1635">
        <f>VLOOKUP(A1635,'Hospitalisation Details'!A:D,4,0)</f>
        <v>16</v>
      </c>
      <c r="M1635">
        <f>VLOOKUP(A1635,'Hospitalisation Details'!A:E,5,0)</f>
        <v>4</v>
      </c>
      <c r="N1635">
        <f>VLOOKUP(A1635,'Hospitalisation Details'!A:F,6,0)</f>
        <v>6059.17</v>
      </c>
      <c r="O1635" t="str">
        <f>VLOOKUP(A1635,'Hospitalisation Details'!A:G,7,0)</f>
        <v>tier - 2</v>
      </c>
      <c r="P1635" t="str">
        <f>VLOOKUP(A1635,'Hospitalisation Details'!A:I,8,0)</f>
        <v>tier - 1</v>
      </c>
      <c r="Q1635" t="str">
        <f>VLOOKUP(A1635,'Hospitalisation Details'!A:I,9,0)</f>
        <v>R1011</v>
      </c>
    </row>
    <row r="1636" spans="1:17" ht="15.6" x14ac:dyDescent="0.3">
      <c r="A1636" s="1" t="s">
        <v>736</v>
      </c>
      <c r="B1636" s="1" t="str">
        <f>VLOOKUP(A1636,'Customer Names'!A:B,2,0)</f>
        <v>Murray, Ms.  Meaghan</v>
      </c>
      <c r="C1636">
        <f>VLOOKUP(A1636,'Medical Examinations'!A:H,2,0)</f>
        <v>21.31</v>
      </c>
      <c r="D1636">
        <f>VLOOKUP(A1636,'Medical Examinations'!A:C,3,0)</f>
        <v>4.17</v>
      </c>
      <c r="E1636" t="str">
        <f>VLOOKUP(A1636,'Medical Examinations'!A:E,4)</f>
        <v>No</v>
      </c>
      <c r="F1636" t="str">
        <f>VLOOKUP(A1636,'Medical Examinations'!A:E,5)</f>
        <v>No</v>
      </c>
      <c r="G1636" t="str">
        <f>VLOOKUP(A1636,'Medical Examinations'!A:F,6,0)</f>
        <v>No</v>
      </c>
      <c r="H1636" t="str">
        <f>VLOOKUP(A1636,'Medical Examinations'!A:G,7)</f>
        <v>No major surgery</v>
      </c>
      <c r="I1636" t="str">
        <f>VLOOKUP(A1636,'Medical Examinations'!A:H,8,0)</f>
        <v>No</v>
      </c>
      <c r="J1636">
        <f>VLOOKUP(A1636,'Hospitalisation Details'!A:B,2,0)</f>
        <v>1980</v>
      </c>
      <c r="K1636" t="str">
        <f>VLOOKUP(A1636,'Hospitalisation Details'!A:C,3,0)</f>
        <v>Aug</v>
      </c>
      <c r="L1636">
        <f>VLOOKUP(A1636,'Hospitalisation Details'!A:D,4,0)</f>
        <v>8</v>
      </c>
      <c r="M1636">
        <f>VLOOKUP(A1636,'Hospitalisation Details'!A:E,5,0)</f>
        <v>2</v>
      </c>
      <c r="N1636">
        <f>VLOOKUP(A1636,'Hospitalisation Details'!A:F,6,0)</f>
        <v>5993.62</v>
      </c>
      <c r="O1636" t="str">
        <f>VLOOKUP(A1636,'Hospitalisation Details'!A:G,7,0)</f>
        <v>tier - 2</v>
      </c>
      <c r="P1636" t="str">
        <f>VLOOKUP(A1636,'Hospitalisation Details'!A:I,8,0)</f>
        <v>tier - 3</v>
      </c>
      <c r="Q1636" t="str">
        <f>VLOOKUP(A1636,'Hospitalisation Details'!A:I,9,0)</f>
        <v>R1013</v>
      </c>
    </row>
    <row r="1637" spans="1:17" ht="15.6" x14ac:dyDescent="0.3">
      <c r="A1637" s="1" t="s">
        <v>735</v>
      </c>
      <c r="B1637" s="1" t="str">
        <f>VLOOKUP(A1637,'Customer Names'!A:B,2,0)</f>
        <v>Higden, Ms.  Kristin</v>
      </c>
      <c r="C1637">
        <f>VLOOKUP(A1637,'Medical Examinations'!A:H,2,0)</f>
        <v>19.559999999999999</v>
      </c>
      <c r="D1637">
        <f>VLOOKUP(A1637,'Medical Examinations'!A:C,3,0)</f>
        <v>11.96</v>
      </c>
      <c r="E1637" t="str">
        <f>VLOOKUP(A1637,'Medical Examinations'!A:E,4)</f>
        <v>No</v>
      </c>
      <c r="F1637" t="str">
        <f>VLOOKUP(A1637,'Medical Examinations'!A:E,5)</f>
        <v>No</v>
      </c>
      <c r="G1637" t="str">
        <f>VLOOKUP(A1637,'Medical Examinations'!A:F,6,0)</f>
        <v>No</v>
      </c>
      <c r="H1637" t="str">
        <f>VLOOKUP(A1637,'Medical Examinations'!A:G,7)</f>
        <v>No major surgery</v>
      </c>
      <c r="I1637" t="str">
        <f>VLOOKUP(A1637,'Medical Examinations'!A:H,8,0)</f>
        <v>No</v>
      </c>
      <c r="J1637">
        <f>VLOOKUP(A1637,'Hospitalisation Details'!A:B,2,0)</f>
        <v>1974</v>
      </c>
      <c r="K1637" t="str">
        <f>VLOOKUP(A1637,'Hospitalisation Details'!A:C,3,0)</f>
        <v>Aug</v>
      </c>
      <c r="L1637">
        <f>VLOOKUP(A1637,'Hospitalisation Details'!A:D,4,0)</f>
        <v>17</v>
      </c>
      <c r="M1637">
        <f>VLOOKUP(A1637,'Hospitalisation Details'!A:E,5,0)</f>
        <v>0</v>
      </c>
      <c r="N1637">
        <f>VLOOKUP(A1637,'Hospitalisation Details'!A:F,6,0)</f>
        <v>5990.17</v>
      </c>
      <c r="O1637" t="str">
        <f>VLOOKUP(A1637,'Hospitalisation Details'!A:G,7,0)</f>
        <v>tier - 2</v>
      </c>
      <c r="P1637" t="str">
        <f>VLOOKUP(A1637,'Hospitalisation Details'!A:I,8,0)</f>
        <v>tier - 2</v>
      </c>
      <c r="Q1637" t="str">
        <f>VLOOKUP(A1637,'Hospitalisation Details'!A:I,9,0)</f>
        <v>R1013</v>
      </c>
    </row>
    <row r="1638" spans="1:17" ht="15.6" x14ac:dyDescent="0.3">
      <c r="A1638" s="1" t="s">
        <v>734</v>
      </c>
      <c r="B1638" s="1" t="str">
        <f>VLOOKUP(A1638,'Customer Names'!A:B,2,0)</f>
        <v>Rediger, Ms.  Andrea K.</v>
      </c>
      <c r="C1638">
        <f>VLOOKUP(A1638,'Medical Examinations'!A:H,2,0)</f>
        <v>37.335000000000001</v>
      </c>
      <c r="D1638">
        <f>VLOOKUP(A1638,'Medical Examinations'!A:C,3,0)</f>
        <v>6.26</v>
      </c>
      <c r="E1638" t="str">
        <f>VLOOKUP(A1638,'Medical Examinations'!A:E,4)</f>
        <v>yes</v>
      </c>
      <c r="F1638" t="str">
        <f>VLOOKUP(A1638,'Medical Examinations'!A:E,5)</f>
        <v>No</v>
      </c>
      <c r="G1638" t="str">
        <f>VLOOKUP(A1638,'Medical Examinations'!A:F,6,0)</f>
        <v>No</v>
      </c>
      <c r="H1638">
        <f>VLOOKUP(A1638,'Medical Examinations'!A:G,7)</f>
        <v>1</v>
      </c>
      <c r="I1638" t="str">
        <f>VLOOKUP(A1638,'Medical Examinations'!A:H,8,0)</f>
        <v>No</v>
      </c>
      <c r="J1638">
        <f>VLOOKUP(A1638,'Hospitalisation Details'!A:B,2,0)</f>
        <v>1988</v>
      </c>
      <c r="K1638" t="str">
        <f>VLOOKUP(A1638,'Hospitalisation Details'!A:C,3,0)</f>
        <v>Jun</v>
      </c>
      <c r="L1638">
        <f>VLOOKUP(A1638,'Hospitalisation Details'!A:D,4,0)</f>
        <v>10</v>
      </c>
      <c r="M1638">
        <f>VLOOKUP(A1638,'Hospitalisation Details'!A:E,5,0)</f>
        <v>2</v>
      </c>
      <c r="N1638">
        <f>VLOOKUP(A1638,'Hospitalisation Details'!A:F,6,0)</f>
        <v>5989.52</v>
      </c>
      <c r="O1638" t="str">
        <f>VLOOKUP(A1638,'Hospitalisation Details'!A:G,7,0)</f>
        <v>tier - 2</v>
      </c>
      <c r="P1638" t="str">
        <f>VLOOKUP(A1638,'Hospitalisation Details'!A:I,8,0)</f>
        <v>tier - 1</v>
      </c>
      <c r="Q1638" t="str">
        <f>VLOOKUP(A1638,'Hospitalisation Details'!A:I,9,0)</f>
        <v>R1012</v>
      </c>
    </row>
    <row r="1639" spans="1:17" ht="15.6" x14ac:dyDescent="0.3">
      <c r="A1639" s="1" t="s">
        <v>733</v>
      </c>
      <c r="B1639" s="1" t="str">
        <f>VLOOKUP(A1639,'Customer Names'!A:B,2,0)</f>
        <v>Huff, Ms.  Kris</v>
      </c>
      <c r="C1639">
        <f>VLOOKUP(A1639,'Medical Examinations'!A:H,2,0)</f>
        <v>19.53</v>
      </c>
      <c r="D1639">
        <f>VLOOKUP(A1639,'Medical Examinations'!A:C,3,0)</f>
        <v>11.68</v>
      </c>
      <c r="E1639" t="str">
        <f>VLOOKUP(A1639,'Medical Examinations'!A:E,4)</f>
        <v>No</v>
      </c>
      <c r="F1639" t="str">
        <f>VLOOKUP(A1639,'Medical Examinations'!A:E,5)</f>
        <v>No</v>
      </c>
      <c r="G1639" t="str">
        <f>VLOOKUP(A1639,'Medical Examinations'!A:F,6,0)</f>
        <v>No</v>
      </c>
      <c r="H1639" t="str">
        <f>VLOOKUP(A1639,'Medical Examinations'!A:G,7)</f>
        <v>No major surgery</v>
      </c>
      <c r="I1639" t="str">
        <f>VLOOKUP(A1639,'Medical Examinations'!A:H,8,0)</f>
        <v>No</v>
      </c>
      <c r="J1639">
        <f>VLOOKUP(A1639,'Hospitalisation Details'!A:B,2,0)</f>
        <v>1974</v>
      </c>
      <c r="K1639" t="str">
        <f>VLOOKUP(A1639,'Hospitalisation Details'!A:C,3,0)</f>
        <v>Oct</v>
      </c>
      <c r="L1639">
        <f>VLOOKUP(A1639,'Hospitalisation Details'!A:D,4,0)</f>
        <v>11</v>
      </c>
      <c r="M1639">
        <f>VLOOKUP(A1639,'Hospitalisation Details'!A:E,5,0)</f>
        <v>0</v>
      </c>
      <c r="N1639">
        <f>VLOOKUP(A1639,'Hospitalisation Details'!A:F,6,0)</f>
        <v>5979.99</v>
      </c>
      <c r="O1639" t="str">
        <f>VLOOKUP(A1639,'Hospitalisation Details'!A:G,7,0)</f>
        <v>tier - 2</v>
      </c>
      <c r="P1639" t="str">
        <f>VLOOKUP(A1639,'Hospitalisation Details'!A:I,8,0)</f>
        <v>tier - 3</v>
      </c>
      <c r="Q1639" t="str">
        <f>VLOOKUP(A1639,'Hospitalisation Details'!A:I,9,0)</f>
        <v>R1013</v>
      </c>
    </row>
    <row r="1640" spans="1:17" ht="15.6" x14ac:dyDescent="0.3">
      <c r="A1640" s="1" t="s">
        <v>732</v>
      </c>
      <c r="B1640" s="1" t="str">
        <f>VLOOKUP(A1640,'Customer Names'!A:B,2,0)</f>
        <v>Hall, Mr.  Alden W</v>
      </c>
      <c r="C1640">
        <f>VLOOKUP(A1640,'Medical Examinations'!A:H,2,0)</f>
        <v>34.1</v>
      </c>
      <c r="D1640">
        <f>VLOOKUP(A1640,'Medical Examinations'!A:C,3,0)</f>
        <v>5.16</v>
      </c>
      <c r="E1640" t="str">
        <f>VLOOKUP(A1640,'Medical Examinations'!A:E,4)</f>
        <v>No</v>
      </c>
      <c r="F1640" t="str">
        <f>VLOOKUP(A1640,'Medical Examinations'!A:E,5)</f>
        <v>No</v>
      </c>
      <c r="G1640" t="str">
        <f>VLOOKUP(A1640,'Medical Examinations'!A:F,6,0)</f>
        <v>No</v>
      </c>
      <c r="H1640" t="str">
        <f>VLOOKUP(A1640,'Medical Examinations'!A:G,7)</f>
        <v>No major surgery</v>
      </c>
      <c r="I1640" t="str">
        <f>VLOOKUP(A1640,'Medical Examinations'!A:H,8,0)</f>
        <v>No</v>
      </c>
      <c r="J1640">
        <f>VLOOKUP(A1640,'Hospitalisation Details'!A:B,2,0)</f>
        <v>1980</v>
      </c>
      <c r="K1640" t="str">
        <f>VLOOKUP(A1640,'Hospitalisation Details'!A:C,3,0)</f>
        <v>Oct</v>
      </c>
      <c r="L1640">
        <f>VLOOKUP(A1640,'Hospitalisation Details'!A:D,4,0)</f>
        <v>10</v>
      </c>
      <c r="M1640">
        <f>VLOOKUP(A1640,'Hospitalisation Details'!A:E,5,0)</f>
        <v>0</v>
      </c>
      <c r="N1640">
        <f>VLOOKUP(A1640,'Hospitalisation Details'!A:F,6,0)</f>
        <v>5979.73</v>
      </c>
      <c r="O1640" t="str">
        <f>VLOOKUP(A1640,'Hospitalisation Details'!A:G,7,0)</f>
        <v>tier - 2</v>
      </c>
      <c r="P1640" t="str">
        <f>VLOOKUP(A1640,'Hospitalisation Details'!A:I,8,0)</f>
        <v>tier - 2</v>
      </c>
      <c r="Q1640" t="str">
        <f>VLOOKUP(A1640,'Hospitalisation Details'!A:I,9,0)</f>
        <v>R1011</v>
      </c>
    </row>
    <row r="1641" spans="1:17" ht="15.6" x14ac:dyDescent="0.3">
      <c r="A1641" s="1" t="s">
        <v>731</v>
      </c>
      <c r="B1641" s="1" t="str">
        <f>VLOOKUP(A1641,'Customer Names'!A:B,2,0)</f>
        <v>Grise, Ms.  Suzanne M</v>
      </c>
      <c r="C1641">
        <f>VLOOKUP(A1641,'Medical Examinations'!A:H,2,0)</f>
        <v>16.5</v>
      </c>
      <c r="D1641">
        <f>VLOOKUP(A1641,'Medical Examinations'!A:C,3,0)</f>
        <v>6.9</v>
      </c>
      <c r="E1641" t="str">
        <f>VLOOKUP(A1641,'Medical Examinations'!A:E,4)</f>
        <v>yes</v>
      </c>
      <c r="F1641" t="str">
        <f>VLOOKUP(A1641,'Medical Examinations'!A:E,5)</f>
        <v>No</v>
      </c>
      <c r="G1641" t="str">
        <f>VLOOKUP(A1641,'Medical Examinations'!A:F,6,0)</f>
        <v>No</v>
      </c>
      <c r="H1641">
        <f>VLOOKUP(A1641,'Medical Examinations'!A:G,7)</f>
        <v>2</v>
      </c>
      <c r="I1641" t="str">
        <f>VLOOKUP(A1641,'Medical Examinations'!A:H,8,0)</f>
        <v>No</v>
      </c>
      <c r="J1641">
        <f>VLOOKUP(A1641,'Hospitalisation Details'!A:B,2,0)</f>
        <v>1970</v>
      </c>
      <c r="K1641" t="str">
        <f>VLOOKUP(A1641,'Hospitalisation Details'!A:C,3,0)</f>
        <v>Jun</v>
      </c>
      <c r="L1641">
        <f>VLOOKUP(A1641,'Hospitalisation Details'!A:D,4,0)</f>
        <v>25</v>
      </c>
      <c r="M1641">
        <f>VLOOKUP(A1641,'Hospitalisation Details'!A:E,5,0)</f>
        <v>0</v>
      </c>
      <c r="N1641">
        <f>VLOOKUP(A1641,'Hospitalisation Details'!A:F,6,0)</f>
        <v>5979.66</v>
      </c>
      <c r="O1641" t="str">
        <f>VLOOKUP(A1641,'Hospitalisation Details'!A:G,7,0)</f>
        <v>tier - 2</v>
      </c>
      <c r="P1641" t="str">
        <f>VLOOKUP(A1641,'Hospitalisation Details'!A:I,8,0)</f>
        <v>tier - 3</v>
      </c>
      <c r="Q1641" t="str">
        <f>VLOOKUP(A1641,'Hospitalisation Details'!A:I,9,0)</f>
        <v>R1013</v>
      </c>
    </row>
    <row r="1642" spans="1:17" ht="15.6" x14ac:dyDescent="0.3">
      <c r="A1642" s="1" t="s">
        <v>730</v>
      </c>
      <c r="B1642" s="1" t="str">
        <f>VLOOKUP(A1642,'Customer Names'!A:B,2,0)</f>
        <v>Skildum, Ms.  Heidi Z.</v>
      </c>
      <c r="C1642">
        <f>VLOOKUP(A1642,'Medical Examinations'!A:H,2,0)</f>
        <v>30.69</v>
      </c>
      <c r="D1642">
        <f>VLOOKUP(A1642,'Medical Examinations'!A:C,3,0)</f>
        <v>4.83</v>
      </c>
      <c r="E1642" t="str">
        <f>VLOOKUP(A1642,'Medical Examinations'!A:E,4)</f>
        <v>No</v>
      </c>
      <c r="F1642" t="str">
        <f>VLOOKUP(A1642,'Medical Examinations'!A:E,5)</f>
        <v>No</v>
      </c>
      <c r="G1642" t="str">
        <f>VLOOKUP(A1642,'Medical Examinations'!A:F,6,0)</f>
        <v>No</v>
      </c>
      <c r="H1642">
        <f>VLOOKUP(A1642,'Medical Examinations'!A:G,7)</f>
        <v>1</v>
      </c>
      <c r="I1642" t="str">
        <f>VLOOKUP(A1642,'Medical Examinations'!A:H,8,0)</f>
        <v>No</v>
      </c>
      <c r="J1642">
        <f>VLOOKUP(A1642,'Hospitalisation Details'!A:B,2,0)</f>
        <v>1984</v>
      </c>
      <c r="K1642" t="str">
        <f>VLOOKUP(A1642,'Hospitalisation Details'!A:C,3,0)</f>
        <v>Nov</v>
      </c>
      <c r="L1642">
        <f>VLOOKUP(A1642,'Hospitalisation Details'!A:D,4,0)</f>
        <v>11</v>
      </c>
      <c r="M1642">
        <f>VLOOKUP(A1642,'Hospitalisation Details'!A:E,5,0)</f>
        <v>1</v>
      </c>
      <c r="N1642">
        <f>VLOOKUP(A1642,'Hospitalisation Details'!A:F,6,0)</f>
        <v>5976.83</v>
      </c>
      <c r="O1642" t="str">
        <f>VLOOKUP(A1642,'Hospitalisation Details'!A:G,7,0)</f>
        <v>tier - 2</v>
      </c>
      <c r="P1642" t="str">
        <f>VLOOKUP(A1642,'Hospitalisation Details'!A:I,8,0)</f>
        <v>tier - 2</v>
      </c>
      <c r="Q1642" t="str">
        <f>VLOOKUP(A1642,'Hospitalisation Details'!A:I,9,0)</f>
        <v>R1013</v>
      </c>
    </row>
    <row r="1643" spans="1:17" ht="15.6" x14ac:dyDescent="0.3">
      <c r="A1643" s="1" t="s">
        <v>729</v>
      </c>
      <c r="B1643" s="1" t="str">
        <f>VLOOKUP(A1643,'Customer Names'!A:B,2,0)</f>
        <v>Yang, Ms.  Carolyn</v>
      </c>
      <c r="C1643">
        <f>VLOOKUP(A1643,'Medical Examinations'!A:H,2,0)</f>
        <v>28.93</v>
      </c>
      <c r="D1643">
        <f>VLOOKUP(A1643,'Medical Examinations'!A:C,3,0)</f>
        <v>4.87</v>
      </c>
      <c r="E1643" t="str">
        <f>VLOOKUP(A1643,'Medical Examinations'!A:E,4)</f>
        <v>No</v>
      </c>
      <c r="F1643" t="str">
        <f>VLOOKUP(A1643,'Medical Examinations'!A:E,5)</f>
        <v>No</v>
      </c>
      <c r="G1643" t="str">
        <f>VLOOKUP(A1643,'Medical Examinations'!A:F,6,0)</f>
        <v>No</v>
      </c>
      <c r="H1643">
        <f>VLOOKUP(A1643,'Medical Examinations'!A:G,7)</f>
        <v>1</v>
      </c>
      <c r="I1643" t="str">
        <f>VLOOKUP(A1643,'Medical Examinations'!A:H,8,0)</f>
        <v>No</v>
      </c>
      <c r="J1643">
        <f>VLOOKUP(A1643,'Hospitalisation Details'!A:B,2,0)</f>
        <v>1984</v>
      </c>
      <c r="K1643" t="str">
        <f>VLOOKUP(A1643,'Hospitalisation Details'!A:C,3,0)</f>
        <v>Sep</v>
      </c>
      <c r="L1643">
        <f>VLOOKUP(A1643,'Hospitalisation Details'!A:D,4,0)</f>
        <v>19</v>
      </c>
      <c r="M1643">
        <f>VLOOKUP(A1643,'Hospitalisation Details'!A:E,5,0)</f>
        <v>1</v>
      </c>
      <c r="N1643">
        <f>VLOOKUP(A1643,'Hospitalisation Details'!A:F,6,0)</f>
        <v>5974.38</v>
      </c>
      <c r="O1643" t="str">
        <f>VLOOKUP(A1643,'Hospitalisation Details'!A:G,7,0)</f>
        <v>tier - 2</v>
      </c>
      <c r="P1643" t="str">
        <f>VLOOKUP(A1643,'Hospitalisation Details'!A:I,8,0)</f>
        <v>tier - 3</v>
      </c>
      <c r="Q1643" t="str">
        <f>VLOOKUP(A1643,'Hospitalisation Details'!A:I,9,0)</f>
        <v>R1013</v>
      </c>
    </row>
    <row r="1644" spans="1:17" ht="15.6" x14ac:dyDescent="0.3">
      <c r="A1644" s="1" t="s">
        <v>728</v>
      </c>
      <c r="B1644" s="1" t="str">
        <f>VLOOKUP(A1644,'Customer Names'!A:B,2,0)</f>
        <v>Fischer-Daly, Ms.  Sabine</v>
      </c>
      <c r="C1644">
        <f>VLOOKUP(A1644,'Medical Examinations'!A:H,2,0)</f>
        <v>38.9</v>
      </c>
      <c r="D1644">
        <f>VLOOKUP(A1644,'Medical Examinations'!A:C,3,0)</f>
        <v>4.28</v>
      </c>
      <c r="E1644" t="str">
        <f>VLOOKUP(A1644,'Medical Examinations'!A:E,4)</f>
        <v>No</v>
      </c>
      <c r="F1644" t="str">
        <f>VLOOKUP(A1644,'Medical Examinations'!A:E,5)</f>
        <v>No</v>
      </c>
      <c r="G1644" t="str">
        <f>VLOOKUP(A1644,'Medical Examinations'!A:F,6,0)</f>
        <v>No</v>
      </c>
      <c r="H1644" t="str">
        <f>VLOOKUP(A1644,'Medical Examinations'!A:G,7)</f>
        <v>No major surgery</v>
      </c>
      <c r="I1644" t="str">
        <f>VLOOKUP(A1644,'Medical Examinations'!A:H,8,0)</f>
        <v>No</v>
      </c>
      <c r="J1644">
        <f>VLOOKUP(A1644,'Hospitalisation Details'!A:B,2,0)</f>
        <v>1989</v>
      </c>
      <c r="K1644" t="str">
        <f>VLOOKUP(A1644,'Hospitalisation Details'!A:C,3,0)</f>
        <v>Jul</v>
      </c>
      <c r="L1644">
        <f>VLOOKUP(A1644,'Hospitalisation Details'!A:D,4,0)</f>
        <v>22</v>
      </c>
      <c r="M1644">
        <f>VLOOKUP(A1644,'Hospitalisation Details'!A:E,5,0)</f>
        <v>3</v>
      </c>
      <c r="N1644">
        <f>VLOOKUP(A1644,'Hospitalisation Details'!A:F,6,0)</f>
        <v>5972.38</v>
      </c>
      <c r="O1644" t="str">
        <f>VLOOKUP(A1644,'Hospitalisation Details'!A:G,7,0)</f>
        <v>tier - 2</v>
      </c>
      <c r="P1644" t="str">
        <f>VLOOKUP(A1644,'Hospitalisation Details'!A:I,8,0)</f>
        <v>tier - 2</v>
      </c>
      <c r="Q1644" t="str">
        <f>VLOOKUP(A1644,'Hospitalisation Details'!A:I,9,0)</f>
        <v>R1011</v>
      </c>
    </row>
    <row r="1645" spans="1:17" ht="15.6" x14ac:dyDescent="0.3">
      <c r="A1645" s="1" t="s">
        <v>727</v>
      </c>
      <c r="B1645" s="1" t="str">
        <f>VLOOKUP(A1645,'Customer Names'!A:B,2,0)</f>
        <v>Asher, Mr.  Bobby</v>
      </c>
      <c r="C1645">
        <f>VLOOKUP(A1645,'Medical Examinations'!A:H,2,0)</f>
        <v>26.9</v>
      </c>
      <c r="D1645">
        <f>VLOOKUP(A1645,'Medical Examinations'!A:C,3,0)</f>
        <v>4.07</v>
      </c>
      <c r="E1645" t="str">
        <f>VLOOKUP(A1645,'Medical Examinations'!A:E,4)</f>
        <v>No</v>
      </c>
      <c r="F1645" t="str">
        <f>VLOOKUP(A1645,'Medical Examinations'!A:E,5)</f>
        <v>No</v>
      </c>
      <c r="G1645" t="str">
        <f>VLOOKUP(A1645,'Medical Examinations'!A:F,6,0)</f>
        <v>No</v>
      </c>
      <c r="H1645" t="str">
        <f>VLOOKUP(A1645,'Medical Examinations'!A:G,7)</f>
        <v>No major surgery</v>
      </c>
      <c r="I1645" t="str">
        <f>VLOOKUP(A1645,'Medical Examinations'!A:H,8,0)</f>
        <v>No</v>
      </c>
      <c r="J1645">
        <f>VLOOKUP(A1645,'Hospitalisation Details'!A:B,2,0)</f>
        <v>1980</v>
      </c>
      <c r="K1645" t="str">
        <f>VLOOKUP(A1645,'Hospitalisation Details'!A:C,3,0)</f>
        <v>Jul</v>
      </c>
      <c r="L1645">
        <f>VLOOKUP(A1645,'Hospitalisation Details'!A:D,4,0)</f>
        <v>21</v>
      </c>
      <c r="M1645">
        <f>VLOOKUP(A1645,'Hospitalisation Details'!A:E,5,0)</f>
        <v>0</v>
      </c>
      <c r="N1645">
        <f>VLOOKUP(A1645,'Hospitalisation Details'!A:F,6,0)</f>
        <v>5969.72</v>
      </c>
      <c r="O1645" t="str">
        <f>VLOOKUP(A1645,'Hospitalisation Details'!A:G,7,0)</f>
        <v>tier - 3</v>
      </c>
      <c r="P1645" t="str">
        <f>VLOOKUP(A1645,'Hospitalisation Details'!A:I,8,0)</f>
        <v>tier - 3</v>
      </c>
      <c r="Q1645" t="str">
        <f>VLOOKUP(A1645,'Hospitalisation Details'!A:I,9,0)</f>
        <v>R1011</v>
      </c>
    </row>
    <row r="1646" spans="1:17" ht="15.6" x14ac:dyDescent="0.3">
      <c r="A1646" s="1" t="s">
        <v>726</v>
      </c>
      <c r="B1646" s="1" t="str">
        <f>VLOOKUP(A1646,'Customer Names'!A:B,2,0)</f>
        <v>Zhou, Mr.  Fan</v>
      </c>
      <c r="C1646">
        <f>VLOOKUP(A1646,'Medical Examinations'!A:H,2,0)</f>
        <v>24.86</v>
      </c>
      <c r="D1646">
        <f>VLOOKUP(A1646,'Medical Examinations'!A:C,3,0)</f>
        <v>6.23</v>
      </c>
      <c r="E1646" t="str">
        <f>VLOOKUP(A1646,'Medical Examinations'!A:E,4)</f>
        <v>No</v>
      </c>
      <c r="F1646" t="str">
        <f>VLOOKUP(A1646,'Medical Examinations'!A:E,5)</f>
        <v>No</v>
      </c>
      <c r="G1646" t="str">
        <f>VLOOKUP(A1646,'Medical Examinations'!A:F,6,0)</f>
        <v>No</v>
      </c>
      <c r="H1646" t="str">
        <f>VLOOKUP(A1646,'Medical Examinations'!A:G,7)</f>
        <v>No major surgery</v>
      </c>
      <c r="I1646" t="str">
        <f>VLOOKUP(A1646,'Medical Examinations'!A:H,8,0)</f>
        <v>No</v>
      </c>
      <c r="J1646">
        <f>VLOOKUP(A1646,'Hospitalisation Details'!A:B,2,0)</f>
        <v>1980</v>
      </c>
      <c r="K1646" t="str">
        <f>VLOOKUP(A1646,'Hospitalisation Details'!A:C,3,0)</f>
        <v>Aug</v>
      </c>
      <c r="L1646">
        <f>VLOOKUP(A1646,'Hospitalisation Details'!A:D,4,0)</f>
        <v>5</v>
      </c>
      <c r="M1646">
        <f>VLOOKUP(A1646,'Hospitalisation Details'!A:E,5,0)</f>
        <v>0</v>
      </c>
      <c r="N1646">
        <f>VLOOKUP(A1646,'Hospitalisation Details'!A:F,6,0)</f>
        <v>5966.89</v>
      </c>
      <c r="O1646" t="str">
        <f>VLOOKUP(A1646,'Hospitalisation Details'!A:G,7,0)</f>
        <v>tier - 2</v>
      </c>
      <c r="P1646" t="str">
        <f>VLOOKUP(A1646,'Hospitalisation Details'!A:I,8,0)</f>
        <v>tier - 3</v>
      </c>
      <c r="Q1646" t="str">
        <f>VLOOKUP(A1646,'Hospitalisation Details'!A:I,9,0)</f>
        <v>R1013</v>
      </c>
    </row>
    <row r="1647" spans="1:17" ht="15.6" x14ac:dyDescent="0.3">
      <c r="A1647" s="1" t="s">
        <v>725</v>
      </c>
      <c r="B1647" s="1" t="str">
        <f>VLOOKUP(A1647,'Customer Names'!A:B,2,0)</f>
        <v>Rudder, Mrs.  Rachel M</v>
      </c>
      <c r="C1647">
        <f>VLOOKUP(A1647,'Medical Examinations'!A:H,2,0)</f>
        <v>39.14</v>
      </c>
      <c r="D1647">
        <f>VLOOKUP(A1647,'Medical Examinations'!A:C,3,0)</f>
        <v>6.24</v>
      </c>
      <c r="E1647" t="str">
        <f>VLOOKUP(A1647,'Medical Examinations'!A:E,4)</f>
        <v>No</v>
      </c>
      <c r="F1647" t="str">
        <f>VLOOKUP(A1647,'Medical Examinations'!A:E,5)</f>
        <v>yes</v>
      </c>
      <c r="G1647" t="str">
        <f>VLOOKUP(A1647,'Medical Examinations'!A:F,6,0)</f>
        <v>No</v>
      </c>
      <c r="H1647">
        <f>VLOOKUP(A1647,'Medical Examinations'!A:G,7)</f>
        <v>1</v>
      </c>
      <c r="I1647" t="str">
        <f>VLOOKUP(A1647,'Medical Examinations'!A:H,8,0)</f>
        <v>No</v>
      </c>
      <c r="J1647">
        <f>VLOOKUP(A1647,'Hospitalisation Details'!A:B,2,0)</f>
        <v>2004</v>
      </c>
      <c r="K1647" t="str">
        <f>VLOOKUP(A1647,'Hospitalisation Details'!A:C,3,0)</f>
        <v>Jul</v>
      </c>
      <c r="L1647">
        <f>VLOOKUP(A1647,'Hospitalisation Details'!A:D,4,0)</f>
        <v>15</v>
      </c>
      <c r="M1647">
        <f>VLOOKUP(A1647,'Hospitalisation Details'!A:E,5,0)</f>
        <v>0</v>
      </c>
      <c r="N1647">
        <f>VLOOKUP(A1647,'Hospitalisation Details'!A:F,6,0)</f>
        <v>5960.91</v>
      </c>
      <c r="O1647" t="str">
        <f>VLOOKUP(A1647,'Hospitalisation Details'!A:G,7,0)</f>
        <v>tier - 2</v>
      </c>
      <c r="P1647" t="str">
        <f>VLOOKUP(A1647,'Hospitalisation Details'!A:I,8,0)</f>
        <v>tier - 1</v>
      </c>
      <c r="Q1647" t="str">
        <f>VLOOKUP(A1647,'Hospitalisation Details'!A:I,9,0)</f>
        <v>R1026</v>
      </c>
    </row>
    <row r="1648" spans="1:17" ht="15.6" x14ac:dyDescent="0.3">
      <c r="A1648" s="1" t="s">
        <v>724</v>
      </c>
      <c r="B1648" s="1" t="str">
        <f>VLOOKUP(A1648,'Customer Names'!A:B,2,0)</f>
        <v>Cartmell, Mr.  Greg</v>
      </c>
      <c r="C1648">
        <f>VLOOKUP(A1648,'Medical Examinations'!A:H,2,0)</f>
        <v>39.799999999999997</v>
      </c>
      <c r="D1648">
        <f>VLOOKUP(A1648,'Medical Examinations'!A:C,3,0)</f>
        <v>6.17</v>
      </c>
      <c r="E1648" t="str">
        <f>VLOOKUP(A1648,'Medical Examinations'!A:E,4)</f>
        <v>No</v>
      </c>
      <c r="F1648" t="str">
        <f>VLOOKUP(A1648,'Medical Examinations'!A:E,5)</f>
        <v>No</v>
      </c>
      <c r="G1648" t="str">
        <f>VLOOKUP(A1648,'Medical Examinations'!A:F,6,0)</f>
        <v>Yes</v>
      </c>
      <c r="H1648">
        <f>VLOOKUP(A1648,'Medical Examinations'!A:G,7)</f>
        <v>1</v>
      </c>
      <c r="I1648" t="str">
        <f>VLOOKUP(A1648,'Medical Examinations'!A:H,8,0)</f>
        <v>No</v>
      </c>
      <c r="J1648">
        <f>VLOOKUP(A1648,'Hospitalisation Details'!A:B,2,0)</f>
        <v>2003</v>
      </c>
      <c r="K1648" t="str">
        <f>VLOOKUP(A1648,'Hospitalisation Details'!A:C,3,0)</f>
        <v>Aug</v>
      </c>
      <c r="L1648">
        <f>VLOOKUP(A1648,'Hospitalisation Details'!A:D,4,0)</f>
        <v>13</v>
      </c>
      <c r="M1648">
        <f>VLOOKUP(A1648,'Hospitalisation Details'!A:E,5,0)</f>
        <v>0</v>
      </c>
      <c r="N1648">
        <f>VLOOKUP(A1648,'Hospitalisation Details'!A:F,6,0)</f>
        <v>5957.35</v>
      </c>
      <c r="O1648" t="str">
        <f>VLOOKUP(A1648,'Hospitalisation Details'!A:G,7,0)</f>
        <v>tier - 2</v>
      </c>
      <c r="P1648" t="str">
        <f>VLOOKUP(A1648,'Hospitalisation Details'!A:I,8,0)</f>
        <v>tier - 2</v>
      </c>
      <c r="Q1648" t="str">
        <f>VLOOKUP(A1648,'Hospitalisation Details'!A:I,9,0)</f>
        <v>R1012</v>
      </c>
    </row>
    <row r="1649" spans="1:17" ht="15.6" x14ac:dyDescent="0.3">
      <c r="A1649" s="1" t="s">
        <v>723</v>
      </c>
      <c r="B1649" s="1" t="str">
        <f>VLOOKUP(A1649,'Customer Names'!A:B,2,0)</f>
        <v>Troland, Mr.  Dan</v>
      </c>
      <c r="C1649">
        <f>VLOOKUP(A1649,'Medical Examinations'!A:H,2,0)</f>
        <v>34.32</v>
      </c>
      <c r="D1649">
        <f>VLOOKUP(A1649,'Medical Examinations'!A:C,3,0)</f>
        <v>5.16</v>
      </c>
      <c r="E1649" t="str">
        <f>VLOOKUP(A1649,'Medical Examinations'!A:E,4)</f>
        <v>No</v>
      </c>
      <c r="F1649" t="str">
        <f>VLOOKUP(A1649,'Medical Examinations'!A:E,5)</f>
        <v>No</v>
      </c>
      <c r="G1649" t="str">
        <f>VLOOKUP(A1649,'Medical Examinations'!A:F,6,0)</f>
        <v>No</v>
      </c>
      <c r="H1649">
        <f>VLOOKUP(A1649,'Medical Examinations'!A:G,7)</f>
        <v>1</v>
      </c>
      <c r="I1649" t="str">
        <f>VLOOKUP(A1649,'Medical Examinations'!A:H,8,0)</f>
        <v>No</v>
      </c>
      <c r="J1649">
        <f>VLOOKUP(A1649,'Hospitalisation Details'!A:B,2,0)</f>
        <v>1987</v>
      </c>
      <c r="K1649" t="str">
        <f>VLOOKUP(A1649,'Hospitalisation Details'!A:C,3,0)</f>
        <v>Jul</v>
      </c>
      <c r="L1649">
        <f>VLOOKUP(A1649,'Hospitalisation Details'!A:D,4,0)</f>
        <v>14</v>
      </c>
      <c r="M1649">
        <f>VLOOKUP(A1649,'Hospitalisation Details'!A:E,5,0)</f>
        <v>3</v>
      </c>
      <c r="N1649">
        <f>VLOOKUP(A1649,'Hospitalisation Details'!A:F,6,0)</f>
        <v>5934.38</v>
      </c>
      <c r="O1649" t="str">
        <f>VLOOKUP(A1649,'Hospitalisation Details'!A:G,7,0)</f>
        <v>tier - 3</v>
      </c>
      <c r="P1649" t="str">
        <f>VLOOKUP(A1649,'Hospitalisation Details'!A:I,8,0)</f>
        <v>tier - 2</v>
      </c>
      <c r="Q1649" t="str">
        <f>VLOOKUP(A1649,'Hospitalisation Details'!A:I,9,0)</f>
        <v>R1013</v>
      </c>
    </row>
    <row r="1650" spans="1:17" ht="15.6" x14ac:dyDescent="0.3">
      <c r="A1650" s="1" t="s">
        <v>722</v>
      </c>
      <c r="B1650" s="1" t="str">
        <f>VLOOKUP(A1650,'Customer Names'!A:B,2,0)</f>
        <v>Hall, Ms.  Jennifer A</v>
      </c>
      <c r="C1650">
        <f>VLOOKUP(A1650,'Medical Examinations'!A:H,2,0)</f>
        <v>32.51</v>
      </c>
      <c r="D1650">
        <f>VLOOKUP(A1650,'Medical Examinations'!A:C,3,0)</f>
        <v>4.3</v>
      </c>
      <c r="E1650" t="str">
        <f>VLOOKUP(A1650,'Medical Examinations'!A:E,4)</f>
        <v>No</v>
      </c>
      <c r="F1650" t="str">
        <f>VLOOKUP(A1650,'Medical Examinations'!A:E,5)</f>
        <v>No</v>
      </c>
      <c r="G1650" t="str">
        <f>VLOOKUP(A1650,'Medical Examinations'!A:F,6,0)</f>
        <v>No</v>
      </c>
      <c r="H1650" t="str">
        <f>VLOOKUP(A1650,'Medical Examinations'!A:G,7)</f>
        <v>No major surgery</v>
      </c>
      <c r="I1650" t="str">
        <f>VLOOKUP(A1650,'Medical Examinations'!A:H,8,0)</f>
        <v>No</v>
      </c>
      <c r="J1650">
        <f>VLOOKUP(A1650,'Hospitalisation Details'!A:B,2,0)</f>
        <v>1994</v>
      </c>
      <c r="K1650" t="str">
        <f>VLOOKUP(A1650,'Hospitalisation Details'!A:C,3,0)</f>
        <v>Jul</v>
      </c>
      <c r="L1650">
        <f>VLOOKUP(A1650,'Hospitalisation Details'!A:D,4,0)</f>
        <v>30</v>
      </c>
      <c r="M1650">
        <f>VLOOKUP(A1650,'Hospitalisation Details'!A:E,5,0)</f>
        <v>0</v>
      </c>
      <c r="N1650">
        <f>VLOOKUP(A1650,'Hospitalisation Details'!A:F,6,0)</f>
        <v>5927.65</v>
      </c>
      <c r="O1650" t="str">
        <f>VLOOKUP(A1650,'Hospitalisation Details'!A:G,7,0)</f>
        <v>tier - 2</v>
      </c>
      <c r="P1650" t="str">
        <f>VLOOKUP(A1650,'Hospitalisation Details'!A:I,8,0)</f>
        <v>tier - 1</v>
      </c>
      <c r="Q1650" t="str">
        <f>VLOOKUP(A1650,'Hospitalisation Details'!A:I,9,0)</f>
        <v>R1012</v>
      </c>
    </row>
    <row r="1651" spans="1:17" ht="15.6" x14ac:dyDescent="0.3">
      <c r="A1651" s="1" t="s">
        <v>721</v>
      </c>
      <c r="B1651" s="1" t="str">
        <f>VLOOKUP(A1651,'Customer Names'!A:B,2,0)</f>
        <v>Berg, Mrs.  Jessica</v>
      </c>
      <c r="C1651">
        <f>VLOOKUP(A1651,'Medical Examinations'!A:H,2,0)</f>
        <v>30.71</v>
      </c>
      <c r="D1651">
        <f>VLOOKUP(A1651,'Medical Examinations'!A:C,3,0)</f>
        <v>6.14</v>
      </c>
      <c r="E1651" t="str">
        <f>VLOOKUP(A1651,'Medical Examinations'!A:E,4)</f>
        <v>No</v>
      </c>
      <c r="F1651" t="str">
        <f>VLOOKUP(A1651,'Medical Examinations'!A:E,5)</f>
        <v>No</v>
      </c>
      <c r="G1651" t="str">
        <f>VLOOKUP(A1651,'Medical Examinations'!A:F,6,0)</f>
        <v>Yes</v>
      </c>
      <c r="H1651">
        <f>VLOOKUP(A1651,'Medical Examinations'!A:G,7)</f>
        <v>1</v>
      </c>
      <c r="I1651" t="str">
        <f>VLOOKUP(A1651,'Medical Examinations'!A:H,8,0)</f>
        <v>No</v>
      </c>
      <c r="J1651">
        <f>VLOOKUP(A1651,'Hospitalisation Details'!A:B,2,0)</f>
        <v>1993</v>
      </c>
      <c r="K1651" t="str">
        <f>VLOOKUP(A1651,'Hospitalisation Details'!A:C,3,0)</f>
        <v>Aug</v>
      </c>
      <c r="L1651">
        <f>VLOOKUP(A1651,'Hospitalisation Details'!A:D,4,0)</f>
        <v>13</v>
      </c>
      <c r="M1651">
        <f>VLOOKUP(A1651,'Hospitalisation Details'!A:E,5,0)</f>
        <v>0</v>
      </c>
      <c r="N1651">
        <f>VLOOKUP(A1651,'Hospitalisation Details'!A:F,6,0)</f>
        <v>5926.93</v>
      </c>
      <c r="O1651" t="str">
        <f>VLOOKUP(A1651,'Hospitalisation Details'!A:G,7,0)</f>
        <v>tier - 2</v>
      </c>
      <c r="P1651" t="str">
        <f>VLOOKUP(A1651,'Hospitalisation Details'!A:I,8,0)</f>
        <v>tier - 2</v>
      </c>
      <c r="Q1651" t="str">
        <f>VLOOKUP(A1651,'Hospitalisation Details'!A:I,9,0)</f>
        <v>R1025</v>
      </c>
    </row>
    <row r="1652" spans="1:17" ht="15.6" x14ac:dyDescent="0.3">
      <c r="A1652" s="1" t="s">
        <v>720</v>
      </c>
      <c r="B1652" s="1" t="str">
        <f>VLOOKUP(A1652,'Customer Names'!A:B,2,0)</f>
        <v>Engtrakul, Mr.  Chaiwat</v>
      </c>
      <c r="C1652">
        <f>VLOOKUP(A1652,'Medical Examinations'!A:H,2,0)</f>
        <v>28.9</v>
      </c>
      <c r="D1652">
        <f>VLOOKUP(A1652,'Medical Examinations'!A:C,3,0)</f>
        <v>5.36</v>
      </c>
      <c r="E1652" t="str">
        <f>VLOOKUP(A1652,'Medical Examinations'!A:E,4)</f>
        <v>No</v>
      </c>
      <c r="F1652" t="str">
        <f>VLOOKUP(A1652,'Medical Examinations'!A:E,5)</f>
        <v>No</v>
      </c>
      <c r="G1652" t="str">
        <f>VLOOKUP(A1652,'Medical Examinations'!A:F,6,0)</f>
        <v>No</v>
      </c>
      <c r="H1652">
        <f>VLOOKUP(A1652,'Medical Examinations'!A:G,7)</f>
        <v>1</v>
      </c>
      <c r="I1652" t="str">
        <f>VLOOKUP(A1652,'Medical Examinations'!A:H,8,0)</f>
        <v>No</v>
      </c>
      <c r="J1652">
        <f>VLOOKUP(A1652,'Hospitalisation Details'!A:B,2,0)</f>
        <v>1987</v>
      </c>
      <c r="K1652" t="str">
        <f>VLOOKUP(A1652,'Hospitalisation Details'!A:C,3,0)</f>
        <v>Jul</v>
      </c>
      <c r="L1652">
        <f>VLOOKUP(A1652,'Hospitalisation Details'!A:D,4,0)</f>
        <v>29</v>
      </c>
      <c r="M1652">
        <f>VLOOKUP(A1652,'Hospitalisation Details'!A:E,5,0)</f>
        <v>3</v>
      </c>
      <c r="N1652">
        <f>VLOOKUP(A1652,'Hospitalisation Details'!A:F,6,0)</f>
        <v>5926.85</v>
      </c>
      <c r="O1652" t="str">
        <f>VLOOKUP(A1652,'Hospitalisation Details'!A:G,7,0)</f>
        <v>tier - 3</v>
      </c>
      <c r="P1652" t="str">
        <f>VLOOKUP(A1652,'Hospitalisation Details'!A:I,8,0)</f>
        <v>tier - 3</v>
      </c>
      <c r="Q1652" t="str">
        <f>VLOOKUP(A1652,'Hospitalisation Details'!A:I,9,0)</f>
        <v>R1011</v>
      </c>
    </row>
    <row r="1653" spans="1:17" ht="15.6" x14ac:dyDescent="0.3">
      <c r="A1653" s="1" t="s">
        <v>719</v>
      </c>
      <c r="B1653" s="1" t="str">
        <f>VLOOKUP(A1653,'Customer Names'!A:B,2,0)</f>
        <v>Leonhardt, Ms.  Kerri</v>
      </c>
      <c r="C1653">
        <f>VLOOKUP(A1653,'Medical Examinations'!A:H,2,0)</f>
        <v>36.19</v>
      </c>
      <c r="D1653">
        <f>VLOOKUP(A1653,'Medical Examinations'!A:C,3,0)</f>
        <v>4.3</v>
      </c>
      <c r="E1653" t="str">
        <f>VLOOKUP(A1653,'Medical Examinations'!A:E,4)</f>
        <v>No</v>
      </c>
      <c r="F1653" t="str">
        <f>VLOOKUP(A1653,'Medical Examinations'!A:E,5)</f>
        <v>No</v>
      </c>
      <c r="G1653" t="str">
        <f>VLOOKUP(A1653,'Medical Examinations'!A:F,6,0)</f>
        <v>No</v>
      </c>
      <c r="H1653" t="str">
        <f>VLOOKUP(A1653,'Medical Examinations'!A:G,7)</f>
        <v>No major surgery</v>
      </c>
      <c r="I1653" t="str">
        <f>VLOOKUP(A1653,'Medical Examinations'!A:H,8,0)</f>
        <v>No</v>
      </c>
      <c r="J1653">
        <f>VLOOKUP(A1653,'Hospitalisation Details'!A:B,2,0)</f>
        <v>1982</v>
      </c>
      <c r="K1653" t="str">
        <f>VLOOKUP(A1653,'Hospitalisation Details'!A:C,3,0)</f>
        <v>Dec</v>
      </c>
      <c r="L1653">
        <f>VLOOKUP(A1653,'Hospitalisation Details'!A:D,4,0)</f>
        <v>21</v>
      </c>
      <c r="M1653">
        <f>VLOOKUP(A1653,'Hospitalisation Details'!A:E,5,0)</f>
        <v>0</v>
      </c>
      <c r="N1653">
        <f>VLOOKUP(A1653,'Hospitalisation Details'!A:F,6,0)</f>
        <v>5920.1</v>
      </c>
      <c r="O1653" t="str">
        <f>VLOOKUP(A1653,'Hospitalisation Details'!A:G,7,0)</f>
        <v>tier - 2</v>
      </c>
      <c r="P1653" t="str">
        <f>VLOOKUP(A1653,'Hospitalisation Details'!A:I,8,0)</f>
        <v>tier - 1</v>
      </c>
      <c r="Q1653" t="str">
        <f>VLOOKUP(A1653,'Hospitalisation Details'!A:I,9,0)</f>
        <v>R1013</v>
      </c>
    </row>
    <row r="1654" spans="1:17" ht="15.6" x14ac:dyDescent="0.3">
      <c r="A1654" s="1" t="s">
        <v>718</v>
      </c>
      <c r="B1654" s="1" t="str">
        <f>VLOOKUP(A1654,'Customer Names'!A:B,2,0)</f>
        <v>Goetz, Ms.  Lisa</v>
      </c>
      <c r="C1654">
        <f>VLOOKUP(A1654,'Medical Examinations'!A:H,2,0)</f>
        <v>29.6</v>
      </c>
      <c r="D1654">
        <f>VLOOKUP(A1654,'Medical Examinations'!A:C,3,0)</f>
        <v>4.09</v>
      </c>
      <c r="E1654" t="str">
        <f>VLOOKUP(A1654,'Medical Examinations'!A:E,4)</f>
        <v>No</v>
      </c>
      <c r="F1654" t="str">
        <f>VLOOKUP(A1654,'Medical Examinations'!A:E,5)</f>
        <v>No</v>
      </c>
      <c r="G1654" t="str">
        <f>VLOOKUP(A1654,'Medical Examinations'!A:F,6,0)</f>
        <v>No</v>
      </c>
      <c r="H1654" t="str">
        <f>VLOOKUP(A1654,'Medical Examinations'!A:G,7)</f>
        <v>No major surgery</v>
      </c>
      <c r="I1654" t="str">
        <f>VLOOKUP(A1654,'Medical Examinations'!A:H,8,0)</f>
        <v>No</v>
      </c>
      <c r="J1654">
        <f>VLOOKUP(A1654,'Hospitalisation Details'!A:B,2,0)</f>
        <v>1982</v>
      </c>
      <c r="K1654" t="str">
        <f>VLOOKUP(A1654,'Hospitalisation Details'!A:C,3,0)</f>
        <v>Jul</v>
      </c>
      <c r="L1654">
        <f>VLOOKUP(A1654,'Hospitalisation Details'!A:D,4,0)</f>
        <v>8</v>
      </c>
      <c r="M1654">
        <f>VLOOKUP(A1654,'Hospitalisation Details'!A:E,5,0)</f>
        <v>0</v>
      </c>
      <c r="N1654">
        <f>VLOOKUP(A1654,'Hospitalisation Details'!A:F,6,0)</f>
        <v>5910.94</v>
      </c>
      <c r="O1654" t="str">
        <f>VLOOKUP(A1654,'Hospitalisation Details'!A:G,7,0)</f>
        <v>tier - 2</v>
      </c>
      <c r="P1654" t="str">
        <f>VLOOKUP(A1654,'Hospitalisation Details'!A:I,8,0)</f>
        <v>tier - 1</v>
      </c>
      <c r="Q1654" t="str">
        <f>VLOOKUP(A1654,'Hospitalisation Details'!A:I,9,0)</f>
        <v>R1011</v>
      </c>
    </row>
    <row r="1655" spans="1:17" ht="15.6" x14ac:dyDescent="0.3">
      <c r="A1655" s="1" t="s">
        <v>717</v>
      </c>
      <c r="B1655" s="1" t="str">
        <f>VLOOKUP(A1655,'Customer Names'!A:B,2,0)</f>
        <v>Cacharelis, Mr.  Nicholas G</v>
      </c>
      <c r="C1655">
        <f>VLOOKUP(A1655,'Medical Examinations'!A:H,2,0)</f>
        <v>30.95</v>
      </c>
      <c r="D1655">
        <f>VLOOKUP(A1655,'Medical Examinations'!A:C,3,0)</f>
        <v>6.27</v>
      </c>
      <c r="E1655" t="str">
        <f>VLOOKUP(A1655,'Medical Examinations'!A:E,4)</f>
        <v>No</v>
      </c>
      <c r="F1655" t="str">
        <f>VLOOKUP(A1655,'Medical Examinations'!A:E,5)</f>
        <v>No</v>
      </c>
      <c r="G1655" t="str">
        <f>VLOOKUP(A1655,'Medical Examinations'!A:F,6,0)</f>
        <v>Yes</v>
      </c>
      <c r="H1655">
        <f>VLOOKUP(A1655,'Medical Examinations'!A:G,7)</f>
        <v>1</v>
      </c>
      <c r="I1655" t="str">
        <f>VLOOKUP(A1655,'Medical Examinations'!A:H,8,0)</f>
        <v>No</v>
      </c>
      <c r="J1655">
        <f>VLOOKUP(A1655,'Hospitalisation Details'!A:B,2,0)</f>
        <v>1993</v>
      </c>
      <c r="K1655" t="str">
        <f>VLOOKUP(A1655,'Hospitalisation Details'!A:C,3,0)</f>
        <v>Oct</v>
      </c>
      <c r="L1655">
        <f>VLOOKUP(A1655,'Hospitalisation Details'!A:D,4,0)</f>
        <v>19</v>
      </c>
      <c r="M1655">
        <f>VLOOKUP(A1655,'Hospitalisation Details'!A:E,5,0)</f>
        <v>0</v>
      </c>
      <c r="N1655">
        <f>VLOOKUP(A1655,'Hospitalisation Details'!A:F,6,0)</f>
        <v>5877.02</v>
      </c>
      <c r="O1655" t="str">
        <f>VLOOKUP(A1655,'Hospitalisation Details'!A:G,7,0)</f>
        <v>tier - 2</v>
      </c>
      <c r="P1655" t="str">
        <f>VLOOKUP(A1655,'Hospitalisation Details'!A:I,8,0)</f>
        <v>tier - 2</v>
      </c>
      <c r="Q1655" t="str">
        <f>VLOOKUP(A1655,'Hospitalisation Details'!A:I,9,0)</f>
        <v>R1021</v>
      </c>
    </row>
    <row r="1656" spans="1:17" ht="15.6" x14ac:dyDescent="0.3">
      <c r="A1656" s="1" t="s">
        <v>716</v>
      </c>
      <c r="B1656" s="1" t="str">
        <f>VLOOKUP(A1656,'Customer Names'!A:B,2,0)</f>
        <v>Kariolis, Mr.  Vasilis S</v>
      </c>
      <c r="C1656">
        <f>VLOOKUP(A1656,'Medical Examinations'!A:H,2,0)</f>
        <v>19.95</v>
      </c>
      <c r="D1656">
        <f>VLOOKUP(A1656,'Medical Examinations'!A:C,3,0)</f>
        <v>5.39</v>
      </c>
      <c r="E1656" t="str">
        <f>VLOOKUP(A1656,'Medical Examinations'!A:E,4)</f>
        <v>No</v>
      </c>
      <c r="F1656" t="str">
        <f>VLOOKUP(A1656,'Medical Examinations'!A:E,5)</f>
        <v>No</v>
      </c>
      <c r="G1656" t="str">
        <f>VLOOKUP(A1656,'Medical Examinations'!A:F,6,0)</f>
        <v>No</v>
      </c>
      <c r="H1656">
        <f>VLOOKUP(A1656,'Medical Examinations'!A:G,7)</f>
        <v>1</v>
      </c>
      <c r="I1656" t="str">
        <f>VLOOKUP(A1656,'Medical Examinations'!A:H,8,0)</f>
        <v>No</v>
      </c>
      <c r="J1656">
        <f>VLOOKUP(A1656,'Hospitalisation Details'!A:B,2,0)</f>
        <v>1984</v>
      </c>
      <c r="K1656" t="str">
        <f>VLOOKUP(A1656,'Hospitalisation Details'!A:C,3,0)</f>
        <v>Nov</v>
      </c>
      <c r="L1656">
        <f>VLOOKUP(A1656,'Hospitalisation Details'!A:D,4,0)</f>
        <v>22</v>
      </c>
      <c r="M1656">
        <f>VLOOKUP(A1656,'Hospitalisation Details'!A:E,5,0)</f>
        <v>1</v>
      </c>
      <c r="N1656">
        <f>VLOOKUP(A1656,'Hospitalisation Details'!A:F,6,0)</f>
        <v>5855.9</v>
      </c>
      <c r="O1656" t="str">
        <f>VLOOKUP(A1656,'Hospitalisation Details'!A:G,7,0)</f>
        <v>tier - 2</v>
      </c>
      <c r="P1656" t="str">
        <f>VLOOKUP(A1656,'Hospitalisation Details'!A:I,8,0)</f>
        <v>tier - 3</v>
      </c>
      <c r="Q1656" t="str">
        <f>VLOOKUP(A1656,'Hospitalisation Details'!A:I,9,0)</f>
        <v>R1012</v>
      </c>
    </row>
    <row r="1657" spans="1:17" ht="15.6" x14ac:dyDescent="0.3">
      <c r="A1657" s="1" t="s">
        <v>715</v>
      </c>
      <c r="B1657" s="1" t="str">
        <f>VLOOKUP(A1657,'Customer Names'!A:B,2,0)</f>
        <v>Zelwin, Mr.  Michael P</v>
      </c>
      <c r="C1657">
        <f>VLOOKUP(A1657,'Medical Examinations'!A:H,2,0)</f>
        <v>23.65</v>
      </c>
      <c r="D1657">
        <f>VLOOKUP(A1657,'Medical Examinations'!A:C,3,0)</f>
        <v>5.75</v>
      </c>
      <c r="E1657" t="str">
        <f>VLOOKUP(A1657,'Medical Examinations'!A:E,4)</f>
        <v>yes</v>
      </c>
      <c r="F1657" t="str">
        <f>VLOOKUP(A1657,'Medical Examinations'!A:E,5)</f>
        <v>No</v>
      </c>
      <c r="G1657" t="str">
        <f>VLOOKUP(A1657,'Medical Examinations'!A:F,6,0)</f>
        <v>No</v>
      </c>
      <c r="H1657" t="str">
        <f>VLOOKUP(A1657,'Medical Examinations'!A:G,7)</f>
        <v>No major surgery</v>
      </c>
      <c r="I1657" t="str">
        <f>VLOOKUP(A1657,'Medical Examinations'!A:H,8,0)</f>
        <v>No</v>
      </c>
      <c r="J1657">
        <f>VLOOKUP(A1657,'Hospitalisation Details'!A:B,2,0)</f>
        <v>1985</v>
      </c>
      <c r="K1657" t="str">
        <f>VLOOKUP(A1657,'Hospitalisation Details'!A:C,3,0)</f>
        <v>Jun</v>
      </c>
      <c r="L1657">
        <f>VLOOKUP(A1657,'Hospitalisation Details'!A:D,4,0)</f>
        <v>18</v>
      </c>
      <c r="M1657">
        <f>VLOOKUP(A1657,'Hospitalisation Details'!A:E,5,0)</f>
        <v>3</v>
      </c>
      <c r="N1657">
        <f>VLOOKUP(A1657,'Hospitalisation Details'!A:F,6,0)</f>
        <v>5847.24</v>
      </c>
      <c r="O1657" t="str">
        <f>VLOOKUP(A1657,'Hospitalisation Details'!A:G,7,0)</f>
        <v>tier - 2</v>
      </c>
      <c r="P1657" t="str">
        <f>VLOOKUP(A1657,'Hospitalisation Details'!A:I,8,0)</f>
        <v>tier - 1</v>
      </c>
      <c r="Q1657" t="str">
        <f>VLOOKUP(A1657,'Hospitalisation Details'!A:I,9,0)</f>
        <v>R1013</v>
      </c>
    </row>
    <row r="1658" spans="1:17" ht="15.6" x14ac:dyDescent="0.3">
      <c r="A1658" s="1" t="s">
        <v>714</v>
      </c>
      <c r="B1658" s="1" t="str">
        <f>VLOOKUP(A1658,'Customer Names'!A:B,2,0)</f>
        <v>Barry, Ms.  Colleen C.</v>
      </c>
      <c r="C1658">
        <f>VLOOKUP(A1658,'Medical Examinations'!A:H,2,0)</f>
        <v>43.34</v>
      </c>
      <c r="D1658">
        <f>VLOOKUP(A1658,'Medical Examinations'!A:C,3,0)</f>
        <v>4.91</v>
      </c>
      <c r="E1658" t="str">
        <f>VLOOKUP(A1658,'Medical Examinations'!A:E,4)</f>
        <v>No</v>
      </c>
      <c r="F1658" t="str">
        <f>VLOOKUP(A1658,'Medical Examinations'!A:E,5)</f>
        <v>No</v>
      </c>
      <c r="G1658" t="str">
        <f>VLOOKUP(A1658,'Medical Examinations'!A:F,6,0)</f>
        <v>No</v>
      </c>
      <c r="H1658">
        <f>VLOOKUP(A1658,'Medical Examinations'!A:G,7)</f>
        <v>1</v>
      </c>
      <c r="I1658" t="str">
        <f>VLOOKUP(A1658,'Medical Examinations'!A:H,8,0)</f>
        <v>No</v>
      </c>
      <c r="J1658">
        <f>VLOOKUP(A1658,'Hospitalisation Details'!A:B,2,0)</f>
        <v>1987</v>
      </c>
      <c r="K1658" t="str">
        <f>VLOOKUP(A1658,'Hospitalisation Details'!A:C,3,0)</f>
        <v>Sep</v>
      </c>
      <c r="L1658">
        <f>VLOOKUP(A1658,'Hospitalisation Details'!A:D,4,0)</f>
        <v>30</v>
      </c>
      <c r="M1658">
        <f>VLOOKUP(A1658,'Hospitalisation Details'!A:E,5,0)</f>
        <v>2</v>
      </c>
      <c r="N1658">
        <f>VLOOKUP(A1658,'Hospitalisation Details'!A:F,6,0)</f>
        <v>5846.92</v>
      </c>
      <c r="O1658" t="str">
        <f>VLOOKUP(A1658,'Hospitalisation Details'!A:G,7,0)</f>
        <v>tier - 2</v>
      </c>
      <c r="P1658" t="str">
        <f>VLOOKUP(A1658,'Hospitalisation Details'!A:I,8,0)</f>
        <v>tier - 2</v>
      </c>
      <c r="Q1658" t="str">
        <f>VLOOKUP(A1658,'Hospitalisation Details'!A:I,9,0)</f>
        <v>R1013</v>
      </c>
    </row>
    <row r="1659" spans="1:17" ht="15.6" x14ac:dyDescent="0.3">
      <c r="A1659" s="1" t="s">
        <v>713</v>
      </c>
      <c r="B1659" s="1" t="str">
        <f>VLOOKUP(A1659,'Customer Names'!A:B,2,0)</f>
        <v>Bannon, Mrs.  Annika</v>
      </c>
      <c r="C1659">
        <f>VLOOKUP(A1659,'Medical Examinations'!A:H,2,0)</f>
        <v>31.98</v>
      </c>
      <c r="D1659">
        <f>VLOOKUP(A1659,'Medical Examinations'!A:C,3,0)</f>
        <v>4.46</v>
      </c>
      <c r="E1659" t="str">
        <f>VLOOKUP(A1659,'Medical Examinations'!A:E,4)</f>
        <v>yes</v>
      </c>
      <c r="F1659" t="str">
        <f>VLOOKUP(A1659,'Medical Examinations'!A:E,5)</f>
        <v>No</v>
      </c>
      <c r="G1659" t="str">
        <f>VLOOKUP(A1659,'Medical Examinations'!A:F,6,0)</f>
        <v>No</v>
      </c>
      <c r="H1659">
        <f>VLOOKUP(A1659,'Medical Examinations'!A:G,7)</f>
        <v>1</v>
      </c>
      <c r="I1659" t="str">
        <f>VLOOKUP(A1659,'Medical Examinations'!A:H,8,0)</f>
        <v>No</v>
      </c>
      <c r="J1659">
        <f>VLOOKUP(A1659,'Hospitalisation Details'!A:B,2,0)</f>
        <v>1995</v>
      </c>
      <c r="K1659" t="str">
        <f>VLOOKUP(A1659,'Hospitalisation Details'!A:C,3,0)</f>
        <v>Aug</v>
      </c>
      <c r="L1659">
        <f>VLOOKUP(A1659,'Hospitalisation Details'!A:D,4,0)</f>
        <v>20</v>
      </c>
      <c r="M1659">
        <f>VLOOKUP(A1659,'Hospitalisation Details'!A:E,5,0)</f>
        <v>0</v>
      </c>
      <c r="N1659">
        <f>VLOOKUP(A1659,'Hospitalisation Details'!A:F,6,0)</f>
        <v>5843.99</v>
      </c>
      <c r="O1659" t="str">
        <f>VLOOKUP(A1659,'Hospitalisation Details'!A:G,7,0)</f>
        <v>tier - 2</v>
      </c>
      <c r="P1659" t="str">
        <f>VLOOKUP(A1659,'Hospitalisation Details'!A:I,8,0)</f>
        <v>tier - 2</v>
      </c>
      <c r="Q1659" t="str">
        <f>VLOOKUP(A1659,'Hospitalisation Details'!A:I,9,0)</f>
        <v>R1025</v>
      </c>
    </row>
    <row r="1660" spans="1:17" ht="15.6" x14ac:dyDescent="0.3">
      <c r="A1660" s="1" t="s">
        <v>712</v>
      </c>
      <c r="B1660" s="1" t="str">
        <f>VLOOKUP(A1660,'Customer Names'!A:B,2,0)</f>
        <v>Chang, Ms.  Kelly</v>
      </c>
      <c r="C1660">
        <f>VLOOKUP(A1660,'Medical Examinations'!A:H,2,0)</f>
        <v>35.86</v>
      </c>
      <c r="D1660">
        <f>VLOOKUP(A1660,'Medical Examinations'!A:C,3,0)</f>
        <v>6.22</v>
      </c>
      <c r="E1660" t="str">
        <f>VLOOKUP(A1660,'Medical Examinations'!A:E,4)</f>
        <v>No</v>
      </c>
      <c r="F1660" t="str">
        <f>VLOOKUP(A1660,'Medical Examinations'!A:E,5)</f>
        <v>No</v>
      </c>
      <c r="G1660" t="str">
        <f>VLOOKUP(A1660,'Medical Examinations'!A:F,6,0)</f>
        <v>No</v>
      </c>
      <c r="H1660">
        <f>VLOOKUP(A1660,'Medical Examinations'!A:G,7)</f>
        <v>1</v>
      </c>
      <c r="I1660" t="str">
        <f>VLOOKUP(A1660,'Medical Examinations'!A:H,8,0)</f>
        <v>No</v>
      </c>
      <c r="J1660">
        <f>VLOOKUP(A1660,'Hospitalisation Details'!A:B,2,0)</f>
        <v>1987</v>
      </c>
      <c r="K1660" t="str">
        <f>VLOOKUP(A1660,'Hospitalisation Details'!A:C,3,0)</f>
        <v>Jul</v>
      </c>
      <c r="L1660">
        <f>VLOOKUP(A1660,'Hospitalisation Details'!A:D,4,0)</f>
        <v>27</v>
      </c>
      <c r="M1660">
        <f>VLOOKUP(A1660,'Hospitalisation Details'!A:E,5,0)</f>
        <v>2</v>
      </c>
      <c r="N1660">
        <f>VLOOKUP(A1660,'Hospitalisation Details'!A:F,6,0)</f>
        <v>5836.52</v>
      </c>
      <c r="O1660" t="str">
        <f>VLOOKUP(A1660,'Hospitalisation Details'!A:G,7,0)</f>
        <v>tier - 2</v>
      </c>
      <c r="P1660" t="str">
        <f>VLOOKUP(A1660,'Hospitalisation Details'!A:I,8,0)</f>
        <v>tier - 3</v>
      </c>
      <c r="Q1660" t="str">
        <f>VLOOKUP(A1660,'Hospitalisation Details'!A:I,9,0)</f>
        <v>R1013</v>
      </c>
    </row>
    <row r="1661" spans="1:17" ht="15.6" x14ac:dyDescent="0.3">
      <c r="A1661" s="1" t="s">
        <v>711</v>
      </c>
      <c r="B1661" s="1" t="str">
        <f>VLOOKUP(A1661,'Customer Names'!A:B,2,0)</f>
        <v>Vetter, Mr.  Nicholas C.</v>
      </c>
      <c r="C1661">
        <f>VLOOKUP(A1661,'Medical Examinations'!A:H,2,0)</f>
        <v>15.2</v>
      </c>
      <c r="D1661">
        <f>VLOOKUP(A1661,'Medical Examinations'!A:C,3,0)</f>
        <v>8.82</v>
      </c>
      <c r="E1661" t="str">
        <f>VLOOKUP(A1661,'Medical Examinations'!A:E,4)</f>
        <v>No</v>
      </c>
      <c r="F1661" t="str">
        <f>VLOOKUP(A1661,'Medical Examinations'!A:E,5)</f>
        <v>No</v>
      </c>
      <c r="G1661" t="str">
        <f>VLOOKUP(A1661,'Medical Examinations'!A:F,6,0)</f>
        <v>No</v>
      </c>
      <c r="H1661" t="str">
        <f>VLOOKUP(A1661,'Medical Examinations'!A:G,7)</f>
        <v>No major surgery</v>
      </c>
      <c r="I1661" t="str">
        <f>VLOOKUP(A1661,'Medical Examinations'!A:H,8,0)</f>
        <v>No</v>
      </c>
      <c r="J1661">
        <f>VLOOKUP(A1661,'Hospitalisation Details'!A:B,2,0)</f>
        <v>1971</v>
      </c>
      <c r="K1661" t="str">
        <f>VLOOKUP(A1661,'Hospitalisation Details'!A:C,3,0)</f>
        <v>Sep</v>
      </c>
      <c r="L1661">
        <f>VLOOKUP(A1661,'Hospitalisation Details'!A:D,4,0)</f>
        <v>27</v>
      </c>
      <c r="M1661">
        <f>VLOOKUP(A1661,'Hospitalisation Details'!A:E,5,0)</f>
        <v>0</v>
      </c>
      <c r="N1661">
        <f>VLOOKUP(A1661,'Hospitalisation Details'!A:F,6,0)</f>
        <v>5832.6</v>
      </c>
      <c r="O1661" t="str">
        <f>VLOOKUP(A1661,'Hospitalisation Details'!A:G,7,0)</f>
        <v>tier - 2</v>
      </c>
      <c r="P1661" t="str">
        <f>VLOOKUP(A1661,'Hospitalisation Details'!A:I,8,0)</f>
        <v>tier - 3</v>
      </c>
      <c r="Q1661" t="str">
        <f>VLOOKUP(A1661,'Hospitalisation Details'!A:I,9,0)</f>
        <v>R1012</v>
      </c>
    </row>
    <row r="1662" spans="1:17" ht="15.6" x14ac:dyDescent="0.3">
      <c r="A1662" s="1" t="s">
        <v>710</v>
      </c>
      <c r="B1662" s="1" t="str">
        <f>VLOOKUP(A1662,'Customer Names'!A:B,2,0)</f>
        <v>Jablonski, Mrs.  Kelly K</v>
      </c>
      <c r="C1662">
        <f>VLOOKUP(A1662,'Medical Examinations'!A:H,2,0)</f>
        <v>37.200000000000003</v>
      </c>
      <c r="D1662">
        <f>VLOOKUP(A1662,'Medical Examinations'!A:C,3,0)</f>
        <v>10.14</v>
      </c>
      <c r="E1662" t="str">
        <f>VLOOKUP(A1662,'Medical Examinations'!A:E,4)</f>
        <v>No</v>
      </c>
      <c r="F1662" t="str">
        <f>VLOOKUP(A1662,'Medical Examinations'!A:E,5)</f>
        <v>No</v>
      </c>
      <c r="G1662" t="str">
        <f>VLOOKUP(A1662,'Medical Examinations'!A:F,6,0)</f>
        <v>No</v>
      </c>
      <c r="H1662" t="str">
        <f>VLOOKUP(A1662,'Medical Examinations'!A:G,7)</f>
        <v>No major surgery</v>
      </c>
      <c r="I1662" t="str">
        <f>VLOOKUP(A1662,'Medical Examinations'!A:H,8,0)</f>
        <v>No</v>
      </c>
      <c r="J1662">
        <f>VLOOKUP(A1662,'Hospitalisation Details'!A:B,2,0)</f>
        <v>2002</v>
      </c>
      <c r="K1662" t="str">
        <f>VLOOKUP(A1662,'Hospitalisation Details'!A:C,3,0)</f>
        <v>Jul</v>
      </c>
      <c r="L1662">
        <f>VLOOKUP(A1662,'Hospitalisation Details'!A:D,4,0)</f>
        <v>22</v>
      </c>
      <c r="M1662">
        <f>VLOOKUP(A1662,'Hospitalisation Details'!A:E,5,0)</f>
        <v>0</v>
      </c>
      <c r="N1662">
        <f>VLOOKUP(A1662,'Hospitalisation Details'!A:F,6,0)</f>
        <v>5816.58</v>
      </c>
      <c r="O1662" t="str">
        <f>VLOOKUP(A1662,'Hospitalisation Details'!A:G,7,0)</f>
        <v>tier - 2</v>
      </c>
      <c r="P1662" t="str">
        <f>VLOOKUP(A1662,'Hospitalisation Details'!A:I,8,0)</f>
        <v>tier - 2</v>
      </c>
      <c r="Q1662" t="str">
        <f>VLOOKUP(A1662,'Hospitalisation Details'!A:I,9,0)</f>
        <v>R1026</v>
      </c>
    </row>
    <row r="1663" spans="1:17" ht="15.6" x14ac:dyDescent="0.3">
      <c r="A1663" s="1" t="s">
        <v>709</v>
      </c>
      <c r="B1663" s="1" t="str">
        <f>VLOOKUP(A1663,'Customer Names'!A:B,2,0)</f>
        <v>Jakubowitch, Mr.  Andrew</v>
      </c>
      <c r="C1663">
        <f>VLOOKUP(A1663,'Medical Examinations'!A:H,2,0)</f>
        <v>17.91</v>
      </c>
      <c r="D1663">
        <f>VLOOKUP(A1663,'Medical Examinations'!A:C,3,0)</f>
        <v>4.66</v>
      </c>
      <c r="E1663" t="str">
        <f>VLOOKUP(A1663,'Medical Examinations'!A:E,4)</f>
        <v>No</v>
      </c>
      <c r="F1663" t="str">
        <f>VLOOKUP(A1663,'Medical Examinations'!A:E,5)</f>
        <v>No</v>
      </c>
      <c r="G1663" t="str">
        <f>VLOOKUP(A1663,'Medical Examinations'!A:F,6,0)</f>
        <v>No</v>
      </c>
      <c r="H1663">
        <f>VLOOKUP(A1663,'Medical Examinations'!A:G,7)</f>
        <v>2</v>
      </c>
      <c r="I1663" t="str">
        <f>VLOOKUP(A1663,'Medical Examinations'!A:H,8,0)</f>
        <v>No</v>
      </c>
      <c r="J1663">
        <f>VLOOKUP(A1663,'Hospitalisation Details'!A:B,2,0)</f>
        <v>1972</v>
      </c>
      <c r="K1663" t="str">
        <f>VLOOKUP(A1663,'Hospitalisation Details'!A:C,3,0)</f>
        <v>Nov</v>
      </c>
      <c r="L1663">
        <f>VLOOKUP(A1663,'Hospitalisation Details'!A:D,4,0)</f>
        <v>2</v>
      </c>
      <c r="M1663">
        <f>VLOOKUP(A1663,'Hospitalisation Details'!A:E,5,0)</f>
        <v>0</v>
      </c>
      <c r="N1663">
        <f>VLOOKUP(A1663,'Hospitalisation Details'!A:F,6,0)</f>
        <v>5812.9</v>
      </c>
      <c r="O1663" t="str">
        <f>VLOOKUP(A1663,'Hospitalisation Details'!A:G,7,0)</f>
        <v>tier - 2</v>
      </c>
      <c r="P1663" t="str">
        <f>VLOOKUP(A1663,'Hospitalisation Details'!A:I,8,0)</f>
        <v>tier - 2</v>
      </c>
      <c r="Q1663" t="str">
        <f>VLOOKUP(A1663,'Hospitalisation Details'!A:I,9,0)</f>
        <v>R1013</v>
      </c>
    </row>
    <row r="1664" spans="1:17" ht="15.6" x14ac:dyDescent="0.3">
      <c r="A1664" s="1" t="s">
        <v>708</v>
      </c>
      <c r="B1664" s="1" t="str">
        <f>VLOOKUP(A1664,'Customer Names'!A:B,2,0)</f>
        <v>Altshuler, Ms.  Hannah</v>
      </c>
      <c r="C1664">
        <f>VLOOKUP(A1664,'Medical Examinations'!A:H,2,0)</f>
        <v>20.76</v>
      </c>
      <c r="D1664">
        <f>VLOOKUP(A1664,'Medical Examinations'!A:C,3,0)</f>
        <v>6.26</v>
      </c>
      <c r="E1664" t="str">
        <f>VLOOKUP(A1664,'Medical Examinations'!A:E,4)</f>
        <v>No</v>
      </c>
      <c r="F1664" t="str">
        <f>VLOOKUP(A1664,'Medical Examinations'!A:E,5)</f>
        <v>No</v>
      </c>
      <c r="G1664" t="str">
        <f>VLOOKUP(A1664,'Medical Examinations'!A:F,6,0)</f>
        <v>No</v>
      </c>
      <c r="H1664" t="str">
        <f>VLOOKUP(A1664,'Medical Examinations'!A:G,7)</f>
        <v>No major surgery</v>
      </c>
      <c r="I1664" t="str">
        <f>VLOOKUP(A1664,'Medical Examinations'!A:H,8,0)</f>
        <v>No</v>
      </c>
      <c r="J1664">
        <f>VLOOKUP(A1664,'Hospitalisation Details'!A:B,2,0)</f>
        <v>1980</v>
      </c>
      <c r="K1664" t="str">
        <f>VLOOKUP(A1664,'Hospitalisation Details'!A:C,3,0)</f>
        <v>Sep</v>
      </c>
      <c r="L1664">
        <f>VLOOKUP(A1664,'Hospitalisation Details'!A:D,4,0)</f>
        <v>18</v>
      </c>
      <c r="M1664">
        <f>VLOOKUP(A1664,'Hospitalisation Details'!A:E,5,0)</f>
        <v>2</v>
      </c>
      <c r="N1664">
        <f>VLOOKUP(A1664,'Hospitalisation Details'!A:F,6,0)</f>
        <v>5807.06</v>
      </c>
      <c r="O1664" t="str">
        <f>VLOOKUP(A1664,'Hospitalisation Details'!A:G,7,0)</f>
        <v>tier - 2</v>
      </c>
      <c r="P1664" t="str">
        <f>VLOOKUP(A1664,'Hospitalisation Details'!A:I,8,0)</f>
        <v>tier - 3</v>
      </c>
      <c r="Q1664" t="str">
        <f>VLOOKUP(A1664,'Hospitalisation Details'!A:I,9,0)</f>
        <v>R1013</v>
      </c>
    </row>
    <row r="1665" spans="1:17" ht="15.6" x14ac:dyDescent="0.3">
      <c r="A1665" s="1" t="s">
        <v>707</v>
      </c>
      <c r="B1665" s="1" t="str">
        <f>VLOOKUP(A1665,'Customer Names'!A:B,2,0)</f>
        <v>Ugarte, Mr.  Patricio Sr.</v>
      </c>
      <c r="C1665">
        <f>VLOOKUP(A1665,'Medical Examinations'!A:H,2,0)</f>
        <v>38.99</v>
      </c>
      <c r="D1665">
        <f>VLOOKUP(A1665,'Medical Examinations'!A:C,3,0)</f>
        <v>5.21</v>
      </c>
      <c r="E1665" t="str">
        <f>VLOOKUP(A1665,'Medical Examinations'!A:E,4)</f>
        <v>No</v>
      </c>
      <c r="F1665" t="str">
        <f>VLOOKUP(A1665,'Medical Examinations'!A:E,5)</f>
        <v>yes</v>
      </c>
      <c r="G1665" t="str">
        <f>VLOOKUP(A1665,'Medical Examinations'!A:F,6,0)</f>
        <v>No</v>
      </c>
      <c r="H1665">
        <f>VLOOKUP(A1665,'Medical Examinations'!A:G,7)</f>
        <v>1</v>
      </c>
      <c r="I1665" t="str">
        <f>VLOOKUP(A1665,'Medical Examinations'!A:H,8,0)</f>
        <v>No</v>
      </c>
      <c r="J1665">
        <f>VLOOKUP(A1665,'Hospitalisation Details'!A:B,2,0)</f>
        <v>2004</v>
      </c>
      <c r="K1665" t="str">
        <f>VLOOKUP(A1665,'Hospitalisation Details'!A:C,3,0)</f>
        <v>Nov</v>
      </c>
      <c r="L1665">
        <f>VLOOKUP(A1665,'Hospitalisation Details'!A:D,4,0)</f>
        <v>1</v>
      </c>
      <c r="M1665">
        <f>VLOOKUP(A1665,'Hospitalisation Details'!A:E,5,0)</f>
        <v>0</v>
      </c>
      <c r="N1665">
        <f>VLOOKUP(A1665,'Hospitalisation Details'!A:F,6,0)</f>
        <v>5778.71</v>
      </c>
      <c r="O1665" t="str">
        <f>VLOOKUP(A1665,'Hospitalisation Details'!A:G,7,0)</f>
        <v>tier - 2</v>
      </c>
      <c r="P1665" t="str">
        <f>VLOOKUP(A1665,'Hospitalisation Details'!A:I,8,0)</f>
        <v>tier - 3</v>
      </c>
      <c r="Q1665" t="str">
        <f>VLOOKUP(A1665,'Hospitalisation Details'!A:I,9,0)</f>
        <v>R1022</v>
      </c>
    </row>
    <row r="1666" spans="1:17" ht="15.6" x14ac:dyDescent="0.3">
      <c r="A1666" s="1" t="s">
        <v>706</v>
      </c>
      <c r="B1666" s="1" t="str">
        <f>VLOOKUP(A1666,'Customer Names'!A:B,2,0)</f>
        <v>Tusso, Mr.  Robert B</v>
      </c>
      <c r="C1666">
        <f>VLOOKUP(A1666,'Medical Examinations'!A:H,2,0)</f>
        <v>42.655000000000001</v>
      </c>
      <c r="D1666">
        <f>VLOOKUP(A1666,'Medical Examinations'!A:C,3,0)</f>
        <v>5.94</v>
      </c>
      <c r="E1666" t="str">
        <f>VLOOKUP(A1666,'Medical Examinations'!A:E,4)</f>
        <v>yes</v>
      </c>
      <c r="F1666" t="str">
        <f>VLOOKUP(A1666,'Medical Examinations'!A:E,5)</f>
        <v>No</v>
      </c>
      <c r="G1666" t="str">
        <f>VLOOKUP(A1666,'Medical Examinations'!A:F,6,0)</f>
        <v>Yes</v>
      </c>
      <c r="H1666">
        <f>VLOOKUP(A1666,'Medical Examinations'!A:G,7)</f>
        <v>1</v>
      </c>
      <c r="I1666" t="str">
        <f>VLOOKUP(A1666,'Medical Examinations'!A:H,8,0)</f>
        <v>No</v>
      </c>
      <c r="J1666">
        <f>VLOOKUP(A1666,'Hospitalisation Details'!A:B,2,0)</f>
        <v>1983</v>
      </c>
      <c r="K1666" t="str">
        <f>VLOOKUP(A1666,'Hospitalisation Details'!A:C,3,0)</f>
        <v>Aug</v>
      </c>
      <c r="L1666">
        <f>VLOOKUP(A1666,'Hospitalisation Details'!A:D,4,0)</f>
        <v>30</v>
      </c>
      <c r="M1666">
        <f>VLOOKUP(A1666,'Hospitalisation Details'!A:E,5,0)</f>
        <v>0</v>
      </c>
      <c r="N1666">
        <f>VLOOKUP(A1666,'Hospitalisation Details'!A:F,6,0)</f>
        <v>5757.41</v>
      </c>
      <c r="O1666" t="str">
        <f>VLOOKUP(A1666,'Hospitalisation Details'!A:G,7,0)</f>
        <v>tier - 2</v>
      </c>
      <c r="P1666" t="str">
        <f>VLOOKUP(A1666,'Hospitalisation Details'!A:I,8,0)</f>
        <v>tier - 3</v>
      </c>
      <c r="Q1666" t="str">
        <f>VLOOKUP(A1666,'Hospitalisation Details'!A:I,9,0)</f>
        <v>R1019</v>
      </c>
    </row>
    <row r="1667" spans="1:17" ht="15.6" x14ac:dyDescent="0.3">
      <c r="A1667" s="1" t="s">
        <v>705</v>
      </c>
      <c r="B1667" s="1" t="str">
        <f>VLOOKUP(A1667,'Customer Names'!A:B,2,0)</f>
        <v>Johnson, Mr.  Benjamin M</v>
      </c>
      <c r="C1667">
        <f>VLOOKUP(A1667,'Medical Examinations'!A:H,2,0)</f>
        <v>30.57</v>
      </c>
      <c r="D1667">
        <f>VLOOKUP(A1667,'Medical Examinations'!A:C,3,0)</f>
        <v>5.34</v>
      </c>
      <c r="E1667" t="str">
        <f>VLOOKUP(A1667,'Medical Examinations'!A:E,4)</f>
        <v>No</v>
      </c>
      <c r="F1667" t="str">
        <f>VLOOKUP(A1667,'Medical Examinations'!A:E,5)</f>
        <v>No</v>
      </c>
      <c r="G1667" t="str">
        <f>VLOOKUP(A1667,'Medical Examinations'!A:F,6,0)</f>
        <v>Yes</v>
      </c>
      <c r="H1667">
        <f>VLOOKUP(A1667,'Medical Examinations'!A:G,7)</f>
        <v>1</v>
      </c>
      <c r="I1667" t="str">
        <f>VLOOKUP(A1667,'Medical Examinations'!A:H,8,0)</f>
        <v>No</v>
      </c>
      <c r="J1667">
        <f>VLOOKUP(A1667,'Hospitalisation Details'!A:B,2,0)</f>
        <v>1993</v>
      </c>
      <c r="K1667" t="str">
        <f>VLOOKUP(A1667,'Hospitalisation Details'!A:C,3,0)</f>
        <v>Jun</v>
      </c>
      <c r="L1667">
        <f>VLOOKUP(A1667,'Hospitalisation Details'!A:D,4,0)</f>
        <v>10</v>
      </c>
      <c r="M1667">
        <f>VLOOKUP(A1667,'Hospitalisation Details'!A:E,5,0)</f>
        <v>0</v>
      </c>
      <c r="N1667">
        <f>VLOOKUP(A1667,'Hospitalisation Details'!A:F,6,0)</f>
        <v>5748.13</v>
      </c>
      <c r="O1667" t="str">
        <f>VLOOKUP(A1667,'Hospitalisation Details'!A:G,7,0)</f>
        <v>tier - 2</v>
      </c>
      <c r="P1667" t="str">
        <f>VLOOKUP(A1667,'Hospitalisation Details'!A:I,8,0)</f>
        <v>tier - 1</v>
      </c>
      <c r="Q1667" t="str">
        <f>VLOOKUP(A1667,'Hospitalisation Details'!A:I,9,0)</f>
        <v>R1021</v>
      </c>
    </row>
    <row r="1668" spans="1:17" ht="15.6" x14ac:dyDescent="0.3">
      <c r="A1668" s="1" t="s">
        <v>704</v>
      </c>
      <c r="B1668" s="1" t="str">
        <f>VLOOKUP(A1668,'Customer Names'!A:B,2,0)</f>
        <v>Landry, Mr.  Robert</v>
      </c>
      <c r="C1668">
        <f>VLOOKUP(A1668,'Medical Examinations'!A:H,2,0)</f>
        <v>17.7</v>
      </c>
      <c r="D1668">
        <f>VLOOKUP(A1668,'Medical Examinations'!A:C,3,0)</f>
        <v>6.38</v>
      </c>
      <c r="E1668" t="str">
        <f>VLOOKUP(A1668,'Medical Examinations'!A:E,4)</f>
        <v>No</v>
      </c>
      <c r="F1668" t="str">
        <f>VLOOKUP(A1668,'Medical Examinations'!A:E,5)</f>
        <v>No</v>
      </c>
      <c r="G1668" t="str">
        <f>VLOOKUP(A1668,'Medical Examinations'!A:F,6,0)</f>
        <v>No</v>
      </c>
      <c r="H1668">
        <f>VLOOKUP(A1668,'Medical Examinations'!A:G,7)</f>
        <v>2</v>
      </c>
      <c r="I1668" t="str">
        <f>VLOOKUP(A1668,'Medical Examinations'!A:H,8,0)</f>
        <v>No</v>
      </c>
      <c r="J1668">
        <f>VLOOKUP(A1668,'Hospitalisation Details'!A:B,2,0)</f>
        <v>1972</v>
      </c>
      <c r="K1668" t="str">
        <f>VLOOKUP(A1668,'Hospitalisation Details'!A:C,3,0)</f>
        <v>Aug</v>
      </c>
      <c r="L1668">
        <f>VLOOKUP(A1668,'Hospitalisation Details'!A:D,4,0)</f>
        <v>21</v>
      </c>
      <c r="M1668">
        <f>VLOOKUP(A1668,'Hospitalisation Details'!A:E,5,0)</f>
        <v>0</v>
      </c>
      <c r="N1668">
        <f>VLOOKUP(A1668,'Hospitalisation Details'!A:F,6,0)</f>
        <v>5741.67</v>
      </c>
      <c r="O1668" t="str">
        <f>VLOOKUP(A1668,'Hospitalisation Details'!A:G,7,0)</f>
        <v>tier - 2</v>
      </c>
      <c r="P1668" t="str">
        <f>VLOOKUP(A1668,'Hospitalisation Details'!A:I,8,0)</f>
        <v>tier - 3</v>
      </c>
      <c r="Q1668" t="str">
        <f>VLOOKUP(A1668,'Hospitalisation Details'!A:I,9,0)</f>
        <v>R1013</v>
      </c>
    </row>
    <row r="1669" spans="1:17" ht="15.6" x14ac:dyDescent="0.3">
      <c r="A1669" s="1" t="s">
        <v>703</v>
      </c>
      <c r="B1669" s="1" t="str">
        <f>VLOOKUP(A1669,'Customer Names'!A:B,2,0)</f>
        <v>McDonald, Mr.  Eric R.</v>
      </c>
      <c r="C1669">
        <f>VLOOKUP(A1669,'Medical Examinations'!A:H,2,0)</f>
        <v>34.770000000000003</v>
      </c>
      <c r="D1669">
        <f>VLOOKUP(A1669,'Medical Examinations'!A:C,3,0)</f>
        <v>4.47</v>
      </c>
      <c r="E1669" t="str">
        <f>VLOOKUP(A1669,'Medical Examinations'!A:E,4)</f>
        <v>No</v>
      </c>
      <c r="F1669" t="str">
        <f>VLOOKUP(A1669,'Medical Examinations'!A:E,5)</f>
        <v>No</v>
      </c>
      <c r="G1669" t="str">
        <f>VLOOKUP(A1669,'Medical Examinations'!A:F,6,0)</f>
        <v>No</v>
      </c>
      <c r="H1669">
        <f>VLOOKUP(A1669,'Medical Examinations'!A:G,7)</f>
        <v>1</v>
      </c>
      <c r="I1669" t="str">
        <f>VLOOKUP(A1669,'Medical Examinations'!A:H,8,0)</f>
        <v>No</v>
      </c>
      <c r="J1669">
        <f>VLOOKUP(A1669,'Hospitalisation Details'!A:B,2,0)</f>
        <v>1987</v>
      </c>
      <c r="K1669" t="str">
        <f>VLOOKUP(A1669,'Hospitalisation Details'!A:C,3,0)</f>
        <v>Oct</v>
      </c>
      <c r="L1669">
        <f>VLOOKUP(A1669,'Hospitalisation Details'!A:D,4,0)</f>
        <v>19</v>
      </c>
      <c r="M1669">
        <f>VLOOKUP(A1669,'Hospitalisation Details'!A:E,5,0)</f>
        <v>2</v>
      </c>
      <c r="N1669">
        <f>VLOOKUP(A1669,'Hospitalisation Details'!A:F,6,0)</f>
        <v>5729.01</v>
      </c>
      <c r="O1669" t="str">
        <f>VLOOKUP(A1669,'Hospitalisation Details'!A:G,7,0)</f>
        <v>tier - 1</v>
      </c>
      <c r="P1669" t="str">
        <f>VLOOKUP(A1669,'Hospitalisation Details'!A:I,8,0)</f>
        <v>tier - 2</v>
      </c>
      <c r="Q1669" t="str">
        <f>VLOOKUP(A1669,'Hospitalisation Details'!A:I,9,0)</f>
        <v>R1012</v>
      </c>
    </row>
    <row r="1670" spans="1:17" ht="15.6" x14ac:dyDescent="0.3">
      <c r="A1670" s="1" t="s">
        <v>702</v>
      </c>
      <c r="B1670" s="1" t="str">
        <f>VLOOKUP(A1670,'Customer Names'!A:B,2,0)</f>
        <v>Dunlap, Mr.  Matthew</v>
      </c>
      <c r="C1670">
        <f>VLOOKUP(A1670,'Medical Examinations'!A:H,2,0)</f>
        <v>16.88</v>
      </c>
      <c r="D1670">
        <f>VLOOKUP(A1670,'Medical Examinations'!A:C,3,0)</f>
        <v>9.9600000000000009</v>
      </c>
      <c r="E1670" t="str">
        <f>VLOOKUP(A1670,'Medical Examinations'!A:E,4)</f>
        <v>No</v>
      </c>
      <c r="F1670" t="str">
        <f>VLOOKUP(A1670,'Medical Examinations'!A:E,5)</f>
        <v>No</v>
      </c>
      <c r="G1670" t="str">
        <f>VLOOKUP(A1670,'Medical Examinations'!A:F,6,0)</f>
        <v>No</v>
      </c>
      <c r="H1670" t="str">
        <f>VLOOKUP(A1670,'Medical Examinations'!A:G,7)</f>
        <v>No major surgery</v>
      </c>
      <c r="I1670" t="str">
        <f>VLOOKUP(A1670,'Medical Examinations'!A:H,8,0)</f>
        <v>No</v>
      </c>
      <c r="J1670">
        <f>VLOOKUP(A1670,'Hospitalisation Details'!A:B,2,0)</f>
        <v>1971</v>
      </c>
      <c r="K1670" t="str">
        <f>VLOOKUP(A1670,'Hospitalisation Details'!A:C,3,0)</f>
        <v>Dec</v>
      </c>
      <c r="L1670">
        <f>VLOOKUP(A1670,'Hospitalisation Details'!A:D,4,0)</f>
        <v>18</v>
      </c>
      <c r="M1670">
        <f>VLOOKUP(A1670,'Hospitalisation Details'!A:E,5,0)</f>
        <v>0</v>
      </c>
      <c r="N1670">
        <f>VLOOKUP(A1670,'Hospitalisation Details'!A:F,6,0)</f>
        <v>5720.38</v>
      </c>
      <c r="O1670" t="str">
        <f>VLOOKUP(A1670,'Hospitalisation Details'!A:G,7,0)</f>
        <v>tier - 2</v>
      </c>
      <c r="P1670" t="str">
        <f>VLOOKUP(A1670,'Hospitalisation Details'!A:I,8,0)</f>
        <v>tier - 1</v>
      </c>
      <c r="Q1670" t="str">
        <f>VLOOKUP(A1670,'Hospitalisation Details'!A:I,9,0)</f>
        <v>R1013</v>
      </c>
    </row>
    <row r="1671" spans="1:17" ht="15.6" x14ac:dyDescent="0.3">
      <c r="A1671" s="1" t="s">
        <v>701</v>
      </c>
      <c r="B1671" s="1" t="str">
        <f>VLOOKUP(A1671,'Customer Names'!A:B,2,0)</f>
        <v>Larue, Mr.  Bob R</v>
      </c>
      <c r="C1671">
        <f>VLOOKUP(A1671,'Medical Examinations'!A:H,2,0)</f>
        <v>40.26</v>
      </c>
      <c r="D1671">
        <f>VLOOKUP(A1671,'Medical Examinations'!A:C,3,0)</f>
        <v>9.92</v>
      </c>
      <c r="E1671" t="str">
        <f>VLOOKUP(A1671,'Medical Examinations'!A:E,4)</f>
        <v>yes</v>
      </c>
      <c r="F1671" t="str">
        <f>VLOOKUP(A1671,'Medical Examinations'!A:E,5)</f>
        <v>No</v>
      </c>
      <c r="G1671" t="str">
        <f>VLOOKUP(A1671,'Medical Examinations'!A:F,6,0)</f>
        <v>No</v>
      </c>
      <c r="H1671" t="str">
        <f>VLOOKUP(A1671,'Medical Examinations'!A:G,7)</f>
        <v>No major surgery</v>
      </c>
      <c r="I1671" t="str">
        <f>VLOOKUP(A1671,'Medical Examinations'!A:H,8,0)</f>
        <v>No</v>
      </c>
      <c r="J1671">
        <f>VLOOKUP(A1671,'Hospitalisation Details'!A:B,2,0)</f>
        <v>1981</v>
      </c>
      <c r="K1671" t="str">
        <f>VLOOKUP(A1671,'Hospitalisation Details'!A:C,3,0)</f>
        <v>Aug</v>
      </c>
      <c r="L1671">
        <f>VLOOKUP(A1671,'Hospitalisation Details'!A:D,4,0)</f>
        <v>30</v>
      </c>
      <c r="M1671">
        <f>VLOOKUP(A1671,'Hospitalisation Details'!A:E,5,0)</f>
        <v>0</v>
      </c>
      <c r="N1671">
        <f>VLOOKUP(A1671,'Hospitalisation Details'!A:F,6,0)</f>
        <v>5709.16</v>
      </c>
      <c r="O1671" t="str">
        <f>VLOOKUP(A1671,'Hospitalisation Details'!A:G,7,0)</f>
        <v>tier - 3</v>
      </c>
      <c r="P1671" t="str">
        <f>VLOOKUP(A1671,'Hospitalisation Details'!A:I,8,0)</f>
        <v>tier - 3</v>
      </c>
      <c r="Q1671" t="str">
        <f>VLOOKUP(A1671,'Hospitalisation Details'!A:I,9,0)</f>
        <v>R1013</v>
      </c>
    </row>
    <row r="1672" spans="1:17" ht="15.6" x14ac:dyDescent="0.3">
      <c r="A1672" s="1" t="s">
        <v>700</v>
      </c>
      <c r="B1672" s="1" t="str">
        <f>VLOOKUP(A1672,'Customer Names'!A:B,2,0)</f>
        <v>Hodge, Ms.  Stephanie J.</v>
      </c>
      <c r="C1672">
        <f>VLOOKUP(A1672,'Medical Examinations'!A:H,2,0)</f>
        <v>25.6</v>
      </c>
      <c r="D1672">
        <f>VLOOKUP(A1672,'Medical Examinations'!A:C,3,0)</f>
        <v>6.03</v>
      </c>
      <c r="E1672" t="str">
        <f>VLOOKUP(A1672,'Medical Examinations'!A:E,4)</f>
        <v>No</v>
      </c>
      <c r="F1672" t="str">
        <f>VLOOKUP(A1672,'Medical Examinations'!A:E,5)</f>
        <v>No</v>
      </c>
      <c r="G1672" t="str">
        <f>VLOOKUP(A1672,'Medical Examinations'!A:F,6,0)</f>
        <v>Yes</v>
      </c>
      <c r="H1672">
        <f>VLOOKUP(A1672,'Medical Examinations'!A:G,7)</f>
        <v>1</v>
      </c>
      <c r="I1672" t="str">
        <f>VLOOKUP(A1672,'Medical Examinations'!A:H,8,0)</f>
        <v>No</v>
      </c>
      <c r="J1672">
        <f>VLOOKUP(A1672,'Hospitalisation Details'!A:B,2,0)</f>
        <v>1993</v>
      </c>
      <c r="K1672" t="str">
        <f>VLOOKUP(A1672,'Hospitalisation Details'!A:C,3,0)</f>
        <v>Nov</v>
      </c>
      <c r="L1672">
        <f>VLOOKUP(A1672,'Hospitalisation Details'!A:D,4,0)</f>
        <v>3</v>
      </c>
      <c r="M1672">
        <f>VLOOKUP(A1672,'Hospitalisation Details'!A:E,5,0)</f>
        <v>4</v>
      </c>
      <c r="N1672">
        <f>VLOOKUP(A1672,'Hospitalisation Details'!A:F,6,0)</f>
        <v>5708.87</v>
      </c>
      <c r="O1672" t="str">
        <f>VLOOKUP(A1672,'Hospitalisation Details'!A:G,7,0)</f>
        <v>tier - 2</v>
      </c>
      <c r="P1672" t="str">
        <f>VLOOKUP(A1672,'Hospitalisation Details'!A:I,8,0)</f>
        <v>tier - 1</v>
      </c>
      <c r="Q1672" t="str">
        <f>VLOOKUP(A1672,'Hospitalisation Details'!A:I,9,0)</f>
        <v>R1011</v>
      </c>
    </row>
    <row r="1673" spans="1:17" ht="15.6" x14ac:dyDescent="0.3">
      <c r="A1673" s="1" t="s">
        <v>699</v>
      </c>
      <c r="B1673" s="1" t="str">
        <f>VLOOKUP(A1673,'Customer Names'!A:B,2,0)</f>
        <v>Marcus, Mr.  Jake</v>
      </c>
      <c r="C1673">
        <f>VLOOKUP(A1673,'Medical Examinations'!A:H,2,0)</f>
        <v>33.549999999999997</v>
      </c>
      <c r="D1673">
        <f>VLOOKUP(A1673,'Medical Examinations'!A:C,3,0)</f>
        <v>10.9</v>
      </c>
      <c r="E1673" t="str">
        <f>VLOOKUP(A1673,'Medical Examinations'!A:E,4)</f>
        <v>yes</v>
      </c>
      <c r="F1673" t="str">
        <f>VLOOKUP(A1673,'Medical Examinations'!A:E,5)</f>
        <v>No</v>
      </c>
      <c r="G1673" t="str">
        <f>VLOOKUP(A1673,'Medical Examinations'!A:F,6,0)</f>
        <v>No</v>
      </c>
      <c r="H1673" t="str">
        <f>VLOOKUP(A1673,'Medical Examinations'!A:G,7)</f>
        <v>No major surgery</v>
      </c>
      <c r="I1673" t="str">
        <f>VLOOKUP(A1673,'Medical Examinations'!A:H,8,0)</f>
        <v>No</v>
      </c>
      <c r="J1673">
        <f>VLOOKUP(A1673,'Hospitalisation Details'!A:B,2,0)</f>
        <v>1981</v>
      </c>
      <c r="K1673" t="str">
        <f>VLOOKUP(A1673,'Hospitalisation Details'!A:C,3,0)</f>
        <v>Jun</v>
      </c>
      <c r="L1673">
        <f>VLOOKUP(A1673,'Hospitalisation Details'!A:D,4,0)</f>
        <v>15</v>
      </c>
      <c r="M1673">
        <f>VLOOKUP(A1673,'Hospitalisation Details'!A:E,5,0)</f>
        <v>0</v>
      </c>
      <c r="N1673">
        <f>VLOOKUP(A1673,'Hospitalisation Details'!A:F,6,0)</f>
        <v>5699.84</v>
      </c>
      <c r="O1673" t="str">
        <f>VLOOKUP(A1673,'Hospitalisation Details'!A:G,7,0)</f>
        <v>tier - 2</v>
      </c>
      <c r="P1673" t="str">
        <f>VLOOKUP(A1673,'Hospitalisation Details'!A:I,8,0)</f>
        <v>tier - 3</v>
      </c>
      <c r="Q1673" t="str">
        <f>VLOOKUP(A1673,'Hospitalisation Details'!A:I,9,0)</f>
        <v>R1013</v>
      </c>
    </row>
    <row r="1674" spans="1:17" ht="15.6" x14ac:dyDescent="0.3">
      <c r="A1674" s="1" t="s">
        <v>698</v>
      </c>
      <c r="B1674" s="1" t="str">
        <f>VLOOKUP(A1674,'Customer Names'!A:B,2,0)</f>
        <v>Daubert, Ms.  Alison L.</v>
      </c>
      <c r="C1674">
        <f>VLOOKUP(A1674,'Medical Examinations'!A:H,2,0)</f>
        <v>16.690000000000001</v>
      </c>
      <c r="D1674">
        <f>VLOOKUP(A1674,'Medical Examinations'!A:C,3,0)</f>
        <v>10.66</v>
      </c>
      <c r="E1674" t="str">
        <f>VLOOKUP(A1674,'Medical Examinations'!A:E,4)</f>
        <v>No</v>
      </c>
      <c r="F1674" t="str">
        <f>VLOOKUP(A1674,'Medical Examinations'!A:E,5)</f>
        <v>No</v>
      </c>
      <c r="G1674" t="str">
        <f>VLOOKUP(A1674,'Medical Examinations'!A:F,6,0)</f>
        <v>No</v>
      </c>
      <c r="H1674" t="str">
        <f>VLOOKUP(A1674,'Medical Examinations'!A:G,7)</f>
        <v>No major surgery</v>
      </c>
      <c r="I1674" t="str">
        <f>VLOOKUP(A1674,'Medical Examinations'!A:H,8,0)</f>
        <v>No</v>
      </c>
      <c r="J1674">
        <f>VLOOKUP(A1674,'Hospitalisation Details'!A:B,2,0)</f>
        <v>1974</v>
      </c>
      <c r="K1674" t="str">
        <f>VLOOKUP(A1674,'Hospitalisation Details'!A:C,3,0)</f>
        <v>Jul</v>
      </c>
      <c r="L1674">
        <f>VLOOKUP(A1674,'Hospitalisation Details'!A:D,4,0)</f>
        <v>6</v>
      </c>
      <c r="M1674">
        <f>VLOOKUP(A1674,'Hospitalisation Details'!A:E,5,0)</f>
        <v>0</v>
      </c>
      <c r="N1674">
        <f>VLOOKUP(A1674,'Hospitalisation Details'!A:F,6,0)</f>
        <v>5698.74</v>
      </c>
      <c r="O1674" t="str">
        <f>VLOOKUP(A1674,'Hospitalisation Details'!A:G,7,0)</f>
        <v>tier - 2</v>
      </c>
      <c r="P1674" t="str">
        <f>VLOOKUP(A1674,'Hospitalisation Details'!A:I,8,0)</f>
        <v>tier - 2</v>
      </c>
      <c r="Q1674" t="str">
        <f>VLOOKUP(A1674,'Hospitalisation Details'!A:I,9,0)</f>
        <v>R1012</v>
      </c>
    </row>
    <row r="1675" spans="1:17" ht="15.6" x14ac:dyDescent="0.3">
      <c r="A1675" s="1" t="s">
        <v>697</v>
      </c>
      <c r="B1675" s="1" t="str">
        <f>VLOOKUP(A1675,'Customer Names'!A:B,2,0)</f>
        <v>Close, Ms.  Lindsay M</v>
      </c>
      <c r="C1675">
        <f>VLOOKUP(A1675,'Medical Examinations'!A:H,2,0)</f>
        <v>19.95</v>
      </c>
      <c r="D1675">
        <f>VLOOKUP(A1675,'Medical Examinations'!A:C,3,0)</f>
        <v>4.05</v>
      </c>
      <c r="E1675" t="str">
        <f>VLOOKUP(A1675,'Medical Examinations'!A:E,4)</f>
        <v>No</v>
      </c>
      <c r="F1675" t="str">
        <f>VLOOKUP(A1675,'Medical Examinations'!A:E,5)</f>
        <v>No</v>
      </c>
      <c r="G1675" t="str">
        <f>VLOOKUP(A1675,'Medical Examinations'!A:F,6,0)</f>
        <v>No</v>
      </c>
      <c r="H1675">
        <f>VLOOKUP(A1675,'Medical Examinations'!A:G,7)</f>
        <v>1</v>
      </c>
      <c r="I1675" t="str">
        <f>VLOOKUP(A1675,'Medical Examinations'!A:H,8,0)</f>
        <v>No</v>
      </c>
      <c r="J1675">
        <f>VLOOKUP(A1675,'Hospitalisation Details'!A:B,2,0)</f>
        <v>1992</v>
      </c>
      <c r="K1675" t="str">
        <f>VLOOKUP(A1675,'Hospitalisation Details'!A:C,3,0)</f>
        <v>Nov</v>
      </c>
      <c r="L1675">
        <f>VLOOKUP(A1675,'Hospitalisation Details'!A:D,4,0)</f>
        <v>3</v>
      </c>
      <c r="M1675">
        <f>VLOOKUP(A1675,'Hospitalisation Details'!A:E,5,0)</f>
        <v>3</v>
      </c>
      <c r="N1675">
        <f>VLOOKUP(A1675,'Hospitalisation Details'!A:F,6,0)</f>
        <v>5693.43</v>
      </c>
      <c r="O1675" t="str">
        <f>VLOOKUP(A1675,'Hospitalisation Details'!A:G,7,0)</f>
        <v>tier - 2</v>
      </c>
      <c r="P1675" t="str">
        <f>VLOOKUP(A1675,'Hospitalisation Details'!A:I,8,0)</f>
        <v>tier - 3</v>
      </c>
      <c r="Q1675" t="str">
        <f>VLOOKUP(A1675,'Hospitalisation Details'!A:I,9,0)</f>
        <v>R1012</v>
      </c>
    </row>
    <row r="1676" spans="1:17" ht="15.6" x14ac:dyDescent="0.3">
      <c r="A1676" s="1" t="s">
        <v>696</v>
      </c>
      <c r="B1676" s="1" t="str">
        <f>VLOOKUP(A1676,'Customer Names'!A:B,2,0)</f>
        <v>Roels, Mr.  Guillaume</v>
      </c>
      <c r="C1676">
        <f>VLOOKUP(A1676,'Medical Examinations'!A:H,2,0)</f>
        <v>17.55</v>
      </c>
      <c r="D1676">
        <f>VLOOKUP(A1676,'Medical Examinations'!A:C,3,0)</f>
        <v>4.2300000000000004</v>
      </c>
      <c r="E1676" t="str">
        <f>VLOOKUP(A1676,'Medical Examinations'!A:E,4)</f>
        <v>No</v>
      </c>
      <c r="F1676" t="str">
        <f>VLOOKUP(A1676,'Medical Examinations'!A:E,5)</f>
        <v>No</v>
      </c>
      <c r="G1676" t="str">
        <f>VLOOKUP(A1676,'Medical Examinations'!A:F,6,0)</f>
        <v>No</v>
      </c>
      <c r="H1676">
        <f>VLOOKUP(A1676,'Medical Examinations'!A:G,7)</f>
        <v>2</v>
      </c>
      <c r="I1676" t="str">
        <f>VLOOKUP(A1676,'Medical Examinations'!A:H,8,0)</f>
        <v>No</v>
      </c>
      <c r="J1676">
        <f>VLOOKUP(A1676,'Hospitalisation Details'!A:B,2,0)</f>
        <v>1972</v>
      </c>
      <c r="K1676" t="str">
        <f>VLOOKUP(A1676,'Hospitalisation Details'!A:C,3,0)</f>
        <v>Oct</v>
      </c>
      <c r="L1676">
        <f>VLOOKUP(A1676,'Hospitalisation Details'!A:D,4,0)</f>
        <v>28</v>
      </c>
      <c r="M1676">
        <f>VLOOKUP(A1676,'Hospitalisation Details'!A:E,5,0)</f>
        <v>0</v>
      </c>
      <c r="N1676">
        <f>VLOOKUP(A1676,'Hospitalisation Details'!A:F,6,0)</f>
        <v>5690.79</v>
      </c>
      <c r="O1676" t="str">
        <f>VLOOKUP(A1676,'Hospitalisation Details'!A:G,7,0)</f>
        <v>tier - 2</v>
      </c>
      <c r="P1676" t="str">
        <f>VLOOKUP(A1676,'Hospitalisation Details'!A:I,8,0)</f>
        <v>tier - 1</v>
      </c>
      <c r="Q1676" t="str">
        <f>VLOOKUP(A1676,'Hospitalisation Details'!A:I,9,0)</f>
        <v>R1013</v>
      </c>
    </row>
    <row r="1677" spans="1:17" ht="15.6" x14ac:dyDescent="0.3">
      <c r="A1677" s="1" t="s">
        <v>695</v>
      </c>
      <c r="B1677" s="1" t="str">
        <f>VLOOKUP(A1677,'Customer Names'!A:B,2,0)</f>
        <v>Venosky, Ms.  Kaylee</v>
      </c>
      <c r="C1677">
        <f>VLOOKUP(A1677,'Medical Examinations'!A:H,2,0)</f>
        <v>22.01</v>
      </c>
      <c r="D1677">
        <f>VLOOKUP(A1677,'Medical Examinations'!A:C,3,0)</f>
        <v>5.01</v>
      </c>
      <c r="E1677" t="str">
        <f>VLOOKUP(A1677,'Medical Examinations'!A:E,4)</f>
        <v>No</v>
      </c>
      <c r="F1677" t="str">
        <f>VLOOKUP(A1677,'Medical Examinations'!A:E,5)</f>
        <v>No</v>
      </c>
      <c r="G1677" t="str">
        <f>VLOOKUP(A1677,'Medical Examinations'!A:F,6,0)</f>
        <v>No</v>
      </c>
      <c r="H1677">
        <f>VLOOKUP(A1677,'Medical Examinations'!A:G,7)</f>
        <v>1</v>
      </c>
      <c r="I1677" t="str">
        <f>VLOOKUP(A1677,'Medical Examinations'!A:H,8,0)</f>
        <v>No</v>
      </c>
      <c r="J1677">
        <f>VLOOKUP(A1677,'Hospitalisation Details'!A:B,2,0)</f>
        <v>1984</v>
      </c>
      <c r="K1677" t="str">
        <f>VLOOKUP(A1677,'Hospitalisation Details'!A:C,3,0)</f>
        <v>Aug</v>
      </c>
      <c r="L1677">
        <f>VLOOKUP(A1677,'Hospitalisation Details'!A:D,4,0)</f>
        <v>12</v>
      </c>
      <c r="M1677">
        <f>VLOOKUP(A1677,'Hospitalisation Details'!A:E,5,0)</f>
        <v>3</v>
      </c>
      <c r="N1677">
        <f>VLOOKUP(A1677,'Hospitalisation Details'!A:F,6,0)</f>
        <v>5679.13</v>
      </c>
      <c r="O1677" t="str">
        <f>VLOOKUP(A1677,'Hospitalisation Details'!A:G,7,0)</f>
        <v>tier - 2</v>
      </c>
      <c r="P1677" t="str">
        <f>VLOOKUP(A1677,'Hospitalisation Details'!A:I,8,0)</f>
        <v>tier - 2</v>
      </c>
      <c r="Q1677" t="str">
        <f>VLOOKUP(A1677,'Hospitalisation Details'!A:I,9,0)</f>
        <v>R1013</v>
      </c>
    </row>
    <row r="1678" spans="1:17" ht="15.6" x14ac:dyDescent="0.3">
      <c r="A1678" s="1" t="s">
        <v>694</v>
      </c>
      <c r="B1678" s="1" t="str">
        <f>VLOOKUP(A1678,'Customer Names'!A:B,2,0)</f>
        <v>Gosnell, Ms.  Theresa</v>
      </c>
      <c r="C1678">
        <f>VLOOKUP(A1678,'Medical Examinations'!A:H,2,0)</f>
        <v>41.8</v>
      </c>
      <c r="D1678">
        <f>VLOOKUP(A1678,'Medical Examinations'!A:C,3,0)</f>
        <v>5.82</v>
      </c>
      <c r="E1678" t="str">
        <f>VLOOKUP(A1678,'Medical Examinations'!A:E,4)</f>
        <v>yes</v>
      </c>
      <c r="F1678" t="str">
        <f>VLOOKUP(A1678,'Medical Examinations'!A:E,5)</f>
        <v>No</v>
      </c>
      <c r="G1678" t="str">
        <f>VLOOKUP(A1678,'Medical Examinations'!A:F,6,0)</f>
        <v>Yes</v>
      </c>
      <c r="H1678">
        <f>VLOOKUP(A1678,'Medical Examinations'!A:G,7)</f>
        <v>1</v>
      </c>
      <c r="I1678" t="str">
        <f>VLOOKUP(A1678,'Medical Examinations'!A:H,8,0)</f>
        <v>No</v>
      </c>
      <c r="J1678">
        <f>VLOOKUP(A1678,'Hospitalisation Details'!A:B,2,0)</f>
        <v>1983</v>
      </c>
      <c r="K1678" t="str">
        <f>VLOOKUP(A1678,'Hospitalisation Details'!A:C,3,0)</f>
        <v>Sep</v>
      </c>
      <c r="L1678">
        <f>VLOOKUP(A1678,'Hospitalisation Details'!A:D,4,0)</f>
        <v>3</v>
      </c>
      <c r="M1678">
        <f>VLOOKUP(A1678,'Hospitalisation Details'!A:E,5,0)</f>
        <v>0</v>
      </c>
      <c r="N1678">
        <f>VLOOKUP(A1678,'Hospitalisation Details'!A:F,6,0)</f>
        <v>5662.23</v>
      </c>
      <c r="O1678" t="str">
        <f>VLOOKUP(A1678,'Hospitalisation Details'!A:G,7,0)</f>
        <v>tier - 2</v>
      </c>
      <c r="P1678" t="str">
        <f>VLOOKUP(A1678,'Hospitalisation Details'!A:I,8,0)</f>
        <v>tier - 1</v>
      </c>
      <c r="Q1678" t="str">
        <f>VLOOKUP(A1678,'Hospitalisation Details'!A:I,9,0)</f>
        <v>R1013</v>
      </c>
    </row>
    <row r="1679" spans="1:17" ht="15.6" x14ac:dyDescent="0.3">
      <c r="A1679" s="1" t="s">
        <v>693</v>
      </c>
      <c r="B1679" s="1" t="str">
        <f>VLOOKUP(A1679,'Customer Names'!A:B,2,0)</f>
        <v>Chewning-Kulick, Mr.  Travis G.</v>
      </c>
      <c r="C1679">
        <f>VLOOKUP(A1679,'Medical Examinations'!A:H,2,0)</f>
        <v>19.170000000000002</v>
      </c>
      <c r="D1679">
        <f>VLOOKUP(A1679,'Medical Examinations'!A:C,3,0)</f>
        <v>7.94</v>
      </c>
      <c r="E1679" t="str">
        <f>VLOOKUP(A1679,'Medical Examinations'!A:E,4)</f>
        <v>No</v>
      </c>
      <c r="F1679" t="str">
        <f>VLOOKUP(A1679,'Medical Examinations'!A:E,5)</f>
        <v>No</v>
      </c>
      <c r="G1679" t="str">
        <f>VLOOKUP(A1679,'Medical Examinations'!A:F,6,0)</f>
        <v>No</v>
      </c>
      <c r="H1679" t="str">
        <f>VLOOKUP(A1679,'Medical Examinations'!A:G,7)</f>
        <v>No major surgery</v>
      </c>
      <c r="I1679" t="str">
        <f>VLOOKUP(A1679,'Medical Examinations'!A:H,8,0)</f>
        <v>No</v>
      </c>
      <c r="J1679">
        <f>VLOOKUP(A1679,'Hospitalisation Details'!A:B,2,0)</f>
        <v>1978</v>
      </c>
      <c r="K1679" t="str">
        <f>VLOOKUP(A1679,'Hospitalisation Details'!A:C,3,0)</f>
        <v>Sep</v>
      </c>
      <c r="L1679">
        <f>VLOOKUP(A1679,'Hospitalisation Details'!A:D,4,0)</f>
        <v>27</v>
      </c>
      <c r="M1679">
        <f>VLOOKUP(A1679,'Hospitalisation Details'!A:E,5,0)</f>
        <v>2</v>
      </c>
      <c r="N1679">
        <f>VLOOKUP(A1679,'Hospitalisation Details'!A:F,6,0)</f>
        <v>5650.14</v>
      </c>
      <c r="O1679" t="str">
        <f>VLOOKUP(A1679,'Hospitalisation Details'!A:G,7,0)</f>
        <v>tier - 2</v>
      </c>
      <c r="P1679" t="str">
        <f>VLOOKUP(A1679,'Hospitalisation Details'!A:I,8,0)</f>
        <v>tier - 1</v>
      </c>
      <c r="Q1679" t="str">
        <f>VLOOKUP(A1679,'Hospitalisation Details'!A:I,9,0)</f>
        <v>R1013</v>
      </c>
    </row>
    <row r="1680" spans="1:17" ht="15.6" x14ac:dyDescent="0.3">
      <c r="A1680" s="1" t="s">
        <v>692</v>
      </c>
      <c r="B1680" s="1" t="str">
        <f>VLOOKUP(A1680,'Customer Names'!A:B,2,0)</f>
        <v>McCarron, Ms.  Emma L.</v>
      </c>
      <c r="C1680">
        <f>VLOOKUP(A1680,'Medical Examinations'!A:H,2,0)</f>
        <v>32.799999999999997</v>
      </c>
      <c r="D1680">
        <f>VLOOKUP(A1680,'Medical Examinations'!A:C,3,0)</f>
        <v>6.16</v>
      </c>
      <c r="E1680" t="str">
        <f>VLOOKUP(A1680,'Medical Examinations'!A:E,4)</f>
        <v>yes</v>
      </c>
      <c r="F1680" t="str">
        <f>VLOOKUP(A1680,'Medical Examinations'!A:E,5)</f>
        <v>No</v>
      </c>
      <c r="G1680" t="str">
        <f>VLOOKUP(A1680,'Medical Examinations'!A:F,6,0)</f>
        <v>Yes</v>
      </c>
      <c r="H1680">
        <f>VLOOKUP(A1680,'Medical Examinations'!A:G,7)</f>
        <v>1</v>
      </c>
      <c r="I1680" t="str">
        <f>VLOOKUP(A1680,'Medical Examinations'!A:H,8,0)</f>
        <v>No</v>
      </c>
      <c r="J1680">
        <f>VLOOKUP(A1680,'Hospitalisation Details'!A:B,2,0)</f>
        <v>1983</v>
      </c>
      <c r="K1680" t="str">
        <f>VLOOKUP(A1680,'Hospitalisation Details'!A:C,3,0)</f>
        <v>Jun</v>
      </c>
      <c r="L1680">
        <f>VLOOKUP(A1680,'Hospitalisation Details'!A:D,4,0)</f>
        <v>8</v>
      </c>
      <c r="M1680">
        <f>VLOOKUP(A1680,'Hospitalisation Details'!A:E,5,0)</f>
        <v>0</v>
      </c>
      <c r="N1680">
        <f>VLOOKUP(A1680,'Hospitalisation Details'!A:F,6,0)</f>
        <v>5649.72</v>
      </c>
      <c r="O1680" t="str">
        <f>VLOOKUP(A1680,'Hospitalisation Details'!A:G,7,0)</f>
        <v>tier - 2</v>
      </c>
      <c r="P1680" t="str">
        <f>VLOOKUP(A1680,'Hospitalisation Details'!A:I,8,0)</f>
        <v>tier - 3</v>
      </c>
      <c r="Q1680" t="str">
        <f>VLOOKUP(A1680,'Hospitalisation Details'!A:I,9,0)</f>
        <v>R1011</v>
      </c>
    </row>
    <row r="1681" spans="1:17" ht="15.6" x14ac:dyDescent="0.3">
      <c r="A1681" s="1" t="s">
        <v>691</v>
      </c>
      <c r="B1681" s="1" t="str">
        <f>VLOOKUP(A1681,'Customer Names'!A:B,2,0)</f>
        <v>Manion, Ms.  Linda</v>
      </c>
      <c r="C1681">
        <f>VLOOKUP(A1681,'Medical Examinations'!A:H,2,0)</f>
        <v>35.814999999999998</v>
      </c>
      <c r="D1681">
        <f>VLOOKUP(A1681,'Medical Examinations'!A:C,3,0)</f>
        <v>4.1500000000000004</v>
      </c>
      <c r="E1681" t="str">
        <f>VLOOKUP(A1681,'Medical Examinations'!A:E,4)</f>
        <v>No</v>
      </c>
      <c r="F1681" t="str">
        <f>VLOOKUP(A1681,'Medical Examinations'!A:E,5)</f>
        <v>No</v>
      </c>
      <c r="G1681" t="str">
        <f>VLOOKUP(A1681,'Medical Examinations'!A:F,6,0)</f>
        <v>No</v>
      </c>
      <c r="H1681">
        <f>VLOOKUP(A1681,'Medical Examinations'!A:G,7)</f>
        <v>1</v>
      </c>
      <c r="I1681" t="str">
        <f>VLOOKUP(A1681,'Medical Examinations'!A:H,8,0)</f>
        <v>No</v>
      </c>
      <c r="J1681">
        <f>VLOOKUP(A1681,'Hospitalisation Details'!A:B,2,0)</f>
        <v>1987</v>
      </c>
      <c r="K1681" t="str">
        <f>VLOOKUP(A1681,'Hospitalisation Details'!A:C,3,0)</f>
        <v>Dec</v>
      </c>
      <c r="L1681">
        <f>VLOOKUP(A1681,'Hospitalisation Details'!A:D,4,0)</f>
        <v>9</v>
      </c>
      <c r="M1681">
        <f>VLOOKUP(A1681,'Hospitalisation Details'!A:E,5,0)</f>
        <v>1</v>
      </c>
      <c r="N1681">
        <f>VLOOKUP(A1681,'Hospitalisation Details'!A:F,6,0)</f>
        <v>5630.46</v>
      </c>
      <c r="O1681" t="str">
        <f>VLOOKUP(A1681,'Hospitalisation Details'!A:G,7,0)</f>
        <v>tier - 2</v>
      </c>
      <c r="P1681" t="str">
        <f>VLOOKUP(A1681,'Hospitalisation Details'!A:I,8,0)</f>
        <v>tier - 3</v>
      </c>
      <c r="Q1681" t="str">
        <f>VLOOKUP(A1681,'Hospitalisation Details'!A:I,9,0)</f>
        <v>R1012</v>
      </c>
    </row>
    <row r="1682" spans="1:17" ht="15.6" x14ac:dyDescent="0.3">
      <c r="A1682" s="1" t="s">
        <v>690</v>
      </c>
      <c r="B1682" s="1" t="str">
        <f>VLOOKUP(A1682,'Customer Names'!A:B,2,0)</f>
        <v>Strong, Mr.  Owen R</v>
      </c>
      <c r="C1682">
        <f>VLOOKUP(A1682,'Medical Examinations'!A:H,2,0)</f>
        <v>24.3</v>
      </c>
      <c r="D1682">
        <f>VLOOKUP(A1682,'Medical Examinations'!A:C,3,0)</f>
        <v>6.23</v>
      </c>
      <c r="E1682" t="str">
        <f>VLOOKUP(A1682,'Medical Examinations'!A:E,4)</f>
        <v>No</v>
      </c>
      <c r="F1682" t="str">
        <f>VLOOKUP(A1682,'Medical Examinations'!A:E,5)</f>
        <v>No</v>
      </c>
      <c r="G1682" t="str">
        <f>VLOOKUP(A1682,'Medical Examinations'!A:F,6,0)</f>
        <v>No</v>
      </c>
      <c r="H1682" t="str">
        <f>VLOOKUP(A1682,'Medical Examinations'!A:G,7)</f>
        <v>No major surgery</v>
      </c>
      <c r="I1682" t="str">
        <f>VLOOKUP(A1682,'Medical Examinations'!A:H,8,0)</f>
        <v>No</v>
      </c>
      <c r="J1682">
        <f>VLOOKUP(A1682,'Hospitalisation Details'!A:B,2,0)</f>
        <v>1994</v>
      </c>
      <c r="K1682" t="str">
        <f>VLOOKUP(A1682,'Hospitalisation Details'!A:C,3,0)</f>
        <v>Nov</v>
      </c>
      <c r="L1682">
        <f>VLOOKUP(A1682,'Hospitalisation Details'!A:D,4,0)</f>
        <v>15</v>
      </c>
      <c r="M1682">
        <f>VLOOKUP(A1682,'Hospitalisation Details'!A:E,5,0)</f>
        <v>5</v>
      </c>
      <c r="N1682">
        <f>VLOOKUP(A1682,'Hospitalisation Details'!A:F,6,0)</f>
        <v>5615.37</v>
      </c>
      <c r="O1682" t="str">
        <f>VLOOKUP(A1682,'Hospitalisation Details'!A:G,7,0)</f>
        <v>tier - 2</v>
      </c>
      <c r="P1682" t="str">
        <f>VLOOKUP(A1682,'Hospitalisation Details'!A:I,8,0)</f>
        <v>tier - 3</v>
      </c>
      <c r="Q1682" t="str">
        <f>VLOOKUP(A1682,'Hospitalisation Details'!A:I,9,0)</f>
        <v>R1011</v>
      </c>
    </row>
    <row r="1683" spans="1:17" ht="15.6" x14ac:dyDescent="0.3">
      <c r="A1683" s="1" t="s">
        <v>689</v>
      </c>
      <c r="B1683" s="1" t="str">
        <f>VLOOKUP(A1683,'Customer Names'!A:B,2,0)</f>
        <v>Leblanc, Mr.  Jacob</v>
      </c>
      <c r="C1683">
        <f>VLOOKUP(A1683,'Medical Examinations'!A:H,2,0)</f>
        <v>19.059999999999999</v>
      </c>
      <c r="D1683">
        <f>VLOOKUP(A1683,'Medical Examinations'!A:C,3,0)</f>
        <v>7.41</v>
      </c>
      <c r="E1683" t="str">
        <f>VLOOKUP(A1683,'Medical Examinations'!A:E,4)</f>
        <v>No</v>
      </c>
      <c r="F1683" t="str">
        <f>VLOOKUP(A1683,'Medical Examinations'!A:E,5)</f>
        <v>No</v>
      </c>
      <c r="G1683" t="str">
        <f>VLOOKUP(A1683,'Medical Examinations'!A:F,6,0)</f>
        <v>No</v>
      </c>
      <c r="H1683" t="str">
        <f>VLOOKUP(A1683,'Medical Examinations'!A:G,7)</f>
        <v>No major surgery</v>
      </c>
      <c r="I1683" t="str">
        <f>VLOOKUP(A1683,'Medical Examinations'!A:H,8,0)</f>
        <v>No</v>
      </c>
      <c r="J1683">
        <f>VLOOKUP(A1683,'Hospitalisation Details'!A:B,2,0)</f>
        <v>1978</v>
      </c>
      <c r="K1683" t="str">
        <f>VLOOKUP(A1683,'Hospitalisation Details'!A:C,3,0)</f>
        <v>Sep</v>
      </c>
      <c r="L1683">
        <f>VLOOKUP(A1683,'Hospitalisation Details'!A:D,4,0)</f>
        <v>11</v>
      </c>
      <c r="M1683">
        <f>VLOOKUP(A1683,'Hospitalisation Details'!A:E,5,0)</f>
        <v>2</v>
      </c>
      <c r="N1683">
        <f>VLOOKUP(A1683,'Hospitalisation Details'!A:F,6,0)</f>
        <v>5612.83</v>
      </c>
      <c r="O1683" t="str">
        <f>VLOOKUP(A1683,'Hospitalisation Details'!A:G,7,0)</f>
        <v>tier - 2</v>
      </c>
      <c r="P1683" t="str">
        <f>VLOOKUP(A1683,'Hospitalisation Details'!A:I,8,0)</f>
        <v>tier - 3</v>
      </c>
      <c r="Q1683" t="str">
        <f>VLOOKUP(A1683,'Hospitalisation Details'!A:I,9,0)</f>
        <v>R1013</v>
      </c>
    </row>
    <row r="1684" spans="1:17" ht="15.6" x14ac:dyDescent="0.3">
      <c r="A1684" s="1" t="s">
        <v>688</v>
      </c>
      <c r="B1684" s="1" t="str">
        <f>VLOOKUP(A1684,'Customer Names'!A:B,2,0)</f>
        <v>Palmer, Ms.  Jacqueline</v>
      </c>
      <c r="C1684">
        <f>VLOOKUP(A1684,'Medical Examinations'!A:H,2,0)</f>
        <v>33.25</v>
      </c>
      <c r="D1684">
        <f>VLOOKUP(A1684,'Medical Examinations'!A:C,3,0)</f>
        <v>5.62</v>
      </c>
      <c r="E1684" t="str">
        <f>VLOOKUP(A1684,'Medical Examinations'!A:E,4)</f>
        <v>yes</v>
      </c>
      <c r="F1684" t="str">
        <f>VLOOKUP(A1684,'Medical Examinations'!A:E,5)</f>
        <v>No</v>
      </c>
      <c r="G1684" t="str">
        <f>VLOOKUP(A1684,'Medical Examinations'!A:F,6,0)</f>
        <v>No</v>
      </c>
      <c r="H1684">
        <f>VLOOKUP(A1684,'Medical Examinations'!A:G,7)</f>
        <v>1</v>
      </c>
      <c r="I1684" t="str">
        <f>VLOOKUP(A1684,'Medical Examinations'!A:H,8,0)</f>
        <v>No</v>
      </c>
      <c r="J1684">
        <f>VLOOKUP(A1684,'Hospitalisation Details'!A:B,2,0)</f>
        <v>1988</v>
      </c>
      <c r="K1684" t="str">
        <f>VLOOKUP(A1684,'Hospitalisation Details'!A:C,3,0)</f>
        <v>Nov</v>
      </c>
      <c r="L1684">
        <f>VLOOKUP(A1684,'Hospitalisation Details'!A:D,4,0)</f>
        <v>18</v>
      </c>
      <c r="M1684">
        <f>VLOOKUP(A1684,'Hospitalisation Details'!A:E,5,0)</f>
        <v>1</v>
      </c>
      <c r="N1684">
        <f>VLOOKUP(A1684,'Hospitalisation Details'!A:F,6,0)</f>
        <v>5594.85</v>
      </c>
      <c r="O1684" t="str">
        <f>VLOOKUP(A1684,'Hospitalisation Details'!A:G,7,0)</f>
        <v>tier - 2</v>
      </c>
      <c r="P1684" t="str">
        <f>VLOOKUP(A1684,'Hospitalisation Details'!A:I,8,0)</f>
        <v>tier - 3</v>
      </c>
      <c r="Q1684" t="str">
        <f>VLOOKUP(A1684,'Hospitalisation Details'!A:I,9,0)</f>
        <v>R1024</v>
      </c>
    </row>
    <row r="1685" spans="1:17" ht="15.6" x14ac:dyDescent="0.3">
      <c r="A1685" s="1" t="s">
        <v>687</v>
      </c>
      <c r="B1685" s="1" t="str">
        <f>VLOOKUP(A1685,'Customer Names'!A:B,2,0)</f>
        <v>Shen, Mr.  Yefeng</v>
      </c>
      <c r="C1685">
        <f>VLOOKUP(A1685,'Medical Examinations'!A:H,2,0)</f>
        <v>21.37</v>
      </c>
      <c r="D1685">
        <f>VLOOKUP(A1685,'Medical Examinations'!A:C,3,0)</f>
        <v>4.54</v>
      </c>
      <c r="E1685" t="str">
        <f>VLOOKUP(A1685,'Medical Examinations'!A:E,4)</f>
        <v>yes</v>
      </c>
      <c r="F1685" t="str">
        <f>VLOOKUP(A1685,'Medical Examinations'!A:E,5)</f>
        <v>No</v>
      </c>
      <c r="G1685" t="str">
        <f>VLOOKUP(A1685,'Medical Examinations'!A:F,6,0)</f>
        <v>Yes</v>
      </c>
      <c r="H1685">
        <f>VLOOKUP(A1685,'Medical Examinations'!A:G,7)</f>
        <v>1</v>
      </c>
      <c r="I1685" t="str">
        <f>VLOOKUP(A1685,'Medical Examinations'!A:H,8,0)</f>
        <v>No</v>
      </c>
      <c r="J1685">
        <f>VLOOKUP(A1685,'Hospitalisation Details'!A:B,2,0)</f>
        <v>1983</v>
      </c>
      <c r="K1685" t="str">
        <f>VLOOKUP(A1685,'Hospitalisation Details'!A:C,3,0)</f>
        <v>Oct</v>
      </c>
      <c r="L1685">
        <f>VLOOKUP(A1685,'Hospitalisation Details'!A:D,4,0)</f>
        <v>3</v>
      </c>
      <c r="M1685">
        <f>VLOOKUP(A1685,'Hospitalisation Details'!A:E,5,0)</f>
        <v>3</v>
      </c>
      <c r="N1685">
        <f>VLOOKUP(A1685,'Hospitalisation Details'!A:F,6,0)</f>
        <v>5587.59</v>
      </c>
      <c r="O1685" t="str">
        <f>VLOOKUP(A1685,'Hospitalisation Details'!A:G,7,0)</f>
        <v>tier - 2</v>
      </c>
      <c r="P1685" t="str">
        <f>VLOOKUP(A1685,'Hospitalisation Details'!A:I,8,0)</f>
        <v>tier - 1</v>
      </c>
      <c r="Q1685" t="str">
        <f>VLOOKUP(A1685,'Hospitalisation Details'!A:I,9,0)</f>
        <v>R1013</v>
      </c>
    </row>
    <row r="1686" spans="1:17" ht="15.6" x14ac:dyDescent="0.3">
      <c r="A1686" s="1" t="s">
        <v>686</v>
      </c>
      <c r="B1686" s="1" t="str">
        <f>VLOOKUP(A1686,'Customer Names'!A:B,2,0)</f>
        <v>Goldsby, Mr.  Thomas J</v>
      </c>
      <c r="C1686">
        <f>VLOOKUP(A1686,'Medical Examinations'!A:H,2,0)</f>
        <v>34.43</v>
      </c>
      <c r="D1686">
        <f>VLOOKUP(A1686,'Medical Examinations'!A:C,3,0)</f>
        <v>8.6199999999999992</v>
      </c>
      <c r="E1686" t="str">
        <f>VLOOKUP(A1686,'Medical Examinations'!A:E,4)</f>
        <v>yes</v>
      </c>
      <c r="F1686" t="str">
        <f>VLOOKUP(A1686,'Medical Examinations'!A:E,5)</f>
        <v>No</v>
      </c>
      <c r="G1686" t="str">
        <f>VLOOKUP(A1686,'Medical Examinations'!A:F,6,0)</f>
        <v>No</v>
      </c>
      <c r="H1686">
        <f>VLOOKUP(A1686,'Medical Examinations'!A:G,7)</f>
        <v>1</v>
      </c>
      <c r="I1686" t="str">
        <f>VLOOKUP(A1686,'Medical Examinations'!A:H,8,0)</f>
        <v>No</v>
      </c>
      <c r="J1686">
        <f>VLOOKUP(A1686,'Hospitalisation Details'!A:B,2,0)</f>
        <v>1986</v>
      </c>
      <c r="K1686" t="str">
        <f>VLOOKUP(A1686,'Hospitalisation Details'!A:C,3,0)</f>
        <v>Nov</v>
      </c>
      <c r="L1686">
        <f>VLOOKUP(A1686,'Hospitalisation Details'!A:D,4,0)</f>
        <v>21</v>
      </c>
      <c r="M1686">
        <f>VLOOKUP(A1686,'Hospitalisation Details'!A:E,5,0)</f>
        <v>2</v>
      </c>
      <c r="N1686">
        <f>VLOOKUP(A1686,'Hospitalisation Details'!A:F,6,0)</f>
        <v>5584.31</v>
      </c>
      <c r="O1686" t="str">
        <f>VLOOKUP(A1686,'Hospitalisation Details'!A:G,7,0)</f>
        <v>tier - 3</v>
      </c>
      <c r="P1686" t="str">
        <f>VLOOKUP(A1686,'Hospitalisation Details'!A:I,8,0)</f>
        <v>tier - 1</v>
      </c>
      <c r="Q1686" t="str">
        <f>VLOOKUP(A1686,'Hospitalisation Details'!A:I,9,0)</f>
        <v>R1013</v>
      </c>
    </row>
    <row r="1687" spans="1:17" ht="15.6" x14ac:dyDescent="0.3">
      <c r="A1687" s="1" t="s">
        <v>685</v>
      </c>
      <c r="B1687" s="1" t="str">
        <f>VLOOKUP(A1687,'Customer Names'!A:B,2,0)</f>
        <v>Whitney, Mr.  Ken</v>
      </c>
      <c r="C1687">
        <f>VLOOKUP(A1687,'Medical Examinations'!A:H,2,0)</f>
        <v>20.86</v>
      </c>
      <c r="D1687">
        <f>VLOOKUP(A1687,'Medical Examinations'!A:C,3,0)</f>
        <v>4.3600000000000003</v>
      </c>
      <c r="E1687" t="str">
        <f>VLOOKUP(A1687,'Medical Examinations'!A:E,4)</f>
        <v>yes</v>
      </c>
      <c r="F1687" t="str">
        <f>VLOOKUP(A1687,'Medical Examinations'!A:E,5)</f>
        <v>No</v>
      </c>
      <c r="G1687" t="str">
        <f>VLOOKUP(A1687,'Medical Examinations'!A:F,6,0)</f>
        <v>No</v>
      </c>
      <c r="H1687" t="str">
        <f>VLOOKUP(A1687,'Medical Examinations'!A:G,7)</f>
        <v>No major surgery</v>
      </c>
      <c r="I1687" t="str">
        <f>VLOOKUP(A1687,'Medical Examinations'!A:H,8,0)</f>
        <v>No</v>
      </c>
      <c r="J1687">
        <f>VLOOKUP(A1687,'Hospitalisation Details'!A:B,2,0)</f>
        <v>1985</v>
      </c>
      <c r="K1687" t="str">
        <f>VLOOKUP(A1687,'Hospitalisation Details'!A:C,3,0)</f>
        <v>Sep</v>
      </c>
      <c r="L1687">
        <f>VLOOKUP(A1687,'Hospitalisation Details'!A:D,4,0)</f>
        <v>5</v>
      </c>
      <c r="M1687">
        <f>VLOOKUP(A1687,'Hospitalisation Details'!A:E,5,0)</f>
        <v>3</v>
      </c>
      <c r="N1687">
        <f>VLOOKUP(A1687,'Hospitalisation Details'!A:F,6,0)</f>
        <v>5582.95</v>
      </c>
      <c r="O1687" t="str">
        <f>VLOOKUP(A1687,'Hospitalisation Details'!A:G,7,0)</f>
        <v>tier - 2</v>
      </c>
      <c r="P1687" t="str">
        <f>VLOOKUP(A1687,'Hospitalisation Details'!A:I,8,0)</f>
        <v>tier - 1</v>
      </c>
      <c r="Q1687" t="str">
        <f>VLOOKUP(A1687,'Hospitalisation Details'!A:I,9,0)</f>
        <v>R1012</v>
      </c>
    </row>
    <row r="1688" spans="1:17" ht="15.6" x14ac:dyDescent="0.3">
      <c r="A1688" s="1" t="s">
        <v>684</v>
      </c>
      <c r="B1688" s="1" t="str">
        <f>VLOOKUP(A1688,'Customer Names'!A:B,2,0)</f>
        <v>Mahoney, Ms.  Annie E</v>
      </c>
      <c r="C1688">
        <f>VLOOKUP(A1688,'Medical Examinations'!A:H,2,0)</f>
        <v>18.34</v>
      </c>
      <c r="D1688">
        <f>VLOOKUP(A1688,'Medical Examinations'!A:C,3,0)</f>
        <v>10.01</v>
      </c>
      <c r="E1688" t="str">
        <f>VLOOKUP(A1688,'Medical Examinations'!A:E,4)</f>
        <v>No</v>
      </c>
      <c r="F1688" t="str">
        <f>VLOOKUP(A1688,'Medical Examinations'!A:E,5)</f>
        <v>No</v>
      </c>
      <c r="G1688" t="str">
        <f>VLOOKUP(A1688,'Medical Examinations'!A:F,6,0)</f>
        <v>No</v>
      </c>
      <c r="H1688" t="str">
        <f>VLOOKUP(A1688,'Medical Examinations'!A:G,7)</f>
        <v>No major surgery</v>
      </c>
      <c r="I1688" t="str">
        <f>VLOOKUP(A1688,'Medical Examinations'!A:H,8,0)</f>
        <v>No</v>
      </c>
      <c r="J1688">
        <f>VLOOKUP(A1688,'Hospitalisation Details'!A:B,2,0)</f>
        <v>1974</v>
      </c>
      <c r="K1688" t="str">
        <f>VLOOKUP(A1688,'Hospitalisation Details'!A:C,3,0)</f>
        <v>Sep</v>
      </c>
      <c r="L1688">
        <f>VLOOKUP(A1688,'Hospitalisation Details'!A:D,4,0)</f>
        <v>18</v>
      </c>
      <c r="M1688">
        <f>VLOOKUP(A1688,'Hospitalisation Details'!A:E,5,0)</f>
        <v>0</v>
      </c>
      <c r="N1688">
        <f>VLOOKUP(A1688,'Hospitalisation Details'!A:F,6,0)</f>
        <v>5576.35</v>
      </c>
      <c r="O1688" t="str">
        <f>VLOOKUP(A1688,'Hospitalisation Details'!A:G,7,0)</f>
        <v>tier - 2</v>
      </c>
      <c r="P1688" t="str">
        <f>VLOOKUP(A1688,'Hospitalisation Details'!A:I,8,0)</f>
        <v>tier - 3</v>
      </c>
      <c r="Q1688" t="str">
        <f>VLOOKUP(A1688,'Hospitalisation Details'!A:I,9,0)</f>
        <v>R1013</v>
      </c>
    </row>
    <row r="1689" spans="1:17" ht="15.6" x14ac:dyDescent="0.3">
      <c r="A1689" s="1" t="s">
        <v>683</v>
      </c>
      <c r="B1689" s="1" t="str">
        <f>VLOOKUP(A1689,'Customer Names'!A:B,2,0)</f>
        <v>McCracken, Mrs.  Noel K.</v>
      </c>
      <c r="C1689">
        <f>VLOOKUP(A1689,'Medical Examinations'!A:H,2,0)</f>
        <v>34.15</v>
      </c>
      <c r="D1689">
        <f>VLOOKUP(A1689,'Medical Examinations'!A:C,3,0)</f>
        <v>5.42</v>
      </c>
      <c r="E1689" t="str">
        <f>VLOOKUP(A1689,'Medical Examinations'!A:E,4)</f>
        <v>No</v>
      </c>
      <c r="F1689" t="str">
        <f>VLOOKUP(A1689,'Medical Examinations'!A:E,5)</f>
        <v>No</v>
      </c>
      <c r="G1689" t="str">
        <f>VLOOKUP(A1689,'Medical Examinations'!A:F,6,0)</f>
        <v>No</v>
      </c>
      <c r="H1689" t="str">
        <f>VLOOKUP(A1689,'Medical Examinations'!A:G,7)</f>
        <v>No major surgery</v>
      </c>
      <c r="I1689" t="str">
        <f>VLOOKUP(A1689,'Medical Examinations'!A:H,8,0)</f>
        <v>No</v>
      </c>
      <c r="J1689">
        <f>VLOOKUP(A1689,'Hospitalisation Details'!A:B,2,0)</f>
        <v>1999</v>
      </c>
      <c r="K1689" t="str">
        <f>VLOOKUP(A1689,'Hospitalisation Details'!A:C,3,0)</f>
        <v>Sep</v>
      </c>
      <c r="L1689">
        <f>VLOOKUP(A1689,'Hospitalisation Details'!A:D,4,0)</f>
        <v>22</v>
      </c>
      <c r="M1689">
        <f>VLOOKUP(A1689,'Hospitalisation Details'!A:E,5,0)</f>
        <v>0</v>
      </c>
      <c r="N1689">
        <f>VLOOKUP(A1689,'Hospitalisation Details'!A:F,6,0)</f>
        <v>5552.61</v>
      </c>
      <c r="O1689" t="str">
        <f>VLOOKUP(A1689,'Hospitalisation Details'!A:G,7,0)</f>
        <v>tier - 2</v>
      </c>
      <c r="P1689" t="str">
        <f>VLOOKUP(A1689,'Hospitalisation Details'!A:I,8,0)</f>
        <v>tier - 3</v>
      </c>
      <c r="Q1689" t="str">
        <f>VLOOKUP(A1689,'Hospitalisation Details'!A:I,9,0)</f>
        <v>R1026</v>
      </c>
    </row>
    <row r="1690" spans="1:17" ht="15.6" x14ac:dyDescent="0.3">
      <c r="A1690" s="1" t="s">
        <v>682</v>
      </c>
      <c r="B1690" s="1" t="str">
        <f>VLOOKUP(A1690,'Customer Names'!A:B,2,0)</f>
        <v>Spewak, Mr.  Mark S</v>
      </c>
      <c r="C1690">
        <f>VLOOKUP(A1690,'Medical Examinations'!A:H,2,0)</f>
        <v>18.350000000000001</v>
      </c>
      <c r="D1690">
        <f>VLOOKUP(A1690,'Medical Examinations'!A:C,3,0)</f>
        <v>5.12</v>
      </c>
      <c r="E1690" t="str">
        <f>VLOOKUP(A1690,'Medical Examinations'!A:E,4)</f>
        <v>No</v>
      </c>
      <c r="F1690" t="str">
        <f>VLOOKUP(A1690,'Medical Examinations'!A:E,5)</f>
        <v>No</v>
      </c>
      <c r="G1690" t="str">
        <f>VLOOKUP(A1690,'Medical Examinations'!A:F,6,0)</f>
        <v>No</v>
      </c>
      <c r="H1690" t="str">
        <f>VLOOKUP(A1690,'Medical Examinations'!A:G,7)</f>
        <v>No major surgery</v>
      </c>
      <c r="I1690" t="str">
        <f>VLOOKUP(A1690,'Medical Examinations'!A:H,8,0)</f>
        <v>No</v>
      </c>
      <c r="J1690">
        <f>VLOOKUP(A1690,'Hospitalisation Details'!A:B,2,0)</f>
        <v>1980</v>
      </c>
      <c r="K1690" t="str">
        <f>VLOOKUP(A1690,'Hospitalisation Details'!A:C,3,0)</f>
        <v>Dec</v>
      </c>
      <c r="L1690">
        <f>VLOOKUP(A1690,'Hospitalisation Details'!A:D,4,0)</f>
        <v>7</v>
      </c>
      <c r="M1690">
        <f>VLOOKUP(A1690,'Hospitalisation Details'!A:E,5,0)</f>
        <v>2</v>
      </c>
      <c r="N1690">
        <f>VLOOKUP(A1690,'Hospitalisation Details'!A:F,6,0)</f>
        <v>5540.35</v>
      </c>
      <c r="O1690" t="str">
        <f>VLOOKUP(A1690,'Hospitalisation Details'!A:G,7,0)</f>
        <v>tier - 2</v>
      </c>
      <c r="P1690" t="str">
        <f>VLOOKUP(A1690,'Hospitalisation Details'!A:I,8,0)</f>
        <v>tier - 2</v>
      </c>
      <c r="Q1690" t="str">
        <f>VLOOKUP(A1690,'Hospitalisation Details'!A:I,9,0)</f>
        <v>R1012</v>
      </c>
    </row>
    <row r="1691" spans="1:17" ht="15.6" x14ac:dyDescent="0.3">
      <c r="A1691" s="1" t="s">
        <v>681</v>
      </c>
      <c r="B1691" s="1" t="str">
        <f>VLOOKUP(A1691,'Customer Names'!A:B,2,0)</f>
        <v>Cottini, Ms.  Federica</v>
      </c>
      <c r="C1691">
        <f>VLOOKUP(A1691,'Medical Examinations'!A:H,2,0)</f>
        <v>22.13</v>
      </c>
      <c r="D1691">
        <f>VLOOKUP(A1691,'Medical Examinations'!A:C,3,0)</f>
        <v>9.1999999999999993</v>
      </c>
      <c r="E1691" t="str">
        <f>VLOOKUP(A1691,'Medical Examinations'!A:E,4)</f>
        <v>yes</v>
      </c>
      <c r="F1691" t="str">
        <f>VLOOKUP(A1691,'Medical Examinations'!A:E,5)</f>
        <v>No</v>
      </c>
      <c r="G1691" t="str">
        <f>VLOOKUP(A1691,'Medical Examinations'!A:F,6,0)</f>
        <v>No</v>
      </c>
      <c r="H1691" t="str">
        <f>VLOOKUP(A1691,'Medical Examinations'!A:G,7)</f>
        <v>No major surgery</v>
      </c>
      <c r="I1691" t="str">
        <f>VLOOKUP(A1691,'Medical Examinations'!A:H,8,0)</f>
        <v>No</v>
      </c>
      <c r="J1691">
        <f>VLOOKUP(A1691,'Hospitalisation Details'!A:B,2,0)</f>
        <v>1981</v>
      </c>
      <c r="K1691" t="str">
        <f>VLOOKUP(A1691,'Hospitalisation Details'!A:C,3,0)</f>
        <v>Nov</v>
      </c>
      <c r="L1691">
        <f>VLOOKUP(A1691,'Hospitalisation Details'!A:D,4,0)</f>
        <v>7</v>
      </c>
      <c r="M1691">
        <f>VLOOKUP(A1691,'Hospitalisation Details'!A:E,5,0)</f>
        <v>1</v>
      </c>
      <c r="N1691">
        <f>VLOOKUP(A1691,'Hospitalisation Details'!A:F,6,0)</f>
        <v>5539.4</v>
      </c>
      <c r="O1691" t="str">
        <f>VLOOKUP(A1691,'Hospitalisation Details'!A:G,7,0)</f>
        <v>tier - 2</v>
      </c>
      <c r="P1691" t="str">
        <f>VLOOKUP(A1691,'Hospitalisation Details'!A:I,8,0)</f>
        <v>tier - 2</v>
      </c>
      <c r="Q1691" t="str">
        <f>VLOOKUP(A1691,'Hospitalisation Details'!A:I,9,0)</f>
        <v>R1013</v>
      </c>
    </row>
    <row r="1692" spans="1:17" ht="15.6" x14ac:dyDescent="0.3">
      <c r="A1692" s="1" t="s">
        <v>680</v>
      </c>
      <c r="B1692" s="1" t="str">
        <f>VLOOKUP(A1692,'Customer Names'!A:B,2,0)</f>
        <v>Findlay, Ms.  Pamela L</v>
      </c>
      <c r="C1692">
        <f>VLOOKUP(A1692,'Medical Examinations'!A:H,2,0)</f>
        <v>22.51</v>
      </c>
      <c r="D1692">
        <f>VLOOKUP(A1692,'Medical Examinations'!A:C,3,0)</f>
        <v>6.08</v>
      </c>
      <c r="E1692" t="str">
        <f>VLOOKUP(A1692,'Medical Examinations'!A:E,4)</f>
        <v>yes</v>
      </c>
      <c r="F1692" t="str">
        <f>VLOOKUP(A1692,'Medical Examinations'!A:E,5)</f>
        <v>No</v>
      </c>
      <c r="G1692" t="str">
        <f>VLOOKUP(A1692,'Medical Examinations'!A:F,6,0)</f>
        <v>No</v>
      </c>
      <c r="H1692">
        <f>VLOOKUP(A1692,'Medical Examinations'!A:G,7)</f>
        <v>1</v>
      </c>
      <c r="I1692" t="str">
        <f>VLOOKUP(A1692,'Medical Examinations'!A:H,8,0)</f>
        <v>No</v>
      </c>
      <c r="J1692">
        <f>VLOOKUP(A1692,'Hospitalisation Details'!A:B,2,0)</f>
        <v>1988</v>
      </c>
      <c r="K1692" t="str">
        <f>VLOOKUP(A1692,'Hospitalisation Details'!A:C,3,0)</f>
        <v>Jul</v>
      </c>
      <c r="L1692">
        <f>VLOOKUP(A1692,'Hospitalisation Details'!A:D,4,0)</f>
        <v>29</v>
      </c>
      <c r="M1692">
        <f>VLOOKUP(A1692,'Hospitalisation Details'!A:E,5,0)</f>
        <v>3</v>
      </c>
      <c r="N1692">
        <f>VLOOKUP(A1692,'Hospitalisation Details'!A:F,6,0)</f>
        <v>5503.36</v>
      </c>
      <c r="O1692" t="str">
        <f>VLOOKUP(A1692,'Hospitalisation Details'!A:G,7,0)</f>
        <v>tier - 2</v>
      </c>
      <c r="P1692" t="str">
        <f>VLOOKUP(A1692,'Hospitalisation Details'!A:I,8,0)</f>
        <v>tier - 2</v>
      </c>
      <c r="Q1692" t="str">
        <f>VLOOKUP(A1692,'Hospitalisation Details'!A:I,9,0)</f>
        <v>R1012</v>
      </c>
    </row>
    <row r="1693" spans="1:17" ht="15.6" x14ac:dyDescent="0.3">
      <c r="A1693" s="1" t="s">
        <v>679</v>
      </c>
      <c r="B1693" s="1" t="str">
        <f>VLOOKUP(A1693,'Customer Names'!A:B,2,0)</f>
        <v>Strasburg, Mr.  Andrew W.</v>
      </c>
      <c r="C1693">
        <f>VLOOKUP(A1693,'Medical Examinations'!A:H,2,0)</f>
        <v>31</v>
      </c>
      <c r="D1693">
        <f>VLOOKUP(A1693,'Medical Examinations'!A:C,3,0)</f>
        <v>4.7699999999999996</v>
      </c>
      <c r="E1693" t="str">
        <f>VLOOKUP(A1693,'Medical Examinations'!A:E,4)</f>
        <v>No</v>
      </c>
      <c r="F1693" t="str">
        <f>VLOOKUP(A1693,'Medical Examinations'!A:E,5)</f>
        <v>No</v>
      </c>
      <c r="G1693" t="str">
        <f>VLOOKUP(A1693,'Medical Examinations'!A:F,6,0)</f>
        <v>No</v>
      </c>
      <c r="H1693">
        <f>VLOOKUP(A1693,'Medical Examinations'!A:G,7)</f>
        <v>1</v>
      </c>
      <c r="I1693" t="str">
        <f>VLOOKUP(A1693,'Medical Examinations'!A:H,8,0)</f>
        <v>No</v>
      </c>
      <c r="J1693">
        <f>VLOOKUP(A1693,'Hospitalisation Details'!A:B,2,0)</f>
        <v>1984</v>
      </c>
      <c r="K1693" t="str">
        <f>VLOOKUP(A1693,'Hospitalisation Details'!A:C,3,0)</f>
        <v>Aug</v>
      </c>
      <c r="L1693">
        <f>VLOOKUP(A1693,'Hospitalisation Details'!A:D,4,0)</f>
        <v>17</v>
      </c>
      <c r="M1693">
        <f>VLOOKUP(A1693,'Hospitalisation Details'!A:E,5,0)</f>
        <v>1</v>
      </c>
      <c r="N1693">
        <f>VLOOKUP(A1693,'Hospitalisation Details'!A:F,6,0)</f>
        <v>5488.26</v>
      </c>
      <c r="O1693" t="str">
        <f>VLOOKUP(A1693,'Hospitalisation Details'!A:G,7,0)</f>
        <v>tier - 2</v>
      </c>
      <c r="P1693" t="str">
        <f>VLOOKUP(A1693,'Hospitalisation Details'!A:I,8,0)</f>
        <v>tier - 3</v>
      </c>
      <c r="Q1693" t="str">
        <f>VLOOKUP(A1693,'Hospitalisation Details'!A:I,9,0)</f>
        <v>R1011</v>
      </c>
    </row>
    <row r="1694" spans="1:17" ht="15.6" x14ac:dyDescent="0.3">
      <c r="A1694" s="1" t="s">
        <v>678</v>
      </c>
      <c r="B1694" s="1" t="str">
        <f>VLOOKUP(A1694,'Customer Names'!A:B,2,0)</f>
        <v>Adams, Mr.  Randall</v>
      </c>
      <c r="C1694">
        <f>VLOOKUP(A1694,'Medical Examinations'!A:H,2,0)</f>
        <v>28.27</v>
      </c>
      <c r="D1694">
        <f>VLOOKUP(A1694,'Medical Examinations'!A:C,3,0)</f>
        <v>4.62</v>
      </c>
      <c r="E1694" t="str">
        <f>VLOOKUP(A1694,'Medical Examinations'!A:E,4)</f>
        <v>No</v>
      </c>
      <c r="F1694" t="str">
        <f>VLOOKUP(A1694,'Medical Examinations'!A:E,5)</f>
        <v>No</v>
      </c>
      <c r="G1694" t="str">
        <f>VLOOKUP(A1694,'Medical Examinations'!A:F,6,0)</f>
        <v>No</v>
      </c>
      <c r="H1694">
        <f>VLOOKUP(A1694,'Medical Examinations'!A:G,7)</f>
        <v>1</v>
      </c>
      <c r="I1694" t="str">
        <f>VLOOKUP(A1694,'Medical Examinations'!A:H,8,0)</f>
        <v>No</v>
      </c>
      <c r="J1694">
        <f>VLOOKUP(A1694,'Hospitalisation Details'!A:B,2,0)</f>
        <v>1984</v>
      </c>
      <c r="K1694" t="str">
        <f>VLOOKUP(A1694,'Hospitalisation Details'!A:C,3,0)</f>
        <v>Aug</v>
      </c>
      <c r="L1694">
        <f>VLOOKUP(A1694,'Hospitalisation Details'!A:D,4,0)</f>
        <v>26</v>
      </c>
      <c r="M1694">
        <f>VLOOKUP(A1694,'Hospitalisation Details'!A:E,5,0)</f>
        <v>1</v>
      </c>
      <c r="N1694">
        <f>VLOOKUP(A1694,'Hospitalisation Details'!A:F,6,0)</f>
        <v>5484.47</v>
      </c>
      <c r="O1694" t="str">
        <f>VLOOKUP(A1694,'Hospitalisation Details'!A:G,7,0)</f>
        <v>tier - 2</v>
      </c>
      <c r="P1694" t="str">
        <f>VLOOKUP(A1694,'Hospitalisation Details'!A:I,8,0)</f>
        <v>tier - 2</v>
      </c>
      <c r="Q1694" t="str">
        <f>VLOOKUP(A1694,'Hospitalisation Details'!A:I,9,0)</f>
        <v>R1013</v>
      </c>
    </row>
    <row r="1695" spans="1:17" ht="15.6" x14ac:dyDescent="0.3">
      <c r="A1695" s="1" t="s">
        <v>677</v>
      </c>
      <c r="B1695" s="1" t="str">
        <f>VLOOKUP(A1695,'Customer Names'!A:B,2,0)</f>
        <v>Deeter, Ms.  Tracy L</v>
      </c>
      <c r="C1695">
        <f>VLOOKUP(A1695,'Medical Examinations'!A:H,2,0)</f>
        <v>29.92</v>
      </c>
      <c r="D1695">
        <f>VLOOKUP(A1695,'Medical Examinations'!A:C,3,0)</f>
        <v>9.07</v>
      </c>
      <c r="E1695" t="str">
        <f>VLOOKUP(A1695,'Medical Examinations'!A:E,4)</f>
        <v>yes</v>
      </c>
      <c r="F1695" t="str">
        <f>VLOOKUP(A1695,'Medical Examinations'!A:E,5)</f>
        <v>No</v>
      </c>
      <c r="G1695" t="str">
        <f>VLOOKUP(A1695,'Medical Examinations'!A:F,6,0)</f>
        <v>No</v>
      </c>
      <c r="H1695">
        <f>VLOOKUP(A1695,'Medical Examinations'!A:G,7)</f>
        <v>1</v>
      </c>
      <c r="I1695" t="str">
        <f>VLOOKUP(A1695,'Medical Examinations'!A:H,8,0)</f>
        <v>No</v>
      </c>
      <c r="J1695">
        <f>VLOOKUP(A1695,'Hospitalisation Details'!A:B,2,0)</f>
        <v>1986</v>
      </c>
      <c r="K1695" t="str">
        <f>VLOOKUP(A1695,'Hospitalisation Details'!A:C,3,0)</f>
        <v>Sep</v>
      </c>
      <c r="L1695">
        <f>VLOOKUP(A1695,'Hospitalisation Details'!A:D,4,0)</f>
        <v>30</v>
      </c>
      <c r="M1695">
        <f>VLOOKUP(A1695,'Hospitalisation Details'!A:E,5,0)</f>
        <v>1</v>
      </c>
      <c r="N1695">
        <f>VLOOKUP(A1695,'Hospitalisation Details'!A:F,6,0)</f>
        <v>5478.04</v>
      </c>
      <c r="O1695" t="str">
        <f>VLOOKUP(A1695,'Hospitalisation Details'!A:G,7,0)</f>
        <v>tier - 2</v>
      </c>
      <c r="P1695" t="str">
        <f>VLOOKUP(A1695,'Hospitalisation Details'!A:I,8,0)</f>
        <v>tier - 3</v>
      </c>
      <c r="Q1695" t="str">
        <f>VLOOKUP(A1695,'Hospitalisation Details'!A:I,9,0)</f>
        <v>R1013</v>
      </c>
    </row>
    <row r="1696" spans="1:17" ht="15.6" x14ac:dyDescent="0.3">
      <c r="A1696" s="1" t="s">
        <v>676</v>
      </c>
      <c r="B1696" s="1" t="str">
        <f>VLOOKUP(A1696,'Customer Names'!A:B,2,0)</f>
        <v>Arpin, Ms.  Azelie</v>
      </c>
      <c r="C1696">
        <f>VLOOKUP(A1696,'Medical Examinations'!A:H,2,0)</f>
        <v>25.9</v>
      </c>
      <c r="D1696">
        <f>VLOOKUP(A1696,'Medical Examinations'!A:C,3,0)</f>
        <v>9.1199999999999992</v>
      </c>
      <c r="E1696" t="str">
        <f>VLOOKUP(A1696,'Medical Examinations'!A:E,4)</f>
        <v>yes</v>
      </c>
      <c r="F1696" t="str">
        <f>VLOOKUP(A1696,'Medical Examinations'!A:E,5)</f>
        <v>No</v>
      </c>
      <c r="G1696" t="str">
        <f>VLOOKUP(A1696,'Medical Examinations'!A:F,6,0)</f>
        <v>No</v>
      </c>
      <c r="H1696">
        <f>VLOOKUP(A1696,'Medical Examinations'!A:G,7)</f>
        <v>1</v>
      </c>
      <c r="I1696" t="str">
        <f>VLOOKUP(A1696,'Medical Examinations'!A:H,8,0)</f>
        <v>No</v>
      </c>
      <c r="J1696">
        <f>VLOOKUP(A1696,'Hospitalisation Details'!A:B,2,0)</f>
        <v>1986</v>
      </c>
      <c r="K1696" t="str">
        <f>VLOOKUP(A1696,'Hospitalisation Details'!A:C,3,0)</f>
        <v>Jul</v>
      </c>
      <c r="L1696">
        <f>VLOOKUP(A1696,'Hospitalisation Details'!A:D,4,0)</f>
        <v>12</v>
      </c>
      <c r="M1696">
        <f>VLOOKUP(A1696,'Hospitalisation Details'!A:E,5,0)</f>
        <v>1</v>
      </c>
      <c r="N1696">
        <f>VLOOKUP(A1696,'Hospitalisation Details'!A:F,6,0)</f>
        <v>5472.45</v>
      </c>
      <c r="O1696" t="str">
        <f>VLOOKUP(A1696,'Hospitalisation Details'!A:G,7,0)</f>
        <v>tier - 2</v>
      </c>
      <c r="P1696" t="str">
        <f>VLOOKUP(A1696,'Hospitalisation Details'!A:I,8,0)</f>
        <v>tier - 3</v>
      </c>
      <c r="Q1696" t="str">
        <f>VLOOKUP(A1696,'Hospitalisation Details'!A:I,9,0)</f>
        <v>R1011</v>
      </c>
    </row>
    <row r="1697" spans="1:17" ht="15.6" x14ac:dyDescent="0.3">
      <c r="A1697" s="1" t="s">
        <v>675</v>
      </c>
      <c r="B1697" s="1" t="str">
        <f>VLOOKUP(A1697,'Customer Names'!A:B,2,0)</f>
        <v>Schoeneck, Ms.  Monica M.</v>
      </c>
      <c r="C1697">
        <f>VLOOKUP(A1697,'Medical Examinations'!A:H,2,0)</f>
        <v>27.74</v>
      </c>
      <c r="D1697">
        <f>VLOOKUP(A1697,'Medical Examinations'!A:C,3,0)</f>
        <v>7.32</v>
      </c>
      <c r="E1697" t="str">
        <f>VLOOKUP(A1697,'Medical Examinations'!A:E,4)</f>
        <v>yes</v>
      </c>
      <c r="F1697" t="str">
        <f>VLOOKUP(A1697,'Medical Examinations'!A:E,5)</f>
        <v>No</v>
      </c>
      <c r="G1697" t="str">
        <f>VLOOKUP(A1697,'Medical Examinations'!A:F,6,0)</f>
        <v>No</v>
      </c>
      <c r="H1697">
        <f>VLOOKUP(A1697,'Medical Examinations'!A:G,7)</f>
        <v>1</v>
      </c>
      <c r="I1697" t="str">
        <f>VLOOKUP(A1697,'Medical Examinations'!A:H,8,0)</f>
        <v>No</v>
      </c>
      <c r="J1697">
        <f>VLOOKUP(A1697,'Hospitalisation Details'!A:B,2,0)</f>
        <v>1986</v>
      </c>
      <c r="K1697" t="str">
        <f>VLOOKUP(A1697,'Hospitalisation Details'!A:C,3,0)</f>
        <v>Dec</v>
      </c>
      <c r="L1697">
        <f>VLOOKUP(A1697,'Hospitalisation Details'!A:D,4,0)</f>
        <v>2</v>
      </c>
      <c r="M1697">
        <f>VLOOKUP(A1697,'Hospitalisation Details'!A:E,5,0)</f>
        <v>0</v>
      </c>
      <c r="N1697">
        <f>VLOOKUP(A1697,'Hospitalisation Details'!A:F,6,0)</f>
        <v>5469.01</v>
      </c>
      <c r="O1697" t="str">
        <f>VLOOKUP(A1697,'Hospitalisation Details'!A:G,7,0)</f>
        <v>tier - 2</v>
      </c>
      <c r="P1697" t="str">
        <f>VLOOKUP(A1697,'Hospitalisation Details'!A:I,8,0)</f>
        <v>tier - 2</v>
      </c>
      <c r="Q1697" t="str">
        <f>VLOOKUP(A1697,'Hospitalisation Details'!A:I,9,0)</f>
        <v>R1024</v>
      </c>
    </row>
    <row r="1698" spans="1:17" ht="15.6" x14ac:dyDescent="0.3">
      <c r="A1698" s="1" t="s">
        <v>674</v>
      </c>
      <c r="B1698" s="1" t="str">
        <f>VLOOKUP(A1698,'Customer Names'!A:B,2,0)</f>
        <v>Mueller, Ms.  Katarina K.</v>
      </c>
      <c r="C1698">
        <f>VLOOKUP(A1698,'Medical Examinations'!A:H,2,0)</f>
        <v>17.260000000000002</v>
      </c>
      <c r="D1698">
        <f>VLOOKUP(A1698,'Medical Examinations'!A:C,3,0)</f>
        <v>11.73</v>
      </c>
      <c r="E1698" t="str">
        <f>VLOOKUP(A1698,'Medical Examinations'!A:E,4)</f>
        <v>No</v>
      </c>
      <c r="F1698" t="str">
        <f>VLOOKUP(A1698,'Medical Examinations'!A:E,5)</f>
        <v>No</v>
      </c>
      <c r="G1698" t="str">
        <f>VLOOKUP(A1698,'Medical Examinations'!A:F,6,0)</f>
        <v>No</v>
      </c>
      <c r="H1698">
        <f>VLOOKUP(A1698,'Medical Examinations'!A:G,7)</f>
        <v>2</v>
      </c>
      <c r="I1698" t="str">
        <f>VLOOKUP(A1698,'Medical Examinations'!A:H,8,0)</f>
        <v>No</v>
      </c>
      <c r="J1698">
        <f>VLOOKUP(A1698,'Hospitalisation Details'!A:B,2,0)</f>
        <v>1973</v>
      </c>
      <c r="K1698" t="str">
        <f>VLOOKUP(A1698,'Hospitalisation Details'!A:C,3,0)</f>
        <v>Oct</v>
      </c>
      <c r="L1698">
        <f>VLOOKUP(A1698,'Hospitalisation Details'!A:D,4,0)</f>
        <v>24</v>
      </c>
      <c r="M1698">
        <f>VLOOKUP(A1698,'Hospitalisation Details'!A:E,5,0)</f>
        <v>0</v>
      </c>
      <c r="N1698">
        <f>VLOOKUP(A1698,'Hospitalisation Details'!A:F,6,0)</f>
        <v>5466.88</v>
      </c>
      <c r="O1698" t="str">
        <f>VLOOKUP(A1698,'Hospitalisation Details'!A:G,7,0)</f>
        <v>tier - 2</v>
      </c>
      <c r="P1698" t="str">
        <f>VLOOKUP(A1698,'Hospitalisation Details'!A:I,8,0)</f>
        <v>tier - 2</v>
      </c>
      <c r="Q1698" t="str">
        <f>VLOOKUP(A1698,'Hospitalisation Details'!A:I,9,0)</f>
        <v>R1013</v>
      </c>
    </row>
    <row r="1699" spans="1:17" ht="15.6" x14ac:dyDescent="0.3">
      <c r="A1699" s="1" t="s">
        <v>673</v>
      </c>
      <c r="B1699" s="1" t="str">
        <f>VLOOKUP(A1699,'Customer Names'!A:B,2,0)</f>
        <v>Willits, Ms.  Jamie L.</v>
      </c>
      <c r="C1699">
        <f>VLOOKUP(A1699,'Medical Examinations'!A:H,2,0)</f>
        <v>19.855</v>
      </c>
      <c r="D1699">
        <f>VLOOKUP(A1699,'Medical Examinations'!A:C,3,0)</f>
        <v>6.64</v>
      </c>
      <c r="E1699" t="str">
        <f>VLOOKUP(A1699,'Medical Examinations'!A:E,4)</f>
        <v>yes</v>
      </c>
      <c r="F1699" t="str">
        <f>VLOOKUP(A1699,'Medical Examinations'!A:E,5)</f>
        <v>No</v>
      </c>
      <c r="G1699" t="str">
        <f>VLOOKUP(A1699,'Medical Examinations'!A:F,6,0)</f>
        <v>No</v>
      </c>
      <c r="H1699">
        <f>VLOOKUP(A1699,'Medical Examinations'!A:G,7)</f>
        <v>1</v>
      </c>
      <c r="I1699" t="str">
        <f>VLOOKUP(A1699,'Medical Examinations'!A:H,8,0)</f>
        <v>No</v>
      </c>
      <c r="J1699">
        <f>VLOOKUP(A1699,'Hospitalisation Details'!A:B,2,0)</f>
        <v>1986</v>
      </c>
      <c r="K1699" t="str">
        <f>VLOOKUP(A1699,'Hospitalisation Details'!A:C,3,0)</f>
        <v>Dec</v>
      </c>
      <c r="L1699">
        <f>VLOOKUP(A1699,'Hospitalisation Details'!A:D,4,0)</f>
        <v>25</v>
      </c>
      <c r="M1699">
        <f>VLOOKUP(A1699,'Hospitalisation Details'!A:E,5,0)</f>
        <v>0</v>
      </c>
      <c r="N1699">
        <f>VLOOKUP(A1699,'Hospitalisation Details'!A:F,6,0)</f>
        <v>5458.05</v>
      </c>
      <c r="O1699" t="str">
        <f>VLOOKUP(A1699,'Hospitalisation Details'!A:G,7,0)</f>
        <v>tier - 2</v>
      </c>
      <c r="P1699" t="str">
        <f>VLOOKUP(A1699,'Hospitalisation Details'!A:I,8,0)</f>
        <v>tier - 2</v>
      </c>
      <c r="Q1699" t="str">
        <f>VLOOKUP(A1699,'Hospitalisation Details'!A:I,9,0)</f>
        <v>R1024</v>
      </c>
    </row>
    <row r="1700" spans="1:17" ht="15.6" x14ac:dyDescent="0.3">
      <c r="A1700" s="1" t="s">
        <v>672</v>
      </c>
      <c r="B1700" s="1" t="str">
        <f>VLOOKUP(A1700,'Customer Names'!A:B,2,0)</f>
        <v>Syring, Mr.  Brian</v>
      </c>
      <c r="C1700">
        <f>VLOOKUP(A1700,'Medical Examinations'!A:H,2,0)</f>
        <v>41.69</v>
      </c>
      <c r="D1700">
        <f>VLOOKUP(A1700,'Medical Examinations'!A:C,3,0)</f>
        <v>5.78</v>
      </c>
      <c r="E1700" t="str">
        <f>VLOOKUP(A1700,'Medical Examinations'!A:E,4)</f>
        <v>No</v>
      </c>
      <c r="F1700" t="str">
        <f>VLOOKUP(A1700,'Medical Examinations'!A:E,5)</f>
        <v>No</v>
      </c>
      <c r="G1700" t="str">
        <f>VLOOKUP(A1700,'Medical Examinations'!A:F,6,0)</f>
        <v>No</v>
      </c>
      <c r="H1700" t="str">
        <f>VLOOKUP(A1700,'Medical Examinations'!A:G,7)</f>
        <v>No major surgery</v>
      </c>
      <c r="I1700" t="str">
        <f>VLOOKUP(A1700,'Medical Examinations'!A:H,8,0)</f>
        <v>No</v>
      </c>
      <c r="J1700">
        <f>VLOOKUP(A1700,'Hospitalisation Details'!A:B,2,0)</f>
        <v>1982</v>
      </c>
      <c r="K1700" t="str">
        <f>VLOOKUP(A1700,'Hospitalisation Details'!A:C,3,0)</f>
        <v>Aug</v>
      </c>
      <c r="L1700">
        <f>VLOOKUP(A1700,'Hospitalisation Details'!A:D,4,0)</f>
        <v>25</v>
      </c>
      <c r="M1700">
        <f>VLOOKUP(A1700,'Hospitalisation Details'!A:E,5,0)</f>
        <v>0</v>
      </c>
      <c r="N1700">
        <f>VLOOKUP(A1700,'Hospitalisation Details'!A:F,6,0)</f>
        <v>5438.75</v>
      </c>
      <c r="O1700" t="str">
        <f>VLOOKUP(A1700,'Hospitalisation Details'!A:G,7,0)</f>
        <v>tier - 3</v>
      </c>
      <c r="P1700" t="str">
        <f>VLOOKUP(A1700,'Hospitalisation Details'!A:I,8,0)</f>
        <v>tier - 2</v>
      </c>
      <c r="Q1700" t="str">
        <f>VLOOKUP(A1700,'Hospitalisation Details'!A:I,9,0)</f>
        <v>R1013</v>
      </c>
    </row>
    <row r="1701" spans="1:17" ht="15.6" x14ac:dyDescent="0.3">
      <c r="A1701" s="1" t="s">
        <v>671</v>
      </c>
      <c r="B1701" s="1" t="str">
        <f>VLOOKUP(A1701,'Customer Names'!A:B,2,0)</f>
        <v>Strike, Ms.  Stacey L.</v>
      </c>
      <c r="C1701">
        <f>VLOOKUP(A1701,'Medical Examinations'!A:H,2,0)</f>
        <v>16.12</v>
      </c>
      <c r="D1701">
        <f>VLOOKUP(A1701,'Medical Examinations'!A:C,3,0)</f>
        <v>10.45</v>
      </c>
      <c r="E1701" t="str">
        <f>VLOOKUP(A1701,'Medical Examinations'!A:E,4)</f>
        <v>No</v>
      </c>
      <c r="F1701" t="str">
        <f>VLOOKUP(A1701,'Medical Examinations'!A:E,5)</f>
        <v>No</v>
      </c>
      <c r="G1701" t="str">
        <f>VLOOKUP(A1701,'Medical Examinations'!A:F,6,0)</f>
        <v>No</v>
      </c>
      <c r="H1701" t="str">
        <f>VLOOKUP(A1701,'Medical Examinations'!A:G,7)</f>
        <v>No major surgery</v>
      </c>
      <c r="I1701" t="str">
        <f>VLOOKUP(A1701,'Medical Examinations'!A:H,8,0)</f>
        <v>No</v>
      </c>
      <c r="J1701">
        <f>VLOOKUP(A1701,'Hospitalisation Details'!A:B,2,0)</f>
        <v>1978</v>
      </c>
      <c r="K1701" t="str">
        <f>VLOOKUP(A1701,'Hospitalisation Details'!A:C,3,0)</f>
        <v>Jun</v>
      </c>
      <c r="L1701">
        <f>VLOOKUP(A1701,'Hospitalisation Details'!A:D,4,0)</f>
        <v>8</v>
      </c>
      <c r="M1701">
        <f>VLOOKUP(A1701,'Hospitalisation Details'!A:E,5,0)</f>
        <v>2</v>
      </c>
      <c r="N1701">
        <f>VLOOKUP(A1701,'Hospitalisation Details'!A:F,6,0)</f>
        <v>5428.98</v>
      </c>
      <c r="O1701" t="str">
        <f>VLOOKUP(A1701,'Hospitalisation Details'!A:G,7,0)</f>
        <v>tier - 2</v>
      </c>
      <c r="P1701" t="str">
        <f>VLOOKUP(A1701,'Hospitalisation Details'!A:I,8,0)</f>
        <v>tier - 2</v>
      </c>
      <c r="Q1701" t="str">
        <f>VLOOKUP(A1701,'Hospitalisation Details'!A:I,9,0)</f>
        <v>R1012</v>
      </c>
    </row>
    <row r="1702" spans="1:17" ht="15.6" x14ac:dyDescent="0.3">
      <c r="A1702" s="1" t="s">
        <v>670</v>
      </c>
      <c r="B1702" s="1" t="str">
        <f>VLOOKUP(A1702,'Customer Names'!A:B,2,0)</f>
        <v>Hennigar, Mr.  Stephen</v>
      </c>
      <c r="C1702">
        <f>VLOOKUP(A1702,'Medical Examinations'!A:H,2,0)</f>
        <v>37.43</v>
      </c>
      <c r="D1702">
        <f>VLOOKUP(A1702,'Medical Examinations'!A:C,3,0)</f>
        <v>4.5199999999999996</v>
      </c>
      <c r="E1702" t="str">
        <f>VLOOKUP(A1702,'Medical Examinations'!A:E,4)</f>
        <v>No</v>
      </c>
      <c r="F1702" t="str">
        <f>VLOOKUP(A1702,'Medical Examinations'!A:E,5)</f>
        <v>No</v>
      </c>
      <c r="G1702" t="str">
        <f>VLOOKUP(A1702,'Medical Examinations'!A:F,6,0)</f>
        <v>No</v>
      </c>
      <c r="H1702">
        <f>VLOOKUP(A1702,'Medical Examinations'!A:G,7)</f>
        <v>1</v>
      </c>
      <c r="I1702" t="str">
        <f>VLOOKUP(A1702,'Medical Examinations'!A:H,8,0)</f>
        <v>No</v>
      </c>
      <c r="J1702">
        <f>VLOOKUP(A1702,'Hospitalisation Details'!A:B,2,0)</f>
        <v>1992</v>
      </c>
      <c r="K1702" t="str">
        <f>VLOOKUP(A1702,'Hospitalisation Details'!A:C,3,0)</f>
        <v>Sep</v>
      </c>
      <c r="L1702">
        <f>VLOOKUP(A1702,'Hospitalisation Details'!A:D,4,0)</f>
        <v>17</v>
      </c>
      <c r="M1702">
        <f>VLOOKUP(A1702,'Hospitalisation Details'!A:E,5,0)</f>
        <v>3</v>
      </c>
      <c r="N1702">
        <f>VLOOKUP(A1702,'Hospitalisation Details'!A:F,6,0)</f>
        <v>5428.73</v>
      </c>
      <c r="O1702" t="str">
        <f>VLOOKUP(A1702,'Hospitalisation Details'!A:G,7,0)</f>
        <v>tier - 3</v>
      </c>
      <c r="P1702" t="str">
        <f>VLOOKUP(A1702,'Hospitalisation Details'!A:I,8,0)</f>
        <v>tier - 1</v>
      </c>
      <c r="Q1702" t="str">
        <f>VLOOKUP(A1702,'Hospitalisation Details'!A:I,9,0)</f>
        <v>R1017</v>
      </c>
    </row>
    <row r="1703" spans="1:17" ht="15.6" x14ac:dyDescent="0.3">
      <c r="A1703" s="1" t="s">
        <v>669</v>
      </c>
      <c r="B1703" s="1" t="str">
        <f>VLOOKUP(A1703,'Customer Names'!A:B,2,0)</f>
        <v>May, Mr.  Joshua</v>
      </c>
      <c r="C1703">
        <f>VLOOKUP(A1703,'Medical Examinations'!A:H,2,0)</f>
        <v>31.065000000000001</v>
      </c>
      <c r="D1703">
        <f>VLOOKUP(A1703,'Medical Examinations'!A:C,3,0)</f>
        <v>5.71</v>
      </c>
      <c r="E1703" t="str">
        <f>VLOOKUP(A1703,'Medical Examinations'!A:E,4)</f>
        <v>No</v>
      </c>
      <c r="F1703" t="str">
        <f>VLOOKUP(A1703,'Medical Examinations'!A:E,5)</f>
        <v>No</v>
      </c>
      <c r="G1703" t="str">
        <f>VLOOKUP(A1703,'Medical Examinations'!A:F,6,0)</f>
        <v>No</v>
      </c>
      <c r="H1703" t="str">
        <f>VLOOKUP(A1703,'Medical Examinations'!A:G,7)</f>
        <v>No major surgery</v>
      </c>
      <c r="I1703" t="str">
        <f>VLOOKUP(A1703,'Medical Examinations'!A:H,8,0)</f>
        <v>No</v>
      </c>
      <c r="J1703">
        <f>VLOOKUP(A1703,'Hospitalisation Details'!A:B,2,0)</f>
        <v>1991</v>
      </c>
      <c r="K1703" t="str">
        <f>VLOOKUP(A1703,'Hospitalisation Details'!A:C,3,0)</f>
        <v>Jul</v>
      </c>
      <c r="L1703">
        <f>VLOOKUP(A1703,'Hospitalisation Details'!A:D,4,0)</f>
        <v>6</v>
      </c>
      <c r="M1703">
        <f>VLOOKUP(A1703,'Hospitalisation Details'!A:E,5,0)</f>
        <v>3</v>
      </c>
      <c r="N1703">
        <f>VLOOKUP(A1703,'Hospitalisation Details'!A:F,6,0)</f>
        <v>5425.02</v>
      </c>
      <c r="O1703" t="str">
        <f>VLOOKUP(A1703,'Hospitalisation Details'!A:G,7,0)</f>
        <v>tier - 2</v>
      </c>
      <c r="P1703" t="str">
        <f>VLOOKUP(A1703,'Hospitalisation Details'!A:I,8,0)</f>
        <v>tier - 1</v>
      </c>
      <c r="Q1703" t="str">
        <f>VLOOKUP(A1703,'Hospitalisation Details'!A:I,9,0)</f>
        <v>R1012</v>
      </c>
    </row>
    <row r="1704" spans="1:17" ht="15.6" x14ac:dyDescent="0.3">
      <c r="A1704" s="1" t="s">
        <v>668</v>
      </c>
      <c r="B1704" s="1" t="str">
        <f>VLOOKUP(A1704,'Customer Names'!A:B,2,0)</f>
        <v>Metcalf, Mr.  Josh</v>
      </c>
      <c r="C1704">
        <f>VLOOKUP(A1704,'Medical Examinations'!A:H,2,0)</f>
        <v>25.08</v>
      </c>
      <c r="D1704">
        <f>VLOOKUP(A1704,'Medical Examinations'!A:C,3,0)</f>
        <v>4.7699999999999996</v>
      </c>
      <c r="E1704" t="str">
        <f>VLOOKUP(A1704,'Medical Examinations'!A:E,4)</f>
        <v>No</v>
      </c>
      <c r="F1704" t="str">
        <f>VLOOKUP(A1704,'Medical Examinations'!A:E,5)</f>
        <v>No</v>
      </c>
      <c r="G1704" t="str">
        <f>VLOOKUP(A1704,'Medical Examinations'!A:F,6,0)</f>
        <v>No</v>
      </c>
      <c r="H1704" t="str">
        <f>VLOOKUP(A1704,'Medical Examinations'!A:G,7)</f>
        <v>No major surgery</v>
      </c>
      <c r="I1704" t="str">
        <f>VLOOKUP(A1704,'Medical Examinations'!A:H,8,0)</f>
        <v>No</v>
      </c>
      <c r="J1704">
        <f>VLOOKUP(A1704,'Hospitalisation Details'!A:B,2,0)</f>
        <v>1982</v>
      </c>
      <c r="K1704" t="str">
        <f>VLOOKUP(A1704,'Hospitalisation Details'!A:C,3,0)</f>
        <v>Sep</v>
      </c>
      <c r="L1704">
        <f>VLOOKUP(A1704,'Hospitalisation Details'!A:D,4,0)</f>
        <v>27</v>
      </c>
      <c r="M1704">
        <f>VLOOKUP(A1704,'Hospitalisation Details'!A:E,5,0)</f>
        <v>0</v>
      </c>
      <c r="N1704">
        <f>VLOOKUP(A1704,'Hospitalisation Details'!A:F,6,0)</f>
        <v>5415.66</v>
      </c>
      <c r="O1704" t="str">
        <f>VLOOKUP(A1704,'Hospitalisation Details'!A:G,7,0)</f>
        <v>tier - 2</v>
      </c>
      <c r="P1704" t="str">
        <f>VLOOKUP(A1704,'Hospitalisation Details'!A:I,8,0)</f>
        <v>tier - 3</v>
      </c>
      <c r="Q1704" t="str">
        <f>VLOOKUP(A1704,'Hospitalisation Details'!A:I,9,0)</f>
        <v>R1013</v>
      </c>
    </row>
    <row r="1705" spans="1:17" ht="15.6" x14ac:dyDescent="0.3">
      <c r="A1705" s="1" t="s">
        <v>667</v>
      </c>
      <c r="B1705" s="1" t="str">
        <f>VLOOKUP(A1705,'Customer Names'!A:B,2,0)</f>
        <v>Tiska, Ms.  Heather</v>
      </c>
      <c r="C1705">
        <f>VLOOKUP(A1705,'Medical Examinations'!A:H,2,0)</f>
        <v>15.2</v>
      </c>
      <c r="D1705">
        <f>VLOOKUP(A1705,'Medical Examinations'!A:C,3,0)</f>
        <v>7.81</v>
      </c>
      <c r="E1705" t="str">
        <f>VLOOKUP(A1705,'Medical Examinations'!A:E,4)</f>
        <v>yes</v>
      </c>
      <c r="F1705" t="str">
        <f>VLOOKUP(A1705,'Medical Examinations'!A:E,5)</f>
        <v>No</v>
      </c>
      <c r="G1705" t="str">
        <f>VLOOKUP(A1705,'Medical Examinations'!A:F,6,0)</f>
        <v>No</v>
      </c>
      <c r="H1705">
        <f>VLOOKUP(A1705,'Medical Examinations'!A:G,7)</f>
        <v>1</v>
      </c>
      <c r="I1705" t="str">
        <f>VLOOKUP(A1705,'Medical Examinations'!A:H,8,0)</f>
        <v>No</v>
      </c>
      <c r="J1705">
        <f>VLOOKUP(A1705,'Hospitalisation Details'!A:B,2,0)</f>
        <v>1975</v>
      </c>
      <c r="K1705" t="str">
        <f>VLOOKUP(A1705,'Hospitalisation Details'!A:C,3,0)</f>
        <v>Sep</v>
      </c>
      <c r="L1705">
        <f>VLOOKUP(A1705,'Hospitalisation Details'!A:D,4,0)</f>
        <v>27</v>
      </c>
      <c r="M1705">
        <f>VLOOKUP(A1705,'Hospitalisation Details'!A:E,5,0)</f>
        <v>1</v>
      </c>
      <c r="N1705">
        <f>VLOOKUP(A1705,'Hospitalisation Details'!A:F,6,0)</f>
        <v>5411.99</v>
      </c>
      <c r="O1705" t="str">
        <f>VLOOKUP(A1705,'Hospitalisation Details'!A:G,7,0)</f>
        <v>tier - 2</v>
      </c>
      <c r="P1705" t="str">
        <f>VLOOKUP(A1705,'Hospitalisation Details'!A:I,8,0)</f>
        <v>tier - 3</v>
      </c>
      <c r="Q1705" t="str">
        <f>VLOOKUP(A1705,'Hospitalisation Details'!A:I,9,0)</f>
        <v>R1012</v>
      </c>
    </row>
    <row r="1706" spans="1:17" ht="15.6" x14ac:dyDescent="0.3">
      <c r="A1706" s="1" t="s">
        <v>666</v>
      </c>
      <c r="B1706" s="1" t="str">
        <f>VLOOKUP(A1706,'Customer Names'!A:B,2,0)</f>
        <v>McDonough, Mr.  James C.</v>
      </c>
      <c r="C1706">
        <f>VLOOKUP(A1706,'Medical Examinations'!A:H,2,0)</f>
        <v>22.34</v>
      </c>
      <c r="D1706">
        <f>VLOOKUP(A1706,'Medical Examinations'!A:C,3,0)</f>
        <v>5.19</v>
      </c>
      <c r="E1706" t="str">
        <f>VLOOKUP(A1706,'Medical Examinations'!A:E,4)</f>
        <v>yes</v>
      </c>
      <c r="F1706" t="str">
        <f>VLOOKUP(A1706,'Medical Examinations'!A:E,5)</f>
        <v>No</v>
      </c>
      <c r="G1706" t="str">
        <f>VLOOKUP(A1706,'Medical Examinations'!A:F,6,0)</f>
        <v>No</v>
      </c>
      <c r="H1706" t="str">
        <f>VLOOKUP(A1706,'Medical Examinations'!A:G,7)</f>
        <v>No major surgery</v>
      </c>
      <c r="I1706" t="str">
        <f>VLOOKUP(A1706,'Medical Examinations'!A:H,8,0)</f>
        <v>No</v>
      </c>
      <c r="J1706">
        <f>VLOOKUP(A1706,'Hospitalisation Details'!A:B,2,0)</f>
        <v>1985</v>
      </c>
      <c r="K1706" t="str">
        <f>VLOOKUP(A1706,'Hospitalisation Details'!A:C,3,0)</f>
        <v>Dec</v>
      </c>
      <c r="L1706">
        <f>VLOOKUP(A1706,'Hospitalisation Details'!A:D,4,0)</f>
        <v>23</v>
      </c>
      <c r="M1706">
        <f>VLOOKUP(A1706,'Hospitalisation Details'!A:E,5,0)</f>
        <v>3</v>
      </c>
      <c r="N1706">
        <f>VLOOKUP(A1706,'Hospitalisation Details'!A:F,6,0)</f>
        <v>5402.89</v>
      </c>
      <c r="O1706" t="str">
        <f>VLOOKUP(A1706,'Hospitalisation Details'!A:G,7,0)</f>
        <v>tier - 2</v>
      </c>
      <c r="P1706" t="str">
        <f>VLOOKUP(A1706,'Hospitalisation Details'!A:I,8,0)</f>
        <v>tier - 1</v>
      </c>
      <c r="Q1706" t="str">
        <f>VLOOKUP(A1706,'Hospitalisation Details'!A:I,9,0)</f>
        <v>R1013</v>
      </c>
    </row>
    <row r="1707" spans="1:17" ht="15.6" x14ac:dyDescent="0.3">
      <c r="A1707" s="1" t="s">
        <v>665</v>
      </c>
      <c r="B1707" s="1" t="str">
        <f>VLOOKUP(A1707,'Customer Names'!A:B,2,0)</f>
        <v>Fairley, Ms.  Kim</v>
      </c>
      <c r="C1707">
        <f>VLOOKUP(A1707,'Medical Examinations'!A:H,2,0)</f>
        <v>40.15</v>
      </c>
      <c r="D1707">
        <f>VLOOKUP(A1707,'Medical Examinations'!A:C,3,0)</f>
        <v>5.93</v>
      </c>
      <c r="E1707" t="str">
        <f>VLOOKUP(A1707,'Medical Examinations'!A:E,4)</f>
        <v>No</v>
      </c>
      <c r="F1707" t="str">
        <f>VLOOKUP(A1707,'Medical Examinations'!A:E,5)</f>
        <v>No</v>
      </c>
      <c r="G1707" t="str">
        <f>VLOOKUP(A1707,'Medical Examinations'!A:F,6,0)</f>
        <v>No</v>
      </c>
      <c r="H1707">
        <f>VLOOKUP(A1707,'Medical Examinations'!A:G,7)</f>
        <v>1</v>
      </c>
      <c r="I1707" t="str">
        <f>VLOOKUP(A1707,'Medical Examinations'!A:H,8,0)</f>
        <v>No</v>
      </c>
      <c r="J1707">
        <f>VLOOKUP(A1707,'Hospitalisation Details'!A:B,2,0)</f>
        <v>1984</v>
      </c>
      <c r="K1707" t="str">
        <f>VLOOKUP(A1707,'Hospitalisation Details'!A:C,3,0)</f>
        <v>Aug</v>
      </c>
      <c r="L1707">
        <f>VLOOKUP(A1707,'Hospitalisation Details'!A:D,4,0)</f>
        <v>1</v>
      </c>
      <c r="M1707">
        <f>VLOOKUP(A1707,'Hospitalisation Details'!A:E,5,0)</f>
        <v>0</v>
      </c>
      <c r="N1707">
        <f>VLOOKUP(A1707,'Hospitalisation Details'!A:F,6,0)</f>
        <v>5400.98</v>
      </c>
      <c r="O1707" t="str">
        <f>VLOOKUP(A1707,'Hospitalisation Details'!A:G,7,0)</f>
        <v>tier - 2</v>
      </c>
      <c r="P1707" t="str">
        <f>VLOOKUP(A1707,'Hospitalisation Details'!A:I,8,0)</f>
        <v>tier - 2</v>
      </c>
      <c r="Q1707" t="str">
        <f>VLOOKUP(A1707,'Hospitalisation Details'!A:I,9,0)</f>
        <v>R1013</v>
      </c>
    </row>
    <row r="1708" spans="1:17" ht="15.6" x14ac:dyDescent="0.3">
      <c r="A1708" s="1" t="s">
        <v>664</v>
      </c>
      <c r="B1708" s="1" t="str">
        <f>VLOOKUP(A1708,'Customer Names'!A:B,2,0)</f>
        <v>Barnett, Ms.  Marie E.</v>
      </c>
      <c r="C1708">
        <f>VLOOKUP(A1708,'Medical Examinations'!A:H,2,0)</f>
        <v>37.729999999999997</v>
      </c>
      <c r="D1708">
        <f>VLOOKUP(A1708,'Medical Examinations'!A:C,3,0)</f>
        <v>6.29</v>
      </c>
      <c r="E1708" t="str">
        <f>VLOOKUP(A1708,'Medical Examinations'!A:E,4)</f>
        <v>No</v>
      </c>
      <c r="F1708" t="str">
        <f>VLOOKUP(A1708,'Medical Examinations'!A:E,5)</f>
        <v>No</v>
      </c>
      <c r="G1708" t="str">
        <f>VLOOKUP(A1708,'Medical Examinations'!A:F,6,0)</f>
        <v>No</v>
      </c>
      <c r="H1708">
        <f>VLOOKUP(A1708,'Medical Examinations'!A:G,7)</f>
        <v>1</v>
      </c>
      <c r="I1708" t="str">
        <f>VLOOKUP(A1708,'Medical Examinations'!A:H,8,0)</f>
        <v>No</v>
      </c>
      <c r="J1708">
        <f>VLOOKUP(A1708,'Hospitalisation Details'!A:B,2,0)</f>
        <v>1984</v>
      </c>
      <c r="K1708" t="str">
        <f>VLOOKUP(A1708,'Hospitalisation Details'!A:C,3,0)</f>
        <v>Sep</v>
      </c>
      <c r="L1708">
        <f>VLOOKUP(A1708,'Hospitalisation Details'!A:D,4,0)</f>
        <v>3</v>
      </c>
      <c r="M1708">
        <f>VLOOKUP(A1708,'Hospitalisation Details'!A:E,5,0)</f>
        <v>0</v>
      </c>
      <c r="N1708">
        <f>VLOOKUP(A1708,'Hospitalisation Details'!A:F,6,0)</f>
        <v>5397.62</v>
      </c>
      <c r="O1708" t="str">
        <f>VLOOKUP(A1708,'Hospitalisation Details'!A:G,7,0)</f>
        <v>tier - 2</v>
      </c>
      <c r="P1708" t="str">
        <f>VLOOKUP(A1708,'Hospitalisation Details'!A:I,8,0)</f>
        <v>tier - 2</v>
      </c>
      <c r="Q1708" t="str">
        <f>VLOOKUP(A1708,'Hospitalisation Details'!A:I,9,0)</f>
        <v>R1013</v>
      </c>
    </row>
    <row r="1709" spans="1:17" ht="15.6" x14ac:dyDescent="0.3">
      <c r="A1709" s="1" t="s">
        <v>663</v>
      </c>
      <c r="B1709" s="1" t="str">
        <f>VLOOKUP(A1709,'Customer Names'!A:B,2,0)</f>
        <v>Piasta, Mr.  Dariusz</v>
      </c>
      <c r="C1709">
        <f>VLOOKUP(A1709,'Medical Examinations'!A:H,2,0)</f>
        <v>25.35</v>
      </c>
      <c r="D1709">
        <f>VLOOKUP(A1709,'Medical Examinations'!A:C,3,0)</f>
        <v>4.9000000000000004</v>
      </c>
      <c r="E1709" t="str">
        <f>VLOOKUP(A1709,'Medical Examinations'!A:E,4)</f>
        <v>No</v>
      </c>
      <c r="F1709" t="str">
        <f>VLOOKUP(A1709,'Medical Examinations'!A:E,5)</f>
        <v>No</v>
      </c>
      <c r="G1709" t="str">
        <f>VLOOKUP(A1709,'Medical Examinations'!A:F,6,0)</f>
        <v>No</v>
      </c>
      <c r="H1709" t="str">
        <f>VLOOKUP(A1709,'Medical Examinations'!A:G,7)</f>
        <v>No major surgery</v>
      </c>
      <c r="I1709" t="str">
        <f>VLOOKUP(A1709,'Medical Examinations'!A:H,8,0)</f>
        <v>No</v>
      </c>
      <c r="J1709">
        <f>VLOOKUP(A1709,'Hospitalisation Details'!A:B,2,0)</f>
        <v>1989</v>
      </c>
      <c r="K1709" t="str">
        <f>VLOOKUP(A1709,'Hospitalisation Details'!A:C,3,0)</f>
        <v>Nov</v>
      </c>
      <c r="L1709">
        <f>VLOOKUP(A1709,'Hospitalisation Details'!A:D,4,0)</f>
        <v>6</v>
      </c>
      <c r="M1709">
        <f>VLOOKUP(A1709,'Hospitalisation Details'!A:E,5,0)</f>
        <v>3</v>
      </c>
      <c r="N1709">
        <f>VLOOKUP(A1709,'Hospitalisation Details'!A:F,6,0)</f>
        <v>5396.44</v>
      </c>
      <c r="O1709" t="str">
        <f>VLOOKUP(A1709,'Hospitalisation Details'!A:G,7,0)</f>
        <v>tier - 2</v>
      </c>
      <c r="P1709" t="str">
        <f>VLOOKUP(A1709,'Hospitalisation Details'!A:I,8,0)</f>
        <v>tier - 3</v>
      </c>
      <c r="Q1709" t="str">
        <f>VLOOKUP(A1709,'Hospitalisation Details'!A:I,9,0)</f>
        <v>R1013</v>
      </c>
    </row>
    <row r="1710" spans="1:17" ht="15.6" x14ac:dyDescent="0.3">
      <c r="A1710" s="1" t="s">
        <v>662</v>
      </c>
      <c r="B1710" s="1" t="str">
        <f>VLOOKUP(A1710,'Customer Names'!A:B,2,0)</f>
        <v>Mueller, Ms.  Jessica E.</v>
      </c>
      <c r="C1710">
        <f>VLOOKUP(A1710,'Medical Examinations'!A:H,2,0)</f>
        <v>26.41</v>
      </c>
      <c r="D1710">
        <f>VLOOKUP(A1710,'Medical Examinations'!A:C,3,0)</f>
        <v>5.07</v>
      </c>
      <c r="E1710" t="str">
        <f>VLOOKUP(A1710,'Medical Examinations'!A:E,4)</f>
        <v>yes</v>
      </c>
      <c r="F1710" t="str">
        <f>VLOOKUP(A1710,'Medical Examinations'!A:E,5)</f>
        <v>No</v>
      </c>
      <c r="G1710" t="str">
        <f>VLOOKUP(A1710,'Medical Examinations'!A:F,6,0)</f>
        <v>No</v>
      </c>
      <c r="H1710">
        <f>VLOOKUP(A1710,'Medical Examinations'!A:G,7)</f>
        <v>1</v>
      </c>
      <c r="I1710" t="str">
        <f>VLOOKUP(A1710,'Medical Examinations'!A:H,8,0)</f>
        <v>No</v>
      </c>
      <c r="J1710">
        <f>VLOOKUP(A1710,'Hospitalisation Details'!A:B,2,0)</f>
        <v>1988</v>
      </c>
      <c r="K1710" t="str">
        <f>VLOOKUP(A1710,'Hospitalisation Details'!A:C,3,0)</f>
        <v>Aug</v>
      </c>
      <c r="L1710">
        <f>VLOOKUP(A1710,'Hospitalisation Details'!A:D,4,0)</f>
        <v>8</v>
      </c>
      <c r="M1710">
        <f>VLOOKUP(A1710,'Hospitalisation Details'!A:E,5,0)</f>
        <v>1</v>
      </c>
      <c r="N1710">
        <f>VLOOKUP(A1710,'Hospitalisation Details'!A:F,6,0)</f>
        <v>5385.34</v>
      </c>
      <c r="O1710" t="str">
        <f>VLOOKUP(A1710,'Hospitalisation Details'!A:G,7,0)</f>
        <v>tier - 2</v>
      </c>
      <c r="P1710" t="str">
        <f>VLOOKUP(A1710,'Hospitalisation Details'!A:I,8,0)</f>
        <v>tier - 3</v>
      </c>
      <c r="Q1710" t="str">
        <f>VLOOKUP(A1710,'Hospitalisation Details'!A:I,9,0)</f>
        <v>R1012</v>
      </c>
    </row>
    <row r="1711" spans="1:17" ht="15.6" x14ac:dyDescent="0.3">
      <c r="A1711" s="1" t="s">
        <v>661</v>
      </c>
      <c r="B1711" s="1" t="str">
        <f>VLOOKUP(A1711,'Customer Names'!A:B,2,0)</f>
        <v>Olsen, Ms.  Kristen</v>
      </c>
      <c r="C1711">
        <f>VLOOKUP(A1711,'Medical Examinations'!A:H,2,0)</f>
        <v>27.6</v>
      </c>
      <c r="D1711">
        <f>VLOOKUP(A1711,'Medical Examinations'!A:C,3,0)</f>
        <v>5.33</v>
      </c>
      <c r="E1711" t="str">
        <f>VLOOKUP(A1711,'Medical Examinations'!A:E,4)</f>
        <v>No</v>
      </c>
      <c r="F1711" t="str">
        <f>VLOOKUP(A1711,'Medical Examinations'!A:E,5)</f>
        <v>No</v>
      </c>
      <c r="G1711" t="str">
        <f>VLOOKUP(A1711,'Medical Examinations'!A:F,6,0)</f>
        <v>No</v>
      </c>
      <c r="H1711">
        <f>VLOOKUP(A1711,'Medical Examinations'!A:G,7)</f>
        <v>1</v>
      </c>
      <c r="I1711" t="str">
        <f>VLOOKUP(A1711,'Medical Examinations'!A:H,8,0)</f>
        <v>No</v>
      </c>
      <c r="J1711">
        <f>VLOOKUP(A1711,'Hospitalisation Details'!A:B,2,0)</f>
        <v>1984</v>
      </c>
      <c r="K1711" t="str">
        <f>VLOOKUP(A1711,'Hospitalisation Details'!A:C,3,0)</f>
        <v>Jun</v>
      </c>
      <c r="L1711">
        <f>VLOOKUP(A1711,'Hospitalisation Details'!A:D,4,0)</f>
        <v>1</v>
      </c>
      <c r="M1711">
        <f>VLOOKUP(A1711,'Hospitalisation Details'!A:E,5,0)</f>
        <v>0</v>
      </c>
      <c r="N1711">
        <f>VLOOKUP(A1711,'Hospitalisation Details'!A:F,6,0)</f>
        <v>5383.54</v>
      </c>
      <c r="O1711" t="str">
        <f>VLOOKUP(A1711,'Hospitalisation Details'!A:G,7,0)</f>
        <v>tier - 2</v>
      </c>
      <c r="P1711" t="str">
        <f>VLOOKUP(A1711,'Hospitalisation Details'!A:I,8,0)</f>
        <v>tier - 3</v>
      </c>
      <c r="Q1711" t="str">
        <f>VLOOKUP(A1711,'Hospitalisation Details'!A:I,9,0)</f>
        <v>R1011</v>
      </c>
    </row>
    <row r="1712" spans="1:17" ht="15.6" x14ac:dyDescent="0.3">
      <c r="A1712" s="1" t="s">
        <v>660</v>
      </c>
      <c r="B1712" s="1" t="str">
        <f>VLOOKUP(A1712,'Customer Names'!A:B,2,0)</f>
        <v>De Jesus, Mr.  Jose Guadalupe P. Sr.</v>
      </c>
      <c r="C1712">
        <f>VLOOKUP(A1712,'Medical Examinations'!A:H,2,0)</f>
        <v>33.82</v>
      </c>
      <c r="D1712">
        <f>VLOOKUP(A1712,'Medical Examinations'!A:C,3,0)</f>
        <v>8.93</v>
      </c>
      <c r="E1712" t="str">
        <f>VLOOKUP(A1712,'Medical Examinations'!A:E,4)</f>
        <v>yes</v>
      </c>
      <c r="F1712" t="str">
        <f>VLOOKUP(A1712,'Medical Examinations'!A:E,5)</f>
        <v>No</v>
      </c>
      <c r="G1712" t="str">
        <f>VLOOKUP(A1712,'Medical Examinations'!A:F,6,0)</f>
        <v>No</v>
      </c>
      <c r="H1712">
        <f>VLOOKUP(A1712,'Medical Examinations'!A:G,7)</f>
        <v>1</v>
      </c>
      <c r="I1712" t="str">
        <f>VLOOKUP(A1712,'Medical Examinations'!A:H,8,0)</f>
        <v>No</v>
      </c>
      <c r="J1712">
        <f>VLOOKUP(A1712,'Hospitalisation Details'!A:B,2,0)</f>
        <v>1986</v>
      </c>
      <c r="K1712" t="str">
        <f>VLOOKUP(A1712,'Hospitalisation Details'!A:C,3,0)</f>
        <v>Jul</v>
      </c>
      <c r="L1712">
        <f>VLOOKUP(A1712,'Hospitalisation Details'!A:D,4,0)</f>
        <v>22</v>
      </c>
      <c r="M1712">
        <f>VLOOKUP(A1712,'Hospitalisation Details'!A:E,5,0)</f>
        <v>1</v>
      </c>
      <c r="N1712">
        <f>VLOOKUP(A1712,'Hospitalisation Details'!A:F,6,0)</f>
        <v>5377.46</v>
      </c>
      <c r="O1712" t="str">
        <f>VLOOKUP(A1712,'Hospitalisation Details'!A:G,7,0)</f>
        <v>tier - 2</v>
      </c>
      <c r="P1712" t="str">
        <f>VLOOKUP(A1712,'Hospitalisation Details'!A:I,8,0)</f>
        <v>tier - 3</v>
      </c>
      <c r="Q1712" t="str">
        <f>VLOOKUP(A1712,'Hospitalisation Details'!A:I,9,0)</f>
        <v>R1012</v>
      </c>
    </row>
    <row r="1713" spans="1:17" ht="15.6" x14ac:dyDescent="0.3">
      <c r="A1713" s="1" t="s">
        <v>659</v>
      </c>
      <c r="B1713" s="1" t="str">
        <f>VLOOKUP(A1713,'Customer Names'!A:B,2,0)</f>
        <v>Bartus, Ms.  Cynthia</v>
      </c>
      <c r="C1713">
        <f>VLOOKUP(A1713,'Medical Examinations'!A:H,2,0)</f>
        <v>32.9</v>
      </c>
      <c r="D1713">
        <f>VLOOKUP(A1713,'Medical Examinations'!A:C,3,0)</f>
        <v>4.3499999999999996</v>
      </c>
      <c r="E1713" t="str">
        <f>VLOOKUP(A1713,'Medical Examinations'!A:E,4)</f>
        <v>No</v>
      </c>
      <c r="F1713" t="str">
        <f>VLOOKUP(A1713,'Medical Examinations'!A:E,5)</f>
        <v>No</v>
      </c>
      <c r="G1713" t="str">
        <f>VLOOKUP(A1713,'Medical Examinations'!A:F,6,0)</f>
        <v>No</v>
      </c>
      <c r="H1713" t="str">
        <f>VLOOKUP(A1713,'Medical Examinations'!A:G,7)</f>
        <v>No major surgery</v>
      </c>
      <c r="I1713" t="str">
        <f>VLOOKUP(A1713,'Medical Examinations'!A:H,8,0)</f>
        <v>No</v>
      </c>
      <c r="J1713">
        <f>VLOOKUP(A1713,'Hospitalisation Details'!A:B,2,0)</f>
        <v>1989</v>
      </c>
      <c r="K1713" t="str">
        <f>VLOOKUP(A1713,'Hospitalisation Details'!A:C,3,0)</f>
        <v>Nov</v>
      </c>
      <c r="L1713">
        <f>VLOOKUP(A1713,'Hospitalisation Details'!A:D,4,0)</f>
        <v>18</v>
      </c>
      <c r="M1713">
        <f>VLOOKUP(A1713,'Hospitalisation Details'!A:E,5,0)</f>
        <v>2</v>
      </c>
      <c r="N1713">
        <f>VLOOKUP(A1713,'Hospitalisation Details'!A:F,6,0)</f>
        <v>5375.04</v>
      </c>
      <c r="O1713" t="str">
        <f>VLOOKUP(A1713,'Hospitalisation Details'!A:G,7,0)</f>
        <v>tier - 2</v>
      </c>
      <c r="P1713" t="str">
        <f>VLOOKUP(A1713,'Hospitalisation Details'!A:I,8,0)</f>
        <v>tier - 1</v>
      </c>
      <c r="Q1713" t="str">
        <f>VLOOKUP(A1713,'Hospitalisation Details'!A:I,9,0)</f>
        <v>R1011</v>
      </c>
    </row>
    <row r="1714" spans="1:17" ht="15.6" x14ac:dyDescent="0.3">
      <c r="A1714" s="1" t="s">
        <v>658</v>
      </c>
      <c r="B1714" s="1" t="str">
        <f>VLOOKUP(A1714,'Customer Names'!A:B,2,0)</f>
        <v>Stevens, Mr.  Tyler</v>
      </c>
      <c r="C1714">
        <f>VLOOKUP(A1714,'Medical Examinations'!A:H,2,0)</f>
        <v>30.875</v>
      </c>
      <c r="D1714">
        <f>VLOOKUP(A1714,'Medical Examinations'!A:C,3,0)</f>
        <v>9.5399999999999991</v>
      </c>
      <c r="E1714" t="str">
        <f>VLOOKUP(A1714,'Medical Examinations'!A:E,4)</f>
        <v>yes</v>
      </c>
      <c r="F1714" t="str">
        <f>VLOOKUP(A1714,'Medical Examinations'!A:E,5)</f>
        <v>No</v>
      </c>
      <c r="G1714" t="str">
        <f>VLOOKUP(A1714,'Medical Examinations'!A:F,6,0)</f>
        <v>No</v>
      </c>
      <c r="H1714">
        <f>VLOOKUP(A1714,'Medical Examinations'!A:G,7)</f>
        <v>1</v>
      </c>
      <c r="I1714" t="str">
        <f>VLOOKUP(A1714,'Medical Examinations'!A:H,8,0)</f>
        <v>No</v>
      </c>
      <c r="J1714">
        <f>VLOOKUP(A1714,'Hospitalisation Details'!A:B,2,0)</f>
        <v>1986</v>
      </c>
      <c r="K1714" t="str">
        <f>VLOOKUP(A1714,'Hospitalisation Details'!A:C,3,0)</f>
        <v>Jun</v>
      </c>
      <c r="L1714">
        <f>VLOOKUP(A1714,'Hospitalisation Details'!A:D,4,0)</f>
        <v>1</v>
      </c>
      <c r="M1714">
        <f>VLOOKUP(A1714,'Hospitalisation Details'!A:E,5,0)</f>
        <v>1</v>
      </c>
      <c r="N1714">
        <f>VLOOKUP(A1714,'Hospitalisation Details'!A:F,6,0)</f>
        <v>5373.36</v>
      </c>
      <c r="O1714" t="str">
        <f>VLOOKUP(A1714,'Hospitalisation Details'!A:G,7,0)</f>
        <v>tier - 2</v>
      </c>
      <c r="P1714" t="str">
        <f>VLOOKUP(A1714,'Hospitalisation Details'!A:I,8,0)</f>
        <v>tier - 2</v>
      </c>
      <c r="Q1714" t="str">
        <f>VLOOKUP(A1714,'Hospitalisation Details'!A:I,9,0)</f>
        <v>R1012</v>
      </c>
    </row>
    <row r="1715" spans="1:17" ht="15.6" x14ac:dyDescent="0.3">
      <c r="A1715" s="1" t="s">
        <v>657</v>
      </c>
      <c r="B1715" s="1" t="str">
        <f>VLOOKUP(A1715,'Customer Names'!A:B,2,0)</f>
        <v>Rich, Ms.  Holly J</v>
      </c>
      <c r="C1715">
        <f>VLOOKUP(A1715,'Medical Examinations'!A:H,2,0)</f>
        <v>32.64</v>
      </c>
      <c r="D1715">
        <f>VLOOKUP(A1715,'Medical Examinations'!A:C,3,0)</f>
        <v>5.91</v>
      </c>
      <c r="E1715" t="str">
        <f>VLOOKUP(A1715,'Medical Examinations'!A:E,4)</f>
        <v>No</v>
      </c>
      <c r="F1715" t="str">
        <f>VLOOKUP(A1715,'Medical Examinations'!A:E,5)</f>
        <v>No</v>
      </c>
      <c r="G1715" t="str">
        <f>VLOOKUP(A1715,'Medical Examinations'!A:F,6,0)</f>
        <v>No</v>
      </c>
      <c r="H1715" t="str">
        <f>VLOOKUP(A1715,'Medical Examinations'!A:G,7)</f>
        <v>No major surgery</v>
      </c>
      <c r="I1715" t="str">
        <f>VLOOKUP(A1715,'Medical Examinations'!A:H,8,0)</f>
        <v>No</v>
      </c>
      <c r="J1715">
        <f>VLOOKUP(A1715,'Hospitalisation Details'!A:B,2,0)</f>
        <v>1994</v>
      </c>
      <c r="K1715" t="str">
        <f>VLOOKUP(A1715,'Hospitalisation Details'!A:C,3,0)</f>
        <v>Dec</v>
      </c>
      <c r="L1715">
        <f>VLOOKUP(A1715,'Hospitalisation Details'!A:D,4,0)</f>
        <v>7</v>
      </c>
      <c r="M1715">
        <f>VLOOKUP(A1715,'Hospitalisation Details'!A:E,5,0)</f>
        <v>0</v>
      </c>
      <c r="N1715">
        <f>VLOOKUP(A1715,'Hospitalisation Details'!A:F,6,0)</f>
        <v>5364.66</v>
      </c>
      <c r="O1715" t="str">
        <f>VLOOKUP(A1715,'Hospitalisation Details'!A:G,7,0)</f>
        <v>tier - 2</v>
      </c>
      <c r="P1715" t="str">
        <f>VLOOKUP(A1715,'Hospitalisation Details'!A:I,8,0)</f>
        <v>tier - 1</v>
      </c>
      <c r="Q1715" t="str">
        <f>VLOOKUP(A1715,'Hospitalisation Details'!A:I,9,0)</f>
        <v>R1011</v>
      </c>
    </row>
    <row r="1716" spans="1:17" ht="15.6" x14ac:dyDescent="0.3">
      <c r="A1716" s="1" t="s">
        <v>656</v>
      </c>
      <c r="B1716" s="1" t="str">
        <f>VLOOKUP(A1716,'Customer Names'!A:B,2,0)</f>
        <v>Fayter, Ms.  Kristen</v>
      </c>
      <c r="C1716">
        <f>VLOOKUP(A1716,'Medical Examinations'!A:H,2,0)</f>
        <v>22.135000000000002</v>
      </c>
      <c r="D1716">
        <f>VLOOKUP(A1716,'Medical Examinations'!A:C,3,0)</f>
        <v>5.0999999999999996</v>
      </c>
      <c r="E1716" t="str">
        <f>VLOOKUP(A1716,'Medical Examinations'!A:E,4)</f>
        <v>No</v>
      </c>
      <c r="F1716" t="str">
        <f>VLOOKUP(A1716,'Medical Examinations'!A:E,5)</f>
        <v>No</v>
      </c>
      <c r="G1716" t="str">
        <f>VLOOKUP(A1716,'Medical Examinations'!A:F,6,0)</f>
        <v>No</v>
      </c>
      <c r="H1716" t="str">
        <f>VLOOKUP(A1716,'Medical Examinations'!A:G,7)</f>
        <v>No major surgery</v>
      </c>
      <c r="I1716" t="str">
        <f>VLOOKUP(A1716,'Medical Examinations'!A:H,8,0)</f>
        <v>No</v>
      </c>
      <c r="J1716">
        <f>VLOOKUP(A1716,'Hospitalisation Details'!A:B,2,0)</f>
        <v>1989</v>
      </c>
      <c r="K1716" t="str">
        <f>VLOOKUP(A1716,'Hospitalisation Details'!A:C,3,0)</f>
        <v>Nov</v>
      </c>
      <c r="L1716">
        <f>VLOOKUP(A1716,'Hospitalisation Details'!A:D,4,0)</f>
        <v>7</v>
      </c>
      <c r="M1716">
        <f>VLOOKUP(A1716,'Hospitalisation Details'!A:E,5,0)</f>
        <v>1</v>
      </c>
      <c r="N1716">
        <f>VLOOKUP(A1716,'Hospitalisation Details'!A:F,6,0)</f>
        <v>5354.07</v>
      </c>
      <c r="O1716" t="str">
        <f>VLOOKUP(A1716,'Hospitalisation Details'!A:G,7,0)</f>
        <v>tier - 2</v>
      </c>
      <c r="P1716" t="str">
        <f>VLOOKUP(A1716,'Hospitalisation Details'!A:I,8,0)</f>
        <v>tier - 3</v>
      </c>
      <c r="Q1716" t="str">
        <f>VLOOKUP(A1716,'Hospitalisation Details'!A:I,9,0)</f>
        <v>R1024</v>
      </c>
    </row>
    <row r="1717" spans="1:17" ht="15.6" x14ac:dyDescent="0.3">
      <c r="A1717" s="1" t="s">
        <v>655</v>
      </c>
      <c r="B1717" s="1" t="str">
        <f>VLOOKUP(A1717,'Customer Names'!A:B,2,0)</f>
        <v>Parise, Mr.  Thomas</v>
      </c>
      <c r="C1717">
        <f>VLOOKUP(A1717,'Medical Examinations'!A:H,2,0)</f>
        <v>16.53</v>
      </c>
      <c r="D1717">
        <f>VLOOKUP(A1717,'Medical Examinations'!A:C,3,0)</f>
        <v>5.08</v>
      </c>
      <c r="E1717" t="str">
        <f>VLOOKUP(A1717,'Medical Examinations'!A:E,4)</f>
        <v>No</v>
      </c>
      <c r="F1717" t="str">
        <f>VLOOKUP(A1717,'Medical Examinations'!A:E,5)</f>
        <v>No</v>
      </c>
      <c r="G1717" t="str">
        <f>VLOOKUP(A1717,'Medical Examinations'!A:F,6,0)</f>
        <v>No</v>
      </c>
      <c r="H1717">
        <f>VLOOKUP(A1717,'Medical Examinations'!A:G,7)</f>
        <v>2</v>
      </c>
      <c r="I1717" t="str">
        <f>VLOOKUP(A1717,'Medical Examinations'!A:H,8,0)</f>
        <v>No</v>
      </c>
      <c r="J1717">
        <f>VLOOKUP(A1717,'Hospitalisation Details'!A:B,2,0)</f>
        <v>1972</v>
      </c>
      <c r="K1717" t="str">
        <f>VLOOKUP(A1717,'Hospitalisation Details'!A:C,3,0)</f>
        <v>Dec</v>
      </c>
      <c r="L1717">
        <f>VLOOKUP(A1717,'Hospitalisation Details'!A:D,4,0)</f>
        <v>15</v>
      </c>
      <c r="M1717">
        <f>VLOOKUP(A1717,'Hospitalisation Details'!A:E,5,0)</f>
        <v>0</v>
      </c>
      <c r="N1717">
        <f>VLOOKUP(A1717,'Hospitalisation Details'!A:F,6,0)</f>
        <v>5344.81</v>
      </c>
      <c r="O1717" t="str">
        <f>VLOOKUP(A1717,'Hospitalisation Details'!A:G,7,0)</f>
        <v>tier - 2</v>
      </c>
      <c r="P1717" t="str">
        <f>VLOOKUP(A1717,'Hospitalisation Details'!A:I,8,0)</f>
        <v>tier - 3</v>
      </c>
      <c r="Q1717" t="str">
        <f>VLOOKUP(A1717,'Hospitalisation Details'!A:I,9,0)</f>
        <v>R1013</v>
      </c>
    </row>
    <row r="1718" spans="1:17" ht="15.6" x14ac:dyDescent="0.3">
      <c r="A1718" s="1" t="s">
        <v>654</v>
      </c>
      <c r="B1718" s="1" t="str">
        <f>VLOOKUP(A1718,'Customer Names'!A:B,2,0)</f>
        <v>Andrew, Ms.  Tricity M</v>
      </c>
      <c r="C1718">
        <f>VLOOKUP(A1718,'Medical Examinations'!A:H,2,0)</f>
        <v>32.774999999999999</v>
      </c>
      <c r="D1718">
        <f>VLOOKUP(A1718,'Medical Examinations'!A:C,3,0)</f>
        <v>4.75</v>
      </c>
      <c r="E1718" t="str">
        <f>VLOOKUP(A1718,'Medical Examinations'!A:E,4)</f>
        <v>No</v>
      </c>
      <c r="F1718" t="str">
        <f>VLOOKUP(A1718,'Medical Examinations'!A:E,5)</f>
        <v>No</v>
      </c>
      <c r="G1718" t="str">
        <f>VLOOKUP(A1718,'Medical Examinations'!A:F,6,0)</f>
        <v>No</v>
      </c>
      <c r="H1718" t="str">
        <f>VLOOKUP(A1718,'Medical Examinations'!A:G,7)</f>
        <v>No major surgery</v>
      </c>
      <c r="I1718" t="str">
        <f>VLOOKUP(A1718,'Medical Examinations'!A:H,8,0)</f>
        <v>No</v>
      </c>
      <c r="J1718">
        <f>VLOOKUP(A1718,'Hospitalisation Details'!A:B,2,0)</f>
        <v>1991</v>
      </c>
      <c r="K1718" t="str">
        <f>VLOOKUP(A1718,'Hospitalisation Details'!A:C,3,0)</f>
        <v>Aug</v>
      </c>
      <c r="L1718">
        <f>VLOOKUP(A1718,'Hospitalisation Details'!A:D,4,0)</f>
        <v>28</v>
      </c>
      <c r="M1718">
        <f>VLOOKUP(A1718,'Hospitalisation Details'!A:E,5,0)</f>
        <v>2</v>
      </c>
      <c r="N1718">
        <f>VLOOKUP(A1718,'Hospitalisation Details'!A:F,6,0)</f>
        <v>5327.4</v>
      </c>
      <c r="O1718" t="str">
        <f>VLOOKUP(A1718,'Hospitalisation Details'!A:G,7,0)</f>
        <v>tier - 2</v>
      </c>
      <c r="P1718" t="str">
        <f>VLOOKUP(A1718,'Hospitalisation Details'!A:I,8,0)</f>
        <v>tier - 1</v>
      </c>
      <c r="Q1718" t="str">
        <f>VLOOKUP(A1718,'Hospitalisation Details'!A:I,9,0)</f>
        <v>R1012</v>
      </c>
    </row>
    <row r="1719" spans="1:17" ht="15.6" x14ac:dyDescent="0.3">
      <c r="A1719" s="1" t="s">
        <v>653</v>
      </c>
      <c r="B1719" s="1" t="str">
        <f>VLOOKUP(A1719,'Customer Names'!A:B,2,0)</f>
        <v>Gryniewicz, Ms.  Sarah A</v>
      </c>
      <c r="C1719">
        <f>VLOOKUP(A1719,'Medical Examinations'!A:H,2,0)</f>
        <v>30.9</v>
      </c>
      <c r="D1719">
        <f>VLOOKUP(A1719,'Medical Examinations'!A:C,3,0)</f>
        <v>6.05</v>
      </c>
      <c r="E1719" t="str">
        <f>VLOOKUP(A1719,'Medical Examinations'!A:E,4)</f>
        <v>No</v>
      </c>
      <c r="F1719" t="str">
        <f>VLOOKUP(A1719,'Medical Examinations'!A:E,5)</f>
        <v>No</v>
      </c>
      <c r="G1719" t="str">
        <f>VLOOKUP(A1719,'Medical Examinations'!A:F,6,0)</f>
        <v>No</v>
      </c>
      <c r="H1719">
        <f>VLOOKUP(A1719,'Medical Examinations'!A:G,7)</f>
        <v>1</v>
      </c>
      <c r="I1719" t="str">
        <f>VLOOKUP(A1719,'Medical Examinations'!A:H,8,0)</f>
        <v>No</v>
      </c>
      <c r="J1719">
        <f>VLOOKUP(A1719,'Hospitalisation Details'!A:B,2,0)</f>
        <v>1992</v>
      </c>
      <c r="K1719" t="str">
        <f>VLOOKUP(A1719,'Hospitalisation Details'!A:C,3,0)</f>
        <v>Jun</v>
      </c>
      <c r="L1719">
        <f>VLOOKUP(A1719,'Hospitalisation Details'!A:D,4,0)</f>
        <v>18</v>
      </c>
      <c r="M1719">
        <f>VLOOKUP(A1719,'Hospitalisation Details'!A:E,5,0)</f>
        <v>3</v>
      </c>
      <c r="N1719">
        <f>VLOOKUP(A1719,'Hospitalisation Details'!A:F,6,0)</f>
        <v>5325.65</v>
      </c>
      <c r="O1719" t="str">
        <f>VLOOKUP(A1719,'Hospitalisation Details'!A:G,7,0)</f>
        <v>tier - 2</v>
      </c>
      <c r="P1719" t="str">
        <f>VLOOKUP(A1719,'Hospitalisation Details'!A:I,8,0)</f>
        <v>tier - 1</v>
      </c>
      <c r="Q1719" t="str">
        <f>VLOOKUP(A1719,'Hospitalisation Details'!A:I,9,0)</f>
        <v>R1011</v>
      </c>
    </row>
    <row r="1720" spans="1:17" ht="15.6" x14ac:dyDescent="0.3">
      <c r="A1720" s="1" t="s">
        <v>652</v>
      </c>
      <c r="B1720" s="1" t="str">
        <f>VLOOKUP(A1720,'Customer Names'!A:B,2,0)</f>
        <v>Panora, Ms.  Lisa M.</v>
      </c>
      <c r="C1720">
        <f>VLOOKUP(A1720,'Medical Examinations'!A:H,2,0)</f>
        <v>15.58</v>
      </c>
      <c r="D1720">
        <f>VLOOKUP(A1720,'Medical Examinations'!A:C,3,0)</f>
        <v>11.56</v>
      </c>
      <c r="E1720" t="str">
        <f>VLOOKUP(A1720,'Medical Examinations'!A:E,4)</f>
        <v>No</v>
      </c>
      <c r="F1720" t="str">
        <f>VLOOKUP(A1720,'Medical Examinations'!A:E,5)</f>
        <v>No</v>
      </c>
      <c r="G1720" t="str">
        <f>VLOOKUP(A1720,'Medical Examinations'!A:F,6,0)</f>
        <v>No</v>
      </c>
      <c r="H1720" t="str">
        <f>VLOOKUP(A1720,'Medical Examinations'!A:G,7)</f>
        <v>No major surgery</v>
      </c>
      <c r="I1720" t="str">
        <f>VLOOKUP(A1720,'Medical Examinations'!A:H,8,0)</f>
        <v>No</v>
      </c>
      <c r="J1720">
        <f>VLOOKUP(A1720,'Hospitalisation Details'!A:B,2,0)</f>
        <v>1974</v>
      </c>
      <c r="K1720" t="str">
        <f>VLOOKUP(A1720,'Hospitalisation Details'!A:C,3,0)</f>
        <v>Sep</v>
      </c>
      <c r="L1720">
        <f>VLOOKUP(A1720,'Hospitalisation Details'!A:D,4,0)</f>
        <v>2</v>
      </c>
      <c r="M1720">
        <f>VLOOKUP(A1720,'Hospitalisation Details'!A:E,5,0)</f>
        <v>0</v>
      </c>
      <c r="N1720">
        <f>VLOOKUP(A1720,'Hospitalisation Details'!A:F,6,0)</f>
        <v>5322.24</v>
      </c>
      <c r="O1720" t="str">
        <f>VLOOKUP(A1720,'Hospitalisation Details'!A:G,7,0)</f>
        <v>tier - 2</v>
      </c>
      <c r="P1720" t="str">
        <f>VLOOKUP(A1720,'Hospitalisation Details'!A:I,8,0)</f>
        <v>tier - 1</v>
      </c>
      <c r="Q1720" t="str">
        <f>VLOOKUP(A1720,'Hospitalisation Details'!A:I,9,0)</f>
        <v>R1012</v>
      </c>
    </row>
    <row r="1721" spans="1:17" ht="15.6" x14ac:dyDescent="0.3">
      <c r="A1721" s="1" t="s">
        <v>651</v>
      </c>
      <c r="B1721" s="1" t="str">
        <f>VLOOKUP(A1721,'Customer Names'!A:B,2,0)</f>
        <v>Woodward, Ms.  Tracy A.</v>
      </c>
      <c r="C1721">
        <f>VLOOKUP(A1721,'Medical Examinations'!A:H,2,0)</f>
        <v>26.315000000000001</v>
      </c>
      <c r="D1721">
        <f>VLOOKUP(A1721,'Medical Examinations'!A:C,3,0)</f>
        <v>5.76</v>
      </c>
      <c r="E1721" t="str">
        <f>VLOOKUP(A1721,'Medical Examinations'!A:E,4)</f>
        <v>No</v>
      </c>
      <c r="F1721" t="str">
        <f>VLOOKUP(A1721,'Medical Examinations'!A:E,5)</f>
        <v>No</v>
      </c>
      <c r="G1721" t="str">
        <f>VLOOKUP(A1721,'Medical Examinations'!A:F,6,0)</f>
        <v>No</v>
      </c>
      <c r="H1721" t="str">
        <f>VLOOKUP(A1721,'Medical Examinations'!A:G,7)</f>
        <v>No major surgery</v>
      </c>
      <c r="I1721" t="str">
        <f>VLOOKUP(A1721,'Medical Examinations'!A:H,8,0)</f>
        <v>No</v>
      </c>
      <c r="J1721">
        <f>VLOOKUP(A1721,'Hospitalisation Details'!A:B,2,0)</f>
        <v>1994</v>
      </c>
      <c r="K1721" t="str">
        <f>VLOOKUP(A1721,'Hospitalisation Details'!A:C,3,0)</f>
        <v>Nov</v>
      </c>
      <c r="L1721">
        <f>VLOOKUP(A1721,'Hospitalisation Details'!A:D,4,0)</f>
        <v>13</v>
      </c>
      <c r="M1721">
        <f>VLOOKUP(A1721,'Hospitalisation Details'!A:E,5,0)</f>
        <v>3</v>
      </c>
      <c r="N1721">
        <f>VLOOKUP(A1721,'Hospitalisation Details'!A:F,6,0)</f>
        <v>5312.17</v>
      </c>
      <c r="O1721" t="str">
        <f>VLOOKUP(A1721,'Hospitalisation Details'!A:G,7,0)</f>
        <v>tier - 2</v>
      </c>
      <c r="P1721" t="str">
        <f>VLOOKUP(A1721,'Hospitalisation Details'!A:I,8,0)</f>
        <v>tier - 2</v>
      </c>
      <c r="Q1721" t="str">
        <f>VLOOKUP(A1721,'Hospitalisation Details'!A:I,9,0)</f>
        <v>R1012</v>
      </c>
    </row>
    <row r="1722" spans="1:17" ht="15.6" x14ac:dyDescent="0.3">
      <c r="A1722" s="1" t="s">
        <v>650</v>
      </c>
      <c r="B1722" s="1" t="str">
        <f>VLOOKUP(A1722,'Customer Names'!A:B,2,0)</f>
        <v>Lambe, Mr.  Patrick</v>
      </c>
      <c r="C1722">
        <f>VLOOKUP(A1722,'Medical Examinations'!A:H,2,0)</f>
        <v>35.61</v>
      </c>
      <c r="D1722">
        <f>VLOOKUP(A1722,'Medical Examinations'!A:C,3,0)</f>
        <v>5.65</v>
      </c>
      <c r="E1722" t="str">
        <f>VLOOKUP(A1722,'Medical Examinations'!A:E,4)</f>
        <v>No</v>
      </c>
      <c r="F1722" t="str">
        <f>VLOOKUP(A1722,'Medical Examinations'!A:E,5)</f>
        <v>yes</v>
      </c>
      <c r="G1722" t="str">
        <f>VLOOKUP(A1722,'Medical Examinations'!A:F,6,0)</f>
        <v>No</v>
      </c>
      <c r="H1722">
        <f>VLOOKUP(A1722,'Medical Examinations'!A:G,7)</f>
        <v>1</v>
      </c>
      <c r="I1722" t="str">
        <f>VLOOKUP(A1722,'Medical Examinations'!A:H,8,0)</f>
        <v>No</v>
      </c>
      <c r="J1722">
        <f>VLOOKUP(A1722,'Hospitalisation Details'!A:B,2,0)</f>
        <v>2000</v>
      </c>
      <c r="K1722" t="str">
        <f>VLOOKUP(A1722,'Hospitalisation Details'!A:C,3,0)</f>
        <v>Sep</v>
      </c>
      <c r="L1722">
        <f>VLOOKUP(A1722,'Hospitalisation Details'!A:D,4,0)</f>
        <v>9</v>
      </c>
      <c r="M1722">
        <f>VLOOKUP(A1722,'Hospitalisation Details'!A:E,5,0)</f>
        <v>0</v>
      </c>
      <c r="N1722">
        <f>VLOOKUP(A1722,'Hospitalisation Details'!A:F,6,0)</f>
        <v>5306.7</v>
      </c>
      <c r="O1722" t="str">
        <f>VLOOKUP(A1722,'Hospitalisation Details'!A:G,7,0)</f>
        <v>tier - 2</v>
      </c>
      <c r="P1722" t="str">
        <f>VLOOKUP(A1722,'Hospitalisation Details'!A:I,8,0)</f>
        <v>tier - 3</v>
      </c>
      <c r="Q1722" t="str">
        <f>VLOOKUP(A1722,'Hospitalisation Details'!A:I,9,0)</f>
        <v>R1012</v>
      </c>
    </row>
    <row r="1723" spans="1:17" ht="15.6" x14ac:dyDescent="0.3">
      <c r="A1723" s="1" t="s">
        <v>649</v>
      </c>
      <c r="B1723" s="1" t="str">
        <f>VLOOKUP(A1723,'Customer Names'!A:B,2,0)</f>
        <v>Casto, Mr.  Trent</v>
      </c>
      <c r="C1723">
        <f>VLOOKUP(A1723,'Medical Examinations'!A:H,2,0)</f>
        <v>37.56</v>
      </c>
      <c r="D1723">
        <f>VLOOKUP(A1723,'Medical Examinations'!A:C,3,0)</f>
        <v>5.88</v>
      </c>
      <c r="E1723" t="str">
        <f>VLOOKUP(A1723,'Medical Examinations'!A:E,4)</f>
        <v>No</v>
      </c>
      <c r="F1723" t="str">
        <f>VLOOKUP(A1723,'Medical Examinations'!A:E,5)</f>
        <v>yes</v>
      </c>
      <c r="G1723" t="str">
        <f>VLOOKUP(A1723,'Medical Examinations'!A:F,6,0)</f>
        <v>No</v>
      </c>
      <c r="H1723">
        <f>VLOOKUP(A1723,'Medical Examinations'!A:G,7)</f>
        <v>1</v>
      </c>
      <c r="I1723" t="str">
        <f>VLOOKUP(A1723,'Medical Examinations'!A:H,8,0)</f>
        <v>No</v>
      </c>
      <c r="J1723">
        <f>VLOOKUP(A1723,'Hospitalisation Details'!A:B,2,0)</f>
        <v>2004</v>
      </c>
      <c r="K1723" t="str">
        <f>VLOOKUP(A1723,'Hospitalisation Details'!A:C,3,0)</f>
        <v>Aug</v>
      </c>
      <c r="L1723">
        <f>VLOOKUP(A1723,'Hospitalisation Details'!A:D,4,0)</f>
        <v>22</v>
      </c>
      <c r="M1723">
        <f>VLOOKUP(A1723,'Hospitalisation Details'!A:E,5,0)</f>
        <v>0</v>
      </c>
      <c r="N1723">
        <f>VLOOKUP(A1723,'Hospitalisation Details'!A:F,6,0)</f>
        <v>5293.67</v>
      </c>
      <c r="O1723" t="str">
        <f>VLOOKUP(A1723,'Hospitalisation Details'!A:G,7,0)</f>
        <v>tier - 2</v>
      </c>
      <c r="P1723" t="str">
        <f>VLOOKUP(A1723,'Hospitalisation Details'!A:I,8,0)</f>
        <v>tier - 2</v>
      </c>
      <c r="Q1723" t="str">
        <f>VLOOKUP(A1723,'Hospitalisation Details'!A:I,9,0)</f>
        <v>R1022</v>
      </c>
    </row>
    <row r="1724" spans="1:17" ht="15.6" x14ac:dyDescent="0.3">
      <c r="A1724" s="1" t="s">
        <v>648</v>
      </c>
      <c r="B1724" s="1" t="str">
        <f>VLOOKUP(A1724,'Customer Names'!A:B,2,0)</f>
        <v>Martelli, Ms.  Julie</v>
      </c>
      <c r="C1724">
        <f>VLOOKUP(A1724,'Medical Examinations'!A:H,2,0)</f>
        <v>15.49</v>
      </c>
      <c r="D1724">
        <f>VLOOKUP(A1724,'Medical Examinations'!A:C,3,0)</f>
        <v>9.6</v>
      </c>
      <c r="E1724" t="str">
        <f>VLOOKUP(A1724,'Medical Examinations'!A:E,4)</f>
        <v>No</v>
      </c>
      <c r="F1724" t="str">
        <f>VLOOKUP(A1724,'Medical Examinations'!A:E,5)</f>
        <v>No</v>
      </c>
      <c r="G1724" t="str">
        <f>VLOOKUP(A1724,'Medical Examinations'!A:F,6,0)</f>
        <v>No</v>
      </c>
      <c r="H1724" t="str">
        <f>VLOOKUP(A1724,'Medical Examinations'!A:G,7)</f>
        <v>No major surgery</v>
      </c>
      <c r="I1724" t="str">
        <f>VLOOKUP(A1724,'Medical Examinations'!A:H,8,0)</f>
        <v>No</v>
      </c>
      <c r="J1724">
        <f>VLOOKUP(A1724,'Hospitalisation Details'!A:B,2,0)</f>
        <v>1974</v>
      </c>
      <c r="K1724" t="str">
        <f>VLOOKUP(A1724,'Hospitalisation Details'!A:C,3,0)</f>
        <v>Nov</v>
      </c>
      <c r="L1724">
        <f>VLOOKUP(A1724,'Hospitalisation Details'!A:D,4,0)</f>
        <v>12</v>
      </c>
      <c r="M1724">
        <f>VLOOKUP(A1724,'Hospitalisation Details'!A:E,5,0)</f>
        <v>0</v>
      </c>
      <c r="N1724">
        <f>VLOOKUP(A1724,'Hospitalisation Details'!A:F,6,0)</f>
        <v>5291.71</v>
      </c>
      <c r="O1724" t="str">
        <f>VLOOKUP(A1724,'Hospitalisation Details'!A:G,7,0)</f>
        <v>tier - 2</v>
      </c>
      <c r="P1724" t="str">
        <f>VLOOKUP(A1724,'Hospitalisation Details'!A:I,8,0)</f>
        <v>tier - 2</v>
      </c>
      <c r="Q1724" t="str">
        <f>VLOOKUP(A1724,'Hospitalisation Details'!A:I,9,0)</f>
        <v>R1012</v>
      </c>
    </row>
    <row r="1725" spans="1:17" ht="15.6" x14ac:dyDescent="0.3">
      <c r="A1725" s="1" t="s">
        <v>647</v>
      </c>
      <c r="B1725" s="1" t="str">
        <f>VLOOKUP(A1725,'Customer Names'!A:B,2,0)</f>
        <v>Naskret, Mr.  Sawomir</v>
      </c>
      <c r="C1725">
        <f>VLOOKUP(A1725,'Medical Examinations'!A:H,2,0)</f>
        <v>23.48</v>
      </c>
      <c r="D1725">
        <f>VLOOKUP(A1725,'Medical Examinations'!A:C,3,0)</f>
        <v>6.24</v>
      </c>
      <c r="E1725" t="str">
        <f>VLOOKUP(A1725,'Medical Examinations'!A:E,4)</f>
        <v>No</v>
      </c>
      <c r="F1725" t="str">
        <f>VLOOKUP(A1725,'Medical Examinations'!A:E,5)</f>
        <v>No</v>
      </c>
      <c r="G1725" t="str">
        <f>VLOOKUP(A1725,'Medical Examinations'!A:F,6,0)</f>
        <v>No</v>
      </c>
      <c r="H1725">
        <f>VLOOKUP(A1725,'Medical Examinations'!A:G,7)</f>
        <v>1</v>
      </c>
      <c r="I1725" t="str">
        <f>VLOOKUP(A1725,'Medical Examinations'!A:H,8,0)</f>
        <v>No</v>
      </c>
      <c r="J1725">
        <f>VLOOKUP(A1725,'Hospitalisation Details'!A:B,2,0)</f>
        <v>1987</v>
      </c>
      <c r="K1725" t="str">
        <f>VLOOKUP(A1725,'Hospitalisation Details'!A:C,3,0)</f>
        <v>Sep</v>
      </c>
      <c r="L1725">
        <f>VLOOKUP(A1725,'Hospitalisation Details'!A:D,4,0)</f>
        <v>1</v>
      </c>
      <c r="M1725">
        <f>VLOOKUP(A1725,'Hospitalisation Details'!A:E,5,0)</f>
        <v>3</v>
      </c>
      <c r="N1725">
        <f>VLOOKUP(A1725,'Hospitalisation Details'!A:F,6,0)</f>
        <v>5275.86</v>
      </c>
      <c r="O1725" t="str">
        <f>VLOOKUP(A1725,'Hospitalisation Details'!A:G,7,0)</f>
        <v>tier - 2</v>
      </c>
      <c r="P1725" t="str">
        <f>VLOOKUP(A1725,'Hospitalisation Details'!A:I,8,0)</f>
        <v>tier - 2</v>
      </c>
      <c r="Q1725" t="str">
        <f>VLOOKUP(A1725,'Hospitalisation Details'!A:I,9,0)</f>
        <v>R1013</v>
      </c>
    </row>
    <row r="1726" spans="1:17" ht="15.6" x14ac:dyDescent="0.3">
      <c r="A1726" s="1" t="s">
        <v>646</v>
      </c>
      <c r="B1726" s="1" t="str">
        <f>VLOOKUP(A1726,'Customer Names'!A:B,2,0)</f>
        <v>Morgan, Ms.  Micah</v>
      </c>
      <c r="C1726">
        <f>VLOOKUP(A1726,'Medical Examinations'!A:H,2,0)</f>
        <v>30.02</v>
      </c>
      <c r="D1726">
        <f>VLOOKUP(A1726,'Medical Examinations'!A:C,3,0)</f>
        <v>7.63</v>
      </c>
      <c r="E1726" t="str">
        <f>VLOOKUP(A1726,'Medical Examinations'!A:E,4)</f>
        <v>yes</v>
      </c>
      <c r="F1726" t="str">
        <f>VLOOKUP(A1726,'Medical Examinations'!A:E,5)</f>
        <v>No</v>
      </c>
      <c r="G1726" t="str">
        <f>VLOOKUP(A1726,'Medical Examinations'!A:F,6,0)</f>
        <v>No</v>
      </c>
      <c r="H1726">
        <f>VLOOKUP(A1726,'Medical Examinations'!A:G,7)</f>
        <v>1</v>
      </c>
      <c r="I1726" t="str">
        <f>VLOOKUP(A1726,'Medical Examinations'!A:H,8,0)</f>
        <v>No</v>
      </c>
      <c r="J1726">
        <f>VLOOKUP(A1726,'Hospitalisation Details'!A:B,2,0)</f>
        <v>1986</v>
      </c>
      <c r="K1726" t="str">
        <f>VLOOKUP(A1726,'Hospitalisation Details'!A:C,3,0)</f>
        <v>Oct</v>
      </c>
      <c r="L1726">
        <f>VLOOKUP(A1726,'Hospitalisation Details'!A:D,4,0)</f>
        <v>20</v>
      </c>
      <c r="M1726">
        <f>VLOOKUP(A1726,'Hospitalisation Details'!A:E,5,0)</f>
        <v>0</v>
      </c>
      <c r="N1726">
        <f>VLOOKUP(A1726,'Hospitalisation Details'!A:F,6,0)</f>
        <v>5272.18</v>
      </c>
      <c r="O1726" t="str">
        <f>VLOOKUP(A1726,'Hospitalisation Details'!A:G,7,0)</f>
        <v>tier - 2</v>
      </c>
      <c r="P1726" t="str">
        <f>VLOOKUP(A1726,'Hospitalisation Details'!A:I,8,0)</f>
        <v>tier - 3</v>
      </c>
      <c r="Q1726" t="str">
        <f>VLOOKUP(A1726,'Hospitalisation Details'!A:I,9,0)</f>
        <v>R1012</v>
      </c>
    </row>
    <row r="1727" spans="1:17" ht="15.6" x14ac:dyDescent="0.3">
      <c r="A1727" s="1" t="s">
        <v>645</v>
      </c>
      <c r="B1727" s="1" t="str">
        <f>VLOOKUP(A1727,'Customer Names'!A:B,2,0)</f>
        <v>Maloney, Ms.  Kelly H.</v>
      </c>
      <c r="C1727">
        <f>VLOOKUP(A1727,'Medical Examinations'!A:H,2,0)</f>
        <v>26.885000000000002</v>
      </c>
      <c r="D1727">
        <f>VLOOKUP(A1727,'Medical Examinations'!A:C,3,0)</f>
        <v>8.66</v>
      </c>
      <c r="E1727" t="str">
        <f>VLOOKUP(A1727,'Medical Examinations'!A:E,4)</f>
        <v>yes</v>
      </c>
      <c r="F1727" t="str">
        <f>VLOOKUP(A1727,'Medical Examinations'!A:E,5)</f>
        <v>No</v>
      </c>
      <c r="G1727" t="str">
        <f>VLOOKUP(A1727,'Medical Examinations'!A:F,6,0)</f>
        <v>No</v>
      </c>
      <c r="H1727">
        <f>VLOOKUP(A1727,'Medical Examinations'!A:G,7)</f>
        <v>1</v>
      </c>
      <c r="I1727" t="str">
        <f>VLOOKUP(A1727,'Medical Examinations'!A:H,8,0)</f>
        <v>No</v>
      </c>
      <c r="J1727">
        <f>VLOOKUP(A1727,'Hospitalisation Details'!A:B,2,0)</f>
        <v>1986</v>
      </c>
      <c r="K1727" t="str">
        <f>VLOOKUP(A1727,'Hospitalisation Details'!A:C,3,0)</f>
        <v>Sep</v>
      </c>
      <c r="L1727">
        <f>VLOOKUP(A1727,'Hospitalisation Details'!A:D,4,0)</f>
        <v>20</v>
      </c>
      <c r="M1727">
        <f>VLOOKUP(A1727,'Hospitalisation Details'!A:E,5,0)</f>
        <v>0</v>
      </c>
      <c r="N1727">
        <f>VLOOKUP(A1727,'Hospitalisation Details'!A:F,6,0)</f>
        <v>5267.82</v>
      </c>
      <c r="O1727" t="str">
        <f>VLOOKUP(A1727,'Hospitalisation Details'!A:G,7,0)</f>
        <v>tier - 2</v>
      </c>
      <c r="P1727" t="str">
        <f>VLOOKUP(A1727,'Hospitalisation Details'!A:I,8,0)</f>
        <v>tier - 2</v>
      </c>
      <c r="Q1727" t="str">
        <f>VLOOKUP(A1727,'Hospitalisation Details'!A:I,9,0)</f>
        <v>R1012</v>
      </c>
    </row>
    <row r="1728" spans="1:17" ht="15.6" x14ac:dyDescent="0.3">
      <c r="A1728" s="1" t="s">
        <v>644</v>
      </c>
      <c r="B1728" s="1" t="str">
        <f>VLOOKUP(A1728,'Customer Names'!A:B,2,0)</f>
        <v>Amherst, Ms.  Lindsay M.</v>
      </c>
      <c r="C1728">
        <f>VLOOKUP(A1728,'Medical Examinations'!A:H,2,0)</f>
        <v>25.84</v>
      </c>
      <c r="D1728">
        <f>VLOOKUP(A1728,'Medical Examinations'!A:C,3,0)</f>
        <v>8.5500000000000007</v>
      </c>
      <c r="E1728" t="str">
        <f>VLOOKUP(A1728,'Medical Examinations'!A:E,4)</f>
        <v>yes</v>
      </c>
      <c r="F1728" t="str">
        <f>VLOOKUP(A1728,'Medical Examinations'!A:E,5)</f>
        <v>No</v>
      </c>
      <c r="G1728" t="str">
        <f>VLOOKUP(A1728,'Medical Examinations'!A:F,6,0)</f>
        <v>No</v>
      </c>
      <c r="H1728">
        <f>VLOOKUP(A1728,'Medical Examinations'!A:G,7)</f>
        <v>1</v>
      </c>
      <c r="I1728" t="str">
        <f>VLOOKUP(A1728,'Medical Examinations'!A:H,8,0)</f>
        <v>No</v>
      </c>
      <c r="J1728">
        <f>VLOOKUP(A1728,'Hospitalisation Details'!A:B,2,0)</f>
        <v>1986</v>
      </c>
      <c r="K1728" t="str">
        <f>VLOOKUP(A1728,'Hospitalisation Details'!A:C,3,0)</f>
        <v>Oct</v>
      </c>
      <c r="L1728">
        <f>VLOOKUP(A1728,'Hospitalisation Details'!A:D,4,0)</f>
        <v>25</v>
      </c>
      <c r="M1728">
        <f>VLOOKUP(A1728,'Hospitalisation Details'!A:E,5,0)</f>
        <v>0</v>
      </c>
      <c r="N1728">
        <f>VLOOKUP(A1728,'Hospitalisation Details'!A:F,6,0)</f>
        <v>5266.37</v>
      </c>
      <c r="O1728" t="str">
        <f>VLOOKUP(A1728,'Hospitalisation Details'!A:G,7,0)</f>
        <v>tier - 2</v>
      </c>
      <c r="P1728" t="str">
        <f>VLOOKUP(A1728,'Hospitalisation Details'!A:I,8,0)</f>
        <v>tier - 2</v>
      </c>
      <c r="Q1728" t="str">
        <f>VLOOKUP(A1728,'Hospitalisation Details'!A:I,9,0)</f>
        <v>R1012</v>
      </c>
    </row>
    <row r="1729" spans="1:17" ht="15.6" x14ac:dyDescent="0.3">
      <c r="A1729" s="1" t="s">
        <v>643</v>
      </c>
      <c r="B1729" s="1" t="str">
        <f>VLOOKUP(A1729,'Customer Names'!A:B,2,0)</f>
        <v>Davenport, Mr.  Austen G</v>
      </c>
      <c r="C1729">
        <f>VLOOKUP(A1729,'Medical Examinations'!A:H,2,0)</f>
        <v>27.454999999999998</v>
      </c>
      <c r="D1729">
        <f>VLOOKUP(A1729,'Medical Examinations'!A:C,3,0)</f>
        <v>4.54</v>
      </c>
      <c r="E1729" t="str">
        <f>VLOOKUP(A1729,'Medical Examinations'!A:E,4)</f>
        <v>No</v>
      </c>
      <c r="F1729" t="str">
        <f>VLOOKUP(A1729,'Medical Examinations'!A:E,5)</f>
        <v>No</v>
      </c>
      <c r="G1729" t="str">
        <f>VLOOKUP(A1729,'Medical Examinations'!A:F,6,0)</f>
        <v>No</v>
      </c>
      <c r="H1729" t="str">
        <f>VLOOKUP(A1729,'Medical Examinations'!A:G,7)</f>
        <v>No major surgery</v>
      </c>
      <c r="I1729" t="str">
        <f>VLOOKUP(A1729,'Medical Examinations'!A:H,8,0)</f>
        <v>No</v>
      </c>
      <c r="J1729">
        <f>VLOOKUP(A1729,'Hospitalisation Details'!A:B,2,0)</f>
        <v>1989</v>
      </c>
      <c r="K1729" t="str">
        <f>VLOOKUP(A1729,'Hospitalisation Details'!A:C,3,0)</f>
        <v>Jul</v>
      </c>
      <c r="L1729">
        <f>VLOOKUP(A1729,'Hospitalisation Details'!A:D,4,0)</f>
        <v>19</v>
      </c>
      <c r="M1729">
        <f>VLOOKUP(A1729,'Hospitalisation Details'!A:E,5,0)</f>
        <v>2</v>
      </c>
      <c r="N1729">
        <f>VLOOKUP(A1729,'Hospitalisation Details'!A:F,6,0)</f>
        <v>5261.47</v>
      </c>
      <c r="O1729" t="str">
        <f>VLOOKUP(A1729,'Hospitalisation Details'!A:G,7,0)</f>
        <v>tier - 2</v>
      </c>
      <c r="P1729" t="str">
        <f>VLOOKUP(A1729,'Hospitalisation Details'!A:I,8,0)</f>
        <v>tier - 2</v>
      </c>
      <c r="Q1729" t="str">
        <f>VLOOKUP(A1729,'Hospitalisation Details'!A:I,9,0)</f>
        <v>R1012</v>
      </c>
    </row>
    <row r="1730" spans="1:17" ht="15.6" x14ac:dyDescent="0.3">
      <c r="A1730" s="1" t="s">
        <v>642</v>
      </c>
      <c r="B1730" s="1" t="str">
        <f>VLOOKUP(A1730,'Customer Names'!A:B,2,0)</f>
        <v>Johansen, Mr.  Tory J.</v>
      </c>
      <c r="C1730">
        <f>VLOOKUP(A1730,'Medical Examinations'!A:H,2,0)</f>
        <v>24.605</v>
      </c>
      <c r="D1730">
        <f>VLOOKUP(A1730,'Medical Examinations'!A:C,3,0)</f>
        <v>5.7</v>
      </c>
      <c r="E1730" t="str">
        <f>VLOOKUP(A1730,'Medical Examinations'!A:E,4)</f>
        <v>No</v>
      </c>
      <c r="F1730" t="str">
        <f>VLOOKUP(A1730,'Medical Examinations'!A:E,5)</f>
        <v>No</v>
      </c>
      <c r="G1730" t="str">
        <f>VLOOKUP(A1730,'Medical Examinations'!A:F,6,0)</f>
        <v>No</v>
      </c>
      <c r="H1730" t="str">
        <f>VLOOKUP(A1730,'Medical Examinations'!A:G,7)</f>
        <v>No major surgery</v>
      </c>
      <c r="I1730" t="str">
        <f>VLOOKUP(A1730,'Medical Examinations'!A:H,8,0)</f>
        <v>No</v>
      </c>
      <c r="J1730">
        <f>VLOOKUP(A1730,'Hospitalisation Details'!A:B,2,0)</f>
        <v>1989</v>
      </c>
      <c r="K1730" t="str">
        <f>VLOOKUP(A1730,'Hospitalisation Details'!A:C,3,0)</f>
        <v>Nov</v>
      </c>
      <c r="L1730">
        <f>VLOOKUP(A1730,'Hospitalisation Details'!A:D,4,0)</f>
        <v>25</v>
      </c>
      <c r="M1730">
        <f>VLOOKUP(A1730,'Hospitalisation Details'!A:E,5,0)</f>
        <v>2</v>
      </c>
      <c r="N1730">
        <f>VLOOKUP(A1730,'Hospitalisation Details'!A:F,6,0)</f>
        <v>5257.51</v>
      </c>
      <c r="O1730" t="str">
        <f>VLOOKUP(A1730,'Hospitalisation Details'!A:G,7,0)</f>
        <v>tier - 2</v>
      </c>
      <c r="P1730" t="str">
        <f>VLOOKUP(A1730,'Hospitalisation Details'!A:I,8,0)</f>
        <v>tier - 2</v>
      </c>
      <c r="Q1730" t="str">
        <f>VLOOKUP(A1730,'Hospitalisation Details'!A:I,9,0)</f>
        <v>R1012</v>
      </c>
    </row>
    <row r="1731" spans="1:17" ht="15.6" x14ac:dyDescent="0.3">
      <c r="A1731" s="1" t="s">
        <v>641</v>
      </c>
      <c r="B1731" s="1" t="str">
        <f>VLOOKUP(A1731,'Customer Names'!A:B,2,0)</f>
        <v>Bond, Mr.  Robert J.</v>
      </c>
      <c r="C1731">
        <f>VLOOKUP(A1731,'Medical Examinations'!A:H,2,0)</f>
        <v>30.8</v>
      </c>
      <c r="D1731">
        <f>VLOOKUP(A1731,'Medical Examinations'!A:C,3,0)</f>
        <v>5.07</v>
      </c>
      <c r="E1731" t="str">
        <f>VLOOKUP(A1731,'Medical Examinations'!A:E,4)</f>
        <v>No</v>
      </c>
      <c r="F1731" t="str">
        <f>VLOOKUP(A1731,'Medical Examinations'!A:E,5)</f>
        <v>No</v>
      </c>
      <c r="G1731" t="str">
        <f>VLOOKUP(A1731,'Medical Examinations'!A:F,6,0)</f>
        <v>No</v>
      </c>
      <c r="H1731" t="str">
        <f>VLOOKUP(A1731,'Medical Examinations'!A:G,7)</f>
        <v>No major surgery</v>
      </c>
      <c r="I1731" t="str">
        <f>VLOOKUP(A1731,'Medical Examinations'!A:H,8,0)</f>
        <v>No</v>
      </c>
      <c r="J1731">
        <f>VLOOKUP(A1731,'Hospitalisation Details'!A:B,2,0)</f>
        <v>1990</v>
      </c>
      <c r="K1731" t="str">
        <f>VLOOKUP(A1731,'Hospitalisation Details'!A:C,3,0)</f>
        <v>Jul</v>
      </c>
      <c r="L1731">
        <f>VLOOKUP(A1731,'Hospitalisation Details'!A:D,4,0)</f>
        <v>6</v>
      </c>
      <c r="M1731">
        <f>VLOOKUP(A1731,'Hospitalisation Details'!A:E,5,0)</f>
        <v>3</v>
      </c>
      <c r="N1731">
        <f>VLOOKUP(A1731,'Hospitalisation Details'!A:F,6,0)</f>
        <v>5253.52</v>
      </c>
      <c r="O1731" t="str">
        <f>VLOOKUP(A1731,'Hospitalisation Details'!A:G,7,0)</f>
        <v>tier - 3</v>
      </c>
      <c r="P1731" t="str">
        <f>VLOOKUP(A1731,'Hospitalisation Details'!A:I,8,0)</f>
        <v>tier - 3</v>
      </c>
      <c r="Q1731" t="str">
        <f>VLOOKUP(A1731,'Hospitalisation Details'!A:I,9,0)</f>
        <v>R1011</v>
      </c>
    </row>
    <row r="1732" spans="1:17" ht="15.6" x14ac:dyDescent="0.3">
      <c r="A1732" s="1" t="s">
        <v>640</v>
      </c>
      <c r="B1732" s="1" t="str">
        <f>VLOOKUP(A1732,'Customer Names'!A:B,2,0)</f>
        <v>Reilly, Ms.  Steph</v>
      </c>
      <c r="C1732">
        <f>VLOOKUP(A1732,'Medical Examinations'!A:H,2,0)</f>
        <v>34.799999999999997</v>
      </c>
      <c r="D1732">
        <f>VLOOKUP(A1732,'Medical Examinations'!A:C,3,0)</f>
        <v>4.38</v>
      </c>
      <c r="E1732" t="str">
        <f>VLOOKUP(A1732,'Medical Examinations'!A:E,4)</f>
        <v>No</v>
      </c>
      <c r="F1732" t="str">
        <f>VLOOKUP(A1732,'Medical Examinations'!A:E,5)</f>
        <v>No</v>
      </c>
      <c r="G1732" t="str">
        <f>VLOOKUP(A1732,'Medical Examinations'!A:F,6,0)</f>
        <v>No</v>
      </c>
      <c r="H1732">
        <f>VLOOKUP(A1732,'Medical Examinations'!A:G,7)</f>
        <v>1</v>
      </c>
      <c r="I1732" t="str">
        <f>VLOOKUP(A1732,'Medical Examinations'!A:H,8,0)</f>
        <v>No</v>
      </c>
      <c r="J1732">
        <f>VLOOKUP(A1732,'Hospitalisation Details'!A:B,2,0)</f>
        <v>1987</v>
      </c>
      <c r="K1732" t="str">
        <f>VLOOKUP(A1732,'Hospitalisation Details'!A:C,3,0)</f>
        <v>Sep</v>
      </c>
      <c r="L1732">
        <f>VLOOKUP(A1732,'Hospitalisation Details'!A:D,4,0)</f>
        <v>9</v>
      </c>
      <c r="M1732">
        <f>VLOOKUP(A1732,'Hospitalisation Details'!A:E,5,0)</f>
        <v>1</v>
      </c>
      <c r="N1732">
        <f>VLOOKUP(A1732,'Hospitalisation Details'!A:F,6,0)</f>
        <v>5246.05</v>
      </c>
      <c r="O1732" t="str">
        <f>VLOOKUP(A1732,'Hospitalisation Details'!A:G,7,0)</f>
        <v>tier - 2</v>
      </c>
      <c r="P1732" t="str">
        <f>VLOOKUP(A1732,'Hospitalisation Details'!A:I,8,0)</f>
        <v>tier - 3</v>
      </c>
      <c r="Q1732" t="str">
        <f>VLOOKUP(A1732,'Hospitalisation Details'!A:I,9,0)</f>
        <v>R1011</v>
      </c>
    </row>
    <row r="1733" spans="1:17" ht="15.6" x14ac:dyDescent="0.3">
      <c r="A1733" s="1" t="s">
        <v>639</v>
      </c>
      <c r="B1733" s="1" t="str">
        <f>VLOOKUP(A1733,'Customer Names'!A:B,2,0)</f>
        <v>Chandler, Ms.  Kate</v>
      </c>
      <c r="C1733">
        <f>VLOOKUP(A1733,'Medical Examinations'!A:H,2,0)</f>
        <v>34.21</v>
      </c>
      <c r="D1733">
        <f>VLOOKUP(A1733,'Medical Examinations'!A:C,3,0)</f>
        <v>4.54</v>
      </c>
      <c r="E1733" t="str">
        <f>VLOOKUP(A1733,'Medical Examinations'!A:E,4)</f>
        <v>No</v>
      </c>
      <c r="F1733" t="str">
        <f>VLOOKUP(A1733,'Medical Examinations'!A:E,5)</f>
        <v>No</v>
      </c>
      <c r="G1733" t="str">
        <f>VLOOKUP(A1733,'Medical Examinations'!A:F,6,0)</f>
        <v>No</v>
      </c>
      <c r="H1733">
        <f>VLOOKUP(A1733,'Medical Examinations'!A:G,7)</f>
        <v>1</v>
      </c>
      <c r="I1733" t="str">
        <f>VLOOKUP(A1733,'Medical Examinations'!A:H,8,0)</f>
        <v>No</v>
      </c>
      <c r="J1733">
        <f>VLOOKUP(A1733,'Hospitalisation Details'!A:B,2,0)</f>
        <v>1987</v>
      </c>
      <c r="K1733" t="str">
        <f>VLOOKUP(A1733,'Hospitalisation Details'!A:C,3,0)</f>
        <v>Jul</v>
      </c>
      <c r="L1733">
        <f>VLOOKUP(A1733,'Hospitalisation Details'!A:D,4,0)</f>
        <v>5</v>
      </c>
      <c r="M1733">
        <f>VLOOKUP(A1733,'Hospitalisation Details'!A:E,5,0)</f>
        <v>1</v>
      </c>
      <c r="N1733">
        <f>VLOOKUP(A1733,'Hospitalisation Details'!A:F,6,0)</f>
        <v>5245.23</v>
      </c>
      <c r="O1733" t="str">
        <f>VLOOKUP(A1733,'Hospitalisation Details'!A:G,7,0)</f>
        <v>tier - 2</v>
      </c>
      <c r="P1733" t="str">
        <f>VLOOKUP(A1733,'Hospitalisation Details'!A:I,8,0)</f>
        <v>tier - 2</v>
      </c>
      <c r="Q1733" t="str">
        <f>VLOOKUP(A1733,'Hospitalisation Details'!A:I,9,0)</f>
        <v>R1013</v>
      </c>
    </row>
    <row r="1734" spans="1:17" ht="15.6" x14ac:dyDescent="0.3">
      <c r="A1734" s="1" t="s">
        <v>638</v>
      </c>
      <c r="B1734" s="1" t="str">
        <f>VLOOKUP(A1734,'Customer Names'!A:B,2,0)</f>
        <v>Kaufmann, Ms.  Kristina</v>
      </c>
      <c r="C1734">
        <f>VLOOKUP(A1734,'Medical Examinations'!A:H,2,0)</f>
        <v>31</v>
      </c>
      <c r="D1734">
        <f>VLOOKUP(A1734,'Medical Examinations'!A:C,3,0)</f>
        <v>5.38</v>
      </c>
      <c r="E1734" t="str">
        <f>VLOOKUP(A1734,'Medical Examinations'!A:E,4)</f>
        <v>No</v>
      </c>
      <c r="F1734" t="str">
        <f>VLOOKUP(A1734,'Medical Examinations'!A:E,5)</f>
        <v>No</v>
      </c>
      <c r="G1734" t="str">
        <f>VLOOKUP(A1734,'Medical Examinations'!A:F,6,0)</f>
        <v>No</v>
      </c>
      <c r="H1734">
        <f>VLOOKUP(A1734,'Medical Examinations'!A:G,7)</f>
        <v>1</v>
      </c>
      <c r="I1734" t="str">
        <f>VLOOKUP(A1734,'Medical Examinations'!A:H,8,0)</f>
        <v>No</v>
      </c>
      <c r="J1734">
        <f>VLOOKUP(A1734,'Hospitalisation Details'!A:B,2,0)</f>
        <v>1987</v>
      </c>
      <c r="K1734" t="str">
        <f>VLOOKUP(A1734,'Hospitalisation Details'!A:C,3,0)</f>
        <v>Dec</v>
      </c>
      <c r="L1734">
        <f>VLOOKUP(A1734,'Hospitalisation Details'!A:D,4,0)</f>
        <v>26</v>
      </c>
      <c r="M1734">
        <f>VLOOKUP(A1734,'Hospitalisation Details'!A:E,5,0)</f>
        <v>1</v>
      </c>
      <c r="N1734">
        <f>VLOOKUP(A1734,'Hospitalisation Details'!A:F,6,0)</f>
        <v>5240.7700000000004</v>
      </c>
      <c r="O1734" t="str">
        <f>VLOOKUP(A1734,'Hospitalisation Details'!A:G,7,0)</f>
        <v>tier - 2</v>
      </c>
      <c r="P1734" t="str">
        <f>VLOOKUP(A1734,'Hospitalisation Details'!A:I,8,0)</f>
        <v>tier - 2</v>
      </c>
      <c r="Q1734" t="str">
        <f>VLOOKUP(A1734,'Hospitalisation Details'!A:I,9,0)</f>
        <v>R1011</v>
      </c>
    </row>
    <row r="1735" spans="1:17" ht="15.6" x14ac:dyDescent="0.3">
      <c r="A1735" s="1" t="s">
        <v>637</v>
      </c>
      <c r="B1735" s="1" t="str">
        <f>VLOOKUP(A1735,'Customer Names'!A:B,2,0)</f>
        <v>Barnes-Zurkinden, Ms.  Flo</v>
      </c>
      <c r="C1735">
        <f>VLOOKUP(A1735,'Medical Examinations'!A:H,2,0)</f>
        <v>26.125</v>
      </c>
      <c r="D1735">
        <f>VLOOKUP(A1735,'Medical Examinations'!A:C,3,0)</f>
        <v>5.55</v>
      </c>
      <c r="E1735" t="str">
        <f>VLOOKUP(A1735,'Medical Examinations'!A:E,4)</f>
        <v>No</v>
      </c>
      <c r="F1735" t="str">
        <f>VLOOKUP(A1735,'Medical Examinations'!A:E,5)</f>
        <v>No</v>
      </c>
      <c r="G1735" t="str">
        <f>VLOOKUP(A1735,'Medical Examinations'!A:F,6,0)</f>
        <v>No</v>
      </c>
      <c r="H1735">
        <f>VLOOKUP(A1735,'Medical Examinations'!A:G,7)</f>
        <v>1</v>
      </c>
      <c r="I1735" t="str">
        <f>VLOOKUP(A1735,'Medical Examinations'!A:H,8,0)</f>
        <v>No</v>
      </c>
      <c r="J1735">
        <f>VLOOKUP(A1735,'Hospitalisation Details'!A:B,2,0)</f>
        <v>1987</v>
      </c>
      <c r="K1735" t="str">
        <f>VLOOKUP(A1735,'Hospitalisation Details'!A:C,3,0)</f>
        <v>Jun</v>
      </c>
      <c r="L1735">
        <f>VLOOKUP(A1735,'Hospitalisation Details'!A:D,4,0)</f>
        <v>29</v>
      </c>
      <c r="M1735">
        <f>VLOOKUP(A1735,'Hospitalisation Details'!A:E,5,0)</f>
        <v>0</v>
      </c>
      <c r="N1735">
        <f>VLOOKUP(A1735,'Hospitalisation Details'!A:F,6,0)</f>
        <v>5227.99</v>
      </c>
      <c r="O1735" t="str">
        <f>VLOOKUP(A1735,'Hospitalisation Details'!A:G,7,0)</f>
        <v>tier - 2</v>
      </c>
      <c r="P1735" t="str">
        <f>VLOOKUP(A1735,'Hospitalisation Details'!A:I,8,0)</f>
        <v>tier - 1</v>
      </c>
      <c r="Q1735" t="str">
        <f>VLOOKUP(A1735,'Hospitalisation Details'!A:I,9,0)</f>
        <v>R1024</v>
      </c>
    </row>
    <row r="1736" spans="1:17" ht="15.6" x14ac:dyDescent="0.3">
      <c r="A1736" s="1" t="s">
        <v>636</v>
      </c>
      <c r="B1736" s="1" t="str">
        <f>VLOOKUP(A1736,'Customer Names'!A:B,2,0)</f>
        <v>Wolter, Mrs.  Sarah P.</v>
      </c>
      <c r="C1736">
        <f>VLOOKUP(A1736,'Medical Examinations'!A:H,2,0)</f>
        <v>30.13</v>
      </c>
      <c r="D1736">
        <f>VLOOKUP(A1736,'Medical Examinations'!A:C,3,0)</f>
        <v>4.03</v>
      </c>
      <c r="E1736" t="str">
        <f>VLOOKUP(A1736,'Medical Examinations'!A:E,4)</f>
        <v>yes</v>
      </c>
      <c r="F1736" t="str">
        <f>VLOOKUP(A1736,'Medical Examinations'!A:E,5)</f>
        <v>No</v>
      </c>
      <c r="G1736" t="str">
        <f>VLOOKUP(A1736,'Medical Examinations'!A:F,6,0)</f>
        <v>No</v>
      </c>
      <c r="H1736">
        <f>VLOOKUP(A1736,'Medical Examinations'!A:G,7)</f>
        <v>1</v>
      </c>
      <c r="I1736" t="str">
        <f>VLOOKUP(A1736,'Medical Examinations'!A:H,8,0)</f>
        <v>No</v>
      </c>
      <c r="J1736">
        <f>VLOOKUP(A1736,'Hospitalisation Details'!A:B,2,0)</f>
        <v>1995</v>
      </c>
      <c r="K1736" t="str">
        <f>VLOOKUP(A1736,'Hospitalisation Details'!A:C,3,0)</f>
        <v>Jun</v>
      </c>
      <c r="L1736">
        <f>VLOOKUP(A1736,'Hospitalisation Details'!A:D,4,0)</f>
        <v>6</v>
      </c>
      <c r="M1736">
        <f>VLOOKUP(A1736,'Hospitalisation Details'!A:E,5,0)</f>
        <v>0</v>
      </c>
      <c r="N1736">
        <f>VLOOKUP(A1736,'Hospitalisation Details'!A:F,6,0)</f>
        <v>5216.4799999999996</v>
      </c>
      <c r="O1736" t="str">
        <f>VLOOKUP(A1736,'Hospitalisation Details'!A:G,7,0)</f>
        <v>tier - 2</v>
      </c>
      <c r="P1736" t="str">
        <f>VLOOKUP(A1736,'Hospitalisation Details'!A:I,8,0)</f>
        <v>tier - 2</v>
      </c>
      <c r="Q1736" t="str">
        <f>VLOOKUP(A1736,'Hospitalisation Details'!A:I,9,0)</f>
        <v>R1025</v>
      </c>
    </row>
    <row r="1737" spans="1:17" ht="15.6" x14ac:dyDescent="0.3">
      <c r="A1737" s="1" t="s">
        <v>635</v>
      </c>
      <c r="B1737" s="1" t="str">
        <f>VLOOKUP(A1737,'Customer Names'!A:B,2,0)</f>
        <v>Pearson, Ms.  Anabel</v>
      </c>
      <c r="C1737">
        <f>VLOOKUP(A1737,'Medical Examinations'!A:H,2,0)</f>
        <v>34.19</v>
      </c>
      <c r="D1737">
        <f>VLOOKUP(A1737,'Medical Examinations'!A:C,3,0)</f>
        <v>4.1900000000000004</v>
      </c>
      <c r="E1737" t="str">
        <f>VLOOKUP(A1737,'Medical Examinations'!A:E,4)</f>
        <v>No</v>
      </c>
      <c r="F1737" t="str">
        <f>VLOOKUP(A1737,'Medical Examinations'!A:E,5)</f>
        <v>No</v>
      </c>
      <c r="G1737" t="str">
        <f>VLOOKUP(A1737,'Medical Examinations'!A:F,6,0)</f>
        <v>No</v>
      </c>
      <c r="H1737" t="str">
        <f>VLOOKUP(A1737,'Medical Examinations'!A:G,7)</f>
        <v>No major surgery</v>
      </c>
      <c r="I1737" t="str">
        <f>VLOOKUP(A1737,'Medical Examinations'!A:H,8,0)</f>
        <v>No</v>
      </c>
      <c r="J1737">
        <f>VLOOKUP(A1737,'Hospitalisation Details'!A:B,2,0)</f>
        <v>1999</v>
      </c>
      <c r="K1737" t="str">
        <f>VLOOKUP(A1737,'Hospitalisation Details'!A:C,3,0)</f>
        <v>Dec</v>
      </c>
      <c r="L1737">
        <f>VLOOKUP(A1737,'Hospitalisation Details'!A:D,4,0)</f>
        <v>1</v>
      </c>
      <c r="M1737">
        <f>VLOOKUP(A1737,'Hospitalisation Details'!A:E,5,0)</f>
        <v>0</v>
      </c>
      <c r="N1737">
        <f>VLOOKUP(A1737,'Hospitalisation Details'!A:F,6,0)</f>
        <v>5213.22</v>
      </c>
      <c r="O1737" t="str">
        <f>VLOOKUP(A1737,'Hospitalisation Details'!A:G,7,0)</f>
        <v>tier - 2</v>
      </c>
      <c r="P1737" t="str">
        <f>VLOOKUP(A1737,'Hospitalisation Details'!A:I,8,0)</f>
        <v>tier - 1</v>
      </c>
      <c r="Q1737" t="str">
        <f>VLOOKUP(A1737,'Hospitalisation Details'!A:I,9,0)</f>
        <v>R1012</v>
      </c>
    </row>
    <row r="1738" spans="1:17" ht="15.6" x14ac:dyDescent="0.3">
      <c r="A1738" s="1" t="s">
        <v>634</v>
      </c>
      <c r="B1738" s="1" t="str">
        <f>VLOOKUP(A1738,'Customer Names'!A:B,2,0)</f>
        <v>Thomas, Mr.  Ian</v>
      </c>
      <c r="C1738">
        <f>VLOOKUP(A1738,'Medical Examinations'!A:H,2,0)</f>
        <v>22.515000000000001</v>
      </c>
      <c r="D1738">
        <f>VLOOKUP(A1738,'Medical Examinations'!A:C,3,0)</f>
        <v>4.37</v>
      </c>
      <c r="E1738" t="str">
        <f>VLOOKUP(A1738,'Medical Examinations'!A:E,4)</f>
        <v>No</v>
      </c>
      <c r="F1738" t="str">
        <f>VLOOKUP(A1738,'Medical Examinations'!A:E,5)</f>
        <v>No</v>
      </c>
      <c r="G1738" t="str">
        <f>VLOOKUP(A1738,'Medical Examinations'!A:F,6,0)</f>
        <v>Yes</v>
      </c>
      <c r="H1738">
        <f>VLOOKUP(A1738,'Medical Examinations'!A:G,7)</f>
        <v>1</v>
      </c>
      <c r="I1738" t="str">
        <f>VLOOKUP(A1738,'Medical Examinations'!A:H,8,0)</f>
        <v>No</v>
      </c>
      <c r="J1738">
        <f>VLOOKUP(A1738,'Hospitalisation Details'!A:B,2,0)</f>
        <v>1993</v>
      </c>
      <c r="K1738" t="str">
        <f>VLOOKUP(A1738,'Hospitalisation Details'!A:C,3,0)</f>
        <v>Jun</v>
      </c>
      <c r="L1738">
        <f>VLOOKUP(A1738,'Hospitalisation Details'!A:D,4,0)</f>
        <v>17</v>
      </c>
      <c r="M1738">
        <f>VLOOKUP(A1738,'Hospitalisation Details'!A:E,5,0)</f>
        <v>3</v>
      </c>
      <c r="N1738">
        <f>VLOOKUP(A1738,'Hospitalisation Details'!A:F,6,0)</f>
        <v>5209.58</v>
      </c>
      <c r="O1738" t="str">
        <f>VLOOKUP(A1738,'Hospitalisation Details'!A:G,7,0)</f>
        <v>tier - 3</v>
      </c>
      <c r="P1738" t="str">
        <f>VLOOKUP(A1738,'Hospitalisation Details'!A:I,8,0)</f>
        <v>tier - 3</v>
      </c>
      <c r="Q1738" t="str">
        <f>VLOOKUP(A1738,'Hospitalisation Details'!A:I,9,0)</f>
        <v>R1017</v>
      </c>
    </row>
    <row r="1739" spans="1:17" ht="15.6" x14ac:dyDescent="0.3">
      <c r="A1739" s="1" t="s">
        <v>633</v>
      </c>
      <c r="B1739" s="1" t="str">
        <f>VLOOKUP(A1739,'Customer Names'!A:B,2,0)</f>
        <v>Leon, Mr.  Alex</v>
      </c>
      <c r="C1739">
        <f>VLOOKUP(A1739,'Medical Examinations'!A:H,2,0)</f>
        <v>18.239999999999998</v>
      </c>
      <c r="D1739">
        <f>VLOOKUP(A1739,'Medical Examinations'!A:C,3,0)</f>
        <v>5.31</v>
      </c>
      <c r="E1739" t="str">
        <f>VLOOKUP(A1739,'Medical Examinations'!A:E,4)</f>
        <v>yes</v>
      </c>
      <c r="F1739" t="str">
        <f>VLOOKUP(A1739,'Medical Examinations'!A:E,5)</f>
        <v>No</v>
      </c>
      <c r="G1739" t="str">
        <f>VLOOKUP(A1739,'Medical Examinations'!A:F,6,0)</f>
        <v>Yes</v>
      </c>
      <c r="H1739">
        <f>VLOOKUP(A1739,'Medical Examinations'!A:G,7)</f>
        <v>1</v>
      </c>
      <c r="I1739" t="str">
        <f>VLOOKUP(A1739,'Medical Examinations'!A:H,8,0)</f>
        <v>No</v>
      </c>
      <c r="J1739">
        <f>VLOOKUP(A1739,'Hospitalisation Details'!A:B,2,0)</f>
        <v>1983</v>
      </c>
      <c r="K1739" t="str">
        <f>VLOOKUP(A1739,'Hospitalisation Details'!A:C,3,0)</f>
        <v>Oct</v>
      </c>
      <c r="L1739">
        <f>VLOOKUP(A1739,'Hospitalisation Details'!A:D,4,0)</f>
        <v>24</v>
      </c>
      <c r="M1739">
        <f>VLOOKUP(A1739,'Hospitalisation Details'!A:E,5,0)</f>
        <v>3</v>
      </c>
      <c r="N1739">
        <f>VLOOKUP(A1739,'Hospitalisation Details'!A:F,6,0)</f>
        <v>5207.97</v>
      </c>
      <c r="O1739" t="str">
        <f>VLOOKUP(A1739,'Hospitalisation Details'!A:G,7,0)</f>
        <v>tier - 2</v>
      </c>
      <c r="P1739" t="str">
        <f>VLOOKUP(A1739,'Hospitalisation Details'!A:I,8,0)</f>
        <v>tier - 2</v>
      </c>
      <c r="Q1739" t="str">
        <f>VLOOKUP(A1739,'Hospitalisation Details'!A:I,9,0)</f>
        <v>R1012</v>
      </c>
    </row>
    <row r="1740" spans="1:17" ht="15.6" x14ac:dyDescent="0.3">
      <c r="A1740" s="1" t="s">
        <v>631</v>
      </c>
      <c r="B1740" s="1" t="str">
        <f>VLOOKUP(A1740,'Customer Names'!A:B,2,0)</f>
        <v>Marriott, Mr.  Richard J</v>
      </c>
      <c r="C1740">
        <f>VLOOKUP(A1740,'Medical Examinations'!A:H,2,0)</f>
        <v>37.28</v>
      </c>
      <c r="D1740">
        <f>VLOOKUP(A1740,'Medical Examinations'!A:C,3,0)</f>
        <v>4.66</v>
      </c>
      <c r="E1740" t="str">
        <f>VLOOKUP(A1740,'Medical Examinations'!A:E,4)</f>
        <v>No</v>
      </c>
      <c r="F1740" t="str">
        <f>VLOOKUP(A1740,'Medical Examinations'!A:E,5)</f>
        <v>yes</v>
      </c>
      <c r="G1740" t="str">
        <f>VLOOKUP(A1740,'Medical Examinations'!A:F,6,0)</f>
        <v>No</v>
      </c>
      <c r="H1740">
        <f>VLOOKUP(A1740,'Medical Examinations'!A:G,7)</f>
        <v>1</v>
      </c>
      <c r="I1740" t="str">
        <f>VLOOKUP(A1740,'Medical Examinations'!A:H,8,0)</f>
        <v>No</v>
      </c>
      <c r="J1740">
        <f>VLOOKUP(A1740,'Hospitalisation Details'!A:B,2,0)</f>
        <v>2004</v>
      </c>
      <c r="K1740" t="str">
        <f>VLOOKUP(A1740,'Hospitalisation Details'!A:C,3,0)</f>
        <v>Jun</v>
      </c>
      <c r="L1740">
        <f>VLOOKUP(A1740,'Hospitalisation Details'!A:D,4,0)</f>
        <v>6</v>
      </c>
      <c r="M1740">
        <f>VLOOKUP(A1740,'Hospitalisation Details'!A:E,5,0)</f>
        <v>0</v>
      </c>
      <c r="N1740">
        <f>VLOOKUP(A1740,'Hospitalisation Details'!A:F,6,0)</f>
        <v>5198.6899999999996</v>
      </c>
      <c r="O1740" t="str">
        <f>VLOOKUP(A1740,'Hospitalisation Details'!A:G,7,0)</f>
        <v>tier - 2</v>
      </c>
      <c r="P1740" t="str">
        <f>VLOOKUP(A1740,'Hospitalisation Details'!A:I,8,0)</f>
        <v>tier - 2</v>
      </c>
      <c r="Q1740" t="str">
        <f>VLOOKUP(A1740,'Hospitalisation Details'!A:I,9,0)</f>
        <v>R1022</v>
      </c>
    </row>
    <row r="1741" spans="1:17" ht="15.6" x14ac:dyDescent="0.3">
      <c r="A1741" s="1" t="s">
        <v>630</v>
      </c>
      <c r="B1741" s="1" t="str">
        <f>VLOOKUP(A1741,'Customer Names'!A:B,2,0)</f>
        <v>Wilkins, Ms.  Jacqueline N.</v>
      </c>
      <c r="C1741">
        <f>VLOOKUP(A1741,'Medical Examinations'!A:H,2,0)</f>
        <v>18.2</v>
      </c>
      <c r="D1741">
        <f>VLOOKUP(A1741,'Medical Examinations'!A:C,3,0)</f>
        <v>6.19</v>
      </c>
      <c r="E1741" t="str">
        <f>VLOOKUP(A1741,'Medical Examinations'!A:E,4)</f>
        <v>No</v>
      </c>
      <c r="F1741" t="str">
        <f>VLOOKUP(A1741,'Medical Examinations'!A:E,5)</f>
        <v>No</v>
      </c>
      <c r="G1741" t="str">
        <f>VLOOKUP(A1741,'Medical Examinations'!A:F,6,0)</f>
        <v>Yes</v>
      </c>
      <c r="H1741">
        <f>VLOOKUP(A1741,'Medical Examinations'!A:G,7)</f>
        <v>1</v>
      </c>
      <c r="I1741" t="str">
        <f>VLOOKUP(A1741,'Medical Examinations'!A:H,8,0)</f>
        <v>No</v>
      </c>
      <c r="J1741">
        <f>VLOOKUP(A1741,'Hospitalisation Details'!A:B,2,0)</f>
        <v>1979</v>
      </c>
      <c r="K1741" t="str">
        <f>VLOOKUP(A1741,'Hospitalisation Details'!A:C,3,0)</f>
        <v>Sep</v>
      </c>
      <c r="L1741">
        <f>VLOOKUP(A1741,'Hospitalisation Details'!A:D,4,0)</f>
        <v>12</v>
      </c>
      <c r="M1741">
        <f>VLOOKUP(A1741,'Hospitalisation Details'!A:E,5,0)</f>
        <v>2</v>
      </c>
      <c r="N1741">
        <f>VLOOKUP(A1741,'Hospitalisation Details'!A:F,6,0)</f>
        <v>5195.58</v>
      </c>
      <c r="O1741" t="str">
        <f>VLOOKUP(A1741,'Hospitalisation Details'!A:G,7,0)</f>
        <v>tier - 2</v>
      </c>
      <c r="P1741" t="str">
        <f>VLOOKUP(A1741,'Hospitalisation Details'!A:I,8,0)</f>
        <v>tier - 2</v>
      </c>
      <c r="Q1741" t="str">
        <f>VLOOKUP(A1741,'Hospitalisation Details'!A:I,9,0)</f>
        <v>R1013</v>
      </c>
    </row>
    <row r="1742" spans="1:17" ht="15.6" x14ac:dyDescent="0.3">
      <c r="A1742" s="1" t="s">
        <v>629</v>
      </c>
      <c r="B1742" s="1" t="str">
        <f>VLOOKUP(A1742,'Customer Names'!A:B,2,0)</f>
        <v>Saiter, Ms.  Cindy</v>
      </c>
      <c r="C1742">
        <f>VLOOKUP(A1742,'Medical Examinations'!A:H,2,0)</f>
        <v>20.53</v>
      </c>
      <c r="D1742">
        <f>VLOOKUP(A1742,'Medical Examinations'!A:C,3,0)</f>
        <v>4.8600000000000003</v>
      </c>
      <c r="E1742" t="str">
        <f>VLOOKUP(A1742,'Medical Examinations'!A:E,4)</f>
        <v>No</v>
      </c>
      <c r="F1742" t="str">
        <f>VLOOKUP(A1742,'Medical Examinations'!A:E,5)</f>
        <v>No</v>
      </c>
      <c r="G1742" t="str">
        <f>VLOOKUP(A1742,'Medical Examinations'!A:F,6,0)</f>
        <v>No</v>
      </c>
      <c r="H1742">
        <f>VLOOKUP(A1742,'Medical Examinations'!A:G,7)</f>
        <v>1</v>
      </c>
      <c r="I1742" t="str">
        <f>VLOOKUP(A1742,'Medical Examinations'!A:H,8,0)</f>
        <v>No</v>
      </c>
      <c r="J1742">
        <f>VLOOKUP(A1742,'Hospitalisation Details'!A:B,2,0)</f>
        <v>1984</v>
      </c>
      <c r="K1742" t="str">
        <f>VLOOKUP(A1742,'Hospitalisation Details'!A:C,3,0)</f>
        <v>Oct</v>
      </c>
      <c r="L1742">
        <f>VLOOKUP(A1742,'Hospitalisation Details'!A:D,4,0)</f>
        <v>16</v>
      </c>
      <c r="M1742">
        <f>VLOOKUP(A1742,'Hospitalisation Details'!A:E,5,0)</f>
        <v>3</v>
      </c>
      <c r="N1742">
        <f>VLOOKUP(A1742,'Hospitalisation Details'!A:F,6,0)</f>
        <v>5177.12</v>
      </c>
      <c r="O1742" t="str">
        <f>VLOOKUP(A1742,'Hospitalisation Details'!A:G,7,0)</f>
        <v>tier - 2</v>
      </c>
      <c r="P1742" t="str">
        <f>VLOOKUP(A1742,'Hospitalisation Details'!A:I,8,0)</f>
        <v>tier - 1</v>
      </c>
      <c r="Q1742" t="str">
        <f>VLOOKUP(A1742,'Hospitalisation Details'!A:I,9,0)</f>
        <v>R1013</v>
      </c>
    </row>
    <row r="1743" spans="1:17" ht="15.6" x14ac:dyDescent="0.3">
      <c r="A1743" s="1" t="s">
        <v>628</v>
      </c>
      <c r="B1743" s="1" t="str">
        <f>VLOOKUP(A1743,'Customer Names'!A:B,2,0)</f>
        <v>Winrow, Ms.  Marcia</v>
      </c>
      <c r="C1743">
        <f>VLOOKUP(A1743,'Medical Examinations'!A:H,2,0)</f>
        <v>23.79</v>
      </c>
      <c r="D1743">
        <f>VLOOKUP(A1743,'Medical Examinations'!A:C,3,0)</f>
        <v>4.74</v>
      </c>
      <c r="E1743" t="str">
        <f>VLOOKUP(A1743,'Medical Examinations'!A:E,4)</f>
        <v>No</v>
      </c>
      <c r="F1743" t="str">
        <f>VLOOKUP(A1743,'Medical Examinations'!A:E,5)</f>
        <v>No</v>
      </c>
      <c r="G1743" t="str">
        <f>VLOOKUP(A1743,'Medical Examinations'!A:F,6,0)</f>
        <v>No</v>
      </c>
      <c r="H1743" t="str">
        <f>VLOOKUP(A1743,'Medical Examinations'!A:G,7)</f>
        <v>No major surgery</v>
      </c>
      <c r="I1743" t="str">
        <f>VLOOKUP(A1743,'Medical Examinations'!A:H,8,0)</f>
        <v>No</v>
      </c>
      <c r="J1743">
        <f>VLOOKUP(A1743,'Hospitalisation Details'!A:B,2,0)</f>
        <v>1991</v>
      </c>
      <c r="K1743" t="str">
        <f>VLOOKUP(A1743,'Hospitalisation Details'!A:C,3,0)</f>
        <v>Aug</v>
      </c>
      <c r="L1743">
        <f>VLOOKUP(A1743,'Hospitalisation Details'!A:D,4,0)</f>
        <v>29</v>
      </c>
      <c r="M1743">
        <f>VLOOKUP(A1743,'Hospitalisation Details'!A:E,5,0)</f>
        <v>3</v>
      </c>
      <c r="N1743">
        <f>VLOOKUP(A1743,'Hospitalisation Details'!A:F,6,0)</f>
        <v>5166.96</v>
      </c>
      <c r="O1743" t="str">
        <f>VLOOKUP(A1743,'Hospitalisation Details'!A:G,7,0)</f>
        <v>tier - 2</v>
      </c>
      <c r="P1743" t="str">
        <f>VLOOKUP(A1743,'Hospitalisation Details'!A:I,8,0)</f>
        <v>tier - 2</v>
      </c>
      <c r="Q1743" t="str">
        <f>VLOOKUP(A1743,'Hospitalisation Details'!A:I,9,0)</f>
        <v>R1012</v>
      </c>
    </row>
    <row r="1744" spans="1:17" ht="15.6" x14ac:dyDescent="0.3">
      <c r="A1744" s="1" t="s">
        <v>627</v>
      </c>
      <c r="B1744" s="1" t="str">
        <f>VLOOKUP(A1744,'Customer Names'!A:B,2,0)</f>
        <v>Gries, Ms.  Samantha R.</v>
      </c>
      <c r="C1744">
        <f>VLOOKUP(A1744,'Medical Examinations'!A:H,2,0)</f>
        <v>29.8</v>
      </c>
      <c r="D1744">
        <f>VLOOKUP(A1744,'Medical Examinations'!A:C,3,0)</f>
        <v>6.03</v>
      </c>
      <c r="E1744" t="str">
        <f>VLOOKUP(A1744,'Medical Examinations'!A:E,4)</f>
        <v>No</v>
      </c>
      <c r="F1744" t="str">
        <f>VLOOKUP(A1744,'Medical Examinations'!A:E,5)</f>
        <v>No</v>
      </c>
      <c r="G1744" t="str">
        <f>VLOOKUP(A1744,'Medical Examinations'!A:F,6,0)</f>
        <v>No</v>
      </c>
      <c r="H1744" t="str">
        <f>VLOOKUP(A1744,'Medical Examinations'!A:G,7)</f>
        <v>No major surgery</v>
      </c>
      <c r="I1744" t="str">
        <f>VLOOKUP(A1744,'Medical Examinations'!A:H,8,0)</f>
        <v>No</v>
      </c>
      <c r="J1744">
        <f>VLOOKUP(A1744,'Hospitalisation Details'!A:B,2,0)</f>
        <v>1990</v>
      </c>
      <c r="K1744" t="str">
        <f>VLOOKUP(A1744,'Hospitalisation Details'!A:C,3,0)</f>
        <v>Oct</v>
      </c>
      <c r="L1744">
        <f>VLOOKUP(A1744,'Hospitalisation Details'!A:D,4,0)</f>
        <v>9</v>
      </c>
      <c r="M1744">
        <f>VLOOKUP(A1744,'Hospitalisation Details'!A:E,5,0)</f>
        <v>2</v>
      </c>
      <c r="N1744">
        <f>VLOOKUP(A1744,'Hospitalisation Details'!A:F,6,0)</f>
        <v>5152.13</v>
      </c>
      <c r="O1744" t="str">
        <f>VLOOKUP(A1744,'Hospitalisation Details'!A:G,7,0)</f>
        <v>tier - 2</v>
      </c>
      <c r="P1744" t="str">
        <f>VLOOKUP(A1744,'Hospitalisation Details'!A:I,8,0)</f>
        <v>tier - 2</v>
      </c>
      <c r="Q1744" t="str">
        <f>VLOOKUP(A1744,'Hospitalisation Details'!A:I,9,0)</f>
        <v>R1011</v>
      </c>
    </row>
    <row r="1745" spans="1:17" ht="15.6" x14ac:dyDescent="0.3">
      <c r="A1745" s="1" t="s">
        <v>626</v>
      </c>
      <c r="B1745" s="1" t="str">
        <f>VLOOKUP(A1745,'Customer Names'!A:B,2,0)</f>
        <v>Strohschein, Ms.  Katie</v>
      </c>
      <c r="C1745">
        <f>VLOOKUP(A1745,'Medical Examinations'!A:H,2,0)</f>
        <v>31.54</v>
      </c>
      <c r="D1745">
        <f>VLOOKUP(A1745,'Medical Examinations'!A:C,3,0)</f>
        <v>4.71</v>
      </c>
      <c r="E1745" t="str">
        <f>VLOOKUP(A1745,'Medical Examinations'!A:E,4)</f>
        <v>No</v>
      </c>
      <c r="F1745" t="str">
        <f>VLOOKUP(A1745,'Medical Examinations'!A:E,5)</f>
        <v>No</v>
      </c>
      <c r="G1745" t="str">
        <f>VLOOKUP(A1745,'Medical Examinations'!A:F,6,0)</f>
        <v>No</v>
      </c>
      <c r="H1745" t="str">
        <f>VLOOKUP(A1745,'Medical Examinations'!A:G,7)</f>
        <v>No major surgery</v>
      </c>
      <c r="I1745" t="str">
        <f>VLOOKUP(A1745,'Medical Examinations'!A:H,8,0)</f>
        <v>No</v>
      </c>
      <c r="J1745">
        <f>VLOOKUP(A1745,'Hospitalisation Details'!A:B,2,0)</f>
        <v>1990</v>
      </c>
      <c r="K1745" t="str">
        <f>VLOOKUP(A1745,'Hospitalisation Details'!A:C,3,0)</f>
        <v>Aug</v>
      </c>
      <c r="L1745">
        <f>VLOOKUP(A1745,'Hospitalisation Details'!A:D,4,0)</f>
        <v>22</v>
      </c>
      <c r="M1745">
        <f>VLOOKUP(A1745,'Hospitalisation Details'!A:E,5,0)</f>
        <v>1</v>
      </c>
      <c r="N1745">
        <f>VLOOKUP(A1745,'Hospitalisation Details'!A:F,6,0)</f>
        <v>5148.55</v>
      </c>
      <c r="O1745" t="str">
        <f>VLOOKUP(A1745,'Hospitalisation Details'!A:G,7,0)</f>
        <v>tier - 2</v>
      </c>
      <c r="P1745" t="str">
        <f>VLOOKUP(A1745,'Hospitalisation Details'!A:I,8,0)</f>
        <v>tier - 2</v>
      </c>
      <c r="Q1745" t="str">
        <f>VLOOKUP(A1745,'Hospitalisation Details'!A:I,9,0)</f>
        <v>R1024</v>
      </c>
    </row>
    <row r="1746" spans="1:17" ht="15.6" x14ac:dyDescent="0.3">
      <c r="A1746" s="1" t="s">
        <v>625</v>
      </c>
      <c r="B1746" s="1" t="str">
        <f>VLOOKUP(A1746,'Customer Names'!A:B,2,0)</f>
        <v>Berger, Mr.  John P</v>
      </c>
      <c r="C1746">
        <f>VLOOKUP(A1746,'Medical Examinations'!A:H,2,0)</f>
        <v>20.82</v>
      </c>
      <c r="D1746">
        <f>VLOOKUP(A1746,'Medical Examinations'!A:C,3,0)</f>
        <v>5.55</v>
      </c>
      <c r="E1746" t="str">
        <f>VLOOKUP(A1746,'Medical Examinations'!A:E,4)</f>
        <v>No</v>
      </c>
      <c r="F1746" t="str">
        <f>VLOOKUP(A1746,'Medical Examinations'!A:E,5)</f>
        <v>No</v>
      </c>
      <c r="G1746" t="str">
        <f>VLOOKUP(A1746,'Medical Examinations'!A:F,6,0)</f>
        <v>No</v>
      </c>
      <c r="H1746">
        <f>VLOOKUP(A1746,'Medical Examinations'!A:G,7)</f>
        <v>1</v>
      </c>
      <c r="I1746" t="str">
        <f>VLOOKUP(A1746,'Medical Examinations'!A:H,8,0)</f>
        <v>No</v>
      </c>
      <c r="J1746">
        <f>VLOOKUP(A1746,'Hospitalisation Details'!A:B,2,0)</f>
        <v>1984</v>
      </c>
      <c r="K1746" t="str">
        <f>VLOOKUP(A1746,'Hospitalisation Details'!A:C,3,0)</f>
        <v>Aug</v>
      </c>
      <c r="L1746">
        <f>VLOOKUP(A1746,'Hospitalisation Details'!A:D,4,0)</f>
        <v>22</v>
      </c>
      <c r="M1746">
        <f>VLOOKUP(A1746,'Hospitalisation Details'!A:E,5,0)</f>
        <v>3</v>
      </c>
      <c r="N1746">
        <f>VLOOKUP(A1746,'Hospitalisation Details'!A:F,6,0)</f>
        <v>5144.18</v>
      </c>
      <c r="O1746" t="str">
        <f>VLOOKUP(A1746,'Hospitalisation Details'!A:G,7,0)</f>
        <v>tier - 2</v>
      </c>
      <c r="P1746" t="str">
        <f>VLOOKUP(A1746,'Hospitalisation Details'!A:I,8,0)</f>
        <v>tier - 1</v>
      </c>
      <c r="Q1746" t="str">
        <f>VLOOKUP(A1746,'Hospitalisation Details'!A:I,9,0)</f>
        <v>R1013</v>
      </c>
    </row>
    <row r="1747" spans="1:17" ht="15.6" x14ac:dyDescent="0.3">
      <c r="A1747" s="1" t="s">
        <v>624</v>
      </c>
      <c r="B1747" s="1" t="str">
        <f>VLOOKUP(A1747,'Customer Names'!A:B,2,0)</f>
        <v>Coogan, Ms.  Rachel</v>
      </c>
      <c r="C1747">
        <f>VLOOKUP(A1747,'Medical Examinations'!A:H,2,0)</f>
        <v>38.83</v>
      </c>
      <c r="D1747">
        <f>VLOOKUP(A1747,'Medical Examinations'!A:C,3,0)</f>
        <v>4.78</v>
      </c>
      <c r="E1747" t="str">
        <f>VLOOKUP(A1747,'Medical Examinations'!A:E,4)</f>
        <v>No</v>
      </c>
      <c r="F1747" t="str">
        <f>VLOOKUP(A1747,'Medical Examinations'!A:E,5)</f>
        <v>No</v>
      </c>
      <c r="G1747" t="str">
        <f>VLOOKUP(A1747,'Medical Examinations'!A:F,6,0)</f>
        <v>Yes</v>
      </c>
      <c r="H1747">
        <f>VLOOKUP(A1747,'Medical Examinations'!A:G,7)</f>
        <v>1</v>
      </c>
      <c r="I1747" t="str">
        <f>VLOOKUP(A1747,'Medical Examinations'!A:H,8,0)</f>
        <v>No</v>
      </c>
      <c r="J1747">
        <f>VLOOKUP(A1747,'Hospitalisation Details'!A:B,2,0)</f>
        <v>1993</v>
      </c>
      <c r="K1747" t="str">
        <f>VLOOKUP(A1747,'Hospitalisation Details'!A:C,3,0)</f>
        <v>Dec</v>
      </c>
      <c r="L1747">
        <f>VLOOKUP(A1747,'Hospitalisation Details'!A:D,4,0)</f>
        <v>10</v>
      </c>
      <c r="M1747">
        <f>VLOOKUP(A1747,'Hospitalisation Details'!A:E,5,0)</f>
        <v>3</v>
      </c>
      <c r="N1747">
        <f>VLOOKUP(A1747,'Hospitalisation Details'!A:F,6,0)</f>
        <v>5138.26</v>
      </c>
      <c r="O1747" t="str">
        <f>VLOOKUP(A1747,'Hospitalisation Details'!A:G,7,0)</f>
        <v>tier - 2</v>
      </c>
      <c r="P1747" t="str">
        <f>VLOOKUP(A1747,'Hospitalisation Details'!A:I,8,0)</f>
        <v>tier - 2</v>
      </c>
      <c r="Q1747" t="str">
        <f>VLOOKUP(A1747,'Hospitalisation Details'!A:I,9,0)</f>
        <v>R1013</v>
      </c>
    </row>
    <row r="1748" spans="1:17" ht="15.6" x14ac:dyDescent="0.3">
      <c r="A1748" s="1" t="s">
        <v>623</v>
      </c>
      <c r="B1748" s="1" t="str">
        <f>VLOOKUP(A1748,'Customer Names'!A:B,2,0)</f>
        <v>Gagnon, Ms.  Isabelle</v>
      </c>
      <c r="C1748">
        <f>VLOOKUP(A1748,'Medical Examinations'!A:H,2,0)</f>
        <v>23.44</v>
      </c>
      <c r="D1748">
        <f>VLOOKUP(A1748,'Medical Examinations'!A:C,3,0)</f>
        <v>4.6500000000000004</v>
      </c>
      <c r="E1748" t="str">
        <f>VLOOKUP(A1748,'Medical Examinations'!A:E,4)</f>
        <v>yes</v>
      </c>
      <c r="F1748" t="str">
        <f>VLOOKUP(A1748,'Medical Examinations'!A:E,5)</f>
        <v>No</v>
      </c>
      <c r="G1748" t="str">
        <f>VLOOKUP(A1748,'Medical Examinations'!A:F,6,0)</f>
        <v>No</v>
      </c>
      <c r="H1748">
        <f>VLOOKUP(A1748,'Medical Examinations'!A:G,7)</f>
        <v>1</v>
      </c>
      <c r="I1748" t="str">
        <f>VLOOKUP(A1748,'Medical Examinations'!A:H,8,0)</f>
        <v>No</v>
      </c>
      <c r="J1748">
        <f>VLOOKUP(A1748,'Hospitalisation Details'!A:B,2,0)</f>
        <v>1988</v>
      </c>
      <c r="K1748" t="str">
        <f>VLOOKUP(A1748,'Hospitalisation Details'!A:C,3,0)</f>
        <v>Sep</v>
      </c>
      <c r="L1748">
        <f>VLOOKUP(A1748,'Hospitalisation Details'!A:D,4,0)</f>
        <v>15</v>
      </c>
      <c r="M1748">
        <f>VLOOKUP(A1748,'Hospitalisation Details'!A:E,5,0)</f>
        <v>3</v>
      </c>
      <c r="N1748">
        <f>VLOOKUP(A1748,'Hospitalisation Details'!A:F,6,0)</f>
        <v>5136.75</v>
      </c>
      <c r="O1748" t="str">
        <f>VLOOKUP(A1748,'Hospitalisation Details'!A:G,7,0)</f>
        <v>tier - 2</v>
      </c>
      <c r="P1748" t="str">
        <f>VLOOKUP(A1748,'Hospitalisation Details'!A:I,8,0)</f>
        <v>tier - 1</v>
      </c>
      <c r="Q1748" t="str">
        <f>VLOOKUP(A1748,'Hospitalisation Details'!A:I,9,0)</f>
        <v>R1013</v>
      </c>
    </row>
    <row r="1749" spans="1:17" ht="15.6" x14ac:dyDescent="0.3">
      <c r="A1749" s="1" t="s">
        <v>622</v>
      </c>
      <c r="B1749" s="1" t="str">
        <f>VLOOKUP(A1749,'Customer Names'!A:B,2,0)</f>
        <v>Pearson, Mr.  Neil</v>
      </c>
      <c r="C1749">
        <f>VLOOKUP(A1749,'Medical Examinations'!A:H,2,0)</f>
        <v>24.13</v>
      </c>
      <c r="D1749">
        <f>VLOOKUP(A1749,'Medical Examinations'!A:C,3,0)</f>
        <v>5.2</v>
      </c>
      <c r="E1749" t="str">
        <f>VLOOKUP(A1749,'Medical Examinations'!A:E,4)</f>
        <v>No</v>
      </c>
      <c r="F1749" t="str">
        <f>VLOOKUP(A1749,'Medical Examinations'!A:E,5)</f>
        <v>No</v>
      </c>
      <c r="G1749" t="str">
        <f>VLOOKUP(A1749,'Medical Examinations'!A:F,6,0)</f>
        <v>No</v>
      </c>
      <c r="H1749">
        <f>VLOOKUP(A1749,'Medical Examinations'!A:G,7)</f>
        <v>1</v>
      </c>
      <c r="I1749" t="str">
        <f>VLOOKUP(A1749,'Medical Examinations'!A:H,8,0)</f>
        <v>No</v>
      </c>
      <c r="J1749">
        <f>VLOOKUP(A1749,'Hospitalisation Details'!A:B,2,0)</f>
        <v>1987</v>
      </c>
      <c r="K1749" t="str">
        <f>VLOOKUP(A1749,'Hospitalisation Details'!A:C,3,0)</f>
        <v>Sep</v>
      </c>
      <c r="L1749">
        <f>VLOOKUP(A1749,'Hospitalisation Details'!A:D,4,0)</f>
        <v>13</v>
      </c>
      <c r="M1749">
        <f>VLOOKUP(A1749,'Hospitalisation Details'!A:E,5,0)</f>
        <v>1</v>
      </c>
      <c r="N1749">
        <f>VLOOKUP(A1749,'Hospitalisation Details'!A:F,6,0)</f>
        <v>5125.22</v>
      </c>
      <c r="O1749" t="str">
        <f>VLOOKUP(A1749,'Hospitalisation Details'!A:G,7,0)</f>
        <v>tier - 1</v>
      </c>
      <c r="P1749" t="str">
        <f>VLOOKUP(A1749,'Hospitalisation Details'!A:I,8,0)</f>
        <v>tier - 2</v>
      </c>
      <c r="Q1749" t="str">
        <f>VLOOKUP(A1749,'Hospitalisation Details'!A:I,9,0)</f>
        <v>R1012</v>
      </c>
    </row>
    <row r="1750" spans="1:17" ht="15.6" x14ac:dyDescent="0.3">
      <c r="A1750" s="1" t="s">
        <v>621</v>
      </c>
      <c r="B1750" s="1" t="str">
        <f>VLOOKUP(A1750,'Customer Names'!A:B,2,0)</f>
        <v>Brian, Mr.  Tom</v>
      </c>
      <c r="C1750">
        <f>VLOOKUP(A1750,'Medical Examinations'!A:H,2,0)</f>
        <v>42.13</v>
      </c>
      <c r="D1750">
        <f>VLOOKUP(A1750,'Medical Examinations'!A:C,3,0)</f>
        <v>4.54</v>
      </c>
      <c r="E1750" t="str">
        <f>VLOOKUP(A1750,'Medical Examinations'!A:E,4)</f>
        <v>yes</v>
      </c>
      <c r="F1750" t="str">
        <f>VLOOKUP(A1750,'Medical Examinations'!A:E,5)</f>
        <v>No</v>
      </c>
      <c r="G1750" t="str">
        <f>VLOOKUP(A1750,'Medical Examinations'!A:F,6,0)</f>
        <v>No</v>
      </c>
      <c r="H1750">
        <f>VLOOKUP(A1750,'Medical Examinations'!A:G,7)</f>
        <v>1</v>
      </c>
      <c r="I1750" t="str">
        <f>VLOOKUP(A1750,'Medical Examinations'!A:H,8,0)</f>
        <v>No</v>
      </c>
      <c r="J1750">
        <f>VLOOKUP(A1750,'Hospitalisation Details'!A:B,2,0)</f>
        <v>1988</v>
      </c>
      <c r="K1750" t="str">
        <f>VLOOKUP(A1750,'Hospitalisation Details'!A:C,3,0)</f>
        <v>Nov</v>
      </c>
      <c r="L1750">
        <f>VLOOKUP(A1750,'Hospitalisation Details'!A:D,4,0)</f>
        <v>1</v>
      </c>
      <c r="M1750">
        <f>VLOOKUP(A1750,'Hospitalisation Details'!A:E,5,0)</f>
        <v>2</v>
      </c>
      <c r="N1750">
        <f>VLOOKUP(A1750,'Hospitalisation Details'!A:F,6,0)</f>
        <v>5124.1899999999996</v>
      </c>
      <c r="O1750" t="str">
        <f>VLOOKUP(A1750,'Hospitalisation Details'!A:G,7,0)</f>
        <v>tier - 2</v>
      </c>
      <c r="P1750" t="str">
        <f>VLOOKUP(A1750,'Hospitalisation Details'!A:I,8,0)</f>
        <v>tier - 3</v>
      </c>
      <c r="Q1750" t="str">
        <f>VLOOKUP(A1750,'Hospitalisation Details'!A:I,9,0)</f>
        <v>R1013</v>
      </c>
    </row>
    <row r="1751" spans="1:17" ht="15.6" x14ac:dyDescent="0.3">
      <c r="A1751" s="1" t="s">
        <v>620</v>
      </c>
      <c r="B1751" s="1" t="str">
        <f>VLOOKUP(A1751,'Customer Names'!A:B,2,0)</f>
        <v>Brown, Mr.  Nathan</v>
      </c>
      <c r="C1751">
        <f>VLOOKUP(A1751,'Medical Examinations'!A:H,2,0)</f>
        <v>17.86</v>
      </c>
      <c r="D1751">
        <f>VLOOKUP(A1751,'Medical Examinations'!A:C,3,0)</f>
        <v>4.1100000000000003</v>
      </c>
      <c r="E1751" t="str">
        <f>VLOOKUP(A1751,'Medical Examinations'!A:E,4)</f>
        <v>No</v>
      </c>
      <c r="F1751" t="str">
        <f>VLOOKUP(A1751,'Medical Examinations'!A:E,5)</f>
        <v>No</v>
      </c>
      <c r="G1751" t="str">
        <f>VLOOKUP(A1751,'Medical Examinations'!A:F,6,0)</f>
        <v>No</v>
      </c>
      <c r="H1751">
        <f>VLOOKUP(A1751,'Medical Examinations'!A:G,7)</f>
        <v>1</v>
      </c>
      <c r="I1751" t="str">
        <f>VLOOKUP(A1751,'Medical Examinations'!A:H,8,0)</f>
        <v>No</v>
      </c>
      <c r="J1751">
        <f>VLOOKUP(A1751,'Hospitalisation Details'!A:B,2,0)</f>
        <v>1987</v>
      </c>
      <c r="K1751" t="str">
        <f>VLOOKUP(A1751,'Hospitalisation Details'!A:C,3,0)</f>
        <v>Nov</v>
      </c>
      <c r="L1751">
        <f>VLOOKUP(A1751,'Hospitalisation Details'!A:D,4,0)</f>
        <v>18</v>
      </c>
      <c r="M1751">
        <f>VLOOKUP(A1751,'Hospitalisation Details'!A:E,5,0)</f>
        <v>1</v>
      </c>
      <c r="N1751">
        <f>VLOOKUP(A1751,'Hospitalisation Details'!A:F,6,0)</f>
        <v>5116.5</v>
      </c>
      <c r="O1751" t="str">
        <f>VLOOKUP(A1751,'Hospitalisation Details'!A:G,7,0)</f>
        <v>tier - 2</v>
      </c>
      <c r="P1751" t="str">
        <f>VLOOKUP(A1751,'Hospitalisation Details'!A:I,8,0)</f>
        <v>tier - 2</v>
      </c>
      <c r="Q1751" t="str">
        <f>VLOOKUP(A1751,'Hospitalisation Details'!A:I,9,0)</f>
        <v>R1012</v>
      </c>
    </row>
    <row r="1752" spans="1:17" ht="15.6" x14ac:dyDescent="0.3">
      <c r="A1752" s="1" t="s">
        <v>619</v>
      </c>
      <c r="B1752" s="1" t="str">
        <f>VLOOKUP(A1752,'Customer Names'!A:B,2,0)</f>
        <v>Fox, Mrs.  Kelli N</v>
      </c>
      <c r="C1752">
        <f>VLOOKUP(A1752,'Medical Examinations'!A:H,2,0)</f>
        <v>32.78</v>
      </c>
      <c r="D1752">
        <f>VLOOKUP(A1752,'Medical Examinations'!A:C,3,0)</f>
        <v>4.63</v>
      </c>
      <c r="E1752" t="str">
        <f>VLOOKUP(A1752,'Medical Examinations'!A:E,4)</f>
        <v>No</v>
      </c>
      <c r="F1752" t="str">
        <f>VLOOKUP(A1752,'Medical Examinations'!A:E,5)</f>
        <v>No</v>
      </c>
      <c r="G1752" t="str">
        <f>VLOOKUP(A1752,'Medical Examinations'!A:F,6,0)</f>
        <v>No</v>
      </c>
      <c r="H1752" t="str">
        <f>VLOOKUP(A1752,'Medical Examinations'!A:G,7)</f>
        <v>No major surgery</v>
      </c>
      <c r="I1752" t="str">
        <f>VLOOKUP(A1752,'Medical Examinations'!A:H,8,0)</f>
        <v>No</v>
      </c>
      <c r="J1752">
        <f>VLOOKUP(A1752,'Hospitalisation Details'!A:B,2,0)</f>
        <v>1999</v>
      </c>
      <c r="K1752" t="str">
        <f>VLOOKUP(A1752,'Hospitalisation Details'!A:C,3,0)</f>
        <v>Jun</v>
      </c>
      <c r="L1752">
        <f>VLOOKUP(A1752,'Hospitalisation Details'!A:D,4,0)</f>
        <v>19</v>
      </c>
      <c r="M1752">
        <f>VLOOKUP(A1752,'Hospitalisation Details'!A:E,5,0)</f>
        <v>0</v>
      </c>
      <c r="N1752">
        <f>VLOOKUP(A1752,'Hospitalisation Details'!A:F,6,0)</f>
        <v>5087.92</v>
      </c>
      <c r="O1752" t="str">
        <f>VLOOKUP(A1752,'Hospitalisation Details'!A:G,7,0)</f>
        <v>tier - 2</v>
      </c>
      <c r="P1752" t="str">
        <f>VLOOKUP(A1752,'Hospitalisation Details'!A:I,8,0)</f>
        <v>tier - 2</v>
      </c>
      <c r="Q1752" t="str">
        <f>VLOOKUP(A1752,'Hospitalisation Details'!A:I,9,0)</f>
        <v>R1026</v>
      </c>
    </row>
    <row r="1753" spans="1:17" ht="15.6" x14ac:dyDescent="0.3">
      <c r="A1753" s="1" t="s">
        <v>618</v>
      </c>
      <c r="B1753" s="1" t="str">
        <f>VLOOKUP(A1753,'Customer Names'!A:B,2,0)</f>
        <v>Traver, Mr.  Scott M.</v>
      </c>
      <c r="C1753">
        <f>VLOOKUP(A1753,'Medical Examinations'!A:H,2,0)</f>
        <v>23.9</v>
      </c>
      <c r="D1753">
        <f>VLOOKUP(A1753,'Medical Examinations'!A:C,3,0)</f>
        <v>6.06</v>
      </c>
      <c r="E1753" t="str">
        <f>VLOOKUP(A1753,'Medical Examinations'!A:E,4)</f>
        <v>yes</v>
      </c>
      <c r="F1753" t="str">
        <f>VLOOKUP(A1753,'Medical Examinations'!A:E,5)</f>
        <v>No</v>
      </c>
      <c r="G1753" t="str">
        <f>VLOOKUP(A1753,'Medical Examinations'!A:F,6,0)</f>
        <v>Yes</v>
      </c>
      <c r="H1753">
        <f>VLOOKUP(A1753,'Medical Examinations'!A:G,7)</f>
        <v>1</v>
      </c>
      <c r="I1753" t="str">
        <f>VLOOKUP(A1753,'Medical Examinations'!A:H,8,0)</f>
        <v>No</v>
      </c>
      <c r="J1753">
        <f>VLOOKUP(A1753,'Hospitalisation Details'!A:B,2,0)</f>
        <v>1997</v>
      </c>
      <c r="K1753" t="str">
        <f>VLOOKUP(A1753,'Hospitalisation Details'!A:C,3,0)</f>
        <v>Jul</v>
      </c>
      <c r="L1753">
        <f>VLOOKUP(A1753,'Hospitalisation Details'!A:D,4,0)</f>
        <v>14</v>
      </c>
      <c r="M1753">
        <f>VLOOKUP(A1753,'Hospitalisation Details'!A:E,5,0)</f>
        <v>5</v>
      </c>
      <c r="N1753">
        <f>VLOOKUP(A1753,'Hospitalisation Details'!A:F,6,0)</f>
        <v>5080.1000000000004</v>
      </c>
      <c r="O1753" t="str">
        <f>VLOOKUP(A1753,'Hospitalisation Details'!A:G,7,0)</f>
        <v>tier - 3</v>
      </c>
      <c r="P1753" t="str">
        <f>VLOOKUP(A1753,'Hospitalisation Details'!A:I,8,0)</f>
        <v>tier - 2</v>
      </c>
      <c r="Q1753" t="str">
        <f>VLOOKUP(A1753,'Hospitalisation Details'!A:I,9,0)</f>
        <v>R1011</v>
      </c>
    </row>
    <row r="1754" spans="1:17" ht="15.6" x14ac:dyDescent="0.3">
      <c r="A1754" s="1" t="s">
        <v>617</v>
      </c>
      <c r="B1754" s="1" t="str">
        <f>VLOOKUP(A1754,'Customer Names'!A:B,2,0)</f>
        <v>Quick, Mr.  Grant A</v>
      </c>
      <c r="C1754">
        <f>VLOOKUP(A1754,'Medical Examinations'!A:H,2,0)</f>
        <v>15.47</v>
      </c>
      <c r="D1754">
        <f>VLOOKUP(A1754,'Medical Examinations'!A:C,3,0)</f>
        <v>8.43</v>
      </c>
      <c r="E1754" t="str">
        <f>VLOOKUP(A1754,'Medical Examinations'!A:E,4)</f>
        <v>No</v>
      </c>
      <c r="F1754" t="str">
        <f>VLOOKUP(A1754,'Medical Examinations'!A:E,5)</f>
        <v>No</v>
      </c>
      <c r="G1754" t="str">
        <f>VLOOKUP(A1754,'Medical Examinations'!A:F,6,0)</f>
        <v>No</v>
      </c>
      <c r="H1754" t="str">
        <f>VLOOKUP(A1754,'Medical Examinations'!A:G,7)</f>
        <v>No major surgery</v>
      </c>
      <c r="I1754" t="str">
        <f>VLOOKUP(A1754,'Medical Examinations'!A:H,8,0)</f>
        <v>No</v>
      </c>
      <c r="J1754">
        <f>VLOOKUP(A1754,'Hospitalisation Details'!A:B,2,0)</f>
        <v>1978</v>
      </c>
      <c r="K1754" t="str">
        <f>VLOOKUP(A1754,'Hospitalisation Details'!A:C,3,0)</f>
        <v>Nov</v>
      </c>
      <c r="L1754">
        <f>VLOOKUP(A1754,'Hospitalisation Details'!A:D,4,0)</f>
        <v>22</v>
      </c>
      <c r="M1754">
        <f>VLOOKUP(A1754,'Hospitalisation Details'!A:E,5,0)</f>
        <v>2</v>
      </c>
      <c r="N1754">
        <f>VLOOKUP(A1754,'Hospitalisation Details'!A:F,6,0)</f>
        <v>5077.1899999999996</v>
      </c>
      <c r="O1754" t="str">
        <f>VLOOKUP(A1754,'Hospitalisation Details'!A:G,7,0)</f>
        <v>tier - 2</v>
      </c>
      <c r="P1754" t="str">
        <f>VLOOKUP(A1754,'Hospitalisation Details'!A:I,8,0)</f>
        <v>tier - 3</v>
      </c>
      <c r="Q1754" t="str">
        <f>VLOOKUP(A1754,'Hospitalisation Details'!A:I,9,0)</f>
        <v>R1012</v>
      </c>
    </row>
    <row r="1755" spans="1:17" ht="15.6" x14ac:dyDescent="0.3">
      <c r="A1755" s="1" t="s">
        <v>616</v>
      </c>
      <c r="B1755" s="1" t="str">
        <f>VLOOKUP(A1755,'Customer Names'!A:B,2,0)</f>
        <v>Scott, Mr.  Jonathan C</v>
      </c>
      <c r="C1755">
        <f>VLOOKUP(A1755,'Medical Examinations'!A:H,2,0)</f>
        <v>28.54</v>
      </c>
      <c r="D1755">
        <f>VLOOKUP(A1755,'Medical Examinations'!A:C,3,0)</f>
        <v>5.51</v>
      </c>
      <c r="E1755" t="str">
        <f>VLOOKUP(A1755,'Medical Examinations'!A:E,4)</f>
        <v>No</v>
      </c>
      <c r="F1755" t="str">
        <f>VLOOKUP(A1755,'Medical Examinations'!A:E,5)</f>
        <v>No</v>
      </c>
      <c r="G1755" t="str">
        <f>VLOOKUP(A1755,'Medical Examinations'!A:F,6,0)</f>
        <v>Yes</v>
      </c>
      <c r="H1755">
        <f>VLOOKUP(A1755,'Medical Examinations'!A:G,7)</f>
        <v>1</v>
      </c>
      <c r="I1755" t="str">
        <f>VLOOKUP(A1755,'Medical Examinations'!A:H,8,0)</f>
        <v>No</v>
      </c>
      <c r="J1755">
        <f>VLOOKUP(A1755,'Hospitalisation Details'!A:B,2,0)</f>
        <v>1993</v>
      </c>
      <c r="K1755" t="str">
        <f>VLOOKUP(A1755,'Hospitalisation Details'!A:C,3,0)</f>
        <v>Jun</v>
      </c>
      <c r="L1755">
        <f>VLOOKUP(A1755,'Hospitalisation Details'!A:D,4,0)</f>
        <v>11</v>
      </c>
      <c r="M1755">
        <f>VLOOKUP(A1755,'Hospitalisation Details'!A:E,5,0)</f>
        <v>0</v>
      </c>
      <c r="N1755">
        <f>VLOOKUP(A1755,'Hospitalisation Details'!A:F,6,0)</f>
        <v>5059.5600000000004</v>
      </c>
      <c r="O1755" t="str">
        <f>VLOOKUP(A1755,'Hospitalisation Details'!A:G,7,0)</f>
        <v>tier - 2</v>
      </c>
      <c r="P1755" t="str">
        <f>VLOOKUP(A1755,'Hospitalisation Details'!A:I,8,0)</f>
        <v>tier - 1</v>
      </c>
      <c r="Q1755" t="str">
        <f>VLOOKUP(A1755,'Hospitalisation Details'!A:I,9,0)</f>
        <v>R1021</v>
      </c>
    </row>
    <row r="1756" spans="1:17" ht="15.6" x14ac:dyDescent="0.3">
      <c r="A1756" s="1" t="s">
        <v>615</v>
      </c>
      <c r="B1756" s="1" t="str">
        <f>VLOOKUP(A1756,'Customer Names'!A:B,2,0)</f>
        <v>Theriot, Ms.  Rachael M.</v>
      </c>
      <c r="C1756">
        <f>VLOOKUP(A1756,'Medical Examinations'!A:H,2,0)</f>
        <v>18.54</v>
      </c>
      <c r="D1756">
        <f>VLOOKUP(A1756,'Medical Examinations'!A:C,3,0)</f>
        <v>4.95</v>
      </c>
      <c r="E1756" t="str">
        <f>VLOOKUP(A1756,'Medical Examinations'!A:E,4)</f>
        <v>No</v>
      </c>
      <c r="F1756" t="str">
        <f>VLOOKUP(A1756,'Medical Examinations'!A:E,5)</f>
        <v>No</v>
      </c>
      <c r="G1756" t="str">
        <f>VLOOKUP(A1756,'Medical Examinations'!A:F,6,0)</f>
        <v>No</v>
      </c>
      <c r="H1756" t="str">
        <f>VLOOKUP(A1756,'Medical Examinations'!A:G,7)</f>
        <v>No major surgery</v>
      </c>
      <c r="I1756" t="str">
        <f>VLOOKUP(A1756,'Medical Examinations'!A:H,8,0)</f>
        <v>No</v>
      </c>
      <c r="J1756">
        <f>VLOOKUP(A1756,'Hospitalisation Details'!A:B,2,0)</f>
        <v>1980</v>
      </c>
      <c r="K1756" t="str">
        <f>VLOOKUP(A1756,'Hospitalisation Details'!A:C,3,0)</f>
        <v>Sep</v>
      </c>
      <c r="L1756">
        <f>VLOOKUP(A1756,'Hospitalisation Details'!A:D,4,0)</f>
        <v>7</v>
      </c>
      <c r="M1756">
        <f>VLOOKUP(A1756,'Hospitalisation Details'!A:E,5,0)</f>
        <v>2</v>
      </c>
      <c r="N1756">
        <f>VLOOKUP(A1756,'Hospitalisation Details'!A:F,6,0)</f>
        <v>5054.05</v>
      </c>
      <c r="O1756" t="str">
        <f>VLOOKUP(A1756,'Hospitalisation Details'!A:G,7,0)</f>
        <v>tier - 2</v>
      </c>
      <c r="P1756" t="str">
        <f>VLOOKUP(A1756,'Hospitalisation Details'!A:I,8,0)</f>
        <v>tier - 2</v>
      </c>
      <c r="Q1756" t="str">
        <f>VLOOKUP(A1756,'Hospitalisation Details'!A:I,9,0)</f>
        <v>R1013</v>
      </c>
    </row>
    <row r="1757" spans="1:17" ht="15.6" x14ac:dyDescent="0.3">
      <c r="A1757" s="1" t="s">
        <v>614</v>
      </c>
      <c r="B1757" s="1" t="str">
        <f>VLOOKUP(A1757,'Customer Names'!A:B,2,0)</f>
        <v>Michalis, Ms.  Pilar</v>
      </c>
      <c r="C1757">
        <f>VLOOKUP(A1757,'Medical Examinations'!A:H,2,0)</f>
        <v>32.18</v>
      </c>
      <c r="D1757">
        <f>VLOOKUP(A1757,'Medical Examinations'!A:C,3,0)</f>
        <v>6.44</v>
      </c>
      <c r="E1757" t="str">
        <f>VLOOKUP(A1757,'Medical Examinations'!A:E,4)</f>
        <v>yes</v>
      </c>
      <c r="F1757" t="str">
        <f>VLOOKUP(A1757,'Medical Examinations'!A:E,5)</f>
        <v>No</v>
      </c>
      <c r="G1757" t="str">
        <f>VLOOKUP(A1757,'Medical Examinations'!A:F,6,0)</f>
        <v>Yes</v>
      </c>
      <c r="H1757">
        <f>VLOOKUP(A1757,'Medical Examinations'!A:G,7)</f>
        <v>1</v>
      </c>
      <c r="I1757" t="str">
        <f>VLOOKUP(A1757,'Medical Examinations'!A:H,8,0)</f>
        <v>No</v>
      </c>
      <c r="J1757">
        <f>VLOOKUP(A1757,'Hospitalisation Details'!A:B,2,0)</f>
        <v>1997</v>
      </c>
      <c r="K1757" t="str">
        <f>VLOOKUP(A1757,'Hospitalisation Details'!A:C,3,0)</f>
        <v>Jul</v>
      </c>
      <c r="L1757">
        <f>VLOOKUP(A1757,'Hospitalisation Details'!A:D,4,0)</f>
        <v>29</v>
      </c>
      <c r="M1757">
        <f>VLOOKUP(A1757,'Hospitalisation Details'!A:E,5,0)</f>
        <v>0</v>
      </c>
      <c r="N1757">
        <f>VLOOKUP(A1757,'Hospitalisation Details'!A:F,6,0)</f>
        <v>5045.1499999999996</v>
      </c>
      <c r="O1757" t="str">
        <f>VLOOKUP(A1757,'Hospitalisation Details'!A:G,7,0)</f>
        <v>tier - 2</v>
      </c>
      <c r="P1757" t="str">
        <f>VLOOKUP(A1757,'Hospitalisation Details'!A:I,8,0)</f>
        <v>tier - 2</v>
      </c>
      <c r="Q1757" t="str">
        <f>VLOOKUP(A1757,'Hospitalisation Details'!A:I,9,0)</f>
        <v>R1012</v>
      </c>
    </row>
    <row r="1758" spans="1:17" ht="15.6" x14ac:dyDescent="0.3">
      <c r="A1758" s="1" t="s">
        <v>613</v>
      </c>
      <c r="B1758" s="1" t="str">
        <f>VLOOKUP(A1758,'Customer Names'!A:B,2,0)</f>
        <v>Hall, Mr.  Kyle M</v>
      </c>
      <c r="C1758">
        <f>VLOOKUP(A1758,'Medical Examinations'!A:H,2,0)</f>
        <v>37.380000000000003</v>
      </c>
      <c r="D1758">
        <f>VLOOKUP(A1758,'Medical Examinations'!A:C,3,0)</f>
        <v>6.05</v>
      </c>
      <c r="E1758" t="str">
        <f>VLOOKUP(A1758,'Medical Examinations'!A:E,4)</f>
        <v>yes</v>
      </c>
      <c r="F1758" t="str">
        <f>VLOOKUP(A1758,'Medical Examinations'!A:E,5)</f>
        <v>No</v>
      </c>
      <c r="G1758" t="str">
        <f>VLOOKUP(A1758,'Medical Examinations'!A:F,6,0)</f>
        <v>No</v>
      </c>
      <c r="H1758" t="str">
        <f>VLOOKUP(A1758,'Medical Examinations'!A:G,7)</f>
        <v>No major surgery</v>
      </c>
      <c r="I1758" t="str">
        <f>VLOOKUP(A1758,'Medical Examinations'!A:H,8,0)</f>
        <v>No</v>
      </c>
      <c r="J1758">
        <f>VLOOKUP(A1758,'Hospitalisation Details'!A:B,2,0)</f>
        <v>2001</v>
      </c>
      <c r="K1758" t="str">
        <f>VLOOKUP(A1758,'Hospitalisation Details'!A:C,3,0)</f>
        <v>Oct</v>
      </c>
      <c r="L1758">
        <f>VLOOKUP(A1758,'Hospitalisation Details'!A:D,4,0)</f>
        <v>16</v>
      </c>
      <c r="M1758">
        <f>VLOOKUP(A1758,'Hospitalisation Details'!A:E,5,0)</f>
        <v>0</v>
      </c>
      <c r="N1758">
        <f>VLOOKUP(A1758,'Hospitalisation Details'!A:F,6,0)</f>
        <v>5043.13</v>
      </c>
      <c r="O1758" t="str">
        <f>VLOOKUP(A1758,'Hospitalisation Details'!A:G,7,0)</f>
        <v>tier - 2</v>
      </c>
      <c r="P1758" t="str">
        <f>VLOOKUP(A1758,'Hospitalisation Details'!A:I,8,0)</f>
        <v>tier - 3</v>
      </c>
      <c r="Q1758" t="str">
        <f>VLOOKUP(A1758,'Hospitalisation Details'!A:I,9,0)</f>
        <v>R1011</v>
      </c>
    </row>
    <row r="1759" spans="1:17" ht="15.6" x14ac:dyDescent="0.3">
      <c r="A1759" s="1" t="s">
        <v>612</v>
      </c>
      <c r="B1759" s="1" t="str">
        <f>VLOOKUP(A1759,'Customer Names'!A:B,2,0)</f>
        <v>Tjong Clemons, Mrs.  Christie</v>
      </c>
      <c r="C1759">
        <f>VLOOKUP(A1759,'Medical Examinations'!A:H,2,0)</f>
        <v>31.12</v>
      </c>
      <c r="D1759">
        <f>VLOOKUP(A1759,'Medical Examinations'!A:C,3,0)</f>
        <v>4.76</v>
      </c>
      <c r="E1759" t="str">
        <f>VLOOKUP(A1759,'Medical Examinations'!A:E,4)</f>
        <v>yes</v>
      </c>
      <c r="F1759" t="str">
        <f>VLOOKUP(A1759,'Medical Examinations'!A:E,5)</f>
        <v>No</v>
      </c>
      <c r="G1759" t="str">
        <f>VLOOKUP(A1759,'Medical Examinations'!A:F,6,0)</f>
        <v>Yes</v>
      </c>
      <c r="H1759">
        <f>VLOOKUP(A1759,'Medical Examinations'!A:G,7)</f>
        <v>1</v>
      </c>
      <c r="I1759" t="str">
        <f>VLOOKUP(A1759,'Medical Examinations'!A:H,8,0)</f>
        <v>No</v>
      </c>
      <c r="J1759">
        <f>VLOOKUP(A1759,'Hospitalisation Details'!A:B,2,0)</f>
        <v>1997</v>
      </c>
      <c r="K1759" t="str">
        <f>VLOOKUP(A1759,'Hospitalisation Details'!A:C,3,0)</f>
        <v>Dec</v>
      </c>
      <c r="L1759">
        <f>VLOOKUP(A1759,'Hospitalisation Details'!A:D,4,0)</f>
        <v>4</v>
      </c>
      <c r="M1759">
        <f>VLOOKUP(A1759,'Hospitalisation Details'!A:E,5,0)</f>
        <v>0</v>
      </c>
      <c r="N1759">
        <f>VLOOKUP(A1759,'Hospitalisation Details'!A:F,6,0)</f>
        <v>5038.57</v>
      </c>
      <c r="O1759" t="str">
        <f>VLOOKUP(A1759,'Hospitalisation Details'!A:G,7,0)</f>
        <v>tier - 2</v>
      </c>
      <c r="P1759" t="str">
        <f>VLOOKUP(A1759,'Hospitalisation Details'!A:I,8,0)</f>
        <v>tier - 2</v>
      </c>
      <c r="Q1759" t="str">
        <f>VLOOKUP(A1759,'Hospitalisation Details'!A:I,9,0)</f>
        <v>R1025</v>
      </c>
    </row>
    <row r="1760" spans="1:17" ht="15.6" x14ac:dyDescent="0.3">
      <c r="A1760" s="1" t="s">
        <v>611</v>
      </c>
      <c r="B1760" s="1" t="str">
        <f>VLOOKUP(A1760,'Customer Names'!A:B,2,0)</f>
        <v>Palma, Mr.  David A.</v>
      </c>
      <c r="C1760">
        <f>VLOOKUP(A1760,'Medical Examinations'!A:H,2,0)</f>
        <v>22.01</v>
      </c>
      <c r="D1760">
        <f>VLOOKUP(A1760,'Medical Examinations'!A:C,3,0)</f>
        <v>6.72</v>
      </c>
      <c r="E1760" t="str">
        <f>VLOOKUP(A1760,'Medical Examinations'!A:E,4)</f>
        <v>yes</v>
      </c>
      <c r="F1760" t="str">
        <f>VLOOKUP(A1760,'Medical Examinations'!A:E,5)</f>
        <v>No</v>
      </c>
      <c r="G1760" t="str">
        <f>VLOOKUP(A1760,'Medical Examinations'!A:F,6,0)</f>
        <v>No</v>
      </c>
      <c r="H1760">
        <f>VLOOKUP(A1760,'Medical Examinations'!A:G,7)</f>
        <v>1</v>
      </c>
      <c r="I1760" t="str">
        <f>VLOOKUP(A1760,'Medical Examinations'!A:H,8,0)</f>
        <v>No</v>
      </c>
      <c r="J1760">
        <f>VLOOKUP(A1760,'Hospitalisation Details'!A:B,2,0)</f>
        <v>1986</v>
      </c>
      <c r="K1760" t="str">
        <f>VLOOKUP(A1760,'Hospitalisation Details'!A:C,3,0)</f>
        <v>Jun</v>
      </c>
      <c r="L1760">
        <f>VLOOKUP(A1760,'Hospitalisation Details'!A:D,4,0)</f>
        <v>29</v>
      </c>
      <c r="M1760">
        <f>VLOOKUP(A1760,'Hospitalisation Details'!A:E,5,0)</f>
        <v>3</v>
      </c>
      <c r="N1760">
        <f>VLOOKUP(A1760,'Hospitalisation Details'!A:F,6,0)</f>
        <v>5034.1000000000004</v>
      </c>
      <c r="O1760" t="str">
        <f>VLOOKUP(A1760,'Hospitalisation Details'!A:G,7,0)</f>
        <v>tier - 2</v>
      </c>
      <c r="P1760" t="str">
        <f>VLOOKUP(A1760,'Hospitalisation Details'!A:I,8,0)</f>
        <v>tier - 2</v>
      </c>
      <c r="Q1760" t="str">
        <f>VLOOKUP(A1760,'Hospitalisation Details'!A:I,9,0)</f>
        <v>R1013</v>
      </c>
    </row>
    <row r="1761" spans="1:17" ht="15.6" x14ac:dyDescent="0.3">
      <c r="A1761" s="1" t="s">
        <v>610</v>
      </c>
      <c r="B1761" s="1" t="str">
        <f>VLOOKUP(A1761,'Customer Names'!A:B,2,0)</f>
        <v>Takaoka, Mr.  Masahiro</v>
      </c>
      <c r="C1761">
        <f>VLOOKUP(A1761,'Medical Examinations'!A:H,2,0)</f>
        <v>27.645</v>
      </c>
      <c r="D1761">
        <f>VLOOKUP(A1761,'Medical Examinations'!A:C,3,0)</f>
        <v>5.7</v>
      </c>
      <c r="E1761" t="str">
        <f>VLOOKUP(A1761,'Medical Examinations'!A:E,4)</f>
        <v>No</v>
      </c>
      <c r="F1761" t="str">
        <f>VLOOKUP(A1761,'Medical Examinations'!A:E,5)</f>
        <v>No</v>
      </c>
      <c r="G1761" t="str">
        <f>VLOOKUP(A1761,'Medical Examinations'!A:F,6,0)</f>
        <v>No</v>
      </c>
      <c r="H1761" t="str">
        <f>VLOOKUP(A1761,'Medical Examinations'!A:G,7)</f>
        <v>No major surgery</v>
      </c>
      <c r="I1761" t="str">
        <f>VLOOKUP(A1761,'Medical Examinations'!A:H,8,0)</f>
        <v>No</v>
      </c>
      <c r="J1761">
        <f>VLOOKUP(A1761,'Hospitalisation Details'!A:B,2,0)</f>
        <v>1991</v>
      </c>
      <c r="K1761" t="str">
        <f>VLOOKUP(A1761,'Hospitalisation Details'!A:C,3,0)</f>
        <v>Sep</v>
      </c>
      <c r="L1761">
        <f>VLOOKUP(A1761,'Hospitalisation Details'!A:D,4,0)</f>
        <v>10</v>
      </c>
      <c r="M1761">
        <f>VLOOKUP(A1761,'Hospitalisation Details'!A:E,5,0)</f>
        <v>2</v>
      </c>
      <c r="N1761">
        <f>VLOOKUP(A1761,'Hospitalisation Details'!A:F,6,0)</f>
        <v>5031.2700000000004</v>
      </c>
      <c r="O1761" t="str">
        <f>VLOOKUP(A1761,'Hospitalisation Details'!A:G,7,0)</f>
        <v>tier - 3</v>
      </c>
      <c r="P1761" t="str">
        <f>VLOOKUP(A1761,'Hospitalisation Details'!A:I,8,0)</f>
        <v>tier - 1</v>
      </c>
      <c r="Q1761" t="str">
        <f>VLOOKUP(A1761,'Hospitalisation Details'!A:I,9,0)</f>
        <v>R1016</v>
      </c>
    </row>
    <row r="1762" spans="1:17" ht="15.6" x14ac:dyDescent="0.3">
      <c r="A1762" s="1" t="s">
        <v>609</v>
      </c>
      <c r="B1762" s="1" t="str">
        <f>VLOOKUP(A1762,'Customer Names'!A:B,2,0)</f>
        <v>Sherman, Mr.  Logan B.</v>
      </c>
      <c r="C1762">
        <f>VLOOKUP(A1762,'Medical Examinations'!A:H,2,0)</f>
        <v>29.64</v>
      </c>
      <c r="D1762">
        <f>VLOOKUP(A1762,'Medical Examinations'!A:C,3,0)</f>
        <v>5.31</v>
      </c>
      <c r="E1762" t="str">
        <f>VLOOKUP(A1762,'Medical Examinations'!A:E,4)</f>
        <v>yes</v>
      </c>
      <c r="F1762" t="str">
        <f>VLOOKUP(A1762,'Medical Examinations'!A:E,5)</f>
        <v>No</v>
      </c>
      <c r="G1762" t="str">
        <f>VLOOKUP(A1762,'Medical Examinations'!A:F,6,0)</f>
        <v>No</v>
      </c>
      <c r="H1762" t="str">
        <f>VLOOKUP(A1762,'Medical Examinations'!A:G,7)</f>
        <v>No major surgery</v>
      </c>
      <c r="I1762" t="str">
        <f>VLOOKUP(A1762,'Medical Examinations'!A:H,8,0)</f>
        <v>No</v>
      </c>
      <c r="J1762">
        <f>VLOOKUP(A1762,'Hospitalisation Details'!A:B,2,0)</f>
        <v>1985</v>
      </c>
      <c r="K1762" t="str">
        <f>VLOOKUP(A1762,'Hospitalisation Details'!A:C,3,0)</f>
        <v>Dec</v>
      </c>
      <c r="L1762">
        <f>VLOOKUP(A1762,'Hospitalisation Details'!A:D,4,0)</f>
        <v>28</v>
      </c>
      <c r="M1762">
        <f>VLOOKUP(A1762,'Hospitalisation Details'!A:E,5,0)</f>
        <v>0</v>
      </c>
      <c r="N1762">
        <f>VLOOKUP(A1762,'Hospitalisation Details'!A:F,6,0)</f>
        <v>5028.1499999999996</v>
      </c>
      <c r="O1762" t="str">
        <f>VLOOKUP(A1762,'Hospitalisation Details'!A:G,7,0)</f>
        <v>tier - 1</v>
      </c>
      <c r="P1762" t="str">
        <f>VLOOKUP(A1762,'Hospitalisation Details'!A:I,8,0)</f>
        <v>tier - 2</v>
      </c>
      <c r="Q1762" t="str">
        <f>VLOOKUP(A1762,'Hospitalisation Details'!A:I,9,0)</f>
        <v>R1012</v>
      </c>
    </row>
    <row r="1763" spans="1:17" ht="15.6" x14ac:dyDescent="0.3">
      <c r="A1763" s="1" t="s">
        <v>608</v>
      </c>
      <c r="B1763" s="1" t="str">
        <f>VLOOKUP(A1763,'Customer Names'!A:B,2,0)</f>
        <v>Andre, Ms.  Stephanie L.</v>
      </c>
      <c r="C1763">
        <f>VLOOKUP(A1763,'Medical Examinations'!A:H,2,0)</f>
        <v>33.700000000000003</v>
      </c>
      <c r="D1763">
        <f>VLOOKUP(A1763,'Medical Examinations'!A:C,3,0)</f>
        <v>4.32</v>
      </c>
      <c r="E1763" t="str">
        <f>VLOOKUP(A1763,'Medical Examinations'!A:E,4)</f>
        <v>yes</v>
      </c>
      <c r="F1763" t="str">
        <f>VLOOKUP(A1763,'Medical Examinations'!A:E,5)</f>
        <v>No</v>
      </c>
      <c r="G1763" t="str">
        <f>VLOOKUP(A1763,'Medical Examinations'!A:F,6,0)</f>
        <v>No</v>
      </c>
      <c r="H1763">
        <f>VLOOKUP(A1763,'Medical Examinations'!A:G,7)</f>
        <v>1</v>
      </c>
      <c r="I1763" t="str">
        <f>VLOOKUP(A1763,'Medical Examinations'!A:H,8,0)</f>
        <v>No</v>
      </c>
      <c r="J1763">
        <f>VLOOKUP(A1763,'Hospitalisation Details'!A:B,2,0)</f>
        <v>1988</v>
      </c>
      <c r="K1763" t="str">
        <f>VLOOKUP(A1763,'Hospitalisation Details'!A:C,3,0)</f>
        <v>Nov</v>
      </c>
      <c r="L1763">
        <f>VLOOKUP(A1763,'Hospitalisation Details'!A:D,4,0)</f>
        <v>9</v>
      </c>
      <c r="M1763">
        <f>VLOOKUP(A1763,'Hospitalisation Details'!A:E,5,0)</f>
        <v>1</v>
      </c>
      <c r="N1763">
        <f>VLOOKUP(A1763,'Hospitalisation Details'!A:F,6,0)</f>
        <v>5012.47</v>
      </c>
      <c r="O1763" t="str">
        <f>VLOOKUP(A1763,'Hospitalisation Details'!A:G,7,0)</f>
        <v>tier - 2</v>
      </c>
      <c r="P1763" t="str">
        <f>VLOOKUP(A1763,'Hospitalisation Details'!A:I,8,0)</f>
        <v>tier - 3</v>
      </c>
      <c r="Q1763" t="str">
        <f>VLOOKUP(A1763,'Hospitalisation Details'!A:I,9,0)</f>
        <v>R1011</v>
      </c>
    </row>
    <row r="1764" spans="1:17" ht="15.6" x14ac:dyDescent="0.3">
      <c r="A1764" s="1" t="s">
        <v>607</v>
      </c>
      <c r="B1764" s="1" t="str">
        <f>VLOOKUP(A1764,'Customer Names'!A:B,2,0)</f>
        <v>Switt, Ms.  Angela H</v>
      </c>
      <c r="C1764">
        <f>VLOOKUP(A1764,'Medical Examinations'!A:H,2,0)</f>
        <v>27.5</v>
      </c>
      <c r="D1764">
        <f>VLOOKUP(A1764,'Medical Examinations'!A:C,3,0)</f>
        <v>4.2300000000000004</v>
      </c>
      <c r="E1764" t="str">
        <f>VLOOKUP(A1764,'Medical Examinations'!A:E,4)</f>
        <v>yes</v>
      </c>
      <c r="F1764" t="str">
        <f>VLOOKUP(A1764,'Medical Examinations'!A:E,5)</f>
        <v>No</v>
      </c>
      <c r="G1764" t="str">
        <f>VLOOKUP(A1764,'Medical Examinations'!A:F,6,0)</f>
        <v>No</v>
      </c>
      <c r="H1764">
        <f>VLOOKUP(A1764,'Medical Examinations'!A:G,7)</f>
        <v>1</v>
      </c>
      <c r="I1764" t="str">
        <f>VLOOKUP(A1764,'Medical Examinations'!A:H,8,0)</f>
        <v>No</v>
      </c>
      <c r="J1764">
        <f>VLOOKUP(A1764,'Hospitalisation Details'!A:B,2,0)</f>
        <v>1988</v>
      </c>
      <c r="K1764" t="str">
        <f>VLOOKUP(A1764,'Hospitalisation Details'!A:C,3,0)</f>
        <v>Jul</v>
      </c>
      <c r="L1764">
        <f>VLOOKUP(A1764,'Hospitalisation Details'!A:D,4,0)</f>
        <v>8</v>
      </c>
      <c r="M1764">
        <f>VLOOKUP(A1764,'Hospitalisation Details'!A:E,5,0)</f>
        <v>1</v>
      </c>
      <c r="N1764">
        <f>VLOOKUP(A1764,'Hospitalisation Details'!A:F,6,0)</f>
        <v>5003.8500000000004</v>
      </c>
      <c r="O1764" t="str">
        <f>VLOOKUP(A1764,'Hospitalisation Details'!A:G,7,0)</f>
        <v>tier - 2</v>
      </c>
      <c r="P1764" t="str">
        <f>VLOOKUP(A1764,'Hospitalisation Details'!A:I,8,0)</f>
        <v>tier - 3</v>
      </c>
      <c r="Q1764" t="str">
        <f>VLOOKUP(A1764,'Hospitalisation Details'!A:I,9,0)</f>
        <v>R1011</v>
      </c>
    </row>
    <row r="1765" spans="1:17" ht="15.6" x14ac:dyDescent="0.3">
      <c r="A1765" s="1" t="s">
        <v>606</v>
      </c>
      <c r="B1765" s="1" t="str">
        <f>VLOOKUP(A1765,'Customer Names'!A:B,2,0)</f>
        <v>Erickson, Ms.  Britt K</v>
      </c>
      <c r="C1765">
        <f>VLOOKUP(A1765,'Medical Examinations'!A:H,2,0)</f>
        <v>16.12</v>
      </c>
      <c r="D1765">
        <f>VLOOKUP(A1765,'Medical Examinations'!A:C,3,0)</f>
        <v>6.09</v>
      </c>
      <c r="E1765" t="str">
        <f>VLOOKUP(A1765,'Medical Examinations'!A:E,4)</f>
        <v>No</v>
      </c>
      <c r="F1765" t="str">
        <f>VLOOKUP(A1765,'Medical Examinations'!A:E,5)</f>
        <v>No</v>
      </c>
      <c r="G1765" t="str">
        <f>VLOOKUP(A1765,'Medical Examinations'!A:F,6,0)</f>
        <v>No</v>
      </c>
      <c r="H1765" t="str">
        <f>VLOOKUP(A1765,'Medical Examinations'!A:G,7)</f>
        <v>No major surgery</v>
      </c>
      <c r="I1765" t="str">
        <f>VLOOKUP(A1765,'Medical Examinations'!A:H,8,0)</f>
        <v>No</v>
      </c>
      <c r="J1765">
        <f>VLOOKUP(A1765,'Hospitalisation Details'!A:B,2,0)</f>
        <v>1977</v>
      </c>
      <c r="K1765" t="str">
        <f>VLOOKUP(A1765,'Hospitalisation Details'!A:C,3,0)</f>
        <v>Jun</v>
      </c>
      <c r="L1765">
        <f>VLOOKUP(A1765,'Hospitalisation Details'!A:D,4,0)</f>
        <v>9</v>
      </c>
      <c r="M1765">
        <f>VLOOKUP(A1765,'Hospitalisation Details'!A:E,5,0)</f>
        <v>2</v>
      </c>
      <c r="N1765">
        <f>VLOOKUP(A1765,'Hospitalisation Details'!A:F,6,0)</f>
        <v>5003.7700000000004</v>
      </c>
      <c r="O1765" t="str">
        <f>VLOOKUP(A1765,'Hospitalisation Details'!A:G,7,0)</f>
        <v>tier - 2</v>
      </c>
      <c r="P1765" t="str">
        <f>VLOOKUP(A1765,'Hospitalisation Details'!A:I,8,0)</f>
        <v>tier - 3</v>
      </c>
      <c r="Q1765" t="str">
        <f>VLOOKUP(A1765,'Hospitalisation Details'!A:I,9,0)</f>
        <v>R1013</v>
      </c>
    </row>
    <row r="1766" spans="1:17" ht="15.6" x14ac:dyDescent="0.3">
      <c r="A1766" s="1" t="s">
        <v>605</v>
      </c>
      <c r="B1766" s="1" t="str">
        <f>VLOOKUP(A1766,'Customer Names'!A:B,2,0)</f>
        <v>Miller, Ms.  Joyce R.</v>
      </c>
      <c r="C1766">
        <f>VLOOKUP(A1766,'Medical Examinations'!A:H,2,0)</f>
        <v>26.73</v>
      </c>
      <c r="D1766">
        <f>VLOOKUP(A1766,'Medical Examinations'!A:C,3,0)</f>
        <v>4.74</v>
      </c>
      <c r="E1766" t="str">
        <f>VLOOKUP(A1766,'Medical Examinations'!A:E,4)</f>
        <v>yes</v>
      </c>
      <c r="F1766" t="str">
        <f>VLOOKUP(A1766,'Medical Examinations'!A:E,5)</f>
        <v>No</v>
      </c>
      <c r="G1766" t="str">
        <f>VLOOKUP(A1766,'Medical Examinations'!A:F,6,0)</f>
        <v>No</v>
      </c>
      <c r="H1766">
        <f>VLOOKUP(A1766,'Medical Examinations'!A:G,7)</f>
        <v>1</v>
      </c>
      <c r="I1766" t="str">
        <f>VLOOKUP(A1766,'Medical Examinations'!A:H,8,0)</f>
        <v>No</v>
      </c>
      <c r="J1766">
        <f>VLOOKUP(A1766,'Hospitalisation Details'!A:B,2,0)</f>
        <v>1988</v>
      </c>
      <c r="K1766" t="str">
        <f>VLOOKUP(A1766,'Hospitalisation Details'!A:C,3,0)</f>
        <v>Sep</v>
      </c>
      <c r="L1766">
        <f>VLOOKUP(A1766,'Hospitalisation Details'!A:D,4,0)</f>
        <v>4</v>
      </c>
      <c r="M1766">
        <f>VLOOKUP(A1766,'Hospitalisation Details'!A:E,5,0)</f>
        <v>1</v>
      </c>
      <c r="N1766">
        <f>VLOOKUP(A1766,'Hospitalisation Details'!A:F,6,0)</f>
        <v>5002.78</v>
      </c>
      <c r="O1766" t="str">
        <f>VLOOKUP(A1766,'Hospitalisation Details'!A:G,7,0)</f>
        <v>tier - 2</v>
      </c>
      <c r="P1766" t="str">
        <f>VLOOKUP(A1766,'Hospitalisation Details'!A:I,8,0)</f>
        <v>tier - 2</v>
      </c>
      <c r="Q1766" t="str">
        <f>VLOOKUP(A1766,'Hospitalisation Details'!A:I,9,0)</f>
        <v>R1013</v>
      </c>
    </row>
    <row r="1767" spans="1:17" ht="15.6" x14ac:dyDescent="0.3">
      <c r="A1767" s="1" t="s">
        <v>604</v>
      </c>
      <c r="B1767" s="1" t="str">
        <f>VLOOKUP(A1767,'Customer Names'!A:B,2,0)</f>
        <v>Whitbeck, Mr.  Ben</v>
      </c>
      <c r="C1767">
        <f>VLOOKUP(A1767,'Medical Examinations'!A:H,2,0)</f>
        <v>37.25</v>
      </c>
      <c r="D1767">
        <f>VLOOKUP(A1767,'Medical Examinations'!A:C,3,0)</f>
        <v>6.23</v>
      </c>
      <c r="E1767" t="str">
        <f>VLOOKUP(A1767,'Medical Examinations'!A:E,4)</f>
        <v>yes</v>
      </c>
      <c r="F1767" t="str">
        <f>VLOOKUP(A1767,'Medical Examinations'!A:E,5)</f>
        <v>No</v>
      </c>
      <c r="G1767" t="str">
        <f>VLOOKUP(A1767,'Medical Examinations'!A:F,6,0)</f>
        <v>No</v>
      </c>
      <c r="H1767" t="str">
        <f>VLOOKUP(A1767,'Medical Examinations'!A:G,7)</f>
        <v>No major surgery</v>
      </c>
      <c r="I1767" t="str">
        <f>VLOOKUP(A1767,'Medical Examinations'!A:H,8,0)</f>
        <v>No</v>
      </c>
      <c r="J1767">
        <f>VLOOKUP(A1767,'Hospitalisation Details'!A:B,2,0)</f>
        <v>2001</v>
      </c>
      <c r="K1767" t="str">
        <f>VLOOKUP(A1767,'Hospitalisation Details'!A:C,3,0)</f>
        <v>Oct</v>
      </c>
      <c r="L1767">
        <f>VLOOKUP(A1767,'Hospitalisation Details'!A:D,4,0)</f>
        <v>5</v>
      </c>
      <c r="M1767">
        <f>VLOOKUP(A1767,'Hospitalisation Details'!A:E,5,0)</f>
        <v>0</v>
      </c>
      <c r="N1767">
        <f>VLOOKUP(A1767,'Hospitalisation Details'!A:F,6,0)</f>
        <v>4999.04</v>
      </c>
      <c r="O1767" t="str">
        <f>VLOOKUP(A1767,'Hospitalisation Details'!A:G,7,0)</f>
        <v>tier - 2</v>
      </c>
      <c r="P1767" t="str">
        <f>VLOOKUP(A1767,'Hospitalisation Details'!A:I,8,0)</f>
        <v>tier - 2</v>
      </c>
      <c r="Q1767" t="str">
        <f>VLOOKUP(A1767,'Hospitalisation Details'!A:I,9,0)</f>
        <v>R1011</v>
      </c>
    </row>
    <row r="1768" spans="1:17" ht="15.6" x14ac:dyDescent="0.3">
      <c r="A1768" s="1" t="s">
        <v>603</v>
      </c>
      <c r="B1768" s="1" t="str">
        <f>VLOOKUP(A1768,'Customer Names'!A:B,2,0)</f>
        <v>Auer, Ms.  Sarah M.</v>
      </c>
      <c r="C1768">
        <f>VLOOKUP(A1768,'Medical Examinations'!A:H,2,0)</f>
        <v>23.56</v>
      </c>
      <c r="D1768">
        <f>VLOOKUP(A1768,'Medical Examinations'!A:C,3,0)</f>
        <v>5.45</v>
      </c>
      <c r="E1768" t="str">
        <f>VLOOKUP(A1768,'Medical Examinations'!A:E,4)</f>
        <v>yes</v>
      </c>
      <c r="F1768" t="str">
        <f>VLOOKUP(A1768,'Medical Examinations'!A:E,5)</f>
        <v>No</v>
      </c>
      <c r="G1768" t="str">
        <f>VLOOKUP(A1768,'Medical Examinations'!A:F,6,0)</f>
        <v>No</v>
      </c>
      <c r="H1768">
        <f>VLOOKUP(A1768,'Medical Examinations'!A:G,7)</f>
        <v>1</v>
      </c>
      <c r="I1768" t="str">
        <f>VLOOKUP(A1768,'Medical Examinations'!A:H,8,0)</f>
        <v>No</v>
      </c>
      <c r="J1768">
        <f>VLOOKUP(A1768,'Hospitalisation Details'!A:B,2,0)</f>
        <v>1988</v>
      </c>
      <c r="K1768" t="str">
        <f>VLOOKUP(A1768,'Hospitalisation Details'!A:C,3,0)</f>
        <v>Jun</v>
      </c>
      <c r="L1768">
        <f>VLOOKUP(A1768,'Hospitalisation Details'!A:D,4,0)</f>
        <v>24</v>
      </c>
      <c r="M1768">
        <f>VLOOKUP(A1768,'Hospitalisation Details'!A:E,5,0)</f>
        <v>0</v>
      </c>
      <c r="N1768">
        <f>VLOOKUP(A1768,'Hospitalisation Details'!A:F,6,0)</f>
        <v>4992.38</v>
      </c>
      <c r="O1768" t="str">
        <f>VLOOKUP(A1768,'Hospitalisation Details'!A:G,7,0)</f>
        <v>tier - 2</v>
      </c>
      <c r="P1768" t="str">
        <f>VLOOKUP(A1768,'Hospitalisation Details'!A:I,8,0)</f>
        <v>tier - 3</v>
      </c>
      <c r="Q1768" t="str">
        <f>VLOOKUP(A1768,'Hospitalisation Details'!A:I,9,0)</f>
        <v>R1024</v>
      </c>
    </row>
    <row r="1769" spans="1:17" ht="15.6" x14ac:dyDescent="0.3">
      <c r="A1769" s="1" t="s">
        <v>602</v>
      </c>
      <c r="B1769" s="1" t="str">
        <f>VLOOKUP(A1769,'Customer Names'!A:B,2,0)</f>
        <v>Attar, Ms.  Sarah</v>
      </c>
      <c r="C1769">
        <f>VLOOKUP(A1769,'Medical Examinations'!A:H,2,0)</f>
        <v>15.84</v>
      </c>
      <c r="D1769">
        <f>VLOOKUP(A1769,'Medical Examinations'!A:C,3,0)</f>
        <v>10.34</v>
      </c>
      <c r="E1769" t="str">
        <f>VLOOKUP(A1769,'Medical Examinations'!A:E,4)</f>
        <v>No</v>
      </c>
      <c r="F1769" t="str">
        <f>VLOOKUP(A1769,'Medical Examinations'!A:E,5)</f>
        <v>No</v>
      </c>
      <c r="G1769" t="str">
        <f>VLOOKUP(A1769,'Medical Examinations'!A:F,6,0)</f>
        <v>No</v>
      </c>
      <c r="H1769">
        <f>VLOOKUP(A1769,'Medical Examinations'!A:G,7)</f>
        <v>2</v>
      </c>
      <c r="I1769" t="str">
        <f>VLOOKUP(A1769,'Medical Examinations'!A:H,8,0)</f>
        <v>No</v>
      </c>
      <c r="J1769">
        <f>VLOOKUP(A1769,'Hospitalisation Details'!A:B,2,0)</f>
        <v>1973</v>
      </c>
      <c r="K1769" t="str">
        <f>VLOOKUP(A1769,'Hospitalisation Details'!A:C,3,0)</f>
        <v>Nov</v>
      </c>
      <c r="L1769">
        <f>VLOOKUP(A1769,'Hospitalisation Details'!A:D,4,0)</f>
        <v>7</v>
      </c>
      <c r="M1769">
        <f>VLOOKUP(A1769,'Hospitalisation Details'!A:E,5,0)</f>
        <v>0</v>
      </c>
      <c r="N1769">
        <f>VLOOKUP(A1769,'Hospitalisation Details'!A:F,6,0)</f>
        <v>4985.22</v>
      </c>
      <c r="O1769" t="str">
        <f>VLOOKUP(A1769,'Hospitalisation Details'!A:G,7,0)</f>
        <v>tier - 2</v>
      </c>
      <c r="P1769" t="str">
        <f>VLOOKUP(A1769,'Hospitalisation Details'!A:I,8,0)</f>
        <v>tier - 3</v>
      </c>
      <c r="Q1769" t="str">
        <f>VLOOKUP(A1769,'Hospitalisation Details'!A:I,9,0)</f>
        <v>R1013</v>
      </c>
    </row>
    <row r="1770" spans="1:17" ht="15.6" x14ac:dyDescent="0.3">
      <c r="A1770" s="1" t="s">
        <v>601</v>
      </c>
      <c r="B1770" s="1" t="str">
        <f>VLOOKUP(A1770,'Customer Names'!A:B,2,0)</f>
        <v>Misuraca, Ms.  Katie</v>
      </c>
      <c r="C1770">
        <f>VLOOKUP(A1770,'Medical Examinations'!A:H,2,0)</f>
        <v>36.630000000000003</v>
      </c>
      <c r="D1770">
        <f>VLOOKUP(A1770,'Medical Examinations'!A:C,3,0)</f>
        <v>5.15</v>
      </c>
      <c r="E1770" t="str">
        <f>VLOOKUP(A1770,'Medical Examinations'!A:E,4)</f>
        <v>No</v>
      </c>
      <c r="F1770" t="str">
        <f>VLOOKUP(A1770,'Medical Examinations'!A:E,5)</f>
        <v>No</v>
      </c>
      <c r="G1770" t="str">
        <f>VLOOKUP(A1770,'Medical Examinations'!A:F,6,0)</f>
        <v>No</v>
      </c>
      <c r="H1770" t="str">
        <f>VLOOKUP(A1770,'Medical Examinations'!A:G,7)</f>
        <v>No major surgery</v>
      </c>
      <c r="I1770" t="str">
        <f>VLOOKUP(A1770,'Medical Examinations'!A:H,8,0)</f>
        <v>No</v>
      </c>
      <c r="J1770">
        <f>VLOOKUP(A1770,'Hospitalisation Details'!A:B,2,0)</f>
        <v>1991</v>
      </c>
      <c r="K1770" t="str">
        <f>VLOOKUP(A1770,'Hospitalisation Details'!A:C,3,0)</f>
        <v>Aug</v>
      </c>
      <c r="L1770">
        <f>VLOOKUP(A1770,'Hospitalisation Details'!A:D,4,0)</f>
        <v>30</v>
      </c>
      <c r="M1770">
        <f>VLOOKUP(A1770,'Hospitalisation Details'!A:E,5,0)</f>
        <v>2</v>
      </c>
      <c r="N1770">
        <f>VLOOKUP(A1770,'Hospitalisation Details'!A:F,6,0)</f>
        <v>4949.76</v>
      </c>
      <c r="O1770" t="str">
        <f>VLOOKUP(A1770,'Hospitalisation Details'!A:G,7,0)</f>
        <v>tier - 2</v>
      </c>
      <c r="P1770" t="str">
        <f>VLOOKUP(A1770,'Hospitalisation Details'!A:I,8,0)</f>
        <v>tier - 1</v>
      </c>
      <c r="Q1770" t="str">
        <f>VLOOKUP(A1770,'Hospitalisation Details'!A:I,9,0)</f>
        <v>R1013</v>
      </c>
    </row>
    <row r="1771" spans="1:17" ht="15.6" x14ac:dyDescent="0.3">
      <c r="A1771" s="1" t="s">
        <v>600</v>
      </c>
      <c r="B1771" s="1" t="str">
        <f>VLOOKUP(A1771,'Customer Names'!A:B,2,0)</f>
        <v>Spannaus, Ms.  Michaela L</v>
      </c>
      <c r="C1771">
        <f>VLOOKUP(A1771,'Medical Examinations'!A:H,2,0)</f>
        <v>16.47</v>
      </c>
      <c r="D1771">
        <f>VLOOKUP(A1771,'Medical Examinations'!A:C,3,0)</f>
        <v>11.72</v>
      </c>
      <c r="E1771" t="str">
        <f>VLOOKUP(A1771,'Medical Examinations'!A:E,4)</f>
        <v>No</v>
      </c>
      <c r="F1771" t="str">
        <f>VLOOKUP(A1771,'Medical Examinations'!A:E,5)</f>
        <v>No</v>
      </c>
      <c r="G1771" t="str">
        <f>VLOOKUP(A1771,'Medical Examinations'!A:F,6,0)</f>
        <v>No</v>
      </c>
      <c r="H1771" t="str">
        <f>VLOOKUP(A1771,'Medical Examinations'!A:G,7)</f>
        <v>No major surgery</v>
      </c>
      <c r="I1771" t="str">
        <f>VLOOKUP(A1771,'Medical Examinations'!A:H,8,0)</f>
        <v>No</v>
      </c>
      <c r="J1771">
        <f>VLOOKUP(A1771,'Hospitalisation Details'!A:B,2,0)</f>
        <v>1974</v>
      </c>
      <c r="K1771" t="str">
        <f>VLOOKUP(A1771,'Hospitalisation Details'!A:C,3,0)</f>
        <v>Jun</v>
      </c>
      <c r="L1771">
        <f>VLOOKUP(A1771,'Hospitalisation Details'!A:D,4,0)</f>
        <v>26</v>
      </c>
      <c r="M1771">
        <f>VLOOKUP(A1771,'Hospitalisation Details'!A:E,5,0)</f>
        <v>0</v>
      </c>
      <c r="N1771">
        <f>VLOOKUP(A1771,'Hospitalisation Details'!A:F,6,0)</f>
        <v>4942.0600000000004</v>
      </c>
      <c r="O1771" t="str">
        <f>VLOOKUP(A1771,'Hospitalisation Details'!A:G,7,0)</f>
        <v>tier - 2</v>
      </c>
      <c r="P1771" t="str">
        <f>VLOOKUP(A1771,'Hospitalisation Details'!A:I,8,0)</f>
        <v>tier - 2</v>
      </c>
      <c r="Q1771" t="str">
        <f>VLOOKUP(A1771,'Hospitalisation Details'!A:I,9,0)</f>
        <v>R1013</v>
      </c>
    </row>
    <row r="1772" spans="1:17" ht="15.6" x14ac:dyDescent="0.3">
      <c r="A1772" s="1" t="s">
        <v>599</v>
      </c>
      <c r="B1772" s="1" t="str">
        <f>VLOOKUP(A1772,'Customer Names'!A:B,2,0)</f>
        <v>Tarbiat, Ms.  Shalaleh</v>
      </c>
      <c r="C1772">
        <f>VLOOKUP(A1772,'Medical Examinations'!A:H,2,0)</f>
        <v>25.8</v>
      </c>
      <c r="D1772">
        <f>VLOOKUP(A1772,'Medical Examinations'!A:C,3,0)</f>
        <v>5.29</v>
      </c>
      <c r="E1772" t="str">
        <f>VLOOKUP(A1772,'Medical Examinations'!A:E,4)</f>
        <v>No</v>
      </c>
      <c r="F1772" t="str">
        <f>VLOOKUP(A1772,'Medical Examinations'!A:E,5)</f>
        <v>No</v>
      </c>
      <c r="G1772" t="str">
        <f>VLOOKUP(A1772,'Medical Examinations'!A:F,6,0)</f>
        <v>No</v>
      </c>
      <c r="H1772" t="str">
        <f>VLOOKUP(A1772,'Medical Examinations'!A:G,7)</f>
        <v>No major surgery</v>
      </c>
      <c r="I1772" t="str">
        <f>VLOOKUP(A1772,'Medical Examinations'!A:H,8,0)</f>
        <v>No</v>
      </c>
      <c r="J1772">
        <f>VLOOKUP(A1772,'Hospitalisation Details'!A:B,2,0)</f>
        <v>1991</v>
      </c>
      <c r="K1772" t="str">
        <f>VLOOKUP(A1772,'Hospitalisation Details'!A:C,3,0)</f>
        <v>Nov</v>
      </c>
      <c r="L1772">
        <f>VLOOKUP(A1772,'Hospitalisation Details'!A:D,4,0)</f>
        <v>27</v>
      </c>
      <c r="M1772">
        <f>VLOOKUP(A1772,'Hospitalisation Details'!A:E,5,0)</f>
        <v>2</v>
      </c>
      <c r="N1772">
        <f>VLOOKUP(A1772,'Hospitalisation Details'!A:F,6,0)</f>
        <v>4934.71</v>
      </c>
      <c r="O1772" t="str">
        <f>VLOOKUP(A1772,'Hospitalisation Details'!A:G,7,0)</f>
        <v>tier - 2</v>
      </c>
      <c r="P1772" t="str">
        <f>VLOOKUP(A1772,'Hospitalisation Details'!A:I,8,0)</f>
        <v>tier - 3</v>
      </c>
      <c r="Q1772" t="str">
        <f>VLOOKUP(A1772,'Hospitalisation Details'!A:I,9,0)</f>
        <v>R1011</v>
      </c>
    </row>
    <row r="1773" spans="1:17" ht="15.6" x14ac:dyDescent="0.3">
      <c r="A1773" s="1" t="s">
        <v>598</v>
      </c>
      <c r="B1773" s="1" t="str">
        <f>VLOOKUP(A1773,'Customer Names'!A:B,2,0)</f>
        <v>Pulkkinen, Ms.  Karen</v>
      </c>
      <c r="C1773">
        <f>VLOOKUP(A1773,'Medical Examinations'!A:H,2,0)</f>
        <v>23.6</v>
      </c>
      <c r="D1773">
        <f>VLOOKUP(A1773,'Medical Examinations'!A:C,3,0)</f>
        <v>4.33</v>
      </c>
      <c r="E1773" t="str">
        <f>VLOOKUP(A1773,'Medical Examinations'!A:E,4)</f>
        <v>No</v>
      </c>
      <c r="F1773" t="str">
        <f>VLOOKUP(A1773,'Medical Examinations'!A:E,5)</f>
        <v>No</v>
      </c>
      <c r="G1773" t="str">
        <f>VLOOKUP(A1773,'Medical Examinations'!A:F,6,0)</f>
        <v>No</v>
      </c>
      <c r="H1773" t="str">
        <f>VLOOKUP(A1773,'Medical Examinations'!A:G,7)</f>
        <v>No major surgery</v>
      </c>
      <c r="I1773" t="str">
        <f>VLOOKUP(A1773,'Medical Examinations'!A:H,8,0)</f>
        <v>No</v>
      </c>
      <c r="J1773">
        <f>VLOOKUP(A1773,'Hospitalisation Details'!A:B,2,0)</f>
        <v>1991</v>
      </c>
      <c r="K1773" t="str">
        <f>VLOOKUP(A1773,'Hospitalisation Details'!A:C,3,0)</f>
        <v>Aug</v>
      </c>
      <c r="L1773">
        <f>VLOOKUP(A1773,'Hospitalisation Details'!A:D,4,0)</f>
        <v>23</v>
      </c>
      <c r="M1773">
        <f>VLOOKUP(A1773,'Hospitalisation Details'!A:E,5,0)</f>
        <v>2</v>
      </c>
      <c r="N1773">
        <f>VLOOKUP(A1773,'Hospitalisation Details'!A:F,6,0)</f>
        <v>4931.6499999999996</v>
      </c>
      <c r="O1773" t="str">
        <f>VLOOKUP(A1773,'Hospitalisation Details'!A:G,7,0)</f>
        <v>tier - 2</v>
      </c>
      <c r="P1773" t="str">
        <f>VLOOKUP(A1773,'Hospitalisation Details'!A:I,8,0)</f>
        <v>tier - 3</v>
      </c>
      <c r="Q1773" t="str">
        <f>VLOOKUP(A1773,'Hospitalisation Details'!A:I,9,0)</f>
        <v>R1011</v>
      </c>
    </row>
    <row r="1774" spans="1:17" ht="15.6" x14ac:dyDescent="0.3">
      <c r="A1774" s="1" t="s">
        <v>597</v>
      </c>
      <c r="B1774" s="1" t="str">
        <f>VLOOKUP(A1774,'Customer Names'!A:B,2,0)</f>
        <v>Trnovcova, Ms.  Zuzana</v>
      </c>
      <c r="C1774">
        <f>VLOOKUP(A1774,'Medical Examinations'!A:H,2,0)</f>
        <v>32.11</v>
      </c>
      <c r="D1774">
        <f>VLOOKUP(A1774,'Medical Examinations'!A:C,3,0)</f>
        <v>6.24</v>
      </c>
      <c r="E1774" t="str">
        <f>VLOOKUP(A1774,'Medical Examinations'!A:E,4)</f>
        <v>No</v>
      </c>
      <c r="F1774" t="str">
        <f>VLOOKUP(A1774,'Medical Examinations'!A:E,5)</f>
        <v>No</v>
      </c>
      <c r="G1774" t="str">
        <f>VLOOKUP(A1774,'Medical Examinations'!A:F,6,0)</f>
        <v>Yes</v>
      </c>
      <c r="H1774">
        <f>VLOOKUP(A1774,'Medical Examinations'!A:G,7)</f>
        <v>1</v>
      </c>
      <c r="I1774" t="str">
        <f>VLOOKUP(A1774,'Medical Examinations'!A:H,8,0)</f>
        <v>No</v>
      </c>
      <c r="J1774">
        <f>VLOOKUP(A1774,'Hospitalisation Details'!A:B,2,0)</f>
        <v>1993</v>
      </c>
      <c r="K1774" t="str">
        <f>VLOOKUP(A1774,'Hospitalisation Details'!A:C,3,0)</f>
        <v>Aug</v>
      </c>
      <c r="L1774">
        <f>VLOOKUP(A1774,'Hospitalisation Details'!A:D,4,0)</f>
        <v>10</v>
      </c>
      <c r="M1774">
        <f>VLOOKUP(A1774,'Hospitalisation Details'!A:E,5,0)</f>
        <v>2</v>
      </c>
      <c r="N1774">
        <f>VLOOKUP(A1774,'Hospitalisation Details'!A:F,6,0)</f>
        <v>4922.92</v>
      </c>
      <c r="O1774" t="str">
        <f>VLOOKUP(A1774,'Hospitalisation Details'!A:G,7,0)</f>
        <v>tier - 2</v>
      </c>
      <c r="P1774" t="str">
        <f>VLOOKUP(A1774,'Hospitalisation Details'!A:I,8,0)</f>
        <v>tier - 2</v>
      </c>
      <c r="Q1774" t="str">
        <f>VLOOKUP(A1774,'Hospitalisation Details'!A:I,9,0)</f>
        <v>R1012</v>
      </c>
    </row>
    <row r="1775" spans="1:17" ht="15.6" x14ac:dyDescent="0.3">
      <c r="A1775" s="1" t="s">
        <v>596</v>
      </c>
      <c r="B1775" s="1" t="str">
        <f>VLOOKUP(A1775,'Customer Names'!A:B,2,0)</f>
        <v>Anthony, Mr.  Daniel J.</v>
      </c>
      <c r="C1775">
        <f>VLOOKUP(A1775,'Medical Examinations'!A:H,2,0)</f>
        <v>30.114999999999998</v>
      </c>
      <c r="D1775">
        <f>VLOOKUP(A1775,'Medical Examinations'!A:C,3,0)</f>
        <v>11.61</v>
      </c>
      <c r="E1775" t="str">
        <f>VLOOKUP(A1775,'Medical Examinations'!A:E,4)</f>
        <v>No</v>
      </c>
      <c r="F1775" t="str">
        <f>VLOOKUP(A1775,'Medical Examinations'!A:E,5)</f>
        <v>No</v>
      </c>
      <c r="G1775" t="str">
        <f>VLOOKUP(A1775,'Medical Examinations'!A:F,6,0)</f>
        <v>No</v>
      </c>
      <c r="H1775" t="str">
        <f>VLOOKUP(A1775,'Medical Examinations'!A:G,7)</f>
        <v>No major surgery</v>
      </c>
      <c r="I1775" t="str">
        <f>VLOOKUP(A1775,'Medical Examinations'!A:H,8,0)</f>
        <v>No</v>
      </c>
      <c r="J1775">
        <f>VLOOKUP(A1775,'Hospitalisation Details'!A:B,2,0)</f>
        <v>2002</v>
      </c>
      <c r="K1775" t="str">
        <f>VLOOKUP(A1775,'Hospitalisation Details'!A:C,3,0)</f>
        <v>Aug</v>
      </c>
      <c r="L1775">
        <f>VLOOKUP(A1775,'Hospitalisation Details'!A:D,4,0)</f>
        <v>21</v>
      </c>
      <c r="M1775">
        <f>VLOOKUP(A1775,'Hospitalisation Details'!A:E,5,0)</f>
        <v>5</v>
      </c>
      <c r="N1775">
        <f>VLOOKUP(A1775,'Hospitalisation Details'!A:F,6,0)</f>
        <v>4915.0600000000004</v>
      </c>
      <c r="O1775" t="str">
        <f>VLOOKUP(A1775,'Hospitalisation Details'!A:G,7,0)</f>
        <v>tier - 2</v>
      </c>
      <c r="P1775" t="str">
        <f>VLOOKUP(A1775,'Hospitalisation Details'!A:I,8,0)</f>
        <v>tier - 1</v>
      </c>
      <c r="Q1775" t="str">
        <f>VLOOKUP(A1775,'Hospitalisation Details'!A:I,9,0)</f>
        <v>R1017</v>
      </c>
    </row>
    <row r="1776" spans="1:17" ht="15.6" x14ac:dyDescent="0.3">
      <c r="A1776" s="1" t="s">
        <v>595</v>
      </c>
      <c r="B1776" s="1" t="str">
        <f>VLOOKUP(A1776,'Customer Names'!A:B,2,0)</f>
        <v>Hetrick, Ms.  Alexandra</v>
      </c>
      <c r="C1776">
        <f>VLOOKUP(A1776,'Medical Examinations'!A:H,2,0)</f>
        <v>20.28</v>
      </c>
      <c r="D1776">
        <f>VLOOKUP(A1776,'Medical Examinations'!A:C,3,0)</f>
        <v>11.07</v>
      </c>
      <c r="E1776" t="str">
        <f>VLOOKUP(A1776,'Medical Examinations'!A:E,4)</f>
        <v>yes</v>
      </c>
      <c r="F1776" t="str">
        <f>VLOOKUP(A1776,'Medical Examinations'!A:E,5)</f>
        <v>No</v>
      </c>
      <c r="G1776" t="str">
        <f>VLOOKUP(A1776,'Medical Examinations'!A:F,6,0)</f>
        <v>No</v>
      </c>
      <c r="H1776" t="str">
        <f>VLOOKUP(A1776,'Medical Examinations'!A:G,7)</f>
        <v>No major surgery</v>
      </c>
      <c r="I1776" t="str">
        <f>VLOOKUP(A1776,'Medical Examinations'!A:H,8,0)</f>
        <v>No</v>
      </c>
      <c r="J1776">
        <f>VLOOKUP(A1776,'Hospitalisation Details'!A:B,2,0)</f>
        <v>1981</v>
      </c>
      <c r="K1776" t="str">
        <f>VLOOKUP(A1776,'Hospitalisation Details'!A:C,3,0)</f>
        <v>Oct</v>
      </c>
      <c r="L1776">
        <f>VLOOKUP(A1776,'Hospitalisation Details'!A:D,4,0)</f>
        <v>18</v>
      </c>
      <c r="M1776">
        <f>VLOOKUP(A1776,'Hospitalisation Details'!A:E,5,0)</f>
        <v>1</v>
      </c>
      <c r="N1776">
        <f>VLOOKUP(A1776,'Hospitalisation Details'!A:F,6,0)</f>
        <v>4911.8900000000003</v>
      </c>
      <c r="O1776" t="str">
        <f>VLOOKUP(A1776,'Hospitalisation Details'!A:G,7,0)</f>
        <v>tier - 2</v>
      </c>
      <c r="P1776" t="str">
        <f>VLOOKUP(A1776,'Hospitalisation Details'!A:I,8,0)</f>
        <v>tier - 3</v>
      </c>
      <c r="Q1776" t="str">
        <f>VLOOKUP(A1776,'Hospitalisation Details'!A:I,9,0)</f>
        <v>R1013</v>
      </c>
    </row>
    <row r="1777" spans="1:17" ht="15.6" x14ac:dyDescent="0.3">
      <c r="A1777" s="1" t="s">
        <v>594</v>
      </c>
      <c r="B1777" s="1" t="str">
        <f>VLOOKUP(A1777,'Customer Names'!A:B,2,0)</f>
        <v>Stern, Ms.  Jessica</v>
      </c>
      <c r="C1777">
        <f>VLOOKUP(A1777,'Medical Examinations'!A:H,2,0)</f>
        <v>20.234999999999999</v>
      </c>
      <c r="D1777">
        <f>VLOOKUP(A1777,'Medical Examinations'!A:C,3,0)</f>
        <v>5.19</v>
      </c>
      <c r="E1777" t="str">
        <f>VLOOKUP(A1777,'Medical Examinations'!A:E,4)</f>
        <v>No</v>
      </c>
      <c r="F1777" t="str">
        <f>VLOOKUP(A1777,'Medical Examinations'!A:E,5)</f>
        <v>No</v>
      </c>
      <c r="G1777" t="str">
        <f>VLOOKUP(A1777,'Medical Examinations'!A:F,6,0)</f>
        <v>Yes</v>
      </c>
      <c r="H1777">
        <f>VLOOKUP(A1777,'Medical Examinations'!A:G,7)</f>
        <v>1</v>
      </c>
      <c r="I1777" t="str">
        <f>VLOOKUP(A1777,'Medical Examinations'!A:H,8,0)</f>
        <v>No</v>
      </c>
      <c r="J1777">
        <f>VLOOKUP(A1777,'Hospitalisation Details'!A:B,2,0)</f>
        <v>1993</v>
      </c>
      <c r="K1777" t="str">
        <f>VLOOKUP(A1777,'Hospitalisation Details'!A:C,3,0)</f>
        <v>Jul</v>
      </c>
      <c r="L1777">
        <f>VLOOKUP(A1777,'Hospitalisation Details'!A:D,4,0)</f>
        <v>10</v>
      </c>
      <c r="M1777">
        <f>VLOOKUP(A1777,'Hospitalisation Details'!A:E,5,0)</f>
        <v>2</v>
      </c>
      <c r="N1777">
        <f>VLOOKUP(A1777,'Hospitalisation Details'!A:F,6,0)</f>
        <v>4906.41</v>
      </c>
      <c r="O1777" t="str">
        <f>VLOOKUP(A1777,'Hospitalisation Details'!A:G,7,0)</f>
        <v>tier - 2</v>
      </c>
      <c r="P1777" t="str">
        <f>VLOOKUP(A1777,'Hospitalisation Details'!A:I,8,0)</f>
        <v>tier - 1</v>
      </c>
      <c r="Q1777" t="str">
        <f>VLOOKUP(A1777,'Hospitalisation Details'!A:I,9,0)</f>
        <v>R1012</v>
      </c>
    </row>
    <row r="1778" spans="1:17" ht="15.6" x14ac:dyDescent="0.3">
      <c r="A1778" s="1" t="s">
        <v>593</v>
      </c>
      <c r="B1778" s="1" t="str">
        <f>VLOOKUP(A1778,'Customer Names'!A:B,2,0)</f>
        <v>Newman, Mr.  Matthew M</v>
      </c>
      <c r="C1778">
        <f>VLOOKUP(A1778,'Medical Examinations'!A:H,2,0)</f>
        <v>25.27</v>
      </c>
      <c r="D1778">
        <f>VLOOKUP(A1778,'Medical Examinations'!A:C,3,0)</f>
        <v>5.7</v>
      </c>
      <c r="E1778" t="str">
        <f>VLOOKUP(A1778,'Medical Examinations'!A:E,4)</f>
        <v>yes</v>
      </c>
      <c r="F1778" t="str">
        <f>VLOOKUP(A1778,'Medical Examinations'!A:E,5)</f>
        <v>No</v>
      </c>
      <c r="G1778" t="str">
        <f>VLOOKUP(A1778,'Medical Examinations'!A:F,6,0)</f>
        <v>No</v>
      </c>
      <c r="H1778">
        <f>VLOOKUP(A1778,'Medical Examinations'!A:G,7)</f>
        <v>1</v>
      </c>
      <c r="I1778" t="str">
        <f>VLOOKUP(A1778,'Medical Examinations'!A:H,8,0)</f>
        <v>No</v>
      </c>
      <c r="J1778">
        <f>VLOOKUP(A1778,'Hospitalisation Details'!A:B,2,0)</f>
        <v>1988</v>
      </c>
      <c r="K1778" t="str">
        <f>VLOOKUP(A1778,'Hospitalisation Details'!A:C,3,0)</f>
        <v>Sep</v>
      </c>
      <c r="L1778">
        <f>VLOOKUP(A1778,'Hospitalisation Details'!A:D,4,0)</f>
        <v>23</v>
      </c>
      <c r="M1778">
        <f>VLOOKUP(A1778,'Hospitalisation Details'!A:E,5,0)</f>
        <v>1</v>
      </c>
      <c r="N1778">
        <f>VLOOKUP(A1778,'Hospitalisation Details'!A:F,6,0)</f>
        <v>4894.75</v>
      </c>
      <c r="O1778" t="str">
        <f>VLOOKUP(A1778,'Hospitalisation Details'!A:G,7,0)</f>
        <v>tier - 3</v>
      </c>
      <c r="P1778" t="str">
        <f>VLOOKUP(A1778,'Hospitalisation Details'!A:I,8,0)</f>
        <v>tier - 3</v>
      </c>
      <c r="Q1778" t="str">
        <f>VLOOKUP(A1778,'Hospitalisation Details'!A:I,9,0)</f>
        <v>R1012</v>
      </c>
    </row>
    <row r="1779" spans="1:17" ht="15.6" x14ac:dyDescent="0.3">
      <c r="A1779" s="1" t="s">
        <v>592</v>
      </c>
      <c r="B1779" s="1" t="str">
        <f>VLOOKUP(A1779,'Customer Names'!A:B,2,0)</f>
        <v>Reasoner, Ms.  Nadine A.</v>
      </c>
      <c r="C1779">
        <f>VLOOKUP(A1779,'Medical Examinations'!A:H,2,0)</f>
        <v>24.24</v>
      </c>
      <c r="D1779">
        <f>VLOOKUP(A1779,'Medical Examinations'!A:C,3,0)</f>
        <v>6.15</v>
      </c>
      <c r="E1779" t="str">
        <f>VLOOKUP(A1779,'Medical Examinations'!A:E,4)</f>
        <v>No</v>
      </c>
      <c r="F1779" t="str">
        <f>VLOOKUP(A1779,'Medical Examinations'!A:E,5)</f>
        <v>No</v>
      </c>
      <c r="G1779" t="str">
        <f>VLOOKUP(A1779,'Medical Examinations'!A:F,6,0)</f>
        <v>No</v>
      </c>
      <c r="H1779" t="str">
        <f>VLOOKUP(A1779,'Medical Examinations'!A:G,7)</f>
        <v>No major surgery</v>
      </c>
      <c r="I1779" t="str">
        <f>VLOOKUP(A1779,'Medical Examinations'!A:H,8,0)</f>
        <v>No</v>
      </c>
      <c r="J1779">
        <f>VLOOKUP(A1779,'Hospitalisation Details'!A:B,2,0)</f>
        <v>1990</v>
      </c>
      <c r="K1779" t="str">
        <f>VLOOKUP(A1779,'Hospitalisation Details'!A:C,3,0)</f>
        <v>Nov</v>
      </c>
      <c r="L1779">
        <f>VLOOKUP(A1779,'Hospitalisation Details'!A:D,4,0)</f>
        <v>28</v>
      </c>
      <c r="M1779">
        <f>VLOOKUP(A1779,'Hospitalisation Details'!A:E,5,0)</f>
        <v>3</v>
      </c>
      <c r="N1779">
        <f>VLOOKUP(A1779,'Hospitalisation Details'!A:F,6,0)</f>
        <v>4894.3900000000003</v>
      </c>
      <c r="O1779" t="str">
        <f>VLOOKUP(A1779,'Hospitalisation Details'!A:G,7,0)</f>
        <v>tier - 2</v>
      </c>
      <c r="P1779" t="str">
        <f>VLOOKUP(A1779,'Hospitalisation Details'!A:I,8,0)</f>
        <v>tier - 3</v>
      </c>
      <c r="Q1779" t="str">
        <f>VLOOKUP(A1779,'Hospitalisation Details'!A:I,9,0)</f>
        <v>R1013</v>
      </c>
    </row>
    <row r="1780" spans="1:17" ht="15.6" x14ac:dyDescent="0.3">
      <c r="A1780" s="1" t="s">
        <v>591</v>
      </c>
      <c r="B1780" s="1" t="str">
        <f>VLOOKUP(A1780,'Customer Names'!A:B,2,0)</f>
        <v>Mone, Mr.  Peter J. Jr.</v>
      </c>
      <c r="C1780">
        <f>VLOOKUP(A1780,'Medical Examinations'!A:H,2,0)</f>
        <v>35.75</v>
      </c>
      <c r="D1780">
        <f>VLOOKUP(A1780,'Medical Examinations'!A:C,3,0)</f>
        <v>5.07</v>
      </c>
      <c r="E1780" t="str">
        <f>VLOOKUP(A1780,'Medical Examinations'!A:E,4)</f>
        <v>No</v>
      </c>
      <c r="F1780" t="str">
        <f>VLOOKUP(A1780,'Medical Examinations'!A:E,5)</f>
        <v>No</v>
      </c>
      <c r="G1780" t="str">
        <f>VLOOKUP(A1780,'Medical Examinations'!A:F,6,0)</f>
        <v>No</v>
      </c>
      <c r="H1780" t="str">
        <f>VLOOKUP(A1780,'Medical Examinations'!A:G,7)</f>
        <v>No major surgery</v>
      </c>
      <c r="I1780" t="str">
        <f>VLOOKUP(A1780,'Medical Examinations'!A:H,8,0)</f>
        <v>No</v>
      </c>
      <c r="J1780">
        <f>VLOOKUP(A1780,'Hospitalisation Details'!A:B,2,0)</f>
        <v>1989</v>
      </c>
      <c r="K1780" t="str">
        <f>VLOOKUP(A1780,'Hospitalisation Details'!A:C,3,0)</f>
        <v>Jul</v>
      </c>
      <c r="L1780">
        <f>VLOOKUP(A1780,'Hospitalisation Details'!A:D,4,0)</f>
        <v>10</v>
      </c>
      <c r="M1780">
        <f>VLOOKUP(A1780,'Hospitalisation Details'!A:E,5,0)</f>
        <v>2</v>
      </c>
      <c r="N1780">
        <f>VLOOKUP(A1780,'Hospitalisation Details'!A:F,6,0)</f>
        <v>4890</v>
      </c>
      <c r="O1780" t="str">
        <f>VLOOKUP(A1780,'Hospitalisation Details'!A:G,7,0)</f>
        <v>tier - 3</v>
      </c>
      <c r="P1780" t="str">
        <f>VLOOKUP(A1780,'Hospitalisation Details'!A:I,8,0)</f>
        <v>tier - 2</v>
      </c>
      <c r="Q1780" t="str">
        <f>VLOOKUP(A1780,'Hospitalisation Details'!A:I,9,0)</f>
        <v>R1013</v>
      </c>
    </row>
    <row r="1781" spans="1:17" ht="15.6" x14ac:dyDescent="0.3">
      <c r="A1781" s="1" t="s">
        <v>590</v>
      </c>
      <c r="B1781" s="1" t="str">
        <f>VLOOKUP(A1781,'Customer Names'!A:B,2,0)</f>
        <v>Powers, Ms.  Colleen M</v>
      </c>
      <c r="C1781">
        <f>VLOOKUP(A1781,'Medical Examinations'!A:H,2,0)</f>
        <v>29.92</v>
      </c>
      <c r="D1781">
        <f>VLOOKUP(A1781,'Medical Examinations'!A:C,3,0)</f>
        <v>10.97</v>
      </c>
      <c r="E1781" t="str">
        <f>VLOOKUP(A1781,'Medical Examinations'!A:E,4)</f>
        <v>yes</v>
      </c>
      <c r="F1781" t="str">
        <f>VLOOKUP(A1781,'Medical Examinations'!A:E,5)</f>
        <v>No</v>
      </c>
      <c r="G1781" t="str">
        <f>VLOOKUP(A1781,'Medical Examinations'!A:F,6,0)</f>
        <v>No</v>
      </c>
      <c r="H1781">
        <f>VLOOKUP(A1781,'Medical Examinations'!A:G,7)</f>
        <v>1</v>
      </c>
      <c r="I1781" t="str">
        <f>VLOOKUP(A1781,'Medical Examinations'!A:H,8,0)</f>
        <v>No</v>
      </c>
      <c r="J1781">
        <f>VLOOKUP(A1781,'Hospitalisation Details'!A:B,2,0)</f>
        <v>1986</v>
      </c>
      <c r="K1781" t="str">
        <f>VLOOKUP(A1781,'Hospitalisation Details'!A:C,3,0)</f>
        <v>Oct</v>
      </c>
      <c r="L1781">
        <f>VLOOKUP(A1781,'Hospitalisation Details'!A:D,4,0)</f>
        <v>27</v>
      </c>
      <c r="M1781">
        <f>VLOOKUP(A1781,'Hospitalisation Details'!A:E,5,0)</f>
        <v>0</v>
      </c>
      <c r="N1781">
        <f>VLOOKUP(A1781,'Hospitalisation Details'!A:F,6,0)</f>
        <v>4889.04</v>
      </c>
      <c r="O1781" t="str">
        <f>VLOOKUP(A1781,'Hospitalisation Details'!A:G,7,0)</f>
        <v>tier - 2</v>
      </c>
      <c r="P1781" t="str">
        <f>VLOOKUP(A1781,'Hospitalisation Details'!A:I,8,0)</f>
        <v>tier - 1</v>
      </c>
      <c r="Q1781" t="str">
        <f>VLOOKUP(A1781,'Hospitalisation Details'!A:I,9,0)</f>
        <v>R1013</v>
      </c>
    </row>
    <row r="1782" spans="1:17" ht="15.6" x14ac:dyDescent="0.3">
      <c r="A1782" s="1" t="s">
        <v>589</v>
      </c>
      <c r="B1782" s="1" t="str">
        <f>VLOOKUP(A1782,'Customer Names'!A:B,2,0)</f>
        <v>Ulery, Ms.  Julie A.</v>
      </c>
      <c r="C1782">
        <f>VLOOKUP(A1782,'Medical Examinations'!A:H,2,0)</f>
        <v>26.2</v>
      </c>
      <c r="D1782">
        <f>VLOOKUP(A1782,'Medical Examinations'!A:C,3,0)</f>
        <v>10.93</v>
      </c>
      <c r="E1782" t="str">
        <f>VLOOKUP(A1782,'Medical Examinations'!A:E,4)</f>
        <v>yes</v>
      </c>
      <c r="F1782" t="str">
        <f>VLOOKUP(A1782,'Medical Examinations'!A:E,5)</f>
        <v>No</v>
      </c>
      <c r="G1782" t="str">
        <f>VLOOKUP(A1782,'Medical Examinations'!A:F,6,0)</f>
        <v>No</v>
      </c>
      <c r="H1782">
        <f>VLOOKUP(A1782,'Medical Examinations'!A:G,7)</f>
        <v>1</v>
      </c>
      <c r="I1782" t="str">
        <f>VLOOKUP(A1782,'Medical Examinations'!A:H,8,0)</f>
        <v>No</v>
      </c>
      <c r="J1782">
        <f>VLOOKUP(A1782,'Hospitalisation Details'!A:B,2,0)</f>
        <v>1986</v>
      </c>
      <c r="K1782" t="str">
        <f>VLOOKUP(A1782,'Hospitalisation Details'!A:C,3,0)</f>
        <v>Dec</v>
      </c>
      <c r="L1782">
        <f>VLOOKUP(A1782,'Hospitalisation Details'!A:D,4,0)</f>
        <v>23</v>
      </c>
      <c r="M1782">
        <f>VLOOKUP(A1782,'Hospitalisation Details'!A:E,5,0)</f>
        <v>0</v>
      </c>
      <c r="N1782">
        <f>VLOOKUP(A1782,'Hospitalisation Details'!A:F,6,0)</f>
        <v>4883.87</v>
      </c>
      <c r="O1782" t="str">
        <f>VLOOKUP(A1782,'Hospitalisation Details'!A:G,7,0)</f>
        <v>tier - 2</v>
      </c>
      <c r="P1782" t="str">
        <f>VLOOKUP(A1782,'Hospitalisation Details'!A:I,8,0)</f>
        <v>tier - 1</v>
      </c>
      <c r="Q1782" t="str">
        <f>VLOOKUP(A1782,'Hospitalisation Details'!A:I,9,0)</f>
        <v>R1011</v>
      </c>
    </row>
    <row r="1783" spans="1:17" ht="15.6" x14ac:dyDescent="0.3">
      <c r="A1783" s="1" t="s">
        <v>588</v>
      </c>
      <c r="B1783" s="1" t="str">
        <f>VLOOKUP(A1783,'Customer Names'!A:B,2,0)</f>
        <v>Haines, Mr.  Douglas W</v>
      </c>
      <c r="C1783">
        <f>VLOOKUP(A1783,'Medical Examinations'!A:H,2,0)</f>
        <v>26.695</v>
      </c>
      <c r="D1783">
        <f>VLOOKUP(A1783,'Medical Examinations'!A:C,3,0)</f>
        <v>4.21</v>
      </c>
      <c r="E1783" t="str">
        <f>VLOOKUP(A1783,'Medical Examinations'!A:E,4)</f>
        <v>yes</v>
      </c>
      <c r="F1783" t="str">
        <f>VLOOKUP(A1783,'Medical Examinations'!A:E,5)</f>
        <v>No</v>
      </c>
      <c r="G1783" t="str">
        <f>VLOOKUP(A1783,'Medical Examinations'!A:F,6,0)</f>
        <v>Yes</v>
      </c>
      <c r="H1783">
        <f>VLOOKUP(A1783,'Medical Examinations'!A:G,7)</f>
        <v>1</v>
      </c>
      <c r="I1783" t="str">
        <f>VLOOKUP(A1783,'Medical Examinations'!A:H,8,0)</f>
        <v>No</v>
      </c>
      <c r="J1783">
        <f>VLOOKUP(A1783,'Hospitalisation Details'!A:B,2,0)</f>
        <v>1997</v>
      </c>
      <c r="K1783" t="str">
        <f>VLOOKUP(A1783,'Hospitalisation Details'!A:C,3,0)</f>
        <v>Sep</v>
      </c>
      <c r="L1783">
        <f>VLOOKUP(A1783,'Hospitalisation Details'!A:D,4,0)</f>
        <v>29</v>
      </c>
      <c r="M1783">
        <f>VLOOKUP(A1783,'Hospitalisation Details'!A:E,5,0)</f>
        <v>4</v>
      </c>
      <c r="N1783">
        <f>VLOOKUP(A1783,'Hospitalisation Details'!A:F,6,0)</f>
        <v>4877.9799999999996</v>
      </c>
      <c r="O1783" t="str">
        <f>VLOOKUP(A1783,'Hospitalisation Details'!A:G,7,0)</f>
        <v>tier - 2</v>
      </c>
      <c r="P1783" t="str">
        <f>VLOOKUP(A1783,'Hospitalisation Details'!A:I,8,0)</f>
        <v>tier - 3</v>
      </c>
      <c r="Q1783" t="str">
        <f>VLOOKUP(A1783,'Hospitalisation Details'!A:I,9,0)</f>
        <v>R1012</v>
      </c>
    </row>
    <row r="1784" spans="1:17" ht="15.6" x14ac:dyDescent="0.3">
      <c r="A1784" s="1" t="s">
        <v>587</v>
      </c>
      <c r="B1784" s="1" t="str">
        <f>VLOOKUP(A1784,'Customer Names'!A:B,2,0)</f>
        <v>Airoldi, Ms.  Catherine</v>
      </c>
      <c r="C1784">
        <f>VLOOKUP(A1784,'Medical Examinations'!A:H,2,0)</f>
        <v>23.16</v>
      </c>
      <c r="D1784">
        <f>VLOOKUP(A1784,'Medical Examinations'!A:C,3,0)</f>
        <v>5.5</v>
      </c>
      <c r="E1784" t="str">
        <f>VLOOKUP(A1784,'Medical Examinations'!A:E,4)</f>
        <v>No</v>
      </c>
      <c r="F1784" t="str">
        <f>VLOOKUP(A1784,'Medical Examinations'!A:E,5)</f>
        <v>No</v>
      </c>
      <c r="G1784" t="str">
        <f>VLOOKUP(A1784,'Medical Examinations'!A:F,6,0)</f>
        <v>No</v>
      </c>
      <c r="H1784" t="str">
        <f>VLOOKUP(A1784,'Medical Examinations'!A:G,7)</f>
        <v>No major surgery</v>
      </c>
      <c r="I1784" t="str">
        <f>VLOOKUP(A1784,'Medical Examinations'!A:H,8,0)</f>
        <v>No</v>
      </c>
      <c r="J1784">
        <f>VLOOKUP(A1784,'Hospitalisation Details'!A:B,2,0)</f>
        <v>1989</v>
      </c>
      <c r="K1784" t="str">
        <f>VLOOKUP(A1784,'Hospitalisation Details'!A:C,3,0)</f>
        <v>Sep</v>
      </c>
      <c r="L1784">
        <f>VLOOKUP(A1784,'Hospitalisation Details'!A:D,4,0)</f>
        <v>1</v>
      </c>
      <c r="M1784">
        <f>VLOOKUP(A1784,'Hospitalisation Details'!A:E,5,0)</f>
        <v>3</v>
      </c>
      <c r="N1784">
        <f>VLOOKUP(A1784,'Hospitalisation Details'!A:F,6,0)</f>
        <v>4859.8900000000003</v>
      </c>
      <c r="O1784" t="str">
        <f>VLOOKUP(A1784,'Hospitalisation Details'!A:G,7,0)</f>
        <v>tier - 2</v>
      </c>
      <c r="P1784" t="str">
        <f>VLOOKUP(A1784,'Hospitalisation Details'!A:I,8,0)</f>
        <v>tier - 3</v>
      </c>
      <c r="Q1784" t="str">
        <f>VLOOKUP(A1784,'Hospitalisation Details'!A:I,9,0)</f>
        <v>R1011</v>
      </c>
    </row>
    <row r="1785" spans="1:17" ht="15.6" x14ac:dyDescent="0.3">
      <c r="A1785" s="1" t="s">
        <v>586</v>
      </c>
      <c r="B1785" s="1" t="str">
        <f>VLOOKUP(A1785,'Customer Names'!A:B,2,0)</f>
        <v>Mattis, Mr.  James A</v>
      </c>
      <c r="C1785">
        <f>VLOOKUP(A1785,'Medical Examinations'!A:H,2,0)</f>
        <v>32.585000000000001</v>
      </c>
      <c r="D1785">
        <f>VLOOKUP(A1785,'Medical Examinations'!A:C,3,0)</f>
        <v>4.93</v>
      </c>
      <c r="E1785" t="str">
        <f>VLOOKUP(A1785,'Medical Examinations'!A:E,4)</f>
        <v>yes</v>
      </c>
      <c r="F1785" t="str">
        <f>VLOOKUP(A1785,'Medical Examinations'!A:E,5)</f>
        <v>No</v>
      </c>
      <c r="G1785" t="str">
        <f>VLOOKUP(A1785,'Medical Examinations'!A:F,6,0)</f>
        <v>No</v>
      </c>
      <c r="H1785">
        <f>VLOOKUP(A1785,'Medical Examinations'!A:G,7)</f>
        <v>1</v>
      </c>
      <c r="I1785" t="str">
        <f>VLOOKUP(A1785,'Medical Examinations'!A:H,8,0)</f>
        <v>No</v>
      </c>
      <c r="J1785">
        <f>VLOOKUP(A1785,'Hospitalisation Details'!A:B,2,0)</f>
        <v>1995</v>
      </c>
      <c r="K1785" t="str">
        <f>VLOOKUP(A1785,'Hospitalisation Details'!A:C,3,0)</f>
        <v>Dec</v>
      </c>
      <c r="L1785">
        <f>VLOOKUP(A1785,'Hospitalisation Details'!A:D,4,0)</f>
        <v>27</v>
      </c>
      <c r="M1785">
        <f>VLOOKUP(A1785,'Hospitalisation Details'!A:E,5,0)</f>
        <v>3</v>
      </c>
      <c r="N1785">
        <f>VLOOKUP(A1785,'Hospitalisation Details'!A:F,6,0)</f>
        <v>4846.92</v>
      </c>
      <c r="O1785" t="str">
        <f>VLOOKUP(A1785,'Hospitalisation Details'!A:G,7,0)</f>
        <v>tier - 2</v>
      </c>
      <c r="P1785" t="str">
        <f>VLOOKUP(A1785,'Hospitalisation Details'!A:I,8,0)</f>
        <v>tier - 3</v>
      </c>
      <c r="Q1785" t="str">
        <f>VLOOKUP(A1785,'Hospitalisation Details'!A:I,9,0)</f>
        <v>R1017</v>
      </c>
    </row>
    <row r="1786" spans="1:17" ht="15.6" x14ac:dyDescent="0.3">
      <c r="A1786" s="1" t="s">
        <v>585</v>
      </c>
      <c r="B1786" s="1" t="str">
        <f>VLOOKUP(A1786,'Customer Names'!A:B,2,0)</f>
        <v>Cho, Mr.  Youngseong</v>
      </c>
      <c r="C1786">
        <f>VLOOKUP(A1786,'Medical Examinations'!A:H,2,0)</f>
        <v>33.97</v>
      </c>
      <c r="D1786">
        <f>VLOOKUP(A1786,'Medical Examinations'!A:C,3,0)</f>
        <v>5.6</v>
      </c>
      <c r="E1786" t="str">
        <f>VLOOKUP(A1786,'Medical Examinations'!A:E,4)</f>
        <v>yes</v>
      </c>
      <c r="F1786" t="str">
        <f>VLOOKUP(A1786,'Medical Examinations'!A:E,5)</f>
        <v>No</v>
      </c>
      <c r="G1786" t="str">
        <f>VLOOKUP(A1786,'Medical Examinations'!A:F,6,0)</f>
        <v>No</v>
      </c>
      <c r="H1786" t="str">
        <f>VLOOKUP(A1786,'Medical Examinations'!A:G,7)</f>
        <v>No major surgery</v>
      </c>
      <c r="I1786" t="str">
        <f>VLOOKUP(A1786,'Medical Examinations'!A:H,8,0)</f>
        <v>No</v>
      </c>
      <c r="J1786">
        <f>VLOOKUP(A1786,'Hospitalisation Details'!A:B,2,0)</f>
        <v>2001</v>
      </c>
      <c r="K1786" t="str">
        <f>VLOOKUP(A1786,'Hospitalisation Details'!A:C,3,0)</f>
        <v>Jun</v>
      </c>
      <c r="L1786">
        <f>VLOOKUP(A1786,'Hospitalisation Details'!A:D,4,0)</f>
        <v>7</v>
      </c>
      <c r="M1786">
        <f>VLOOKUP(A1786,'Hospitalisation Details'!A:E,5,0)</f>
        <v>0</v>
      </c>
      <c r="N1786">
        <f>VLOOKUP(A1786,'Hospitalisation Details'!A:F,6,0)</f>
        <v>4846.53</v>
      </c>
      <c r="O1786" t="str">
        <f>VLOOKUP(A1786,'Hospitalisation Details'!A:G,7,0)</f>
        <v>tier - 2</v>
      </c>
      <c r="P1786" t="str">
        <f>VLOOKUP(A1786,'Hospitalisation Details'!A:I,8,0)</f>
        <v>tier - 3</v>
      </c>
      <c r="Q1786" t="str">
        <f>VLOOKUP(A1786,'Hospitalisation Details'!A:I,9,0)</f>
        <v>R1021</v>
      </c>
    </row>
    <row r="1787" spans="1:17" ht="15.6" x14ac:dyDescent="0.3">
      <c r="A1787" s="1" t="s">
        <v>584</v>
      </c>
      <c r="B1787" s="1" t="str">
        <f>VLOOKUP(A1787,'Customer Names'!A:B,2,0)</f>
        <v>Reumann, Mr.  John</v>
      </c>
      <c r="C1787">
        <f>VLOOKUP(A1787,'Medical Examinations'!A:H,2,0)</f>
        <v>16.57</v>
      </c>
      <c r="D1787">
        <f>VLOOKUP(A1787,'Medical Examinations'!A:C,3,0)</f>
        <v>9.99</v>
      </c>
      <c r="E1787" t="str">
        <f>VLOOKUP(A1787,'Medical Examinations'!A:E,4)</f>
        <v>No</v>
      </c>
      <c r="F1787" t="str">
        <f>VLOOKUP(A1787,'Medical Examinations'!A:E,5)</f>
        <v>No</v>
      </c>
      <c r="G1787" t="str">
        <f>VLOOKUP(A1787,'Medical Examinations'!A:F,6,0)</f>
        <v>No</v>
      </c>
      <c r="H1787" t="str">
        <f>VLOOKUP(A1787,'Medical Examinations'!A:G,7)</f>
        <v>No major surgery</v>
      </c>
      <c r="I1787" t="str">
        <f>VLOOKUP(A1787,'Medical Examinations'!A:H,8,0)</f>
        <v>No</v>
      </c>
      <c r="J1787">
        <f>VLOOKUP(A1787,'Hospitalisation Details'!A:B,2,0)</f>
        <v>1974</v>
      </c>
      <c r="K1787" t="str">
        <f>VLOOKUP(A1787,'Hospitalisation Details'!A:C,3,0)</f>
        <v>Sep</v>
      </c>
      <c r="L1787">
        <f>VLOOKUP(A1787,'Hospitalisation Details'!A:D,4,0)</f>
        <v>11</v>
      </c>
      <c r="M1787">
        <f>VLOOKUP(A1787,'Hospitalisation Details'!A:E,5,0)</f>
        <v>0</v>
      </c>
      <c r="N1787">
        <f>VLOOKUP(A1787,'Hospitalisation Details'!A:F,6,0)</f>
        <v>4844.67</v>
      </c>
      <c r="O1787" t="str">
        <f>VLOOKUP(A1787,'Hospitalisation Details'!A:G,7,0)</f>
        <v>tier - 2</v>
      </c>
      <c r="P1787" t="str">
        <f>VLOOKUP(A1787,'Hospitalisation Details'!A:I,8,0)</f>
        <v>tier - 2</v>
      </c>
      <c r="Q1787" t="str">
        <f>VLOOKUP(A1787,'Hospitalisation Details'!A:I,9,0)</f>
        <v>R1013</v>
      </c>
    </row>
    <row r="1788" spans="1:17" ht="15.6" x14ac:dyDescent="0.3">
      <c r="A1788" s="1" t="s">
        <v>583</v>
      </c>
      <c r="B1788" s="1" t="str">
        <f>VLOOKUP(A1788,'Customer Names'!A:B,2,0)</f>
        <v>Cooper, Mr.  Brandon S.</v>
      </c>
      <c r="C1788">
        <f>VLOOKUP(A1788,'Medical Examinations'!A:H,2,0)</f>
        <v>17.55</v>
      </c>
      <c r="D1788">
        <f>VLOOKUP(A1788,'Medical Examinations'!A:C,3,0)</f>
        <v>5.93</v>
      </c>
      <c r="E1788" t="str">
        <f>VLOOKUP(A1788,'Medical Examinations'!A:E,4)</f>
        <v>No</v>
      </c>
      <c r="F1788" t="str">
        <f>VLOOKUP(A1788,'Medical Examinations'!A:E,5)</f>
        <v>No</v>
      </c>
      <c r="G1788" t="str">
        <f>VLOOKUP(A1788,'Medical Examinations'!A:F,6,0)</f>
        <v>Yes</v>
      </c>
      <c r="H1788">
        <f>VLOOKUP(A1788,'Medical Examinations'!A:G,7)</f>
        <v>1</v>
      </c>
      <c r="I1788" t="str">
        <f>VLOOKUP(A1788,'Medical Examinations'!A:H,8,0)</f>
        <v>No</v>
      </c>
      <c r="J1788">
        <f>VLOOKUP(A1788,'Hospitalisation Details'!A:B,2,0)</f>
        <v>1979</v>
      </c>
      <c r="K1788" t="str">
        <f>VLOOKUP(A1788,'Hospitalisation Details'!A:C,3,0)</f>
        <v>Dec</v>
      </c>
      <c r="L1788">
        <f>VLOOKUP(A1788,'Hospitalisation Details'!A:D,4,0)</f>
        <v>13</v>
      </c>
      <c r="M1788">
        <f>VLOOKUP(A1788,'Hospitalisation Details'!A:E,5,0)</f>
        <v>2</v>
      </c>
      <c r="N1788">
        <f>VLOOKUP(A1788,'Hospitalisation Details'!A:F,6,0)</f>
        <v>4843.79</v>
      </c>
      <c r="O1788" t="str">
        <f>VLOOKUP(A1788,'Hospitalisation Details'!A:G,7,0)</f>
        <v>tier - 2</v>
      </c>
      <c r="P1788" t="str">
        <f>VLOOKUP(A1788,'Hospitalisation Details'!A:I,8,0)</f>
        <v>tier - 3</v>
      </c>
      <c r="Q1788" t="str">
        <f>VLOOKUP(A1788,'Hospitalisation Details'!A:I,9,0)</f>
        <v>R1013</v>
      </c>
    </row>
    <row r="1789" spans="1:17" ht="15.6" x14ac:dyDescent="0.3">
      <c r="A1789" s="1" t="s">
        <v>582</v>
      </c>
      <c r="B1789" s="1" t="str">
        <f>VLOOKUP(A1789,'Customer Names'!A:B,2,0)</f>
        <v>Kennedy, Mr.  Sean P</v>
      </c>
      <c r="C1789">
        <f>VLOOKUP(A1789,'Medical Examinations'!A:H,2,0)</f>
        <v>29.41</v>
      </c>
      <c r="D1789">
        <f>VLOOKUP(A1789,'Medical Examinations'!A:C,3,0)</f>
        <v>6.29</v>
      </c>
      <c r="E1789" t="str">
        <f>VLOOKUP(A1789,'Medical Examinations'!A:E,4)</f>
        <v>yes</v>
      </c>
      <c r="F1789" t="str">
        <f>VLOOKUP(A1789,'Medical Examinations'!A:E,5)</f>
        <v>No</v>
      </c>
      <c r="G1789" t="str">
        <f>VLOOKUP(A1789,'Medical Examinations'!A:F,6,0)</f>
        <v>No</v>
      </c>
      <c r="H1789">
        <f>VLOOKUP(A1789,'Medical Examinations'!A:G,7)</f>
        <v>1</v>
      </c>
      <c r="I1789" t="str">
        <f>VLOOKUP(A1789,'Medical Examinations'!A:H,8,0)</f>
        <v>No</v>
      </c>
      <c r="J1789">
        <f>VLOOKUP(A1789,'Hospitalisation Details'!A:B,2,0)</f>
        <v>1995</v>
      </c>
      <c r="K1789" t="str">
        <f>VLOOKUP(A1789,'Hospitalisation Details'!A:C,3,0)</f>
        <v>Sep</v>
      </c>
      <c r="L1789">
        <f>VLOOKUP(A1789,'Hospitalisation Details'!A:D,4,0)</f>
        <v>29</v>
      </c>
      <c r="M1789">
        <f>VLOOKUP(A1789,'Hospitalisation Details'!A:E,5,0)</f>
        <v>0</v>
      </c>
      <c r="N1789">
        <f>VLOOKUP(A1789,'Hospitalisation Details'!A:F,6,0)</f>
        <v>4840.95</v>
      </c>
      <c r="O1789" t="str">
        <f>VLOOKUP(A1789,'Hospitalisation Details'!A:G,7,0)</f>
        <v>tier - 2</v>
      </c>
      <c r="P1789" t="str">
        <f>VLOOKUP(A1789,'Hospitalisation Details'!A:I,8,0)</f>
        <v>tier - 1</v>
      </c>
      <c r="Q1789" t="str">
        <f>VLOOKUP(A1789,'Hospitalisation Details'!A:I,9,0)</f>
        <v>R1021</v>
      </c>
    </row>
    <row r="1790" spans="1:17" ht="15.6" x14ac:dyDescent="0.3">
      <c r="A1790" s="1" t="s">
        <v>581</v>
      </c>
      <c r="B1790" s="1" t="str">
        <f>VLOOKUP(A1790,'Customer Names'!A:B,2,0)</f>
        <v>Cichon, Mr.  Scott</v>
      </c>
      <c r="C1790">
        <f>VLOOKUP(A1790,'Medical Examinations'!A:H,2,0)</f>
        <v>17.91</v>
      </c>
      <c r="D1790">
        <f>VLOOKUP(A1790,'Medical Examinations'!A:C,3,0)</f>
        <v>5.65</v>
      </c>
      <c r="E1790" t="str">
        <f>VLOOKUP(A1790,'Medical Examinations'!A:E,4)</f>
        <v>No</v>
      </c>
      <c r="F1790" t="str">
        <f>VLOOKUP(A1790,'Medical Examinations'!A:E,5)</f>
        <v>No</v>
      </c>
      <c r="G1790" t="str">
        <f>VLOOKUP(A1790,'Medical Examinations'!A:F,6,0)</f>
        <v>No</v>
      </c>
      <c r="H1790">
        <f>VLOOKUP(A1790,'Medical Examinations'!A:G,7)</f>
        <v>1</v>
      </c>
      <c r="I1790" t="str">
        <f>VLOOKUP(A1790,'Medical Examinations'!A:H,8,0)</f>
        <v>No</v>
      </c>
      <c r="J1790">
        <f>VLOOKUP(A1790,'Hospitalisation Details'!A:B,2,0)</f>
        <v>1984</v>
      </c>
      <c r="K1790" t="str">
        <f>VLOOKUP(A1790,'Hospitalisation Details'!A:C,3,0)</f>
        <v>Oct</v>
      </c>
      <c r="L1790">
        <f>VLOOKUP(A1790,'Hospitalisation Details'!A:D,4,0)</f>
        <v>15</v>
      </c>
      <c r="M1790">
        <f>VLOOKUP(A1790,'Hospitalisation Details'!A:E,5,0)</f>
        <v>3</v>
      </c>
      <c r="N1790">
        <f>VLOOKUP(A1790,'Hospitalisation Details'!A:F,6,0)</f>
        <v>4839.18</v>
      </c>
      <c r="O1790" t="str">
        <f>VLOOKUP(A1790,'Hospitalisation Details'!A:G,7,0)</f>
        <v>tier - 2</v>
      </c>
      <c r="P1790" t="str">
        <f>VLOOKUP(A1790,'Hospitalisation Details'!A:I,8,0)</f>
        <v>tier - 1</v>
      </c>
      <c r="Q1790" t="str">
        <f>VLOOKUP(A1790,'Hospitalisation Details'!A:I,9,0)</f>
        <v>R1012</v>
      </c>
    </row>
    <row r="1791" spans="1:17" ht="15.6" x14ac:dyDescent="0.3">
      <c r="A1791" s="1" t="s">
        <v>580</v>
      </c>
      <c r="B1791" s="1" t="str">
        <f>VLOOKUP(A1791,'Customer Names'!A:B,2,0)</f>
        <v>Maroevic, Mr.  Janez</v>
      </c>
      <c r="C1791">
        <f>VLOOKUP(A1791,'Medical Examinations'!A:H,2,0)</f>
        <v>31.57</v>
      </c>
      <c r="D1791">
        <f>VLOOKUP(A1791,'Medical Examinations'!A:C,3,0)</f>
        <v>6.15</v>
      </c>
      <c r="E1791" t="str">
        <f>VLOOKUP(A1791,'Medical Examinations'!A:E,4)</f>
        <v>No</v>
      </c>
      <c r="F1791" t="str">
        <f>VLOOKUP(A1791,'Medical Examinations'!A:E,5)</f>
        <v>No</v>
      </c>
      <c r="G1791" t="str">
        <f>VLOOKUP(A1791,'Medical Examinations'!A:F,6,0)</f>
        <v>No</v>
      </c>
      <c r="H1791">
        <f>VLOOKUP(A1791,'Medical Examinations'!A:G,7)</f>
        <v>1</v>
      </c>
      <c r="I1791" t="str">
        <f>VLOOKUP(A1791,'Medical Examinations'!A:H,8,0)</f>
        <v>No</v>
      </c>
      <c r="J1791">
        <f>VLOOKUP(A1791,'Hospitalisation Details'!A:B,2,0)</f>
        <v>1992</v>
      </c>
      <c r="K1791" t="str">
        <f>VLOOKUP(A1791,'Hospitalisation Details'!A:C,3,0)</f>
        <v>Sep</v>
      </c>
      <c r="L1791">
        <f>VLOOKUP(A1791,'Hospitalisation Details'!A:D,4,0)</f>
        <v>10</v>
      </c>
      <c r="M1791">
        <f>VLOOKUP(A1791,'Hospitalisation Details'!A:E,5,0)</f>
        <v>3</v>
      </c>
      <c r="N1791">
        <f>VLOOKUP(A1791,'Hospitalisation Details'!A:F,6,0)</f>
        <v>4837.58</v>
      </c>
      <c r="O1791" t="str">
        <f>VLOOKUP(A1791,'Hospitalisation Details'!A:G,7,0)</f>
        <v>tier - 3</v>
      </c>
      <c r="P1791" t="str">
        <f>VLOOKUP(A1791,'Hospitalisation Details'!A:I,8,0)</f>
        <v>tier - 2</v>
      </c>
      <c r="Q1791" t="str">
        <f>VLOOKUP(A1791,'Hospitalisation Details'!A:I,9,0)</f>
        <v>R1013</v>
      </c>
    </row>
    <row r="1792" spans="1:17" ht="15.6" x14ac:dyDescent="0.3">
      <c r="A1792" s="1" t="s">
        <v>579</v>
      </c>
      <c r="B1792" s="1" t="str">
        <f>VLOOKUP(A1792,'Customer Names'!A:B,2,0)</f>
        <v>Martin, Mr.  John I. Jr.</v>
      </c>
      <c r="C1792">
        <f>VLOOKUP(A1792,'Medical Examinations'!A:H,2,0)</f>
        <v>33.18</v>
      </c>
      <c r="D1792">
        <f>VLOOKUP(A1792,'Medical Examinations'!A:C,3,0)</f>
        <v>5.22</v>
      </c>
      <c r="E1792" t="str">
        <f>VLOOKUP(A1792,'Medical Examinations'!A:E,4)</f>
        <v>No</v>
      </c>
      <c r="F1792" t="str">
        <f>VLOOKUP(A1792,'Medical Examinations'!A:E,5)</f>
        <v>yes</v>
      </c>
      <c r="G1792" t="str">
        <f>VLOOKUP(A1792,'Medical Examinations'!A:F,6,0)</f>
        <v>No</v>
      </c>
      <c r="H1792">
        <f>VLOOKUP(A1792,'Medical Examinations'!A:G,7)</f>
        <v>1</v>
      </c>
      <c r="I1792" t="str">
        <f>VLOOKUP(A1792,'Medical Examinations'!A:H,8,0)</f>
        <v>No</v>
      </c>
      <c r="J1792">
        <f>VLOOKUP(A1792,'Hospitalisation Details'!A:B,2,0)</f>
        <v>2000</v>
      </c>
      <c r="K1792" t="str">
        <f>VLOOKUP(A1792,'Hospitalisation Details'!A:C,3,0)</f>
        <v>Dec</v>
      </c>
      <c r="L1792">
        <f>VLOOKUP(A1792,'Hospitalisation Details'!A:D,4,0)</f>
        <v>11</v>
      </c>
      <c r="M1792">
        <f>VLOOKUP(A1792,'Hospitalisation Details'!A:E,5,0)</f>
        <v>0</v>
      </c>
      <c r="N1792">
        <f>VLOOKUP(A1792,'Hospitalisation Details'!A:F,6,0)</f>
        <v>4835.43</v>
      </c>
      <c r="O1792" t="str">
        <f>VLOOKUP(A1792,'Hospitalisation Details'!A:G,7,0)</f>
        <v>tier - 2</v>
      </c>
      <c r="P1792" t="str">
        <f>VLOOKUP(A1792,'Hospitalisation Details'!A:I,8,0)</f>
        <v>tier - 2</v>
      </c>
      <c r="Q1792" t="str">
        <f>VLOOKUP(A1792,'Hospitalisation Details'!A:I,9,0)</f>
        <v>R1021</v>
      </c>
    </row>
    <row r="1793" spans="1:17" ht="15.6" x14ac:dyDescent="0.3">
      <c r="A1793" s="1" t="s">
        <v>578</v>
      </c>
      <c r="B1793" s="1" t="str">
        <f>VLOOKUP(A1793,'Customer Names'!A:B,2,0)</f>
        <v>Schulz, Ms.  Heather</v>
      </c>
      <c r="C1793">
        <f>VLOOKUP(A1793,'Medical Examinations'!A:H,2,0)</f>
        <v>37</v>
      </c>
      <c r="D1793">
        <f>VLOOKUP(A1793,'Medical Examinations'!A:C,3,0)</f>
        <v>11.66</v>
      </c>
      <c r="E1793" t="str">
        <f>VLOOKUP(A1793,'Medical Examinations'!A:E,4)</f>
        <v>No</v>
      </c>
      <c r="F1793" t="str">
        <f>VLOOKUP(A1793,'Medical Examinations'!A:E,5)</f>
        <v>No</v>
      </c>
      <c r="G1793" t="str">
        <f>VLOOKUP(A1793,'Medical Examinations'!A:F,6,0)</f>
        <v>No</v>
      </c>
      <c r="H1793" t="str">
        <f>VLOOKUP(A1793,'Medical Examinations'!A:G,7)</f>
        <v>No major surgery</v>
      </c>
      <c r="I1793" t="str">
        <f>VLOOKUP(A1793,'Medical Examinations'!A:H,8,0)</f>
        <v>No</v>
      </c>
      <c r="J1793">
        <f>VLOOKUP(A1793,'Hospitalisation Details'!A:B,2,0)</f>
        <v>2002</v>
      </c>
      <c r="K1793" t="str">
        <f>VLOOKUP(A1793,'Hospitalisation Details'!A:C,3,0)</f>
        <v>Jun</v>
      </c>
      <c r="L1793">
        <f>VLOOKUP(A1793,'Hospitalisation Details'!A:D,4,0)</f>
        <v>27</v>
      </c>
      <c r="M1793">
        <f>VLOOKUP(A1793,'Hospitalisation Details'!A:E,5,0)</f>
        <v>5</v>
      </c>
      <c r="N1793">
        <f>VLOOKUP(A1793,'Hospitalisation Details'!A:F,6,0)</f>
        <v>4830.63</v>
      </c>
      <c r="O1793" t="str">
        <f>VLOOKUP(A1793,'Hospitalisation Details'!A:G,7,0)</f>
        <v>tier - 2</v>
      </c>
      <c r="P1793" t="str">
        <f>VLOOKUP(A1793,'Hospitalisation Details'!A:I,8,0)</f>
        <v>tier - 1</v>
      </c>
      <c r="Q1793" t="str">
        <f>VLOOKUP(A1793,'Hospitalisation Details'!A:I,9,0)</f>
        <v>R1011</v>
      </c>
    </row>
    <row r="1794" spans="1:17" ht="15.6" x14ac:dyDescent="0.3">
      <c r="A1794" s="1" t="s">
        <v>577</v>
      </c>
      <c r="B1794" s="1" t="str">
        <f>VLOOKUP(A1794,'Customer Names'!A:B,2,0)</f>
        <v>Capriolo, Mr.  Michael</v>
      </c>
      <c r="C1794">
        <f>VLOOKUP(A1794,'Medical Examinations'!A:H,2,0)</f>
        <v>18.905000000000001</v>
      </c>
      <c r="D1794">
        <f>VLOOKUP(A1794,'Medical Examinations'!A:C,3,0)</f>
        <v>4.91</v>
      </c>
      <c r="E1794" t="str">
        <f>VLOOKUP(A1794,'Medical Examinations'!A:E,4)</f>
        <v>yes</v>
      </c>
      <c r="F1794" t="str">
        <f>VLOOKUP(A1794,'Medical Examinations'!A:E,5)</f>
        <v>No</v>
      </c>
      <c r="G1794" t="str">
        <f>VLOOKUP(A1794,'Medical Examinations'!A:F,6,0)</f>
        <v>No</v>
      </c>
      <c r="H1794">
        <f>VLOOKUP(A1794,'Medical Examinations'!A:G,7)</f>
        <v>1</v>
      </c>
      <c r="I1794" t="str">
        <f>VLOOKUP(A1794,'Medical Examinations'!A:H,8,0)</f>
        <v>No</v>
      </c>
      <c r="J1794">
        <f>VLOOKUP(A1794,'Hospitalisation Details'!A:B,2,0)</f>
        <v>1995</v>
      </c>
      <c r="K1794" t="str">
        <f>VLOOKUP(A1794,'Hospitalisation Details'!A:C,3,0)</f>
        <v>Dec</v>
      </c>
      <c r="L1794">
        <f>VLOOKUP(A1794,'Hospitalisation Details'!A:D,4,0)</f>
        <v>1</v>
      </c>
      <c r="M1794">
        <f>VLOOKUP(A1794,'Hospitalisation Details'!A:E,5,0)</f>
        <v>3</v>
      </c>
      <c r="N1794">
        <f>VLOOKUP(A1794,'Hospitalisation Details'!A:F,6,0)</f>
        <v>4827.8999999999996</v>
      </c>
      <c r="O1794" t="str">
        <f>VLOOKUP(A1794,'Hospitalisation Details'!A:G,7,0)</f>
        <v>tier - 1</v>
      </c>
      <c r="P1794" t="str">
        <f>VLOOKUP(A1794,'Hospitalisation Details'!A:I,8,0)</f>
        <v>tier - 2</v>
      </c>
      <c r="Q1794" t="str">
        <f>VLOOKUP(A1794,'Hospitalisation Details'!A:I,9,0)</f>
        <v>?</v>
      </c>
    </row>
    <row r="1795" spans="1:17" ht="15.6" x14ac:dyDescent="0.3">
      <c r="A1795" s="1" t="s">
        <v>576</v>
      </c>
      <c r="B1795" s="1" t="str">
        <f>VLOOKUP(A1795,'Customer Names'!A:B,2,0)</f>
        <v>Borleis, Ms.  Kathleen</v>
      </c>
      <c r="C1795">
        <f>VLOOKUP(A1795,'Medical Examinations'!A:H,2,0)</f>
        <v>20.03</v>
      </c>
      <c r="D1795">
        <f>VLOOKUP(A1795,'Medical Examinations'!A:C,3,0)</f>
        <v>9.25</v>
      </c>
      <c r="E1795" t="str">
        <f>VLOOKUP(A1795,'Medical Examinations'!A:E,4)</f>
        <v>yes</v>
      </c>
      <c r="F1795" t="str">
        <f>VLOOKUP(A1795,'Medical Examinations'!A:E,5)</f>
        <v>No</v>
      </c>
      <c r="G1795" t="str">
        <f>VLOOKUP(A1795,'Medical Examinations'!A:F,6,0)</f>
        <v>No</v>
      </c>
      <c r="H1795" t="str">
        <f>VLOOKUP(A1795,'Medical Examinations'!A:G,7)</f>
        <v>No major surgery</v>
      </c>
      <c r="I1795" t="str">
        <f>VLOOKUP(A1795,'Medical Examinations'!A:H,8,0)</f>
        <v>No</v>
      </c>
      <c r="J1795">
        <f>VLOOKUP(A1795,'Hospitalisation Details'!A:B,2,0)</f>
        <v>1981</v>
      </c>
      <c r="K1795" t="str">
        <f>VLOOKUP(A1795,'Hospitalisation Details'!A:C,3,0)</f>
        <v>Jul</v>
      </c>
      <c r="L1795">
        <f>VLOOKUP(A1795,'Hospitalisation Details'!A:D,4,0)</f>
        <v>3</v>
      </c>
      <c r="M1795">
        <f>VLOOKUP(A1795,'Hospitalisation Details'!A:E,5,0)</f>
        <v>1</v>
      </c>
      <c r="N1795">
        <f>VLOOKUP(A1795,'Hospitalisation Details'!A:F,6,0)</f>
        <v>4827.1000000000004</v>
      </c>
      <c r="O1795" t="str">
        <f>VLOOKUP(A1795,'Hospitalisation Details'!A:G,7,0)</f>
        <v>tier - 2</v>
      </c>
      <c r="P1795" t="str">
        <f>VLOOKUP(A1795,'Hospitalisation Details'!A:I,8,0)</f>
        <v>tier - 1</v>
      </c>
      <c r="Q1795" t="str">
        <f>VLOOKUP(A1795,'Hospitalisation Details'!A:I,9,0)</f>
        <v>R1013</v>
      </c>
    </row>
    <row r="1796" spans="1:17" ht="15.6" x14ac:dyDescent="0.3">
      <c r="A1796" s="1" t="s">
        <v>575</v>
      </c>
      <c r="B1796" s="1" t="str">
        <f>VLOOKUP(A1796,'Customer Names'!A:B,2,0)</f>
        <v>Kramer, Mr.  Ryan M</v>
      </c>
      <c r="C1796">
        <f>VLOOKUP(A1796,'Medical Examinations'!A:H,2,0)</f>
        <v>16.7</v>
      </c>
      <c r="D1796">
        <f>VLOOKUP(A1796,'Medical Examinations'!A:C,3,0)</f>
        <v>11.48</v>
      </c>
      <c r="E1796" t="str">
        <f>VLOOKUP(A1796,'Medical Examinations'!A:E,4)</f>
        <v>No</v>
      </c>
      <c r="F1796" t="str">
        <f>VLOOKUP(A1796,'Medical Examinations'!A:E,5)</f>
        <v>No</v>
      </c>
      <c r="G1796" t="str">
        <f>VLOOKUP(A1796,'Medical Examinations'!A:F,6,0)</f>
        <v>No</v>
      </c>
      <c r="H1796" t="str">
        <f>VLOOKUP(A1796,'Medical Examinations'!A:G,7)</f>
        <v>No major surgery</v>
      </c>
      <c r="I1796" t="str">
        <f>VLOOKUP(A1796,'Medical Examinations'!A:H,8,0)</f>
        <v>No</v>
      </c>
      <c r="J1796">
        <f>VLOOKUP(A1796,'Hospitalisation Details'!A:B,2,0)</f>
        <v>1978</v>
      </c>
      <c r="K1796" t="str">
        <f>VLOOKUP(A1796,'Hospitalisation Details'!A:C,3,0)</f>
        <v>Oct</v>
      </c>
      <c r="L1796">
        <f>VLOOKUP(A1796,'Hospitalisation Details'!A:D,4,0)</f>
        <v>3</v>
      </c>
      <c r="M1796">
        <f>VLOOKUP(A1796,'Hospitalisation Details'!A:E,5,0)</f>
        <v>2</v>
      </c>
      <c r="N1796">
        <f>VLOOKUP(A1796,'Hospitalisation Details'!A:F,6,0)</f>
        <v>4812.34</v>
      </c>
      <c r="O1796" t="str">
        <f>VLOOKUP(A1796,'Hospitalisation Details'!A:G,7,0)</f>
        <v>tier - 2</v>
      </c>
      <c r="P1796" t="str">
        <f>VLOOKUP(A1796,'Hospitalisation Details'!A:I,8,0)</f>
        <v>tier - 3</v>
      </c>
      <c r="Q1796" t="str">
        <f>VLOOKUP(A1796,'Hospitalisation Details'!A:I,9,0)</f>
        <v>R1013</v>
      </c>
    </row>
    <row r="1797" spans="1:17" ht="15.6" x14ac:dyDescent="0.3">
      <c r="A1797" s="1" t="s">
        <v>574</v>
      </c>
      <c r="B1797" s="1" t="str">
        <f>VLOOKUP(A1797,'Customer Names'!A:B,2,0)</f>
        <v>Conrad, Ms.  Sara</v>
      </c>
      <c r="C1797">
        <f>VLOOKUP(A1797,'Medical Examinations'!A:H,2,0)</f>
        <v>39.82</v>
      </c>
      <c r="D1797">
        <f>VLOOKUP(A1797,'Medical Examinations'!A:C,3,0)</f>
        <v>6.06</v>
      </c>
      <c r="E1797" t="str">
        <f>VLOOKUP(A1797,'Medical Examinations'!A:E,4)</f>
        <v>No</v>
      </c>
      <c r="F1797" t="str">
        <f>VLOOKUP(A1797,'Medical Examinations'!A:E,5)</f>
        <v>No</v>
      </c>
      <c r="G1797" t="str">
        <f>VLOOKUP(A1797,'Medical Examinations'!A:F,6,0)</f>
        <v>No</v>
      </c>
      <c r="H1797" t="str">
        <f>VLOOKUP(A1797,'Medical Examinations'!A:G,7)</f>
        <v>No major surgery</v>
      </c>
      <c r="I1797" t="str">
        <f>VLOOKUP(A1797,'Medical Examinations'!A:H,8,0)</f>
        <v>No</v>
      </c>
      <c r="J1797">
        <f>VLOOKUP(A1797,'Hospitalisation Details'!A:B,2,0)</f>
        <v>1989</v>
      </c>
      <c r="K1797" t="str">
        <f>VLOOKUP(A1797,'Hospitalisation Details'!A:C,3,0)</f>
        <v>Dec</v>
      </c>
      <c r="L1797">
        <f>VLOOKUP(A1797,'Hospitalisation Details'!A:D,4,0)</f>
        <v>16</v>
      </c>
      <c r="M1797">
        <f>VLOOKUP(A1797,'Hospitalisation Details'!A:E,5,0)</f>
        <v>1</v>
      </c>
      <c r="N1797">
        <f>VLOOKUP(A1797,'Hospitalisation Details'!A:F,6,0)</f>
        <v>4795.66</v>
      </c>
      <c r="O1797" t="str">
        <f>VLOOKUP(A1797,'Hospitalisation Details'!A:G,7,0)</f>
        <v>tier - 2</v>
      </c>
      <c r="P1797" t="str">
        <f>VLOOKUP(A1797,'Hospitalisation Details'!A:I,8,0)</f>
        <v>tier - 1</v>
      </c>
      <c r="Q1797" t="str">
        <f>VLOOKUP(A1797,'Hospitalisation Details'!A:I,9,0)</f>
        <v>R1013</v>
      </c>
    </row>
    <row r="1798" spans="1:17" ht="15.6" x14ac:dyDescent="0.3">
      <c r="A1798" s="1" t="s">
        <v>573</v>
      </c>
      <c r="B1798" s="1" t="str">
        <f>VLOOKUP(A1798,'Customer Names'!A:B,2,0)</f>
        <v>Karakoyunlu, Mr.  Deniz</v>
      </c>
      <c r="C1798">
        <f>VLOOKUP(A1798,'Medical Examinations'!A:H,2,0)</f>
        <v>22.04</v>
      </c>
      <c r="D1798">
        <f>VLOOKUP(A1798,'Medical Examinations'!A:C,3,0)</f>
        <v>5.86</v>
      </c>
      <c r="E1798" t="str">
        <f>VLOOKUP(A1798,'Medical Examinations'!A:E,4)</f>
        <v>No</v>
      </c>
      <c r="F1798" t="str">
        <f>VLOOKUP(A1798,'Medical Examinations'!A:E,5)</f>
        <v>No</v>
      </c>
      <c r="G1798" t="str">
        <f>VLOOKUP(A1798,'Medical Examinations'!A:F,6,0)</f>
        <v>No</v>
      </c>
      <c r="H1798">
        <f>VLOOKUP(A1798,'Medical Examinations'!A:G,7)</f>
        <v>1</v>
      </c>
      <c r="I1798" t="str">
        <f>VLOOKUP(A1798,'Medical Examinations'!A:H,8,0)</f>
        <v>No</v>
      </c>
      <c r="J1798">
        <f>VLOOKUP(A1798,'Hospitalisation Details'!A:B,2,0)</f>
        <v>1987</v>
      </c>
      <c r="K1798" t="str">
        <f>VLOOKUP(A1798,'Hospitalisation Details'!A:C,3,0)</f>
        <v>Jun</v>
      </c>
      <c r="L1798">
        <f>VLOOKUP(A1798,'Hospitalisation Details'!A:D,4,0)</f>
        <v>22</v>
      </c>
      <c r="M1798">
        <f>VLOOKUP(A1798,'Hospitalisation Details'!A:E,5,0)</f>
        <v>3</v>
      </c>
      <c r="N1798">
        <f>VLOOKUP(A1798,'Hospitalisation Details'!A:F,6,0)</f>
        <v>4787.42</v>
      </c>
      <c r="O1798" t="str">
        <f>VLOOKUP(A1798,'Hospitalisation Details'!A:G,7,0)</f>
        <v>tier - 2</v>
      </c>
      <c r="P1798" t="str">
        <f>VLOOKUP(A1798,'Hospitalisation Details'!A:I,8,0)</f>
        <v>tier - 3</v>
      </c>
      <c r="Q1798" t="str">
        <f>VLOOKUP(A1798,'Hospitalisation Details'!A:I,9,0)</f>
        <v>R1013</v>
      </c>
    </row>
    <row r="1799" spans="1:17" ht="15.6" x14ac:dyDescent="0.3">
      <c r="A1799" s="1" t="s">
        <v>572</v>
      </c>
      <c r="B1799" s="1" t="str">
        <f>VLOOKUP(A1799,'Customer Names'!A:B,2,0)</f>
        <v>Desrosiers, Ms.  Shannon L.</v>
      </c>
      <c r="C1799">
        <f>VLOOKUP(A1799,'Medical Examinations'!A:H,2,0)</f>
        <v>28.27</v>
      </c>
      <c r="D1799">
        <f>VLOOKUP(A1799,'Medical Examinations'!A:C,3,0)</f>
        <v>5.33</v>
      </c>
      <c r="E1799" t="str">
        <f>VLOOKUP(A1799,'Medical Examinations'!A:E,4)</f>
        <v>No</v>
      </c>
      <c r="F1799" t="str">
        <f>VLOOKUP(A1799,'Medical Examinations'!A:E,5)</f>
        <v>No</v>
      </c>
      <c r="G1799" t="str">
        <f>VLOOKUP(A1799,'Medical Examinations'!A:F,6,0)</f>
        <v>No</v>
      </c>
      <c r="H1799" t="str">
        <f>VLOOKUP(A1799,'Medical Examinations'!A:G,7)</f>
        <v>No major surgery</v>
      </c>
      <c r="I1799" t="str">
        <f>VLOOKUP(A1799,'Medical Examinations'!A:H,8,0)</f>
        <v>No</v>
      </c>
      <c r="J1799">
        <f>VLOOKUP(A1799,'Hospitalisation Details'!A:B,2,0)</f>
        <v>1989</v>
      </c>
      <c r="K1799" t="str">
        <f>VLOOKUP(A1799,'Hospitalisation Details'!A:C,3,0)</f>
        <v>Dec</v>
      </c>
      <c r="L1799">
        <f>VLOOKUP(A1799,'Hospitalisation Details'!A:D,4,0)</f>
        <v>9</v>
      </c>
      <c r="M1799">
        <f>VLOOKUP(A1799,'Hospitalisation Details'!A:E,5,0)</f>
        <v>1</v>
      </c>
      <c r="N1799">
        <f>VLOOKUP(A1799,'Hospitalisation Details'!A:F,6,0)</f>
        <v>4779.6000000000004</v>
      </c>
      <c r="O1799" t="str">
        <f>VLOOKUP(A1799,'Hospitalisation Details'!A:G,7,0)</f>
        <v>tier - 2</v>
      </c>
      <c r="P1799" t="str">
        <f>VLOOKUP(A1799,'Hospitalisation Details'!A:I,8,0)</f>
        <v>tier - 3</v>
      </c>
      <c r="Q1799" t="str">
        <f>VLOOKUP(A1799,'Hospitalisation Details'!A:I,9,0)</f>
        <v>R1013</v>
      </c>
    </row>
    <row r="1800" spans="1:17" ht="15.6" x14ac:dyDescent="0.3">
      <c r="A1800" s="1" t="s">
        <v>571</v>
      </c>
      <c r="B1800" s="1" t="str">
        <f>VLOOKUP(A1800,'Customer Names'!A:B,2,0)</f>
        <v>O'Mara, Ms.  Kaitlin M.</v>
      </c>
      <c r="C1800">
        <f>VLOOKUP(A1800,'Medical Examinations'!A:H,2,0)</f>
        <v>18.5</v>
      </c>
      <c r="D1800">
        <f>VLOOKUP(A1800,'Medical Examinations'!A:C,3,0)</f>
        <v>5.33</v>
      </c>
      <c r="E1800" t="str">
        <f>VLOOKUP(A1800,'Medical Examinations'!A:E,4)</f>
        <v>No</v>
      </c>
      <c r="F1800" t="str">
        <f>VLOOKUP(A1800,'Medical Examinations'!A:E,5)</f>
        <v>No</v>
      </c>
      <c r="G1800" t="str">
        <f>VLOOKUP(A1800,'Medical Examinations'!A:F,6,0)</f>
        <v>No</v>
      </c>
      <c r="H1800" t="str">
        <f>VLOOKUP(A1800,'Medical Examinations'!A:G,7)</f>
        <v>No major surgery</v>
      </c>
      <c r="I1800" t="str">
        <f>VLOOKUP(A1800,'Medical Examinations'!A:H,8,0)</f>
        <v>No</v>
      </c>
      <c r="J1800">
        <f>VLOOKUP(A1800,'Hospitalisation Details'!A:B,2,0)</f>
        <v>1989</v>
      </c>
      <c r="K1800" t="str">
        <f>VLOOKUP(A1800,'Hospitalisation Details'!A:C,3,0)</f>
        <v>Aug</v>
      </c>
      <c r="L1800">
        <f>VLOOKUP(A1800,'Hospitalisation Details'!A:D,4,0)</f>
        <v>1</v>
      </c>
      <c r="M1800">
        <f>VLOOKUP(A1800,'Hospitalisation Details'!A:E,5,0)</f>
        <v>1</v>
      </c>
      <c r="N1800">
        <f>VLOOKUP(A1800,'Hospitalisation Details'!A:F,6,0)</f>
        <v>4766.0200000000004</v>
      </c>
      <c r="O1800" t="str">
        <f>VLOOKUP(A1800,'Hospitalisation Details'!A:G,7,0)</f>
        <v>tier - 2</v>
      </c>
      <c r="P1800" t="str">
        <f>VLOOKUP(A1800,'Hospitalisation Details'!A:I,8,0)</f>
        <v>tier - 3</v>
      </c>
      <c r="Q1800" t="str">
        <f>VLOOKUP(A1800,'Hospitalisation Details'!A:I,9,0)</f>
        <v>R1011</v>
      </c>
    </row>
    <row r="1801" spans="1:17" ht="15.6" x14ac:dyDescent="0.3">
      <c r="A1801" s="1" t="s">
        <v>570</v>
      </c>
      <c r="B1801" s="1" t="str">
        <f>VLOOKUP(A1801,'Customer Names'!A:B,2,0)</f>
        <v>Shabot Marcos, Mr.  Alfredo</v>
      </c>
      <c r="C1801">
        <f>VLOOKUP(A1801,'Medical Examinations'!A:H,2,0)</f>
        <v>38.6</v>
      </c>
      <c r="D1801">
        <f>VLOOKUP(A1801,'Medical Examinations'!A:C,3,0)</f>
        <v>6.02</v>
      </c>
      <c r="E1801" t="str">
        <f>VLOOKUP(A1801,'Medical Examinations'!A:E,4)</f>
        <v>No</v>
      </c>
      <c r="F1801" t="str">
        <f>VLOOKUP(A1801,'Medical Examinations'!A:E,5)</f>
        <v>No</v>
      </c>
      <c r="G1801" t="str">
        <f>VLOOKUP(A1801,'Medical Examinations'!A:F,6,0)</f>
        <v>No</v>
      </c>
      <c r="H1801">
        <f>VLOOKUP(A1801,'Medical Examinations'!A:G,7)</f>
        <v>1</v>
      </c>
      <c r="I1801" t="str">
        <f>VLOOKUP(A1801,'Medical Examinations'!A:H,8,0)</f>
        <v>No</v>
      </c>
      <c r="J1801">
        <f>VLOOKUP(A1801,'Hospitalisation Details'!A:B,2,0)</f>
        <v>1987</v>
      </c>
      <c r="K1801" t="str">
        <f>VLOOKUP(A1801,'Hospitalisation Details'!A:C,3,0)</f>
        <v>Sep</v>
      </c>
      <c r="L1801">
        <f>VLOOKUP(A1801,'Hospitalisation Details'!A:D,4,0)</f>
        <v>27</v>
      </c>
      <c r="M1801">
        <f>VLOOKUP(A1801,'Hospitalisation Details'!A:E,5,0)</f>
        <v>1</v>
      </c>
      <c r="N1801">
        <f>VLOOKUP(A1801,'Hospitalisation Details'!A:F,6,0)</f>
        <v>4762.33</v>
      </c>
      <c r="O1801" t="str">
        <f>VLOOKUP(A1801,'Hospitalisation Details'!A:G,7,0)</f>
        <v>tier - 3</v>
      </c>
      <c r="P1801" t="str">
        <f>VLOOKUP(A1801,'Hospitalisation Details'!A:I,8,0)</f>
        <v>tier - 3</v>
      </c>
      <c r="Q1801" t="str">
        <f>VLOOKUP(A1801,'Hospitalisation Details'!A:I,9,0)</f>
        <v>R1011</v>
      </c>
    </row>
    <row r="1802" spans="1:17" ht="15.6" x14ac:dyDescent="0.3">
      <c r="A1802" s="1" t="s">
        <v>569</v>
      </c>
      <c r="B1802" s="1" t="str">
        <f>VLOOKUP(A1802,'Customer Names'!A:B,2,0)</f>
        <v>Comment, Ms.  Kristen</v>
      </c>
      <c r="C1802">
        <f>VLOOKUP(A1802,'Medical Examinations'!A:H,2,0)</f>
        <v>43.12</v>
      </c>
      <c r="D1802">
        <f>VLOOKUP(A1802,'Medical Examinations'!A:C,3,0)</f>
        <v>6.25</v>
      </c>
      <c r="E1802" t="str">
        <f>VLOOKUP(A1802,'Medical Examinations'!A:E,4)</f>
        <v>No</v>
      </c>
      <c r="F1802" t="str">
        <f>VLOOKUP(A1802,'Medical Examinations'!A:E,5)</f>
        <v>No</v>
      </c>
      <c r="G1802" t="str">
        <f>VLOOKUP(A1802,'Medical Examinations'!A:F,6,0)</f>
        <v>No</v>
      </c>
      <c r="H1802">
        <f>VLOOKUP(A1802,'Medical Examinations'!A:G,7)</f>
        <v>1</v>
      </c>
      <c r="I1802" t="str">
        <f>VLOOKUP(A1802,'Medical Examinations'!A:H,8,0)</f>
        <v>No</v>
      </c>
      <c r="J1802">
        <f>VLOOKUP(A1802,'Hospitalisation Details'!A:B,2,0)</f>
        <v>1992</v>
      </c>
      <c r="K1802" t="str">
        <f>VLOOKUP(A1802,'Hospitalisation Details'!A:C,3,0)</f>
        <v>Aug</v>
      </c>
      <c r="L1802">
        <f>VLOOKUP(A1802,'Hospitalisation Details'!A:D,4,0)</f>
        <v>16</v>
      </c>
      <c r="M1802">
        <f>VLOOKUP(A1802,'Hospitalisation Details'!A:E,5,0)</f>
        <v>2</v>
      </c>
      <c r="N1802">
        <f>VLOOKUP(A1802,'Hospitalisation Details'!A:F,6,0)</f>
        <v>4753.6400000000003</v>
      </c>
      <c r="O1802" t="str">
        <f>VLOOKUP(A1802,'Hospitalisation Details'!A:G,7,0)</f>
        <v>tier - 2</v>
      </c>
      <c r="P1802" t="str">
        <f>VLOOKUP(A1802,'Hospitalisation Details'!A:I,8,0)</f>
        <v>tier - 3</v>
      </c>
      <c r="Q1802" t="str">
        <f>VLOOKUP(A1802,'Hospitalisation Details'!A:I,9,0)</f>
        <v>R1013</v>
      </c>
    </row>
    <row r="1803" spans="1:17" ht="15.6" x14ac:dyDescent="0.3">
      <c r="A1803" s="1" t="s">
        <v>568</v>
      </c>
      <c r="B1803" s="1" t="str">
        <f>VLOOKUP(A1803,'Customer Names'!A:B,2,0)</f>
        <v>Moss, Mr.  Daniel</v>
      </c>
      <c r="C1803">
        <f>VLOOKUP(A1803,'Medical Examinations'!A:H,2,0)</f>
        <v>30.5</v>
      </c>
      <c r="D1803">
        <f>VLOOKUP(A1803,'Medical Examinations'!A:C,3,0)</f>
        <v>4.8099999999999996</v>
      </c>
      <c r="E1803" t="str">
        <f>VLOOKUP(A1803,'Medical Examinations'!A:E,4)</f>
        <v>No</v>
      </c>
      <c r="F1803" t="str">
        <f>VLOOKUP(A1803,'Medical Examinations'!A:E,5)</f>
        <v>No</v>
      </c>
      <c r="G1803" t="str">
        <f>VLOOKUP(A1803,'Medical Examinations'!A:F,6,0)</f>
        <v>No</v>
      </c>
      <c r="H1803">
        <f>VLOOKUP(A1803,'Medical Examinations'!A:G,7)</f>
        <v>1</v>
      </c>
      <c r="I1803" t="str">
        <f>VLOOKUP(A1803,'Medical Examinations'!A:H,8,0)</f>
        <v>No</v>
      </c>
      <c r="J1803">
        <f>VLOOKUP(A1803,'Hospitalisation Details'!A:B,2,0)</f>
        <v>1987</v>
      </c>
      <c r="K1803" t="str">
        <f>VLOOKUP(A1803,'Hospitalisation Details'!A:C,3,0)</f>
        <v>Nov</v>
      </c>
      <c r="L1803">
        <f>VLOOKUP(A1803,'Hospitalisation Details'!A:D,4,0)</f>
        <v>22</v>
      </c>
      <c r="M1803">
        <f>VLOOKUP(A1803,'Hospitalisation Details'!A:E,5,0)</f>
        <v>1</v>
      </c>
      <c r="N1803">
        <f>VLOOKUP(A1803,'Hospitalisation Details'!A:F,6,0)</f>
        <v>4751.07</v>
      </c>
      <c r="O1803" t="str">
        <f>VLOOKUP(A1803,'Hospitalisation Details'!A:G,7,0)</f>
        <v>tier - 3</v>
      </c>
      <c r="P1803" t="str">
        <f>VLOOKUP(A1803,'Hospitalisation Details'!A:I,8,0)</f>
        <v>tier - 1</v>
      </c>
      <c r="Q1803" t="str">
        <f>VLOOKUP(A1803,'Hospitalisation Details'!A:I,9,0)</f>
        <v>R1011</v>
      </c>
    </row>
    <row r="1804" spans="1:17" ht="15.6" x14ac:dyDescent="0.3">
      <c r="A1804" s="1" t="s">
        <v>567</v>
      </c>
      <c r="B1804" s="1" t="str">
        <f>VLOOKUP(A1804,'Customer Names'!A:B,2,0)</f>
        <v>Guzman, Mr.  Jonathan</v>
      </c>
      <c r="C1804">
        <f>VLOOKUP(A1804,'Medical Examinations'!A:H,2,0)</f>
        <v>27.61</v>
      </c>
      <c r="D1804">
        <f>VLOOKUP(A1804,'Medical Examinations'!A:C,3,0)</f>
        <v>4.5999999999999996</v>
      </c>
      <c r="E1804" t="str">
        <f>VLOOKUP(A1804,'Medical Examinations'!A:E,4)</f>
        <v>No</v>
      </c>
      <c r="F1804" t="str">
        <f>VLOOKUP(A1804,'Medical Examinations'!A:E,5)</f>
        <v>No</v>
      </c>
      <c r="G1804" t="str">
        <f>VLOOKUP(A1804,'Medical Examinations'!A:F,6,0)</f>
        <v>No</v>
      </c>
      <c r="H1804">
        <f>VLOOKUP(A1804,'Medical Examinations'!A:G,7)</f>
        <v>1</v>
      </c>
      <c r="I1804" t="str">
        <f>VLOOKUP(A1804,'Medical Examinations'!A:H,8,0)</f>
        <v>No</v>
      </c>
      <c r="J1804">
        <f>VLOOKUP(A1804,'Hospitalisation Details'!A:B,2,0)</f>
        <v>1987</v>
      </c>
      <c r="K1804" t="str">
        <f>VLOOKUP(A1804,'Hospitalisation Details'!A:C,3,0)</f>
        <v>Sep</v>
      </c>
      <c r="L1804">
        <f>VLOOKUP(A1804,'Hospitalisation Details'!A:D,4,0)</f>
        <v>2</v>
      </c>
      <c r="M1804">
        <f>VLOOKUP(A1804,'Hospitalisation Details'!A:E,5,0)</f>
        <v>1</v>
      </c>
      <c r="N1804">
        <f>VLOOKUP(A1804,'Hospitalisation Details'!A:F,6,0)</f>
        <v>4747.05</v>
      </c>
      <c r="O1804" t="str">
        <f>VLOOKUP(A1804,'Hospitalisation Details'!A:G,7,0)</f>
        <v>tier - 2</v>
      </c>
      <c r="P1804" t="str">
        <f>VLOOKUP(A1804,'Hospitalisation Details'!A:I,8,0)</f>
        <v>tier - 2</v>
      </c>
      <c r="Q1804" t="str">
        <f>VLOOKUP(A1804,'Hospitalisation Details'!A:I,9,0)</f>
        <v>R1013</v>
      </c>
    </row>
    <row r="1805" spans="1:17" ht="15.6" x14ac:dyDescent="0.3">
      <c r="A1805" s="1" t="s">
        <v>566</v>
      </c>
      <c r="B1805" s="1" t="str">
        <f>VLOOKUP(A1805,'Customer Names'!A:B,2,0)</f>
        <v>Cox, Mr.  Troy</v>
      </c>
      <c r="C1805">
        <f>VLOOKUP(A1805,'Medical Examinations'!A:H,2,0)</f>
        <v>27.1</v>
      </c>
      <c r="D1805">
        <f>VLOOKUP(A1805,'Medical Examinations'!A:C,3,0)</f>
        <v>5.08</v>
      </c>
      <c r="E1805" t="str">
        <f>VLOOKUP(A1805,'Medical Examinations'!A:E,4)</f>
        <v>No</v>
      </c>
      <c r="F1805" t="str">
        <f>VLOOKUP(A1805,'Medical Examinations'!A:E,5)</f>
        <v>No</v>
      </c>
      <c r="G1805" t="str">
        <f>VLOOKUP(A1805,'Medical Examinations'!A:F,6,0)</f>
        <v>No</v>
      </c>
      <c r="H1805">
        <f>VLOOKUP(A1805,'Medical Examinations'!A:G,7)</f>
        <v>1</v>
      </c>
      <c r="I1805" t="str">
        <f>VLOOKUP(A1805,'Medical Examinations'!A:H,8,0)</f>
        <v>No</v>
      </c>
      <c r="J1805">
        <f>VLOOKUP(A1805,'Hospitalisation Details'!A:B,2,0)</f>
        <v>1987</v>
      </c>
      <c r="K1805" t="str">
        <f>VLOOKUP(A1805,'Hospitalisation Details'!A:C,3,0)</f>
        <v>Jun</v>
      </c>
      <c r="L1805">
        <f>VLOOKUP(A1805,'Hospitalisation Details'!A:D,4,0)</f>
        <v>5</v>
      </c>
      <c r="M1805">
        <f>VLOOKUP(A1805,'Hospitalisation Details'!A:E,5,0)</f>
        <v>1</v>
      </c>
      <c r="N1805">
        <f>VLOOKUP(A1805,'Hospitalisation Details'!A:F,6,0)</f>
        <v>4746.34</v>
      </c>
      <c r="O1805" t="str">
        <f>VLOOKUP(A1805,'Hospitalisation Details'!A:G,7,0)</f>
        <v>tier - 2</v>
      </c>
      <c r="P1805" t="str">
        <f>VLOOKUP(A1805,'Hospitalisation Details'!A:I,8,0)</f>
        <v>tier - 2</v>
      </c>
      <c r="Q1805" t="str">
        <f>VLOOKUP(A1805,'Hospitalisation Details'!A:I,9,0)</f>
        <v>R1011</v>
      </c>
    </row>
    <row r="1806" spans="1:17" ht="15.6" x14ac:dyDescent="0.3">
      <c r="A1806" s="1" t="s">
        <v>565</v>
      </c>
      <c r="B1806" s="1" t="str">
        <f>VLOOKUP(A1806,'Customer Names'!A:B,2,0)</f>
        <v>Clash, Mr.  Daniel C</v>
      </c>
      <c r="C1806">
        <f>VLOOKUP(A1806,'Medical Examinations'!A:H,2,0)</f>
        <v>35.93</v>
      </c>
      <c r="D1806">
        <f>VLOOKUP(A1806,'Medical Examinations'!A:C,3,0)</f>
        <v>5.43</v>
      </c>
      <c r="E1806" t="str">
        <f>VLOOKUP(A1806,'Medical Examinations'!A:E,4)</f>
        <v>No</v>
      </c>
      <c r="F1806" t="str">
        <f>VLOOKUP(A1806,'Medical Examinations'!A:E,5)</f>
        <v>yes</v>
      </c>
      <c r="G1806" t="str">
        <f>VLOOKUP(A1806,'Medical Examinations'!A:F,6,0)</f>
        <v>No</v>
      </c>
      <c r="H1806">
        <f>VLOOKUP(A1806,'Medical Examinations'!A:G,7)</f>
        <v>1</v>
      </c>
      <c r="I1806" t="str">
        <f>VLOOKUP(A1806,'Medical Examinations'!A:H,8,0)</f>
        <v>No</v>
      </c>
      <c r="J1806">
        <f>VLOOKUP(A1806,'Hospitalisation Details'!A:B,2,0)</f>
        <v>2004</v>
      </c>
      <c r="K1806" t="str">
        <f>VLOOKUP(A1806,'Hospitalisation Details'!A:C,3,0)</f>
        <v>Nov</v>
      </c>
      <c r="L1806">
        <f>VLOOKUP(A1806,'Hospitalisation Details'!A:D,4,0)</f>
        <v>24</v>
      </c>
      <c r="M1806">
        <f>VLOOKUP(A1806,'Hospitalisation Details'!A:E,5,0)</f>
        <v>0</v>
      </c>
      <c r="N1806">
        <f>VLOOKUP(A1806,'Hospitalisation Details'!A:F,6,0)</f>
        <v>4740.78</v>
      </c>
      <c r="O1806" t="str">
        <f>VLOOKUP(A1806,'Hospitalisation Details'!A:G,7,0)</f>
        <v>tier - 2</v>
      </c>
      <c r="P1806" t="str">
        <f>VLOOKUP(A1806,'Hospitalisation Details'!A:I,8,0)</f>
        <v>tier - 3</v>
      </c>
      <c r="Q1806" t="str">
        <f>VLOOKUP(A1806,'Hospitalisation Details'!A:I,9,0)</f>
        <v>R1021</v>
      </c>
    </row>
    <row r="1807" spans="1:17" ht="15.6" x14ac:dyDescent="0.3">
      <c r="A1807" s="1" t="s">
        <v>564</v>
      </c>
      <c r="B1807" s="1" t="str">
        <f>VLOOKUP(A1807,'Customer Names'!A:B,2,0)</f>
        <v>Blankenship, Ms.  Lauren</v>
      </c>
      <c r="C1807">
        <f>VLOOKUP(A1807,'Medical Examinations'!A:H,2,0)</f>
        <v>32.68</v>
      </c>
      <c r="D1807">
        <f>VLOOKUP(A1807,'Medical Examinations'!A:C,3,0)</f>
        <v>5.44</v>
      </c>
      <c r="E1807" t="str">
        <f>VLOOKUP(A1807,'Medical Examinations'!A:E,4)</f>
        <v>No</v>
      </c>
      <c r="F1807" t="str">
        <f>VLOOKUP(A1807,'Medical Examinations'!A:E,5)</f>
        <v>No</v>
      </c>
      <c r="G1807" t="str">
        <f>VLOOKUP(A1807,'Medical Examinations'!A:F,6,0)</f>
        <v>No</v>
      </c>
      <c r="H1807" t="str">
        <f>VLOOKUP(A1807,'Medical Examinations'!A:G,7)</f>
        <v>No major surgery</v>
      </c>
      <c r="I1807" t="str">
        <f>VLOOKUP(A1807,'Medical Examinations'!A:H,8,0)</f>
        <v>No</v>
      </c>
      <c r="J1807">
        <f>VLOOKUP(A1807,'Hospitalisation Details'!A:B,2,0)</f>
        <v>1991</v>
      </c>
      <c r="K1807" t="str">
        <f>VLOOKUP(A1807,'Hospitalisation Details'!A:C,3,0)</f>
        <v>Oct</v>
      </c>
      <c r="L1807">
        <f>VLOOKUP(A1807,'Hospitalisation Details'!A:D,4,0)</f>
        <v>12</v>
      </c>
      <c r="M1807">
        <f>VLOOKUP(A1807,'Hospitalisation Details'!A:E,5,0)</f>
        <v>1</v>
      </c>
      <c r="N1807">
        <f>VLOOKUP(A1807,'Hospitalisation Details'!A:F,6,0)</f>
        <v>4738.2700000000004</v>
      </c>
      <c r="O1807" t="str">
        <f>VLOOKUP(A1807,'Hospitalisation Details'!A:G,7,0)</f>
        <v>tier - 2</v>
      </c>
      <c r="P1807" t="str">
        <f>VLOOKUP(A1807,'Hospitalisation Details'!A:I,8,0)</f>
        <v>tier - 3</v>
      </c>
      <c r="Q1807" t="str">
        <f>VLOOKUP(A1807,'Hospitalisation Details'!A:I,9,0)</f>
        <v>R1012</v>
      </c>
    </row>
    <row r="1808" spans="1:17" ht="15.6" x14ac:dyDescent="0.3">
      <c r="A1808" s="1" t="s">
        <v>563</v>
      </c>
      <c r="B1808" s="1" t="str">
        <f>VLOOKUP(A1808,'Customer Names'!A:B,2,0)</f>
        <v>Lloyd, Ms.  Jennefer</v>
      </c>
      <c r="C1808">
        <f>VLOOKUP(A1808,'Medical Examinations'!A:H,2,0)</f>
        <v>20.74</v>
      </c>
      <c r="D1808">
        <f>VLOOKUP(A1808,'Medical Examinations'!A:C,3,0)</f>
        <v>11.69</v>
      </c>
      <c r="E1808" t="str">
        <f>VLOOKUP(A1808,'Medical Examinations'!A:E,4)</f>
        <v>yes</v>
      </c>
      <c r="F1808" t="str">
        <f>VLOOKUP(A1808,'Medical Examinations'!A:E,5)</f>
        <v>No</v>
      </c>
      <c r="G1808" t="str">
        <f>VLOOKUP(A1808,'Medical Examinations'!A:F,6,0)</f>
        <v>No</v>
      </c>
      <c r="H1808">
        <f>VLOOKUP(A1808,'Medical Examinations'!A:G,7)</f>
        <v>1</v>
      </c>
      <c r="I1808" t="str">
        <f>VLOOKUP(A1808,'Medical Examinations'!A:H,8,0)</f>
        <v>No</v>
      </c>
      <c r="J1808">
        <f>VLOOKUP(A1808,'Hospitalisation Details'!A:B,2,0)</f>
        <v>1986</v>
      </c>
      <c r="K1808" t="str">
        <f>VLOOKUP(A1808,'Hospitalisation Details'!A:C,3,0)</f>
        <v>Sep</v>
      </c>
      <c r="L1808">
        <f>VLOOKUP(A1808,'Hospitalisation Details'!A:D,4,0)</f>
        <v>5</v>
      </c>
      <c r="M1808">
        <f>VLOOKUP(A1808,'Hospitalisation Details'!A:E,5,0)</f>
        <v>3</v>
      </c>
      <c r="N1808">
        <f>VLOOKUP(A1808,'Hospitalisation Details'!A:F,6,0)</f>
        <v>4734.6400000000003</v>
      </c>
      <c r="O1808" t="str">
        <f>VLOOKUP(A1808,'Hospitalisation Details'!A:G,7,0)</f>
        <v>tier - 2</v>
      </c>
      <c r="P1808" t="str">
        <f>VLOOKUP(A1808,'Hospitalisation Details'!A:I,8,0)</f>
        <v>tier - 1</v>
      </c>
      <c r="Q1808" t="str">
        <f>VLOOKUP(A1808,'Hospitalisation Details'!A:I,9,0)</f>
        <v>R1013</v>
      </c>
    </row>
    <row r="1809" spans="1:17" ht="15.6" x14ac:dyDescent="0.3">
      <c r="A1809" s="1" t="s">
        <v>562</v>
      </c>
      <c r="B1809" s="1" t="str">
        <f>VLOOKUP(A1809,'Customer Names'!A:B,2,0)</f>
        <v>Kong, Ms.  Tracey L.</v>
      </c>
      <c r="C1809">
        <f>VLOOKUP(A1809,'Medical Examinations'!A:H,2,0)</f>
        <v>15.57</v>
      </c>
      <c r="D1809">
        <f>VLOOKUP(A1809,'Medical Examinations'!A:C,3,0)</f>
        <v>6.07</v>
      </c>
      <c r="E1809" t="str">
        <f>VLOOKUP(A1809,'Medical Examinations'!A:E,4)</f>
        <v>No</v>
      </c>
      <c r="F1809" t="str">
        <f>VLOOKUP(A1809,'Medical Examinations'!A:E,5)</f>
        <v>No</v>
      </c>
      <c r="G1809" t="str">
        <f>VLOOKUP(A1809,'Medical Examinations'!A:F,6,0)</f>
        <v>No</v>
      </c>
      <c r="H1809" t="str">
        <f>VLOOKUP(A1809,'Medical Examinations'!A:G,7)</f>
        <v>No major surgery</v>
      </c>
      <c r="I1809" t="str">
        <f>VLOOKUP(A1809,'Medical Examinations'!A:H,8,0)</f>
        <v>No</v>
      </c>
      <c r="J1809">
        <f>VLOOKUP(A1809,'Hospitalisation Details'!A:B,2,0)</f>
        <v>1980</v>
      </c>
      <c r="K1809" t="str">
        <f>VLOOKUP(A1809,'Hospitalisation Details'!A:C,3,0)</f>
        <v>Jul</v>
      </c>
      <c r="L1809">
        <f>VLOOKUP(A1809,'Hospitalisation Details'!A:D,4,0)</f>
        <v>2</v>
      </c>
      <c r="M1809">
        <f>VLOOKUP(A1809,'Hospitalisation Details'!A:E,5,0)</f>
        <v>2</v>
      </c>
      <c r="N1809">
        <f>VLOOKUP(A1809,'Hospitalisation Details'!A:F,6,0)</f>
        <v>4728.71</v>
      </c>
      <c r="O1809" t="str">
        <f>VLOOKUP(A1809,'Hospitalisation Details'!A:G,7,0)</f>
        <v>tier - 2</v>
      </c>
      <c r="P1809" t="str">
        <f>VLOOKUP(A1809,'Hospitalisation Details'!A:I,8,0)</f>
        <v>tier - 3</v>
      </c>
      <c r="Q1809" t="str">
        <f>VLOOKUP(A1809,'Hospitalisation Details'!A:I,9,0)</f>
        <v>R1012</v>
      </c>
    </row>
    <row r="1810" spans="1:17" ht="15.6" x14ac:dyDescent="0.3">
      <c r="A1810" s="1" t="s">
        <v>561</v>
      </c>
      <c r="B1810" s="1" t="str">
        <f>VLOOKUP(A1810,'Customer Names'!A:B,2,0)</f>
        <v>Benson, Ms.  Ashley</v>
      </c>
      <c r="C1810">
        <f>VLOOKUP(A1810,'Medical Examinations'!A:H,2,0)</f>
        <v>23.844999999999999</v>
      </c>
      <c r="D1810">
        <f>VLOOKUP(A1810,'Medical Examinations'!A:C,3,0)</f>
        <v>4.3600000000000003</v>
      </c>
      <c r="E1810" t="str">
        <f>VLOOKUP(A1810,'Medical Examinations'!A:E,4)</f>
        <v>No</v>
      </c>
      <c r="F1810" t="str">
        <f>VLOOKUP(A1810,'Medical Examinations'!A:E,5)</f>
        <v>No</v>
      </c>
      <c r="G1810" t="str">
        <f>VLOOKUP(A1810,'Medical Examinations'!A:F,6,0)</f>
        <v>No</v>
      </c>
      <c r="H1810" t="str">
        <f>VLOOKUP(A1810,'Medical Examinations'!A:G,7)</f>
        <v>No major surgery</v>
      </c>
      <c r="I1810" t="str">
        <f>VLOOKUP(A1810,'Medical Examinations'!A:H,8,0)</f>
        <v>No</v>
      </c>
      <c r="J1810">
        <f>VLOOKUP(A1810,'Hospitalisation Details'!A:B,2,0)</f>
        <v>1994</v>
      </c>
      <c r="K1810" t="str">
        <f>VLOOKUP(A1810,'Hospitalisation Details'!A:C,3,0)</f>
        <v>Aug</v>
      </c>
      <c r="L1810">
        <f>VLOOKUP(A1810,'Hospitalisation Details'!A:D,4,0)</f>
        <v>12</v>
      </c>
      <c r="M1810">
        <f>VLOOKUP(A1810,'Hospitalisation Details'!A:E,5,0)</f>
        <v>2</v>
      </c>
      <c r="N1810">
        <f>VLOOKUP(A1810,'Hospitalisation Details'!A:F,6,0)</f>
        <v>4719.74</v>
      </c>
      <c r="O1810" t="str">
        <f>VLOOKUP(A1810,'Hospitalisation Details'!A:G,7,0)</f>
        <v>tier - 2</v>
      </c>
      <c r="P1810" t="str">
        <f>VLOOKUP(A1810,'Hospitalisation Details'!A:I,8,0)</f>
        <v>tier - 1</v>
      </c>
      <c r="Q1810" t="str">
        <f>VLOOKUP(A1810,'Hospitalisation Details'!A:I,9,0)</f>
        <v>R1012</v>
      </c>
    </row>
    <row r="1811" spans="1:17" ht="15.6" x14ac:dyDescent="0.3">
      <c r="A1811" s="1" t="s">
        <v>560</v>
      </c>
      <c r="B1811" s="1" t="str">
        <f>VLOOKUP(A1811,'Customer Names'!A:B,2,0)</f>
        <v>Huntington, Ms.  Cindy</v>
      </c>
      <c r="C1811">
        <f>VLOOKUP(A1811,'Medical Examinations'!A:H,2,0)</f>
        <v>22.895</v>
      </c>
      <c r="D1811">
        <f>VLOOKUP(A1811,'Medical Examinations'!A:C,3,0)</f>
        <v>5.24</v>
      </c>
      <c r="E1811" t="str">
        <f>VLOOKUP(A1811,'Medical Examinations'!A:E,4)</f>
        <v>No</v>
      </c>
      <c r="F1811" t="str">
        <f>VLOOKUP(A1811,'Medical Examinations'!A:E,5)</f>
        <v>No</v>
      </c>
      <c r="G1811" t="str">
        <f>VLOOKUP(A1811,'Medical Examinations'!A:F,6,0)</f>
        <v>No</v>
      </c>
      <c r="H1811">
        <f>VLOOKUP(A1811,'Medical Examinations'!A:G,7)</f>
        <v>1</v>
      </c>
      <c r="I1811" t="str">
        <f>VLOOKUP(A1811,'Medical Examinations'!A:H,8,0)</f>
        <v>No</v>
      </c>
      <c r="J1811">
        <f>VLOOKUP(A1811,'Hospitalisation Details'!A:B,2,0)</f>
        <v>1992</v>
      </c>
      <c r="K1811" t="str">
        <f>VLOOKUP(A1811,'Hospitalisation Details'!A:C,3,0)</f>
        <v>Sep</v>
      </c>
      <c r="L1811">
        <f>VLOOKUP(A1811,'Hospitalisation Details'!A:D,4,0)</f>
        <v>28</v>
      </c>
      <c r="M1811">
        <f>VLOOKUP(A1811,'Hospitalisation Details'!A:E,5,0)</f>
        <v>1</v>
      </c>
      <c r="N1811">
        <f>VLOOKUP(A1811,'Hospitalisation Details'!A:F,6,0)</f>
        <v>4719.5200000000004</v>
      </c>
      <c r="O1811" t="str">
        <f>VLOOKUP(A1811,'Hospitalisation Details'!A:G,7,0)</f>
        <v>tier - 2</v>
      </c>
      <c r="P1811" t="str">
        <f>VLOOKUP(A1811,'Hospitalisation Details'!A:I,8,0)</f>
        <v>tier - 2</v>
      </c>
      <c r="Q1811" t="str">
        <f>VLOOKUP(A1811,'Hospitalisation Details'!A:I,9,0)</f>
        <v>R1024</v>
      </c>
    </row>
    <row r="1812" spans="1:17" ht="15.6" x14ac:dyDescent="0.3">
      <c r="A1812" s="1" t="s">
        <v>559</v>
      </c>
      <c r="B1812" s="1" t="str">
        <f>VLOOKUP(A1812,'Customer Names'!A:B,2,0)</f>
        <v>Kendall, Ms.  Esther</v>
      </c>
      <c r="C1812">
        <f>VLOOKUP(A1812,'Medical Examinations'!A:H,2,0)</f>
        <v>21.945</v>
      </c>
      <c r="D1812">
        <f>VLOOKUP(A1812,'Medical Examinations'!A:C,3,0)</f>
        <v>5.37</v>
      </c>
      <c r="E1812" t="str">
        <f>VLOOKUP(A1812,'Medical Examinations'!A:E,4)</f>
        <v>No</v>
      </c>
      <c r="F1812" t="str">
        <f>VLOOKUP(A1812,'Medical Examinations'!A:E,5)</f>
        <v>No</v>
      </c>
      <c r="G1812" t="str">
        <f>VLOOKUP(A1812,'Medical Examinations'!A:F,6,0)</f>
        <v>No</v>
      </c>
      <c r="H1812">
        <f>VLOOKUP(A1812,'Medical Examinations'!A:G,7)</f>
        <v>1</v>
      </c>
      <c r="I1812" t="str">
        <f>VLOOKUP(A1812,'Medical Examinations'!A:H,8,0)</f>
        <v>No</v>
      </c>
      <c r="J1812">
        <f>VLOOKUP(A1812,'Hospitalisation Details'!A:B,2,0)</f>
        <v>1992</v>
      </c>
      <c r="K1812" t="str">
        <f>VLOOKUP(A1812,'Hospitalisation Details'!A:C,3,0)</f>
        <v>Oct</v>
      </c>
      <c r="L1812">
        <f>VLOOKUP(A1812,'Hospitalisation Details'!A:D,4,0)</f>
        <v>9</v>
      </c>
      <c r="M1812">
        <f>VLOOKUP(A1812,'Hospitalisation Details'!A:E,5,0)</f>
        <v>1</v>
      </c>
      <c r="N1812">
        <f>VLOOKUP(A1812,'Hospitalisation Details'!A:F,6,0)</f>
        <v>4718.2</v>
      </c>
      <c r="O1812" t="str">
        <f>VLOOKUP(A1812,'Hospitalisation Details'!A:G,7,0)</f>
        <v>tier - 2</v>
      </c>
      <c r="P1812" t="str">
        <f>VLOOKUP(A1812,'Hospitalisation Details'!A:I,8,0)</f>
        <v>tier - 3</v>
      </c>
      <c r="Q1812" t="str">
        <f>VLOOKUP(A1812,'Hospitalisation Details'!A:I,9,0)</f>
        <v>R1024</v>
      </c>
    </row>
    <row r="1813" spans="1:17" ht="15.6" x14ac:dyDescent="0.3">
      <c r="A1813" s="1" t="s">
        <v>558</v>
      </c>
      <c r="B1813" s="1" t="str">
        <f>VLOOKUP(A1813,'Customer Names'!A:B,2,0)</f>
        <v>Gast, Ms.  Jackie</v>
      </c>
      <c r="C1813">
        <f>VLOOKUP(A1813,'Medical Examinations'!A:H,2,0)</f>
        <v>19.47</v>
      </c>
      <c r="D1813">
        <f>VLOOKUP(A1813,'Medical Examinations'!A:C,3,0)</f>
        <v>6.6</v>
      </c>
      <c r="E1813" t="str">
        <f>VLOOKUP(A1813,'Medical Examinations'!A:E,4)</f>
        <v>yes</v>
      </c>
      <c r="F1813" t="str">
        <f>VLOOKUP(A1813,'Medical Examinations'!A:E,5)</f>
        <v>No</v>
      </c>
      <c r="G1813" t="str">
        <f>VLOOKUP(A1813,'Medical Examinations'!A:F,6,0)</f>
        <v>No</v>
      </c>
      <c r="H1813" t="str">
        <f>VLOOKUP(A1813,'Medical Examinations'!A:G,7)</f>
        <v>No major surgery</v>
      </c>
      <c r="I1813" t="str">
        <f>VLOOKUP(A1813,'Medical Examinations'!A:H,8,0)</f>
        <v>No</v>
      </c>
      <c r="J1813">
        <f>VLOOKUP(A1813,'Hospitalisation Details'!A:B,2,0)</f>
        <v>1981</v>
      </c>
      <c r="K1813" t="str">
        <f>VLOOKUP(A1813,'Hospitalisation Details'!A:C,3,0)</f>
        <v>Aug</v>
      </c>
      <c r="L1813">
        <f>VLOOKUP(A1813,'Hospitalisation Details'!A:D,4,0)</f>
        <v>12</v>
      </c>
      <c r="M1813">
        <f>VLOOKUP(A1813,'Hospitalisation Details'!A:E,5,0)</f>
        <v>1</v>
      </c>
      <c r="N1813">
        <f>VLOOKUP(A1813,'Hospitalisation Details'!A:F,6,0)</f>
        <v>4712.12</v>
      </c>
      <c r="O1813" t="str">
        <f>VLOOKUP(A1813,'Hospitalisation Details'!A:G,7,0)</f>
        <v>tier - 2</v>
      </c>
      <c r="P1813" t="str">
        <f>VLOOKUP(A1813,'Hospitalisation Details'!A:I,8,0)</f>
        <v>tier - 3</v>
      </c>
      <c r="Q1813" t="str">
        <f>VLOOKUP(A1813,'Hospitalisation Details'!A:I,9,0)</f>
        <v>R1011</v>
      </c>
    </row>
    <row r="1814" spans="1:17" ht="15.6" x14ac:dyDescent="0.3">
      <c r="A1814" s="1" t="s">
        <v>557</v>
      </c>
      <c r="B1814" s="1" t="str">
        <f>VLOOKUP(A1814,'Customer Names'!A:B,2,0)</f>
        <v>Scanlin, Mr.  Timothy P.</v>
      </c>
      <c r="C1814">
        <f>VLOOKUP(A1814,'Medical Examinations'!A:H,2,0)</f>
        <v>15.61</v>
      </c>
      <c r="D1814">
        <f>VLOOKUP(A1814,'Medical Examinations'!A:C,3,0)</f>
        <v>5.77</v>
      </c>
      <c r="E1814" t="str">
        <f>VLOOKUP(A1814,'Medical Examinations'!A:E,4)</f>
        <v>No</v>
      </c>
      <c r="F1814" t="str">
        <f>VLOOKUP(A1814,'Medical Examinations'!A:E,5)</f>
        <v>No</v>
      </c>
      <c r="G1814" t="str">
        <f>VLOOKUP(A1814,'Medical Examinations'!A:F,6,0)</f>
        <v>No</v>
      </c>
      <c r="H1814" t="str">
        <f>VLOOKUP(A1814,'Medical Examinations'!A:G,7)</f>
        <v>No major surgery</v>
      </c>
      <c r="I1814" t="str">
        <f>VLOOKUP(A1814,'Medical Examinations'!A:H,8,0)</f>
        <v>No</v>
      </c>
      <c r="J1814">
        <f>VLOOKUP(A1814,'Hospitalisation Details'!A:B,2,0)</f>
        <v>1977</v>
      </c>
      <c r="K1814" t="str">
        <f>VLOOKUP(A1814,'Hospitalisation Details'!A:C,3,0)</f>
        <v>Dec</v>
      </c>
      <c r="L1814">
        <f>VLOOKUP(A1814,'Hospitalisation Details'!A:D,4,0)</f>
        <v>4</v>
      </c>
      <c r="M1814">
        <f>VLOOKUP(A1814,'Hospitalisation Details'!A:E,5,0)</f>
        <v>2</v>
      </c>
      <c r="N1814">
        <f>VLOOKUP(A1814,'Hospitalisation Details'!A:F,6,0)</f>
        <v>4699.47</v>
      </c>
      <c r="O1814" t="str">
        <f>VLOOKUP(A1814,'Hospitalisation Details'!A:G,7,0)</f>
        <v>tier - 2</v>
      </c>
      <c r="P1814" t="str">
        <f>VLOOKUP(A1814,'Hospitalisation Details'!A:I,8,0)</f>
        <v>tier - 3</v>
      </c>
      <c r="Q1814" t="str">
        <f>VLOOKUP(A1814,'Hospitalisation Details'!A:I,9,0)</f>
        <v>R1013</v>
      </c>
    </row>
    <row r="1815" spans="1:17" ht="15.6" x14ac:dyDescent="0.3">
      <c r="A1815" s="1" t="s">
        <v>556</v>
      </c>
      <c r="B1815" s="1" t="str">
        <f>VLOOKUP(A1815,'Customer Names'!A:B,2,0)</f>
        <v>Philbrook, Ms.  Lauren</v>
      </c>
      <c r="C1815">
        <f>VLOOKUP(A1815,'Medical Examinations'!A:H,2,0)</f>
        <v>28.6</v>
      </c>
      <c r="D1815">
        <f>VLOOKUP(A1815,'Medical Examinations'!A:C,3,0)</f>
        <v>6.08</v>
      </c>
      <c r="E1815" t="str">
        <f>VLOOKUP(A1815,'Medical Examinations'!A:E,4)</f>
        <v>No</v>
      </c>
      <c r="F1815" t="str">
        <f>VLOOKUP(A1815,'Medical Examinations'!A:E,5)</f>
        <v>No</v>
      </c>
      <c r="G1815" t="str">
        <f>VLOOKUP(A1815,'Medical Examinations'!A:F,6,0)</f>
        <v>Yes</v>
      </c>
      <c r="H1815">
        <f>VLOOKUP(A1815,'Medical Examinations'!A:G,7)</f>
        <v>1</v>
      </c>
      <c r="I1815" t="str">
        <f>VLOOKUP(A1815,'Medical Examinations'!A:H,8,0)</f>
        <v>No</v>
      </c>
      <c r="J1815">
        <f>VLOOKUP(A1815,'Hospitalisation Details'!A:B,2,0)</f>
        <v>2003</v>
      </c>
      <c r="K1815" t="str">
        <f>VLOOKUP(A1815,'Hospitalisation Details'!A:C,3,0)</f>
        <v>Jun</v>
      </c>
      <c r="L1815">
        <f>VLOOKUP(A1815,'Hospitalisation Details'!A:D,4,0)</f>
        <v>22</v>
      </c>
      <c r="M1815">
        <f>VLOOKUP(A1815,'Hospitalisation Details'!A:E,5,0)</f>
        <v>5</v>
      </c>
      <c r="N1815">
        <f>VLOOKUP(A1815,'Hospitalisation Details'!A:F,6,0)</f>
        <v>4687.8</v>
      </c>
      <c r="O1815" t="str">
        <f>VLOOKUP(A1815,'Hospitalisation Details'!A:G,7,0)</f>
        <v>tier - 2</v>
      </c>
      <c r="P1815" t="str">
        <f>VLOOKUP(A1815,'Hospitalisation Details'!A:I,8,0)</f>
        <v>tier - 3</v>
      </c>
      <c r="Q1815" t="str">
        <f>VLOOKUP(A1815,'Hospitalisation Details'!A:I,9,0)</f>
        <v>R1011</v>
      </c>
    </row>
    <row r="1816" spans="1:17" ht="15.6" x14ac:dyDescent="0.3">
      <c r="A1816" s="1" t="s">
        <v>555</v>
      </c>
      <c r="B1816" s="1" t="str">
        <f>VLOOKUP(A1816,'Customer Names'!A:B,2,0)</f>
        <v>Cowan, Mr.  Benjamin</v>
      </c>
      <c r="C1816">
        <f>VLOOKUP(A1816,'Medical Examinations'!A:H,2,0)</f>
        <v>46.53</v>
      </c>
      <c r="D1816">
        <f>VLOOKUP(A1816,'Medical Examinations'!A:C,3,0)</f>
        <v>4.16</v>
      </c>
      <c r="E1816" t="str">
        <f>VLOOKUP(A1816,'Medical Examinations'!A:E,4)</f>
        <v>No</v>
      </c>
      <c r="F1816" t="str">
        <f>VLOOKUP(A1816,'Medical Examinations'!A:E,5)</f>
        <v>No</v>
      </c>
      <c r="G1816" t="str">
        <f>VLOOKUP(A1816,'Medical Examinations'!A:F,6,0)</f>
        <v>No</v>
      </c>
      <c r="H1816" t="str">
        <f>VLOOKUP(A1816,'Medical Examinations'!A:G,7)</f>
        <v>No major surgery</v>
      </c>
      <c r="I1816" t="str">
        <f>VLOOKUP(A1816,'Medical Examinations'!A:H,8,0)</f>
        <v>No</v>
      </c>
      <c r="J1816">
        <f>VLOOKUP(A1816,'Hospitalisation Details'!A:B,2,0)</f>
        <v>1990</v>
      </c>
      <c r="K1816" t="str">
        <f>VLOOKUP(A1816,'Hospitalisation Details'!A:C,3,0)</f>
        <v>Sep</v>
      </c>
      <c r="L1816">
        <f>VLOOKUP(A1816,'Hospitalisation Details'!A:D,4,0)</f>
        <v>4</v>
      </c>
      <c r="M1816">
        <f>VLOOKUP(A1816,'Hospitalisation Details'!A:E,5,0)</f>
        <v>2</v>
      </c>
      <c r="N1816">
        <f>VLOOKUP(A1816,'Hospitalisation Details'!A:F,6,0)</f>
        <v>4686.3900000000003</v>
      </c>
      <c r="O1816" t="str">
        <f>VLOOKUP(A1816,'Hospitalisation Details'!A:G,7,0)</f>
        <v>tier - 3</v>
      </c>
      <c r="P1816" t="str">
        <f>VLOOKUP(A1816,'Hospitalisation Details'!A:I,8,0)</f>
        <v>tier - 3</v>
      </c>
      <c r="Q1816" t="str">
        <f>VLOOKUP(A1816,'Hospitalisation Details'!A:I,9,0)</f>
        <v>R1013</v>
      </c>
    </row>
    <row r="1817" spans="1:17" ht="15.6" x14ac:dyDescent="0.3">
      <c r="A1817" s="1" t="s">
        <v>554</v>
      </c>
      <c r="B1817" s="1" t="str">
        <f>VLOOKUP(A1817,'Customer Names'!A:B,2,0)</f>
        <v>Sousa, Mr.  Hugo M</v>
      </c>
      <c r="C1817">
        <f>VLOOKUP(A1817,'Medical Examinations'!A:H,2,0)</f>
        <v>34.99</v>
      </c>
      <c r="D1817">
        <f>VLOOKUP(A1817,'Medical Examinations'!A:C,3,0)</f>
        <v>5.0999999999999996</v>
      </c>
      <c r="E1817" t="str">
        <f>VLOOKUP(A1817,'Medical Examinations'!A:E,4)</f>
        <v>No</v>
      </c>
      <c r="F1817" t="str">
        <f>VLOOKUP(A1817,'Medical Examinations'!A:E,5)</f>
        <v>No</v>
      </c>
      <c r="G1817" t="str">
        <f>VLOOKUP(A1817,'Medical Examinations'!A:F,6,0)</f>
        <v>Yes</v>
      </c>
      <c r="H1817">
        <f>VLOOKUP(A1817,'Medical Examinations'!A:G,7)</f>
        <v>1</v>
      </c>
      <c r="I1817" t="str">
        <f>VLOOKUP(A1817,'Medical Examinations'!A:H,8,0)</f>
        <v>No</v>
      </c>
      <c r="J1817">
        <f>VLOOKUP(A1817,'Hospitalisation Details'!A:B,2,0)</f>
        <v>2003</v>
      </c>
      <c r="K1817" t="str">
        <f>VLOOKUP(A1817,'Hospitalisation Details'!A:C,3,0)</f>
        <v>Oct</v>
      </c>
      <c r="L1817">
        <f>VLOOKUP(A1817,'Hospitalisation Details'!A:D,4,0)</f>
        <v>4</v>
      </c>
      <c r="M1817">
        <f>VLOOKUP(A1817,'Hospitalisation Details'!A:E,5,0)</f>
        <v>0</v>
      </c>
      <c r="N1817">
        <f>VLOOKUP(A1817,'Hospitalisation Details'!A:F,6,0)</f>
        <v>4678.8</v>
      </c>
      <c r="O1817" t="str">
        <f>VLOOKUP(A1817,'Hospitalisation Details'!A:G,7,0)</f>
        <v>tier - 2</v>
      </c>
      <c r="P1817" t="str">
        <f>VLOOKUP(A1817,'Hospitalisation Details'!A:I,8,0)</f>
        <v>tier - 1</v>
      </c>
      <c r="Q1817" t="str">
        <f>VLOOKUP(A1817,'Hospitalisation Details'!A:I,9,0)</f>
        <v>R1021</v>
      </c>
    </row>
    <row r="1818" spans="1:17" ht="15.6" x14ac:dyDescent="0.3">
      <c r="A1818" s="1" t="s">
        <v>553</v>
      </c>
      <c r="B1818" s="1" t="str">
        <f>VLOOKUP(A1818,'Customer Names'!A:B,2,0)</f>
        <v>Stanton, Mr.  Daniel J. Jr.</v>
      </c>
      <c r="C1818">
        <f>VLOOKUP(A1818,'Medical Examinations'!A:H,2,0)</f>
        <v>17.05</v>
      </c>
      <c r="D1818">
        <f>VLOOKUP(A1818,'Medical Examinations'!A:C,3,0)</f>
        <v>5.3</v>
      </c>
      <c r="E1818" t="str">
        <f>VLOOKUP(A1818,'Medical Examinations'!A:E,4)</f>
        <v>No</v>
      </c>
      <c r="F1818" t="str">
        <f>VLOOKUP(A1818,'Medical Examinations'!A:E,5)</f>
        <v>No</v>
      </c>
      <c r="G1818" t="str">
        <f>VLOOKUP(A1818,'Medical Examinations'!A:F,6,0)</f>
        <v>Yes</v>
      </c>
      <c r="H1818">
        <f>VLOOKUP(A1818,'Medical Examinations'!A:G,7)</f>
        <v>1</v>
      </c>
      <c r="I1818" t="str">
        <f>VLOOKUP(A1818,'Medical Examinations'!A:H,8,0)</f>
        <v>No</v>
      </c>
      <c r="J1818">
        <f>VLOOKUP(A1818,'Hospitalisation Details'!A:B,2,0)</f>
        <v>1979</v>
      </c>
      <c r="K1818" t="str">
        <f>VLOOKUP(A1818,'Hospitalisation Details'!A:C,3,0)</f>
        <v>Oct</v>
      </c>
      <c r="L1818">
        <f>VLOOKUP(A1818,'Hospitalisation Details'!A:D,4,0)</f>
        <v>18</v>
      </c>
      <c r="M1818">
        <f>VLOOKUP(A1818,'Hospitalisation Details'!A:E,5,0)</f>
        <v>2</v>
      </c>
      <c r="N1818">
        <f>VLOOKUP(A1818,'Hospitalisation Details'!A:F,6,0)</f>
        <v>4674.2</v>
      </c>
      <c r="O1818" t="str">
        <f>VLOOKUP(A1818,'Hospitalisation Details'!A:G,7,0)</f>
        <v>tier - 2</v>
      </c>
      <c r="P1818" t="str">
        <f>VLOOKUP(A1818,'Hospitalisation Details'!A:I,8,0)</f>
        <v>tier - 1</v>
      </c>
      <c r="Q1818" t="str">
        <f>VLOOKUP(A1818,'Hospitalisation Details'!A:I,9,0)</f>
        <v>R1013</v>
      </c>
    </row>
    <row r="1819" spans="1:17" ht="15.6" x14ac:dyDescent="0.3">
      <c r="A1819" s="1" t="s">
        <v>552</v>
      </c>
      <c r="B1819" s="1" t="str">
        <f>VLOOKUP(A1819,'Customer Names'!A:B,2,0)</f>
        <v>Mollak, Mr.  Justin R</v>
      </c>
      <c r="C1819">
        <f>VLOOKUP(A1819,'Medical Examinations'!A:H,2,0)</f>
        <v>37.18</v>
      </c>
      <c r="D1819">
        <f>VLOOKUP(A1819,'Medical Examinations'!A:C,3,0)</f>
        <v>4.9000000000000004</v>
      </c>
      <c r="E1819" t="str">
        <f>VLOOKUP(A1819,'Medical Examinations'!A:E,4)</f>
        <v>No</v>
      </c>
      <c r="F1819" t="str">
        <f>VLOOKUP(A1819,'Medical Examinations'!A:E,5)</f>
        <v>No</v>
      </c>
      <c r="G1819" t="str">
        <f>VLOOKUP(A1819,'Medical Examinations'!A:F,6,0)</f>
        <v>No</v>
      </c>
      <c r="H1819" t="str">
        <f>VLOOKUP(A1819,'Medical Examinations'!A:G,7)</f>
        <v>No major surgery</v>
      </c>
      <c r="I1819" t="str">
        <f>VLOOKUP(A1819,'Medical Examinations'!A:H,8,0)</f>
        <v>No</v>
      </c>
      <c r="J1819">
        <f>VLOOKUP(A1819,'Hospitalisation Details'!A:B,2,0)</f>
        <v>1990</v>
      </c>
      <c r="K1819" t="str">
        <f>VLOOKUP(A1819,'Hospitalisation Details'!A:C,3,0)</f>
        <v>Jul</v>
      </c>
      <c r="L1819">
        <f>VLOOKUP(A1819,'Hospitalisation Details'!A:D,4,0)</f>
        <v>13</v>
      </c>
      <c r="M1819">
        <f>VLOOKUP(A1819,'Hospitalisation Details'!A:E,5,0)</f>
        <v>2</v>
      </c>
      <c r="N1819">
        <f>VLOOKUP(A1819,'Hospitalisation Details'!A:F,6,0)</f>
        <v>4673.3900000000003</v>
      </c>
      <c r="O1819" t="str">
        <f>VLOOKUP(A1819,'Hospitalisation Details'!A:G,7,0)</f>
        <v>tier - 2</v>
      </c>
      <c r="P1819" t="str">
        <f>VLOOKUP(A1819,'Hospitalisation Details'!A:I,8,0)</f>
        <v>tier - 1</v>
      </c>
      <c r="Q1819" t="str">
        <f>VLOOKUP(A1819,'Hospitalisation Details'!A:I,9,0)</f>
        <v>R1013</v>
      </c>
    </row>
    <row r="1820" spans="1:17" ht="15.6" x14ac:dyDescent="0.3">
      <c r="A1820" s="1" t="s">
        <v>551</v>
      </c>
      <c r="B1820" s="1" t="str">
        <f>VLOOKUP(A1820,'Customer Names'!A:B,2,0)</f>
        <v>Bell, Mr.  Colin</v>
      </c>
      <c r="C1820">
        <f>VLOOKUP(A1820,'Medical Examinations'!A:H,2,0)</f>
        <v>35.200000000000003</v>
      </c>
      <c r="D1820">
        <f>VLOOKUP(A1820,'Medical Examinations'!A:C,3,0)</f>
        <v>5.55</v>
      </c>
      <c r="E1820" t="str">
        <f>VLOOKUP(A1820,'Medical Examinations'!A:E,4)</f>
        <v>No</v>
      </c>
      <c r="F1820" t="str">
        <f>VLOOKUP(A1820,'Medical Examinations'!A:E,5)</f>
        <v>No</v>
      </c>
      <c r="G1820" t="str">
        <f>VLOOKUP(A1820,'Medical Examinations'!A:F,6,0)</f>
        <v>No</v>
      </c>
      <c r="H1820" t="str">
        <f>VLOOKUP(A1820,'Medical Examinations'!A:G,7)</f>
        <v>No major surgery</v>
      </c>
      <c r="I1820" t="str">
        <f>VLOOKUP(A1820,'Medical Examinations'!A:H,8,0)</f>
        <v>No</v>
      </c>
      <c r="J1820">
        <f>VLOOKUP(A1820,'Hospitalisation Details'!A:B,2,0)</f>
        <v>1990</v>
      </c>
      <c r="K1820" t="str">
        <f>VLOOKUP(A1820,'Hospitalisation Details'!A:C,3,0)</f>
        <v>Sep</v>
      </c>
      <c r="L1820">
        <f>VLOOKUP(A1820,'Hospitalisation Details'!A:D,4,0)</f>
        <v>26</v>
      </c>
      <c r="M1820">
        <f>VLOOKUP(A1820,'Hospitalisation Details'!A:E,5,0)</f>
        <v>2</v>
      </c>
      <c r="N1820">
        <f>VLOOKUP(A1820,'Hospitalisation Details'!A:F,6,0)</f>
        <v>4670.6400000000003</v>
      </c>
      <c r="O1820" t="str">
        <f>VLOOKUP(A1820,'Hospitalisation Details'!A:G,7,0)</f>
        <v>tier - 2</v>
      </c>
      <c r="P1820" t="str">
        <f>VLOOKUP(A1820,'Hospitalisation Details'!A:I,8,0)</f>
        <v>tier - 2</v>
      </c>
      <c r="Q1820" t="str">
        <f>VLOOKUP(A1820,'Hospitalisation Details'!A:I,9,0)</f>
        <v>R1011</v>
      </c>
    </row>
    <row r="1821" spans="1:17" ht="15.6" x14ac:dyDescent="0.3">
      <c r="A1821" s="1" t="s">
        <v>550</v>
      </c>
      <c r="B1821" s="1" t="str">
        <f>VLOOKUP(A1821,'Customer Names'!A:B,2,0)</f>
        <v>Weston, Mr.  Rob</v>
      </c>
      <c r="C1821">
        <f>VLOOKUP(A1821,'Medical Examinations'!A:H,2,0)</f>
        <v>37.335000000000001</v>
      </c>
      <c r="D1821">
        <f>VLOOKUP(A1821,'Medical Examinations'!A:C,3,0)</f>
        <v>4.95</v>
      </c>
      <c r="E1821" t="str">
        <f>VLOOKUP(A1821,'Medical Examinations'!A:E,4)</f>
        <v>No</v>
      </c>
      <c r="F1821" t="str">
        <f>VLOOKUP(A1821,'Medical Examinations'!A:E,5)</f>
        <v>No</v>
      </c>
      <c r="G1821" t="str">
        <f>VLOOKUP(A1821,'Medical Examinations'!A:F,6,0)</f>
        <v>No</v>
      </c>
      <c r="H1821" t="str">
        <f>VLOOKUP(A1821,'Medical Examinations'!A:G,7)</f>
        <v>No major surgery</v>
      </c>
      <c r="I1821" t="str">
        <f>VLOOKUP(A1821,'Medical Examinations'!A:H,8,0)</f>
        <v>No</v>
      </c>
      <c r="J1821">
        <f>VLOOKUP(A1821,'Hospitalisation Details'!A:B,2,0)</f>
        <v>1990</v>
      </c>
      <c r="K1821" t="str">
        <f>VLOOKUP(A1821,'Hospitalisation Details'!A:C,3,0)</f>
        <v>Aug</v>
      </c>
      <c r="L1821">
        <f>VLOOKUP(A1821,'Hospitalisation Details'!A:D,4,0)</f>
        <v>5</v>
      </c>
      <c r="M1821">
        <f>VLOOKUP(A1821,'Hospitalisation Details'!A:E,5,0)</f>
        <v>1</v>
      </c>
      <c r="N1821">
        <f>VLOOKUP(A1821,'Hospitalisation Details'!A:F,6,0)</f>
        <v>4667.6099999999997</v>
      </c>
      <c r="O1821" t="str">
        <f>VLOOKUP(A1821,'Hospitalisation Details'!A:G,7,0)</f>
        <v>tier - 3</v>
      </c>
      <c r="P1821" t="str">
        <f>VLOOKUP(A1821,'Hospitalisation Details'!A:I,8,0)</f>
        <v>tier - 3</v>
      </c>
      <c r="Q1821" t="str">
        <f>VLOOKUP(A1821,'Hospitalisation Details'!A:I,9,0)</f>
        <v>R1016</v>
      </c>
    </row>
    <row r="1822" spans="1:17" ht="15.6" x14ac:dyDescent="0.3">
      <c r="A1822" s="1" t="s">
        <v>549</v>
      </c>
      <c r="B1822" s="1" t="str">
        <f>VLOOKUP(A1822,'Customer Names'!A:B,2,0)</f>
        <v>Rabuzzi, Mr.  Patrick</v>
      </c>
      <c r="C1822">
        <f>VLOOKUP(A1822,'Medical Examinations'!A:H,2,0)</f>
        <v>27.265000000000001</v>
      </c>
      <c r="D1822">
        <f>VLOOKUP(A1822,'Medical Examinations'!A:C,3,0)</f>
        <v>6.46</v>
      </c>
      <c r="E1822" t="str">
        <f>VLOOKUP(A1822,'Medical Examinations'!A:E,4)</f>
        <v>yes</v>
      </c>
      <c r="F1822" t="str">
        <f>VLOOKUP(A1822,'Medical Examinations'!A:E,5)</f>
        <v>No</v>
      </c>
      <c r="G1822" t="str">
        <f>VLOOKUP(A1822,'Medical Examinations'!A:F,6,0)</f>
        <v>No</v>
      </c>
      <c r="H1822" t="str">
        <f>VLOOKUP(A1822,'Medical Examinations'!A:G,7)</f>
        <v>No major surgery</v>
      </c>
      <c r="I1822" t="str">
        <f>VLOOKUP(A1822,'Medical Examinations'!A:H,8,0)</f>
        <v>No</v>
      </c>
      <c r="J1822">
        <f>VLOOKUP(A1822,'Hospitalisation Details'!A:B,2,0)</f>
        <v>1996</v>
      </c>
      <c r="K1822" t="str">
        <f>VLOOKUP(A1822,'Hospitalisation Details'!A:C,3,0)</f>
        <v>Oct</v>
      </c>
      <c r="L1822">
        <f>VLOOKUP(A1822,'Hospitalisation Details'!A:D,4,0)</f>
        <v>25</v>
      </c>
      <c r="M1822">
        <f>VLOOKUP(A1822,'Hospitalisation Details'!A:E,5,0)</f>
        <v>3</v>
      </c>
      <c r="N1822">
        <f>VLOOKUP(A1822,'Hospitalisation Details'!A:F,6,0)</f>
        <v>4661.29</v>
      </c>
      <c r="O1822" t="str">
        <f>VLOOKUP(A1822,'Hospitalisation Details'!A:G,7,0)</f>
        <v>tier - 2</v>
      </c>
      <c r="P1822" t="str">
        <f>VLOOKUP(A1822,'Hospitalisation Details'!A:I,8,0)</f>
        <v>tier - 1</v>
      </c>
      <c r="Q1822" t="str">
        <f>VLOOKUP(A1822,'Hospitalisation Details'!A:I,9,0)</f>
        <v>R1017</v>
      </c>
    </row>
    <row r="1823" spans="1:17" ht="15.6" x14ac:dyDescent="0.3">
      <c r="A1823" s="1" t="s">
        <v>548</v>
      </c>
      <c r="B1823" s="1" t="str">
        <f>VLOOKUP(A1823,'Customer Names'!A:B,2,0)</f>
        <v>Hendrix, Mr.  Austin D</v>
      </c>
      <c r="C1823">
        <f>VLOOKUP(A1823,'Medical Examinations'!A:H,2,0)</f>
        <v>30.8</v>
      </c>
      <c r="D1823">
        <f>VLOOKUP(A1823,'Medical Examinations'!A:C,3,0)</f>
        <v>4.9000000000000004</v>
      </c>
      <c r="E1823" t="str">
        <f>VLOOKUP(A1823,'Medical Examinations'!A:E,4)</f>
        <v>yes</v>
      </c>
      <c r="F1823" t="str">
        <f>VLOOKUP(A1823,'Medical Examinations'!A:E,5)</f>
        <v>No</v>
      </c>
      <c r="G1823" t="str">
        <f>VLOOKUP(A1823,'Medical Examinations'!A:F,6,0)</f>
        <v>No</v>
      </c>
      <c r="H1823" t="str">
        <f>VLOOKUP(A1823,'Medical Examinations'!A:G,7)</f>
        <v>No major surgery</v>
      </c>
      <c r="I1823" t="str">
        <f>VLOOKUP(A1823,'Medical Examinations'!A:H,8,0)</f>
        <v>No</v>
      </c>
      <c r="J1823">
        <f>VLOOKUP(A1823,'Hospitalisation Details'!A:B,2,0)</f>
        <v>1985</v>
      </c>
      <c r="K1823" t="str">
        <f>VLOOKUP(A1823,'Hospitalisation Details'!A:C,3,0)</f>
        <v>Jun</v>
      </c>
      <c r="L1823">
        <f>VLOOKUP(A1823,'Hospitalisation Details'!A:D,4,0)</f>
        <v>22</v>
      </c>
      <c r="M1823">
        <f>VLOOKUP(A1823,'Hospitalisation Details'!A:E,5,0)</f>
        <v>0</v>
      </c>
      <c r="N1823">
        <f>VLOOKUP(A1823,'Hospitalisation Details'!A:F,6,0)</f>
        <v>4646.76</v>
      </c>
      <c r="O1823" t="str">
        <f>VLOOKUP(A1823,'Hospitalisation Details'!A:G,7,0)</f>
        <v>tier - 1</v>
      </c>
      <c r="P1823" t="str">
        <f>VLOOKUP(A1823,'Hospitalisation Details'!A:I,8,0)</f>
        <v>tier - 1</v>
      </c>
      <c r="Q1823" t="str">
        <f>VLOOKUP(A1823,'Hospitalisation Details'!A:I,9,0)</f>
        <v>R1011</v>
      </c>
    </row>
    <row r="1824" spans="1:17" ht="15.6" x14ac:dyDescent="0.3">
      <c r="A1824" s="1" t="s">
        <v>547</v>
      </c>
      <c r="B1824" s="1" t="str">
        <f>VLOOKUP(A1824,'Customer Names'!A:B,2,0)</f>
        <v>Van Nielen, Ms.  Brittany</v>
      </c>
      <c r="C1824">
        <f>VLOOKUP(A1824,'Medical Examinations'!A:H,2,0)</f>
        <v>30.21</v>
      </c>
      <c r="D1824">
        <f>VLOOKUP(A1824,'Medical Examinations'!A:C,3,0)</f>
        <v>5.21</v>
      </c>
      <c r="E1824" t="str">
        <f>VLOOKUP(A1824,'Medical Examinations'!A:E,4)</f>
        <v>No</v>
      </c>
      <c r="F1824" t="str">
        <f>VLOOKUP(A1824,'Medical Examinations'!A:E,5)</f>
        <v>No</v>
      </c>
      <c r="G1824" t="str">
        <f>VLOOKUP(A1824,'Medical Examinations'!A:F,6,0)</f>
        <v>No</v>
      </c>
      <c r="H1824">
        <f>VLOOKUP(A1824,'Medical Examinations'!A:G,7)</f>
        <v>1</v>
      </c>
      <c r="I1824" t="str">
        <f>VLOOKUP(A1824,'Medical Examinations'!A:H,8,0)</f>
        <v>No</v>
      </c>
      <c r="J1824">
        <f>VLOOKUP(A1824,'Hospitalisation Details'!A:B,2,0)</f>
        <v>1998</v>
      </c>
      <c r="K1824" t="str">
        <f>VLOOKUP(A1824,'Hospitalisation Details'!A:C,3,0)</f>
        <v>Jun</v>
      </c>
      <c r="L1824">
        <f>VLOOKUP(A1824,'Hospitalisation Details'!A:D,4,0)</f>
        <v>29</v>
      </c>
      <c r="M1824">
        <f>VLOOKUP(A1824,'Hospitalisation Details'!A:E,5,0)</f>
        <v>3</v>
      </c>
      <c r="N1824">
        <f>VLOOKUP(A1824,'Hospitalisation Details'!A:F,6,0)</f>
        <v>4618.08</v>
      </c>
      <c r="O1824" t="str">
        <f>VLOOKUP(A1824,'Hospitalisation Details'!A:G,7,0)</f>
        <v>tier - 2</v>
      </c>
      <c r="P1824" t="str">
        <f>VLOOKUP(A1824,'Hospitalisation Details'!A:I,8,0)</f>
        <v>tier - 1</v>
      </c>
      <c r="Q1824" t="str">
        <f>VLOOKUP(A1824,'Hospitalisation Details'!A:I,9,0)</f>
        <v>R1012</v>
      </c>
    </row>
    <row r="1825" spans="1:17" ht="15.6" x14ac:dyDescent="0.3">
      <c r="A1825" s="1" t="s">
        <v>546</v>
      </c>
      <c r="B1825" s="1" t="str">
        <f>VLOOKUP(A1825,'Customer Names'!A:B,2,0)</f>
        <v>Blanton, Mr.  Matthew T</v>
      </c>
      <c r="C1825">
        <f>VLOOKUP(A1825,'Medical Examinations'!A:H,2,0)</f>
        <v>35.340000000000003</v>
      </c>
      <c r="D1825">
        <f>VLOOKUP(A1825,'Medical Examinations'!A:C,3,0)</f>
        <v>4.13</v>
      </c>
      <c r="E1825" t="str">
        <f>VLOOKUP(A1825,'Medical Examinations'!A:E,4)</f>
        <v>No</v>
      </c>
      <c r="F1825" t="str">
        <f>VLOOKUP(A1825,'Medical Examinations'!A:E,5)</f>
        <v>yes</v>
      </c>
      <c r="G1825" t="str">
        <f>VLOOKUP(A1825,'Medical Examinations'!A:F,6,0)</f>
        <v>No</v>
      </c>
      <c r="H1825">
        <f>VLOOKUP(A1825,'Medical Examinations'!A:G,7)</f>
        <v>1</v>
      </c>
      <c r="I1825" t="str">
        <f>VLOOKUP(A1825,'Medical Examinations'!A:H,8,0)</f>
        <v>No</v>
      </c>
      <c r="J1825">
        <f>VLOOKUP(A1825,'Hospitalisation Details'!A:B,2,0)</f>
        <v>2000</v>
      </c>
      <c r="K1825" t="str">
        <f>VLOOKUP(A1825,'Hospitalisation Details'!A:C,3,0)</f>
        <v>Jul</v>
      </c>
      <c r="L1825">
        <f>VLOOKUP(A1825,'Hospitalisation Details'!A:D,4,0)</f>
        <v>2</v>
      </c>
      <c r="M1825">
        <f>VLOOKUP(A1825,'Hospitalisation Details'!A:E,5,0)</f>
        <v>0</v>
      </c>
      <c r="N1825">
        <f>VLOOKUP(A1825,'Hospitalisation Details'!A:F,6,0)</f>
        <v>4608.03</v>
      </c>
      <c r="O1825" t="str">
        <f>VLOOKUP(A1825,'Hospitalisation Details'!A:G,7,0)</f>
        <v>tier - 2</v>
      </c>
      <c r="P1825" t="str">
        <f>VLOOKUP(A1825,'Hospitalisation Details'!A:I,8,0)</f>
        <v>tier - 3</v>
      </c>
      <c r="Q1825" t="str">
        <f>VLOOKUP(A1825,'Hospitalisation Details'!A:I,9,0)</f>
        <v>R1011</v>
      </c>
    </row>
    <row r="1826" spans="1:17" ht="15.6" x14ac:dyDescent="0.3">
      <c r="A1826" s="1" t="s">
        <v>545</v>
      </c>
      <c r="B1826" s="1" t="str">
        <f>VLOOKUP(A1826,'Customer Names'!A:B,2,0)</f>
        <v>Schout, Ms.  Becky G.</v>
      </c>
      <c r="C1826">
        <f>VLOOKUP(A1826,'Medical Examinations'!A:H,2,0)</f>
        <v>26.695</v>
      </c>
      <c r="D1826">
        <f>VLOOKUP(A1826,'Medical Examinations'!A:C,3,0)</f>
        <v>5.28</v>
      </c>
      <c r="E1826" t="str">
        <f>VLOOKUP(A1826,'Medical Examinations'!A:E,4)</f>
        <v>No</v>
      </c>
      <c r="F1826" t="str">
        <f>VLOOKUP(A1826,'Medical Examinations'!A:E,5)</f>
        <v>No</v>
      </c>
      <c r="G1826" t="str">
        <f>VLOOKUP(A1826,'Medical Examinations'!A:F,6,0)</f>
        <v>No</v>
      </c>
      <c r="H1826" t="str">
        <f>VLOOKUP(A1826,'Medical Examinations'!A:G,7)</f>
        <v>No major surgery</v>
      </c>
      <c r="I1826" t="str">
        <f>VLOOKUP(A1826,'Medical Examinations'!A:H,8,0)</f>
        <v>No</v>
      </c>
      <c r="J1826">
        <f>VLOOKUP(A1826,'Hospitalisation Details'!A:B,2,0)</f>
        <v>1989</v>
      </c>
      <c r="K1826" t="str">
        <f>VLOOKUP(A1826,'Hospitalisation Details'!A:C,3,0)</f>
        <v>Sep</v>
      </c>
      <c r="L1826">
        <f>VLOOKUP(A1826,'Hospitalisation Details'!A:D,4,0)</f>
        <v>18</v>
      </c>
      <c r="M1826">
        <f>VLOOKUP(A1826,'Hospitalisation Details'!A:E,5,0)</f>
        <v>0</v>
      </c>
      <c r="N1826">
        <f>VLOOKUP(A1826,'Hospitalisation Details'!A:F,6,0)</f>
        <v>4571.41</v>
      </c>
      <c r="O1826" t="str">
        <f>VLOOKUP(A1826,'Hospitalisation Details'!A:G,7,0)</f>
        <v>tier - 2</v>
      </c>
      <c r="P1826" t="str">
        <f>VLOOKUP(A1826,'Hospitalisation Details'!A:I,8,0)</f>
        <v>tier - 2</v>
      </c>
      <c r="Q1826" t="str">
        <f>VLOOKUP(A1826,'Hospitalisation Details'!A:I,9,0)</f>
        <v>R1012</v>
      </c>
    </row>
    <row r="1827" spans="1:17" ht="15.6" x14ac:dyDescent="0.3">
      <c r="A1827" s="1" t="s">
        <v>544</v>
      </c>
      <c r="B1827" s="1" t="str">
        <f>VLOOKUP(A1827,'Customer Names'!A:B,2,0)</f>
        <v>Schmaltz, Ms.  Virginie</v>
      </c>
      <c r="C1827">
        <f>VLOOKUP(A1827,'Medical Examinations'!A:H,2,0)</f>
        <v>29.355</v>
      </c>
      <c r="D1827">
        <f>VLOOKUP(A1827,'Medical Examinations'!A:C,3,0)</f>
        <v>4.68</v>
      </c>
      <c r="E1827" t="str">
        <f>VLOOKUP(A1827,'Medical Examinations'!A:E,4)</f>
        <v>yes</v>
      </c>
      <c r="F1827" t="str">
        <f>VLOOKUP(A1827,'Medical Examinations'!A:E,5)</f>
        <v>No</v>
      </c>
      <c r="G1827" t="str">
        <f>VLOOKUP(A1827,'Medical Examinations'!A:F,6,0)</f>
        <v>No</v>
      </c>
      <c r="H1827" t="str">
        <f>VLOOKUP(A1827,'Medical Examinations'!A:G,7)</f>
        <v>No major surgery</v>
      </c>
      <c r="I1827" t="str">
        <f>VLOOKUP(A1827,'Medical Examinations'!A:H,8,0)</f>
        <v>No</v>
      </c>
      <c r="J1827">
        <f>VLOOKUP(A1827,'Hospitalisation Details'!A:B,2,0)</f>
        <v>1996</v>
      </c>
      <c r="K1827" t="str">
        <f>VLOOKUP(A1827,'Hospitalisation Details'!A:C,3,0)</f>
        <v>Dec</v>
      </c>
      <c r="L1827">
        <f>VLOOKUP(A1827,'Hospitalisation Details'!A:D,4,0)</f>
        <v>25</v>
      </c>
      <c r="M1827">
        <f>VLOOKUP(A1827,'Hospitalisation Details'!A:E,5,0)</f>
        <v>2</v>
      </c>
      <c r="N1827">
        <f>VLOOKUP(A1827,'Hospitalisation Details'!A:F,6,0)</f>
        <v>4564.1899999999996</v>
      </c>
      <c r="O1827" t="str">
        <f>VLOOKUP(A1827,'Hospitalisation Details'!A:G,7,0)</f>
        <v>tier - 2</v>
      </c>
      <c r="P1827" t="str">
        <f>VLOOKUP(A1827,'Hospitalisation Details'!A:I,8,0)</f>
        <v>tier - 2</v>
      </c>
      <c r="Q1827" t="str">
        <f>VLOOKUP(A1827,'Hospitalisation Details'!A:I,9,0)</f>
        <v>R1024</v>
      </c>
    </row>
    <row r="1828" spans="1:17" ht="15.6" x14ac:dyDescent="0.3">
      <c r="A1828" s="1" t="s">
        <v>543</v>
      </c>
      <c r="B1828" s="1" t="str">
        <f>VLOOKUP(A1828,'Customer Names'!A:B,2,0)</f>
        <v>Eagen, Ms.  Allison A</v>
      </c>
      <c r="C1828">
        <f>VLOOKUP(A1828,'Medical Examinations'!A:H,2,0)</f>
        <v>29.59</v>
      </c>
      <c r="D1828">
        <f>VLOOKUP(A1828,'Medical Examinations'!A:C,3,0)</f>
        <v>4.0599999999999996</v>
      </c>
      <c r="E1828" t="str">
        <f>VLOOKUP(A1828,'Medical Examinations'!A:E,4)</f>
        <v>No</v>
      </c>
      <c r="F1828" t="str">
        <f>VLOOKUP(A1828,'Medical Examinations'!A:E,5)</f>
        <v>No</v>
      </c>
      <c r="G1828" t="str">
        <f>VLOOKUP(A1828,'Medical Examinations'!A:F,6,0)</f>
        <v>No</v>
      </c>
      <c r="H1828" t="str">
        <f>VLOOKUP(A1828,'Medical Examinations'!A:G,7)</f>
        <v>No major surgery</v>
      </c>
      <c r="I1828" t="str">
        <f>VLOOKUP(A1828,'Medical Examinations'!A:H,8,0)</f>
        <v>No</v>
      </c>
      <c r="J1828">
        <f>VLOOKUP(A1828,'Hospitalisation Details'!A:B,2,0)</f>
        <v>1990</v>
      </c>
      <c r="K1828" t="str">
        <f>VLOOKUP(A1828,'Hospitalisation Details'!A:C,3,0)</f>
        <v>Sep</v>
      </c>
      <c r="L1828">
        <f>VLOOKUP(A1828,'Hospitalisation Details'!A:D,4,0)</f>
        <v>20</v>
      </c>
      <c r="M1828">
        <f>VLOOKUP(A1828,'Hospitalisation Details'!A:E,5,0)</f>
        <v>1</v>
      </c>
      <c r="N1828">
        <f>VLOOKUP(A1828,'Hospitalisation Details'!A:F,6,0)</f>
        <v>4562.84</v>
      </c>
      <c r="O1828" t="str">
        <f>VLOOKUP(A1828,'Hospitalisation Details'!A:G,7,0)</f>
        <v>tier - 2</v>
      </c>
      <c r="P1828" t="str">
        <f>VLOOKUP(A1828,'Hospitalisation Details'!A:I,8,0)</f>
        <v>tier - 2</v>
      </c>
      <c r="Q1828" t="str">
        <f>VLOOKUP(A1828,'Hospitalisation Details'!A:I,9,0)</f>
        <v>R1013</v>
      </c>
    </row>
    <row r="1829" spans="1:17" ht="15.6" x14ac:dyDescent="0.3">
      <c r="A1829" s="1" t="s">
        <v>542</v>
      </c>
      <c r="B1829" s="1" t="str">
        <f>VLOOKUP(A1829,'Customer Names'!A:B,2,0)</f>
        <v>Rotramel, Ms.  Julie</v>
      </c>
      <c r="C1829">
        <f>VLOOKUP(A1829,'Medical Examinations'!A:H,2,0)</f>
        <v>31.35</v>
      </c>
      <c r="D1829">
        <f>VLOOKUP(A1829,'Medical Examinations'!A:C,3,0)</f>
        <v>4.2</v>
      </c>
      <c r="E1829" t="str">
        <f>VLOOKUP(A1829,'Medical Examinations'!A:E,4)</f>
        <v>No</v>
      </c>
      <c r="F1829" t="str">
        <f>VLOOKUP(A1829,'Medical Examinations'!A:E,5)</f>
        <v>yes</v>
      </c>
      <c r="G1829" t="str">
        <f>VLOOKUP(A1829,'Medical Examinations'!A:F,6,0)</f>
        <v>No</v>
      </c>
      <c r="H1829">
        <f>VLOOKUP(A1829,'Medical Examinations'!A:G,7)</f>
        <v>1</v>
      </c>
      <c r="I1829" t="str">
        <f>VLOOKUP(A1829,'Medical Examinations'!A:H,8,0)</f>
        <v>No</v>
      </c>
      <c r="J1829">
        <f>VLOOKUP(A1829,'Hospitalisation Details'!A:B,2,0)</f>
        <v>2004</v>
      </c>
      <c r="K1829" t="str">
        <f>VLOOKUP(A1829,'Hospitalisation Details'!A:C,3,0)</f>
        <v>Dec</v>
      </c>
      <c r="L1829">
        <f>VLOOKUP(A1829,'Hospitalisation Details'!A:D,4,0)</f>
        <v>22</v>
      </c>
      <c r="M1829">
        <f>VLOOKUP(A1829,'Hospitalisation Details'!A:E,5,0)</f>
        <v>4</v>
      </c>
      <c r="N1829">
        <f>VLOOKUP(A1829,'Hospitalisation Details'!A:F,6,0)</f>
        <v>4561.1899999999996</v>
      </c>
      <c r="O1829" t="str">
        <f>VLOOKUP(A1829,'Hospitalisation Details'!A:G,7,0)</f>
        <v>tier - 2</v>
      </c>
      <c r="P1829" t="str">
        <f>VLOOKUP(A1829,'Hospitalisation Details'!A:I,8,0)</f>
        <v>tier - 2</v>
      </c>
      <c r="Q1829" t="str">
        <f>VLOOKUP(A1829,'Hospitalisation Details'!A:I,9,0)</f>
        <v>R1024</v>
      </c>
    </row>
    <row r="1830" spans="1:17" ht="15.6" x14ac:dyDescent="0.3">
      <c r="A1830" s="1" t="s">
        <v>541</v>
      </c>
      <c r="B1830" s="1" t="str">
        <f>VLOOKUP(A1830,'Customer Names'!A:B,2,0)</f>
        <v>Prevost, Ms.  Katherine</v>
      </c>
      <c r="C1830">
        <f>VLOOKUP(A1830,'Medical Examinations'!A:H,2,0)</f>
        <v>20.52</v>
      </c>
      <c r="D1830">
        <f>VLOOKUP(A1830,'Medical Examinations'!A:C,3,0)</f>
        <v>4.83</v>
      </c>
      <c r="E1830" t="str">
        <f>VLOOKUP(A1830,'Medical Examinations'!A:E,4)</f>
        <v>No</v>
      </c>
      <c r="F1830" t="str">
        <f>VLOOKUP(A1830,'Medical Examinations'!A:E,5)</f>
        <v>No</v>
      </c>
      <c r="G1830" t="str">
        <f>VLOOKUP(A1830,'Medical Examinations'!A:F,6,0)</f>
        <v>No</v>
      </c>
      <c r="H1830" t="str">
        <f>VLOOKUP(A1830,'Medical Examinations'!A:G,7)</f>
        <v>No major surgery</v>
      </c>
      <c r="I1830" t="str">
        <f>VLOOKUP(A1830,'Medical Examinations'!A:H,8,0)</f>
        <v>No</v>
      </c>
      <c r="J1830">
        <f>VLOOKUP(A1830,'Hospitalisation Details'!A:B,2,0)</f>
        <v>1990</v>
      </c>
      <c r="K1830" t="str">
        <f>VLOOKUP(A1830,'Hospitalisation Details'!A:C,3,0)</f>
        <v>Nov</v>
      </c>
      <c r="L1830">
        <f>VLOOKUP(A1830,'Hospitalisation Details'!A:D,4,0)</f>
        <v>17</v>
      </c>
      <c r="M1830">
        <f>VLOOKUP(A1830,'Hospitalisation Details'!A:E,5,0)</f>
        <v>0</v>
      </c>
      <c r="N1830">
        <f>VLOOKUP(A1830,'Hospitalisation Details'!A:F,6,0)</f>
        <v>4544.2299999999996</v>
      </c>
      <c r="O1830" t="str">
        <f>VLOOKUP(A1830,'Hospitalisation Details'!A:G,7,0)</f>
        <v>tier - 2</v>
      </c>
      <c r="P1830" t="str">
        <f>VLOOKUP(A1830,'Hospitalisation Details'!A:I,8,0)</f>
        <v>tier - 1</v>
      </c>
      <c r="Q1830" t="str">
        <f>VLOOKUP(A1830,'Hospitalisation Details'!A:I,9,0)</f>
        <v>R1024</v>
      </c>
    </row>
    <row r="1831" spans="1:17" ht="15.6" x14ac:dyDescent="0.3">
      <c r="A1831" s="1" t="s">
        <v>540</v>
      </c>
      <c r="B1831" s="1" t="str">
        <f>VLOOKUP(A1831,'Customer Names'!A:B,2,0)</f>
        <v>Boyd, Mr.  Caleb</v>
      </c>
      <c r="C1831">
        <f>VLOOKUP(A1831,'Medical Examinations'!A:H,2,0)</f>
        <v>42.9</v>
      </c>
      <c r="D1831">
        <f>VLOOKUP(A1831,'Medical Examinations'!A:C,3,0)</f>
        <v>4.87</v>
      </c>
      <c r="E1831" t="str">
        <f>VLOOKUP(A1831,'Medical Examinations'!A:E,4)</f>
        <v>yes</v>
      </c>
      <c r="F1831" t="str">
        <f>VLOOKUP(A1831,'Medical Examinations'!A:E,5)</f>
        <v>No</v>
      </c>
      <c r="G1831" t="str">
        <f>VLOOKUP(A1831,'Medical Examinations'!A:F,6,0)</f>
        <v>No</v>
      </c>
      <c r="H1831">
        <f>VLOOKUP(A1831,'Medical Examinations'!A:G,7)</f>
        <v>1</v>
      </c>
      <c r="I1831" t="str">
        <f>VLOOKUP(A1831,'Medical Examinations'!A:H,8,0)</f>
        <v>No</v>
      </c>
      <c r="J1831">
        <f>VLOOKUP(A1831,'Hospitalisation Details'!A:B,2,0)</f>
        <v>1988</v>
      </c>
      <c r="K1831" t="str">
        <f>VLOOKUP(A1831,'Hospitalisation Details'!A:C,3,0)</f>
        <v>Jun</v>
      </c>
      <c r="L1831">
        <f>VLOOKUP(A1831,'Hospitalisation Details'!A:D,4,0)</f>
        <v>13</v>
      </c>
      <c r="M1831">
        <f>VLOOKUP(A1831,'Hospitalisation Details'!A:E,5,0)</f>
        <v>1</v>
      </c>
      <c r="N1831">
        <f>VLOOKUP(A1831,'Hospitalisation Details'!A:F,6,0)</f>
        <v>4536.26</v>
      </c>
      <c r="O1831" t="str">
        <f>VLOOKUP(A1831,'Hospitalisation Details'!A:G,7,0)</f>
        <v>tier - 2</v>
      </c>
      <c r="P1831" t="str">
        <f>VLOOKUP(A1831,'Hospitalisation Details'!A:I,8,0)</f>
        <v>tier - 2</v>
      </c>
      <c r="Q1831" t="str">
        <f>VLOOKUP(A1831,'Hospitalisation Details'!A:I,9,0)</f>
        <v>R1011</v>
      </c>
    </row>
    <row r="1832" spans="1:17" ht="15.6" x14ac:dyDescent="0.3">
      <c r="A1832" s="1" t="s">
        <v>539</v>
      </c>
      <c r="B1832" s="1" t="str">
        <f>VLOOKUP(A1832,'Customer Names'!A:B,2,0)</f>
        <v>Dawes, Ms.  Jaime</v>
      </c>
      <c r="C1832">
        <f>VLOOKUP(A1832,'Medical Examinations'!A:H,2,0)</f>
        <v>24.6</v>
      </c>
      <c r="D1832">
        <f>VLOOKUP(A1832,'Medical Examinations'!A:C,3,0)</f>
        <v>5.86</v>
      </c>
      <c r="E1832" t="str">
        <f>VLOOKUP(A1832,'Medical Examinations'!A:E,4)</f>
        <v>No</v>
      </c>
      <c r="F1832" t="str">
        <f>VLOOKUP(A1832,'Medical Examinations'!A:E,5)</f>
        <v>No</v>
      </c>
      <c r="G1832" t="str">
        <f>VLOOKUP(A1832,'Medical Examinations'!A:F,6,0)</f>
        <v>Yes</v>
      </c>
      <c r="H1832">
        <f>VLOOKUP(A1832,'Medical Examinations'!A:G,7)</f>
        <v>1</v>
      </c>
      <c r="I1832" t="str">
        <f>VLOOKUP(A1832,'Medical Examinations'!A:H,8,0)</f>
        <v>No</v>
      </c>
      <c r="J1832">
        <f>VLOOKUP(A1832,'Hospitalisation Details'!A:B,2,0)</f>
        <v>1993</v>
      </c>
      <c r="K1832" t="str">
        <f>VLOOKUP(A1832,'Hospitalisation Details'!A:C,3,0)</f>
        <v>Jun</v>
      </c>
      <c r="L1832">
        <f>VLOOKUP(A1832,'Hospitalisation Details'!A:D,4,0)</f>
        <v>29</v>
      </c>
      <c r="M1832">
        <f>VLOOKUP(A1832,'Hospitalisation Details'!A:E,5,0)</f>
        <v>2</v>
      </c>
      <c r="N1832">
        <f>VLOOKUP(A1832,'Hospitalisation Details'!A:F,6,0)</f>
        <v>4529.4799999999996</v>
      </c>
      <c r="O1832" t="str">
        <f>VLOOKUP(A1832,'Hospitalisation Details'!A:G,7,0)</f>
        <v>tier - 2</v>
      </c>
      <c r="P1832" t="str">
        <f>VLOOKUP(A1832,'Hospitalisation Details'!A:I,8,0)</f>
        <v>tier - 1</v>
      </c>
      <c r="Q1832" t="str">
        <f>VLOOKUP(A1832,'Hospitalisation Details'!A:I,9,0)</f>
        <v>R1011</v>
      </c>
    </row>
    <row r="1833" spans="1:17" ht="15.6" x14ac:dyDescent="0.3">
      <c r="A1833" s="1" t="s">
        <v>538</v>
      </c>
      <c r="B1833" s="1" t="str">
        <f>VLOOKUP(A1833,'Customer Names'!A:B,2,0)</f>
        <v>Jennings, Ms.  Hannah</v>
      </c>
      <c r="C1833">
        <f>VLOOKUP(A1833,'Medical Examinations'!A:H,2,0)</f>
        <v>28.405000000000001</v>
      </c>
      <c r="D1833">
        <f>VLOOKUP(A1833,'Medical Examinations'!A:C,3,0)</f>
        <v>4.12</v>
      </c>
      <c r="E1833" t="str">
        <f>VLOOKUP(A1833,'Medical Examinations'!A:E,4)</f>
        <v>No</v>
      </c>
      <c r="F1833" t="str">
        <f>VLOOKUP(A1833,'Medical Examinations'!A:E,5)</f>
        <v>No</v>
      </c>
      <c r="G1833" t="str">
        <f>VLOOKUP(A1833,'Medical Examinations'!A:F,6,0)</f>
        <v>No</v>
      </c>
      <c r="H1833">
        <f>VLOOKUP(A1833,'Medical Examinations'!A:G,7)</f>
        <v>1</v>
      </c>
      <c r="I1833" t="str">
        <f>VLOOKUP(A1833,'Medical Examinations'!A:H,8,0)</f>
        <v>No</v>
      </c>
      <c r="J1833">
        <f>VLOOKUP(A1833,'Hospitalisation Details'!A:B,2,0)</f>
        <v>1992</v>
      </c>
      <c r="K1833" t="str">
        <f>VLOOKUP(A1833,'Hospitalisation Details'!A:C,3,0)</f>
        <v>Aug</v>
      </c>
      <c r="L1833">
        <f>VLOOKUP(A1833,'Hospitalisation Details'!A:D,4,0)</f>
        <v>13</v>
      </c>
      <c r="M1833">
        <f>VLOOKUP(A1833,'Hospitalisation Details'!A:E,5,0)</f>
        <v>1</v>
      </c>
      <c r="N1833">
        <f>VLOOKUP(A1833,'Hospitalisation Details'!A:F,6,0)</f>
        <v>4527.18</v>
      </c>
      <c r="O1833" t="str">
        <f>VLOOKUP(A1833,'Hospitalisation Details'!A:G,7,0)</f>
        <v>tier - 2</v>
      </c>
      <c r="P1833" t="str">
        <f>VLOOKUP(A1833,'Hospitalisation Details'!A:I,8,0)</f>
        <v>tier - 2</v>
      </c>
      <c r="Q1833" t="str">
        <f>VLOOKUP(A1833,'Hospitalisation Details'!A:I,9,0)</f>
        <v>R1012</v>
      </c>
    </row>
    <row r="1834" spans="1:17" ht="15.6" x14ac:dyDescent="0.3">
      <c r="A1834" s="1" t="s">
        <v>537</v>
      </c>
      <c r="B1834" s="1" t="str">
        <f>VLOOKUP(A1834,'Customer Names'!A:B,2,0)</f>
        <v>Nyambaso, Mr.  Zachariah</v>
      </c>
      <c r="C1834">
        <f>VLOOKUP(A1834,'Medical Examinations'!A:H,2,0)</f>
        <v>34.674999999999997</v>
      </c>
      <c r="D1834">
        <f>VLOOKUP(A1834,'Medical Examinations'!A:C,3,0)</f>
        <v>5.71</v>
      </c>
      <c r="E1834" t="str">
        <f>VLOOKUP(A1834,'Medical Examinations'!A:E,4)</f>
        <v>yes</v>
      </c>
      <c r="F1834" t="str">
        <f>VLOOKUP(A1834,'Medical Examinations'!A:E,5)</f>
        <v>No</v>
      </c>
      <c r="G1834" t="str">
        <f>VLOOKUP(A1834,'Medical Examinations'!A:F,6,0)</f>
        <v>No</v>
      </c>
      <c r="H1834">
        <f>VLOOKUP(A1834,'Medical Examinations'!A:G,7)</f>
        <v>1</v>
      </c>
      <c r="I1834" t="str">
        <f>VLOOKUP(A1834,'Medical Examinations'!A:H,8,0)</f>
        <v>No</v>
      </c>
      <c r="J1834">
        <f>VLOOKUP(A1834,'Hospitalisation Details'!A:B,2,0)</f>
        <v>1988</v>
      </c>
      <c r="K1834" t="str">
        <f>VLOOKUP(A1834,'Hospitalisation Details'!A:C,3,0)</f>
        <v>Dec</v>
      </c>
      <c r="L1834">
        <f>VLOOKUP(A1834,'Hospitalisation Details'!A:D,4,0)</f>
        <v>21</v>
      </c>
      <c r="M1834">
        <f>VLOOKUP(A1834,'Hospitalisation Details'!A:E,5,0)</f>
        <v>0</v>
      </c>
      <c r="N1834">
        <f>VLOOKUP(A1834,'Hospitalisation Details'!A:F,6,0)</f>
        <v>4518.83</v>
      </c>
      <c r="O1834" t="str">
        <f>VLOOKUP(A1834,'Hospitalisation Details'!A:G,7,0)</f>
        <v>tier - 2</v>
      </c>
      <c r="P1834" t="str">
        <f>VLOOKUP(A1834,'Hospitalisation Details'!A:I,8,0)</f>
        <v>tier - 2</v>
      </c>
      <c r="Q1834" t="str">
        <f>VLOOKUP(A1834,'Hospitalisation Details'!A:I,9,0)</f>
        <v>R1017</v>
      </c>
    </row>
    <row r="1835" spans="1:17" ht="15.6" x14ac:dyDescent="0.3">
      <c r="A1835" s="1" t="s">
        <v>536</v>
      </c>
      <c r="B1835" s="1" t="str">
        <f>VLOOKUP(A1835,'Customer Names'!A:B,2,0)</f>
        <v>Shaffer, Ms.  Patricia A</v>
      </c>
      <c r="C1835">
        <f>VLOOKUP(A1835,'Medical Examinations'!A:H,2,0)</f>
        <v>18.850000000000001</v>
      </c>
      <c r="D1835">
        <f>VLOOKUP(A1835,'Medical Examinations'!A:C,3,0)</f>
        <v>6.03</v>
      </c>
      <c r="E1835" t="str">
        <f>VLOOKUP(A1835,'Medical Examinations'!A:E,4)</f>
        <v>No</v>
      </c>
      <c r="F1835" t="str">
        <f>VLOOKUP(A1835,'Medical Examinations'!A:E,5)</f>
        <v>No</v>
      </c>
      <c r="G1835" t="str">
        <f>VLOOKUP(A1835,'Medical Examinations'!A:F,6,0)</f>
        <v>No</v>
      </c>
      <c r="H1835">
        <f>VLOOKUP(A1835,'Medical Examinations'!A:G,7)</f>
        <v>1</v>
      </c>
      <c r="I1835" t="str">
        <f>VLOOKUP(A1835,'Medical Examinations'!A:H,8,0)</f>
        <v>No</v>
      </c>
      <c r="J1835">
        <f>VLOOKUP(A1835,'Hospitalisation Details'!A:B,2,0)</f>
        <v>1987</v>
      </c>
      <c r="K1835" t="str">
        <f>VLOOKUP(A1835,'Hospitalisation Details'!A:C,3,0)</f>
        <v>Dec</v>
      </c>
      <c r="L1835">
        <f>VLOOKUP(A1835,'Hospitalisation Details'!A:D,4,0)</f>
        <v>5</v>
      </c>
      <c r="M1835">
        <f>VLOOKUP(A1835,'Hospitalisation Details'!A:E,5,0)</f>
        <v>3</v>
      </c>
      <c r="N1835">
        <f>VLOOKUP(A1835,'Hospitalisation Details'!A:F,6,0)</f>
        <v>4518.7700000000004</v>
      </c>
      <c r="O1835" t="str">
        <f>VLOOKUP(A1835,'Hospitalisation Details'!A:G,7,0)</f>
        <v>tier - 2</v>
      </c>
      <c r="P1835" t="str">
        <f>VLOOKUP(A1835,'Hospitalisation Details'!A:I,8,0)</f>
        <v>tier - 3</v>
      </c>
      <c r="Q1835" t="str">
        <f>VLOOKUP(A1835,'Hospitalisation Details'!A:I,9,0)</f>
        <v>R1012</v>
      </c>
    </row>
    <row r="1836" spans="1:17" ht="15.6" x14ac:dyDescent="0.3">
      <c r="A1836" s="1" t="s">
        <v>534</v>
      </c>
      <c r="B1836" s="1" t="str">
        <f>VLOOKUP(A1836,'Customer Names'!A:B,2,0)</f>
        <v>Corkum, Mrs.  Elizabeth A.</v>
      </c>
      <c r="C1836">
        <f>VLOOKUP(A1836,'Medical Examinations'!A:H,2,0)</f>
        <v>34.130000000000003</v>
      </c>
      <c r="D1836">
        <f>VLOOKUP(A1836,'Medical Examinations'!A:C,3,0)</f>
        <v>5.65</v>
      </c>
      <c r="E1836" t="str">
        <f>VLOOKUP(A1836,'Medical Examinations'!A:E,4)</f>
        <v>No</v>
      </c>
      <c r="F1836" t="str">
        <f>VLOOKUP(A1836,'Medical Examinations'!A:E,5)</f>
        <v>No</v>
      </c>
      <c r="G1836" t="str">
        <f>VLOOKUP(A1836,'Medical Examinations'!A:F,6,0)</f>
        <v>Yes</v>
      </c>
      <c r="H1836">
        <f>VLOOKUP(A1836,'Medical Examinations'!A:G,7)</f>
        <v>1</v>
      </c>
      <c r="I1836" t="str">
        <f>VLOOKUP(A1836,'Medical Examinations'!A:H,8,0)</f>
        <v>No</v>
      </c>
      <c r="J1836">
        <f>VLOOKUP(A1836,'Hospitalisation Details'!A:B,2,0)</f>
        <v>2003</v>
      </c>
      <c r="K1836" t="str">
        <f>VLOOKUP(A1836,'Hospitalisation Details'!A:C,3,0)</f>
        <v>Oct</v>
      </c>
      <c r="L1836">
        <f>VLOOKUP(A1836,'Hospitalisation Details'!A:D,4,0)</f>
        <v>2</v>
      </c>
      <c r="M1836">
        <f>VLOOKUP(A1836,'Hospitalisation Details'!A:E,5,0)</f>
        <v>0</v>
      </c>
      <c r="N1836">
        <f>VLOOKUP(A1836,'Hospitalisation Details'!A:F,6,0)</f>
        <v>4518.3999999999996</v>
      </c>
      <c r="O1836" t="str">
        <f>VLOOKUP(A1836,'Hospitalisation Details'!A:G,7,0)</f>
        <v>tier - 2</v>
      </c>
      <c r="P1836" t="str">
        <f>VLOOKUP(A1836,'Hospitalisation Details'!A:I,8,0)</f>
        <v>tier - 3</v>
      </c>
      <c r="Q1836" t="str">
        <f>VLOOKUP(A1836,'Hospitalisation Details'!A:I,9,0)</f>
        <v>R1026</v>
      </c>
    </row>
    <row r="1837" spans="1:17" ht="15.6" x14ac:dyDescent="0.3">
      <c r="A1837" s="1" t="s">
        <v>533</v>
      </c>
      <c r="B1837" s="1" t="str">
        <f>VLOOKUP(A1837,'Customer Names'!A:B,2,0)</f>
        <v>Pedersen, Mr.  Benjamin</v>
      </c>
      <c r="C1837">
        <f>VLOOKUP(A1837,'Medical Examinations'!A:H,2,0)</f>
        <v>17.34</v>
      </c>
      <c r="D1837">
        <f>VLOOKUP(A1837,'Medical Examinations'!A:C,3,0)</f>
        <v>5.05</v>
      </c>
      <c r="E1837" t="str">
        <f>VLOOKUP(A1837,'Medical Examinations'!A:E,4)</f>
        <v>No</v>
      </c>
      <c r="F1837" t="str">
        <f>VLOOKUP(A1837,'Medical Examinations'!A:E,5)</f>
        <v>No</v>
      </c>
      <c r="G1837" t="str">
        <f>VLOOKUP(A1837,'Medical Examinations'!A:F,6,0)</f>
        <v>No</v>
      </c>
      <c r="H1837" t="str">
        <f>VLOOKUP(A1837,'Medical Examinations'!A:G,7)</f>
        <v>No major surgery</v>
      </c>
      <c r="I1837" t="str">
        <f>VLOOKUP(A1837,'Medical Examinations'!A:H,8,0)</f>
        <v>No</v>
      </c>
      <c r="J1837">
        <f>VLOOKUP(A1837,'Hospitalisation Details'!A:B,2,0)</f>
        <v>1980</v>
      </c>
      <c r="K1837" t="str">
        <f>VLOOKUP(A1837,'Hospitalisation Details'!A:C,3,0)</f>
        <v>Jun</v>
      </c>
      <c r="L1837">
        <f>VLOOKUP(A1837,'Hospitalisation Details'!A:D,4,0)</f>
        <v>16</v>
      </c>
      <c r="M1837">
        <f>VLOOKUP(A1837,'Hospitalisation Details'!A:E,5,0)</f>
        <v>2</v>
      </c>
      <c r="N1837">
        <f>VLOOKUP(A1837,'Hospitalisation Details'!A:F,6,0)</f>
        <v>4515.71</v>
      </c>
      <c r="O1837" t="str">
        <f>VLOOKUP(A1837,'Hospitalisation Details'!A:G,7,0)</f>
        <v>tier - 2</v>
      </c>
      <c r="P1837" t="str">
        <f>VLOOKUP(A1837,'Hospitalisation Details'!A:I,8,0)</f>
        <v>tier - 3</v>
      </c>
      <c r="Q1837" t="str">
        <f>VLOOKUP(A1837,'Hospitalisation Details'!A:I,9,0)</f>
        <v>R1013</v>
      </c>
    </row>
    <row r="1838" spans="1:17" ht="15.6" x14ac:dyDescent="0.3">
      <c r="A1838" s="1" t="s">
        <v>532</v>
      </c>
      <c r="B1838" s="1" t="str">
        <f>VLOOKUP(A1838,'Customer Names'!A:B,2,0)</f>
        <v>Melo, Mr.  Breno</v>
      </c>
      <c r="C1838">
        <f>VLOOKUP(A1838,'Medical Examinations'!A:H,2,0)</f>
        <v>17.440000000000001</v>
      </c>
      <c r="D1838">
        <f>VLOOKUP(A1838,'Medical Examinations'!A:C,3,0)</f>
        <v>6.26</v>
      </c>
      <c r="E1838" t="str">
        <f>VLOOKUP(A1838,'Medical Examinations'!A:E,4)</f>
        <v>No</v>
      </c>
      <c r="F1838" t="str">
        <f>VLOOKUP(A1838,'Medical Examinations'!A:E,5)</f>
        <v>No</v>
      </c>
      <c r="G1838" t="str">
        <f>VLOOKUP(A1838,'Medical Examinations'!A:F,6,0)</f>
        <v>No</v>
      </c>
      <c r="H1838" t="str">
        <f>VLOOKUP(A1838,'Medical Examinations'!A:G,7)</f>
        <v>No major surgery</v>
      </c>
      <c r="I1838" t="str">
        <f>VLOOKUP(A1838,'Medical Examinations'!A:H,8,0)</f>
        <v>No</v>
      </c>
      <c r="J1838">
        <f>VLOOKUP(A1838,'Hospitalisation Details'!A:B,2,0)</f>
        <v>1982</v>
      </c>
      <c r="K1838" t="str">
        <f>VLOOKUP(A1838,'Hospitalisation Details'!A:C,3,0)</f>
        <v>Sep</v>
      </c>
      <c r="L1838">
        <f>VLOOKUP(A1838,'Hospitalisation Details'!A:D,4,0)</f>
        <v>27</v>
      </c>
      <c r="M1838">
        <f>VLOOKUP(A1838,'Hospitalisation Details'!A:E,5,0)</f>
        <v>3</v>
      </c>
      <c r="N1838">
        <f>VLOOKUP(A1838,'Hospitalisation Details'!A:F,6,0)</f>
        <v>4511.41</v>
      </c>
      <c r="O1838" t="str">
        <f>VLOOKUP(A1838,'Hospitalisation Details'!A:G,7,0)</f>
        <v>tier - 2</v>
      </c>
      <c r="P1838" t="str">
        <f>VLOOKUP(A1838,'Hospitalisation Details'!A:I,8,0)</f>
        <v>tier - 3</v>
      </c>
      <c r="Q1838" t="str">
        <f>VLOOKUP(A1838,'Hospitalisation Details'!A:I,9,0)</f>
        <v>R1013</v>
      </c>
    </row>
    <row r="1839" spans="1:17" ht="15.6" x14ac:dyDescent="0.3">
      <c r="A1839" s="1" t="s">
        <v>531</v>
      </c>
      <c r="B1839" s="1" t="str">
        <f>VLOOKUP(A1839,'Customer Names'!A:B,2,0)</f>
        <v>Sakamoto, Mr.  Takaya</v>
      </c>
      <c r="C1839">
        <f>VLOOKUP(A1839,'Medical Examinations'!A:H,2,0)</f>
        <v>33.659999999999997</v>
      </c>
      <c r="D1839">
        <f>VLOOKUP(A1839,'Medical Examinations'!A:C,3,0)</f>
        <v>4.08</v>
      </c>
      <c r="E1839" t="str">
        <f>VLOOKUP(A1839,'Medical Examinations'!A:E,4)</f>
        <v>yes</v>
      </c>
      <c r="F1839" t="str">
        <f>VLOOKUP(A1839,'Medical Examinations'!A:E,5)</f>
        <v>No</v>
      </c>
      <c r="G1839" t="str">
        <f>VLOOKUP(A1839,'Medical Examinations'!A:F,6,0)</f>
        <v>Yes</v>
      </c>
      <c r="H1839">
        <f>VLOOKUP(A1839,'Medical Examinations'!A:G,7)</f>
        <v>1</v>
      </c>
      <c r="I1839" t="str">
        <f>VLOOKUP(A1839,'Medical Examinations'!A:H,8,0)</f>
        <v>No</v>
      </c>
      <c r="J1839">
        <f>VLOOKUP(A1839,'Hospitalisation Details'!A:B,2,0)</f>
        <v>1997</v>
      </c>
      <c r="K1839" t="str">
        <f>VLOOKUP(A1839,'Hospitalisation Details'!A:C,3,0)</f>
        <v>Oct</v>
      </c>
      <c r="L1839">
        <f>VLOOKUP(A1839,'Hospitalisation Details'!A:D,4,0)</f>
        <v>13</v>
      </c>
      <c r="M1839">
        <f>VLOOKUP(A1839,'Hospitalisation Details'!A:E,5,0)</f>
        <v>4</v>
      </c>
      <c r="N1839">
        <f>VLOOKUP(A1839,'Hospitalisation Details'!A:F,6,0)</f>
        <v>4504.66</v>
      </c>
      <c r="O1839" t="str">
        <f>VLOOKUP(A1839,'Hospitalisation Details'!A:G,7,0)</f>
        <v>tier - 1</v>
      </c>
      <c r="P1839" t="str">
        <f>VLOOKUP(A1839,'Hospitalisation Details'!A:I,8,0)</f>
        <v>tier - 2</v>
      </c>
      <c r="Q1839" t="str">
        <f>VLOOKUP(A1839,'Hospitalisation Details'!A:I,9,0)</f>
        <v>R1013</v>
      </c>
    </row>
    <row r="1840" spans="1:17" ht="15.6" x14ac:dyDescent="0.3">
      <c r="A1840" s="1" t="s">
        <v>530</v>
      </c>
      <c r="B1840" s="1" t="str">
        <f>VLOOKUP(A1840,'Customer Names'!A:B,2,0)</f>
        <v>McMahon, Mr.  Thomas IV</v>
      </c>
      <c r="C1840">
        <f>VLOOKUP(A1840,'Medical Examinations'!A:H,2,0)</f>
        <v>21.375</v>
      </c>
      <c r="D1840">
        <f>VLOOKUP(A1840,'Medical Examinations'!A:C,3,0)</f>
        <v>6.19</v>
      </c>
      <c r="E1840" t="str">
        <f>VLOOKUP(A1840,'Medical Examinations'!A:E,4)</f>
        <v>yes</v>
      </c>
      <c r="F1840" t="str">
        <f>VLOOKUP(A1840,'Medical Examinations'!A:E,5)</f>
        <v>No</v>
      </c>
      <c r="G1840" t="str">
        <f>VLOOKUP(A1840,'Medical Examinations'!A:F,6,0)</f>
        <v>No</v>
      </c>
      <c r="H1840">
        <f>VLOOKUP(A1840,'Medical Examinations'!A:G,7)</f>
        <v>1</v>
      </c>
      <c r="I1840" t="str">
        <f>VLOOKUP(A1840,'Medical Examinations'!A:H,8,0)</f>
        <v>No</v>
      </c>
      <c r="J1840">
        <f>VLOOKUP(A1840,'Hospitalisation Details'!A:B,2,0)</f>
        <v>1988</v>
      </c>
      <c r="K1840" t="str">
        <f>VLOOKUP(A1840,'Hospitalisation Details'!A:C,3,0)</f>
        <v>Jun</v>
      </c>
      <c r="L1840">
        <f>VLOOKUP(A1840,'Hospitalisation Details'!A:D,4,0)</f>
        <v>26</v>
      </c>
      <c r="M1840">
        <f>VLOOKUP(A1840,'Hospitalisation Details'!A:E,5,0)</f>
        <v>0</v>
      </c>
      <c r="N1840">
        <f>VLOOKUP(A1840,'Hospitalisation Details'!A:F,6,0)</f>
        <v>4500.34</v>
      </c>
      <c r="O1840" t="str">
        <f>VLOOKUP(A1840,'Hospitalisation Details'!A:G,7,0)</f>
        <v>tier - 2</v>
      </c>
      <c r="P1840" t="str">
        <f>VLOOKUP(A1840,'Hospitalisation Details'!A:I,8,0)</f>
        <v>tier - 1</v>
      </c>
      <c r="Q1840" t="str">
        <f>VLOOKUP(A1840,'Hospitalisation Details'!A:I,9,0)</f>
        <v>R1017</v>
      </c>
    </row>
    <row r="1841" spans="1:17" ht="15.6" x14ac:dyDescent="0.3">
      <c r="A1841" s="1" t="s">
        <v>529</v>
      </c>
      <c r="B1841" s="1" t="str">
        <f>VLOOKUP(A1841,'Customer Names'!A:B,2,0)</f>
        <v>Harris, Mr.  Bradley E</v>
      </c>
      <c r="C1841">
        <f>VLOOKUP(A1841,'Medical Examinations'!A:H,2,0)</f>
        <v>27.14</v>
      </c>
      <c r="D1841">
        <f>VLOOKUP(A1841,'Medical Examinations'!A:C,3,0)</f>
        <v>6.01</v>
      </c>
      <c r="E1841" t="str">
        <f>VLOOKUP(A1841,'Medical Examinations'!A:E,4)</f>
        <v>No</v>
      </c>
      <c r="F1841" t="str">
        <f>VLOOKUP(A1841,'Medical Examinations'!A:E,5)</f>
        <v>No</v>
      </c>
      <c r="G1841" t="str">
        <f>VLOOKUP(A1841,'Medical Examinations'!A:F,6,0)</f>
        <v>No</v>
      </c>
      <c r="H1841">
        <f>VLOOKUP(A1841,'Medical Examinations'!A:G,7)</f>
        <v>1</v>
      </c>
      <c r="I1841" t="str">
        <f>VLOOKUP(A1841,'Medical Examinations'!A:H,8,0)</f>
        <v>No</v>
      </c>
      <c r="J1841">
        <f>VLOOKUP(A1841,'Hospitalisation Details'!A:B,2,0)</f>
        <v>1992</v>
      </c>
      <c r="K1841" t="str">
        <f>VLOOKUP(A1841,'Hospitalisation Details'!A:C,3,0)</f>
        <v>Jul</v>
      </c>
      <c r="L1841">
        <f>VLOOKUP(A1841,'Hospitalisation Details'!A:D,4,0)</f>
        <v>12</v>
      </c>
      <c r="M1841">
        <f>VLOOKUP(A1841,'Hospitalisation Details'!A:E,5,0)</f>
        <v>0</v>
      </c>
      <c r="N1841">
        <f>VLOOKUP(A1841,'Hospitalisation Details'!A:F,6,0)</f>
        <v>4488.58</v>
      </c>
      <c r="O1841" t="str">
        <f>VLOOKUP(A1841,'Hospitalisation Details'!A:G,7,0)</f>
        <v>tier - 2</v>
      </c>
      <c r="P1841" t="str">
        <f>VLOOKUP(A1841,'Hospitalisation Details'!A:I,8,0)</f>
        <v>tier - 3</v>
      </c>
      <c r="Q1841" t="str">
        <f>VLOOKUP(A1841,'Hospitalisation Details'!A:I,9,0)</f>
        <v>R1012</v>
      </c>
    </row>
    <row r="1842" spans="1:17" ht="15.6" x14ac:dyDescent="0.3">
      <c r="A1842" s="1" t="s">
        <v>528</v>
      </c>
      <c r="B1842" s="1" t="str">
        <f>VLOOKUP(A1842,'Customer Names'!A:B,2,0)</f>
        <v>Lombardo, Ms.  Megan</v>
      </c>
      <c r="C1842">
        <f>VLOOKUP(A1842,'Medical Examinations'!A:H,2,0)</f>
        <v>35.78</v>
      </c>
      <c r="D1842">
        <f>VLOOKUP(A1842,'Medical Examinations'!A:C,3,0)</f>
        <v>6.07</v>
      </c>
      <c r="E1842" t="str">
        <f>VLOOKUP(A1842,'Medical Examinations'!A:E,4)</f>
        <v>No</v>
      </c>
      <c r="F1842" t="str">
        <f>VLOOKUP(A1842,'Medical Examinations'!A:E,5)</f>
        <v>yes</v>
      </c>
      <c r="G1842" t="str">
        <f>VLOOKUP(A1842,'Medical Examinations'!A:F,6,0)</f>
        <v>No</v>
      </c>
      <c r="H1842">
        <f>VLOOKUP(A1842,'Medical Examinations'!A:G,7)</f>
        <v>1</v>
      </c>
      <c r="I1842" t="str">
        <f>VLOOKUP(A1842,'Medical Examinations'!A:H,8,0)</f>
        <v>No</v>
      </c>
      <c r="J1842">
        <f>VLOOKUP(A1842,'Hospitalisation Details'!A:B,2,0)</f>
        <v>2004</v>
      </c>
      <c r="K1842" t="str">
        <f>VLOOKUP(A1842,'Hospitalisation Details'!A:C,3,0)</f>
        <v>Jul</v>
      </c>
      <c r="L1842">
        <f>VLOOKUP(A1842,'Hospitalisation Details'!A:D,4,0)</f>
        <v>18</v>
      </c>
      <c r="M1842">
        <f>VLOOKUP(A1842,'Hospitalisation Details'!A:E,5,0)</f>
        <v>0</v>
      </c>
      <c r="N1842">
        <f>VLOOKUP(A1842,'Hospitalisation Details'!A:F,6,0)</f>
        <v>4468.25</v>
      </c>
      <c r="O1842" t="str">
        <f>VLOOKUP(A1842,'Hospitalisation Details'!A:G,7,0)</f>
        <v>tier - 2</v>
      </c>
      <c r="P1842" t="str">
        <f>VLOOKUP(A1842,'Hospitalisation Details'!A:I,8,0)</f>
        <v>tier - 2</v>
      </c>
      <c r="Q1842" t="str">
        <f>VLOOKUP(A1842,'Hospitalisation Details'!A:I,9,0)</f>
        <v>R1012</v>
      </c>
    </row>
    <row r="1843" spans="1:17" ht="15.6" x14ac:dyDescent="0.3">
      <c r="A1843" s="1" t="s">
        <v>527</v>
      </c>
      <c r="B1843" s="1" t="str">
        <f>VLOOKUP(A1843,'Customer Names'!A:B,2,0)</f>
        <v>Bode, Ms.  Ruby J</v>
      </c>
      <c r="C1843">
        <f>VLOOKUP(A1843,'Medical Examinations'!A:H,2,0)</f>
        <v>34.96</v>
      </c>
      <c r="D1843">
        <f>VLOOKUP(A1843,'Medical Examinations'!A:C,3,0)</f>
        <v>5.63</v>
      </c>
      <c r="E1843" t="str">
        <f>VLOOKUP(A1843,'Medical Examinations'!A:E,4)</f>
        <v>No</v>
      </c>
      <c r="F1843" t="str">
        <f>VLOOKUP(A1843,'Medical Examinations'!A:E,5)</f>
        <v>No</v>
      </c>
      <c r="G1843" t="str">
        <f>VLOOKUP(A1843,'Medical Examinations'!A:F,6,0)</f>
        <v>No</v>
      </c>
      <c r="H1843" t="str">
        <f>VLOOKUP(A1843,'Medical Examinations'!A:G,7)</f>
        <v>No major surgery</v>
      </c>
      <c r="I1843" t="str">
        <f>VLOOKUP(A1843,'Medical Examinations'!A:H,8,0)</f>
        <v>No</v>
      </c>
      <c r="J1843">
        <f>VLOOKUP(A1843,'Hospitalisation Details'!A:B,2,0)</f>
        <v>1999</v>
      </c>
      <c r="K1843" t="str">
        <f>VLOOKUP(A1843,'Hospitalisation Details'!A:C,3,0)</f>
        <v>Nov</v>
      </c>
      <c r="L1843">
        <f>VLOOKUP(A1843,'Hospitalisation Details'!A:D,4,0)</f>
        <v>20</v>
      </c>
      <c r="M1843">
        <f>VLOOKUP(A1843,'Hospitalisation Details'!A:E,5,0)</f>
        <v>3</v>
      </c>
      <c r="N1843">
        <f>VLOOKUP(A1843,'Hospitalisation Details'!A:F,6,0)</f>
        <v>4466.62</v>
      </c>
      <c r="O1843" t="str">
        <f>VLOOKUP(A1843,'Hospitalisation Details'!A:G,7,0)</f>
        <v>tier - 2</v>
      </c>
      <c r="P1843" t="str">
        <f>VLOOKUP(A1843,'Hospitalisation Details'!A:I,8,0)</f>
        <v>tier - 2</v>
      </c>
      <c r="Q1843" t="str">
        <f>VLOOKUP(A1843,'Hospitalisation Details'!A:I,9,0)</f>
        <v>R1012</v>
      </c>
    </row>
    <row r="1844" spans="1:17" ht="15.6" x14ac:dyDescent="0.3">
      <c r="A1844" s="1" t="s">
        <v>526</v>
      </c>
      <c r="B1844" s="1" t="str">
        <f>VLOOKUP(A1844,'Customer Names'!A:B,2,0)</f>
        <v>Johnson, Mr.  Bart</v>
      </c>
      <c r="C1844">
        <f>VLOOKUP(A1844,'Medical Examinations'!A:H,2,0)</f>
        <v>38.39</v>
      </c>
      <c r="D1844">
        <f>VLOOKUP(A1844,'Medical Examinations'!A:C,3,0)</f>
        <v>6.05</v>
      </c>
      <c r="E1844" t="str">
        <f>VLOOKUP(A1844,'Medical Examinations'!A:E,4)</f>
        <v>No</v>
      </c>
      <c r="F1844" t="str">
        <f>VLOOKUP(A1844,'Medical Examinations'!A:E,5)</f>
        <v>No</v>
      </c>
      <c r="G1844" t="str">
        <f>VLOOKUP(A1844,'Medical Examinations'!A:F,6,0)</f>
        <v>No</v>
      </c>
      <c r="H1844" t="str">
        <f>VLOOKUP(A1844,'Medical Examinations'!A:G,7)</f>
        <v>No major surgery</v>
      </c>
      <c r="I1844" t="str">
        <f>VLOOKUP(A1844,'Medical Examinations'!A:H,8,0)</f>
        <v>No</v>
      </c>
      <c r="J1844">
        <f>VLOOKUP(A1844,'Hospitalisation Details'!A:B,2,0)</f>
        <v>1991</v>
      </c>
      <c r="K1844" t="str">
        <f>VLOOKUP(A1844,'Hospitalisation Details'!A:C,3,0)</f>
        <v>Jul</v>
      </c>
      <c r="L1844">
        <f>VLOOKUP(A1844,'Hospitalisation Details'!A:D,4,0)</f>
        <v>4</v>
      </c>
      <c r="M1844">
        <f>VLOOKUP(A1844,'Hospitalisation Details'!A:E,5,0)</f>
        <v>2</v>
      </c>
      <c r="N1844">
        <f>VLOOKUP(A1844,'Hospitalisation Details'!A:F,6,0)</f>
        <v>4463.21</v>
      </c>
      <c r="O1844" t="str">
        <f>VLOOKUP(A1844,'Hospitalisation Details'!A:G,7,0)</f>
        <v>tier - 3</v>
      </c>
      <c r="P1844" t="str">
        <f>VLOOKUP(A1844,'Hospitalisation Details'!A:I,8,0)</f>
        <v>tier - 3</v>
      </c>
      <c r="Q1844" t="str">
        <f>VLOOKUP(A1844,'Hospitalisation Details'!A:I,9,0)</f>
        <v>R1013</v>
      </c>
    </row>
    <row r="1845" spans="1:17" ht="15.6" x14ac:dyDescent="0.3">
      <c r="A1845" s="1" t="s">
        <v>525</v>
      </c>
      <c r="B1845" s="1" t="str">
        <f>VLOOKUP(A1845,'Customer Names'!A:B,2,0)</f>
        <v>Norcross, Mr.  Robert A.</v>
      </c>
      <c r="C1845">
        <f>VLOOKUP(A1845,'Medical Examinations'!A:H,2,0)</f>
        <v>33.82</v>
      </c>
      <c r="D1845">
        <f>VLOOKUP(A1845,'Medical Examinations'!A:C,3,0)</f>
        <v>4.6500000000000004</v>
      </c>
      <c r="E1845" t="str">
        <f>VLOOKUP(A1845,'Medical Examinations'!A:E,4)</f>
        <v>No</v>
      </c>
      <c r="F1845" t="str">
        <f>VLOOKUP(A1845,'Medical Examinations'!A:E,5)</f>
        <v>No</v>
      </c>
      <c r="G1845" t="str">
        <f>VLOOKUP(A1845,'Medical Examinations'!A:F,6,0)</f>
        <v>No</v>
      </c>
      <c r="H1845" t="str">
        <f>VLOOKUP(A1845,'Medical Examinations'!A:G,7)</f>
        <v>No major surgery</v>
      </c>
      <c r="I1845" t="str">
        <f>VLOOKUP(A1845,'Medical Examinations'!A:H,8,0)</f>
        <v>No</v>
      </c>
      <c r="J1845">
        <f>VLOOKUP(A1845,'Hospitalisation Details'!A:B,2,0)</f>
        <v>1990</v>
      </c>
      <c r="K1845" t="str">
        <f>VLOOKUP(A1845,'Hospitalisation Details'!A:C,3,0)</f>
        <v>Jul</v>
      </c>
      <c r="L1845">
        <f>VLOOKUP(A1845,'Hospitalisation Details'!A:D,4,0)</f>
        <v>15</v>
      </c>
      <c r="M1845">
        <f>VLOOKUP(A1845,'Hospitalisation Details'!A:E,5,0)</f>
        <v>1</v>
      </c>
      <c r="N1845">
        <f>VLOOKUP(A1845,'Hospitalisation Details'!A:F,6,0)</f>
        <v>4462.72</v>
      </c>
      <c r="O1845" t="str">
        <f>VLOOKUP(A1845,'Hospitalisation Details'!A:G,7,0)</f>
        <v>tier - 2</v>
      </c>
      <c r="P1845" t="str">
        <f>VLOOKUP(A1845,'Hospitalisation Details'!A:I,8,0)</f>
        <v>tier - 3</v>
      </c>
      <c r="Q1845" t="str">
        <f>VLOOKUP(A1845,'Hospitalisation Details'!A:I,9,0)</f>
        <v>R1012</v>
      </c>
    </row>
    <row r="1846" spans="1:17" ht="15.6" x14ac:dyDescent="0.3">
      <c r="A1846" s="1" t="s">
        <v>524</v>
      </c>
      <c r="B1846" s="1" t="str">
        <f>VLOOKUP(A1846,'Customer Names'!A:B,2,0)</f>
        <v>Lazrus, Mr.  Adam</v>
      </c>
      <c r="C1846">
        <f>VLOOKUP(A1846,'Medical Examinations'!A:H,2,0)</f>
        <v>27.835000000000001</v>
      </c>
      <c r="D1846">
        <f>VLOOKUP(A1846,'Medical Examinations'!A:C,3,0)</f>
        <v>5.37</v>
      </c>
      <c r="E1846" t="str">
        <f>VLOOKUP(A1846,'Medical Examinations'!A:E,4)</f>
        <v>No</v>
      </c>
      <c r="F1846" t="str">
        <f>VLOOKUP(A1846,'Medical Examinations'!A:E,5)</f>
        <v>No</v>
      </c>
      <c r="G1846" t="str">
        <f>VLOOKUP(A1846,'Medical Examinations'!A:F,6,0)</f>
        <v>No</v>
      </c>
      <c r="H1846" t="str">
        <f>VLOOKUP(A1846,'Medical Examinations'!A:G,7)</f>
        <v>No major surgery</v>
      </c>
      <c r="I1846" t="str">
        <f>VLOOKUP(A1846,'Medical Examinations'!A:H,8,0)</f>
        <v>No</v>
      </c>
      <c r="J1846">
        <f>VLOOKUP(A1846,'Hospitalisation Details'!A:B,2,0)</f>
        <v>1990</v>
      </c>
      <c r="K1846" t="str">
        <f>VLOOKUP(A1846,'Hospitalisation Details'!A:C,3,0)</f>
        <v>Aug</v>
      </c>
      <c r="L1846">
        <f>VLOOKUP(A1846,'Hospitalisation Details'!A:D,4,0)</f>
        <v>8</v>
      </c>
      <c r="M1846">
        <f>VLOOKUP(A1846,'Hospitalisation Details'!A:E,5,0)</f>
        <v>1</v>
      </c>
      <c r="N1846">
        <f>VLOOKUP(A1846,'Hospitalisation Details'!A:F,6,0)</f>
        <v>4454.3999999999996</v>
      </c>
      <c r="O1846" t="str">
        <f>VLOOKUP(A1846,'Hospitalisation Details'!A:G,7,0)</f>
        <v>tier - 2</v>
      </c>
      <c r="P1846" t="str">
        <f>VLOOKUP(A1846,'Hospitalisation Details'!A:I,8,0)</f>
        <v>tier - 3</v>
      </c>
      <c r="Q1846" t="str">
        <f>VLOOKUP(A1846,'Hospitalisation Details'!A:I,9,0)</f>
        <v>R1012</v>
      </c>
    </row>
    <row r="1847" spans="1:17" ht="15.6" x14ac:dyDescent="0.3">
      <c r="A1847" s="1" t="s">
        <v>523</v>
      </c>
      <c r="B1847" s="1" t="str">
        <f>VLOOKUP(A1847,'Customer Names'!A:B,2,0)</f>
        <v>Tsegay, Mr.  Yemane Adhane</v>
      </c>
      <c r="C1847">
        <f>VLOOKUP(A1847,'Medical Examinations'!A:H,2,0)</f>
        <v>33</v>
      </c>
      <c r="D1847">
        <f>VLOOKUP(A1847,'Medical Examinations'!A:C,3,0)</f>
        <v>5.39</v>
      </c>
      <c r="E1847" t="str">
        <f>VLOOKUP(A1847,'Medical Examinations'!A:E,4)</f>
        <v>No</v>
      </c>
      <c r="F1847" t="str">
        <f>VLOOKUP(A1847,'Medical Examinations'!A:E,5)</f>
        <v>No</v>
      </c>
      <c r="G1847" t="str">
        <f>VLOOKUP(A1847,'Medical Examinations'!A:F,6,0)</f>
        <v>No</v>
      </c>
      <c r="H1847" t="str">
        <f>VLOOKUP(A1847,'Medical Examinations'!A:G,7)</f>
        <v>No major surgery</v>
      </c>
      <c r="I1847" t="str">
        <f>VLOOKUP(A1847,'Medical Examinations'!A:H,8,0)</f>
        <v>No</v>
      </c>
      <c r="J1847">
        <f>VLOOKUP(A1847,'Hospitalisation Details'!A:B,2,0)</f>
        <v>1994</v>
      </c>
      <c r="K1847" t="str">
        <f>VLOOKUP(A1847,'Hospitalisation Details'!A:C,3,0)</f>
        <v>Jun</v>
      </c>
      <c r="L1847">
        <f>VLOOKUP(A1847,'Hospitalisation Details'!A:D,4,0)</f>
        <v>28</v>
      </c>
      <c r="M1847">
        <f>VLOOKUP(A1847,'Hospitalisation Details'!A:E,5,0)</f>
        <v>3</v>
      </c>
      <c r="N1847">
        <f>VLOOKUP(A1847,'Hospitalisation Details'!A:F,6,0)</f>
        <v>4449.46</v>
      </c>
      <c r="O1847" t="str">
        <f>VLOOKUP(A1847,'Hospitalisation Details'!A:G,7,0)</f>
        <v>tier - 1</v>
      </c>
      <c r="P1847" t="str">
        <f>VLOOKUP(A1847,'Hospitalisation Details'!A:I,8,0)</f>
        <v>tier - 2</v>
      </c>
      <c r="Q1847" t="str">
        <f>VLOOKUP(A1847,'Hospitalisation Details'!A:I,9,0)</f>
        <v>R1013</v>
      </c>
    </row>
    <row r="1848" spans="1:17" ht="15.6" x14ac:dyDescent="0.3">
      <c r="A1848" s="1" t="s">
        <v>522</v>
      </c>
      <c r="B1848" s="1" t="str">
        <f>VLOOKUP(A1848,'Customer Names'!A:B,2,0)</f>
        <v>Schneider, Mr.  Jesse A.</v>
      </c>
      <c r="C1848">
        <f>VLOOKUP(A1848,'Medical Examinations'!A:H,2,0)</f>
        <v>26.885000000000002</v>
      </c>
      <c r="D1848">
        <f>VLOOKUP(A1848,'Medical Examinations'!A:C,3,0)</f>
        <v>5.86</v>
      </c>
      <c r="E1848" t="str">
        <f>VLOOKUP(A1848,'Medical Examinations'!A:E,4)</f>
        <v>No</v>
      </c>
      <c r="F1848" t="str">
        <f>VLOOKUP(A1848,'Medical Examinations'!A:E,5)</f>
        <v>No</v>
      </c>
      <c r="G1848" t="str">
        <f>VLOOKUP(A1848,'Medical Examinations'!A:F,6,0)</f>
        <v>No</v>
      </c>
      <c r="H1848" t="str">
        <f>VLOOKUP(A1848,'Medical Examinations'!A:G,7)</f>
        <v>No major surgery</v>
      </c>
      <c r="I1848" t="str">
        <f>VLOOKUP(A1848,'Medical Examinations'!A:H,8,0)</f>
        <v>No</v>
      </c>
      <c r="J1848">
        <f>VLOOKUP(A1848,'Hospitalisation Details'!A:B,2,0)</f>
        <v>1991</v>
      </c>
      <c r="K1848" t="str">
        <f>VLOOKUP(A1848,'Hospitalisation Details'!A:C,3,0)</f>
        <v>Sep</v>
      </c>
      <c r="L1848">
        <f>VLOOKUP(A1848,'Hospitalisation Details'!A:D,4,0)</f>
        <v>3</v>
      </c>
      <c r="M1848">
        <f>VLOOKUP(A1848,'Hospitalisation Details'!A:E,5,0)</f>
        <v>1</v>
      </c>
      <c r="N1848">
        <f>VLOOKUP(A1848,'Hospitalisation Details'!A:F,6,0)</f>
        <v>4441.21</v>
      </c>
      <c r="O1848" t="str">
        <f>VLOOKUP(A1848,'Hospitalisation Details'!A:G,7,0)</f>
        <v>tier - 1</v>
      </c>
      <c r="P1848" t="str">
        <f>VLOOKUP(A1848,'Hospitalisation Details'!A:I,8,0)</f>
        <v>tier - 2</v>
      </c>
      <c r="Q1848" t="str">
        <f>VLOOKUP(A1848,'Hospitalisation Details'!A:I,9,0)</f>
        <v>R1014</v>
      </c>
    </row>
    <row r="1849" spans="1:17" ht="15.6" x14ac:dyDescent="0.3">
      <c r="A1849" s="1" t="s">
        <v>521</v>
      </c>
      <c r="B1849" s="1" t="str">
        <f>VLOOKUP(A1849,'Customer Names'!A:B,2,0)</f>
        <v>Loreto, Mr.  Bird</v>
      </c>
      <c r="C1849">
        <f>VLOOKUP(A1849,'Medical Examinations'!A:H,2,0)</f>
        <v>29.26</v>
      </c>
      <c r="D1849">
        <f>VLOOKUP(A1849,'Medical Examinations'!A:C,3,0)</f>
        <v>4.4400000000000004</v>
      </c>
      <c r="E1849" t="str">
        <f>VLOOKUP(A1849,'Medical Examinations'!A:E,4)</f>
        <v>No</v>
      </c>
      <c r="F1849" t="str">
        <f>VLOOKUP(A1849,'Medical Examinations'!A:E,5)</f>
        <v>No</v>
      </c>
      <c r="G1849" t="str">
        <f>VLOOKUP(A1849,'Medical Examinations'!A:F,6,0)</f>
        <v>No</v>
      </c>
      <c r="H1849" t="str">
        <f>VLOOKUP(A1849,'Medical Examinations'!A:G,7)</f>
        <v>No major surgery</v>
      </c>
      <c r="I1849" t="str">
        <f>VLOOKUP(A1849,'Medical Examinations'!A:H,8,0)</f>
        <v>No</v>
      </c>
      <c r="J1849">
        <f>VLOOKUP(A1849,'Hospitalisation Details'!A:B,2,0)</f>
        <v>1994</v>
      </c>
      <c r="K1849" t="str">
        <f>VLOOKUP(A1849,'Hospitalisation Details'!A:C,3,0)</f>
        <v>Oct</v>
      </c>
      <c r="L1849">
        <f>VLOOKUP(A1849,'Hospitalisation Details'!A:D,4,0)</f>
        <v>24</v>
      </c>
      <c r="M1849">
        <f>VLOOKUP(A1849,'Hospitalisation Details'!A:E,5,0)</f>
        <v>2</v>
      </c>
      <c r="N1849">
        <f>VLOOKUP(A1849,'Hospitalisation Details'!A:F,6,0)</f>
        <v>4438.26</v>
      </c>
      <c r="O1849" t="str">
        <f>VLOOKUP(A1849,'Hospitalisation Details'!A:G,7,0)</f>
        <v>tier - 2</v>
      </c>
      <c r="P1849" t="str">
        <f>VLOOKUP(A1849,'Hospitalisation Details'!A:I,8,0)</f>
        <v>tier - 3</v>
      </c>
      <c r="Q1849" t="str">
        <f>VLOOKUP(A1849,'Hospitalisation Details'!A:I,9,0)</f>
        <v>R1017</v>
      </c>
    </row>
    <row r="1850" spans="1:17" ht="15.6" x14ac:dyDescent="0.3">
      <c r="A1850" s="1" t="s">
        <v>520</v>
      </c>
      <c r="B1850" s="1" t="str">
        <f>VLOOKUP(A1850,'Customer Names'!A:B,2,0)</f>
        <v>Callahan, Mr.  Patrick M.</v>
      </c>
      <c r="C1850">
        <f>VLOOKUP(A1850,'Medical Examinations'!A:H,2,0)</f>
        <v>26.98</v>
      </c>
      <c r="D1850">
        <f>VLOOKUP(A1850,'Medical Examinations'!A:C,3,0)</f>
        <v>4.41</v>
      </c>
      <c r="E1850" t="str">
        <f>VLOOKUP(A1850,'Medical Examinations'!A:E,4)</f>
        <v>No</v>
      </c>
      <c r="F1850" t="str">
        <f>VLOOKUP(A1850,'Medical Examinations'!A:E,5)</f>
        <v>No</v>
      </c>
      <c r="G1850" t="str">
        <f>VLOOKUP(A1850,'Medical Examinations'!A:F,6,0)</f>
        <v>No</v>
      </c>
      <c r="H1850" t="str">
        <f>VLOOKUP(A1850,'Medical Examinations'!A:G,7)</f>
        <v>No major surgery</v>
      </c>
      <c r="I1850" t="str">
        <f>VLOOKUP(A1850,'Medical Examinations'!A:H,8,0)</f>
        <v>No</v>
      </c>
      <c r="J1850">
        <f>VLOOKUP(A1850,'Hospitalisation Details'!A:B,2,0)</f>
        <v>1994</v>
      </c>
      <c r="K1850" t="str">
        <f>VLOOKUP(A1850,'Hospitalisation Details'!A:C,3,0)</f>
        <v>Oct</v>
      </c>
      <c r="L1850">
        <f>VLOOKUP(A1850,'Hospitalisation Details'!A:D,4,0)</f>
        <v>8</v>
      </c>
      <c r="M1850">
        <f>VLOOKUP(A1850,'Hospitalisation Details'!A:E,5,0)</f>
        <v>2</v>
      </c>
      <c r="N1850">
        <f>VLOOKUP(A1850,'Hospitalisation Details'!A:F,6,0)</f>
        <v>4435.09</v>
      </c>
      <c r="O1850" t="str">
        <f>VLOOKUP(A1850,'Hospitalisation Details'!A:G,7,0)</f>
        <v>tier - 3</v>
      </c>
      <c r="P1850" t="str">
        <f>VLOOKUP(A1850,'Hospitalisation Details'!A:I,8,0)</f>
        <v>tier - 2</v>
      </c>
      <c r="Q1850" t="str">
        <f>VLOOKUP(A1850,'Hospitalisation Details'!A:I,9,0)</f>
        <v>R1016</v>
      </c>
    </row>
    <row r="1851" spans="1:17" ht="15.6" x14ac:dyDescent="0.3">
      <c r="A1851" s="1" t="s">
        <v>519</v>
      </c>
      <c r="B1851" s="1" t="str">
        <f>VLOOKUP(A1851,'Customer Names'!A:B,2,0)</f>
        <v>Timko, Mr.  Kyle</v>
      </c>
      <c r="C1851">
        <f>VLOOKUP(A1851,'Medical Examinations'!A:H,2,0)</f>
        <v>32.11</v>
      </c>
      <c r="D1851">
        <f>VLOOKUP(A1851,'Medical Examinations'!A:C,3,0)</f>
        <v>5.19</v>
      </c>
      <c r="E1851" t="str">
        <f>VLOOKUP(A1851,'Medical Examinations'!A:E,4)</f>
        <v>No</v>
      </c>
      <c r="F1851" t="str">
        <f>VLOOKUP(A1851,'Medical Examinations'!A:E,5)</f>
        <v>No</v>
      </c>
      <c r="G1851" t="str">
        <f>VLOOKUP(A1851,'Medical Examinations'!A:F,6,0)</f>
        <v>Yes</v>
      </c>
      <c r="H1851">
        <f>VLOOKUP(A1851,'Medical Examinations'!A:G,7)</f>
        <v>1</v>
      </c>
      <c r="I1851" t="str">
        <f>VLOOKUP(A1851,'Medical Examinations'!A:H,8,0)</f>
        <v>No</v>
      </c>
      <c r="J1851">
        <f>VLOOKUP(A1851,'Hospitalisation Details'!A:B,2,0)</f>
        <v>1993</v>
      </c>
      <c r="K1851" t="str">
        <f>VLOOKUP(A1851,'Hospitalisation Details'!A:C,3,0)</f>
        <v>Dec</v>
      </c>
      <c r="L1851">
        <f>VLOOKUP(A1851,'Hospitalisation Details'!A:D,4,0)</f>
        <v>23</v>
      </c>
      <c r="M1851">
        <f>VLOOKUP(A1851,'Hospitalisation Details'!A:E,5,0)</f>
        <v>2</v>
      </c>
      <c r="N1851">
        <f>VLOOKUP(A1851,'Hospitalisation Details'!A:F,6,0)</f>
        <v>4433.92</v>
      </c>
      <c r="O1851" t="str">
        <f>VLOOKUP(A1851,'Hospitalisation Details'!A:G,7,0)</f>
        <v>tier - 2</v>
      </c>
      <c r="P1851" t="str">
        <f>VLOOKUP(A1851,'Hospitalisation Details'!A:I,8,0)</f>
        <v>tier - 2</v>
      </c>
      <c r="Q1851" t="str">
        <f>VLOOKUP(A1851,'Hospitalisation Details'!A:I,9,0)</f>
        <v>R1012</v>
      </c>
    </row>
    <row r="1852" spans="1:17" ht="15.6" x14ac:dyDescent="0.3">
      <c r="A1852" s="1" t="s">
        <v>518</v>
      </c>
      <c r="B1852" s="1" t="str">
        <f>VLOOKUP(A1852,'Customer Names'!A:B,2,0)</f>
        <v>Achatz, Mr.  Ryan</v>
      </c>
      <c r="C1852">
        <f>VLOOKUP(A1852,'Medical Examinations'!A:H,2,0)</f>
        <v>31.73</v>
      </c>
      <c r="D1852">
        <f>VLOOKUP(A1852,'Medical Examinations'!A:C,3,0)</f>
        <v>5.16</v>
      </c>
      <c r="E1852" t="str">
        <f>VLOOKUP(A1852,'Medical Examinations'!A:E,4)</f>
        <v>No</v>
      </c>
      <c r="F1852" t="str">
        <f>VLOOKUP(A1852,'Medical Examinations'!A:E,5)</f>
        <v>No</v>
      </c>
      <c r="G1852" t="str">
        <f>VLOOKUP(A1852,'Medical Examinations'!A:F,6,0)</f>
        <v>Yes</v>
      </c>
      <c r="H1852">
        <f>VLOOKUP(A1852,'Medical Examinations'!A:G,7)</f>
        <v>1</v>
      </c>
      <c r="I1852" t="str">
        <f>VLOOKUP(A1852,'Medical Examinations'!A:H,8,0)</f>
        <v>No</v>
      </c>
      <c r="J1852">
        <f>VLOOKUP(A1852,'Hospitalisation Details'!A:B,2,0)</f>
        <v>1993</v>
      </c>
      <c r="K1852" t="str">
        <f>VLOOKUP(A1852,'Hospitalisation Details'!A:C,3,0)</f>
        <v>Sep</v>
      </c>
      <c r="L1852">
        <f>VLOOKUP(A1852,'Hospitalisation Details'!A:D,4,0)</f>
        <v>4</v>
      </c>
      <c r="M1852">
        <f>VLOOKUP(A1852,'Hospitalisation Details'!A:E,5,0)</f>
        <v>2</v>
      </c>
      <c r="N1852">
        <f>VLOOKUP(A1852,'Hospitalisation Details'!A:F,6,0)</f>
        <v>4433.3900000000003</v>
      </c>
      <c r="O1852" t="str">
        <f>VLOOKUP(A1852,'Hospitalisation Details'!A:G,7,0)</f>
        <v>tier - 2</v>
      </c>
      <c r="P1852" t="str">
        <f>VLOOKUP(A1852,'Hospitalisation Details'!A:I,8,0)</f>
        <v>tier - 3</v>
      </c>
      <c r="Q1852" t="str">
        <f>VLOOKUP(A1852,'Hospitalisation Details'!A:I,9,0)</f>
        <v>R1012</v>
      </c>
    </row>
    <row r="1853" spans="1:17" ht="15.6" x14ac:dyDescent="0.3">
      <c r="A1853" s="1" t="s">
        <v>517</v>
      </c>
      <c r="B1853" s="1" t="str">
        <f>VLOOKUP(A1853,'Customer Names'!A:B,2,0)</f>
        <v>Horwitz, Mr.  Yuri</v>
      </c>
      <c r="C1853">
        <f>VLOOKUP(A1853,'Medical Examinations'!A:H,2,0)</f>
        <v>22.515000000000001</v>
      </c>
      <c r="D1853">
        <f>VLOOKUP(A1853,'Medical Examinations'!A:C,3,0)</f>
        <v>4.24</v>
      </c>
      <c r="E1853" t="str">
        <f>VLOOKUP(A1853,'Medical Examinations'!A:E,4)</f>
        <v>No</v>
      </c>
      <c r="F1853" t="str">
        <f>VLOOKUP(A1853,'Medical Examinations'!A:E,5)</f>
        <v>No</v>
      </c>
      <c r="G1853" t="str">
        <f>VLOOKUP(A1853,'Medical Examinations'!A:F,6,0)</f>
        <v>No</v>
      </c>
      <c r="H1853" t="str">
        <f>VLOOKUP(A1853,'Medical Examinations'!A:G,7)</f>
        <v>No major surgery</v>
      </c>
      <c r="I1853" t="str">
        <f>VLOOKUP(A1853,'Medical Examinations'!A:H,8,0)</f>
        <v>No</v>
      </c>
      <c r="J1853">
        <f>VLOOKUP(A1853,'Hospitalisation Details'!A:B,2,0)</f>
        <v>1994</v>
      </c>
      <c r="K1853" t="str">
        <f>VLOOKUP(A1853,'Hospitalisation Details'!A:C,3,0)</f>
        <v>Dec</v>
      </c>
      <c r="L1853">
        <f>VLOOKUP(A1853,'Hospitalisation Details'!A:D,4,0)</f>
        <v>29</v>
      </c>
      <c r="M1853">
        <f>VLOOKUP(A1853,'Hospitalisation Details'!A:E,5,0)</f>
        <v>2</v>
      </c>
      <c r="N1853">
        <f>VLOOKUP(A1853,'Hospitalisation Details'!A:F,6,0)</f>
        <v>4428.8900000000003</v>
      </c>
      <c r="O1853" t="str">
        <f>VLOOKUP(A1853,'Hospitalisation Details'!A:G,7,0)</f>
        <v>tier - 3</v>
      </c>
      <c r="P1853" t="str">
        <f>VLOOKUP(A1853,'Hospitalisation Details'!A:I,8,0)</f>
        <v>tier - 1</v>
      </c>
      <c r="Q1853" t="str">
        <f>VLOOKUP(A1853,'Hospitalisation Details'!A:I,9,0)</f>
        <v>R1017</v>
      </c>
    </row>
    <row r="1854" spans="1:17" ht="15.6" x14ac:dyDescent="0.3">
      <c r="A1854" s="1" t="s">
        <v>515</v>
      </c>
      <c r="B1854" s="1" t="str">
        <f>VLOOKUP(A1854,'Customer Names'!A:B,2,0)</f>
        <v>Gordyan, Mr.  Ryan</v>
      </c>
      <c r="C1854">
        <f>VLOOKUP(A1854,'Medical Examinations'!A:H,2,0)</f>
        <v>25.9</v>
      </c>
      <c r="D1854">
        <f>VLOOKUP(A1854,'Medical Examinations'!A:C,3,0)</f>
        <v>5.45</v>
      </c>
      <c r="E1854" t="str">
        <f>VLOOKUP(A1854,'Medical Examinations'!A:E,4)</f>
        <v>No</v>
      </c>
      <c r="F1854" t="str">
        <f>VLOOKUP(A1854,'Medical Examinations'!A:E,5)</f>
        <v>No</v>
      </c>
      <c r="G1854" t="str">
        <f>VLOOKUP(A1854,'Medical Examinations'!A:F,6,0)</f>
        <v>No</v>
      </c>
      <c r="H1854">
        <f>VLOOKUP(A1854,'Medical Examinations'!A:G,7)</f>
        <v>1</v>
      </c>
      <c r="I1854" t="str">
        <f>VLOOKUP(A1854,'Medical Examinations'!A:H,8,0)</f>
        <v>No</v>
      </c>
      <c r="J1854">
        <f>VLOOKUP(A1854,'Hospitalisation Details'!A:B,2,0)</f>
        <v>1992</v>
      </c>
      <c r="K1854" t="str">
        <f>VLOOKUP(A1854,'Hospitalisation Details'!A:C,3,0)</f>
        <v>Aug</v>
      </c>
      <c r="L1854">
        <f>VLOOKUP(A1854,'Hospitalisation Details'!A:D,4,0)</f>
        <v>15</v>
      </c>
      <c r="M1854">
        <f>VLOOKUP(A1854,'Hospitalisation Details'!A:E,5,0)</f>
        <v>0</v>
      </c>
      <c r="N1854">
        <f>VLOOKUP(A1854,'Hospitalisation Details'!A:F,6,0)</f>
        <v>4420.95</v>
      </c>
      <c r="O1854" t="str">
        <f>VLOOKUP(A1854,'Hospitalisation Details'!A:G,7,0)</f>
        <v>tier - 2</v>
      </c>
      <c r="P1854" t="str">
        <f>VLOOKUP(A1854,'Hospitalisation Details'!A:I,8,0)</f>
        <v>tier - 3</v>
      </c>
      <c r="Q1854" t="str">
        <f>VLOOKUP(A1854,'Hospitalisation Details'!A:I,9,0)</f>
        <v>R1020</v>
      </c>
    </row>
    <row r="1855" spans="1:17" ht="15.6" x14ac:dyDescent="0.3">
      <c r="A1855" s="1" t="s">
        <v>514</v>
      </c>
      <c r="B1855" s="1" t="str">
        <f>VLOOKUP(A1855,'Customer Names'!A:B,2,0)</f>
        <v>Hetherington, Ms.  Debbie</v>
      </c>
      <c r="C1855">
        <f>VLOOKUP(A1855,'Medical Examinations'!A:H,2,0)</f>
        <v>27.72</v>
      </c>
      <c r="D1855">
        <f>VLOOKUP(A1855,'Medical Examinations'!A:C,3,0)</f>
        <v>5.03</v>
      </c>
      <c r="E1855" t="str">
        <f>VLOOKUP(A1855,'Medical Examinations'!A:E,4)</f>
        <v>yes</v>
      </c>
      <c r="F1855" t="str">
        <f>VLOOKUP(A1855,'Medical Examinations'!A:E,5)</f>
        <v>No</v>
      </c>
      <c r="G1855" t="str">
        <f>VLOOKUP(A1855,'Medical Examinations'!A:F,6,0)</f>
        <v>No</v>
      </c>
      <c r="H1855">
        <f>VLOOKUP(A1855,'Medical Examinations'!A:G,7)</f>
        <v>1</v>
      </c>
      <c r="I1855" t="str">
        <f>VLOOKUP(A1855,'Medical Examinations'!A:H,8,0)</f>
        <v>No</v>
      </c>
      <c r="J1855">
        <f>VLOOKUP(A1855,'Hospitalisation Details'!A:B,2,0)</f>
        <v>1988</v>
      </c>
      <c r="K1855" t="str">
        <f>VLOOKUP(A1855,'Hospitalisation Details'!A:C,3,0)</f>
        <v>Sep</v>
      </c>
      <c r="L1855">
        <f>VLOOKUP(A1855,'Hospitalisation Details'!A:D,4,0)</f>
        <v>16</v>
      </c>
      <c r="M1855">
        <f>VLOOKUP(A1855,'Hospitalisation Details'!A:E,5,0)</f>
        <v>0</v>
      </c>
      <c r="N1855">
        <f>VLOOKUP(A1855,'Hospitalisation Details'!A:F,6,0)</f>
        <v>4415.16</v>
      </c>
      <c r="O1855" t="str">
        <f>VLOOKUP(A1855,'Hospitalisation Details'!A:G,7,0)</f>
        <v>tier - 2</v>
      </c>
      <c r="P1855" t="str">
        <f>VLOOKUP(A1855,'Hospitalisation Details'!A:I,8,0)</f>
        <v>tier - 1</v>
      </c>
      <c r="Q1855" t="str">
        <f>VLOOKUP(A1855,'Hospitalisation Details'!A:I,9,0)</f>
        <v>R1013</v>
      </c>
    </row>
    <row r="1856" spans="1:17" ht="15.6" x14ac:dyDescent="0.3">
      <c r="A1856" s="1" t="s">
        <v>513</v>
      </c>
      <c r="B1856" s="1" t="str">
        <f>VLOOKUP(A1856,'Customer Names'!A:B,2,0)</f>
        <v>Thompson, Mr.  Mark D</v>
      </c>
      <c r="C1856">
        <f>VLOOKUP(A1856,'Medical Examinations'!A:H,2,0)</f>
        <v>31.5</v>
      </c>
      <c r="D1856">
        <f>VLOOKUP(A1856,'Medical Examinations'!A:C,3,0)</f>
        <v>9.6199999999999992</v>
      </c>
      <c r="E1856" t="str">
        <f>VLOOKUP(A1856,'Medical Examinations'!A:E,4)</f>
        <v>yes</v>
      </c>
      <c r="F1856" t="str">
        <f>VLOOKUP(A1856,'Medical Examinations'!A:E,5)</f>
        <v>No</v>
      </c>
      <c r="G1856" t="str">
        <f>VLOOKUP(A1856,'Medical Examinations'!A:F,6,0)</f>
        <v>No</v>
      </c>
      <c r="H1856">
        <f>VLOOKUP(A1856,'Medical Examinations'!A:G,7)</f>
        <v>1</v>
      </c>
      <c r="I1856" t="str">
        <f>VLOOKUP(A1856,'Medical Examinations'!A:H,8,0)</f>
        <v>No</v>
      </c>
      <c r="J1856">
        <f>VLOOKUP(A1856,'Hospitalisation Details'!A:B,2,0)</f>
        <v>1986</v>
      </c>
      <c r="K1856" t="str">
        <f>VLOOKUP(A1856,'Hospitalisation Details'!A:C,3,0)</f>
        <v>Jul</v>
      </c>
      <c r="L1856">
        <f>VLOOKUP(A1856,'Hospitalisation Details'!A:D,4,0)</f>
        <v>13</v>
      </c>
      <c r="M1856">
        <f>VLOOKUP(A1856,'Hospitalisation Details'!A:E,5,0)</f>
        <v>0</v>
      </c>
      <c r="N1856">
        <f>VLOOKUP(A1856,'Hospitalisation Details'!A:F,6,0)</f>
        <v>4402.2299999999996</v>
      </c>
      <c r="O1856" t="str">
        <f>VLOOKUP(A1856,'Hospitalisation Details'!A:G,7,0)</f>
        <v>tier - 2</v>
      </c>
      <c r="P1856" t="str">
        <f>VLOOKUP(A1856,'Hospitalisation Details'!A:I,8,0)</f>
        <v>tier - 2</v>
      </c>
      <c r="Q1856" t="str">
        <f>VLOOKUP(A1856,'Hospitalisation Details'!A:I,9,0)</f>
        <v>R1011</v>
      </c>
    </row>
    <row r="1857" spans="1:17" ht="15.6" x14ac:dyDescent="0.3">
      <c r="A1857" s="1" t="s">
        <v>512</v>
      </c>
      <c r="B1857" s="1" t="str">
        <f>VLOOKUP(A1857,'Customer Names'!A:B,2,0)</f>
        <v>Battoo, Mr.  Christopher</v>
      </c>
      <c r="C1857">
        <f>VLOOKUP(A1857,'Medical Examinations'!A:H,2,0)</f>
        <v>29.7</v>
      </c>
      <c r="D1857">
        <f>VLOOKUP(A1857,'Medical Examinations'!A:C,3,0)</f>
        <v>6.77</v>
      </c>
      <c r="E1857" t="str">
        <f>VLOOKUP(A1857,'Medical Examinations'!A:E,4)</f>
        <v>yes</v>
      </c>
      <c r="F1857" t="str">
        <f>VLOOKUP(A1857,'Medical Examinations'!A:E,5)</f>
        <v>No</v>
      </c>
      <c r="G1857" t="str">
        <f>VLOOKUP(A1857,'Medical Examinations'!A:F,6,0)</f>
        <v>No</v>
      </c>
      <c r="H1857">
        <f>VLOOKUP(A1857,'Medical Examinations'!A:G,7)</f>
        <v>1</v>
      </c>
      <c r="I1857" t="str">
        <f>VLOOKUP(A1857,'Medical Examinations'!A:H,8,0)</f>
        <v>No</v>
      </c>
      <c r="J1857">
        <f>VLOOKUP(A1857,'Hospitalisation Details'!A:B,2,0)</f>
        <v>1986</v>
      </c>
      <c r="K1857" t="str">
        <f>VLOOKUP(A1857,'Hospitalisation Details'!A:C,3,0)</f>
        <v>Aug</v>
      </c>
      <c r="L1857">
        <f>VLOOKUP(A1857,'Hospitalisation Details'!A:D,4,0)</f>
        <v>11</v>
      </c>
      <c r="M1857">
        <f>VLOOKUP(A1857,'Hospitalisation Details'!A:E,5,0)</f>
        <v>0</v>
      </c>
      <c r="N1857">
        <f>VLOOKUP(A1857,'Hospitalisation Details'!A:F,6,0)</f>
        <v>4399.7299999999996</v>
      </c>
      <c r="O1857" t="str">
        <f>VLOOKUP(A1857,'Hospitalisation Details'!A:G,7,0)</f>
        <v>tier - 3</v>
      </c>
      <c r="P1857" t="str">
        <f>VLOOKUP(A1857,'Hospitalisation Details'!A:I,8,0)</f>
        <v>tier - 2</v>
      </c>
      <c r="Q1857" t="str">
        <f>VLOOKUP(A1857,'Hospitalisation Details'!A:I,9,0)</f>
        <v>R1013</v>
      </c>
    </row>
    <row r="1858" spans="1:17" ht="15.6" x14ac:dyDescent="0.3">
      <c r="A1858" s="1" t="s">
        <v>511</v>
      </c>
      <c r="B1858" s="1" t="str">
        <f>VLOOKUP(A1858,'Customer Names'!A:B,2,0)</f>
        <v>Barker, Ms.  Daniell L</v>
      </c>
      <c r="C1858">
        <f>VLOOKUP(A1858,'Medical Examinations'!A:H,2,0)</f>
        <v>21.26</v>
      </c>
      <c r="D1858">
        <f>VLOOKUP(A1858,'Medical Examinations'!A:C,3,0)</f>
        <v>5.36</v>
      </c>
      <c r="E1858" t="str">
        <f>VLOOKUP(A1858,'Medical Examinations'!A:E,4)</f>
        <v>yes</v>
      </c>
      <c r="F1858" t="str">
        <f>VLOOKUP(A1858,'Medical Examinations'!A:E,5)</f>
        <v>No</v>
      </c>
      <c r="G1858" t="str">
        <f>VLOOKUP(A1858,'Medical Examinations'!A:F,6,0)</f>
        <v>No</v>
      </c>
      <c r="H1858">
        <f>VLOOKUP(A1858,'Medical Examinations'!A:G,7)</f>
        <v>1</v>
      </c>
      <c r="I1858" t="str">
        <f>VLOOKUP(A1858,'Medical Examinations'!A:H,8,0)</f>
        <v>No</v>
      </c>
      <c r="J1858">
        <f>VLOOKUP(A1858,'Hospitalisation Details'!A:B,2,0)</f>
        <v>1988</v>
      </c>
      <c r="K1858" t="str">
        <f>VLOOKUP(A1858,'Hospitalisation Details'!A:C,3,0)</f>
        <v>Jul</v>
      </c>
      <c r="L1858">
        <f>VLOOKUP(A1858,'Hospitalisation Details'!A:D,4,0)</f>
        <v>18</v>
      </c>
      <c r="M1858">
        <f>VLOOKUP(A1858,'Hospitalisation Details'!A:E,5,0)</f>
        <v>3</v>
      </c>
      <c r="N1858">
        <f>VLOOKUP(A1858,'Hospitalisation Details'!A:F,6,0)</f>
        <v>4397.3100000000004</v>
      </c>
      <c r="O1858" t="str">
        <f>VLOOKUP(A1858,'Hospitalisation Details'!A:G,7,0)</f>
        <v>tier - 2</v>
      </c>
      <c r="P1858" t="str">
        <f>VLOOKUP(A1858,'Hospitalisation Details'!A:I,8,0)</f>
        <v>tier - 2</v>
      </c>
      <c r="Q1858" t="str">
        <f>VLOOKUP(A1858,'Hospitalisation Details'!A:I,9,0)</f>
        <v>R1013</v>
      </c>
    </row>
    <row r="1859" spans="1:17" ht="15.6" x14ac:dyDescent="0.3">
      <c r="A1859" s="1" t="s">
        <v>510</v>
      </c>
      <c r="B1859" s="1" t="str">
        <f>VLOOKUP(A1859,'Customer Names'!A:B,2,0)</f>
        <v>Saarnilehto, Mr.  Janne</v>
      </c>
      <c r="C1859">
        <f>VLOOKUP(A1859,'Medical Examinations'!A:H,2,0)</f>
        <v>17.09</v>
      </c>
      <c r="D1859">
        <f>VLOOKUP(A1859,'Medical Examinations'!A:C,3,0)</f>
        <v>5.69</v>
      </c>
      <c r="E1859" t="str">
        <f>VLOOKUP(A1859,'Medical Examinations'!A:E,4)</f>
        <v>No</v>
      </c>
      <c r="F1859" t="str">
        <f>VLOOKUP(A1859,'Medical Examinations'!A:E,5)</f>
        <v>No</v>
      </c>
      <c r="G1859" t="str">
        <f>VLOOKUP(A1859,'Medical Examinations'!A:F,6,0)</f>
        <v>No</v>
      </c>
      <c r="H1859" t="str">
        <f>VLOOKUP(A1859,'Medical Examinations'!A:G,7)</f>
        <v>No major surgery</v>
      </c>
      <c r="I1859" t="str">
        <f>VLOOKUP(A1859,'Medical Examinations'!A:H,8,0)</f>
        <v>No</v>
      </c>
      <c r="J1859">
        <f>VLOOKUP(A1859,'Hospitalisation Details'!A:B,2,0)</f>
        <v>1982</v>
      </c>
      <c r="K1859" t="str">
        <f>VLOOKUP(A1859,'Hospitalisation Details'!A:C,3,0)</f>
        <v>Jun</v>
      </c>
      <c r="L1859">
        <f>VLOOKUP(A1859,'Hospitalisation Details'!A:D,4,0)</f>
        <v>29</v>
      </c>
      <c r="M1859">
        <f>VLOOKUP(A1859,'Hospitalisation Details'!A:E,5,0)</f>
        <v>3</v>
      </c>
      <c r="N1859">
        <f>VLOOKUP(A1859,'Hospitalisation Details'!A:F,6,0)</f>
        <v>4392.7</v>
      </c>
      <c r="O1859" t="str">
        <f>VLOOKUP(A1859,'Hospitalisation Details'!A:G,7,0)</f>
        <v>tier - 2</v>
      </c>
      <c r="P1859" t="str">
        <f>VLOOKUP(A1859,'Hospitalisation Details'!A:I,8,0)</f>
        <v>tier - 2</v>
      </c>
      <c r="Q1859" t="str">
        <f>VLOOKUP(A1859,'Hospitalisation Details'!A:I,9,0)</f>
        <v>R1013</v>
      </c>
    </row>
    <row r="1860" spans="1:17" ht="15.6" x14ac:dyDescent="0.3">
      <c r="A1860" s="1" t="s">
        <v>509</v>
      </c>
      <c r="B1860" s="1" t="str">
        <f>VLOOKUP(A1860,'Customer Names'!A:B,2,0)</f>
        <v>Morton, Ms.  Martina</v>
      </c>
      <c r="C1860">
        <f>VLOOKUP(A1860,'Medical Examinations'!A:H,2,0)</f>
        <v>24.3</v>
      </c>
      <c r="D1860">
        <f>VLOOKUP(A1860,'Medical Examinations'!A:C,3,0)</f>
        <v>4.9000000000000004</v>
      </c>
      <c r="E1860" t="str">
        <f>VLOOKUP(A1860,'Medical Examinations'!A:E,4)</f>
        <v>yes</v>
      </c>
      <c r="F1860" t="str">
        <f>VLOOKUP(A1860,'Medical Examinations'!A:E,5)</f>
        <v>No</v>
      </c>
      <c r="G1860" t="str">
        <f>VLOOKUP(A1860,'Medical Examinations'!A:F,6,0)</f>
        <v>Yes</v>
      </c>
      <c r="H1860">
        <f>VLOOKUP(A1860,'Medical Examinations'!A:G,7)</f>
        <v>1</v>
      </c>
      <c r="I1860" t="str">
        <f>VLOOKUP(A1860,'Medical Examinations'!A:H,8,0)</f>
        <v>No</v>
      </c>
      <c r="J1860">
        <f>VLOOKUP(A1860,'Hospitalisation Details'!A:B,2,0)</f>
        <v>1997</v>
      </c>
      <c r="K1860" t="str">
        <f>VLOOKUP(A1860,'Hospitalisation Details'!A:C,3,0)</f>
        <v>Nov</v>
      </c>
      <c r="L1860">
        <f>VLOOKUP(A1860,'Hospitalisation Details'!A:D,4,0)</f>
        <v>29</v>
      </c>
      <c r="M1860">
        <f>VLOOKUP(A1860,'Hospitalisation Details'!A:E,5,0)</f>
        <v>3</v>
      </c>
      <c r="N1860">
        <f>VLOOKUP(A1860,'Hospitalisation Details'!A:F,6,0)</f>
        <v>4391.6499999999996</v>
      </c>
      <c r="O1860" t="str">
        <f>VLOOKUP(A1860,'Hospitalisation Details'!A:G,7,0)</f>
        <v>tier - 2</v>
      </c>
      <c r="P1860" t="str">
        <f>VLOOKUP(A1860,'Hospitalisation Details'!A:I,8,0)</f>
        <v>tier - 2</v>
      </c>
      <c r="Q1860" t="str">
        <f>VLOOKUP(A1860,'Hospitalisation Details'!A:I,9,0)</f>
        <v>R1011</v>
      </c>
    </row>
    <row r="1861" spans="1:17" ht="15.6" x14ac:dyDescent="0.3">
      <c r="A1861" s="1" t="s">
        <v>508</v>
      </c>
      <c r="B1861" s="1" t="str">
        <f>VLOOKUP(A1861,'Customer Names'!A:B,2,0)</f>
        <v>Thomas, Ms.  Elizabeth L</v>
      </c>
      <c r="C1861">
        <f>VLOOKUP(A1861,'Medical Examinations'!A:H,2,0)</f>
        <v>29.734999999999999</v>
      </c>
      <c r="D1861">
        <f>VLOOKUP(A1861,'Medical Examinations'!A:C,3,0)</f>
        <v>5.78</v>
      </c>
      <c r="E1861" t="str">
        <f>VLOOKUP(A1861,'Medical Examinations'!A:E,4)</f>
        <v>No</v>
      </c>
      <c r="F1861" t="str">
        <f>VLOOKUP(A1861,'Medical Examinations'!A:E,5)</f>
        <v>No</v>
      </c>
      <c r="G1861" t="str">
        <f>VLOOKUP(A1861,'Medical Examinations'!A:F,6,0)</f>
        <v>No</v>
      </c>
      <c r="H1861" t="str">
        <f>VLOOKUP(A1861,'Medical Examinations'!A:G,7)</f>
        <v>No major surgery</v>
      </c>
      <c r="I1861" t="str">
        <f>VLOOKUP(A1861,'Medical Examinations'!A:H,8,0)</f>
        <v>No</v>
      </c>
      <c r="J1861">
        <f>VLOOKUP(A1861,'Hospitalisation Details'!A:B,2,0)</f>
        <v>1990</v>
      </c>
      <c r="K1861" t="str">
        <f>VLOOKUP(A1861,'Hospitalisation Details'!A:C,3,0)</f>
        <v>Aug</v>
      </c>
      <c r="L1861">
        <f>VLOOKUP(A1861,'Hospitalisation Details'!A:D,4,0)</f>
        <v>28</v>
      </c>
      <c r="M1861">
        <f>VLOOKUP(A1861,'Hospitalisation Details'!A:E,5,0)</f>
        <v>0</v>
      </c>
      <c r="N1861">
        <f>VLOOKUP(A1861,'Hospitalisation Details'!A:F,6,0)</f>
        <v>4357.04</v>
      </c>
      <c r="O1861" t="str">
        <f>VLOOKUP(A1861,'Hospitalisation Details'!A:G,7,0)</f>
        <v>tier - 2</v>
      </c>
      <c r="P1861" t="str">
        <f>VLOOKUP(A1861,'Hospitalisation Details'!A:I,8,0)</f>
        <v>tier - 3</v>
      </c>
      <c r="Q1861" t="str">
        <f>VLOOKUP(A1861,'Hospitalisation Details'!A:I,9,0)</f>
        <v>R1012</v>
      </c>
    </row>
    <row r="1862" spans="1:17" ht="15.6" x14ac:dyDescent="0.3">
      <c r="A1862" s="1" t="s">
        <v>507</v>
      </c>
      <c r="B1862" s="1" t="str">
        <f>VLOOKUP(A1862,'Customer Names'!A:B,2,0)</f>
        <v>Hillman, Ms.  Stephanie C.</v>
      </c>
      <c r="C1862">
        <f>VLOOKUP(A1862,'Medical Examinations'!A:H,2,0)</f>
        <v>29.26</v>
      </c>
      <c r="D1862">
        <f>VLOOKUP(A1862,'Medical Examinations'!A:C,3,0)</f>
        <v>4.7</v>
      </c>
      <c r="E1862" t="str">
        <f>VLOOKUP(A1862,'Medical Examinations'!A:E,4)</f>
        <v>No</v>
      </c>
      <c r="F1862" t="str">
        <f>VLOOKUP(A1862,'Medical Examinations'!A:E,5)</f>
        <v>No</v>
      </c>
      <c r="G1862" t="str">
        <f>VLOOKUP(A1862,'Medical Examinations'!A:F,6,0)</f>
        <v>No</v>
      </c>
      <c r="H1862" t="str">
        <f>VLOOKUP(A1862,'Medical Examinations'!A:G,7)</f>
        <v>No major surgery</v>
      </c>
      <c r="I1862" t="str">
        <f>VLOOKUP(A1862,'Medical Examinations'!A:H,8,0)</f>
        <v>No</v>
      </c>
      <c r="J1862">
        <f>VLOOKUP(A1862,'Hospitalisation Details'!A:B,2,0)</f>
        <v>1991</v>
      </c>
      <c r="K1862" t="str">
        <f>VLOOKUP(A1862,'Hospitalisation Details'!A:C,3,0)</f>
        <v>Sep</v>
      </c>
      <c r="L1862">
        <f>VLOOKUP(A1862,'Hospitalisation Details'!A:D,4,0)</f>
        <v>13</v>
      </c>
      <c r="M1862">
        <f>VLOOKUP(A1862,'Hospitalisation Details'!A:E,5,0)</f>
        <v>1</v>
      </c>
      <c r="N1862">
        <f>VLOOKUP(A1862,'Hospitalisation Details'!A:F,6,0)</f>
        <v>4350.51</v>
      </c>
      <c r="O1862" t="str">
        <f>VLOOKUP(A1862,'Hospitalisation Details'!A:G,7,0)</f>
        <v>tier - 2</v>
      </c>
      <c r="P1862" t="str">
        <f>VLOOKUP(A1862,'Hospitalisation Details'!A:I,8,0)</f>
        <v>tier - 2</v>
      </c>
      <c r="Q1862" t="str">
        <f>VLOOKUP(A1862,'Hospitalisation Details'!A:I,9,0)</f>
        <v>R1013</v>
      </c>
    </row>
    <row r="1863" spans="1:17" ht="15.6" x14ac:dyDescent="0.3">
      <c r="A1863" s="1" t="s">
        <v>506</v>
      </c>
      <c r="B1863" s="1" t="str">
        <f>VLOOKUP(A1863,'Customer Names'!A:B,2,0)</f>
        <v>Edwards, Ms.  Katie</v>
      </c>
      <c r="C1863">
        <f>VLOOKUP(A1863,'Medical Examinations'!A:H,2,0)</f>
        <v>33</v>
      </c>
      <c r="D1863">
        <f>VLOOKUP(A1863,'Medical Examinations'!A:C,3,0)</f>
        <v>6.28</v>
      </c>
      <c r="E1863" t="str">
        <f>VLOOKUP(A1863,'Medical Examinations'!A:E,4)</f>
        <v>No</v>
      </c>
      <c r="F1863" t="str">
        <f>VLOOKUP(A1863,'Medical Examinations'!A:E,5)</f>
        <v>No</v>
      </c>
      <c r="G1863" t="str">
        <f>VLOOKUP(A1863,'Medical Examinations'!A:F,6,0)</f>
        <v>No</v>
      </c>
      <c r="H1863" t="str">
        <f>VLOOKUP(A1863,'Medical Examinations'!A:G,7)</f>
        <v>No major surgery</v>
      </c>
      <c r="I1863" t="str">
        <f>VLOOKUP(A1863,'Medical Examinations'!A:H,8,0)</f>
        <v>No</v>
      </c>
      <c r="J1863">
        <f>VLOOKUP(A1863,'Hospitalisation Details'!A:B,2,0)</f>
        <v>1994</v>
      </c>
      <c r="K1863" t="str">
        <f>VLOOKUP(A1863,'Hospitalisation Details'!A:C,3,0)</f>
        <v>Nov</v>
      </c>
      <c r="L1863">
        <f>VLOOKUP(A1863,'Hospitalisation Details'!A:D,4,0)</f>
        <v>1</v>
      </c>
      <c r="M1863">
        <f>VLOOKUP(A1863,'Hospitalisation Details'!A:E,5,0)</f>
        <v>2</v>
      </c>
      <c r="N1863">
        <f>VLOOKUP(A1863,'Hospitalisation Details'!A:F,6,0)</f>
        <v>4349.46</v>
      </c>
      <c r="O1863" t="str">
        <f>VLOOKUP(A1863,'Hospitalisation Details'!A:G,7,0)</f>
        <v>tier - 2</v>
      </c>
      <c r="P1863" t="str">
        <f>VLOOKUP(A1863,'Hospitalisation Details'!A:I,8,0)</f>
        <v>tier - 2</v>
      </c>
      <c r="Q1863" t="str">
        <f>VLOOKUP(A1863,'Hospitalisation Details'!A:I,9,0)</f>
        <v>R1013</v>
      </c>
    </row>
    <row r="1864" spans="1:17" ht="15.6" x14ac:dyDescent="0.3">
      <c r="A1864" s="1" t="s">
        <v>505</v>
      </c>
      <c r="B1864" s="1" t="str">
        <f>VLOOKUP(A1864,'Customer Names'!A:B,2,0)</f>
        <v>Bartel, Ms.  Callie</v>
      </c>
      <c r="C1864">
        <f>VLOOKUP(A1864,'Medical Examinations'!A:H,2,0)</f>
        <v>31.065000000000001</v>
      </c>
      <c r="D1864">
        <f>VLOOKUP(A1864,'Medical Examinations'!A:C,3,0)</f>
        <v>4.2300000000000004</v>
      </c>
      <c r="E1864" t="str">
        <f>VLOOKUP(A1864,'Medical Examinations'!A:E,4)</f>
        <v>No</v>
      </c>
      <c r="F1864" t="str">
        <f>VLOOKUP(A1864,'Medical Examinations'!A:E,5)</f>
        <v>No</v>
      </c>
      <c r="G1864" t="str">
        <f>VLOOKUP(A1864,'Medical Examinations'!A:F,6,0)</f>
        <v>No</v>
      </c>
      <c r="H1864" t="str">
        <f>VLOOKUP(A1864,'Medical Examinations'!A:G,7)</f>
        <v>No major surgery</v>
      </c>
      <c r="I1864" t="str">
        <f>VLOOKUP(A1864,'Medical Examinations'!A:H,8,0)</f>
        <v>No</v>
      </c>
      <c r="J1864">
        <f>VLOOKUP(A1864,'Hospitalisation Details'!A:B,2,0)</f>
        <v>1991</v>
      </c>
      <c r="K1864" t="str">
        <f>VLOOKUP(A1864,'Hospitalisation Details'!A:C,3,0)</f>
        <v>Jun</v>
      </c>
      <c r="L1864">
        <f>VLOOKUP(A1864,'Hospitalisation Details'!A:D,4,0)</f>
        <v>1</v>
      </c>
      <c r="M1864">
        <f>VLOOKUP(A1864,'Hospitalisation Details'!A:E,5,0)</f>
        <v>0</v>
      </c>
      <c r="N1864">
        <f>VLOOKUP(A1864,'Hospitalisation Details'!A:F,6,0)</f>
        <v>4347.0200000000004</v>
      </c>
      <c r="O1864" t="str">
        <f>VLOOKUP(A1864,'Hospitalisation Details'!A:G,7,0)</f>
        <v>tier - 2</v>
      </c>
      <c r="P1864" t="str">
        <f>VLOOKUP(A1864,'Hospitalisation Details'!A:I,8,0)</f>
        <v>tier - 1</v>
      </c>
      <c r="Q1864" t="str">
        <f>VLOOKUP(A1864,'Hospitalisation Details'!A:I,9,0)</f>
        <v>R1024</v>
      </c>
    </row>
    <row r="1865" spans="1:17" ht="15.6" x14ac:dyDescent="0.3">
      <c r="A1865" s="1" t="s">
        <v>504</v>
      </c>
      <c r="B1865" s="1" t="str">
        <f>VLOOKUP(A1865,'Customer Names'!A:B,2,0)</f>
        <v>Potekhina, Ms.  Inna</v>
      </c>
      <c r="C1865">
        <f>VLOOKUP(A1865,'Medical Examinations'!A:H,2,0)</f>
        <v>26.51</v>
      </c>
      <c r="D1865">
        <f>VLOOKUP(A1865,'Medical Examinations'!A:C,3,0)</f>
        <v>6.17</v>
      </c>
      <c r="E1865" t="str">
        <f>VLOOKUP(A1865,'Medical Examinations'!A:E,4)</f>
        <v>No</v>
      </c>
      <c r="F1865" t="str">
        <f>VLOOKUP(A1865,'Medical Examinations'!A:E,5)</f>
        <v>No</v>
      </c>
      <c r="G1865" t="str">
        <f>VLOOKUP(A1865,'Medical Examinations'!A:F,6,0)</f>
        <v>No</v>
      </c>
      <c r="H1865" t="str">
        <f>VLOOKUP(A1865,'Medical Examinations'!A:G,7)</f>
        <v>No major surgery</v>
      </c>
      <c r="I1865" t="str">
        <f>VLOOKUP(A1865,'Medical Examinations'!A:H,8,0)</f>
        <v>No</v>
      </c>
      <c r="J1865">
        <f>VLOOKUP(A1865,'Hospitalisation Details'!A:B,2,0)</f>
        <v>1994</v>
      </c>
      <c r="K1865" t="str">
        <f>VLOOKUP(A1865,'Hospitalisation Details'!A:C,3,0)</f>
        <v>Oct</v>
      </c>
      <c r="L1865">
        <f>VLOOKUP(A1865,'Hospitalisation Details'!A:D,4,0)</f>
        <v>26</v>
      </c>
      <c r="M1865">
        <f>VLOOKUP(A1865,'Hospitalisation Details'!A:E,5,0)</f>
        <v>2</v>
      </c>
      <c r="N1865">
        <f>VLOOKUP(A1865,'Hospitalisation Details'!A:F,6,0)</f>
        <v>4340.4399999999996</v>
      </c>
      <c r="O1865" t="str">
        <f>VLOOKUP(A1865,'Hospitalisation Details'!A:G,7,0)</f>
        <v>tier - 2</v>
      </c>
      <c r="P1865" t="str">
        <f>VLOOKUP(A1865,'Hospitalisation Details'!A:I,8,0)</f>
        <v>tier - 1</v>
      </c>
      <c r="Q1865" t="str">
        <f>VLOOKUP(A1865,'Hospitalisation Details'!A:I,9,0)</f>
        <v>R1013</v>
      </c>
    </row>
    <row r="1866" spans="1:17" ht="15.6" x14ac:dyDescent="0.3">
      <c r="A1866" s="1" t="s">
        <v>503</v>
      </c>
      <c r="B1866" s="1" t="str">
        <f>VLOOKUP(A1866,'Customer Names'!A:B,2,0)</f>
        <v>Kelly, Ms.  Mary K.</v>
      </c>
      <c r="C1866">
        <f>VLOOKUP(A1866,'Medical Examinations'!A:H,2,0)</f>
        <v>28.88</v>
      </c>
      <c r="D1866">
        <f>VLOOKUP(A1866,'Medical Examinations'!A:C,3,0)</f>
        <v>4.96</v>
      </c>
      <c r="E1866" t="str">
        <f>VLOOKUP(A1866,'Medical Examinations'!A:E,4)</f>
        <v>No</v>
      </c>
      <c r="F1866" t="str">
        <f>VLOOKUP(A1866,'Medical Examinations'!A:E,5)</f>
        <v>No</v>
      </c>
      <c r="G1866" t="str">
        <f>VLOOKUP(A1866,'Medical Examinations'!A:F,6,0)</f>
        <v>No</v>
      </c>
      <c r="H1866" t="str">
        <f>VLOOKUP(A1866,'Medical Examinations'!A:G,7)</f>
        <v>No major surgery</v>
      </c>
      <c r="I1866" t="str">
        <f>VLOOKUP(A1866,'Medical Examinations'!A:H,8,0)</f>
        <v>No</v>
      </c>
      <c r="J1866">
        <f>VLOOKUP(A1866,'Hospitalisation Details'!A:B,2,0)</f>
        <v>1994</v>
      </c>
      <c r="K1866" t="str">
        <f>VLOOKUP(A1866,'Hospitalisation Details'!A:C,3,0)</f>
        <v>Nov</v>
      </c>
      <c r="L1866">
        <f>VLOOKUP(A1866,'Hospitalisation Details'!A:D,4,0)</f>
        <v>2</v>
      </c>
      <c r="M1866">
        <f>VLOOKUP(A1866,'Hospitalisation Details'!A:E,5,0)</f>
        <v>1</v>
      </c>
      <c r="N1866">
        <f>VLOOKUP(A1866,'Hospitalisation Details'!A:F,6,0)</f>
        <v>4337.74</v>
      </c>
      <c r="O1866" t="str">
        <f>VLOOKUP(A1866,'Hospitalisation Details'!A:G,7,0)</f>
        <v>tier - 2</v>
      </c>
      <c r="P1866" t="str">
        <f>VLOOKUP(A1866,'Hospitalisation Details'!A:I,8,0)</f>
        <v>tier - 1</v>
      </c>
      <c r="Q1866" t="str">
        <f>VLOOKUP(A1866,'Hospitalisation Details'!A:I,9,0)</f>
        <v>R1024</v>
      </c>
    </row>
    <row r="1867" spans="1:17" ht="15.6" x14ac:dyDescent="0.3">
      <c r="A1867" s="1" t="s">
        <v>502</v>
      </c>
      <c r="B1867" s="1" t="str">
        <f>VLOOKUP(A1867,'Customer Names'!A:B,2,0)</f>
        <v>Lapp, Mr.  Samuel M.</v>
      </c>
      <c r="C1867">
        <f>VLOOKUP(A1867,'Medical Examinations'!A:H,2,0)</f>
        <v>35.814999999999998</v>
      </c>
      <c r="D1867">
        <f>VLOOKUP(A1867,'Medical Examinations'!A:C,3,0)</f>
        <v>5.1100000000000003</v>
      </c>
      <c r="E1867" t="str">
        <f>VLOOKUP(A1867,'Medical Examinations'!A:E,4)</f>
        <v>yes</v>
      </c>
      <c r="F1867" t="str">
        <f>VLOOKUP(A1867,'Medical Examinations'!A:E,5)</f>
        <v>No</v>
      </c>
      <c r="G1867" t="str">
        <f>VLOOKUP(A1867,'Medical Examinations'!A:F,6,0)</f>
        <v>No</v>
      </c>
      <c r="H1867">
        <f>VLOOKUP(A1867,'Medical Examinations'!A:G,7)</f>
        <v>1</v>
      </c>
      <c r="I1867" t="str">
        <f>VLOOKUP(A1867,'Medical Examinations'!A:H,8,0)</f>
        <v>No</v>
      </c>
      <c r="J1867">
        <f>VLOOKUP(A1867,'Hospitalisation Details'!A:B,2,0)</f>
        <v>1988</v>
      </c>
      <c r="K1867" t="str">
        <f>VLOOKUP(A1867,'Hospitalisation Details'!A:C,3,0)</f>
        <v>Dec</v>
      </c>
      <c r="L1867">
        <f>VLOOKUP(A1867,'Hospitalisation Details'!A:D,4,0)</f>
        <v>19</v>
      </c>
      <c r="M1867">
        <f>VLOOKUP(A1867,'Hospitalisation Details'!A:E,5,0)</f>
        <v>0</v>
      </c>
      <c r="N1867">
        <f>VLOOKUP(A1867,'Hospitalisation Details'!A:F,6,0)</f>
        <v>4320.41</v>
      </c>
      <c r="O1867" t="str">
        <f>VLOOKUP(A1867,'Hospitalisation Details'!A:G,7,0)</f>
        <v>tier - 2</v>
      </c>
      <c r="P1867" t="str">
        <f>VLOOKUP(A1867,'Hospitalisation Details'!A:I,8,0)</f>
        <v>tier - 1</v>
      </c>
      <c r="Q1867" t="str">
        <f>VLOOKUP(A1867,'Hospitalisation Details'!A:I,9,0)</f>
        <v>R1012</v>
      </c>
    </row>
    <row r="1868" spans="1:17" ht="15.6" x14ac:dyDescent="0.3">
      <c r="A1868" s="1" t="s">
        <v>501</v>
      </c>
      <c r="B1868" s="1" t="str">
        <f>VLOOKUP(A1868,'Customer Names'!A:B,2,0)</f>
        <v>Burke, Ms.  Kimberly</v>
      </c>
      <c r="C1868">
        <f>VLOOKUP(A1868,'Medical Examinations'!A:H,2,0)</f>
        <v>21.28</v>
      </c>
      <c r="D1868">
        <f>VLOOKUP(A1868,'Medical Examinations'!A:C,3,0)</f>
        <v>4.05</v>
      </c>
      <c r="E1868" t="str">
        <f>VLOOKUP(A1868,'Medical Examinations'!A:E,4)</f>
        <v>No</v>
      </c>
      <c r="F1868" t="str">
        <f>VLOOKUP(A1868,'Medical Examinations'!A:E,5)</f>
        <v>yes</v>
      </c>
      <c r="G1868" t="str">
        <f>VLOOKUP(A1868,'Medical Examinations'!A:F,6,0)</f>
        <v>No</v>
      </c>
      <c r="H1868">
        <f>VLOOKUP(A1868,'Medical Examinations'!A:G,7)</f>
        <v>1</v>
      </c>
      <c r="I1868" t="str">
        <f>VLOOKUP(A1868,'Medical Examinations'!A:H,8,0)</f>
        <v>No</v>
      </c>
      <c r="J1868">
        <f>VLOOKUP(A1868,'Hospitalisation Details'!A:B,2,0)</f>
        <v>2000</v>
      </c>
      <c r="K1868" t="str">
        <f>VLOOKUP(A1868,'Hospitalisation Details'!A:C,3,0)</f>
        <v>Nov</v>
      </c>
      <c r="L1868">
        <f>VLOOKUP(A1868,'Hospitalisation Details'!A:D,4,0)</f>
        <v>25</v>
      </c>
      <c r="M1868">
        <f>VLOOKUP(A1868,'Hospitalisation Details'!A:E,5,0)</f>
        <v>3</v>
      </c>
      <c r="N1868">
        <f>VLOOKUP(A1868,'Hospitalisation Details'!A:F,6,0)</f>
        <v>4296.2700000000004</v>
      </c>
      <c r="O1868" t="str">
        <f>VLOOKUP(A1868,'Hospitalisation Details'!A:G,7,0)</f>
        <v>tier - 2</v>
      </c>
      <c r="P1868" t="str">
        <f>VLOOKUP(A1868,'Hospitalisation Details'!A:I,8,0)</f>
        <v>tier - 3</v>
      </c>
      <c r="Q1868" t="str">
        <f>VLOOKUP(A1868,'Hospitalisation Details'!A:I,9,0)</f>
        <v>R1012</v>
      </c>
    </row>
    <row r="1869" spans="1:17" ht="15.6" x14ac:dyDescent="0.3">
      <c r="A1869" s="1" t="s">
        <v>500</v>
      </c>
      <c r="B1869" s="1" t="str">
        <f>VLOOKUP(A1869,'Customer Names'!A:B,2,0)</f>
        <v>Barry, Mr.  Tom J.</v>
      </c>
      <c r="C1869">
        <f>VLOOKUP(A1869,'Medical Examinations'!A:H,2,0)</f>
        <v>33.81</v>
      </c>
      <c r="D1869">
        <f>VLOOKUP(A1869,'Medical Examinations'!A:C,3,0)</f>
        <v>6.49</v>
      </c>
      <c r="E1869" t="str">
        <f>VLOOKUP(A1869,'Medical Examinations'!A:E,4)</f>
        <v>No</v>
      </c>
      <c r="F1869" t="str">
        <f>VLOOKUP(A1869,'Medical Examinations'!A:E,5)</f>
        <v>No</v>
      </c>
      <c r="G1869" t="str">
        <f>VLOOKUP(A1869,'Medical Examinations'!A:F,6,0)</f>
        <v>Yes</v>
      </c>
      <c r="H1869">
        <f>VLOOKUP(A1869,'Medical Examinations'!A:G,7)</f>
        <v>1</v>
      </c>
      <c r="I1869" t="str">
        <f>VLOOKUP(A1869,'Medical Examinations'!A:H,8,0)</f>
        <v>No</v>
      </c>
      <c r="J1869">
        <f>VLOOKUP(A1869,'Hospitalisation Details'!A:B,2,0)</f>
        <v>2003</v>
      </c>
      <c r="K1869" t="str">
        <f>VLOOKUP(A1869,'Hospitalisation Details'!A:C,3,0)</f>
        <v>Jun</v>
      </c>
      <c r="L1869">
        <f>VLOOKUP(A1869,'Hospitalisation Details'!A:D,4,0)</f>
        <v>8</v>
      </c>
      <c r="M1869">
        <f>VLOOKUP(A1869,'Hospitalisation Details'!A:E,5,0)</f>
        <v>0</v>
      </c>
      <c r="N1869">
        <f>VLOOKUP(A1869,'Hospitalisation Details'!A:F,6,0)</f>
        <v>4278.55</v>
      </c>
      <c r="O1869" t="str">
        <f>VLOOKUP(A1869,'Hospitalisation Details'!A:G,7,0)</f>
        <v>tier - 2</v>
      </c>
      <c r="P1869" t="str">
        <f>VLOOKUP(A1869,'Hospitalisation Details'!A:I,8,0)</f>
        <v>tier - 1</v>
      </c>
      <c r="Q1869" t="str">
        <f>VLOOKUP(A1869,'Hospitalisation Details'!A:I,9,0)</f>
        <v>R1021</v>
      </c>
    </row>
    <row r="1870" spans="1:17" ht="15.6" x14ac:dyDescent="0.3">
      <c r="A1870" s="1" t="s">
        <v>499</v>
      </c>
      <c r="B1870" s="1" t="str">
        <f>VLOOKUP(A1870,'Customer Names'!A:B,2,0)</f>
        <v>McCormick, Mr.  Zachary</v>
      </c>
      <c r="C1870">
        <f>VLOOKUP(A1870,'Medical Examinations'!A:H,2,0)</f>
        <v>44.22</v>
      </c>
      <c r="D1870">
        <f>VLOOKUP(A1870,'Medical Examinations'!A:C,3,0)</f>
        <v>4.1900000000000004</v>
      </c>
      <c r="E1870" t="str">
        <f>VLOOKUP(A1870,'Medical Examinations'!A:E,4)</f>
        <v>No</v>
      </c>
      <c r="F1870" t="str">
        <f>VLOOKUP(A1870,'Medical Examinations'!A:E,5)</f>
        <v>No</v>
      </c>
      <c r="G1870" t="str">
        <f>VLOOKUP(A1870,'Medical Examinations'!A:F,6,0)</f>
        <v>No</v>
      </c>
      <c r="H1870">
        <f>VLOOKUP(A1870,'Medical Examinations'!A:G,7)</f>
        <v>1</v>
      </c>
      <c r="I1870" t="str">
        <f>VLOOKUP(A1870,'Medical Examinations'!A:H,8,0)</f>
        <v>No</v>
      </c>
      <c r="J1870">
        <f>VLOOKUP(A1870,'Hospitalisation Details'!A:B,2,0)</f>
        <v>1992</v>
      </c>
      <c r="K1870" t="str">
        <f>VLOOKUP(A1870,'Hospitalisation Details'!A:C,3,0)</f>
        <v>Jun</v>
      </c>
      <c r="L1870">
        <f>VLOOKUP(A1870,'Hospitalisation Details'!A:D,4,0)</f>
        <v>18</v>
      </c>
      <c r="M1870">
        <f>VLOOKUP(A1870,'Hospitalisation Details'!A:E,5,0)</f>
        <v>2</v>
      </c>
      <c r="N1870">
        <f>VLOOKUP(A1870,'Hospitalisation Details'!A:F,6,0)</f>
        <v>4266.17</v>
      </c>
      <c r="O1870" t="str">
        <f>VLOOKUP(A1870,'Hospitalisation Details'!A:G,7,0)</f>
        <v>tier - 3</v>
      </c>
      <c r="P1870" t="str">
        <f>VLOOKUP(A1870,'Hospitalisation Details'!A:I,8,0)</f>
        <v>tier - 2</v>
      </c>
      <c r="Q1870" t="str">
        <f>VLOOKUP(A1870,'Hospitalisation Details'!A:I,9,0)</f>
        <v>R1013</v>
      </c>
    </row>
    <row r="1871" spans="1:17" ht="15.6" x14ac:dyDescent="0.3">
      <c r="A1871" s="1" t="s">
        <v>498</v>
      </c>
      <c r="B1871" s="1" t="str">
        <f>VLOOKUP(A1871,'Customer Names'!A:B,2,0)</f>
        <v>McElroy, Mr.  Dane</v>
      </c>
      <c r="C1871">
        <f>VLOOKUP(A1871,'Medical Examinations'!A:H,2,0)</f>
        <v>15.46</v>
      </c>
      <c r="D1871">
        <f>VLOOKUP(A1871,'Medical Examinations'!A:C,3,0)</f>
        <v>4.99</v>
      </c>
      <c r="E1871" t="str">
        <f>VLOOKUP(A1871,'Medical Examinations'!A:E,4)</f>
        <v>yes</v>
      </c>
      <c r="F1871" t="str">
        <f>VLOOKUP(A1871,'Medical Examinations'!A:E,5)</f>
        <v>No</v>
      </c>
      <c r="G1871" t="str">
        <f>VLOOKUP(A1871,'Medical Examinations'!A:F,6,0)</f>
        <v>Yes</v>
      </c>
      <c r="H1871">
        <f>VLOOKUP(A1871,'Medical Examinations'!A:G,7)</f>
        <v>1</v>
      </c>
      <c r="I1871" t="str">
        <f>VLOOKUP(A1871,'Medical Examinations'!A:H,8,0)</f>
        <v>No</v>
      </c>
      <c r="J1871">
        <f>VLOOKUP(A1871,'Hospitalisation Details'!A:B,2,0)</f>
        <v>1983</v>
      </c>
      <c r="K1871" t="str">
        <f>VLOOKUP(A1871,'Hospitalisation Details'!A:C,3,0)</f>
        <v>Nov</v>
      </c>
      <c r="L1871">
        <f>VLOOKUP(A1871,'Hospitalisation Details'!A:D,4,0)</f>
        <v>20</v>
      </c>
      <c r="M1871">
        <f>VLOOKUP(A1871,'Hospitalisation Details'!A:E,5,0)</f>
        <v>3</v>
      </c>
      <c r="N1871">
        <f>VLOOKUP(A1871,'Hospitalisation Details'!A:F,6,0)</f>
        <v>4265.01</v>
      </c>
      <c r="O1871" t="str">
        <f>VLOOKUP(A1871,'Hospitalisation Details'!A:G,7,0)</f>
        <v>tier - 2</v>
      </c>
      <c r="P1871" t="str">
        <f>VLOOKUP(A1871,'Hospitalisation Details'!A:I,8,0)</f>
        <v>tier - 1</v>
      </c>
      <c r="Q1871" t="str">
        <f>VLOOKUP(A1871,'Hospitalisation Details'!A:I,9,0)</f>
        <v>R1012</v>
      </c>
    </row>
    <row r="1872" spans="1:17" ht="15.6" x14ac:dyDescent="0.3">
      <c r="A1872" s="1" t="s">
        <v>497</v>
      </c>
      <c r="B1872" s="1" t="str">
        <f>VLOOKUP(A1872,'Customer Names'!A:B,2,0)</f>
        <v>Coffed, Mr.  Dougie J</v>
      </c>
      <c r="C1872">
        <f>VLOOKUP(A1872,'Medical Examinations'!A:H,2,0)</f>
        <v>30.3</v>
      </c>
      <c r="D1872">
        <f>VLOOKUP(A1872,'Medical Examinations'!A:C,3,0)</f>
        <v>4.7699999999999996</v>
      </c>
      <c r="E1872" t="str">
        <f>VLOOKUP(A1872,'Medical Examinations'!A:E,4)</f>
        <v>yes</v>
      </c>
      <c r="F1872" t="str">
        <f>VLOOKUP(A1872,'Medical Examinations'!A:E,5)</f>
        <v>No</v>
      </c>
      <c r="G1872" t="str">
        <f>VLOOKUP(A1872,'Medical Examinations'!A:F,6,0)</f>
        <v>No</v>
      </c>
      <c r="H1872">
        <f>VLOOKUP(A1872,'Medical Examinations'!A:G,7)</f>
        <v>1</v>
      </c>
      <c r="I1872" t="str">
        <f>VLOOKUP(A1872,'Medical Examinations'!A:H,8,0)</f>
        <v>No</v>
      </c>
      <c r="J1872">
        <f>VLOOKUP(A1872,'Hospitalisation Details'!A:B,2,0)</f>
        <v>1995</v>
      </c>
      <c r="K1872" t="str">
        <f>VLOOKUP(A1872,'Hospitalisation Details'!A:C,3,0)</f>
        <v>Oct</v>
      </c>
      <c r="L1872">
        <f>VLOOKUP(A1872,'Hospitalisation Details'!A:D,4,0)</f>
        <v>14</v>
      </c>
      <c r="M1872">
        <f>VLOOKUP(A1872,'Hospitalisation Details'!A:E,5,0)</f>
        <v>3</v>
      </c>
      <c r="N1872">
        <f>VLOOKUP(A1872,'Hospitalisation Details'!A:F,6,0)</f>
        <v>4260.74</v>
      </c>
      <c r="O1872" t="str">
        <f>VLOOKUP(A1872,'Hospitalisation Details'!A:G,7,0)</f>
        <v>tier - 3</v>
      </c>
      <c r="P1872" t="str">
        <f>VLOOKUP(A1872,'Hospitalisation Details'!A:I,8,0)</f>
        <v>tier - 2</v>
      </c>
      <c r="Q1872" t="str">
        <f>VLOOKUP(A1872,'Hospitalisation Details'!A:I,9,0)</f>
        <v>R1011</v>
      </c>
    </row>
    <row r="1873" spans="1:17" ht="15.6" x14ac:dyDescent="0.3">
      <c r="A1873" s="1" t="s">
        <v>496</v>
      </c>
      <c r="B1873" s="1" t="str">
        <f>VLOOKUP(A1873,'Customer Names'!A:B,2,0)</f>
        <v>Estes, Mr.  Jeremiah H</v>
      </c>
      <c r="C1873">
        <f>VLOOKUP(A1873,'Medical Examinations'!A:H,2,0)</f>
        <v>16.670000000000002</v>
      </c>
      <c r="D1873">
        <f>VLOOKUP(A1873,'Medical Examinations'!A:C,3,0)</f>
        <v>5.46</v>
      </c>
      <c r="E1873" t="str">
        <f>VLOOKUP(A1873,'Medical Examinations'!A:E,4)</f>
        <v>No</v>
      </c>
      <c r="F1873" t="str">
        <f>VLOOKUP(A1873,'Medical Examinations'!A:E,5)</f>
        <v>No</v>
      </c>
      <c r="G1873" t="str">
        <f>VLOOKUP(A1873,'Medical Examinations'!A:F,6,0)</f>
        <v>No</v>
      </c>
      <c r="H1873" t="str">
        <f>VLOOKUP(A1873,'Medical Examinations'!A:G,7)</f>
        <v>No major surgery</v>
      </c>
      <c r="I1873" t="str">
        <f>VLOOKUP(A1873,'Medical Examinations'!A:H,8,0)</f>
        <v>No</v>
      </c>
      <c r="J1873">
        <f>VLOOKUP(A1873,'Hospitalisation Details'!A:B,2,0)</f>
        <v>1982</v>
      </c>
      <c r="K1873" t="str">
        <f>VLOOKUP(A1873,'Hospitalisation Details'!A:C,3,0)</f>
        <v>Jun</v>
      </c>
      <c r="L1873">
        <f>VLOOKUP(A1873,'Hospitalisation Details'!A:D,4,0)</f>
        <v>16</v>
      </c>
      <c r="M1873">
        <f>VLOOKUP(A1873,'Hospitalisation Details'!A:E,5,0)</f>
        <v>3</v>
      </c>
      <c r="N1873">
        <f>VLOOKUP(A1873,'Hospitalisation Details'!A:F,6,0)</f>
        <v>4250.24</v>
      </c>
      <c r="O1873" t="str">
        <f>VLOOKUP(A1873,'Hospitalisation Details'!A:G,7,0)</f>
        <v>tier - 2</v>
      </c>
      <c r="P1873" t="str">
        <f>VLOOKUP(A1873,'Hospitalisation Details'!A:I,8,0)</f>
        <v>tier - 3</v>
      </c>
      <c r="Q1873" t="str">
        <f>VLOOKUP(A1873,'Hospitalisation Details'!A:I,9,0)</f>
        <v>R1013</v>
      </c>
    </row>
    <row r="1874" spans="1:17" ht="15.6" x14ac:dyDescent="0.3">
      <c r="A1874" s="1" t="s">
        <v>495</v>
      </c>
      <c r="B1874" s="1" t="str">
        <f>VLOOKUP(A1874,'Customer Names'!A:B,2,0)</f>
        <v>Miles, Mr.  Ashley J.</v>
      </c>
      <c r="C1874">
        <f>VLOOKUP(A1874,'Medical Examinations'!A:H,2,0)</f>
        <v>28.594999999999999</v>
      </c>
      <c r="D1874">
        <f>VLOOKUP(A1874,'Medical Examinations'!A:C,3,0)</f>
        <v>5.43</v>
      </c>
      <c r="E1874" t="str">
        <f>VLOOKUP(A1874,'Medical Examinations'!A:E,4)</f>
        <v>No</v>
      </c>
      <c r="F1874" t="str">
        <f>VLOOKUP(A1874,'Medical Examinations'!A:E,5)</f>
        <v>No</v>
      </c>
      <c r="G1874" t="str">
        <f>VLOOKUP(A1874,'Medical Examinations'!A:F,6,0)</f>
        <v>No</v>
      </c>
      <c r="H1874" t="str">
        <f>VLOOKUP(A1874,'Medical Examinations'!A:G,7)</f>
        <v>No major surgery</v>
      </c>
      <c r="I1874" t="str">
        <f>VLOOKUP(A1874,'Medical Examinations'!A:H,8,0)</f>
        <v>No</v>
      </c>
      <c r="J1874">
        <f>VLOOKUP(A1874,'Hospitalisation Details'!A:B,2,0)</f>
        <v>1991</v>
      </c>
      <c r="K1874" t="str">
        <f>VLOOKUP(A1874,'Hospitalisation Details'!A:C,3,0)</f>
        <v>Dec</v>
      </c>
      <c r="L1874">
        <f>VLOOKUP(A1874,'Hospitalisation Details'!A:D,4,0)</f>
        <v>1</v>
      </c>
      <c r="M1874">
        <f>VLOOKUP(A1874,'Hospitalisation Details'!A:E,5,0)</f>
        <v>1</v>
      </c>
      <c r="N1874">
        <f>VLOOKUP(A1874,'Hospitalisation Details'!A:F,6,0)</f>
        <v>4243.59</v>
      </c>
      <c r="O1874" t="str">
        <f>VLOOKUP(A1874,'Hospitalisation Details'!A:G,7,0)</f>
        <v>tier - 3</v>
      </c>
      <c r="P1874" t="str">
        <f>VLOOKUP(A1874,'Hospitalisation Details'!A:I,8,0)</f>
        <v>tier - 1</v>
      </c>
      <c r="Q1874" t="str">
        <f>VLOOKUP(A1874,'Hospitalisation Details'!A:I,9,0)</f>
        <v>R1012</v>
      </c>
    </row>
    <row r="1875" spans="1:17" ht="15.6" x14ac:dyDescent="0.3">
      <c r="A1875" s="1" t="s">
        <v>494</v>
      </c>
      <c r="B1875" s="1" t="str">
        <f>VLOOKUP(A1875,'Customer Names'!A:B,2,0)</f>
        <v>Zamore, Mr.  Turner J.</v>
      </c>
      <c r="C1875">
        <f>VLOOKUP(A1875,'Medical Examinations'!A:H,2,0)</f>
        <v>25.934999999999999</v>
      </c>
      <c r="D1875">
        <f>VLOOKUP(A1875,'Medical Examinations'!A:C,3,0)</f>
        <v>4.29</v>
      </c>
      <c r="E1875" t="str">
        <f>VLOOKUP(A1875,'Medical Examinations'!A:E,4)</f>
        <v>No</v>
      </c>
      <c r="F1875" t="str">
        <f>VLOOKUP(A1875,'Medical Examinations'!A:E,5)</f>
        <v>No</v>
      </c>
      <c r="G1875" t="str">
        <f>VLOOKUP(A1875,'Medical Examinations'!A:F,6,0)</f>
        <v>No</v>
      </c>
      <c r="H1875" t="str">
        <f>VLOOKUP(A1875,'Medical Examinations'!A:G,7)</f>
        <v>No major surgery</v>
      </c>
      <c r="I1875" t="str">
        <f>VLOOKUP(A1875,'Medical Examinations'!A:H,8,0)</f>
        <v>No</v>
      </c>
      <c r="J1875">
        <f>VLOOKUP(A1875,'Hospitalisation Details'!A:B,2,0)</f>
        <v>1991</v>
      </c>
      <c r="K1875" t="str">
        <f>VLOOKUP(A1875,'Hospitalisation Details'!A:C,3,0)</f>
        <v>Nov</v>
      </c>
      <c r="L1875">
        <f>VLOOKUP(A1875,'Hospitalisation Details'!A:D,4,0)</f>
        <v>3</v>
      </c>
      <c r="M1875">
        <f>VLOOKUP(A1875,'Hospitalisation Details'!A:E,5,0)</f>
        <v>1</v>
      </c>
      <c r="N1875">
        <f>VLOOKUP(A1875,'Hospitalisation Details'!A:F,6,0)</f>
        <v>4239.8900000000003</v>
      </c>
      <c r="O1875" t="str">
        <f>VLOOKUP(A1875,'Hospitalisation Details'!A:G,7,0)</f>
        <v>tier - 2</v>
      </c>
      <c r="P1875" t="str">
        <f>VLOOKUP(A1875,'Hospitalisation Details'!A:I,8,0)</f>
        <v>tier - 2</v>
      </c>
      <c r="Q1875" t="str">
        <f>VLOOKUP(A1875,'Hospitalisation Details'!A:I,9,0)</f>
        <v>R1012</v>
      </c>
    </row>
    <row r="1876" spans="1:17" ht="15.6" x14ac:dyDescent="0.3">
      <c r="A1876" s="1" t="s">
        <v>493</v>
      </c>
      <c r="B1876" s="1" t="str">
        <f>VLOOKUP(A1876,'Customer Names'!A:B,2,0)</f>
        <v>Donaghy, Mr.  Roger</v>
      </c>
      <c r="C1876">
        <f>VLOOKUP(A1876,'Medical Examinations'!A:H,2,0)</f>
        <v>27.645</v>
      </c>
      <c r="D1876">
        <f>VLOOKUP(A1876,'Medical Examinations'!A:C,3,0)</f>
        <v>5.25</v>
      </c>
      <c r="E1876" t="str">
        <f>VLOOKUP(A1876,'Medical Examinations'!A:E,4)</f>
        <v>No</v>
      </c>
      <c r="F1876" t="str">
        <f>VLOOKUP(A1876,'Medical Examinations'!A:E,5)</f>
        <v>No</v>
      </c>
      <c r="G1876" t="str">
        <f>VLOOKUP(A1876,'Medical Examinations'!A:F,6,0)</f>
        <v>No</v>
      </c>
      <c r="H1876">
        <f>VLOOKUP(A1876,'Medical Examinations'!A:G,7)</f>
        <v>1</v>
      </c>
      <c r="I1876" t="str">
        <f>VLOOKUP(A1876,'Medical Examinations'!A:H,8,0)</f>
        <v>No</v>
      </c>
      <c r="J1876">
        <f>VLOOKUP(A1876,'Hospitalisation Details'!A:B,2,0)</f>
        <v>1992</v>
      </c>
      <c r="K1876" t="str">
        <f>VLOOKUP(A1876,'Hospitalisation Details'!A:C,3,0)</f>
        <v>Jun</v>
      </c>
      <c r="L1876">
        <f>VLOOKUP(A1876,'Hospitalisation Details'!A:D,4,0)</f>
        <v>27</v>
      </c>
      <c r="M1876">
        <f>VLOOKUP(A1876,'Hospitalisation Details'!A:E,5,0)</f>
        <v>1</v>
      </c>
      <c r="N1876">
        <f>VLOOKUP(A1876,'Hospitalisation Details'!A:F,6,0)</f>
        <v>4237.13</v>
      </c>
      <c r="O1876" t="str">
        <f>VLOOKUP(A1876,'Hospitalisation Details'!A:G,7,0)</f>
        <v>tier - 3</v>
      </c>
      <c r="P1876" t="str">
        <f>VLOOKUP(A1876,'Hospitalisation Details'!A:I,8,0)</f>
        <v>tier - 1</v>
      </c>
      <c r="Q1876" t="str">
        <f>VLOOKUP(A1876,'Hospitalisation Details'!A:I,9,0)</f>
        <v>R1016</v>
      </c>
    </row>
    <row r="1877" spans="1:17" ht="15.6" x14ac:dyDescent="0.3">
      <c r="A1877" s="1" t="s">
        <v>492</v>
      </c>
      <c r="B1877" s="1" t="str">
        <f>VLOOKUP(A1877,'Customer Names'!A:B,2,0)</f>
        <v>Kennedy, Ms.  Pamela</v>
      </c>
      <c r="C1877">
        <f>VLOOKUP(A1877,'Medical Examinations'!A:H,2,0)</f>
        <v>30.1</v>
      </c>
      <c r="D1877">
        <f>VLOOKUP(A1877,'Medical Examinations'!A:C,3,0)</f>
        <v>4.04</v>
      </c>
      <c r="E1877" t="str">
        <f>VLOOKUP(A1877,'Medical Examinations'!A:E,4)</f>
        <v>No</v>
      </c>
      <c r="F1877" t="str">
        <f>VLOOKUP(A1877,'Medical Examinations'!A:E,5)</f>
        <v>No</v>
      </c>
      <c r="G1877" t="str">
        <f>VLOOKUP(A1877,'Medical Examinations'!A:F,6,0)</f>
        <v>No</v>
      </c>
      <c r="H1877">
        <f>VLOOKUP(A1877,'Medical Examinations'!A:G,7)</f>
        <v>1</v>
      </c>
      <c r="I1877" t="str">
        <f>VLOOKUP(A1877,'Medical Examinations'!A:H,8,0)</f>
        <v>No</v>
      </c>
      <c r="J1877">
        <f>VLOOKUP(A1877,'Hospitalisation Details'!A:B,2,0)</f>
        <v>1998</v>
      </c>
      <c r="K1877" t="str">
        <f>VLOOKUP(A1877,'Hospitalisation Details'!A:C,3,0)</f>
        <v>Dec</v>
      </c>
      <c r="L1877">
        <f>VLOOKUP(A1877,'Hospitalisation Details'!A:D,4,0)</f>
        <v>14</v>
      </c>
      <c r="M1877">
        <f>VLOOKUP(A1877,'Hospitalisation Details'!A:E,5,0)</f>
        <v>3</v>
      </c>
      <c r="N1877">
        <f>VLOOKUP(A1877,'Hospitalisation Details'!A:F,6,0)</f>
        <v>4234.93</v>
      </c>
      <c r="O1877" t="str">
        <f>VLOOKUP(A1877,'Hospitalisation Details'!A:G,7,0)</f>
        <v>tier - 2</v>
      </c>
      <c r="P1877" t="str">
        <f>VLOOKUP(A1877,'Hospitalisation Details'!A:I,8,0)</f>
        <v>tier - 1</v>
      </c>
      <c r="Q1877" t="str">
        <f>VLOOKUP(A1877,'Hospitalisation Details'!A:I,9,0)</f>
        <v>R1011</v>
      </c>
    </row>
    <row r="1878" spans="1:17" ht="15.6" x14ac:dyDescent="0.3">
      <c r="A1878" s="1" t="s">
        <v>491</v>
      </c>
      <c r="B1878" s="1" t="str">
        <f>VLOOKUP(A1878,'Customer Names'!A:B,2,0)</f>
        <v>Fiorini, Ms.  Allison M.</v>
      </c>
      <c r="C1878">
        <f>VLOOKUP(A1878,'Medical Examinations'!A:H,2,0)</f>
        <v>26.79</v>
      </c>
      <c r="D1878">
        <f>VLOOKUP(A1878,'Medical Examinations'!A:C,3,0)</f>
        <v>5</v>
      </c>
      <c r="E1878" t="str">
        <f>VLOOKUP(A1878,'Medical Examinations'!A:E,4)</f>
        <v>yes</v>
      </c>
      <c r="F1878" t="str">
        <f>VLOOKUP(A1878,'Medical Examinations'!A:E,5)</f>
        <v>No</v>
      </c>
      <c r="G1878" t="str">
        <f>VLOOKUP(A1878,'Medical Examinations'!A:F,6,0)</f>
        <v>Yes</v>
      </c>
      <c r="H1878">
        <f>VLOOKUP(A1878,'Medical Examinations'!A:G,7)</f>
        <v>1</v>
      </c>
      <c r="I1878" t="str">
        <f>VLOOKUP(A1878,'Medical Examinations'!A:H,8,0)</f>
        <v>No</v>
      </c>
      <c r="J1878">
        <f>VLOOKUP(A1878,'Hospitalisation Details'!A:B,2,0)</f>
        <v>1997</v>
      </c>
      <c r="K1878" t="str">
        <f>VLOOKUP(A1878,'Hospitalisation Details'!A:C,3,0)</f>
        <v>Sep</v>
      </c>
      <c r="L1878">
        <f>VLOOKUP(A1878,'Hospitalisation Details'!A:D,4,0)</f>
        <v>6</v>
      </c>
      <c r="M1878">
        <f>VLOOKUP(A1878,'Hospitalisation Details'!A:E,5,0)</f>
        <v>2</v>
      </c>
      <c r="N1878">
        <f>VLOOKUP(A1878,'Hospitalisation Details'!A:F,6,0)</f>
        <v>4189.1099999999997</v>
      </c>
      <c r="O1878" t="str">
        <f>VLOOKUP(A1878,'Hospitalisation Details'!A:G,7,0)</f>
        <v>tier - 2</v>
      </c>
      <c r="P1878" t="str">
        <f>VLOOKUP(A1878,'Hospitalisation Details'!A:I,8,0)</f>
        <v>tier - 2</v>
      </c>
      <c r="Q1878" t="str">
        <f>VLOOKUP(A1878,'Hospitalisation Details'!A:I,9,0)</f>
        <v>R1012</v>
      </c>
    </row>
    <row r="1879" spans="1:17" ht="15.6" x14ac:dyDescent="0.3">
      <c r="A1879" s="1" t="s">
        <v>490</v>
      </c>
      <c r="B1879" s="1" t="str">
        <f>VLOOKUP(A1879,'Customer Names'!A:B,2,0)</f>
        <v>Alexander, Mrs.  Katherine H.</v>
      </c>
      <c r="C1879">
        <f>VLOOKUP(A1879,'Medical Examinations'!A:H,2,0)</f>
        <v>27.1</v>
      </c>
      <c r="D1879">
        <f>VLOOKUP(A1879,'Medical Examinations'!A:C,3,0)</f>
        <v>4.01</v>
      </c>
      <c r="E1879" t="str">
        <f>VLOOKUP(A1879,'Medical Examinations'!A:E,4)</f>
        <v>yes</v>
      </c>
      <c r="F1879" t="str">
        <f>VLOOKUP(A1879,'Medical Examinations'!A:E,5)</f>
        <v>No</v>
      </c>
      <c r="G1879" t="str">
        <f>VLOOKUP(A1879,'Medical Examinations'!A:F,6,0)</f>
        <v>No</v>
      </c>
      <c r="H1879">
        <f>VLOOKUP(A1879,'Medical Examinations'!A:G,7)</f>
        <v>1</v>
      </c>
      <c r="I1879" t="str">
        <f>VLOOKUP(A1879,'Medical Examinations'!A:H,8,0)</f>
        <v>No</v>
      </c>
      <c r="J1879">
        <f>VLOOKUP(A1879,'Hospitalisation Details'!A:B,2,0)</f>
        <v>1995</v>
      </c>
      <c r="K1879" t="str">
        <f>VLOOKUP(A1879,'Hospitalisation Details'!A:C,3,0)</f>
        <v>Oct</v>
      </c>
      <c r="L1879">
        <f>VLOOKUP(A1879,'Hospitalisation Details'!A:D,4,0)</f>
        <v>3</v>
      </c>
      <c r="M1879">
        <f>VLOOKUP(A1879,'Hospitalisation Details'!A:E,5,0)</f>
        <v>0</v>
      </c>
      <c r="N1879">
        <f>VLOOKUP(A1879,'Hospitalisation Details'!A:F,6,0)</f>
        <v>4188.7299999999996</v>
      </c>
      <c r="O1879" t="str">
        <f>VLOOKUP(A1879,'Hospitalisation Details'!A:G,7,0)</f>
        <v>tier - 2</v>
      </c>
      <c r="P1879" t="str">
        <f>VLOOKUP(A1879,'Hospitalisation Details'!A:I,8,0)</f>
        <v>tier - 2</v>
      </c>
      <c r="Q1879" t="str">
        <f>VLOOKUP(A1879,'Hospitalisation Details'!A:I,9,0)</f>
        <v>R1025</v>
      </c>
    </row>
    <row r="1880" spans="1:17" ht="15.6" x14ac:dyDescent="0.3">
      <c r="A1880" s="1" t="s">
        <v>489</v>
      </c>
      <c r="B1880" s="1" t="str">
        <f>VLOOKUP(A1880,'Customer Names'!A:B,2,0)</f>
        <v>Watkins, Ms.  Robin</v>
      </c>
      <c r="C1880">
        <f>VLOOKUP(A1880,'Medical Examinations'!A:H,2,0)</f>
        <v>24.31</v>
      </c>
      <c r="D1880">
        <f>VLOOKUP(A1880,'Medical Examinations'!A:C,3,0)</f>
        <v>5.4</v>
      </c>
      <c r="E1880" t="str">
        <f>VLOOKUP(A1880,'Medical Examinations'!A:E,4)</f>
        <v>No</v>
      </c>
      <c r="F1880" t="str">
        <f>VLOOKUP(A1880,'Medical Examinations'!A:E,5)</f>
        <v>No</v>
      </c>
      <c r="G1880" t="str">
        <f>VLOOKUP(A1880,'Medical Examinations'!A:F,6,0)</f>
        <v>No</v>
      </c>
      <c r="H1880" t="str">
        <f>VLOOKUP(A1880,'Medical Examinations'!A:G,7)</f>
        <v>No major surgery</v>
      </c>
      <c r="I1880" t="str">
        <f>VLOOKUP(A1880,'Medical Examinations'!A:H,8,0)</f>
        <v>No</v>
      </c>
      <c r="J1880">
        <f>VLOOKUP(A1880,'Hospitalisation Details'!A:B,2,0)</f>
        <v>1989</v>
      </c>
      <c r="K1880" t="str">
        <f>VLOOKUP(A1880,'Hospitalisation Details'!A:C,3,0)</f>
        <v>Jun</v>
      </c>
      <c r="L1880">
        <f>VLOOKUP(A1880,'Hospitalisation Details'!A:D,4,0)</f>
        <v>25</v>
      </c>
      <c r="M1880">
        <f>VLOOKUP(A1880,'Hospitalisation Details'!A:E,5,0)</f>
        <v>0</v>
      </c>
      <c r="N1880">
        <f>VLOOKUP(A1880,'Hospitalisation Details'!A:F,6,0)</f>
        <v>4185.1000000000004</v>
      </c>
      <c r="O1880" t="str">
        <f>VLOOKUP(A1880,'Hospitalisation Details'!A:G,7,0)</f>
        <v>tier - 2</v>
      </c>
      <c r="P1880" t="str">
        <f>VLOOKUP(A1880,'Hospitalisation Details'!A:I,8,0)</f>
        <v>tier - 3</v>
      </c>
      <c r="Q1880" t="str">
        <f>VLOOKUP(A1880,'Hospitalisation Details'!A:I,9,0)</f>
        <v>R1013</v>
      </c>
    </row>
    <row r="1881" spans="1:17" ht="15.6" x14ac:dyDescent="0.3">
      <c r="A1881" s="1" t="s">
        <v>488</v>
      </c>
      <c r="B1881" s="1" t="str">
        <f>VLOOKUP(A1881,'Customer Names'!A:B,2,0)</f>
        <v>Cassel, Ms.  Terri</v>
      </c>
      <c r="C1881">
        <f>VLOOKUP(A1881,'Medical Examinations'!A:H,2,0)</f>
        <v>15.53</v>
      </c>
      <c r="D1881">
        <f>VLOOKUP(A1881,'Medical Examinations'!A:C,3,0)</f>
        <v>5.81</v>
      </c>
      <c r="E1881" t="str">
        <f>VLOOKUP(A1881,'Medical Examinations'!A:E,4)</f>
        <v>No</v>
      </c>
      <c r="F1881" t="str">
        <f>VLOOKUP(A1881,'Medical Examinations'!A:E,5)</f>
        <v>No</v>
      </c>
      <c r="G1881" t="str">
        <f>VLOOKUP(A1881,'Medical Examinations'!A:F,6,0)</f>
        <v>No</v>
      </c>
      <c r="H1881">
        <f>VLOOKUP(A1881,'Medical Examinations'!A:G,7)</f>
        <v>1</v>
      </c>
      <c r="I1881" t="str">
        <f>VLOOKUP(A1881,'Medical Examinations'!A:H,8,0)</f>
        <v>No</v>
      </c>
      <c r="J1881">
        <f>VLOOKUP(A1881,'Hospitalisation Details'!A:B,2,0)</f>
        <v>1984</v>
      </c>
      <c r="K1881" t="str">
        <f>VLOOKUP(A1881,'Hospitalisation Details'!A:C,3,0)</f>
        <v>Sep</v>
      </c>
      <c r="L1881">
        <f>VLOOKUP(A1881,'Hospitalisation Details'!A:D,4,0)</f>
        <v>16</v>
      </c>
      <c r="M1881">
        <f>VLOOKUP(A1881,'Hospitalisation Details'!A:E,5,0)</f>
        <v>3</v>
      </c>
      <c r="N1881">
        <f>VLOOKUP(A1881,'Hospitalisation Details'!A:F,6,0)</f>
        <v>4163.21</v>
      </c>
      <c r="O1881" t="str">
        <f>VLOOKUP(A1881,'Hospitalisation Details'!A:G,7,0)</f>
        <v>tier - 2</v>
      </c>
      <c r="P1881" t="str">
        <f>VLOOKUP(A1881,'Hospitalisation Details'!A:I,8,0)</f>
        <v>tier - 2</v>
      </c>
      <c r="Q1881" t="str">
        <f>VLOOKUP(A1881,'Hospitalisation Details'!A:I,9,0)</f>
        <v>R1012</v>
      </c>
    </row>
    <row r="1882" spans="1:17" ht="15.6" x14ac:dyDescent="0.3">
      <c r="A1882" s="1" t="s">
        <v>487</v>
      </c>
      <c r="B1882" s="1" t="str">
        <f>VLOOKUP(A1882,'Customer Names'!A:B,2,0)</f>
        <v>Ferguson, Mr.  Eddie</v>
      </c>
      <c r="C1882">
        <f>VLOOKUP(A1882,'Medical Examinations'!A:H,2,0)</f>
        <v>30.7</v>
      </c>
      <c r="D1882">
        <f>VLOOKUP(A1882,'Medical Examinations'!A:C,3,0)</f>
        <v>5.82</v>
      </c>
      <c r="E1882" t="str">
        <f>VLOOKUP(A1882,'Medical Examinations'!A:E,4)</f>
        <v>No</v>
      </c>
      <c r="F1882" t="str">
        <f>VLOOKUP(A1882,'Medical Examinations'!A:E,5)</f>
        <v>No</v>
      </c>
      <c r="G1882" t="str">
        <f>VLOOKUP(A1882,'Medical Examinations'!A:F,6,0)</f>
        <v>No</v>
      </c>
      <c r="H1882">
        <f>VLOOKUP(A1882,'Medical Examinations'!A:G,7)</f>
        <v>1</v>
      </c>
      <c r="I1882" t="str">
        <f>VLOOKUP(A1882,'Medical Examinations'!A:H,8,0)</f>
        <v>No</v>
      </c>
      <c r="J1882">
        <f>VLOOKUP(A1882,'Hospitalisation Details'!A:B,2,0)</f>
        <v>1998</v>
      </c>
      <c r="K1882" t="str">
        <f>VLOOKUP(A1882,'Hospitalisation Details'!A:C,3,0)</f>
        <v>Nov</v>
      </c>
      <c r="L1882">
        <f>VLOOKUP(A1882,'Hospitalisation Details'!A:D,4,0)</f>
        <v>26</v>
      </c>
      <c r="M1882">
        <f>VLOOKUP(A1882,'Hospitalisation Details'!A:E,5,0)</f>
        <v>0</v>
      </c>
      <c r="N1882">
        <f>VLOOKUP(A1882,'Hospitalisation Details'!A:F,6,0)</f>
        <v>4154.97</v>
      </c>
      <c r="O1882" t="str">
        <f>VLOOKUP(A1882,'Hospitalisation Details'!A:G,7,0)</f>
        <v>tier - 2</v>
      </c>
      <c r="P1882" t="str">
        <f>VLOOKUP(A1882,'Hospitalisation Details'!A:I,8,0)</f>
        <v>tier - 1</v>
      </c>
      <c r="Q1882" t="str">
        <f>VLOOKUP(A1882,'Hospitalisation Details'!A:I,9,0)</f>
        <v>R1012</v>
      </c>
    </row>
    <row r="1883" spans="1:17" ht="15.6" x14ac:dyDescent="0.3">
      <c r="A1883" s="1" t="s">
        <v>486</v>
      </c>
      <c r="B1883" s="1" t="str">
        <f>VLOOKUP(A1883,'Customer Names'!A:B,2,0)</f>
        <v>O'Sullivan, Ms.  Pamela</v>
      </c>
      <c r="C1883">
        <f>VLOOKUP(A1883,'Medical Examinations'!A:H,2,0)</f>
        <v>33.33</v>
      </c>
      <c r="D1883">
        <f>VLOOKUP(A1883,'Medical Examinations'!A:C,3,0)</f>
        <v>4.82</v>
      </c>
      <c r="E1883" t="str">
        <f>VLOOKUP(A1883,'Medical Examinations'!A:E,4)</f>
        <v>No</v>
      </c>
      <c r="F1883" t="str">
        <f>VLOOKUP(A1883,'Medical Examinations'!A:E,5)</f>
        <v>No</v>
      </c>
      <c r="G1883" t="str">
        <f>VLOOKUP(A1883,'Medical Examinations'!A:F,6,0)</f>
        <v>No</v>
      </c>
      <c r="H1883">
        <f>VLOOKUP(A1883,'Medical Examinations'!A:G,7)</f>
        <v>1</v>
      </c>
      <c r="I1883" t="str">
        <f>VLOOKUP(A1883,'Medical Examinations'!A:H,8,0)</f>
        <v>No</v>
      </c>
      <c r="J1883">
        <f>VLOOKUP(A1883,'Hospitalisation Details'!A:B,2,0)</f>
        <v>1992</v>
      </c>
      <c r="K1883" t="str">
        <f>VLOOKUP(A1883,'Hospitalisation Details'!A:C,3,0)</f>
        <v>Aug</v>
      </c>
      <c r="L1883">
        <f>VLOOKUP(A1883,'Hospitalisation Details'!A:D,4,0)</f>
        <v>4</v>
      </c>
      <c r="M1883">
        <f>VLOOKUP(A1883,'Hospitalisation Details'!A:E,5,0)</f>
        <v>1</v>
      </c>
      <c r="N1883">
        <f>VLOOKUP(A1883,'Hospitalisation Details'!A:F,6,0)</f>
        <v>4151.03</v>
      </c>
      <c r="O1883" t="str">
        <f>VLOOKUP(A1883,'Hospitalisation Details'!A:G,7,0)</f>
        <v>tier - 2</v>
      </c>
      <c r="P1883" t="str">
        <f>VLOOKUP(A1883,'Hospitalisation Details'!A:I,8,0)</f>
        <v>tier - 2</v>
      </c>
      <c r="Q1883" t="str">
        <f>VLOOKUP(A1883,'Hospitalisation Details'!A:I,9,0)</f>
        <v>R1013</v>
      </c>
    </row>
    <row r="1884" spans="1:17" ht="15.6" x14ac:dyDescent="0.3">
      <c r="A1884" s="1" t="s">
        <v>485</v>
      </c>
      <c r="B1884" s="1" t="str">
        <f>VLOOKUP(A1884,'Customer Names'!A:B,2,0)</f>
        <v>Chepkirui, Ms.  Joyce</v>
      </c>
      <c r="C1884">
        <f>VLOOKUP(A1884,'Medical Examinations'!A:H,2,0)</f>
        <v>32.4</v>
      </c>
      <c r="D1884">
        <f>VLOOKUP(A1884,'Medical Examinations'!A:C,3,0)</f>
        <v>5.08</v>
      </c>
      <c r="E1884" t="str">
        <f>VLOOKUP(A1884,'Medical Examinations'!A:E,4)</f>
        <v>No</v>
      </c>
      <c r="F1884" t="str">
        <f>VLOOKUP(A1884,'Medical Examinations'!A:E,5)</f>
        <v>No</v>
      </c>
      <c r="G1884" t="str">
        <f>VLOOKUP(A1884,'Medical Examinations'!A:F,6,0)</f>
        <v>No</v>
      </c>
      <c r="H1884">
        <f>VLOOKUP(A1884,'Medical Examinations'!A:G,7)</f>
        <v>1</v>
      </c>
      <c r="I1884" t="str">
        <f>VLOOKUP(A1884,'Medical Examinations'!A:H,8,0)</f>
        <v>No</v>
      </c>
      <c r="J1884">
        <f>VLOOKUP(A1884,'Hospitalisation Details'!A:B,2,0)</f>
        <v>1992</v>
      </c>
      <c r="K1884" t="str">
        <f>VLOOKUP(A1884,'Hospitalisation Details'!A:C,3,0)</f>
        <v>Jun</v>
      </c>
      <c r="L1884">
        <f>VLOOKUP(A1884,'Hospitalisation Details'!A:D,4,0)</f>
        <v>28</v>
      </c>
      <c r="M1884">
        <f>VLOOKUP(A1884,'Hospitalisation Details'!A:E,5,0)</f>
        <v>1</v>
      </c>
      <c r="N1884">
        <f>VLOOKUP(A1884,'Hospitalisation Details'!A:F,6,0)</f>
        <v>4149.74</v>
      </c>
      <c r="O1884" t="str">
        <f>VLOOKUP(A1884,'Hospitalisation Details'!A:G,7,0)</f>
        <v>tier - 2</v>
      </c>
      <c r="P1884" t="str">
        <f>VLOOKUP(A1884,'Hospitalisation Details'!A:I,8,0)</f>
        <v>tier - 1</v>
      </c>
      <c r="Q1884" t="str">
        <f>VLOOKUP(A1884,'Hospitalisation Details'!A:I,9,0)</f>
        <v>R1011</v>
      </c>
    </row>
    <row r="1885" spans="1:17" ht="15.6" x14ac:dyDescent="0.3">
      <c r="A1885" s="1" t="s">
        <v>484</v>
      </c>
      <c r="B1885" s="1" t="str">
        <f>VLOOKUP(A1885,'Customer Names'!A:B,2,0)</f>
        <v>Gurney, Ms.  Alison W.</v>
      </c>
      <c r="C1885">
        <f>VLOOKUP(A1885,'Medical Examinations'!A:H,2,0)</f>
        <v>27.93</v>
      </c>
      <c r="D1885">
        <f>VLOOKUP(A1885,'Medical Examinations'!A:C,3,0)</f>
        <v>5.59</v>
      </c>
      <c r="E1885" t="str">
        <f>VLOOKUP(A1885,'Medical Examinations'!A:E,4)</f>
        <v>No</v>
      </c>
      <c r="F1885" t="str">
        <f>VLOOKUP(A1885,'Medical Examinations'!A:E,5)</f>
        <v>No</v>
      </c>
      <c r="G1885" t="str">
        <f>VLOOKUP(A1885,'Medical Examinations'!A:F,6,0)</f>
        <v>No</v>
      </c>
      <c r="H1885">
        <f>VLOOKUP(A1885,'Medical Examinations'!A:G,7)</f>
        <v>1</v>
      </c>
      <c r="I1885" t="str">
        <f>VLOOKUP(A1885,'Medical Examinations'!A:H,8,0)</f>
        <v>No</v>
      </c>
      <c r="J1885">
        <f>VLOOKUP(A1885,'Hospitalisation Details'!A:B,2,0)</f>
        <v>1992</v>
      </c>
      <c r="K1885" t="str">
        <f>VLOOKUP(A1885,'Hospitalisation Details'!A:C,3,0)</f>
        <v>Jun</v>
      </c>
      <c r="L1885">
        <f>VLOOKUP(A1885,'Hospitalisation Details'!A:D,4,0)</f>
        <v>18</v>
      </c>
      <c r="M1885">
        <f>VLOOKUP(A1885,'Hospitalisation Details'!A:E,5,0)</f>
        <v>0</v>
      </c>
      <c r="N1885">
        <f>VLOOKUP(A1885,'Hospitalisation Details'!A:F,6,0)</f>
        <v>4137.5200000000004</v>
      </c>
      <c r="O1885" t="str">
        <f>VLOOKUP(A1885,'Hospitalisation Details'!A:G,7,0)</f>
        <v>tier - 2</v>
      </c>
      <c r="P1885" t="str">
        <f>VLOOKUP(A1885,'Hospitalisation Details'!A:I,8,0)</f>
        <v>tier - 3</v>
      </c>
      <c r="Q1885" t="str">
        <f>VLOOKUP(A1885,'Hospitalisation Details'!A:I,9,0)</f>
        <v>R1024</v>
      </c>
    </row>
    <row r="1886" spans="1:17" ht="15.6" x14ac:dyDescent="0.3">
      <c r="A1886" s="1" t="s">
        <v>483</v>
      </c>
      <c r="B1886" s="1" t="str">
        <f>VLOOKUP(A1886,'Customer Names'!A:B,2,0)</f>
        <v>Francis, Ms.  Tammara C</v>
      </c>
      <c r="C1886">
        <f>VLOOKUP(A1886,'Medical Examinations'!A:H,2,0)</f>
        <v>21.754999999999999</v>
      </c>
      <c r="D1886">
        <f>VLOOKUP(A1886,'Medical Examinations'!A:C,3,0)</f>
        <v>5.12</v>
      </c>
      <c r="E1886" t="str">
        <f>VLOOKUP(A1886,'Medical Examinations'!A:E,4)</f>
        <v>No</v>
      </c>
      <c r="F1886" t="str">
        <f>VLOOKUP(A1886,'Medical Examinations'!A:E,5)</f>
        <v>No</v>
      </c>
      <c r="G1886" t="str">
        <f>VLOOKUP(A1886,'Medical Examinations'!A:F,6,0)</f>
        <v>No</v>
      </c>
      <c r="H1886" t="str">
        <f>VLOOKUP(A1886,'Medical Examinations'!A:G,7)</f>
        <v>No major surgery</v>
      </c>
      <c r="I1886" t="str">
        <f>VLOOKUP(A1886,'Medical Examinations'!A:H,8,0)</f>
        <v>No</v>
      </c>
      <c r="J1886">
        <f>VLOOKUP(A1886,'Hospitalisation Details'!A:B,2,0)</f>
        <v>1991</v>
      </c>
      <c r="K1886" t="str">
        <f>VLOOKUP(A1886,'Hospitalisation Details'!A:C,3,0)</f>
        <v>Aug</v>
      </c>
      <c r="L1886">
        <f>VLOOKUP(A1886,'Hospitalisation Details'!A:D,4,0)</f>
        <v>6</v>
      </c>
      <c r="M1886">
        <f>VLOOKUP(A1886,'Hospitalisation Details'!A:E,5,0)</f>
        <v>0</v>
      </c>
      <c r="N1886">
        <f>VLOOKUP(A1886,'Hospitalisation Details'!A:F,6,0)</f>
        <v>4134.08</v>
      </c>
      <c r="O1886" t="str">
        <f>VLOOKUP(A1886,'Hospitalisation Details'!A:G,7,0)</f>
        <v>tier - 2</v>
      </c>
      <c r="P1886" t="str">
        <f>VLOOKUP(A1886,'Hospitalisation Details'!A:I,8,0)</f>
        <v>tier - 1</v>
      </c>
      <c r="Q1886" t="str">
        <f>VLOOKUP(A1886,'Hospitalisation Details'!A:I,9,0)</f>
        <v>R1012</v>
      </c>
    </row>
    <row r="1887" spans="1:17" ht="15.6" x14ac:dyDescent="0.3">
      <c r="A1887" s="1" t="s">
        <v>482</v>
      </c>
      <c r="B1887" s="1" t="str">
        <f>VLOOKUP(A1887,'Customer Names'!A:B,2,0)</f>
        <v>Gruca, Ms.  Dorota</v>
      </c>
      <c r="C1887">
        <f>VLOOKUP(A1887,'Medical Examinations'!A:H,2,0)</f>
        <v>25.934999999999999</v>
      </c>
      <c r="D1887">
        <f>VLOOKUP(A1887,'Medical Examinations'!A:C,3,0)</f>
        <v>4.95</v>
      </c>
      <c r="E1887" t="str">
        <f>VLOOKUP(A1887,'Medical Examinations'!A:E,4)</f>
        <v>No</v>
      </c>
      <c r="F1887" t="str">
        <f>VLOOKUP(A1887,'Medical Examinations'!A:E,5)</f>
        <v>No</v>
      </c>
      <c r="G1887" t="str">
        <f>VLOOKUP(A1887,'Medical Examinations'!A:F,6,0)</f>
        <v>No</v>
      </c>
      <c r="H1887" t="str">
        <f>VLOOKUP(A1887,'Medical Examinations'!A:G,7)</f>
        <v>No major surgery</v>
      </c>
      <c r="I1887" t="str">
        <f>VLOOKUP(A1887,'Medical Examinations'!A:H,8,0)</f>
        <v>No</v>
      </c>
      <c r="J1887">
        <f>VLOOKUP(A1887,'Hospitalisation Details'!A:B,2,0)</f>
        <v>1994</v>
      </c>
      <c r="K1887" t="str">
        <f>VLOOKUP(A1887,'Hospitalisation Details'!A:C,3,0)</f>
        <v>Aug</v>
      </c>
      <c r="L1887">
        <f>VLOOKUP(A1887,'Hospitalisation Details'!A:D,4,0)</f>
        <v>21</v>
      </c>
      <c r="M1887">
        <f>VLOOKUP(A1887,'Hospitalisation Details'!A:E,5,0)</f>
        <v>1</v>
      </c>
      <c r="N1887">
        <f>VLOOKUP(A1887,'Hospitalisation Details'!A:F,6,0)</f>
        <v>4133.6400000000003</v>
      </c>
      <c r="O1887" t="str">
        <f>VLOOKUP(A1887,'Hospitalisation Details'!A:G,7,0)</f>
        <v>tier - 2</v>
      </c>
      <c r="P1887" t="str">
        <f>VLOOKUP(A1887,'Hospitalisation Details'!A:I,8,0)</f>
        <v>tier - 3</v>
      </c>
      <c r="Q1887" t="str">
        <f>VLOOKUP(A1887,'Hospitalisation Details'!A:I,9,0)</f>
        <v>R1012</v>
      </c>
    </row>
    <row r="1888" spans="1:17" ht="15.6" x14ac:dyDescent="0.3">
      <c r="A1888" s="1" t="s">
        <v>481</v>
      </c>
      <c r="B1888" s="1" t="str">
        <f>VLOOKUP(A1888,'Customer Names'!A:B,2,0)</f>
        <v>Rojas Alvarez, Mr.  Jose Norberto Sr.</v>
      </c>
      <c r="C1888">
        <f>VLOOKUP(A1888,'Medical Examinations'!A:H,2,0)</f>
        <v>31.5</v>
      </c>
      <c r="D1888">
        <f>VLOOKUP(A1888,'Medical Examinations'!A:C,3,0)</f>
        <v>6.16</v>
      </c>
      <c r="E1888" t="str">
        <f>VLOOKUP(A1888,'Medical Examinations'!A:E,4)</f>
        <v>No</v>
      </c>
      <c r="F1888" t="str">
        <f>VLOOKUP(A1888,'Medical Examinations'!A:E,5)</f>
        <v>No</v>
      </c>
      <c r="G1888" t="str">
        <f>VLOOKUP(A1888,'Medical Examinations'!A:F,6,0)</f>
        <v>No</v>
      </c>
      <c r="H1888" t="str">
        <f>VLOOKUP(A1888,'Medical Examinations'!A:G,7)</f>
        <v>No major surgery</v>
      </c>
      <c r="I1888" t="str">
        <f>VLOOKUP(A1888,'Medical Examinations'!A:H,8,0)</f>
        <v>No</v>
      </c>
      <c r="J1888">
        <f>VLOOKUP(A1888,'Hospitalisation Details'!A:B,2,0)</f>
        <v>1990</v>
      </c>
      <c r="K1888" t="str">
        <f>VLOOKUP(A1888,'Hospitalisation Details'!A:C,3,0)</f>
        <v>Dec</v>
      </c>
      <c r="L1888">
        <f>VLOOKUP(A1888,'Hospitalisation Details'!A:D,4,0)</f>
        <v>14</v>
      </c>
      <c r="M1888">
        <f>VLOOKUP(A1888,'Hospitalisation Details'!A:E,5,0)</f>
        <v>1</v>
      </c>
      <c r="N1888">
        <f>VLOOKUP(A1888,'Hospitalisation Details'!A:F,6,0)</f>
        <v>4076.5</v>
      </c>
      <c r="O1888" t="str">
        <f>VLOOKUP(A1888,'Hospitalisation Details'!A:G,7,0)</f>
        <v>tier - 2</v>
      </c>
      <c r="P1888" t="str">
        <f>VLOOKUP(A1888,'Hospitalisation Details'!A:I,8,0)</f>
        <v>tier - 3</v>
      </c>
      <c r="Q1888" t="str">
        <f>VLOOKUP(A1888,'Hospitalisation Details'!A:I,9,0)</f>
        <v>R1011</v>
      </c>
    </row>
    <row r="1889" spans="1:17" ht="15.6" x14ac:dyDescent="0.3">
      <c r="A1889" s="1" t="s">
        <v>480</v>
      </c>
      <c r="B1889" s="1" t="str">
        <f>VLOOKUP(A1889,'Customer Names'!A:B,2,0)</f>
        <v>Denton, Mr.  Peter</v>
      </c>
      <c r="C1889">
        <f>VLOOKUP(A1889,'Medical Examinations'!A:H,2,0)</f>
        <v>30.03</v>
      </c>
      <c r="D1889">
        <f>VLOOKUP(A1889,'Medical Examinations'!A:C,3,0)</f>
        <v>6.41</v>
      </c>
      <c r="E1889" t="str">
        <f>VLOOKUP(A1889,'Medical Examinations'!A:E,4)</f>
        <v>No</v>
      </c>
      <c r="F1889" t="str">
        <f>VLOOKUP(A1889,'Medical Examinations'!A:E,5)</f>
        <v>No</v>
      </c>
      <c r="G1889" t="str">
        <f>VLOOKUP(A1889,'Medical Examinations'!A:F,6,0)</f>
        <v>No</v>
      </c>
      <c r="H1889" t="str">
        <f>VLOOKUP(A1889,'Medical Examinations'!A:G,7)</f>
        <v>No major surgery</v>
      </c>
      <c r="I1889" t="str">
        <f>VLOOKUP(A1889,'Medical Examinations'!A:H,8,0)</f>
        <v>No</v>
      </c>
      <c r="J1889">
        <f>VLOOKUP(A1889,'Hospitalisation Details'!A:B,2,0)</f>
        <v>1990</v>
      </c>
      <c r="K1889" t="str">
        <f>VLOOKUP(A1889,'Hospitalisation Details'!A:C,3,0)</f>
        <v>Dec</v>
      </c>
      <c r="L1889">
        <f>VLOOKUP(A1889,'Hospitalisation Details'!A:D,4,0)</f>
        <v>1</v>
      </c>
      <c r="M1889">
        <f>VLOOKUP(A1889,'Hospitalisation Details'!A:E,5,0)</f>
        <v>1</v>
      </c>
      <c r="N1889">
        <f>VLOOKUP(A1889,'Hospitalisation Details'!A:F,6,0)</f>
        <v>4074.45</v>
      </c>
      <c r="O1889" t="str">
        <f>VLOOKUP(A1889,'Hospitalisation Details'!A:G,7,0)</f>
        <v>tier - 3</v>
      </c>
      <c r="P1889" t="str">
        <f>VLOOKUP(A1889,'Hospitalisation Details'!A:I,8,0)</f>
        <v>tier - 2</v>
      </c>
      <c r="Q1889" t="str">
        <f>VLOOKUP(A1889,'Hospitalisation Details'!A:I,9,0)</f>
        <v>R1013</v>
      </c>
    </row>
    <row r="1890" spans="1:17" ht="15.6" x14ac:dyDescent="0.3">
      <c r="A1890" s="1" t="s">
        <v>479</v>
      </c>
      <c r="B1890" s="1" t="str">
        <f>VLOOKUP(A1890,'Customer Names'!A:B,2,0)</f>
        <v>Mason, Mr.  Bryant</v>
      </c>
      <c r="C1890">
        <f>VLOOKUP(A1890,'Medical Examinations'!A:H,2,0)</f>
        <v>33.479999999999997</v>
      </c>
      <c r="D1890">
        <f>VLOOKUP(A1890,'Medical Examinations'!A:C,3,0)</f>
        <v>8.94</v>
      </c>
      <c r="E1890" t="str">
        <f>VLOOKUP(A1890,'Medical Examinations'!A:E,4)</f>
        <v>No</v>
      </c>
      <c r="F1890" t="str">
        <f>VLOOKUP(A1890,'Medical Examinations'!A:E,5)</f>
        <v>No</v>
      </c>
      <c r="G1890" t="str">
        <f>VLOOKUP(A1890,'Medical Examinations'!A:F,6,0)</f>
        <v>No</v>
      </c>
      <c r="H1890" t="str">
        <f>VLOOKUP(A1890,'Medical Examinations'!A:G,7)</f>
        <v>No major surgery</v>
      </c>
      <c r="I1890" t="str">
        <f>VLOOKUP(A1890,'Medical Examinations'!A:H,8,0)</f>
        <v>No</v>
      </c>
      <c r="J1890">
        <f>VLOOKUP(A1890,'Hospitalisation Details'!A:B,2,0)</f>
        <v>2002</v>
      </c>
      <c r="K1890" t="str">
        <f>VLOOKUP(A1890,'Hospitalisation Details'!A:C,3,0)</f>
        <v>Oct</v>
      </c>
      <c r="L1890">
        <f>VLOOKUP(A1890,'Hospitalisation Details'!A:D,4,0)</f>
        <v>18</v>
      </c>
      <c r="M1890">
        <f>VLOOKUP(A1890,'Hospitalisation Details'!A:E,5,0)</f>
        <v>0</v>
      </c>
      <c r="N1890">
        <f>VLOOKUP(A1890,'Hospitalisation Details'!A:F,6,0)</f>
        <v>4070.51</v>
      </c>
      <c r="O1890" t="str">
        <f>VLOOKUP(A1890,'Hospitalisation Details'!A:G,7,0)</f>
        <v>tier - 2</v>
      </c>
      <c r="P1890" t="str">
        <f>VLOOKUP(A1890,'Hospitalisation Details'!A:I,8,0)</f>
        <v>tier - 1</v>
      </c>
      <c r="Q1890" t="str">
        <f>VLOOKUP(A1890,'Hospitalisation Details'!A:I,9,0)</f>
        <v>R1012</v>
      </c>
    </row>
    <row r="1891" spans="1:17" ht="15.6" x14ac:dyDescent="0.3">
      <c r="A1891" s="1" t="s">
        <v>478</v>
      </c>
      <c r="B1891" s="1" t="str">
        <f>VLOOKUP(A1891,'Customer Names'!A:B,2,0)</f>
        <v>Trout, Ms.  Christina</v>
      </c>
      <c r="C1891">
        <f>VLOOKUP(A1891,'Medical Examinations'!A:H,2,0)</f>
        <v>16.510000000000002</v>
      </c>
      <c r="D1891">
        <f>VLOOKUP(A1891,'Medical Examinations'!A:C,3,0)</f>
        <v>4.42</v>
      </c>
      <c r="E1891" t="str">
        <f>VLOOKUP(A1891,'Medical Examinations'!A:E,4)</f>
        <v>yes</v>
      </c>
      <c r="F1891" t="str">
        <f>VLOOKUP(A1891,'Medical Examinations'!A:E,5)</f>
        <v>No</v>
      </c>
      <c r="G1891" t="str">
        <f>VLOOKUP(A1891,'Medical Examinations'!A:F,6,0)</f>
        <v>Yes</v>
      </c>
      <c r="H1891">
        <f>VLOOKUP(A1891,'Medical Examinations'!A:G,7)</f>
        <v>1</v>
      </c>
      <c r="I1891" t="str">
        <f>VLOOKUP(A1891,'Medical Examinations'!A:H,8,0)</f>
        <v>No</v>
      </c>
      <c r="J1891">
        <f>VLOOKUP(A1891,'Hospitalisation Details'!A:B,2,0)</f>
        <v>1983</v>
      </c>
      <c r="K1891" t="str">
        <f>VLOOKUP(A1891,'Hospitalisation Details'!A:C,3,0)</f>
        <v>Sep</v>
      </c>
      <c r="L1891">
        <f>VLOOKUP(A1891,'Hospitalisation Details'!A:D,4,0)</f>
        <v>16</v>
      </c>
      <c r="M1891">
        <f>VLOOKUP(A1891,'Hospitalisation Details'!A:E,5,0)</f>
        <v>3</v>
      </c>
      <c r="N1891">
        <f>VLOOKUP(A1891,'Hospitalisation Details'!A:F,6,0)</f>
        <v>4070.42</v>
      </c>
      <c r="O1891" t="str">
        <f>VLOOKUP(A1891,'Hospitalisation Details'!A:G,7,0)</f>
        <v>tier - 2</v>
      </c>
      <c r="P1891" t="str">
        <f>VLOOKUP(A1891,'Hospitalisation Details'!A:I,8,0)</f>
        <v>tier - 1</v>
      </c>
      <c r="Q1891" t="str">
        <f>VLOOKUP(A1891,'Hospitalisation Details'!A:I,9,0)</f>
        <v>R1013</v>
      </c>
    </row>
    <row r="1892" spans="1:17" ht="15.6" x14ac:dyDescent="0.3">
      <c r="A1892" s="1" t="s">
        <v>477</v>
      </c>
      <c r="B1892" s="1" t="str">
        <f>VLOOKUP(A1892,'Customer Names'!A:B,2,0)</f>
        <v>Gilbert, Mr.  John</v>
      </c>
      <c r="C1892">
        <f>VLOOKUP(A1892,'Medical Examinations'!A:H,2,0)</f>
        <v>33.155000000000001</v>
      </c>
      <c r="D1892">
        <f>VLOOKUP(A1892,'Medical Examinations'!A:C,3,0)</f>
        <v>5.3</v>
      </c>
      <c r="E1892" t="str">
        <f>VLOOKUP(A1892,'Medical Examinations'!A:E,4)</f>
        <v>yes</v>
      </c>
      <c r="F1892" t="str">
        <f>VLOOKUP(A1892,'Medical Examinations'!A:E,5)</f>
        <v>No</v>
      </c>
      <c r="G1892" t="str">
        <f>VLOOKUP(A1892,'Medical Examinations'!A:F,6,0)</f>
        <v>No</v>
      </c>
      <c r="H1892">
        <f>VLOOKUP(A1892,'Medical Examinations'!A:G,7)</f>
        <v>1</v>
      </c>
      <c r="I1892" t="str">
        <f>VLOOKUP(A1892,'Medical Examinations'!A:H,8,0)</f>
        <v>No</v>
      </c>
      <c r="J1892">
        <f>VLOOKUP(A1892,'Hospitalisation Details'!A:B,2,0)</f>
        <v>1995</v>
      </c>
      <c r="K1892" t="str">
        <f>VLOOKUP(A1892,'Hospitalisation Details'!A:C,3,0)</f>
        <v>Sep</v>
      </c>
      <c r="L1892">
        <f>VLOOKUP(A1892,'Hospitalisation Details'!A:D,4,0)</f>
        <v>14</v>
      </c>
      <c r="M1892">
        <f>VLOOKUP(A1892,'Hospitalisation Details'!A:E,5,0)</f>
        <v>2</v>
      </c>
      <c r="N1892">
        <f>VLOOKUP(A1892,'Hospitalisation Details'!A:F,6,0)</f>
        <v>4058.71</v>
      </c>
      <c r="O1892" t="str">
        <f>VLOOKUP(A1892,'Hospitalisation Details'!A:G,7,0)</f>
        <v>tier - 3</v>
      </c>
      <c r="P1892" t="str">
        <f>VLOOKUP(A1892,'Hospitalisation Details'!A:I,8,0)</f>
        <v>tier - 3</v>
      </c>
      <c r="Q1892" t="str">
        <f>VLOOKUP(A1892,'Hospitalisation Details'!A:I,9,0)</f>
        <v>R1012</v>
      </c>
    </row>
    <row r="1893" spans="1:17" ht="15.6" x14ac:dyDescent="0.3">
      <c r="A1893" s="1" t="s">
        <v>476</v>
      </c>
      <c r="B1893" s="1" t="str">
        <f>VLOOKUP(A1893,'Customer Names'!A:B,2,0)</f>
        <v>Chong, Mr.  Eduardo</v>
      </c>
      <c r="C1893">
        <f>VLOOKUP(A1893,'Medical Examinations'!A:H,2,0)</f>
        <v>37.29</v>
      </c>
      <c r="D1893">
        <f>VLOOKUP(A1893,'Medical Examinations'!A:C,3,0)</f>
        <v>4.6399999999999997</v>
      </c>
      <c r="E1893" t="str">
        <f>VLOOKUP(A1893,'Medical Examinations'!A:E,4)</f>
        <v>No</v>
      </c>
      <c r="F1893" t="str">
        <f>VLOOKUP(A1893,'Medical Examinations'!A:E,5)</f>
        <v>No</v>
      </c>
      <c r="G1893" t="str">
        <f>VLOOKUP(A1893,'Medical Examinations'!A:F,6,0)</f>
        <v>Yes</v>
      </c>
      <c r="H1893">
        <f>VLOOKUP(A1893,'Medical Examinations'!A:G,7)</f>
        <v>1</v>
      </c>
      <c r="I1893" t="str">
        <f>VLOOKUP(A1893,'Medical Examinations'!A:H,8,0)</f>
        <v>No</v>
      </c>
      <c r="J1893">
        <f>VLOOKUP(A1893,'Hospitalisation Details'!A:B,2,0)</f>
        <v>1993</v>
      </c>
      <c r="K1893" t="str">
        <f>VLOOKUP(A1893,'Hospitalisation Details'!A:C,3,0)</f>
        <v>Aug</v>
      </c>
      <c r="L1893">
        <f>VLOOKUP(A1893,'Hospitalisation Details'!A:D,4,0)</f>
        <v>13</v>
      </c>
      <c r="M1893">
        <f>VLOOKUP(A1893,'Hospitalisation Details'!A:E,5,0)</f>
        <v>2</v>
      </c>
      <c r="N1893">
        <f>VLOOKUP(A1893,'Hospitalisation Details'!A:F,6,0)</f>
        <v>4058.12</v>
      </c>
      <c r="O1893" t="str">
        <f>VLOOKUP(A1893,'Hospitalisation Details'!A:G,7,0)</f>
        <v>tier - 2</v>
      </c>
      <c r="P1893" t="str">
        <f>VLOOKUP(A1893,'Hospitalisation Details'!A:I,8,0)</f>
        <v>tier - 1</v>
      </c>
      <c r="Q1893" t="str">
        <f>VLOOKUP(A1893,'Hospitalisation Details'!A:I,9,0)</f>
        <v>R1013</v>
      </c>
    </row>
    <row r="1894" spans="1:17" ht="15.6" x14ac:dyDescent="0.3">
      <c r="A1894" s="1" t="s">
        <v>475</v>
      </c>
      <c r="B1894" s="1" t="str">
        <f>VLOOKUP(A1894,'Customer Names'!A:B,2,0)</f>
        <v>Henry, Ms.  Laura M.</v>
      </c>
      <c r="C1894">
        <f>VLOOKUP(A1894,'Medical Examinations'!A:H,2,0)</f>
        <v>20.23</v>
      </c>
      <c r="D1894">
        <f>VLOOKUP(A1894,'Medical Examinations'!A:C,3,0)</f>
        <v>6.16</v>
      </c>
      <c r="E1894" t="str">
        <f>VLOOKUP(A1894,'Medical Examinations'!A:E,4)</f>
        <v>yes</v>
      </c>
      <c r="F1894" t="str">
        <f>VLOOKUP(A1894,'Medical Examinations'!A:E,5)</f>
        <v>No</v>
      </c>
      <c r="G1894" t="str">
        <f>VLOOKUP(A1894,'Medical Examinations'!A:F,6,0)</f>
        <v>No</v>
      </c>
      <c r="H1894">
        <f>VLOOKUP(A1894,'Medical Examinations'!A:G,7)</f>
        <v>1</v>
      </c>
      <c r="I1894" t="str">
        <f>VLOOKUP(A1894,'Medical Examinations'!A:H,8,0)</f>
        <v>No</v>
      </c>
      <c r="J1894">
        <f>VLOOKUP(A1894,'Hospitalisation Details'!A:B,2,0)</f>
        <v>1988</v>
      </c>
      <c r="K1894" t="str">
        <f>VLOOKUP(A1894,'Hospitalisation Details'!A:C,3,0)</f>
        <v>Nov</v>
      </c>
      <c r="L1894">
        <f>VLOOKUP(A1894,'Hospitalisation Details'!A:D,4,0)</f>
        <v>30</v>
      </c>
      <c r="M1894">
        <f>VLOOKUP(A1894,'Hospitalisation Details'!A:E,5,0)</f>
        <v>3</v>
      </c>
      <c r="N1894">
        <f>VLOOKUP(A1894,'Hospitalisation Details'!A:F,6,0)</f>
        <v>4047.94</v>
      </c>
      <c r="O1894" t="str">
        <f>VLOOKUP(A1894,'Hospitalisation Details'!A:G,7,0)</f>
        <v>tier - 2</v>
      </c>
      <c r="P1894" t="str">
        <f>VLOOKUP(A1894,'Hospitalisation Details'!A:I,8,0)</f>
        <v>tier - 1</v>
      </c>
      <c r="Q1894" t="str">
        <f>VLOOKUP(A1894,'Hospitalisation Details'!A:I,9,0)</f>
        <v>R1013</v>
      </c>
    </row>
    <row r="1895" spans="1:17" ht="15.6" x14ac:dyDescent="0.3">
      <c r="A1895" s="1" t="s">
        <v>474</v>
      </c>
      <c r="B1895" s="1" t="str">
        <f>VLOOKUP(A1895,'Customer Names'!A:B,2,0)</f>
        <v>Brenneman, Mr.  Charlie</v>
      </c>
      <c r="C1895">
        <f>VLOOKUP(A1895,'Medical Examinations'!A:H,2,0)</f>
        <v>28.975000000000001</v>
      </c>
      <c r="D1895">
        <f>VLOOKUP(A1895,'Medical Examinations'!A:C,3,0)</f>
        <v>4.12</v>
      </c>
      <c r="E1895" t="str">
        <f>VLOOKUP(A1895,'Medical Examinations'!A:E,4)</f>
        <v>No</v>
      </c>
      <c r="F1895" t="str">
        <f>VLOOKUP(A1895,'Medical Examinations'!A:E,5)</f>
        <v>No</v>
      </c>
      <c r="G1895" t="str">
        <f>VLOOKUP(A1895,'Medical Examinations'!A:F,6,0)</f>
        <v>Yes</v>
      </c>
      <c r="H1895">
        <f>VLOOKUP(A1895,'Medical Examinations'!A:G,7)</f>
        <v>1</v>
      </c>
      <c r="I1895" t="str">
        <f>VLOOKUP(A1895,'Medical Examinations'!A:H,8,0)</f>
        <v>No</v>
      </c>
      <c r="J1895">
        <f>VLOOKUP(A1895,'Hospitalisation Details'!A:B,2,0)</f>
        <v>1993</v>
      </c>
      <c r="K1895" t="str">
        <f>VLOOKUP(A1895,'Hospitalisation Details'!A:C,3,0)</f>
        <v>Dec</v>
      </c>
      <c r="L1895">
        <f>VLOOKUP(A1895,'Hospitalisation Details'!A:D,4,0)</f>
        <v>26</v>
      </c>
      <c r="M1895">
        <f>VLOOKUP(A1895,'Hospitalisation Details'!A:E,5,0)</f>
        <v>1</v>
      </c>
      <c r="N1895">
        <f>VLOOKUP(A1895,'Hospitalisation Details'!A:F,6,0)</f>
        <v>4040.56</v>
      </c>
      <c r="O1895" t="str">
        <f>VLOOKUP(A1895,'Hospitalisation Details'!A:G,7,0)</f>
        <v>tier - 3</v>
      </c>
      <c r="P1895" t="str">
        <f>VLOOKUP(A1895,'Hospitalisation Details'!A:I,8,0)</f>
        <v>tier - 3</v>
      </c>
      <c r="Q1895" t="str">
        <f>VLOOKUP(A1895,'Hospitalisation Details'!A:I,9,0)</f>
        <v>R1015</v>
      </c>
    </row>
    <row r="1896" spans="1:17" ht="15.6" x14ac:dyDescent="0.3">
      <c r="A1896" s="1" t="s">
        <v>473</v>
      </c>
      <c r="B1896" s="1" t="str">
        <f>VLOOKUP(A1896,'Customer Names'!A:B,2,0)</f>
        <v>Kemp, Ms.  Melissa D.</v>
      </c>
      <c r="C1896">
        <f>VLOOKUP(A1896,'Medical Examinations'!A:H,2,0)</f>
        <v>16.420000000000002</v>
      </c>
      <c r="D1896">
        <f>VLOOKUP(A1896,'Medical Examinations'!A:C,3,0)</f>
        <v>5.77</v>
      </c>
      <c r="E1896" t="str">
        <f>VLOOKUP(A1896,'Medical Examinations'!A:E,4)</f>
        <v>yes</v>
      </c>
      <c r="F1896" t="str">
        <f>VLOOKUP(A1896,'Medical Examinations'!A:E,5)</f>
        <v>No</v>
      </c>
      <c r="G1896" t="str">
        <f>VLOOKUP(A1896,'Medical Examinations'!A:F,6,0)</f>
        <v>Yes</v>
      </c>
      <c r="H1896">
        <f>VLOOKUP(A1896,'Medical Examinations'!A:G,7)</f>
        <v>1</v>
      </c>
      <c r="I1896" t="str">
        <f>VLOOKUP(A1896,'Medical Examinations'!A:H,8,0)</f>
        <v>No</v>
      </c>
      <c r="J1896">
        <f>VLOOKUP(A1896,'Hospitalisation Details'!A:B,2,0)</f>
        <v>1983</v>
      </c>
      <c r="K1896" t="str">
        <f>VLOOKUP(A1896,'Hospitalisation Details'!A:C,3,0)</f>
        <v>Nov</v>
      </c>
      <c r="L1896">
        <f>VLOOKUP(A1896,'Hospitalisation Details'!A:D,4,0)</f>
        <v>10</v>
      </c>
      <c r="M1896">
        <f>VLOOKUP(A1896,'Hospitalisation Details'!A:E,5,0)</f>
        <v>3</v>
      </c>
      <c r="N1896">
        <f>VLOOKUP(A1896,'Hospitalisation Details'!A:F,6,0)</f>
        <v>4039.9</v>
      </c>
      <c r="O1896" t="str">
        <f>VLOOKUP(A1896,'Hospitalisation Details'!A:G,7,0)</f>
        <v>tier - 2</v>
      </c>
      <c r="P1896" t="str">
        <f>VLOOKUP(A1896,'Hospitalisation Details'!A:I,8,0)</f>
        <v>tier - 1</v>
      </c>
      <c r="Q1896" t="str">
        <f>VLOOKUP(A1896,'Hospitalisation Details'!A:I,9,0)</f>
        <v>R1013</v>
      </c>
    </row>
    <row r="1897" spans="1:17" ht="15.6" x14ac:dyDescent="0.3">
      <c r="A1897" s="1" t="s">
        <v>472</v>
      </c>
      <c r="B1897" s="1" t="str">
        <f>VLOOKUP(A1897,'Customer Names'!A:B,2,0)</f>
        <v>Wilson, Mr.  Dan C. Jr.</v>
      </c>
      <c r="C1897">
        <f>VLOOKUP(A1897,'Medical Examinations'!A:H,2,0)</f>
        <v>17.559999999999999</v>
      </c>
      <c r="D1897">
        <f>VLOOKUP(A1897,'Medical Examinations'!A:C,3,0)</f>
        <v>6.2</v>
      </c>
      <c r="E1897" t="str">
        <f>VLOOKUP(A1897,'Medical Examinations'!A:E,4)</f>
        <v>No</v>
      </c>
      <c r="F1897" t="str">
        <f>VLOOKUP(A1897,'Medical Examinations'!A:E,5)</f>
        <v>No</v>
      </c>
      <c r="G1897" t="str">
        <f>VLOOKUP(A1897,'Medical Examinations'!A:F,6,0)</f>
        <v>No</v>
      </c>
      <c r="H1897">
        <f>VLOOKUP(A1897,'Medical Examinations'!A:G,7)</f>
        <v>1</v>
      </c>
      <c r="I1897" t="str">
        <f>VLOOKUP(A1897,'Medical Examinations'!A:H,8,0)</f>
        <v>No</v>
      </c>
      <c r="J1897">
        <f>VLOOKUP(A1897,'Hospitalisation Details'!A:B,2,0)</f>
        <v>1984</v>
      </c>
      <c r="K1897" t="str">
        <f>VLOOKUP(A1897,'Hospitalisation Details'!A:C,3,0)</f>
        <v>Jul</v>
      </c>
      <c r="L1897">
        <f>VLOOKUP(A1897,'Hospitalisation Details'!A:D,4,0)</f>
        <v>7</v>
      </c>
      <c r="M1897">
        <f>VLOOKUP(A1897,'Hospitalisation Details'!A:E,5,0)</f>
        <v>3</v>
      </c>
      <c r="N1897">
        <f>VLOOKUP(A1897,'Hospitalisation Details'!A:F,6,0)</f>
        <v>4038.41</v>
      </c>
      <c r="O1897" t="str">
        <f>VLOOKUP(A1897,'Hospitalisation Details'!A:G,7,0)</f>
        <v>tier - 2</v>
      </c>
      <c r="P1897" t="str">
        <f>VLOOKUP(A1897,'Hospitalisation Details'!A:I,8,0)</f>
        <v>tier - 1</v>
      </c>
      <c r="Q1897" t="str">
        <f>VLOOKUP(A1897,'Hospitalisation Details'!A:I,9,0)</f>
        <v>R1013</v>
      </c>
    </row>
    <row r="1898" spans="1:17" ht="15.6" x14ac:dyDescent="0.3">
      <c r="A1898" s="1" t="s">
        <v>471</v>
      </c>
      <c r="B1898" s="1" t="str">
        <f>VLOOKUP(A1898,'Customer Names'!A:B,2,0)</f>
        <v>Hillyard, Mr.  Matthew</v>
      </c>
      <c r="C1898">
        <f>VLOOKUP(A1898,'Medical Examinations'!A:H,2,0)</f>
        <v>24.13</v>
      </c>
      <c r="D1898">
        <f>VLOOKUP(A1898,'Medical Examinations'!A:C,3,0)</f>
        <v>4.3899999999999997</v>
      </c>
      <c r="E1898" t="str">
        <f>VLOOKUP(A1898,'Medical Examinations'!A:E,4)</f>
        <v>No</v>
      </c>
      <c r="F1898" t="str">
        <f>VLOOKUP(A1898,'Medical Examinations'!A:E,5)</f>
        <v>No</v>
      </c>
      <c r="G1898" t="str">
        <f>VLOOKUP(A1898,'Medical Examinations'!A:F,6,0)</f>
        <v>No</v>
      </c>
      <c r="H1898">
        <f>VLOOKUP(A1898,'Medical Examinations'!A:G,7)</f>
        <v>1</v>
      </c>
      <c r="I1898" t="str">
        <f>VLOOKUP(A1898,'Medical Examinations'!A:H,8,0)</f>
        <v>No</v>
      </c>
      <c r="J1898">
        <f>VLOOKUP(A1898,'Hospitalisation Details'!A:B,2,0)</f>
        <v>1992</v>
      </c>
      <c r="K1898" t="str">
        <f>VLOOKUP(A1898,'Hospitalisation Details'!A:C,3,0)</f>
        <v>Oct</v>
      </c>
      <c r="L1898">
        <f>VLOOKUP(A1898,'Hospitalisation Details'!A:D,4,0)</f>
        <v>11</v>
      </c>
      <c r="M1898">
        <f>VLOOKUP(A1898,'Hospitalisation Details'!A:E,5,0)</f>
        <v>1</v>
      </c>
      <c r="N1898">
        <f>VLOOKUP(A1898,'Hospitalisation Details'!A:F,6,0)</f>
        <v>4032.24</v>
      </c>
      <c r="O1898" t="str">
        <f>VLOOKUP(A1898,'Hospitalisation Details'!A:G,7,0)</f>
        <v>tier - 3</v>
      </c>
      <c r="P1898" t="str">
        <f>VLOOKUP(A1898,'Hospitalisation Details'!A:I,8,0)</f>
        <v>tier - 3</v>
      </c>
      <c r="Q1898" t="str">
        <f>VLOOKUP(A1898,'Hospitalisation Details'!A:I,9,0)</f>
        <v>R1012</v>
      </c>
    </row>
    <row r="1899" spans="1:17" ht="15.6" x14ac:dyDescent="0.3">
      <c r="A1899" s="1" t="s">
        <v>470</v>
      </c>
      <c r="B1899" s="1" t="str">
        <f>VLOOKUP(A1899,'Customer Names'!A:B,2,0)</f>
        <v>Turner, Mr.  Wesley C.</v>
      </c>
      <c r="C1899">
        <f>VLOOKUP(A1899,'Medical Examinations'!A:H,2,0)</f>
        <v>19.95</v>
      </c>
      <c r="D1899">
        <f>VLOOKUP(A1899,'Medical Examinations'!A:C,3,0)</f>
        <v>5.13</v>
      </c>
      <c r="E1899" t="str">
        <f>VLOOKUP(A1899,'Medical Examinations'!A:E,4)</f>
        <v>No</v>
      </c>
      <c r="F1899" t="str">
        <f>VLOOKUP(A1899,'Medical Examinations'!A:E,5)</f>
        <v>yes</v>
      </c>
      <c r="G1899" t="str">
        <f>VLOOKUP(A1899,'Medical Examinations'!A:F,6,0)</f>
        <v>No</v>
      </c>
      <c r="H1899">
        <f>VLOOKUP(A1899,'Medical Examinations'!A:G,7)</f>
        <v>2</v>
      </c>
      <c r="I1899" t="str">
        <f>VLOOKUP(A1899,'Medical Examinations'!A:H,8,0)</f>
        <v>No</v>
      </c>
      <c r="J1899">
        <f>VLOOKUP(A1899,'Hospitalisation Details'!A:B,2,0)</f>
        <v>2000</v>
      </c>
      <c r="K1899" t="str">
        <f>VLOOKUP(A1899,'Hospitalisation Details'!A:C,3,0)</f>
        <v>Sep</v>
      </c>
      <c r="L1899">
        <f>VLOOKUP(A1899,'Hospitalisation Details'!A:D,4,0)</f>
        <v>13</v>
      </c>
      <c r="M1899">
        <f>VLOOKUP(A1899,'Hospitalisation Details'!A:E,5,0)</f>
        <v>3</v>
      </c>
      <c r="N1899">
        <f>VLOOKUP(A1899,'Hospitalisation Details'!A:F,6,0)</f>
        <v>4005.42</v>
      </c>
      <c r="O1899" t="str">
        <f>VLOOKUP(A1899,'Hospitalisation Details'!A:G,7,0)</f>
        <v>tier - 2</v>
      </c>
      <c r="P1899" t="str">
        <f>VLOOKUP(A1899,'Hospitalisation Details'!A:I,8,0)</f>
        <v>tier - 1</v>
      </c>
      <c r="Q1899" t="str">
        <f>VLOOKUP(A1899,'Hospitalisation Details'!A:I,9,0)</f>
        <v>R1015</v>
      </c>
    </row>
    <row r="1900" spans="1:17" ht="15.6" x14ac:dyDescent="0.3">
      <c r="A1900" s="1" t="s">
        <v>469</v>
      </c>
      <c r="B1900" s="1" t="str">
        <f>VLOOKUP(A1900,'Customer Names'!A:B,2,0)</f>
        <v>Benestad, Mr.  Christopher</v>
      </c>
      <c r="C1900">
        <f>VLOOKUP(A1900,'Medical Examinations'!A:H,2,0)</f>
        <v>21.24</v>
      </c>
      <c r="D1900">
        <f>VLOOKUP(A1900,'Medical Examinations'!A:C,3,0)</f>
        <v>4.49</v>
      </c>
      <c r="E1900" t="str">
        <f>VLOOKUP(A1900,'Medical Examinations'!A:E,4)</f>
        <v>No</v>
      </c>
      <c r="F1900" t="str">
        <f>VLOOKUP(A1900,'Medical Examinations'!A:E,5)</f>
        <v>No</v>
      </c>
      <c r="G1900" t="str">
        <f>VLOOKUP(A1900,'Medical Examinations'!A:F,6,0)</f>
        <v>No</v>
      </c>
      <c r="H1900" t="str">
        <f>VLOOKUP(A1900,'Medical Examinations'!A:G,7)</f>
        <v>No major surgery</v>
      </c>
      <c r="I1900" t="str">
        <f>VLOOKUP(A1900,'Medical Examinations'!A:H,8,0)</f>
        <v>No</v>
      </c>
      <c r="J1900">
        <f>VLOOKUP(A1900,'Hospitalisation Details'!A:B,2,0)</f>
        <v>1989</v>
      </c>
      <c r="K1900" t="str">
        <f>VLOOKUP(A1900,'Hospitalisation Details'!A:C,3,0)</f>
        <v>Jul</v>
      </c>
      <c r="L1900">
        <f>VLOOKUP(A1900,'Hospitalisation Details'!A:D,4,0)</f>
        <v>10</v>
      </c>
      <c r="M1900">
        <f>VLOOKUP(A1900,'Hospitalisation Details'!A:E,5,0)</f>
        <v>3</v>
      </c>
      <c r="N1900">
        <f>VLOOKUP(A1900,'Hospitalisation Details'!A:F,6,0)</f>
        <v>4002.36</v>
      </c>
      <c r="O1900" t="str">
        <f>VLOOKUP(A1900,'Hospitalisation Details'!A:G,7,0)</f>
        <v>tier - 2</v>
      </c>
      <c r="P1900" t="str">
        <f>VLOOKUP(A1900,'Hospitalisation Details'!A:I,8,0)</f>
        <v>tier - 1</v>
      </c>
      <c r="Q1900" t="str">
        <f>VLOOKUP(A1900,'Hospitalisation Details'!A:I,9,0)</f>
        <v>R1013</v>
      </c>
    </row>
    <row r="1901" spans="1:17" ht="15.6" x14ac:dyDescent="0.3">
      <c r="A1901" s="1" t="s">
        <v>468</v>
      </c>
      <c r="B1901" s="1" t="str">
        <f>VLOOKUP(A1901,'Customer Names'!A:B,2,0)</f>
        <v>Gonzales, Ms.  Jessica</v>
      </c>
      <c r="C1901">
        <f>VLOOKUP(A1901,'Medical Examinations'!A:H,2,0)</f>
        <v>44.22</v>
      </c>
      <c r="D1901">
        <f>VLOOKUP(A1901,'Medical Examinations'!A:C,3,0)</f>
        <v>6.35</v>
      </c>
      <c r="E1901" t="str">
        <f>VLOOKUP(A1901,'Medical Examinations'!A:E,4)</f>
        <v>No</v>
      </c>
      <c r="F1901" t="str">
        <f>VLOOKUP(A1901,'Medical Examinations'!A:E,5)</f>
        <v>No</v>
      </c>
      <c r="G1901" t="str">
        <f>VLOOKUP(A1901,'Medical Examinations'!A:F,6,0)</f>
        <v>No</v>
      </c>
      <c r="H1901" t="str">
        <f>VLOOKUP(A1901,'Medical Examinations'!A:G,7)</f>
        <v>No major surgery</v>
      </c>
      <c r="I1901" t="str">
        <f>VLOOKUP(A1901,'Medical Examinations'!A:H,8,0)</f>
        <v>No</v>
      </c>
      <c r="J1901">
        <f>VLOOKUP(A1901,'Hospitalisation Details'!A:B,2,0)</f>
        <v>1990</v>
      </c>
      <c r="K1901" t="str">
        <f>VLOOKUP(A1901,'Hospitalisation Details'!A:C,3,0)</f>
        <v>Nov</v>
      </c>
      <c r="L1901">
        <f>VLOOKUP(A1901,'Hospitalisation Details'!A:D,4,0)</f>
        <v>1</v>
      </c>
      <c r="M1901">
        <f>VLOOKUP(A1901,'Hospitalisation Details'!A:E,5,0)</f>
        <v>0</v>
      </c>
      <c r="N1901">
        <f>VLOOKUP(A1901,'Hospitalisation Details'!A:F,6,0)</f>
        <v>3994.18</v>
      </c>
      <c r="O1901" t="str">
        <f>VLOOKUP(A1901,'Hospitalisation Details'!A:G,7,0)</f>
        <v>tier - 2</v>
      </c>
      <c r="P1901" t="str">
        <f>VLOOKUP(A1901,'Hospitalisation Details'!A:I,8,0)</f>
        <v>tier - 2</v>
      </c>
      <c r="Q1901" t="str">
        <f>VLOOKUP(A1901,'Hospitalisation Details'!A:I,9,0)</f>
        <v>R1013</v>
      </c>
    </row>
    <row r="1902" spans="1:17" ht="15.6" x14ac:dyDescent="0.3">
      <c r="A1902" s="1" t="s">
        <v>467</v>
      </c>
      <c r="B1902" s="1" t="str">
        <f>VLOOKUP(A1902,'Customer Names'!A:B,2,0)</f>
        <v>Newman, Ms.  Christin</v>
      </c>
      <c r="C1902">
        <f>VLOOKUP(A1902,'Medical Examinations'!A:H,2,0)</f>
        <v>41.1</v>
      </c>
      <c r="D1902">
        <f>VLOOKUP(A1902,'Medical Examinations'!A:C,3,0)</f>
        <v>5.79</v>
      </c>
      <c r="E1902" t="str">
        <f>VLOOKUP(A1902,'Medical Examinations'!A:E,4)</f>
        <v>No</v>
      </c>
      <c r="F1902" t="str">
        <f>VLOOKUP(A1902,'Medical Examinations'!A:E,5)</f>
        <v>No</v>
      </c>
      <c r="G1902" t="str">
        <f>VLOOKUP(A1902,'Medical Examinations'!A:F,6,0)</f>
        <v>No</v>
      </c>
      <c r="H1902" t="str">
        <f>VLOOKUP(A1902,'Medical Examinations'!A:G,7)</f>
        <v>No major surgery</v>
      </c>
      <c r="I1902" t="str">
        <f>VLOOKUP(A1902,'Medical Examinations'!A:H,8,0)</f>
        <v>No</v>
      </c>
      <c r="J1902">
        <f>VLOOKUP(A1902,'Hospitalisation Details'!A:B,2,0)</f>
        <v>1990</v>
      </c>
      <c r="K1902" t="str">
        <f>VLOOKUP(A1902,'Hospitalisation Details'!A:C,3,0)</f>
        <v>Nov</v>
      </c>
      <c r="L1902">
        <f>VLOOKUP(A1902,'Hospitalisation Details'!A:D,4,0)</f>
        <v>22</v>
      </c>
      <c r="M1902">
        <f>VLOOKUP(A1902,'Hospitalisation Details'!A:E,5,0)</f>
        <v>0</v>
      </c>
      <c r="N1902">
        <f>VLOOKUP(A1902,'Hospitalisation Details'!A:F,6,0)</f>
        <v>3989.84</v>
      </c>
      <c r="O1902" t="str">
        <f>VLOOKUP(A1902,'Hospitalisation Details'!A:G,7,0)</f>
        <v>tier - 2</v>
      </c>
      <c r="P1902" t="str">
        <f>VLOOKUP(A1902,'Hospitalisation Details'!A:I,8,0)</f>
        <v>tier - 2</v>
      </c>
      <c r="Q1902" t="str">
        <f>VLOOKUP(A1902,'Hospitalisation Details'!A:I,9,0)</f>
        <v>R1011</v>
      </c>
    </row>
    <row r="1903" spans="1:17" ht="15.6" x14ac:dyDescent="0.3">
      <c r="A1903" s="1" t="s">
        <v>466</v>
      </c>
      <c r="B1903" s="1" t="str">
        <f>VLOOKUP(A1903,'Customer Names'!A:B,2,0)</f>
        <v>Sayre, Ms.  Sara</v>
      </c>
      <c r="C1903">
        <f>VLOOKUP(A1903,'Medical Examinations'!A:H,2,0)</f>
        <v>34.200000000000003</v>
      </c>
      <c r="D1903">
        <f>VLOOKUP(A1903,'Medical Examinations'!A:C,3,0)</f>
        <v>4.78</v>
      </c>
      <c r="E1903" t="str">
        <f>VLOOKUP(A1903,'Medical Examinations'!A:E,4)</f>
        <v>yes</v>
      </c>
      <c r="F1903" t="str">
        <f>VLOOKUP(A1903,'Medical Examinations'!A:E,5)</f>
        <v>No</v>
      </c>
      <c r="G1903" t="str">
        <f>VLOOKUP(A1903,'Medical Examinations'!A:F,6,0)</f>
        <v>No</v>
      </c>
      <c r="H1903" t="str">
        <f>VLOOKUP(A1903,'Medical Examinations'!A:G,7)</f>
        <v>No major surgery</v>
      </c>
      <c r="I1903" t="str">
        <f>VLOOKUP(A1903,'Medical Examinations'!A:H,8,0)</f>
        <v>No</v>
      </c>
      <c r="J1903">
        <f>VLOOKUP(A1903,'Hospitalisation Details'!A:B,2,0)</f>
        <v>1996</v>
      </c>
      <c r="K1903" t="str">
        <f>VLOOKUP(A1903,'Hospitalisation Details'!A:C,3,0)</f>
        <v>Sep</v>
      </c>
      <c r="L1903">
        <f>VLOOKUP(A1903,'Hospitalisation Details'!A:D,4,0)</f>
        <v>8</v>
      </c>
      <c r="M1903">
        <f>VLOOKUP(A1903,'Hospitalisation Details'!A:E,5,0)</f>
        <v>2</v>
      </c>
      <c r="N1903">
        <f>VLOOKUP(A1903,'Hospitalisation Details'!A:F,6,0)</f>
        <v>3987.93</v>
      </c>
      <c r="O1903" t="str">
        <f>VLOOKUP(A1903,'Hospitalisation Details'!A:G,7,0)</f>
        <v>tier - 2</v>
      </c>
      <c r="P1903" t="str">
        <f>VLOOKUP(A1903,'Hospitalisation Details'!A:I,8,0)</f>
        <v>tier - 2</v>
      </c>
      <c r="Q1903" t="str">
        <f>VLOOKUP(A1903,'Hospitalisation Details'!A:I,9,0)</f>
        <v>R1011</v>
      </c>
    </row>
    <row r="1904" spans="1:17" ht="15.6" x14ac:dyDescent="0.3">
      <c r="A1904" s="1" t="s">
        <v>465</v>
      </c>
      <c r="B1904" s="1" t="str">
        <f>VLOOKUP(A1904,'Customer Names'!A:B,2,0)</f>
        <v>Panke, Ms.  Elizabeth</v>
      </c>
      <c r="C1904">
        <f>VLOOKUP(A1904,'Medical Examinations'!A:H,2,0)</f>
        <v>29.92</v>
      </c>
      <c r="D1904">
        <f>VLOOKUP(A1904,'Medical Examinations'!A:C,3,0)</f>
        <v>6.02</v>
      </c>
      <c r="E1904" t="str">
        <f>VLOOKUP(A1904,'Medical Examinations'!A:E,4)</f>
        <v>yes</v>
      </c>
      <c r="F1904" t="str">
        <f>VLOOKUP(A1904,'Medical Examinations'!A:E,5)</f>
        <v>No</v>
      </c>
      <c r="G1904" t="str">
        <f>VLOOKUP(A1904,'Medical Examinations'!A:F,6,0)</f>
        <v>No</v>
      </c>
      <c r="H1904" t="str">
        <f>VLOOKUP(A1904,'Medical Examinations'!A:G,7)</f>
        <v>No major surgery</v>
      </c>
      <c r="I1904" t="str">
        <f>VLOOKUP(A1904,'Medical Examinations'!A:H,8,0)</f>
        <v>No</v>
      </c>
      <c r="J1904">
        <f>VLOOKUP(A1904,'Hospitalisation Details'!A:B,2,0)</f>
        <v>1996</v>
      </c>
      <c r="K1904" t="str">
        <f>VLOOKUP(A1904,'Hospitalisation Details'!A:C,3,0)</f>
        <v>Aug</v>
      </c>
      <c r="L1904">
        <f>VLOOKUP(A1904,'Hospitalisation Details'!A:D,4,0)</f>
        <v>17</v>
      </c>
      <c r="M1904">
        <f>VLOOKUP(A1904,'Hospitalisation Details'!A:E,5,0)</f>
        <v>2</v>
      </c>
      <c r="N1904">
        <f>VLOOKUP(A1904,'Hospitalisation Details'!A:F,6,0)</f>
        <v>3981.98</v>
      </c>
      <c r="O1904" t="str">
        <f>VLOOKUP(A1904,'Hospitalisation Details'!A:G,7,0)</f>
        <v>tier - 2</v>
      </c>
      <c r="P1904" t="str">
        <f>VLOOKUP(A1904,'Hospitalisation Details'!A:I,8,0)</f>
        <v>tier - 2</v>
      </c>
      <c r="Q1904" t="str">
        <f>VLOOKUP(A1904,'Hospitalisation Details'!A:I,9,0)</f>
        <v>R1013</v>
      </c>
    </row>
    <row r="1905" spans="1:17" ht="15.6" x14ac:dyDescent="0.3">
      <c r="A1905" s="1" t="s">
        <v>464</v>
      </c>
      <c r="B1905" s="1" t="str">
        <f>VLOOKUP(A1905,'Customer Names'!A:B,2,0)</f>
        <v>Brennan, Ms.  Margaret P.</v>
      </c>
      <c r="C1905">
        <f>VLOOKUP(A1905,'Medical Examinations'!A:H,2,0)</f>
        <v>28.93</v>
      </c>
      <c r="D1905">
        <f>VLOOKUP(A1905,'Medical Examinations'!A:C,3,0)</f>
        <v>4.4400000000000004</v>
      </c>
      <c r="E1905" t="str">
        <f>VLOOKUP(A1905,'Medical Examinations'!A:E,4)</f>
        <v>No</v>
      </c>
      <c r="F1905" t="str">
        <f>VLOOKUP(A1905,'Medical Examinations'!A:E,5)</f>
        <v>No</v>
      </c>
      <c r="G1905" t="str">
        <f>VLOOKUP(A1905,'Medical Examinations'!A:F,6,0)</f>
        <v>No</v>
      </c>
      <c r="H1905" t="str">
        <f>VLOOKUP(A1905,'Medical Examinations'!A:G,7)</f>
        <v>No major surgery</v>
      </c>
      <c r="I1905" t="str">
        <f>VLOOKUP(A1905,'Medical Examinations'!A:H,8,0)</f>
        <v>No</v>
      </c>
      <c r="J1905">
        <f>VLOOKUP(A1905,'Hospitalisation Details'!A:B,2,0)</f>
        <v>1990</v>
      </c>
      <c r="K1905" t="str">
        <f>VLOOKUP(A1905,'Hospitalisation Details'!A:C,3,0)</f>
        <v>Jul</v>
      </c>
      <c r="L1905">
        <f>VLOOKUP(A1905,'Hospitalisation Details'!A:D,4,0)</f>
        <v>29</v>
      </c>
      <c r="M1905">
        <f>VLOOKUP(A1905,'Hospitalisation Details'!A:E,5,0)</f>
        <v>0</v>
      </c>
      <c r="N1905">
        <f>VLOOKUP(A1905,'Hospitalisation Details'!A:F,6,0)</f>
        <v>3972.92</v>
      </c>
      <c r="O1905" t="str">
        <f>VLOOKUP(A1905,'Hospitalisation Details'!A:G,7,0)</f>
        <v>tier - 2</v>
      </c>
      <c r="P1905" t="str">
        <f>VLOOKUP(A1905,'Hospitalisation Details'!A:I,8,0)</f>
        <v>tier - 3</v>
      </c>
      <c r="Q1905" t="str">
        <f>VLOOKUP(A1905,'Hospitalisation Details'!A:I,9,0)</f>
        <v>R1013</v>
      </c>
    </row>
    <row r="1906" spans="1:17" ht="15.6" x14ac:dyDescent="0.3">
      <c r="A1906" s="1" t="s">
        <v>463</v>
      </c>
      <c r="B1906" s="1" t="str">
        <f>VLOOKUP(A1906,'Customer Names'!A:B,2,0)</f>
        <v>Ngo, Ms.  Tiffany K</v>
      </c>
      <c r="C1906">
        <f>VLOOKUP(A1906,'Medical Examinations'!A:H,2,0)</f>
        <v>31.254999999999999</v>
      </c>
      <c r="D1906">
        <f>VLOOKUP(A1906,'Medical Examinations'!A:C,3,0)</f>
        <v>5.84</v>
      </c>
      <c r="E1906" t="str">
        <f>VLOOKUP(A1906,'Medical Examinations'!A:E,4)</f>
        <v>yes</v>
      </c>
      <c r="F1906" t="str">
        <f>VLOOKUP(A1906,'Medical Examinations'!A:E,5)</f>
        <v>No</v>
      </c>
      <c r="G1906" t="str">
        <f>VLOOKUP(A1906,'Medical Examinations'!A:F,6,0)</f>
        <v>No</v>
      </c>
      <c r="H1906">
        <f>VLOOKUP(A1906,'Medical Examinations'!A:G,7)</f>
        <v>1</v>
      </c>
      <c r="I1906" t="str">
        <f>VLOOKUP(A1906,'Medical Examinations'!A:H,8,0)</f>
        <v>No</v>
      </c>
      <c r="J1906">
        <f>VLOOKUP(A1906,'Hospitalisation Details'!A:B,2,0)</f>
        <v>1995</v>
      </c>
      <c r="K1906" t="str">
        <f>VLOOKUP(A1906,'Hospitalisation Details'!A:C,3,0)</f>
        <v>Jul</v>
      </c>
      <c r="L1906">
        <f>VLOOKUP(A1906,'Hospitalisation Details'!A:D,4,0)</f>
        <v>11</v>
      </c>
      <c r="M1906">
        <f>VLOOKUP(A1906,'Hospitalisation Details'!A:E,5,0)</f>
        <v>1</v>
      </c>
      <c r="N1906">
        <f>VLOOKUP(A1906,'Hospitalisation Details'!A:F,6,0)</f>
        <v>3956.07</v>
      </c>
      <c r="O1906" t="str">
        <f>VLOOKUP(A1906,'Hospitalisation Details'!A:G,7,0)</f>
        <v>tier - 2</v>
      </c>
      <c r="P1906" t="str">
        <f>VLOOKUP(A1906,'Hospitalisation Details'!A:I,8,0)</f>
        <v>tier - 2</v>
      </c>
      <c r="Q1906" t="str">
        <f>VLOOKUP(A1906,'Hospitalisation Details'!A:I,9,0)</f>
        <v>R1012</v>
      </c>
    </row>
    <row r="1907" spans="1:17" ht="15.6" x14ac:dyDescent="0.3">
      <c r="A1907" s="1" t="s">
        <v>462</v>
      </c>
      <c r="B1907" s="1" t="str">
        <f>VLOOKUP(A1907,'Customer Names'!A:B,2,0)</f>
        <v>Guerdan, Mr.  David M.</v>
      </c>
      <c r="C1907">
        <f>VLOOKUP(A1907,'Medical Examinations'!A:H,2,0)</f>
        <v>29.83</v>
      </c>
      <c r="D1907">
        <f>VLOOKUP(A1907,'Medical Examinations'!A:C,3,0)</f>
        <v>5.39</v>
      </c>
      <c r="E1907" t="str">
        <f>VLOOKUP(A1907,'Medical Examinations'!A:E,4)</f>
        <v>No</v>
      </c>
      <c r="F1907" t="str">
        <f>VLOOKUP(A1907,'Medical Examinations'!A:E,5)</f>
        <v>No</v>
      </c>
      <c r="G1907" t="str">
        <f>VLOOKUP(A1907,'Medical Examinations'!A:F,6,0)</f>
        <v>No</v>
      </c>
      <c r="H1907" t="str">
        <f>VLOOKUP(A1907,'Medical Examinations'!A:G,7)</f>
        <v>No major surgery</v>
      </c>
      <c r="I1907" t="str">
        <f>VLOOKUP(A1907,'Medical Examinations'!A:H,8,0)</f>
        <v>No</v>
      </c>
      <c r="J1907">
        <f>VLOOKUP(A1907,'Hospitalisation Details'!A:B,2,0)</f>
        <v>1999</v>
      </c>
      <c r="K1907" t="str">
        <f>VLOOKUP(A1907,'Hospitalisation Details'!A:C,3,0)</f>
        <v>Jul</v>
      </c>
      <c r="L1907">
        <f>VLOOKUP(A1907,'Hospitalisation Details'!A:D,4,0)</f>
        <v>10</v>
      </c>
      <c r="M1907">
        <f>VLOOKUP(A1907,'Hospitalisation Details'!A:E,5,0)</f>
        <v>0</v>
      </c>
      <c r="N1907">
        <f>VLOOKUP(A1907,'Hospitalisation Details'!A:F,6,0)</f>
        <v>3955.98</v>
      </c>
      <c r="O1907" t="str">
        <f>VLOOKUP(A1907,'Hospitalisation Details'!A:G,7,0)</f>
        <v>tier - 2</v>
      </c>
      <c r="P1907" t="str">
        <f>VLOOKUP(A1907,'Hospitalisation Details'!A:I,8,0)</f>
        <v>tier - 3</v>
      </c>
      <c r="Q1907" t="str">
        <f>VLOOKUP(A1907,'Hospitalisation Details'!A:I,9,0)</f>
        <v>R1021</v>
      </c>
    </row>
    <row r="1908" spans="1:17" ht="15.6" x14ac:dyDescent="0.3">
      <c r="A1908" s="1" t="s">
        <v>461</v>
      </c>
      <c r="B1908" s="1" t="str">
        <f>VLOOKUP(A1908,'Customer Names'!A:B,2,0)</f>
        <v>Shaw, Ms.  Christine E</v>
      </c>
      <c r="C1908">
        <f>VLOOKUP(A1908,'Medical Examinations'!A:H,2,0)</f>
        <v>29.59</v>
      </c>
      <c r="D1908">
        <f>VLOOKUP(A1908,'Medical Examinations'!A:C,3,0)</f>
        <v>6.16</v>
      </c>
      <c r="E1908" t="str">
        <f>VLOOKUP(A1908,'Medical Examinations'!A:E,4)</f>
        <v>No</v>
      </c>
      <c r="F1908" t="str">
        <f>VLOOKUP(A1908,'Medical Examinations'!A:E,5)</f>
        <v>No</v>
      </c>
      <c r="G1908" t="str">
        <f>VLOOKUP(A1908,'Medical Examinations'!A:F,6,0)</f>
        <v>Yes</v>
      </c>
      <c r="H1908">
        <f>VLOOKUP(A1908,'Medical Examinations'!A:G,7)</f>
        <v>1</v>
      </c>
      <c r="I1908" t="str">
        <f>VLOOKUP(A1908,'Medical Examinations'!A:H,8,0)</f>
        <v>No</v>
      </c>
      <c r="J1908">
        <f>VLOOKUP(A1908,'Hospitalisation Details'!A:B,2,0)</f>
        <v>1993</v>
      </c>
      <c r="K1908" t="str">
        <f>VLOOKUP(A1908,'Hospitalisation Details'!A:C,3,0)</f>
        <v>Nov</v>
      </c>
      <c r="L1908">
        <f>VLOOKUP(A1908,'Hospitalisation Details'!A:D,4,0)</f>
        <v>11</v>
      </c>
      <c r="M1908">
        <f>VLOOKUP(A1908,'Hospitalisation Details'!A:E,5,0)</f>
        <v>1</v>
      </c>
      <c r="N1908">
        <f>VLOOKUP(A1908,'Hospitalisation Details'!A:F,6,0)</f>
        <v>3947.41</v>
      </c>
      <c r="O1908" t="str">
        <f>VLOOKUP(A1908,'Hospitalisation Details'!A:G,7,0)</f>
        <v>tier - 2</v>
      </c>
      <c r="P1908" t="str">
        <f>VLOOKUP(A1908,'Hospitalisation Details'!A:I,8,0)</f>
        <v>tier - 2</v>
      </c>
      <c r="Q1908" t="str">
        <f>VLOOKUP(A1908,'Hospitalisation Details'!A:I,9,0)</f>
        <v>R1013</v>
      </c>
    </row>
    <row r="1909" spans="1:17" ht="15.6" x14ac:dyDescent="0.3">
      <c r="A1909" s="1" t="s">
        <v>460</v>
      </c>
      <c r="B1909" s="1" t="str">
        <f>VLOOKUP(A1909,'Customer Names'!A:B,2,0)</f>
        <v>Mills-Honarvar, Ms.  Donna</v>
      </c>
      <c r="C1909">
        <f>VLOOKUP(A1909,'Medical Examinations'!A:H,2,0)</f>
        <v>31.16</v>
      </c>
      <c r="D1909">
        <f>VLOOKUP(A1909,'Medical Examinations'!A:C,3,0)</f>
        <v>4.49</v>
      </c>
      <c r="E1909" t="str">
        <f>VLOOKUP(A1909,'Medical Examinations'!A:E,4)</f>
        <v>No</v>
      </c>
      <c r="F1909" t="str">
        <f>VLOOKUP(A1909,'Medical Examinations'!A:E,5)</f>
        <v>No</v>
      </c>
      <c r="G1909" t="str">
        <f>VLOOKUP(A1909,'Medical Examinations'!A:F,6,0)</f>
        <v>Yes</v>
      </c>
      <c r="H1909">
        <f>VLOOKUP(A1909,'Medical Examinations'!A:G,7)</f>
        <v>1</v>
      </c>
      <c r="I1909" t="str">
        <f>VLOOKUP(A1909,'Medical Examinations'!A:H,8,0)</f>
        <v>No</v>
      </c>
      <c r="J1909">
        <f>VLOOKUP(A1909,'Hospitalisation Details'!A:B,2,0)</f>
        <v>1993</v>
      </c>
      <c r="K1909" t="str">
        <f>VLOOKUP(A1909,'Hospitalisation Details'!A:C,3,0)</f>
        <v>Sep</v>
      </c>
      <c r="L1909">
        <f>VLOOKUP(A1909,'Hospitalisation Details'!A:D,4,0)</f>
        <v>29</v>
      </c>
      <c r="M1909">
        <f>VLOOKUP(A1909,'Hospitalisation Details'!A:E,5,0)</f>
        <v>0</v>
      </c>
      <c r="N1909">
        <f>VLOOKUP(A1909,'Hospitalisation Details'!A:F,6,0)</f>
        <v>3943.6</v>
      </c>
      <c r="O1909" t="str">
        <f>VLOOKUP(A1909,'Hospitalisation Details'!A:G,7,0)</f>
        <v>tier - 2</v>
      </c>
      <c r="P1909" t="str">
        <f>VLOOKUP(A1909,'Hospitalisation Details'!A:I,8,0)</f>
        <v>tier - 3</v>
      </c>
      <c r="Q1909" t="str">
        <f>VLOOKUP(A1909,'Hospitalisation Details'!A:I,9,0)</f>
        <v>R1024</v>
      </c>
    </row>
    <row r="1910" spans="1:17" ht="15.6" x14ac:dyDescent="0.3">
      <c r="A1910" s="1" t="s">
        <v>459</v>
      </c>
      <c r="B1910" s="1" t="str">
        <f>VLOOKUP(A1910,'Customer Names'!A:B,2,0)</f>
        <v>Farvard, Mr.  Rod</v>
      </c>
      <c r="C1910">
        <f>VLOOKUP(A1910,'Medical Examinations'!A:H,2,0)</f>
        <v>34.21</v>
      </c>
      <c r="D1910">
        <f>VLOOKUP(A1910,'Medical Examinations'!A:C,3,0)</f>
        <v>4.4800000000000004</v>
      </c>
      <c r="E1910" t="str">
        <f>VLOOKUP(A1910,'Medical Examinations'!A:E,4)</f>
        <v>yes</v>
      </c>
      <c r="F1910" t="str">
        <f>VLOOKUP(A1910,'Medical Examinations'!A:E,5)</f>
        <v>No</v>
      </c>
      <c r="G1910" t="str">
        <f>VLOOKUP(A1910,'Medical Examinations'!A:F,6,0)</f>
        <v>No</v>
      </c>
      <c r="H1910">
        <f>VLOOKUP(A1910,'Medical Examinations'!A:G,7)</f>
        <v>1</v>
      </c>
      <c r="I1910" t="str">
        <f>VLOOKUP(A1910,'Medical Examinations'!A:H,8,0)</f>
        <v>No</v>
      </c>
      <c r="J1910">
        <f>VLOOKUP(A1910,'Hospitalisation Details'!A:B,2,0)</f>
        <v>1988</v>
      </c>
      <c r="K1910" t="str">
        <f>VLOOKUP(A1910,'Hospitalisation Details'!A:C,3,0)</f>
        <v>Oct</v>
      </c>
      <c r="L1910">
        <f>VLOOKUP(A1910,'Hospitalisation Details'!A:D,4,0)</f>
        <v>24</v>
      </c>
      <c r="M1910">
        <f>VLOOKUP(A1910,'Hospitalisation Details'!A:E,5,0)</f>
        <v>0</v>
      </c>
      <c r="N1910">
        <f>VLOOKUP(A1910,'Hospitalisation Details'!A:F,6,0)</f>
        <v>3935.18</v>
      </c>
      <c r="O1910" t="str">
        <f>VLOOKUP(A1910,'Hospitalisation Details'!A:G,7,0)</f>
        <v>tier - 3</v>
      </c>
      <c r="P1910" t="str">
        <f>VLOOKUP(A1910,'Hospitalisation Details'!A:I,8,0)</f>
        <v>tier - 1</v>
      </c>
      <c r="Q1910" t="str">
        <f>VLOOKUP(A1910,'Hospitalisation Details'!A:I,9,0)</f>
        <v>R1013</v>
      </c>
    </row>
    <row r="1911" spans="1:17" ht="15.6" x14ac:dyDescent="0.3">
      <c r="A1911" s="1" t="s">
        <v>458</v>
      </c>
      <c r="B1911" s="1" t="str">
        <f>VLOOKUP(A1911,'Customer Names'!A:B,2,0)</f>
        <v>Kelly, Mr.  Joe</v>
      </c>
      <c r="C1911">
        <f>VLOOKUP(A1911,'Medical Examinations'!A:H,2,0)</f>
        <v>34.86</v>
      </c>
      <c r="D1911">
        <f>VLOOKUP(A1911,'Medical Examinations'!A:C,3,0)</f>
        <v>10.97</v>
      </c>
      <c r="E1911" t="str">
        <f>VLOOKUP(A1911,'Medical Examinations'!A:E,4)</f>
        <v>No</v>
      </c>
      <c r="F1911" t="str">
        <f>VLOOKUP(A1911,'Medical Examinations'!A:E,5)</f>
        <v>No</v>
      </c>
      <c r="G1911" t="str">
        <f>VLOOKUP(A1911,'Medical Examinations'!A:F,6,0)</f>
        <v>No</v>
      </c>
      <c r="H1911" t="str">
        <f>VLOOKUP(A1911,'Medical Examinations'!A:G,7)</f>
        <v>No major surgery</v>
      </c>
      <c r="I1911" t="str">
        <f>VLOOKUP(A1911,'Medical Examinations'!A:H,8,0)</f>
        <v>No</v>
      </c>
      <c r="J1911">
        <f>VLOOKUP(A1911,'Hospitalisation Details'!A:B,2,0)</f>
        <v>2002</v>
      </c>
      <c r="K1911" t="str">
        <f>VLOOKUP(A1911,'Hospitalisation Details'!A:C,3,0)</f>
        <v>Jun</v>
      </c>
      <c r="L1911">
        <f>VLOOKUP(A1911,'Hospitalisation Details'!A:D,4,0)</f>
        <v>15</v>
      </c>
      <c r="M1911">
        <f>VLOOKUP(A1911,'Hospitalisation Details'!A:E,5,0)</f>
        <v>0</v>
      </c>
      <c r="N1911">
        <f>VLOOKUP(A1911,'Hospitalisation Details'!A:F,6,0)</f>
        <v>3931.51</v>
      </c>
      <c r="O1911" t="str">
        <f>VLOOKUP(A1911,'Hospitalisation Details'!A:G,7,0)</f>
        <v>tier - 2</v>
      </c>
      <c r="P1911" t="str">
        <f>VLOOKUP(A1911,'Hospitalisation Details'!A:I,8,0)</f>
        <v>tier - 3</v>
      </c>
      <c r="Q1911" t="str">
        <f>VLOOKUP(A1911,'Hospitalisation Details'!A:I,9,0)</f>
        <v>R1011</v>
      </c>
    </row>
    <row r="1912" spans="1:17" ht="15.6" x14ac:dyDescent="0.3">
      <c r="A1912" s="1" t="s">
        <v>457</v>
      </c>
      <c r="B1912" s="1" t="str">
        <f>VLOOKUP(A1912,'Customer Names'!A:B,2,0)</f>
        <v>Skinner, Ms.  Kayleigh</v>
      </c>
      <c r="C1912">
        <f>VLOOKUP(A1912,'Medical Examinations'!A:H,2,0)</f>
        <v>34.58</v>
      </c>
      <c r="D1912">
        <f>VLOOKUP(A1912,'Medical Examinations'!A:C,3,0)</f>
        <v>5.14</v>
      </c>
      <c r="E1912" t="str">
        <f>VLOOKUP(A1912,'Medical Examinations'!A:E,4)</f>
        <v>No</v>
      </c>
      <c r="F1912" t="str">
        <f>VLOOKUP(A1912,'Medical Examinations'!A:E,5)</f>
        <v>yes</v>
      </c>
      <c r="G1912" t="str">
        <f>VLOOKUP(A1912,'Medical Examinations'!A:F,6,0)</f>
        <v>No</v>
      </c>
      <c r="H1912">
        <f>VLOOKUP(A1912,'Medical Examinations'!A:G,7)</f>
        <v>2</v>
      </c>
      <c r="I1912" t="str">
        <f>VLOOKUP(A1912,'Medical Examinations'!A:H,8,0)</f>
        <v>No</v>
      </c>
      <c r="J1912">
        <f>VLOOKUP(A1912,'Hospitalisation Details'!A:B,2,0)</f>
        <v>2000</v>
      </c>
      <c r="K1912" t="str">
        <f>VLOOKUP(A1912,'Hospitalisation Details'!A:C,3,0)</f>
        <v>Jul</v>
      </c>
      <c r="L1912">
        <f>VLOOKUP(A1912,'Hospitalisation Details'!A:D,4,0)</f>
        <v>10</v>
      </c>
      <c r="M1912">
        <f>VLOOKUP(A1912,'Hospitalisation Details'!A:E,5,0)</f>
        <v>2</v>
      </c>
      <c r="N1912">
        <f>VLOOKUP(A1912,'Hospitalisation Details'!A:F,6,0)</f>
        <v>3925.76</v>
      </c>
      <c r="O1912" t="str">
        <f>VLOOKUP(A1912,'Hospitalisation Details'!A:G,7,0)</f>
        <v>tier - 2</v>
      </c>
      <c r="P1912" t="str">
        <f>VLOOKUP(A1912,'Hospitalisation Details'!A:I,8,0)</f>
        <v>tier - 2</v>
      </c>
      <c r="Q1912" t="str">
        <f>VLOOKUP(A1912,'Hospitalisation Details'!A:I,9,0)</f>
        <v>R1024</v>
      </c>
    </row>
    <row r="1913" spans="1:17" ht="15.6" x14ac:dyDescent="0.3">
      <c r="A1913" s="1" t="s">
        <v>456</v>
      </c>
      <c r="B1913" s="1" t="str">
        <f>VLOOKUP(A1913,'Customer Names'!A:B,2,0)</f>
        <v>Murphy, Mr.  Lorcan A.</v>
      </c>
      <c r="C1913">
        <f>VLOOKUP(A1913,'Medical Examinations'!A:H,2,0)</f>
        <v>17.940000000000001</v>
      </c>
      <c r="D1913">
        <f>VLOOKUP(A1913,'Medical Examinations'!A:C,3,0)</f>
        <v>5.17</v>
      </c>
      <c r="E1913" t="str">
        <f>VLOOKUP(A1913,'Medical Examinations'!A:E,4)</f>
        <v>yes</v>
      </c>
      <c r="F1913" t="str">
        <f>VLOOKUP(A1913,'Medical Examinations'!A:E,5)</f>
        <v>No</v>
      </c>
      <c r="G1913" t="str">
        <f>VLOOKUP(A1913,'Medical Examinations'!A:F,6,0)</f>
        <v>No</v>
      </c>
      <c r="H1913" t="str">
        <f>VLOOKUP(A1913,'Medical Examinations'!A:G,7)</f>
        <v>No major surgery</v>
      </c>
      <c r="I1913" t="str">
        <f>VLOOKUP(A1913,'Medical Examinations'!A:H,8,0)</f>
        <v>No</v>
      </c>
      <c r="J1913">
        <f>VLOOKUP(A1913,'Hospitalisation Details'!A:B,2,0)</f>
        <v>1985</v>
      </c>
      <c r="K1913" t="str">
        <f>VLOOKUP(A1913,'Hospitalisation Details'!A:C,3,0)</f>
        <v>Jul</v>
      </c>
      <c r="L1913">
        <f>VLOOKUP(A1913,'Hospitalisation Details'!A:D,4,0)</f>
        <v>5</v>
      </c>
      <c r="M1913">
        <f>VLOOKUP(A1913,'Hospitalisation Details'!A:E,5,0)</f>
        <v>3</v>
      </c>
      <c r="N1913">
        <f>VLOOKUP(A1913,'Hospitalisation Details'!A:F,6,0)</f>
        <v>3910.44</v>
      </c>
      <c r="O1913" t="str">
        <f>VLOOKUP(A1913,'Hospitalisation Details'!A:G,7,0)</f>
        <v>tier - 2</v>
      </c>
      <c r="P1913" t="str">
        <f>VLOOKUP(A1913,'Hospitalisation Details'!A:I,8,0)</f>
        <v>tier - 2</v>
      </c>
      <c r="Q1913" t="str">
        <f>VLOOKUP(A1913,'Hospitalisation Details'!A:I,9,0)</f>
        <v>R1013</v>
      </c>
    </row>
    <row r="1914" spans="1:17" ht="15.6" x14ac:dyDescent="0.3">
      <c r="A1914" s="1" t="s">
        <v>455</v>
      </c>
      <c r="B1914" s="1" t="str">
        <f>VLOOKUP(A1914,'Customer Names'!A:B,2,0)</f>
        <v>Shue, Mr.  Billy</v>
      </c>
      <c r="C1914">
        <f>VLOOKUP(A1914,'Medical Examinations'!A:H,2,0)</f>
        <v>26.8</v>
      </c>
      <c r="D1914">
        <f>VLOOKUP(A1914,'Medical Examinations'!A:C,3,0)</f>
        <v>6.18</v>
      </c>
      <c r="E1914" t="str">
        <f>VLOOKUP(A1914,'Medical Examinations'!A:E,4)</f>
        <v>yes</v>
      </c>
      <c r="F1914" t="str">
        <f>VLOOKUP(A1914,'Medical Examinations'!A:E,5)</f>
        <v>No</v>
      </c>
      <c r="G1914" t="str">
        <f>VLOOKUP(A1914,'Medical Examinations'!A:F,6,0)</f>
        <v>Yes</v>
      </c>
      <c r="H1914">
        <f>VLOOKUP(A1914,'Medical Examinations'!A:G,7)</f>
        <v>1</v>
      </c>
      <c r="I1914" t="str">
        <f>VLOOKUP(A1914,'Medical Examinations'!A:H,8,0)</f>
        <v>No</v>
      </c>
      <c r="J1914">
        <f>VLOOKUP(A1914,'Hospitalisation Details'!A:B,2,0)</f>
        <v>1997</v>
      </c>
      <c r="K1914" t="str">
        <f>VLOOKUP(A1914,'Hospitalisation Details'!A:C,3,0)</f>
        <v>Nov</v>
      </c>
      <c r="L1914">
        <f>VLOOKUP(A1914,'Hospitalisation Details'!A:D,4,0)</f>
        <v>24</v>
      </c>
      <c r="M1914">
        <f>VLOOKUP(A1914,'Hospitalisation Details'!A:E,5,0)</f>
        <v>3</v>
      </c>
      <c r="N1914">
        <f>VLOOKUP(A1914,'Hospitalisation Details'!A:F,6,0)</f>
        <v>3906.13</v>
      </c>
      <c r="O1914" t="str">
        <f>VLOOKUP(A1914,'Hospitalisation Details'!A:G,7,0)</f>
        <v>tier - 3</v>
      </c>
      <c r="P1914" t="str">
        <f>VLOOKUP(A1914,'Hospitalisation Details'!A:I,8,0)</f>
        <v>tier - 3</v>
      </c>
      <c r="Q1914" t="str">
        <f>VLOOKUP(A1914,'Hospitalisation Details'!A:I,9,0)</f>
        <v>R1011</v>
      </c>
    </row>
    <row r="1915" spans="1:17" ht="15.6" x14ac:dyDescent="0.3">
      <c r="A1915" s="1" t="s">
        <v>454</v>
      </c>
      <c r="B1915" s="1" t="str">
        <f>VLOOKUP(A1915,'Customer Names'!A:B,2,0)</f>
        <v>Reilly, Mr.  Paul M.</v>
      </c>
      <c r="C1915">
        <f>VLOOKUP(A1915,'Medical Examinations'!A:H,2,0)</f>
        <v>17.690000000000001</v>
      </c>
      <c r="D1915">
        <f>VLOOKUP(A1915,'Medical Examinations'!A:C,3,0)</f>
        <v>9.07</v>
      </c>
      <c r="E1915" t="str">
        <f>VLOOKUP(A1915,'Medical Examinations'!A:E,4)</f>
        <v>yes</v>
      </c>
      <c r="F1915" t="str">
        <f>VLOOKUP(A1915,'Medical Examinations'!A:E,5)</f>
        <v>No</v>
      </c>
      <c r="G1915" t="str">
        <f>VLOOKUP(A1915,'Medical Examinations'!A:F,6,0)</f>
        <v>No</v>
      </c>
      <c r="H1915" t="str">
        <f>VLOOKUP(A1915,'Medical Examinations'!A:G,7)</f>
        <v>No major surgery</v>
      </c>
      <c r="I1915" t="str">
        <f>VLOOKUP(A1915,'Medical Examinations'!A:H,8,0)</f>
        <v>No</v>
      </c>
      <c r="J1915">
        <f>VLOOKUP(A1915,'Hospitalisation Details'!A:B,2,0)</f>
        <v>1981</v>
      </c>
      <c r="K1915" t="str">
        <f>VLOOKUP(A1915,'Hospitalisation Details'!A:C,3,0)</f>
        <v>Aug</v>
      </c>
      <c r="L1915">
        <f>VLOOKUP(A1915,'Hospitalisation Details'!A:D,4,0)</f>
        <v>27</v>
      </c>
      <c r="M1915">
        <f>VLOOKUP(A1915,'Hospitalisation Details'!A:E,5,0)</f>
        <v>1</v>
      </c>
      <c r="N1915">
        <f>VLOOKUP(A1915,'Hospitalisation Details'!A:F,6,0)</f>
        <v>3902.07</v>
      </c>
      <c r="O1915" t="str">
        <f>VLOOKUP(A1915,'Hospitalisation Details'!A:G,7,0)</f>
        <v>tier - 2</v>
      </c>
      <c r="P1915" t="str">
        <f>VLOOKUP(A1915,'Hospitalisation Details'!A:I,8,0)</f>
        <v>tier - 2</v>
      </c>
      <c r="Q1915" t="str">
        <f>VLOOKUP(A1915,'Hospitalisation Details'!A:I,9,0)</f>
        <v>R1013</v>
      </c>
    </row>
    <row r="1916" spans="1:17" ht="15.6" x14ac:dyDescent="0.3">
      <c r="A1916" s="1" t="s">
        <v>453</v>
      </c>
      <c r="B1916" s="1" t="str">
        <f>VLOOKUP(A1916,'Customer Names'!A:B,2,0)</f>
        <v>Blinn, Ms.  Brenda M.</v>
      </c>
      <c r="C1916">
        <f>VLOOKUP(A1916,'Medical Examinations'!A:H,2,0)</f>
        <v>25.77</v>
      </c>
      <c r="D1916">
        <f>VLOOKUP(A1916,'Medical Examinations'!A:C,3,0)</f>
        <v>4.43</v>
      </c>
      <c r="E1916" t="str">
        <f>VLOOKUP(A1916,'Medical Examinations'!A:E,4)</f>
        <v>No</v>
      </c>
      <c r="F1916" t="str">
        <f>VLOOKUP(A1916,'Medical Examinations'!A:E,5)</f>
        <v>No</v>
      </c>
      <c r="G1916" t="str">
        <f>VLOOKUP(A1916,'Medical Examinations'!A:F,6,0)</f>
        <v>Yes</v>
      </c>
      <c r="H1916">
        <f>VLOOKUP(A1916,'Medical Examinations'!A:G,7)</f>
        <v>1</v>
      </c>
      <c r="I1916" t="str">
        <f>VLOOKUP(A1916,'Medical Examinations'!A:H,8,0)</f>
        <v>No</v>
      </c>
      <c r="J1916">
        <f>VLOOKUP(A1916,'Hospitalisation Details'!A:B,2,0)</f>
        <v>1993</v>
      </c>
      <c r="K1916" t="str">
        <f>VLOOKUP(A1916,'Hospitalisation Details'!A:C,3,0)</f>
        <v>Sep</v>
      </c>
      <c r="L1916">
        <f>VLOOKUP(A1916,'Hospitalisation Details'!A:D,4,0)</f>
        <v>14</v>
      </c>
      <c r="M1916">
        <f>VLOOKUP(A1916,'Hospitalisation Details'!A:E,5,0)</f>
        <v>0</v>
      </c>
      <c r="N1916">
        <f>VLOOKUP(A1916,'Hospitalisation Details'!A:F,6,0)</f>
        <v>3898.35</v>
      </c>
      <c r="O1916" t="str">
        <f>VLOOKUP(A1916,'Hospitalisation Details'!A:G,7,0)</f>
        <v>tier - 2</v>
      </c>
      <c r="P1916" t="str">
        <f>VLOOKUP(A1916,'Hospitalisation Details'!A:I,8,0)</f>
        <v>tier - 2</v>
      </c>
      <c r="Q1916" t="str">
        <f>VLOOKUP(A1916,'Hospitalisation Details'!A:I,9,0)</f>
        <v>R1012</v>
      </c>
    </row>
    <row r="1917" spans="1:17" ht="15.6" x14ac:dyDescent="0.3">
      <c r="A1917" s="1" t="s">
        <v>452</v>
      </c>
      <c r="B1917" s="1" t="str">
        <f>VLOOKUP(A1917,'Customer Names'!A:B,2,0)</f>
        <v>Duyn, Mr.  Jeff H</v>
      </c>
      <c r="C1917">
        <f>VLOOKUP(A1917,'Medical Examinations'!A:H,2,0)</f>
        <v>34.46</v>
      </c>
      <c r="D1917">
        <f>VLOOKUP(A1917,'Medical Examinations'!A:C,3,0)</f>
        <v>4.17</v>
      </c>
      <c r="E1917" t="str">
        <f>VLOOKUP(A1917,'Medical Examinations'!A:E,4)</f>
        <v>No</v>
      </c>
      <c r="F1917" t="str">
        <f>VLOOKUP(A1917,'Medical Examinations'!A:E,5)</f>
        <v>yes</v>
      </c>
      <c r="G1917" t="str">
        <f>VLOOKUP(A1917,'Medical Examinations'!A:F,6,0)</f>
        <v>No</v>
      </c>
      <c r="H1917">
        <f>VLOOKUP(A1917,'Medical Examinations'!A:G,7)</f>
        <v>1</v>
      </c>
      <c r="I1917" t="str">
        <f>VLOOKUP(A1917,'Medical Examinations'!A:H,8,0)</f>
        <v>No</v>
      </c>
      <c r="J1917">
        <f>VLOOKUP(A1917,'Hospitalisation Details'!A:B,2,0)</f>
        <v>2004</v>
      </c>
      <c r="K1917" t="str">
        <f>VLOOKUP(A1917,'Hospitalisation Details'!A:C,3,0)</f>
        <v>Jul</v>
      </c>
      <c r="L1917">
        <f>VLOOKUP(A1917,'Hospitalisation Details'!A:D,4,0)</f>
        <v>13</v>
      </c>
      <c r="M1917">
        <f>VLOOKUP(A1917,'Hospitalisation Details'!A:E,5,0)</f>
        <v>0</v>
      </c>
      <c r="N1917">
        <f>VLOOKUP(A1917,'Hospitalisation Details'!A:F,6,0)</f>
        <v>3889.2</v>
      </c>
      <c r="O1917" t="str">
        <f>VLOOKUP(A1917,'Hospitalisation Details'!A:G,7,0)</f>
        <v>tier - 2</v>
      </c>
      <c r="P1917" t="str">
        <f>VLOOKUP(A1917,'Hospitalisation Details'!A:I,8,0)</f>
        <v>tier - 2</v>
      </c>
      <c r="Q1917" t="str">
        <f>VLOOKUP(A1917,'Hospitalisation Details'!A:I,9,0)</f>
        <v>R1012</v>
      </c>
    </row>
    <row r="1918" spans="1:17" ht="15.6" x14ac:dyDescent="0.3">
      <c r="A1918" s="1" t="s">
        <v>451</v>
      </c>
      <c r="B1918" s="1" t="str">
        <f>VLOOKUP(A1918,'Customer Names'!A:B,2,0)</f>
        <v>Wardian, Mr.  Michael</v>
      </c>
      <c r="C1918">
        <f>VLOOKUP(A1918,'Medical Examinations'!A:H,2,0)</f>
        <v>30.875</v>
      </c>
      <c r="D1918">
        <f>VLOOKUP(A1918,'Medical Examinations'!A:C,3,0)</f>
        <v>4.95</v>
      </c>
      <c r="E1918" t="str">
        <f>VLOOKUP(A1918,'Medical Examinations'!A:E,4)</f>
        <v>yes</v>
      </c>
      <c r="F1918" t="str">
        <f>VLOOKUP(A1918,'Medical Examinations'!A:E,5)</f>
        <v>No</v>
      </c>
      <c r="G1918" t="str">
        <f>VLOOKUP(A1918,'Medical Examinations'!A:F,6,0)</f>
        <v>No</v>
      </c>
      <c r="H1918" t="str">
        <f>VLOOKUP(A1918,'Medical Examinations'!A:G,7)</f>
        <v>No major surgery</v>
      </c>
      <c r="I1918" t="str">
        <f>VLOOKUP(A1918,'Medical Examinations'!A:H,8,0)</f>
        <v>No</v>
      </c>
      <c r="J1918">
        <f>VLOOKUP(A1918,'Hospitalisation Details'!A:B,2,0)</f>
        <v>1996</v>
      </c>
      <c r="K1918" t="str">
        <f>VLOOKUP(A1918,'Hospitalisation Details'!A:C,3,0)</f>
        <v>Oct</v>
      </c>
      <c r="L1918">
        <f>VLOOKUP(A1918,'Hospitalisation Details'!A:D,4,0)</f>
        <v>23</v>
      </c>
      <c r="M1918">
        <f>VLOOKUP(A1918,'Hospitalisation Details'!A:E,5,0)</f>
        <v>2</v>
      </c>
      <c r="N1918">
        <f>VLOOKUP(A1918,'Hospitalisation Details'!A:F,6,0)</f>
        <v>3877.3</v>
      </c>
      <c r="O1918" t="str">
        <f>VLOOKUP(A1918,'Hospitalisation Details'!A:G,7,0)</f>
        <v>tier - 1</v>
      </c>
      <c r="P1918" t="str">
        <f>VLOOKUP(A1918,'Hospitalisation Details'!A:I,8,0)</f>
        <v>tier - 3</v>
      </c>
      <c r="Q1918" t="str">
        <f>VLOOKUP(A1918,'Hospitalisation Details'!A:I,9,0)</f>
        <v>R1012</v>
      </c>
    </row>
    <row r="1919" spans="1:17" ht="15.6" x14ac:dyDescent="0.3">
      <c r="A1919" s="1" t="s">
        <v>450</v>
      </c>
      <c r="B1919" s="1" t="str">
        <f>VLOOKUP(A1919,'Customer Names'!A:B,2,0)</f>
        <v>Heuninck, Mr.  Jan</v>
      </c>
      <c r="C1919">
        <f>VLOOKUP(A1919,'Medical Examinations'!A:H,2,0)</f>
        <v>39.49</v>
      </c>
      <c r="D1919">
        <f>VLOOKUP(A1919,'Medical Examinations'!A:C,3,0)</f>
        <v>5.13</v>
      </c>
      <c r="E1919" t="str">
        <f>VLOOKUP(A1919,'Medical Examinations'!A:E,4)</f>
        <v>No</v>
      </c>
      <c r="F1919" t="str">
        <f>VLOOKUP(A1919,'Medical Examinations'!A:E,5)</f>
        <v>No</v>
      </c>
      <c r="G1919" t="str">
        <f>VLOOKUP(A1919,'Medical Examinations'!A:F,6,0)</f>
        <v>No</v>
      </c>
      <c r="H1919" t="str">
        <f>VLOOKUP(A1919,'Medical Examinations'!A:G,7)</f>
        <v>No major surgery</v>
      </c>
      <c r="I1919" t="str">
        <f>VLOOKUP(A1919,'Medical Examinations'!A:H,8,0)</f>
        <v>No</v>
      </c>
      <c r="J1919">
        <f>VLOOKUP(A1919,'Hospitalisation Details'!A:B,2,0)</f>
        <v>1991</v>
      </c>
      <c r="K1919" t="str">
        <f>VLOOKUP(A1919,'Hospitalisation Details'!A:C,3,0)</f>
        <v>Jul</v>
      </c>
      <c r="L1919">
        <f>VLOOKUP(A1919,'Hospitalisation Details'!A:D,4,0)</f>
        <v>25</v>
      </c>
      <c r="M1919">
        <f>VLOOKUP(A1919,'Hospitalisation Details'!A:E,5,0)</f>
        <v>1</v>
      </c>
      <c r="N1919">
        <f>VLOOKUP(A1919,'Hospitalisation Details'!A:F,6,0)</f>
        <v>3875.73</v>
      </c>
      <c r="O1919" t="str">
        <f>VLOOKUP(A1919,'Hospitalisation Details'!A:G,7,0)</f>
        <v>tier - 2</v>
      </c>
      <c r="P1919" t="str">
        <f>VLOOKUP(A1919,'Hospitalisation Details'!A:I,8,0)</f>
        <v>tier - 3</v>
      </c>
      <c r="Q1919" t="str">
        <f>VLOOKUP(A1919,'Hospitalisation Details'!A:I,9,0)</f>
        <v>R1013</v>
      </c>
    </row>
    <row r="1920" spans="1:17" ht="15.6" x14ac:dyDescent="0.3">
      <c r="A1920" s="1" t="s">
        <v>449</v>
      </c>
      <c r="B1920" s="1" t="str">
        <f>VLOOKUP(A1920,'Customer Names'!A:B,2,0)</f>
        <v>Kipyego, Mr.  Bernard</v>
      </c>
      <c r="C1920">
        <f>VLOOKUP(A1920,'Medical Examinations'!A:H,2,0)</f>
        <v>28.88</v>
      </c>
      <c r="D1920">
        <f>VLOOKUP(A1920,'Medical Examinations'!A:C,3,0)</f>
        <v>4.0999999999999996</v>
      </c>
      <c r="E1920" t="str">
        <f>VLOOKUP(A1920,'Medical Examinations'!A:E,4)</f>
        <v>No</v>
      </c>
      <c r="F1920" t="str">
        <f>VLOOKUP(A1920,'Medical Examinations'!A:E,5)</f>
        <v>No</v>
      </c>
      <c r="G1920" t="str">
        <f>VLOOKUP(A1920,'Medical Examinations'!A:F,6,0)</f>
        <v>No</v>
      </c>
      <c r="H1920" t="str">
        <f>VLOOKUP(A1920,'Medical Examinations'!A:G,7)</f>
        <v>No major surgery</v>
      </c>
      <c r="I1920" t="str">
        <f>VLOOKUP(A1920,'Medical Examinations'!A:H,8,0)</f>
        <v>No</v>
      </c>
      <c r="J1920">
        <f>VLOOKUP(A1920,'Hospitalisation Details'!A:B,2,0)</f>
        <v>1990</v>
      </c>
      <c r="K1920" t="str">
        <f>VLOOKUP(A1920,'Hospitalisation Details'!A:C,3,0)</f>
        <v>Jun</v>
      </c>
      <c r="L1920">
        <f>VLOOKUP(A1920,'Hospitalisation Details'!A:D,4,0)</f>
        <v>24</v>
      </c>
      <c r="M1920">
        <f>VLOOKUP(A1920,'Hospitalisation Details'!A:E,5,0)</f>
        <v>0</v>
      </c>
      <c r="N1920">
        <f>VLOOKUP(A1920,'Hospitalisation Details'!A:F,6,0)</f>
        <v>3866.86</v>
      </c>
      <c r="O1920" t="str">
        <f>VLOOKUP(A1920,'Hospitalisation Details'!A:G,7,0)</f>
        <v>tier - 1</v>
      </c>
      <c r="P1920" t="str">
        <f>VLOOKUP(A1920,'Hospitalisation Details'!A:I,8,0)</f>
        <v>tier - 1</v>
      </c>
      <c r="Q1920" t="str">
        <f>VLOOKUP(A1920,'Hospitalisation Details'!A:I,9,0)</f>
        <v>R1012</v>
      </c>
    </row>
    <row r="1921" spans="1:17" ht="15.6" x14ac:dyDescent="0.3">
      <c r="A1921" s="1" t="s">
        <v>448</v>
      </c>
      <c r="B1921" s="1" t="str">
        <f>VLOOKUP(A1921,'Customer Names'!A:B,2,0)</f>
        <v>Kuehl, Mr.  Craig</v>
      </c>
      <c r="C1921">
        <f>VLOOKUP(A1921,'Medical Examinations'!A:H,2,0)</f>
        <v>20.234999999999999</v>
      </c>
      <c r="D1921">
        <f>VLOOKUP(A1921,'Medical Examinations'!A:C,3,0)</f>
        <v>5.01</v>
      </c>
      <c r="E1921" t="str">
        <f>VLOOKUP(A1921,'Medical Examinations'!A:E,4)</f>
        <v>yes</v>
      </c>
      <c r="F1921" t="str">
        <f>VLOOKUP(A1921,'Medical Examinations'!A:E,5)</f>
        <v>No</v>
      </c>
      <c r="G1921" t="str">
        <f>VLOOKUP(A1921,'Medical Examinations'!A:F,6,0)</f>
        <v>No</v>
      </c>
      <c r="H1921" t="str">
        <f>VLOOKUP(A1921,'Medical Examinations'!A:G,7)</f>
        <v>No major surgery</v>
      </c>
      <c r="I1921" t="str">
        <f>VLOOKUP(A1921,'Medical Examinations'!A:H,8,0)</f>
        <v>No</v>
      </c>
      <c r="J1921">
        <f>VLOOKUP(A1921,'Hospitalisation Details'!A:B,2,0)</f>
        <v>2001</v>
      </c>
      <c r="K1921" t="str">
        <f>VLOOKUP(A1921,'Hospitalisation Details'!A:C,3,0)</f>
        <v>Oct</v>
      </c>
      <c r="L1921">
        <f>VLOOKUP(A1921,'Hospitalisation Details'!A:D,4,0)</f>
        <v>18</v>
      </c>
      <c r="M1921">
        <f>VLOOKUP(A1921,'Hospitalisation Details'!A:E,5,0)</f>
        <v>3</v>
      </c>
      <c r="N1921">
        <f>VLOOKUP(A1921,'Hospitalisation Details'!A:F,6,0)</f>
        <v>3861.21</v>
      </c>
      <c r="O1921" t="str">
        <f>VLOOKUP(A1921,'Hospitalisation Details'!A:G,7,0)</f>
        <v>tier - 2</v>
      </c>
      <c r="P1921" t="str">
        <f>VLOOKUP(A1921,'Hospitalisation Details'!A:I,8,0)</f>
        <v>tier - 2</v>
      </c>
      <c r="Q1921" t="str">
        <f>VLOOKUP(A1921,'Hospitalisation Details'!A:I,9,0)</f>
        <v>R1016</v>
      </c>
    </row>
    <row r="1922" spans="1:17" ht="15.6" x14ac:dyDescent="0.3">
      <c r="A1922" s="1" t="s">
        <v>447</v>
      </c>
      <c r="B1922" s="1" t="str">
        <f>VLOOKUP(A1922,'Customer Names'!A:B,2,0)</f>
        <v>Burkholder, Mrs.  Bryn</v>
      </c>
      <c r="C1922">
        <f>VLOOKUP(A1922,'Medical Examinations'!A:H,2,0)</f>
        <v>30.67</v>
      </c>
      <c r="D1922">
        <f>VLOOKUP(A1922,'Medical Examinations'!A:C,3,0)</f>
        <v>5.09</v>
      </c>
      <c r="E1922" t="str">
        <f>VLOOKUP(A1922,'Medical Examinations'!A:E,4)</f>
        <v>yes</v>
      </c>
      <c r="F1922" t="str">
        <f>VLOOKUP(A1922,'Medical Examinations'!A:E,5)</f>
        <v>No</v>
      </c>
      <c r="G1922" t="str">
        <f>VLOOKUP(A1922,'Medical Examinations'!A:F,6,0)</f>
        <v>No</v>
      </c>
      <c r="H1922" t="str">
        <f>VLOOKUP(A1922,'Medical Examinations'!A:G,7)</f>
        <v>No major surgery</v>
      </c>
      <c r="I1922" t="str">
        <f>VLOOKUP(A1922,'Medical Examinations'!A:H,8,0)</f>
        <v>No</v>
      </c>
      <c r="J1922">
        <f>VLOOKUP(A1922,'Hospitalisation Details'!A:B,2,0)</f>
        <v>2001</v>
      </c>
      <c r="K1922" t="str">
        <f>VLOOKUP(A1922,'Hospitalisation Details'!A:C,3,0)</f>
        <v>Jun</v>
      </c>
      <c r="L1922">
        <f>VLOOKUP(A1922,'Hospitalisation Details'!A:D,4,0)</f>
        <v>6</v>
      </c>
      <c r="M1922">
        <f>VLOOKUP(A1922,'Hospitalisation Details'!A:E,5,0)</f>
        <v>0</v>
      </c>
      <c r="N1922">
        <f>VLOOKUP(A1922,'Hospitalisation Details'!A:F,6,0)</f>
        <v>3858.51</v>
      </c>
      <c r="O1922" t="str">
        <f>VLOOKUP(A1922,'Hospitalisation Details'!A:G,7,0)</f>
        <v>tier - 2</v>
      </c>
      <c r="P1922" t="str">
        <f>VLOOKUP(A1922,'Hospitalisation Details'!A:I,8,0)</f>
        <v>tier - 3</v>
      </c>
      <c r="Q1922" t="str">
        <f>VLOOKUP(A1922,'Hospitalisation Details'!A:I,9,0)</f>
        <v>R1025</v>
      </c>
    </row>
    <row r="1923" spans="1:17" ht="15.6" x14ac:dyDescent="0.3">
      <c r="A1923" s="1" t="s">
        <v>446</v>
      </c>
      <c r="B1923" s="1" t="str">
        <f>VLOOKUP(A1923,'Customer Names'!A:B,2,0)</f>
        <v>Stadolnik, Mr.  Michael</v>
      </c>
      <c r="C1923">
        <f>VLOOKUP(A1923,'Medical Examinations'!A:H,2,0)</f>
        <v>30.875</v>
      </c>
      <c r="D1923">
        <f>VLOOKUP(A1923,'Medical Examinations'!A:C,3,0)</f>
        <v>6.49</v>
      </c>
      <c r="E1923" t="str">
        <f>VLOOKUP(A1923,'Medical Examinations'!A:E,4)</f>
        <v>No</v>
      </c>
      <c r="F1923" t="str">
        <f>VLOOKUP(A1923,'Medical Examinations'!A:E,5)</f>
        <v>No</v>
      </c>
      <c r="G1923" t="str">
        <f>VLOOKUP(A1923,'Medical Examinations'!A:F,6,0)</f>
        <v>No</v>
      </c>
      <c r="H1923" t="str">
        <f>VLOOKUP(A1923,'Medical Examinations'!A:G,7)</f>
        <v>No major surgery</v>
      </c>
      <c r="I1923" t="str">
        <f>VLOOKUP(A1923,'Medical Examinations'!A:H,8,0)</f>
        <v>No</v>
      </c>
      <c r="J1923">
        <f>VLOOKUP(A1923,'Hospitalisation Details'!A:B,2,0)</f>
        <v>1991</v>
      </c>
      <c r="K1923" t="str">
        <f>VLOOKUP(A1923,'Hospitalisation Details'!A:C,3,0)</f>
        <v>Aug</v>
      </c>
      <c r="L1923">
        <f>VLOOKUP(A1923,'Hospitalisation Details'!A:D,4,0)</f>
        <v>19</v>
      </c>
      <c r="M1923">
        <f>VLOOKUP(A1923,'Hospitalisation Details'!A:E,5,0)</f>
        <v>0</v>
      </c>
      <c r="N1923">
        <f>VLOOKUP(A1923,'Hospitalisation Details'!A:F,6,0)</f>
        <v>3857.76</v>
      </c>
      <c r="O1923" t="str">
        <f>VLOOKUP(A1923,'Hospitalisation Details'!A:G,7,0)</f>
        <v>tier - 3</v>
      </c>
      <c r="P1923" t="str">
        <f>VLOOKUP(A1923,'Hospitalisation Details'!A:I,8,0)</f>
        <v>tier - 1</v>
      </c>
      <c r="Q1923" t="str">
        <f>VLOOKUP(A1923,'Hospitalisation Details'!A:I,9,0)</f>
        <v>R1016</v>
      </c>
    </row>
    <row r="1924" spans="1:17" ht="15.6" x14ac:dyDescent="0.3">
      <c r="A1924" s="1" t="s">
        <v>445</v>
      </c>
      <c r="B1924" s="1" t="str">
        <f>VLOOKUP(A1924,'Customer Names'!A:B,2,0)</f>
        <v>Shields, Mr.  Benjamin</v>
      </c>
      <c r="C1924">
        <f>VLOOKUP(A1924,'Medical Examinations'!A:H,2,0)</f>
        <v>23.8</v>
      </c>
      <c r="D1924">
        <f>VLOOKUP(A1924,'Medical Examinations'!A:C,3,0)</f>
        <v>4.08</v>
      </c>
      <c r="E1924" t="str">
        <f>VLOOKUP(A1924,'Medical Examinations'!A:E,4)</f>
        <v>No</v>
      </c>
      <c r="F1924" t="str">
        <f>VLOOKUP(A1924,'Medical Examinations'!A:E,5)</f>
        <v>No</v>
      </c>
      <c r="G1924" t="str">
        <f>VLOOKUP(A1924,'Medical Examinations'!A:F,6,0)</f>
        <v>No</v>
      </c>
      <c r="H1924" t="str">
        <f>VLOOKUP(A1924,'Medical Examinations'!A:G,7)</f>
        <v>No major surgery</v>
      </c>
      <c r="I1924" t="str">
        <f>VLOOKUP(A1924,'Medical Examinations'!A:H,8,0)</f>
        <v>No</v>
      </c>
      <c r="J1924">
        <f>VLOOKUP(A1924,'Hospitalisation Details'!A:B,2,0)</f>
        <v>1994</v>
      </c>
      <c r="K1924" t="str">
        <f>VLOOKUP(A1924,'Hospitalisation Details'!A:C,3,0)</f>
        <v>Aug</v>
      </c>
      <c r="L1924">
        <f>VLOOKUP(A1924,'Hospitalisation Details'!A:D,4,0)</f>
        <v>12</v>
      </c>
      <c r="M1924">
        <f>VLOOKUP(A1924,'Hospitalisation Details'!A:E,5,0)</f>
        <v>2</v>
      </c>
      <c r="N1924">
        <f>VLOOKUP(A1924,'Hospitalisation Details'!A:F,6,0)</f>
        <v>3847.67</v>
      </c>
      <c r="O1924" t="str">
        <f>VLOOKUP(A1924,'Hospitalisation Details'!A:G,7,0)</f>
        <v>tier - 3</v>
      </c>
      <c r="P1924" t="str">
        <f>VLOOKUP(A1924,'Hospitalisation Details'!A:I,8,0)</f>
        <v>tier - 2</v>
      </c>
      <c r="Q1924" t="str">
        <f>VLOOKUP(A1924,'Hospitalisation Details'!A:I,9,0)</f>
        <v>R1011</v>
      </c>
    </row>
    <row r="1925" spans="1:17" ht="15.6" x14ac:dyDescent="0.3">
      <c r="A1925" s="1" t="s">
        <v>444</v>
      </c>
      <c r="B1925" s="1" t="str">
        <f>VLOOKUP(A1925,'Customer Names'!A:B,2,0)</f>
        <v>Margolis, Mr.  Jay</v>
      </c>
      <c r="C1925">
        <f>VLOOKUP(A1925,'Medical Examinations'!A:H,2,0)</f>
        <v>15.37</v>
      </c>
      <c r="D1925">
        <f>VLOOKUP(A1925,'Medical Examinations'!A:C,3,0)</f>
        <v>8.6300000000000008</v>
      </c>
      <c r="E1925" t="str">
        <f>VLOOKUP(A1925,'Medical Examinations'!A:E,4)</f>
        <v>yes</v>
      </c>
      <c r="F1925" t="str">
        <f>VLOOKUP(A1925,'Medical Examinations'!A:E,5)</f>
        <v>No</v>
      </c>
      <c r="G1925" t="str">
        <f>VLOOKUP(A1925,'Medical Examinations'!A:F,6,0)</f>
        <v>No</v>
      </c>
      <c r="H1925" t="str">
        <f>VLOOKUP(A1925,'Medical Examinations'!A:G,7)</f>
        <v>No major surgery</v>
      </c>
      <c r="I1925" t="str">
        <f>VLOOKUP(A1925,'Medical Examinations'!A:H,8,0)</f>
        <v>No</v>
      </c>
      <c r="J1925">
        <f>VLOOKUP(A1925,'Hospitalisation Details'!A:B,2,0)</f>
        <v>1981</v>
      </c>
      <c r="K1925" t="str">
        <f>VLOOKUP(A1925,'Hospitalisation Details'!A:C,3,0)</f>
        <v>Sep</v>
      </c>
      <c r="L1925">
        <f>VLOOKUP(A1925,'Hospitalisation Details'!A:D,4,0)</f>
        <v>29</v>
      </c>
      <c r="M1925">
        <f>VLOOKUP(A1925,'Hospitalisation Details'!A:E,5,0)</f>
        <v>1</v>
      </c>
      <c r="N1925">
        <f>VLOOKUP(A1925,'Hospitalisation Details'!A:F,6,0)</f>
        <v>3797.2</v>
      </c>
      <c r="O1925" t="str">
        <f>VLOOKUP(A1925,'Hospitalisation Details'!A:G,7,0)</f>
        <v>tier - 2</v>
      </c>
      <c r="P1925" t="str">
        <f>VLOOKUP(A1925,'Hospitalisation Details'!A:I,8,0)</f>
        <v>tier - 3</v>
      </c>
      <c r="Q1925" t="str">
        <f>VLOOKUP(A1925,'Hospitalisation Details'!A:I,9,0)</f>
        <v>R1012</v>
      </c>
    </row>
    <row r="1926" spans="1:17" ht="15.6" x14ac:dyDescent="0.3">
      <c r="A1926" s="1" t="s">
        <v>443</v>
      </c>
      <c r="B1926" s="1" t="str">
        <f>VLOOKUP(A1926,'Customer Names'!A:B,2,0)</f>
        <v>Uffenbeck, Mr.  William</v>
      </c>
      <c r="C1926">
        <f>VLOOKUP(A1926,'Medical Examinations'!A:H,2,0)</f>
        <v>30.4</v>
      </c>
      <c r="D1926">
        <f>VLOOKUP(A1926,'Medical Examinations'!A:C,3,0)</f>
        <v>5.28</v>
      </c>
      <c r="E1926" t="str">
        <f>VLOOKUP(A1926,'Medical Examinations'!A:E,4)</f>
        <v>No</v>
      </c>
      <c r="F1926" t="str">
        <f>VLOOKUP(A1926,'Medical Examinations'!A:E,5)</f>
        <v>No</v>
      </c>
      <c r="G1926" t="str">
        <f>VLOOKUP(A1926,'Medical Examinations'!A:F,6,0)</f>
        <v>No</v>
      </c>
      <c r="H1926" t="str">
        <f>VLOOKUP(A1926,'Medical Examinations'!A:G,7)</f>
        <v>No major surgery</v>
      </c>
      <c r="I1926" t="str">
        <f>VLOOKUP(A1926,'Medical Examinations'!A:H,8,0)</f>
        <v>No</v>
      </c>
      <c r="J1926">
        <f>VLOOKUP(A1926,'Hospitalisation Details'!A:B,2,0)</f>
        <v>1999</v>
      </c>
      <c r="K1926" t="str">
        <f>VLOOKUP(A1926,'Hospitalisation Details'!A:C,3,0)</f>
        <v>Jun</v>
      </c>
      <c r="L1926">
        <f>VLOOKUP(A1926,'Hospitalisation Details'!A:D,4,0)</f>
        <v>24</v>
      </c>
      <c r="M1926">
        <f>VLOOKUP(A1926,'Hospitalisation Details'!A:E,5,0)</f>
        <v>0</v>
      </c>
      <c r="N1926">
        <f>VLOOKUP(A1926,'Hospitalisation Details'!A:F,6,0)</f>
        <v>3796.36</v>
      </c>
      <c r="O1926" t="str">
        <f>VLOOKUP(A1926,'Hospitalisation Details'!A:G,7,0)</f>
        <v>tier - 2</v>
      </c>
      <c r="P1926" t="str">
        <f>VLOOKUP(A1926,'Hospitalisation Details'!A:I,8,0)</f>
        <v>tier - 3</v>
      </c>
      <c r="Q1926" t="str">
        <f>VLOOKUP(A1926,'Hospitalisation Details'!A:I,9,0)</f>
        <v>R1012</v>
      </c>
    </row>
    <row r="1927" spans="1:17" ht="15.6" x14ac:dyDescent="0.3">
      <c r="A1927" s="1" t="s">
        <v>442</v>
      </c>
      <c r="B1927" s="1" t="str">
        <f>VLOOKUP(A1927,'Customer Names'!A:B,2,0)</f>
        <v>Brake, Ms.  Shelley</v>
      </c>
      <c r="C1927">
        <f>VLOOKUP(A1927,'Medical Examinations'!A:H,2,0)</f>
        <v>19.48</v>
      </c>
      <c r="D1927">
        <f>VLOOKUP(A1927,'Medical Examinations'!A:C,3,0)</f>
        <v>5.63</v>
      </c>
      <c r="E1927" t="str">
        <f>VLOOKUP(A1927,'Medical Examinations'!A:E,4)</f>
        <v>yes</v>
      </c>
      <c r="F1927" t="str">
        <f>VLOOKUP(A1927,'Medical Examinations'!A:E,5)</f>
        <v>No</v>
      </c>
      <c r="G1927" t="str">
        <f>VLOOKUP(A1927,'Medical Examinations'!A:F,6,0)</f>
        <v>No</v>
      </c>
      <c r="H1927">
        <f>VLOOKUP(A1927,'Medical Examinations'!A:G,7)</f>
        <v>1</v>
      </c>
      <c r="I1927" t="str">
        <f>VLOOKUP(A1927,'Medical Examinations'!A:H,8,0)</f>
        <v>No</v>
      </c>
      <c r="J1927">
        <f>VLOOKUP(A1927,'Hospitalisation Details'!A:B,2,0)</f>
        <v>1988</v>
      </c>
      <c r="K1927" t="str">
        <f>VLOOKUP(A1927,'Hospitalisation Details'!A:C,3,0)</f>
        <v>Aug</v>
      </c>
      <c r="L1927">
        <f>VLOOKUP(A1927,'Hospitalisation Details'!A:D,4,0)</f>
        <v>28</v>
      </c>
      <c r="M1927">
        <f>VLOOKUP(A1927,'Hospitalisation Details'!A:E,5,0)</f>
        <v>3</v>
      </c>
      <c r="N1927">
        <f>VLOOKUP(A1927,'Hospitalisation Details'!A:F,6,0)</f>
        <v>3793.55</v>
      </c>
      <c r="O1927" t="str">
        <f>VLOOKUP(A1927,'Hospitalisation Details'!A:G,7,0)</f>
        <v>tier - 2</v>
      </c>
      <c r="P1927" t="str">
        <f>VLOOKUP(A1927,'Hospitalisation Details'!A:I,8,0)</f>
        <v>tier - 3</v>
      </c>
      <c r="Q1927" t="str">
        <f>VLOOKUP(A1927,'Hospitalisation Details'!A:I,9,0)</f>
        <v>R1013</v>
      </c>
    </row>
    <row r="1928" spans="1:17" ht="15.6" x14ac:dyDescent="0.3">
      <c r="A1928" s="1" t="s">
        <v>441</v>
      </c>
      <c r="B1928" s="1" t="str">
        <f>VLOOKUP(A1928,'Customer Names'!A:B,2,0)</f>
        <v>Stepanova, Ms.  Jekaterina</v>
      </c>
      <c r="C1928">
        <f>VLOOKUP(A1928,'Medical Examinations'!A:H,2,0)</f>
        <v>16.96</v>
      </c>
      <c r="D1928">
        <f>VLOOKUP(A1928,'Medical Examinations'!A:C,3,0)</f>
        <v>11.47</v>
      </c>
      <c r="E1928" t="str">
        <f>VLOOKUP(A1928,'Medical Examinations'!A:E,4)</f>
        <v>yes</v>
      </c>
      <c r="F1928" t="str">
        <f>VLOOKUP(A1928,'Medical Examinations'!A:E,5)</f>
        <v>No</v>
      </c>
      <c r="G1928" t="str">
        <f>VLOOKUP(A1928,'Medical Examinations'!A:F,6,0)</f>
        <v>No</v>
      </c>
      <c r="H1928" t="str">
        <f>VLOOKUP(A1928,'Medical Examinations'!A:G,7)</f>
        <v>No major surgery</v>
      </c>
      <c r="I1928" t="str">
        <f>VLOOKUP(A1928,'Medical Examinations'!A:H,8,0)</f>
        <v>No</v>
      </c>
      <c r="J1928">
        <f>VLOOKUP(A1928,'Hospitalisation Details'!A:B,2,0)</f>
        <v>1981</v>
      </c>
      <c r="K1928" t="str">
        <f>VLOOKUP(A1928,'Hospitalisation Details'!A:C,3,0)</f>
        <v>Dec</v>
      </c>
      <c r="L1928">
        <f>VLOOKUP(A1928,'Hospitalisation Details'!A:D,4,0)</f>
        <v>13</v>
      </c>
      <c r="M1928">
        <f>VLOOKUP(A1928,'Hospitalisation Details'!A:E,5,0)</f>
        <v>1</v>
      </c>
      <c r="N1928">
        <f>VLOOKUP(A1928,'Hospitalisation Details'!A:F,6,0)</f>
        <v>3785.77</v>
      </c>
      <c r="O1928" t="str">
        <f>VLOOKUP(A1928,'Hospitalisation Details'!A:G,7,0)</f>
        <v>tier - 2</v>
      </c>
      <c r="P1928" t="str">
        <f>VLOOKUP(A1928,'Hospitalisation Details'!A:I,8,0)</f>
        <v>tier - 1</v>
      </c>
      <c r="Q1928" t="str">
        <f>VLOOKUP(A1928,'Hospitalisation Details'!A:I,9,0)</f>
        <v>R1013</v>
      </c>
    </row>
    <row r="1929" spans="1:17" ht="15.6" x14ac:dyDescent="0.3">
      <c r="A1929" s="1" t="s">
        <v>440</v>
      </c>
      <c r="B1929" s="1" t="str">
        <f>VLOOKUP(A1929,'Customer Names'!A:B,2,0)</f>
        <v>Verdi, Mr.  Daniel</v>
      </c>
      <c r="C1929">
        <f>VLOOKUP(A1929,'Medical Examinations'!A:H,2,0)</f>
        <v>19.05</v>
      </c>
      <c r="D1929">
        <f>VLOOKUP(A1929,'Medical Examinations'!A:C,3,0)</f>
        <v>4.92</v>
      </c>
      <c r="E1929" t="str">
        <f>VLOOKUP(A1929,'Medical Examinations'!A:E,4)</f>
        <v>No</v>
      </c>
      <c r="F1929" t="str">
        <f>VLOOKUP(A1929,'Medical Examinations'!A:E,5)</f>
        <v>No</v>
      </c>
      <c r="G1929" t="str">
        <f>VLOOKUP(A1929,'Medical Examinations'!A:F,6,0)</f>
        <v>No</v>
      </c>
      <c r="H1929">
        <f>VLOOKUP(A1929,'Medical Examinations'!A:G,7)</f>
        <v>1</v>
      </c>
      <c r="I1929" t="str">
        <f>VLOOKUP(A1929,'Medical Examinations'!A:H,8,0)</f>
        <v>No</v>
      </c>
      <c r="J1929">
        <f>VLOOKUP(A1929,'Hospitalisation Details'!A:B,2,0)</f>
        <v>1987</v>
      </c>
      <c r="K1929" t="str">
        <f>VLOOKUP(A1929,'Hospitalisation Details'!A:C,3,0)</f>
        <v>Oct</v>
      </c>
      <c r="L1929">
        <f>VLOOKUP(A1929,'Hospitalisation Details'!A:D,4,0)</f>
        <v>24</v>
      </c>
      <c r="M1929">
        <f>VLOOKUP(A1929,'Hospitalisation Details'!A:E,5,0)</f>
        <v>3</v>
      </c>
      <c r="N1929">
        <f>VLOOKUP(A1929,'Hospitalisation Details'!A:F,6,0)</f>
        <v>3773.23</v>
      </c>
      <c r="O1929" t="str">
        <f>VLOOKUP(A1929,'Hospitalisation Details'!A:G,7,0)</f>
        <v>tier - 2</v>
      </c>
      <c r="P1929" t="str">
        <f>VLOOKUP(A1929,'Hospitalisation Details'!A:I,8,0)</f>
        <v>tier - 3</v>
      </c>
      <c r="Q1929" t="str">
        <f>VLOOKUP(A1929,'Hospitalisation Details'!A:I,9,0)</f>
        <v>R1013</v>
      </c>
    </row>
    <row r="1930" spans="1:17" ht="15.6" x14ac:dyDescent="0.3">
      <c r="A1930" s="1" t="s">
        <v>439</v>
      </c>
      <c r="B1930" s="1" t="str">
        <f>VLOOKUP(A1930,'Customer Names'!A:B,2,0)</f>
        <v>McLean, Ms.  Pauline</v>
      </c>
      <c r="C1930">
        <f>VLOOKUP(A1930,'Medical Examinations'!A:H,2,0)</f>
        <v>37.619999999999997</v>
      </c>
      <c r="D1930">
        <f>VLOOKUP(A1930,'Medical Examinations'!A:C,3,0)</f>
        <v>4.18</v>
      </c>
      <c r="E1930" t="str">
        <f>VLOOKUP(A1930,'Medical Examinations'!A:E,4)</f>
        <v>No</v>
      </c>
      <c r="F1930" t="str">
        <f>VLOOKUP(A1930,'Medical Examinations'!A:E,5)</f>
        <v>No</v>
      </c>
      <c r="G1930" t="str">
        <f>VLOOKUP(A1930,'Medical Examinations'!A:F,6,0)</f>
        <v>No</v>
      </c>
      <c r="H1930" t="str">
        <f>VLOOKUP(A1930,'Medical Examinations'!A:G,7)</f>
        <v>No major surgery</v>
      </c>
      <c r="I1930" t="str">
        <f>VLOOKUP(A1930,'Medical Examinations'!A:H,8,0)</f>
        <v>No</v>
      </c>
      <c r="J1930">
        <f>VLOOKUP(A1930,'Hospitalisation Details'!A:B,2,0)</f>
        <v>1994</v>
      </c>
      <c r="K1930" t="str">
        <f>VLOOKUP(A1930,'Hospitalisation Details'!A:C,3,0)</f>
        <v>Nov</v>
      </c>
      <c r="L1930">
        <f>VLOOKUP(A1930,'Hospitalisation Details'!A:D,4,0)</f>
        <v>21</v>
      </c>
      <c r="M1930">
        <f>VLOOKUP(A1930,'Hospitalisation Details'!A:E,5,0)</f>
        <v>1</v>
      </c>
      <c r="N1930">
        <f>VLOOKUP(A1930,'Hospitalisation Details'!A:F,6,0)</f>
        <v>3766.88</v>
      </c>
      <c r="O1930" t="str">
        <f>VLOOKUP(A1930,'Hospitalisation Details'!A:G,7,0)</f>
        <v>tier - 2</v>
      </c>
      <c r="P1930" t="str">
        <f>VLOOKUP(A1930,'Hospitalisation Details'!A:I,8,0)</f>
        <v>tier - 1</v>
      </c>
      <c r="Q1930" t="str">
        <f>VLOOKUP(A1930,'Hospitalisation Details'!A:I,9,0)</f>
        <v>R1013</v>
      </c>
    </row>
    <row r="1931" spans="1:17" ht="15.6" x14ac:dyDescent="0.3">
      <c r="A1931" s="1" t="s">
        <v>438</v>
      </c>
      <c r="B1931" s="1" t="str">
        <f>VLOOKUP(A1931,'Customer Names'!A:B,2,0)</f>
        <v>Ryan, Ms.  Colleen</v>
      </c>
      <c r="C1931">
        <f>VLOOKUP(A1931,'Medical Examinations'!A:H,2,0)</f>
        <v>29.1</v>
      </c>
      <c r="D1931">
        <f>VLOOKUP(A1931,'Medical Examinations'!A:C,3,0)</f>
        <v>4.67</v>
      </c>
      <c r="E1931" t="str">
        <f>VLOOKUP(A1931,'Medical Examinations'!A:E,4)</f>
        <v>No</v>
      </c>
      <c r="F1931" t="str">
        <f>VLOOKUP(A1931,'Medical Examinations'!A:E,5)</f>
        <v>No</v>
      </c>
      <c r="G1931" t="str">
        <f>VLOOKUP(A1931,'Medical Examinations'!A:F,6,0)</f>
        <v>No</v>
      </c>
      <c r="H1931" t="str">
        <f>VLOOKUP(A1931,'Medical Examinations'!A:G,7)</f>
        <v>No major surgery</v>
      </c>
      <c r="I1931" t="str">
        <f>VLOOKUP(A1931,'Medical Examinations'!A:H,8,0)</f>
        <v>No</v>
      </c>
      <c r="J1931">
        <f>VLOOKUP(A1931,'Hospitalisation Details'!A:B,2,0)</f>
        <v>1991</v>
      </c>
      <c r="K1931" t="str">
        <f>VLOOKUP(A1931,'Hospitalisation Details'!A:C,3,0)</f>
        <v>Oct</v>
      </c>
      <c r="L1931">
        <f>VLOOKUP(A1931,'Hospitalisation Details'!A:D,4,0)</f>
        <v>24</v>
      </c>
      <c r="M1931">
        <f>VLOOKUP(A1931,'Hospitalisation Details'!A:E,5,0)</f>
        <v>0</v>
      </c>
      <c r="N1931">
        <f>VLOOKUP(A1931,'Hospitalisation Details'!A:F,6,0)</f>
        <v>3761.29</v>
      </c>
      <c r="O1931" t="str">
        <f>VLOOKUP(A1931,'Hospitalisation Details'!A:G,7,0)</f>
        <v>tier - 2</v>
      </c>
      <c r="P1931" t="str">
        <f>VLOOKUP(A1931,'Hospitalisation Details'!A:I,8,0)</f>
        <v>tier - 3</v>
      </c>
      <c r="Q1931" t="str">
        <f>VLOOKUP(A1931,'Hospitalisation Details'!A:I,9,0)</f>
        <v>R1011</v>
      </c>
    </row>
    <row r="1932" spans="1:17" ht="15.6" x14ac:dyDescent="0.3">
      <c r="A1932" s="1" t="s">
        <v>437</v>
      </c>
      <c r="B1932" s="1" t="str">
        <f>VLOOKUP(A1932,'Customer Names'!A:B,2,0)</f>
        <v>Mickelson, Ms.  Aleah K</v>
      </c>
      <c r="C1932">
        <f>VLOOKUP(A1932,'Medical Examinations'!A:H,2,0)</f>
        <v>26.62</v>
      </c>
      <c r="D1932">
        <f>VLOOKUP(A1932,'Medical Examinations'!A:C,3,0)</f>
        <v>6.24</v>
      </c>
      <c r="E1932" t="str">
        <f>VLOOKUP(A1932,'Medical Examinations'!A:E,4)</f>
        <v>No</v>
      </c>
      <c r="F1932" t="str">
        <f>VLOOKUP(A1932,'Medical Examinations'!A:E,5)</f>
        <v>No</v>
      </c>
      <c r="G1932" t="str">
        <f>VLOOKUP(A1932,'Medical Examinations'!A:F,6,0)</f>
        <v>No</v>
      </c>
      <c r="H1932" t="str">
        <f>VLOOKUP(A1932,'Medical Examinations'!A:G,7)</f>
        <v>No major surgery</v>
      </c>
      <c r="I1932" t="str">
        <f>VLOOKUP(A1932,'Medical Examinations'!A:H,8,0)</f>
        <v>No</v>
      </c>
      <c r="J1932">
        <f>VLOOKUP(A1932,'Hospitalisation Details'!A:B,2,0)</f>
        <v>1991</v>
      </c>
      <c r="K1932" t="str">
        <f>VLOOKUP(A1932,'Hospitalisation Details'!A:C,3,0)</f>
        <v>Aug</v>
      </c>
      <c r="L1932">
        <f>VLOOKUP(A1932,'Hospitalisation Details'!A:D,4,0)</f>
        <v>25</v>
      </c>
      <c r="M1932">
        <f>VLOOKUP(A1932,'Hospitalisation Details'!A:E,5,0)</f>
        <v>0</v>
      </c>
      <c r="N1932">
        <f>VLOOKUP(A1932,'Hospitalisation Details'!A:F,6,0)</f>
        <v>3757.84</v>
      </c>
      <c r="O1932" t="str">
        <f>VLOOKUP(A1932,'Hospitalisation Details'!A:G,7,0)</f>
        <v>tier - 2</v>
      </c>
      <c r="P1932" t="str">
        <f>VLOOKUP(A1932,'Hospitalisation Details'!A:I,8,0)</f>
        <v>tier - 1</v>
      </c>
      <c r="Q1932" t="str">
        <f>VLOOKUP(A1932,'Hospitalisation Details'!A:I,9,0)</f>
        <v>R1013</v>
      </c>
    </row>
    <row r="1933" spans="1:17" ht="15.6" x14ac:dyDescent="0.3">
      <c r="A1933" s="1" t="s">
        <v>436</v>
      </c>
      <c r="B1933" s="1" t="str">
        <f>VLOOKUP(A1933,'Customer Names'!A:B,2,0)</f>
        <v>Dibaba, Ms.  Mare</v>
      </c>
      <c r="C1933">
        <f>VLOOKUP(A1933,'Medical Examinations'!A:H,2,0)</f>
        <v>25.74</v>
      </c>
      <c r="D1933">
        <f>VLOOKUP(A1933,'Medical Examinations'!A:C,3,0)</f>
        <v>5.99</v>
      </c>
      <c r="E1933" t="str">
        <f>VLOOKUP(A1933,'Medical Examinations'!A:E,4)</f>
        <v>No</v>
      </c>
      <c r="F1933" t="str">
        <f>VLOOKUP(A1933,'Medical Examinations'!A:E,5)</f>
        <v>No</v>
      </c>
      <c r="G1933" t="str">
        <f>VLOOKUP(A1933,'Medical Examinations'!A:F,6,0)</f>
        <v>No</v>
      </c>
      <c r="H1933" t="str">
        <f>VLOOKUP(A1933,'Medical Examinations'!A:G,7)</f>
        <v>No major surgery</v>
      </c>
      <c r="I1933" t="str">
        <f>VLOOKUP(A1933,'Medical Examinations'!A:H,8,0)</f>
        <v>No</v>
      </c>
      <c r="J1933">
        <f>VLOOKUP(A1933,'Hospitalisation Details'!A:B,2,0)</f>
        <v>1991</v>
      </c>
      <c r="K1933" t="str">
        <f>VLOOKUP(A1933,'Hospitalisation Details'!A:C,3,0)</f>
        <v>Oct</v>
      </c>
      <c r="L1933">
        <f>VLOOKUP(A1933,'Hospitalisation Details'!A:D,4,0)</f>
        <v>28</v>
      </c>
      <c r="M1933">
        <f>VLOOKUP(A1933,'Hospitalisation Details'!A:E,5,0)</f>
        <v>0</v>
      </c>
      <c r="N1933">
        <f>VLOOKUP(A1933,'Hospitalisation Details'!A:F,6,0)</f>
        <v>3756.62</v>
      </c>
      <c r="O1933" t="str">
        <f>VLOOKUP(A1933,'Hospitalisation Details'!A:G,7,0)</f>
        <v>tier - 2</v>
      </c>
      <c r="P1933" t="str">
        <f>VLOOKUP(A1933,'Hospitalisation Details'!A:I,8,0)</f>
        <v>tier - 2</v>
      </c>
      <c r="Q1933" t="str">
        <f>VLOOKUP(A1933,'Hospitalisation Details'!A:I,9,0)</f>
        <v>R1013</v>
      </c>
    </row>
    <row r="1934" spans="1:17" ht="15.6" x14ac:dyDescent="0.3">
      <c r="A1934" s="1" t="s">
        <v>435</v>
      </c>
      <c r="B1934" s="1" t="str">
        <f>VLOOKUP(A1934,'Customer Names'!A:B,2,0)</f>
        <v>Shilling, Mr.  Kevin</v>
      </c>
      <c r="C1934">
        <f>VLOOKUP(A1934,'Medical Examinations'!A:H,2,0)</f>
        <v>18.22</v>
      </c>
      <c r="D1934">
        <f>VLOOKUP(A1934,'Medical Examinations'!A:C,3,0)</f>
        <v>10.27</v>
      </c>
      <c r="E1934" t="str">
        <f>VLOOKUP(A1934,'Medical Examinations'!A:E,4)</f>
        <v>yes</v>
      </c>
      <c r="F1934" t="str">
        <f>VLOOKUP(A1934,'Medical Examinations'!A:E,5)</f>
        <v>No</v>
      </c>
      <c r="G1934" t="str">
        <f>VLOOKUP(A1934,'Medical Examinations'!A:F,6,0)</f>
        <v>No</v>
      </c>
      <c r="H1934">
        <f>VLOOKUP(A1934,'Medical Examinations'!A:G,7)</f>
        <v>1</v>
      </c>
      <c r="I1934" t="str">
        <f>VLOOKUP(A1934,'Medical Examinations'!A:H,8,0)</f>
        <v>No</v>
      </c>
      <c r="J1934">
        <f>VLOOKUP(A1934,'Hospitalisation Details'!A:B,2,0)</f>
        <v>1986</v>
      </c>
      <c r="K1934" t="str">
        <f>VLOOKUP(A1934,'Hospitalisation Details'!A:C,3,0)</f>
        <v>Sep</v>
      </c>
      <c r="L1934">
        <f>VLOOKUP(A1934,'Hospitalisation Details'!A:D,4,0)</f>
        <v>9</v>
      </c>
      <c r="M1934">
        <f>VLOOKUP(A1934,'Hospitalisation Details'!A:E,5,0)</f>
        <v>3</v>
      </c>
      <c r="N1934">
        <f>VLOOKUP(A1934,'Hospitalisation Details'!A:F,6,0)</f>
        <v>3748.56</v>
      </c>
      <c r="O1934" t="str">
        <f>VLOOKUP(A1934,'Hospitalisation Details'!A:G,7,0)</f>
        <v>tier - 2</v>
      </c>
      <c r="P1934" t="str">
        <f>VLOOKUP(A1934,'Hospitalisation Details'!A:I,8,0)</f>
        <v>tier - 2</v>
      </c>
      <c r="Q1934" t="str">
        <f>VLOOKUP(A1934,'Hospitalisation Details'!A:I,9,0)</f>
        <v>R1013</v>
      </c>
    </row>
    <row r="1935" spans="1:17" ht="15.6" x14ac:dyDescent="0.3">
      <c r="A1935" s="1" t="s">
        <v>434</v>
      </c>
      <c r="B1935" s="1" t="str">
        <f>VLOOKUP(A1935,'Customer Names'!A:B,2,0)</f>
        <v>Bashaw, Ms.  Jessica</v>
      </c>
      <c r="C1935">
        <f>VLOOKUP(A1935,'Medical Examinations'!A:H,2,0)</f>
        <v>26.03</v>
      </c>
      <c r="D1935">
        <f>VLOOKUP(A1935,'Medical Examinations'!A:C,3,0)</f>
        <v>5.97</v>
      </c>
      <c r="E1935" t="str">
        <f>VLOOKUP(A1935,'Medical Examinations'!A:E,4)</f>
        <v>No</v>
      </c>
      <c r="F1935" t="str">
        <f>VLOOKUP(A1935,'Medical Examinations'!A:E,5)</f>
        <v>No</v>
      </c>
      <c r="G1935" t="str">
        <f>VLOOKUP(A1935,'Medical Examinations'!A:F,6,0)</f>
        <v>Yes</v>
      </c>
      <c r="H1935">
        <f>VLOOKUP(A1935,'Medical Examinations'!A:G,7)</f>
        <v>1</v>
      </c>
      <c r="I1935" t="str">
        <f>VLOOKUP(A1935,'Medical Examinations'!A:H,8,0)</f>
        <v>No</v>
      </c>
      <c r="J1935">
        <f>VLOOKUP(A1935,'Hospitalisation Details'!A:B,2,0)</f>
        <v>1993</v>
      </c>
      <c r="K1935" t="str">
        <f>VLOOKUP(A1935,'Hospitalisation Details'!A:C,3,0)</f>
        <v>Jun</v>
      </c>
      <c r="L1935">
        <f>VLOOKUP(A1935,'Hospitalisation Details'!A:D,4,0)</f>
        <v>22</v>
      </c>
      <c r="M1935">
        <f>VLOOKUP(A1935,'Hospitalisation Details'!A:E,5,0)</f>
        <v>0</v>
      </c>
      <c r="N1935">
        <f>VLOOKUP(A1935,'Hospitalisation Details'!A:F,6,0)</f>
        <v>3736.46</v>
      </c>
      <c r="O1935" t="str">
        <f>VLOOKUP(A1935,'Hospitalisation Details'!A:G,7,0)</f>
        <v>tier - 2</v>
      </c>
      <c r="P1935" t="str">
        <f>VLOOKUP(A1935,'Hospitalisation Details'!A:I,8,0)</f>
        <v>tier - 2</v>
      </c>
      <c r="Q1935" t="str">
        <f>VLOOKUP(A1935,'Hospitalisation Details'!A:I,9,0)</f>
        <v>R1012</v>
      </c>
    </row>
    <row r="1936" spans="1:17" ht="15.6" x14ac:dyDescent="0.3">
      <c r="A1936" s="1" t="s">
        <v>433</v>
      </c>
      <c r="B1936" s="1" t="str">
        <f>VLOOKUP(A1936,'Customer Names'!A:B,2,0)</f>
        <v>Jacob, Ms.  Amanda R</v>
      </c>
      <c r="C1936">
        <f>VLOOKUP(A1936,'Medical Examinations'!A:H,2,0)</f>
        <v>17.29</v>
      </c>
      <c r="D1936">
        <f>VLOOKUP(A1936,'Medical Examinations'!A:C,3,0)</f>
        <v>4.9800000000000004</v>
      </c>
      <c r="E1936" t="str">
        <f>VLOOKUP(A1936,'Medical Examinations'!A:E,4)</f>
        <v>No</v>
      </c>
      <c r="F1936" t="str">
        <f>VLOOKUP(A1936,'Medical Examinations'!A:E,5)</f>
        <v>No</v>
      </c>
      <c r="G1936" t="str">
        <f>VLOOKUP(A1936,'Medical Examinations'!A:F,6,0)</f>
        <v>No</v>
      </c>
      <c r="H1936" t="str">
        <f>VLOOKUP(A1936,'Medical Examinations'!A:G,7)</f>
        <v>No major surgery</v>
      </c>
      <c r="I1936" t="str">
        <f>VLOOKUP(A1936,'Medical Examinations'!A:H,8,0)</f>
        <v>No</v>
      </c>
      <c r="J1936">
        <f>VLOOKUP(A1936,'Hospitalisation Details'!A:B,2,0)</f>
        <v>1994</v>
      </c>
      <c r="K1936" t="str">
        <f>VLOOKUP(A1936,'Hospitalisation Details'!A:C,3,0)</f>
        <v>Aug</v>
      </c>
      <c r="L1936">
        <f>VLOOKUP(A1936,'Hospitalisation Details'!A:D,4,0)</f>
        <v>22</v>
      </c>
      <c r="M1936">
        <f>VLOOKUP(A1936,'Hospitalisation Details'!A:E,5,0)</f>
        <v>0</v>
      </c>
      <c r="N1936">
        <f>VLOOKUP(A1936,'Hospitalisation Details'!A:F,6,0)</f>
        <v>3732.63</v>
      </c>
      <c r="O1936" t="str">
        <f>VLOOKUP(A1936,'Hospitalisation Details'!A:G,7,0)</f>
        <v>tier - 2</v>
      </c>
      <c r="P1936" t="str">
        <f>VLOOKUP(A1936,'Hospitalisation Details'!A:I,8,0)</f>
        <v>tier - 3</v>
      </c>
      <c r="Q1936" t="str">
        <f>VLOOKUP(A1936,'Hospitalisation Details'!A:I,9,0)</f>
        <v>R1024</v>
      </c>
    </row>
    <row r="1937" spans="1:17" ht="15.6" x14ac:dyDescent="0.3">
      <c r="A1937" s="1" t="s">
        <v>432</v>
      </c>
      <c r="B1937" s="1" t="str">
        <f>VLOOKUP(A1937,'Customer Names'!A:B,2,0)</f>
        <v>McCutcheon, Mr.  Murray W.</v>
      </c>
      <c r="C1937">
        <f>VLOOKUP(A1937,'Medical Examinations'!A:H,2,0)</f>
        <v>18.170000000000002</v>
      </c>
      <c r="D1937">
        <f>VLOOKUP(A1937,'Medical Examinations'!A:C,3,0)</f>
        <v>6.91</v>
      </c>
      <c r="E1937" t="str">
        <f>VLOOKUP(A1937,'Medical Examinations'!A:E,4)</f>
        <v>yes</v>
      </c>
      <c r="F1937" t="str">
        <f>VLOOKUP(A1937,'Medical Examinations'!A:E,5)</f>
        <v>No</v>
      </c>
      <c r="G1937" t="str">
        <f>VLOOKUP(A1937,'Medical Examinations'!A:F,6,0)</f>
        <v>No</v>
      </c>
      <c r="H1937">
        <f>VLOOKUP(A1937,'Medical Examinations'!A:G,7)</f>
        <v>1</v>
      </c>
      <c r="I1937" t="str">
        <f>VLOOKUP(A1937,'Medical Examinations'!A:H,8,0)</f>
        <v>No</v>
      </c>
      <c r="J1937">
        <f>VLOOKUP(A1937,'Hospitalisation Details'!A:B,2,0)</f>
        <v>1986</v>
      </c>
      <c r="K1937" t="str">
        <f>VLOOKUP(A1937,'Hospitalisation Details'!A:C,3,0)</f>
        <v>Dec</v>
      </c>
      <c r="L1937">
        <f>VLOOKUP(A1937,'Hospitalisation Details'!A:D,4,0)</f>
        <v>1</v>
      </c>
      <c r="M1937">
        <f>VLOOKUP(A1937,'Hospitalisation Details'!A:E,5,0)</f>
        <v>3</v>
      </c>
      <c r="N1937">
        <f>VLOOKUP(A1937,'Hospitalisation Details'!A:F,6,0)</f>
        <v>3731.6</v>
      </c>
      <c r="O1937" t="str">
        <f>VLOOKUP(A1937,'Hospitalisation Details'!A:G,7,0)</f>
        <v>tier - 2</v>
      </c>
      <c r="P1937" t="str">
        <f>VLOOKUP(A1937,'Hospitalisation Details'!A:I,8,0)</f>
        <v>tier - 2</v>
      </c>
      <c r="Q1937" t="str">
        <f>VLOOKUP(A1937,'Hospitalisation Details'!A:I,9,0)</f>
        <v>R1013</v>
      </c>
    </row>
    <row r="1938" spans="1:17" ht="15.6" x14ac:dyDescent="0.3">
      <c r="A1938" s="1" t="s">
        <v>431</v>
      </c>
      <c r="B1938" s="1" t="str">
        <f>VLOOKUP(A1938,'Customer Names'!A:B,2,0)</f>
        <v>Connor, Mrs.  Meghan P.</v>
      </c>
      <c r="C1938">
        <f>VLOOKUP(A1938,'Medical Examinations'!A:H,2,0)</f>
        <v>32.54</v>
      </c>
      <c r="D1938">
        <f>VLOOKUP(A1938,'Medical Examinations'!A:C,3,0)</f>
        <v>6.38</v>
      </c>
      <c r="E1938" t="str">
        <f>VLOOKUP(A1938,'Medical Examinations'!A:E,4)</f>
        <v>No</v>
      </c>
      <c r="F1938" t="str">
        <f>VLOOKUP(A1938,'Medical Examinations'!A:E,5)</f>
        <v>yes</v>
      </c>
      <c r="G1938" t="str">
        <f>VLOOKUP(A1938,'Medical Examinations'!A:F,6,0)</f>
        <v>No</v>
      </c>
      <c r="H1938">
        <f>VLOOKUP(A1938,'Medical Examinations'!A:G,7)</f>
        <v>1</v>
      </c>
      <c r="I1938" t="str">
        <f>VLOOKUP(A1938,'Medical Examinations'!A:H,8,0)</f>
        <v>No</v>
      </c>
      <c r="J1938">
        <f>VLOOKUP(A1938,'Hospitalisation Details'!A:B,2,0)</f>
        <v>2004</v>
      </c>
      <c r="K1938" t="str">
        <f>VLOOKUP(A1938,'Hospitalisation Details'!A:C,3,0)</f>
        <v>Nov</v>
      </c>
      <c r="L1938">
        <f>VLOOKUP(A1938,'Hospitalisation Details'!A:D,4,0)</f>
        <v>5</v>
      </c>
      <c r="M1938">
        <f>VLOOKUP(A1938,'Hospitalisation Details'!A:E,5,0)</f>
        <v>0</v>
      </c>
      <c r="N1938">
        <f>VLOOKUP(A1938,'Hospitalisation Details'!A:F,6,0)</f>
        <v>3722.23</v>
      </c>
      <c r="O1938" t="str">
        <f>VLOOKUP(A1938,'Hospitalisation Details'!A:G,7,0)</f>
        <v>tier - 2</v>
      </c>
      <c r="P1938" t="str">
        <f>VLOOKUP(A1938,'Hospitalisation Details'!A:I,8,0)</f>
        <v>tier - 2</v>
      </c>
      <c r="Q1938" t="str">
        <f>VLOOKUP(A1938,'Hospitalisation Details'!A:I,9,0)</f>
        <v>R1025</v>
      </c>
    </row>
    <row r="1939" spans="1:17" ht="15.6" x14ac:dyDescent="0.3">
      <c r="A1939" s="1" t="s">
        <v>430</v>
      </c>
      <c r="B1939" s="1" t="str">
        <f>VLOOKUP(A1939,'Customer Names'!A:B,2,0)</f>
        <v>May, Mr.  David</v>
      </c>
      <c r="C1939">
        <f>VLOOKUP(A1939,'Medical Examinations'!A:H,2,0)</f>
        <v>30.25</v>
      </c>
      <c r="D1939">
        <f>VLOOKUP(A1939,'Medical Examinations'!A:C,3,0)</f>
        <v>4.7699999999999996</v>
      </c>
      <c r="E1939" t="str">
        <f>VLOOKUP(A1939,'Medical Examinations'!A:E,4)</f>
        <v>No</v>
      </c>
      <c r="F1939" t="str">
        <f>VLOOKUP(A1939,'Medical Examinations'!A:E,5)</f>
        <v>No</v>
      </c>
      <c r="G1939" t="str">
        <f>VLOOKUP(A1939,'Medical Examinations'!A:F,6,0)</f>
        <v>No</v>
      </c>
      <c r="H1939" t="str">
        <f>VLOOKUP(A1939,'Medical Examinations'!A:G,7)</f>
        <v>No major surgery</v>
      </c>
      <c r="I1939" t="str">
        <f>VLOOKUP(A1939,'Medical Examinations'!A:H,8,0)</f>
        <v>No</v>
      </c>
      <c r="J1939">
        <f>VLOOKUP(A1939,'Hospitalisation Details'!A:B,2,0)</f>
        <v>1989</v>
      </c>
      <c r="K1939" t="str">
        <f>VLOOKUP(A1939,'Hospitalisation Details'!A:C,3,0)</f>
        <v>Dec</v>
      </c>
      <c r="L1939">
        <f>VLOOKUP(A1939,'Hospitalisation Details'!A:D,4,0)</f>
        <v>2</v>
      </c>
      <c r="M1939">
        <f>VLOOKUP(A1939,'Hospitalisation Details'!A:E,5,0)</f>
        <v>0</v>
      </c>
      <c r="N1939">
        <f>VLOOKUP(A1939,'Hospitalisation Details'!A:F,6,0)</f>
        <v>3704.35</v>
      </c>
      <c r="O1939" t="str">
        <f>VLOOKUP(A1939,'Hospitalisation Details'!A:G,7,0)</f>
        <v>tier - 2</v>
      </c>
      <c r="P1939" t="str">
        <f>VLOOKUP(A1939,'Hospitalisation Details'!A:I,8,0)</f>
        <v>tier - 2</v>
      </c>
      <c r="Q1939" t="str">
        <f>VLOOKUP(A1939,'Hospitalisation Details'!A:I,9,0)</f>
        <v>R1013</v>
      </c>
    </row>
    <row r="1940" spans="1:17" ht="15.6" x14ac:dyDescent="0.3">
      <c r="A1940" s="1" t="s">
        <v>429</v>
      </c>
      <c r="B1940" s="1" t="str">
        <f>VLOOKUP(A1940,'Customer Names'!A:B,2,0)</f>
        <v>Geoghegan, Mr.  Seth</v>
      </c>
      <c r="C1940">
        <f>VLOOKUP(A1940,'Medical Examinations'!A:H,2,0)</f>
        <v>19.59</v>
      </c>
      <c r="D1940">
        <f>VLOOKUP(A1940,'Medical Examinations'!A:C,3,0)</f>
        <v>6.04</v>
      </c>
      <c r="E1940" t="str">
        <f>VLOOKUP(A1940,'Medical Examinations'!A:E,4)</f>
        <v>yes</v>
      </c>
      <c r="F1940" t="str">
        <f>VLOOKUP(A1940,'Medical Examinations'!A:E,5)</f>
        <v>No</v>
      </c>
      <c r="G1940" t="str">
        <f>VLOOKUP(A1940,'Medical Examinations'!A:F,6,0)</f>
        <v>No</v>
      </c>
      <c r="H1940">
        <f>VLOOKUP(A1940,'Medical Examinations'!A:G,7)</f>
        <v>1</v>
      </c>
      <c r="I1940" t="str">
        <f>VLOOKUP(A1940,'Medical Examinations'!A:H,8,0)</f>
        <v>No</v>
      </c>
      <c r="J1940">
        <f>VLOOKUP(A1940,'Hospitalisation Details'!A:B,2,0)</f>
        <v>1988</v>
      </c>
      <c r="K1940" t="str">
        <f>VLOOKUP(A1940,'Hospitalisation Details'!A:C,3,0)</f>
        <v>Aug</v>
      </c>
      <c r="L1940">
        <f>VLOOKUP(A1940,'Hospitalisation Details'!A:D,4,0)</f>
        <v>18</v>
      </c>
      <c r="M1940">
        <f>VLOOKUP(A1940,'Hospitalisation Details'!A:E,5,0)</f>
        <v>3</v>
      </c>
      <c r="N1940">
        <f>VLOOKUP(A1940,'Hospitalisation Details'!A:F,6,0)</f>
        <v>3699.54</v>
      </c>
      <c r="O1940" t="str">
        <f>VLOOKUP(A1940,'Hospitalisation Details'!A:G,7,0)</f>
        <v>tier - 2</v>
      </c>
      <c r="P1940" t="str">
        <f>VLOOKUP(A1940,'Hospitalisation Details'!A:I,8,0)</f>
        <v>tier - 3</v>
      </c>
      <c r="Q1940" t="str">
        <f>VLOOKUP(A1940,'Hospitalisation Details'!A:I,9,0)</f>
        <v>R1013</v>
      </c>
    </row>
    <row r="1941" spans="1:17" ht="15.6" x14ac:dyDescent="0.3">
      <c r="A1941" s="1" t="s">
        <v>428</v>
      </c>
      <c r="B1941" s="1" t="str">
        <f>VLOOKUP(A1941,'Customer Names'!A:B,2,0)</f>
        <v>McGinn, Mr.  Michael P.</v>
      </c>
      <c r="C1941">
        <f>VLOOKUP(A1941,'Medical Examinations'!A:H,2,0)</f>
        <v>45.9</v>
      </c>
      <c r="D1941">
        <f>VLOOKUP(A1941,'Medical Examinations'!A:C,3,0)</f>
        <v>4.3</v>
      </c>
      <c r="E1941" t="str">
        <f>VLOOKUP(A1941,'Medical Examinations'!A:E,4)</f>
        <v>yes</v>
      </c>
      <c r="F1941" t="str">
        <f>VLOOKUP(A1941,'Medical Examinations'!A:E,5)</f>
        <v>No</v>
      </c>
      <c r="G1941" t="str">
        <f>VLOOKUP(A1941,'Medical Examinations'!A:F,6,0)</f>
        <v>No</v>
      </c>
      <c r="H1941">
        <f>VLOOKUP(A1941,'Medical Examinations'!A:G,7)</f>
        <v>1</v>
      </c>
      <c r="I1941" t="str">
        <f>VLOOKUP(A1941,'Medical Examinations'!A:H,8,0)</f>
        <v>No</v>
      </c>
      <c r="J1941">
        <f>VLOOKUP(A1941,'Hospitalisation Details'!A:B,2,0)</f>
        <v>1995</v>
      </c>
      <c r="K1941" t="str">
        <f>VLOOKUP(A1941,'Hospitalisation Details'!A:C,3,0)</f>
        <v>Oct</v>
      </c>
      <c r="L1941">
        <f>VLOOKUP(A1941,'Hospitalisation Details'!A:D,4,0)</f>
        <v>21</v>
      </c>
      <c r="M1941">
        <f>VLOOKUP(A1941,'Hospitalisation Details'!A:E,5,0)</f>
        <v>2</v>
      </c>
      <c r="N1941">
        <f>VLOOKUP(A1941,'Hospitalisation Details'!A:F,6,0)</f>
        <v>3693.43</v>
      </c>
      <c r="O1941" t="str">
        <f>VLOOKUP(A1941,'Hospitalisation Details'!A:G,7,0)</f>
        <v>tier - 2</v>
      </c>
      <c r="P1941" t="str">
        <f>VLOOKUP(A1941,'Hospitalisation Details'!A:I,8,0)</f>
        <v>tier - 3</v>
      </c>
      <c r="Q1941" t="str">
        <f>VLOOKUP(A1941,'Hospitalisation Details'!A:I,9,0)</f>
        <v>R1011</v>
      </c>
    </row>
    <row r="1942" spans="1:17" ht="15.6" x14ac:dyDescent="0.3">
      <c r="A1942" s="1" t="s">
        <v>427</v>
      </c>
      <c r="B1942" s="1" t="str">
        <f>VLOOKUP(A1942,'Customer Names'!A:B,2,0)</f>
        <v>Jones, Mr.  Russell M</v>
      </c>
      <c r="C1942">
        <f>VLOOKUP(A1942,'Medical Examinations'!A:H,2,0)</f>
        <v>17.059999999999999</v>
      </c>
      <c r="D1942">
        <f>VLOOKUP(A1942,'Medical Examinations'!A:C,3,0)</f>
        <v>8.75</v>
      </c>
      <c r="E1942" t="str">
        <f>VLOOKUP(A1942,'Medical Examinations'!A:E,4)</f>
        <v>yes</v>
      </c>
      <c r="F1942" t="str">
        <f>VLOOKUP(A1942,'Medical Examinations'!A:E,5)</f>
        <v>No</v>
      </c>
      <c r="G1942" t="str">
        <f>VLOOKUP(A1942,'Medical Examinations'!A:F,6,0)</f>
        <v>No</v>
      </c>
      <c r="H1942" t="str">
        <f>VLOOKUP(A1942,'Medical Examinations'!A:G,7)</f>
        <v>No major surgery</v>
      </c>
      <c r="I1942" t="str">
        <f>VLOOKUP(A1942,'Medical Examinations'!A:H,8,0)</f>
        <v>No</v>
      </c>
      <c r="J1942">
        <f>VLOOKUP(A1942,'Hospitalisation Details'!A:B,2,0)</f>
        <v>1981</v>
      </c>
      <c r="K1942" t="str">
        <f>VLOOKUP(A1942,'Hospitalisation Details'!A:C,3,0)</f>
        <v>Dec</v>
      </c>
      <c r="L1942">
        <f>VLOOKUP(A1942,'Hospitalisation Details'!A:D,4,0)</f>
        <v>14</v>
      </c>
      <c r="M1942">
        <f>VLOOKUP(A1942,'Hospitalisation Details'!A:E,5,0)</f>
        <v>1</v>
      </c>
      <c r="N1942">
        <f>VLOOKUP(A1942,'Hospitalisation Details'!A:F,6,0)</f>
        <v>3688.38</v>
      </c>
      <c r="O1942" t="str">
        <f>VLOOKUP(A1942,'Hospitalisation Details'!A:G,7,0)</f>
        <v>tier - 2</v>
      </c>
      <c r="P1942" t="str">
        <f>VLOOKUP(A1942,'Hospitalisation Details'!A:I,8,0)</f>
        <v>tier - 2</v>
      </c>
      <c r="Q1942" t="str">
        <f>VLOOKUP(A1942,'Hospitalisation Details'!A:I,9,0)</f>
        <v>R1013</v>
      </c>
    </row>
    <row r="1943" spans="1:17" ht="15.6" x14ac:dyDescent="0.3">
      <c r="A1943" s="1" t="s">
        <v>426</v>
      </c>
      <c r="B1943" s="1" t="str">
        <f>VLOOKUP(A1943,'Customer Names'!A:B,2,0)</f>
        <v>Quinteros, Mr.  Martin</v>
      </c>
      <c r="C1943">
        <f>VLOOKUP(A1943,'Medical Examinations'!A:H,2,0)</f>
        <v>32.07</v>
      </c>
      <c r="D1943">
        <f>VLOOKUP(A1943,'Medical Examinations'!A:C,3,0)</f>
        <v>5.25</v>
      </c>
      <c r="E1943" t="str">
        <f>VLOOKUP(A1943,'Medical Examinations'!A:E,4)</f>
        <v>No</v>
      </c>
      <c r="F1943" t="str">
        <f>VLOOKUP(A1943,'Medical Examinations'!A:E,5)</f>
        <v>No</v>
      </c>
      <c r="G1943" t="str">
        <f>VLOOKUP(A1943,'Medical Examinations'!A:F,6,0)</f>
        <v>Yes</v>
      </c>
      <c r="H1943">
        <f>VLOOKUP(A1943,'Medical Examinations'!A:G,7)</f>
        <v>1</v>
      </c>
      <c r="I1943" t="str">
        <f>VLOOKUP(A1943,'Medical Examinations'!A:H,8,0)</f>
        <v>No</v>
      </c>
      <c r="J1943">
        <f>VLOOKUP(A1943,'Hospitalisation Details'!A:B,2,0)</f>
        <v>2003</v>
      </c>
      <c r="K1943" t="str">
        <f>VLOOKUP(A1943,'Hospitalisation Details'!A:C,3,0)</f>
        <v>Jul</v>
      </c>
      <c r="L1943">
        <f>VLOOKUP(A1943,'Hospitalisation Details'!A:D,4,0)</f>
        <v>10</v>
      </c>
      <c r="M1943">
        <f>VLOOKUP(A1943,'Hospitalisation Details'!A:E,5,0)</f>
        <v>0</v>
      </c>
      <c r="N1943">
        <f>VLOOKUP(A1943,'Hospitalisation Details'!A:F,6,0)</f>
        <v>3688.35</v>
      </c>
      <c r="O1943" t="str">
        <f>VLOOKUP(A1943,'Hospitalisation Details'!A:G,7,0)</f>
        <v>tier - 2</v>
      </c>
      <c r="P1943" t="str">
        <f>VLOOKUP(A1943,'Hospitalisation Details'!A:I,8,0)</f>
        <v>tier - 2</v>
      </c>
      <c r="Q1943" t="str">
        <f>VLOOKUP(A1943,'Hospitalisation Details'!A:I,9,0)</f>
        <v>R1021</v>
      </c>
    </row>
    <row r="1944" spans="1:17" ht="15.6" x14ac:dyDescent="0.3">
      <c r="A1944" s="1" t="s">
        <v>425</v>
      </c>
      <c r="B1944" s="1" t="str">
        <f>VLOOKUP(A1944,'Customer Names'!A:B,2,0)</f>
        <v>Loenser, Mr.  Michael</v>
      </c>
      <c r="C1944">
        <f>VLOOKUP(A1944,'Medical Examinations'!A:H,2,0)</f>
        <v>16.5</v>
      </c>
      <c r="D1944">
        <f>VLOOKUP(A1944,'Medical Examinations'!A:C,3,0)</f>
        <v>5.03</v>
      </c>
      <c r="E1944" t="str">
        <f>VLOOKUP(A1944,'Medical Examinations'!A:E,4)</f>
        <v>No</v>
      </c>
      <c r="F1944" t="str">
        <f>VLOOKUP(A1944,'Medical Examinations'!A:E,5)</f>
        <v>No</v>
      </c>
      <c r="G1944" t="str">
        <f>VLOOKUP(A1944,'Medical Examinations'!A:F,6,0)</f>
        <v>No</v>
      </c>
      <c r="H1944">
        <f>VLOOKUP(A1944,'Medical Examinations'!A:G,7)</f>
        <v>1</v>
      </c>
      <c r="I1944" t="str">
        <f>VLOOKUP(A1944,'Medical Examinations'!A:H,8,0)</f>
        <v>No</v>
      </c>
      <c r="J1944">
        <f>VLOOKUP(A1944,'Hospitalisation Details'!A:B,2,0)</f>
        <v>1984</v>
      </c>
      <c r="K1944" t="str">
        <f>VLOOKUP(A1944,'Hospitalisation Details'!A:C,3,0)</f>
        <v>Jul</v>
      </c>
      <c r="L1944">
        <f>VLOOKUP(A1944,'Hospitalisation Details'!A:D,4,0)</f>
        <v>6</v>
      </c>
      <c r="M1944">
        <f>VLOOKUP(A1944,'Hospitalisation Details'!A:E,5,0)</f>
        <v>3</v>
      </c>
      <c r="N1944">
        <f>VLOOKUP(A1944,'Hospitalisation Details'!A:F,6,0)</f>
        <v>3678.86</v>
      </c>
      <c r="O1944" t="str">
        <f>VLOOKUP(A1944,'Hospitalisation Details'!A:G,7,0)</f>
        <v>tier - 2</v>
      </c>
      <c r="P1944" t="str">
        <f>VLOOKUP(A1944,'Hospitalisation Details'!A:I,8,0)</f>
        <v>tier - 3</v>
      </c>
      <c r="Q1944" t="str">
        <f>VLOOKUP(A1944,'Hospitalisation Details'!A:I,9,0)</f>
        <v>R1013</v>
      </c>
    </row>
    <row r="1945" spans="1:17" ht="15.6" x14ac:dyDescent="0.3">
      <c r="A1945" s="1" t="s">
        <v>424</v>
      </c>
      <c r="B1945" s="1" t="str">
        <f>VLOOKUP(A1945,'Customer Names'!A:B,2,0)</f>
        <v>Aitken, Mr.  Miles</v>
      </c>
      <c r="C1945">
        <f>VLOOKUP(A1945,'Medical Examinations'!A:H,2,0)</f>
        <v>31.4</v>
      </c>
      <c r="D1945">
        <f>VLOOKUP(A1945,'Medical Examinations'!A:C,3,0)</f>
        <v>5.88</v>
      </c>
      <c r="E1945" t="str">
        <f>VLOOKUP(A1945,'Medical Examinations'!A:E,4)</f>
        <v>No</v>
      </c>
      <c r="F1945" t="str">
        <f>VLOOKUP(A1945,'Medical Examinations'!A:E,5)</f>
        <v>No</v>
      </c>
      <c r="G1945" t="str">
        <f>VLOOKUP(A1945,'Medical Examinations'!A:F,6,0)</f>
        <v>No</v>
      </c>
      <c r="H1945">
        <f>VLOOKUP(A1945,'Medical Examinations'!A:G,7)</f>
        <v>1</v>
      </c>
      <c r="I1945" t="str">
        <f>VLOOKUP(A1945,'Medical Examinations'!A:H,8,0)</f>
        <v>No</v>
      </c>
      <c r="J1945">
        <f>VLOOKUP(A1945,'Hospitalisation Details'!A:B,2,0)</f>
        <v>1992</v>
      </c>
      <c r="K1945" t="str">
        <f>VLOOKUP(A1945,'Hospitalisation Details'!A:C,3,0)</f>
        <v>Sep</v>
      </c>
      <c r="L1945">
        <f>VLOOKUP(A1945,'Hospitalisation Details'!A:D,4,0)</f>
        <v>14</v>
      </c>
      <c r="M1945">
        <f>VLOOKUP(A1945,'Hospitalisation Details'!A:E,5,0)</f>
        <v>1</v>
      </c>
      <c r="N1945">
        <f>VLOOKUP(A1945,'Hospitalisation Details'!A:F,6,0)</f>
        <v>3659.35</v>
      </c>
      <c r="O1945" t="str">
        <f>VLOOKUP(A1945,'Hospitalisation Details'!A:G,7,0)</f>
        <v>tier - 3</v>
      </c>
      <c r="P1945" t="str">
        <f>VLOOKUP(A1945,'Hospitalisation Details'!A:I,8,0)</f>
        <v>tier - 1</v>
      </c>
      <c r="Q1945" t="str">
        <f>VLOOKUP(A1945,'Hospitalisation Details'!A:I,9,0)</f>
        <v>R1011</v>
      </c>
    </row>
    <row r="1946" spans="1:17" ht="15.6" x14ac:dyDescent="0.3">
      <c r="A1946" s="1" t="s">
        <v>423</v>
      </c>
      <c r="B1946" s="1" t="str">
        <f>VLOOKUP(A1946,'Customer Names'!A:B,2,0)</f>
        <v>Furrer, Ms.  Amanda</v>
      </c>
      <c r="C1946">
        <f>VLOOKUP(A1946,'Medical Examinations'!A:H,2,0)</f>
        <v>20.36</v>
      </c>
      <c r="D1946">
        <f>VLOOKUP(A1946,'Medical Examinations'!A:C,3,0)</f>
        <v>4.49</v>
      </c>
      <c r="E1946" t="str">
        <f>VLOOKUP(A1946,'Medical Examinations'!A:E,4)</f>
        <v>No</v>
      </c>
      <c r="F1946" t="str">
        <f>VLOOKUP(A1946,'Medical Examinations'!A:E,5)</f>
        <v>No</v>
      </c>
      <c r="G1946" t="str">
        <f>VLOOKUP(A1946,'Medical Examinations'!A:F,6,0)</f>
        <v>No</v>
      </c>
      <c r="H1946" t="str">
        <f>VLOOKUP(A1946,'Medical Examinations'!A:G,7)</f>
        <v>No major surgery</v>
      </c>
      <c r="I1946" t="str">
        <f>VLOOKUP(A1946,'Medical Examinations'!A:H,8,0)</f>
        <v>No</v>
      </c>
      <c r="J1946">
        <f>VLOOKUP(A1946,'Hospitalisation Details'!A:B,2,0)</f>
        <v>1990</v>
      </c>
      <c r="K1946" t="str">
        <f>VLOOKUP(A1946,'Hospitalisation Details'!A:C,3,0)</f>
        <v>Nov</v>
      </c>
      <c r="L1946">
        <f>VLOOKUP(A1946,'Hospitalisation Details'!A:D,4,0)</f>
        <v>8</v>
      </c>
      <c r="M1946">
        <f>VLOOKUP(A1946,'Hospitalisation Details'!A:E,5,0)</f>
        <v>3</v>
      </c>
      <c r="N1946">
        <f>VLOOKUP(A1946,'Hospitalisation Details'!A:F,6,0)</f>
        <v>3653.29</v>
      </c>
      <c r="O1946" t="str">
        <f>VLOOKUP(A1946,'Hospitalisation Details'!A:G,7,0)</f>
        <v>tier - 2</v>
      </c>
      <c r="P1946" t="str">
        <f>VLOOKUP(A1946,'Hospitalisation Details'!A:I,8,0)</f>
        <v>tier - 3</v>
      </c>
      <c r="Q1946" t="str">
        <f>VLOOKUP(A1946,'Hospitalisation Details'!A:I,9,0)</f>
        <v>R1011</v>
      </c>
    </row>
    <row r="1947" spans="1:17" ht="15.6" x14ac:dyDescent="0.3">
      <c r="A1947" s="1" t="s">
        <v>422</v>
      </c>
      <c r="B1947" s="1" t="str">
        <f>VLOOKUP(A1947,'Customer Names'!A:B,2,0)</f>
        <v>Konigs, Mr.  Roger</v>
      </c>
      <c r="C1947">
        <f>VLOOKUP(A1947,'Medical Examinations'!A:H,2,0)</f>
        <v>25.46</v>
      </c>
      <c r="D1947">
        <f>VLOOKUP(A1947,'Medical Examinations'!A:C,3,0)</f>
        <v>4.1399999999999997</v>
      </c>
      <c r="E1947" t="str">
        <f>VLOOKUP(A1947,'Medical Examinations'!A:E,4)</f>
        <v>No</v>
      </c>
      <c r="F1947" t="str">
        <f>VLOOKUP(A1947,'Medical Examinations'!A:E,5)</f>
        <v>No</v>
      </c>
      <c r="G1947" t="str">
        <f>VLOOKUP(A1947,'Medical Examinations'!A:F,6,0)</f>
        <v>No</v>
      </c>
      <c r="H1947">
        <f>VLOOKUP(A1947,'Medical Examinations'!A:G,7)</f>
        <v>1</v>
      </c>
      <c r="I1947" t="str">
        <f>VLOOKUP(A1947,'Medical Examinations'!A:H,8,0)</f>
        <v>No</v>
      </c>
      <c r="J1947">
        <f>VLOOKUP(A1947,'Hospitalisation Details'!A:B,2,0)</f>
        <v>1992</v>
      </c>
      <c r="K1947" t="str">
        <f>VLOOKUP(A1947,'Hospitalisation Details'!A:C,3,0)</f>
        <v>Nov</v>
      </c>
      <c r="L1947">
        <f>VLOOKUP(A1947,'Hospitalisation Details'!A:D,4,0)</f>
        <v>17</v>
      </c>
      <c r="M1947">
        <f>VLOOKUP(A1947,'Hospitalisation Details'!A:E,5,0)</f>
        <v>0</v>
      </c>
      <c r="N1947">
        <f>VLOOKUP(A1947,'Hospitalisation Details'!A:F,6,0)</f>
        <v>3645.09</v>
      </c>
      <c r="O1947" t="str">
        <f>VLOOKUP(A1947,'Hospitalisation Details'!A:G,7,0)</f>
        <v>tier - 1</v>
      </c>
      <c r="P1947" t="str">
        <f>VLOOKUP(A1947,'Hospitalisation Details'!A:I,8,0)</f>
        <v>tier - 2</v>
      </c>
      <c r="Q1947" t="str">
        <f>VLOOKUP(A1947,'Hospitalisation Details'!A:I,9,0)</f>
        <v>R1014</v>
      </c>
    </row>
    <row r="1948" spans="1:17" ht="15.6" x14ac:dyDescent="0.3">
      <c r="A1948" s="1" t="s">
        <v>421</v>
      </c>
      <c r="B1948" s="1" t="str">
        <f>VLOOKUP(A1948,'Customer Names'!A:B,2,0)</f>
        <v>Tesdahl, Mr.  Brock J</v>
      </c>
      <c r="C1948">
        <f>VLOOKUP(A1948,'Medical Examinations'!A:H,2,0)</f>
        <v>17.09</v>
      </c>
      <c r="D1948">
        <f>VLOOKUP(A1948,'Medical Examinations'!A:C,3,0)</f>
        <v>5.8</v>
      </c>
      <c r="E1948" t="str">
        <f>VLOOKUP(A1948,'Medical Examinations'!A:E,4)</f>
        <v>yes</v>
      </c>
      <c r="F1948" t="str">
        <f>VLOOKUP(A1948,'Medical Examinations'!A:E,5)</f>
        <v>No</v>
      </c>
      <c r="G1948" t="str">
        <f>VLOOKUP(A1948,'Medical Examinations'!A:F,6,0)</f>
        <v>No</v>
      </c>
      <c r="H1948" t="str">
        <f>VLOOKUP(A1948,'Medical Examinations'!A:G,7)</f>
        <v>No major surgery</v>
      </c>
      <c r="I1948" t="str">
        <f>VLOOKUP(A1948,'Medical Examinations'!A:H,8,0)</f>
        <v>No</v>
      </c>
      <c r="J1948">
        <f>VLOOKUP(A1948,'Hospitalisation Details'!A:B,2,0)</f>
        <v>1985</v>
      </c>
      <c r="K1948" t="str">
        <f>VLOOKUP(A1948,'Hospitalisation Details'!A:C,3,0)</f>
        <v>Jun</v>
      </c>
      <c r="L1948">
        <f>VLOOKUP(A1948,'Hospitalisation Details'!A:D,4,0)</f>
        <v>14</v>
      </c>
      <c r="M1948">
        <f>VLOOKUP(A1948,'Hospitalisation Details'!A:E,5,0)</f>
        <v>3</v>
      </c>
      <c r="N1948">
        <f>VLOOKUP(A1948,'Hospitalisation Details'!A:F,6,0)</f>
        <v>3622.13</v>
      </c>
      <c r="O1948" t="str">
        <f>VLOOKUP(A1948,'Hospitalisation Details'!A:G,7,0)</f>
        <v>tier - 2</v>
      </c>
      <c r="P1948" t="str">
        <f>VLOOKUP(A1948,'Hospitalisation Details'!A:I,8,0)</f>
        <v>tier - 1</v>
      </c>
      <c r="Q1948" t="str">
        <f>VLOOKUP(A1948,'Hospitalisation Details'!A:I,9,0)</f>
        <v>R1013</v>
      </c>
    </row>
    <row r="1949" spans="1:17" ht="15.6" x14ac:dyDescent="0.3">
      <c r="A1949" s="1" t="s">
        <v>420</v>
      </c>
      <c r="B1949" s="1" t="str">
        <f>VLOOKUP(A1949,'Customer Names'!A:B,2,0)</f>
        <v>Engel, Mr.  Stephen F.</v>
      </c>
      <c r="C1949">
        <f>VLOOKUP(A1949,'Medical Examinations'!A:H,2,0)</f>
        <v>20.83</v>
      </c>
      <c r="D1949">
        <f>VLOOKUP(A1949,'Medical Examinations'!A:C,3,0)</f>
        <v>5.12</v>
      </c>
      <c r="E1949" t="str">
        <f>VLOOKUP(A1949,'Medical Examinations'!A:E,4)</f>
        <v>No</v>
      </c>
      <c r="F1949" t="str">
        <f>VLOOKUP(A1949,'Medical Examinations'!A:E,5)</f>
        <v>No</v>
      </c>
      <c r="G1949" t="str">
        <f>VLOOKUP(A1949,'Medical Examinations'!A:F,6,0)</f>
        <v>No</v>
      </c>
      <c r="H1949" t="str">
        <f>VLOOKUP(A1949,'Medical Examinations'!A:G,7)</f>
        <v>No major surgery</v>
      </c>
      <c r="I1949" t="str">
        <f>VLOOKUP(A1949,'Medical Examinations'!A:H,8,0)</f>
        <v>No</v>
      </c>
      <c r="J1949">
        <f>VLOOKUP(A1949,'Hospitalisation Details'!A:B,2,0)</f>
        <v>1990</v>
      </c>
      <c r="K1949" t="str">
        <f>VLOOKUP(A1949,'Hospitalisation Details'!A:C,3,0)</f>
        <v>Oct</v>
      </c>
      <c r="L1949">
        <f>VLOOKUP(A1949,'Hospitalisation Details'!A:D,4,0)</f>
        <v>11</v>
      </c>
      <c r="M1949">
        <f>VLOOKUP(A1949,'Hospitalisation Details'!A:E,5,0)</f>
        <v>3</v>
      </c>
      <c r="N1949">
        <f>VLOOKUP(A1949,'Hospitalisation Details'!A:F,6,0)</f>
        <v>3606.43</v>
      </c>
      <c r="O1949" t="str">
        <f>VLOOKUP(A1949,'Hospitalisation Details'!A:G,7,0)</f>
        <v>tier - 2</v>
      </c>
      <c r="P1949" t="str">
        <f>VLOOKUP(A1949,'Hospitalisation Details'!A:I,8,0)</f>
        <v>tier - 1</v>
      </c>
      <c r="Q1949" t="str">
        <f>VLOOKUP(A1949,'Hospitalisation Details'!A:I,9,0)</f>
        <v>R1013</v>
      </c>
    </row>
    <row r="1950" spans="1:17" ht="15.6" x14ac:dyDescent="0.3">
      <c r="A1950" s="1" t="s">
        <v>419</v>
      </c>
      <c r="B1950" s="1" t="str">
        <f>VLOOKUP(A1950,'Customer Names'!A:B,2,0)</f>
        <v>Kuck, Ms.  Missy</v>
      </c>
      <c r="C1950">
        <f>VLOOKUP(A1950,'Medical Examinations'!A:H,2,0)</f>
        <v>18.920000000000002</v>
      </c>
      <c r="D1950">
        <f>VLOOKUP(A1950,'Medical Examinations'!A:C,3,0)</f>
        <v>5.98</v>
      </c>
      <c r="E1950" t="str">
        <f>VLOOKUP(A1950,'Medical Examinations'!A:E,4)</f>
        <v>yes</v>
      </c>
      <c r="F1950" t="str">
        <f>VLOOKUP(A1950,'Medical Examinations'!A:E,5)</f>
        <v>No</v>
      </c>
      <c r="G1950" t="str">
        <f>VLOOKUP(A1950,'Medical Examinations'!A:F,6,0)</f>
        <v>No</v>
      </c>
      <c r="H1950">
        <f>VLOOKUP(A1950,'Medical Examinations'!A:G,7)</f>
        <v>1</v>
      </c>
      <c r="I1950" t="str">
        <f>VLOOKUP(A1950,'Medical Examinations'!A:H,8,0)</f>
        <v>No</v>
      </c>
      <c r="J1950">
        <f>VLOOKUP(A1950,'Hospitalisation Details'!A:B,2,0)</f>
        <v>1988</v>
      </c>
      <c r="K1950" t="str">
        <f>VLOOKUP(A1950,'Hospitalisation Details'!A:C,3,0)</f>
        <v>Nov</v>
      </c>
      <c r="L1950">
        <f>VLOOKUP(A1950,'Hospitalisation Details'!A:D,4,0)</f>
        <v>4</v>
      </c>
      <c r="M1950">
        <f>VLOOKUP(A1950,'Hospitalisation Details'!A:E,5,0)</f>
        <v>3</v>
      </c>
      <c r="N1950">
        <f>VLOOKUP(A1950,'Hospitalisation Details'!A:F,6,0)</f>
        <v>3603.6</v>
      </c>
      <c r="O1950" t="str">
        <f>VLOOKUP(A1950,'Hospitalisation Details'!A:G,7,0)</f>
        <v>tier - 2</v>
      </c>
      <c r="P1950" t="str">
        <f>VLOOKUP(A1950,'Hospitalisation Details'!A:I,8,0)</f>
        <v>tier - 1</v>
      </c>
      <c r="Q1950" t="str">
        <f>VLOOKUP(A1950,'Hospitalisation Details'!A:I,9,0)</f>
        <v>R1013</v>
      </c>
    </row>
    <row r="1951" spans="1:17" ht="15.6" x14ac:dyDescent="0.3">
      <c r="A1951" s="1" t="s">
        <v>418</v>
      </c>
      <c r="B1951" s="1" t="str">
        <f>VLOOKUP(A1951,'Customer Names'!A:B,2,0)</f>
        <v>Dillon, Mr.  William</v>
      </c>
      <c r="C1951">
        <f>VLOOKUP(A1951,'Medical Examinations'!A:H,2,0)</f>
        <v>37.1</v>
      </c>
      <c r="D1951">
        <f>VLOOKUP(A1951,'Medical Examinations'!A:C,3,0)</f>
        <v>5.46</v>
      </c>
      <c r="E1951" t="str">
        <f>VLOOKUP(A1951,'Medical Examinations'!A:E,4)</f>
        <v>No</v>
      </c>
      <c r="F1951" t="str">
        <f>VLOOKUP(A1951,'Medical Examinations'!A:E,5)</f>
        <v>No</v>
      </c>
      <c r="G1951" t="str">
        <f>VLOOKUP(A1951,'Medical Examinations'!A:F,6,0)</f>
        <v>No</v>
      </c>
      <c r="H1951" t="str">
        <f>VLOOKUP(A1951,'Medical Examinations'!A:G,7)</f>
        <v>No major surgery</v>
      </c>
      <c r="I1951" t="str">
        <f>VLOOKUP(A1951,'Medical Examinations'!A:H,8,0)</f>
        <v>No</v>
      </c>
      <c r="J1951">
        <f>VLOOKUP(A1951,'Hospitalisation Details'!A:B,2,0)</f>
        <v>1999</v>
      </c>
      <c r="K1951" t="str">
        <f>VLOOKUP(A1951,'Hospitalisation Details'!A:C,3,0)</f>
        <v>Aug</v>
      </c>
      <c r="L1951">
        <f>VLOOKUP(A1951,'Hospitalisation Details'!A:D,4,0)</f>
        <v>12</v>
      </c>
      <c r="M1951">
        <f>VLOOKUP(A1951,'Hospitalisation Details'!A:E,5,0)</f>
        <v>3</v>
      </c>
      <c r="N1951">
        <f>VLOOKUP(A1951,'Hospitalisation Details'!A:F,6,0)</f>
        <v>3597.6</v>
      </c>
      <c r="O1951" t="str">
        <f>VLOOKUP(A1951,'Hospitalisation Details'!A:G,7,0)</f>
        <v>tier - 2</v>
      </c>
      <c r="P1951" t="str">
        <f>VLOOKUP(A1951,'Hospitalisation Details'!A:I,8,0)</f>
        <v>tier - 2</v>
      </c>
      <c r="Q1951" t="str">
        <f>VLOOKUP(A1951,'Hospitalisation Details'!A:I,9,0)</f>
        <v>R1011</v>
      </c>
    </row>
    <row r="1952" spans="1:17" ht="15.6" x14ac:dyDescent="0.3">
      <c r="A1952" s="1" t="s">
        <v>417</v>
      </c>
      <c r="B1952" s="1" t="str">
        <f>VLOOKUP(A1952,'Customer Names'!A:B,2,0)</f>
        <v>Neuschel, Ms.  Lauren M</v>
      </c>
      <c r="C1952">
        <f>VLOOKUP(A1952,'Medical Examinations'!A:H,2,0)</f>
        <v>22.515000000000001</v>
      </c>
      <c r="D1952">
        <f>VLOOKUP(A1952,'Medical Examinations'!A:C,3,0)</f>
        <v>4.91</v>
      </c>
      <c r="E1952" t="str">
        <f>VLOOKUP(A1952,'Medical Examinations'!A:E,4)</f>
        <v>yes</v>
      </c>
      <c r="F1952" t="str">
        <f>VLOOKUP(A1952,'Medical Examinations'!A:E,5)</f>
        <v>No</v>
      </c>
      <c r="G1952" t="str">
        <f>VLOOKUP(A1952,'Medical Examinations'!A:F,6,0)</f>
        <v>Yes</v>
      </c>
      <c r="H1952">
        <f>VLOOKUP(A1952,'Medical Examinations'!A:G,7)</f>
        <v>1</v>
      </c>
      <c r="I1952" t="str">
        <f>VLOOKUP(A1952,'Medical Examinations'!A:H,8,0)</f>
        <v>No</v>
      </c>
      <c r="J1952">
        <f>VLOOKUP(A1952,'Hospitalisation Details'!A:B,2,0)</f>
        <v>1997</v>
      </c>
      <c r="K1952" t="str">
        <f>VLOOKUP(A1952,'Hospitalisation Details'!A:C,3,0)</f>
        <v>Nov</v>
      </c>
      <c r="L1952">
        <f>VLOOKUP(A1952,'Hospitalisation Details'!A:D,4,0)</f>
        <v>4</v>
      </c>
      <c r="M1952">
        <f>VLOOKUP(A1952,'Hospitalisation Details'!A:E,5,0)</f>
        <v>1</v>
      </c>
      <c r="N1952">
        <f>VLOOKUP(A1952,'Hospitalisation Details'!A:F,6,0)</f>
        <v>3594.17</v>
      </c>
      <c r="O1952" t="str">
        <f>VLOOKUP(A1952,'Hospitalisation Details'!A:G,7,0)</f>
        <v>tier - 2</v>
      </c>
      <c r="P1952" t="str">
        <f>VLOOKUP(A1952,'Hospitalisation Details'!A:I,8,0)</f>
        <v>tier - 2</v>
      </c>
      <c r="Q1952" t="str">
        <f>VLOOKUP(A1952,'Hospitalisation Details'!A:I,9,0)</f>
        <v>R1012</v>
      </c>
    </row>
    <row r="1953" spans="1:17" ht="15.6" x14ac:dyDescent="0.3">
      <c r="A1953" s="1" t="s">
        <v>416</v>
      </c>
      <c r="B1953" s="1" t="str">
        <f>VLOOKUP(A1953,'Customer Names'!A:B,2,0)</f>
        <v>Rosales Ramirez, Mr.  Apolo U.</v>
      </c>
      <c r="C1953">
        <f>VLOOKUP(A1953,'Medical Examinations'!A:H,2,0)</f>
        <v>32.700000000000003</v>
      </c>
      <c r="D1953">
        <f>VLOOKUP(A1953,'Medical Examinations'!A:C,3,0)</f>
        <v>4.66</v>
      </c>
      <c r="E1953" t="str">
        <f>VLOOKUP(A1953,'Medical Examinations'!A:E,4)</f>
        <v>No</v>
      </c>
      <c r="F1953" t="str">
        <f>VLOOKUP(A1953,'Medical Examinations'!A:E,5)</f>
        <v>No</v>
      </c>
      <c r="G1953" t="str">
        <f>VLOOKUP(A1953,'Medical Examinations'!A:F,6,0)</f>
        <v>No</v>
      </c>
      <c r="H1953" t="str">
        <f>VLOOKUP(A1953,'Medical Examinations'!A:G,7)</f>
        <v>No major surgery</v>
      </c>
      <c r="I1953" t="str">
        <f>VLOOKUP(A1953,'Medical Examinations'!A:H,8,0)</f>
        <v>No</v>
      </c>
      <c r="J1953">
        <f>VLOOKUP(A1953,'Hospitalisation Details'!A:B,2,0)</f>
        <v>1999</v>
      </c>
      <c r="K1953" t="str">
        <f>VLOOKUP(A1953,'Hospitalisation Details'!A:C,3,0)</f>
        <v>Jun</v>
      </c>
      <c r="L1953">
        <f>VLOOKUP(A1953,'Hospitalisation Details'!A:D,4,0)</f>
        <v>6</v>
      </c>
      <c r="M1953">
        <f>VLOOKUP(A1953,'Hospitalisation Details'!A:E,5,0)</f>
        <v>3</v>
      </c>
      <c r="N1953">
        <f>VLOOKUP(A1953,'Hospitalisation Details'!A:F,6,0)</f>
        <v>3591.48</v>
      </c>
      <c r="O1953" t="str">
        <f>VLOOKUP(A1953,'Hospitalisation Details'!A:G,7,0)</f>
        <v>tier - 2</v>
      </c>
      <c r="P1953" t="str">
        <f>VLOOKUP(A1953,'Hospitalisation Details'!A:I,8,0)</f>
        <v>tier - 3</v>
      </c>
      <c r="Q1953" t="str">
        <f>VLOOKUP(A1953,'Hospitalisation Details'!A:I,9,0)</f>
        <v>R1011</v>
      </c>
    </row>
    <row r="1954" spans="1:17" ht="15.6" x14ac:dyDescent="0.3">
      <c r="A1954" s="1" t="s">
        <v>415</v>
      </c>
      <c r="B1954" s="1" t="str">
        <f>VLOOKUP(A1954,'Customer Names'!A:B,2,0)</f>
        <v>Marquez, Mr.  Alfons</v>
      </c>
      <c r="C1954">
        <f>VLOOKUP(A1954,'Medical Examinations'!A:H,2,0)</f>
        <v>17.75</v>
      </c>
      <c r="D1954">
        <f>VLOOKUP(A1954,'Medical Examinations'!A:C,3,0)</f>
        <v>6.8</v>
      </c>
      <c r="E1954" t="str">
        <f>VLOOKUP(A1954,'Medical Examinations'!A:E,4)</f>
        <v>yes</v>
      </c>
      <c r="F1954" t="str">
        <f>VLOOKUP(A1954,'Medical Examinations'!A:E,5)</f>
        <v>No</v>
      </c>
      <c r="G1954" t="str">
        <f>VLOOKUP(A1954,'Medical Examinations'!A:F,6,0)</f>
        <v>No</v>
      </c>
      <c r="H1954">
        <f>VLOOKUP(A1954,'Medical Examinations'!A:G,7)</f>
        <v>1</v>
      </c>
      <c r="I1954" t="str">
        <f>VLOOKUP(A1954,'Medical Examinations'!A:H,8,0)</f>
        <v>No</v>
      </c>
      <c r="J1954">
        <f>VLOOKUP(A1954,'Hospitalisation Details'!A:B,2,0)</f>
        <v>1986</v>
      </c>
      <c r="K1954" t="str">
        <f>VLOOKUP(A1954,'Hospitalisation Details'!A:C,3,0)</f>
        <v>Dec</v>
      </c>
      <c r="L1954">
        <f>VLOOKUP(A1954,'Hospitalisation Details'!A:D,4,0)</f>
        <v>27</v>
      </c>
      <c r="M1954">
        <f>VLOOKUP(A1954,'Hospitalisation Details'!A:E,5,0)</f>
        <v>3</v>
      </c>
      <c r="N1954">
        <f>VLOOKUP(A1954,'Hospitalisation Details'!A:F,6,0)</f>
        <v>3589.14</v>
      </c>
      <c r="O1954" t="str">
        <f>VLOOKUP(A1954,'Hospitalisation Details'!A:G,7,0)</f>
        <v>tier - 2</v>
      </c>
      <c r="P1954" t="str">
        <f>VLOOKUP(A1954,'Hospitalisation Details'!A:I,8,0)</f>
        <v>tier - 2</v>
      </c>
      <c r="Q1954" t="str">
        <f>VLOOKUP(A1954,'Hospitalisation Details'!A:I,9,0)</f>
        <v>R1013</v>
      </c>
    </row>
    <row r="1955" spans="1:17" ht="15.6" x14ac:dyDescent="0.3">
      <c r="A1955" s="1" t="s">
        <v>414</v>
      </c>
      <c r="B1955" s="1" t="str">
        <f>VLOOKUP(A1955,'Customer Names'!A:B,2,0)</f>
        <v>Green, Ms.  Amber</v>
      </c>
      <c r="C1955">
        <f>VLOOKUP(A1955,'Medical Examinations'!A:H,2,0)</f>
        <v>33.630000000000003</v>
      </c>
      <c r="D1955">
        <f>VLOOKUP(A1955,'Medical Examinations'!A:C,3,0)</f>
        <v>4.47</v>
      </c>
      <c r="E1955" t="str">
        <f>VLOOKUP(A1955,'Medical Examinations'!A:E,4)</f>
        <v>yes</v>
      </c>
      <c r="F1955" t="str">
        <f>VLOOKUP(A1955,'Medical Examinations'!A:E,5)</f>
        <v>No</v>
      </c>
      <c r="G1955" t="str">
        <f>VLOOKUP(A1955,'Medical Examinations'!A:F,6,0)</f>
        <v>No</v>
      </c>
      <c r="H1955" t="str">
        <f>VLOOKUP(A1955,'Medical Examinations'!A:G,7)</f>
        <v>No major surgery</v>
      </c>
      <c r="I1955" t="str">
        <f>VLOOKUP(A1955,'Medical Examinations'!A:H,8,0)</f>
        <v>No</v>
      </c>
      <c r="J1955">
        <f>VLOOKUP(A1955,'Hospitalisation Details'!A:B,2,0)</f>
        <v>2001</v>
      </c>
      <c r="K1955" t="str">
        <f>VLOOKUP(A1955,'Hospitalisation Details'!A:C,3,0)</f>
        <v>Nov</v>
      </c>
      <c r="L1955">
        <f>VLOOKUP(A1955,'Hospitalisation Details'!A:D,4,0)</f>
        <v>11</v>
      </c>
      <c r="M1955">
        <f>VLOOKUP(A1955,'Hospitalisation Details'!A:E,5,0)</f>
        <v>2</v>
      </c>
      <c r="N1955">
        <f>VLOOKUP(A1955,'Hospitalisation Details'!A:F,6,0)</f>
        <v>3579.83</v>
      </c>
      <c r="O1955" t="str">
        <f>VLOOKUP(A1955,'Hospitalisation Details'!A:G,7,0)</f>
        <v>tier - 2</v>
      </c>
      <c r="P1955" t="str">
        <f>VLOOKUP(A1955,'Hospitalisation Details'!A:I,8,0)</f>
        <v>tier - 2</v>
      </c>
      <c r="Q1955" t="str">
        <f>VLOOKUP(A1955,'Hospitalisation Details'!A:I,9,0)</f>
        <v>R1012</v>
      </c>
    </row>
    <row r="1956" spans="1:17" ht="15.6" x14ac:dyDescent="0.3">
      <c r="A1956" s="1" t="s">
        <v>413</v>
      </c>
      <c r="B1956" s="1" t="str">
        <f>VLOOKUP(A1956,'Customer Names'!A:B,2,0)</f>
        <v>Schubel, Ms.  Leah C.</v>
      </c>
      <c r="C1956">
        <f>VLOOKUP(A1956,'Medical Examinations'!A:H,2,0)</f>
        <v>34.799999999999997</v>
      </c>
      <c r="D1956">
        <f>VLOOKUP(A1956,'Medical Examinations'!A:C,3,0)</f>
        <v>4.08</v>
      </c>
      <c r="E1956" t="str">
        <f>VLOOKUP(A1956,'Medical Examinations'!A:E,4)</f>
        <v>yes</v>
      </c>
      <c r="F1956" t="str">
        <f>VLOOKUP(A1956,'Medical Examinations'!A:E,5)</f>
        <v>No</v>
      </c>
      <c r="G1956" t="str">
        <f>VLOOKUP(A1956,'Medical Examinations'!A:F,6,0)</f>
        <v>No</v>
      </c>
      <c r="H1956">
        <f>VLOOKUP(A1956,'Medical Examinations'!A:G,7)</f>
        <v>1</v>
      </c>
      <c r="I1956" t="str">
        <f>VLOOKUP(A1956,'Medical Examinations'!A:H,8,0)</f>
        <v>No</v>
      </c>
      <c r="J1956">
        <f>VLOOKUP(A1956,'Hospitalisation Details'!A:B,2,0)</f>
        <v>1995</v>
      </c>
      <c r="K1956" t="str">
        <f>VLOOKUP(A1956,'Hospitalisation Details'!A:C,3,0)</f>
        <v>Aug</v>
      </c>
      <c r="L1956">
        <f>VLOOKUP(A1956,'Hospitalisation Details'!A:D,4,0)</f>
        <v>23</v>
      </c>
      <c r="M1956">
        <f>VLOOKUP(A1956,'Hospitalisation Details'!A:E,5,0)</f>
        <v>1</v>
      </c>
      <c r="N1956">
        <f>VLOOKUP(A1956,'Hospitalisation Details'!A:F,6,0)</f>
        <v>3578</v>
      </c>
      <c r="O1956" t="str">
        <f>VLOOKUP(A1956,'Hospitalisation Details'!A:G,7,0)</f>
        <v>tier - 2</v>
      </c>
      <c r="P1956" t="str">
        <f>VLOOKUP(A1956,'Hospitalisation Details'!A:I,8,0)</f>
        <v>tier - 3</v>
      </c>
      <c r="Q1956" t="str">
        <f>VLOOKUP(A1956,'Hospitalisation Details'!A:I,9,0)</f>
        <v>R1011</v>
      </c>
    </row>
    <row r="1957" spans="1:17" ht="15.6" x14ac:dyDescent="0.3">
      <c r="A1957" s="1" t="s">
        <v>412</v>
      </c>
      <c r="B1957" s="1" t="str">
        <f>VLOOKUP(A1957,'Customer Names'!A:B,2,0)</f>
        <v>Jimenez, Ms.  Lilia</v>
      </c>
      <c r="C1957">
        <f>VLOOKUP(A1957,'Medical Examinations'!A:H,2,0)</f>
        <v>16.809999999999999</v>
      </c>
      <c r="D1957">
        <f>VLOOKUP(A1957,'Medical Examinations'!A:C,3,0)</f>
        <v>5.51</v>
      </c>
      <c r="E1957" t="str">
        <f>VLOOKUP(A1957,'Medical Examinations'!A:E,4)</f>
        <v>yes</v>
      </c>
      <c r="F1957" t="str">
        <f>VLOOKUP(A1957,'Medical Examinations'!A:E,5)</f>
        <v>No</v>
      </c>
      <c r="G1957" t="str">
        <f>VLOOKUP(A1957,'Medical Examinations'!A:F,6,0)</f>
        <v>No</v>
      </c>
      <c r="H1957">
        <f>VLOOKUP(A1957,'Medical Examinations'!A:G,7)</f>
        <v>1</v>
      </c>
      <c r="I1957" t="str">
        <f>VLOOKUP(A1957,'Medical Examinations'!A:H,8,0)</f>
        <v>No</v>
      </c>
      <c r="J1957">
        <f>VLOOKUP(A1957,'Hospitalisation Details'!A:B,2,0)</f>
        <v>1988</v>
      </c>
      <c r="K1957" t="str">
        <f>VLOOKUP(A1957,'Hospitalisation Details'!A:C,3,0)</f>
        <v>Aug</v>
      </c>
      <c r="L1957">
        <f>VLOOKUP(A1957,'Hospitalisation Details'!A:D,4,0)</f>
        <v>18</v>
      </c>
      <c r="M1957">
        <f>VLOOKUP(A1957,'Hospitalisation Details'!A:E,5,0)</f>
        <v>3</v>
      </c>
      <c r="N1957">
        <f>VLOOKUP(A1957,'Hospitalisation Details'!A:F,6,0)</f>
        <v>3569.96</v>
      </c>
      <c r="O1957" t="str">
        <f>VLOOKUP(A1957,'Hospitalisation Details'!A:G,7,0)</f>
        <v>tier - 2</v>
      </c>
      <c r="P1957" t="str">
        <f>VLOOKUP(A1957,'Hospitalisation Details'!A:I,8,0)</f>
        <v>tier - 1</v>
      </c>
      <c r="Q1957" t="str">
        <f>VLOOKUP(A1957,'Hospitalisation Details'!A:I,9,0)</f>
        <v>R1012</v>
      </c>
    </row>
    <row r="1958" spans="1:17" ht="15.6" x14ac:dyDescent="0.3">
      <c r="A1958" s="1" t="s">
        <v>411</v>
      </c>
      <c r="B1958" s="1" t="str">
        <f>VLOOKUP(A1958,'Customer Names'!A:B,2,0)</f>
        <v>Zimny-Schmitt, Mr.  Danny</v>
      </c>
      <c r="C1958">
        <f>VLOOKUP(A1958,'Medical Examinations'!A:H,2,0)</f>
        <v>16.690000000000001</v>
      </c>
      <c r="D1958">
        <f>VLOOKUP(A1958,'Medical Examinations'!A:C,3,0)</f>
        <v>8.4</v>
      </c>
      <c r="E1958" t="str">
        <f>VLOOKUP(A1958,'Medical Examinations'!A:E,4)</f>
        <v>yes</v>
      </c>
      <c r="F1958" t="str">
        <f>VLOOKUP(A1958,'Medical Examinations'!A:E,5)</f>
        <v>No</v>
      </c>
      <c r="G1958" t="str">
        <f>VLOOKUP(A1958,'Medical Examinations'!A:F,6,0)</f>
        <v>No</v>
      </c>
      <c r="H1958" t="str">
        <f>VLOOKUP(A1958,'Medical Examinations'!A:G,7)</f>
        <v>No major surgery</v>
      </c>
      <c r="I1958" t="str">
        <f>VLOOKUP(A1958,'Medical Examinations'!A:H,8,0)</f>
        <v>No</v>
      </c>
      <c r="J1958">
        <f>VLOOKUP(A1958,'Hospitalisation Details'!A:B,2,0)</f>
        <v>1981</v>
      </c>
      <c r="K1958" t="str">
        <f>VLOOKUP(A1958,'Hospitalisation Details'!A:C,3,0)</f>
        <v>Oct</v>
      </c>
      <c r="L1958">
        <f>VLOOKUP(A1958,'Hospitalisation Details'!A:D,4,0)</f>
        <v>10</v>
      </c>
      <c r="M1958">
        <f>VLOOKUP(A1958,'Hospitalisation Details'!A:E,5,0)</f>
        <v>1</v>
      </c>
      <c r="N1958">
        <f>VLOOKUP(A1958,'Hospitalisation Details'!A:F,6,0)</f>
        <v>3562.87</v>
      </c>
      <c r="O1958" t="str">
        <f>VLOOKUP(A1958,'Hospitalisation Details'!A:G,7,0)</f>
        <v>tier - 2</v>
      </c>
      <c r="P1958" t="str">
        <f>VLOOKUP(A1958,'Hospitalisation Details'!A:I,8,0)</f>
        <v>tier - 1</v>
      </c>
      <c r="Q1958" t="str">
        <f>VLOOKUP(A1958,'Hospitalisation Details'!A:I,9,0)</f>
        <v>R1013</v>
      </c>
    </row>
    <row r="1959" spans="1:17" ht="15.6" x14ac:dyDescent="0.3">
      <c r="A1959" s="1" t="s">
        <v>410</v>
      </c>
      <c r="B1959" s="1" t="str">
        <f>VLOOKUP(A1959,'Customer Names'!A:B,2,0)</f>
        <v>Hill, Ms.  Lauren</v>
      </c>
      <c r="C1959">
        <f>VLOOKUP(A1959,'Medical Examinations'!A:H,2,0)</f>
        <v>23.21</v>
      </c>
      <c r="D1959">
        <f>VLOOKUP(A1959,'Medical Examinations'!A:C,3,0)</f>
        <v>5.14</v>
      </c>
      <c r="E1959" t="str">
        <f>VLOOKUP(A1959,'Medical Examinations'!A:E,4)</f>
        <v>yes</v>
      </c>
      <c r="F1959" t="str">
        <f>VLOOKUP(A1959,'Medical Examinations'!A:E,5)</f>
        <v>No</v>
      </c>
      <c r="G1959" t="str">
        <f>VLOOKUP(A1959,'Medical Examinations'!A:F,6,0)</f>
        <v>No</v>
      </c>
      <c r="H1959">
        <f>VLOOKUP(A1959,'Medical Examinations'!A:G,7)</f>
        <v>1</v>
      </c>
      <c r="I1959" t="str">
        <f>VLOOKUP(A1959,'Medical Examinations'!A:H,8,0)</f>
        <v>No</v>
      </c>
      <c r="J1959">
        <f>VLOOKUP(A1959,'Hospitalisation Details'!A:B,2,0)</f>
        <v>1995</v>
      </c>
      <c r="K1959" t="str">
        <f>VLOOKUP(A1959,'Hospitalisation Details'!A:C,3,0)</f>
        <v>Jun</v>
      </c>
      <c r="L1959">
        <f>VLOOKUP(A1959,'Hospitalisation Details'!A:D,4,0)</f>
        <v>16</v>
      </c>
      <c r="M1959">
        <f>VLOOKUP(A1959,'Hospitalisation Details'!A:E,5,0)</f>
        <v>1</v>
      </c>
      <c r="N1959">
        <f>VLOOKUP(A1959,'Hospitalisation Details'!A:F,6,0)</f>
        <v>3561.89</v>
      </c>
      <c r="O1959" t="str">
        <f>VLOOKUP(A1959,'Hospitalisation Details'!A:G,7,0)</f>
        <v>tier - 2</v>
      </c>
      <c r="P1959" t="str">
        <f>VLOOKUP(A1959,'Hospitalisation Details'!A:I,8,0)</f>
        <v>tier - 1</v>
      </c>
      <c r="Q1959" t="str">
        <f>VLOOKUP(A1959,'Hospitalisation Details'!A:I,9,0)</f>
        <v>R1013</v>
      </c>
    </row>
    <row r="1960" spans="1:17" ht="15.6" x14ac:dyDescent="0.3">
      <c r="A1960" s="1" t="s">
        <v>409</v>
      </c>
      <c r="B1960" s="1" t="str">
        <f>VLOOKUP(A1960,'Customer Names'!A:B,2,0)</f>
        <v>Brohart, Ms.  Courtney</v>
      </c>
      <c r="C1960">
        <f>VLOOKUP(A1960,'Medical Examinations'!A:H,2,0)</f>
        <v>25.175000000000001</v>
      </c>
      <c r="D1960">
        <f>VLOOKUP(A1960,'Medical Examinations'!A:C,3,0)</f>
        <v>5.21</v>
      </c>
      <c r="E1960" t="str">
        <f>VLOOKUP(A1960,'Medical Examinations'!A:E,4)</f>
        <v>yes</v>
      </c>
      <c r="F1960" t="str">
        <f>VLOOKUP(A1960,'Medical Examinations'!A:E,5)</f>
        <v>No</v>
      </c>
      <c r="G1960" t="str">
        <f>VLOOKUP(A1960,'Medical Examinations'!A:F,6,0)</f>
        <v>No</v>
      </c>
      <c r="H1960">
        <f>VLOOKUP(A1960,'Medical Examinations'!A:G,7)</f>
        <v>1</v>
      </c>
      <c r="I1960" t="str">
        <f>VLOOKUP(A1960,'Medical Examinations'!A:H,8,0)</f>
        <v>No</v>
      </c>
      <c r="J1960">
        <f>VLOOKUP(A1960,'Hospitalisation Details'!A:B,2,0)</f>
        <v>1995</v>
      </c>
      <c r="K1960" t="str">
        <f>VLOOKUP(A1960,'Hospitalisation Details'!A:C,3,0)</f>
        <v>Oct</v>
      </c>
      <c r="L1960">
        <f>VLOOKUP(A1960,'Hospitalisation Details'!A:D,4,0)</f>
        <v>9</v>
      </c>
      <c r="M1960">
        <f>VLOOKUP(A1960,'Hospitalisation Details'!A:E,5,0)</f>
        <v>0</v>
      </c>
      <c r="N1960">
        <f>VLOOKUP(A1960,'Hospitalisation Details'!A:F,6,0)</f>
        <v>3558.62</v>
      </c>
      <c r="O1960" t="str">
        <f>VLOOKUP(A1960,'Hospitalisation Details'!A:G,7,0)</f>
        <v>tier - 2</v>
      </c>
      <c r="P1960" t="str">
        <f>VLOOKUP(A1960,'Hospitalisation Details'!A:I,8,0)</f>
        <v>tier - 3</v>
      </c>
      <c r="Q1960" t="str">
        <f>VLOOKUP(A1960,'Hospitalisation Details'!A:I,9,0)</f>
        <v>R1024</v>
      </c>
    </row>
    <row r="1961" spans="1:17" ht="15.6" x14ac:dyDescent="0.3">
      <c r="A1961" s="1" t="s">
        <v>408</v>
      </c>
      <c r="B1961" s="1" t="str">
        <f>VLOOKUP(A1961,'Customer Names'!A:B,2,0)</f>
        <v>Ryan, Ms.  Elizabeth</v>
      </c>
      <c r="C1961">
        <f>VLOOKUP(A1961,'Medical Examinations'!A:H,2,0)</f>
        <v>34.770000000000003</v>
      </c>
      <c r="D1961">
        <f>VLOOKUP(A1961,'Medical Examinations'!A:C,3,0)</f>
        <v>6.23</v>
      </c>
      <c r="E1961" t="str">
        <f>VLOOKUP(A1961,'Medical Examinations'!A:E,4)</f>
        <v>No</v>
      </c>
      <c r="F1961" t="str">
        <f>VLOOKUP(A1961,'Medical Examinations'!A:E,5)</f>
        <v>No</v>
      </c>
      <c r="G1961" t="str">
        <f>VLOOKUP(A1961,'Medical Examinations'!A:F,6,0)</f>
        <v>No</v>
      </c>
      <c r="H1961" t="str">
        <f>VLOOKUP(A1961,'Medical Examinations'!A:G,7)</f>
        <v>No major surgery</v>
      </c>
      <c r="I1961" t="str">
        <f>VLOOKUP(A1961,'Medical Examinations'!A:H,8,0)</f>
        <v>No</v>
      </c>
      <c r="J1961">
        <f>VLOOKUP(A1961,'Hospitalisation Details'!A:B,2,0)</f>
        <v>1994</v>
      </c>
      <c r="K1961" t="str">
        <f>VLOOKUP(A1961,'Hospitalisation Details'!A:C,3,0)</f>
        <v>Sep</v>
      </c>
      <c r="L1961">
        <f>VLOOKUP(A1961,'Hospitalisation Details'!A:D,4,0)</f>
        <v>24</v>
      </c>
      <c r="M1961">
        <f>VLOOKUP(A1961,'Hospitalisation Details'!A:E,5,0)</f>
        <v>0</v>
      </c>
      <c r="N1961">
        <f>VLOOKUP(A1961,'Hospitalisation Details'!A:F,6,0)</f>
        <v>3556.92</v>
      </c>
      <c r="O1961" t="str">
        <f>VLOOKUP(A1961,'Hospitalisation Details'!A:G,7,0)</f>
        <v>tier - 2</v>
      </c>
      <c r="P1961" t="str">
        <f>VLOOKUP(A1961,'Hospitalisation Details'!A:I,8,0)</f>
        <v>tier - 3</v>
      </c>
      <c r="Q1961" t="str">
        <f>VLOOKUP(A1961,'Hospitalisation Details'!A:I,9,0)</f>
        <v>R1012</v>
      </c>
    </row>
    <row r="1962" spans="1:17" ht="15.6" x14ac:dyDescent="0.3">
      <c r="A1962" s="1" t="s">
        <v>407</v>
      </c>
      <c r="B1962" s="1" t="str">
        <f>VLOOKUP(A1962,'Customer Names'!A:B,2,0)</f>
        <v>Oka, Ms.  Satomi</v>
      </c>
      <c r="C1962">
        <f>VLOOKUP(A1962,'Medical Examinations'!A:H,2,0)</f>
        <v>27.7</v>
      </c>
      <c r="D1962">
        <f>VLOOKUP(A1962,'Medical Examinations'!A:C,3,0)</f>
        <v>5.6</v>
      </c>
      <c r="E1962" t="str">
        <f>VLOOKUP(A1962,'Medical Examinations'!A:E,4)</f>
        <v>No</v>
      </c>
      <c r="F1962" t="str">
        <f>VLOOKUP(A1962,'Medical Examinations'!A:E,5)</f>
        <v>No</v>
      </c>
      <c r="G1962" t="str">
        <f>VLOOKUP(A1962,'Medical Examinations'!A:F,6,0)</f>
        <v>No</v>
      </c>
      <c r="H1962">
        <f>VLOOKUP(A1962,'Medical Examinations'!A:G,7)</f>
        <v>1</v>
      </c>
      <c r="I1962" t="str">
        <f>VLOOKUP(A1962,'Medical Examinations'!A:H,8,0)</f>
        <v>No</v>
      </c>
      <c r="J1962">
        <f>VLOOKUP(A1962,'Hospitalisation Details'!A:B,2,0)</f>
        <v>1992</v>
      </c>
      <c r="K1962" t="str">
        <f>VLOOKUP(A1962,'Hospitalisation Details'!A:C,3,0)</f>
        <v>Dec</v>
      </c>
      <c r="L1962">
        <f>VLOOKUP(A1962,'Hospitalisation Details'!A:D,4,0)</f>
        <v>22</v>
      </c>
      <c r="M1962">
        <f>VLOOKUP(A1962,'Hospitalisation Details'!A:E,5,0)</f>
        <v>0</v>
      </c>
      <c r="N1962">
        <f>VLOOKUP(A1962,'Hospitalisation Details'!A:F,6,0)</f>
        <v>3554.2</v>
      </c>
      <c r="O1962" t="str">
        <f>VLOOKUP(A1962,'Hospitalisation Details'!A:G,7,0)</f>
        <v>tier - 2</v>
      </c>
      <c r="P1962" t="str">
        <f>VLOOKUP(A1962,'Hospitalisation Details'!A:I,8,0)</f>
        <v>tier - 3</v>
      </c>
      <c r="Q1962" t="str">
        <f>VLOOKUP(A1962,'Hospitalisation Details'!A:I,9,0)</f>
        <v>R1011</v>
      </c>
    </row>
    <row r="1963" spans="1:17" ht="15.6" x14ac:dyDescent="0.3">
      <c r="A1963" s="1" t="s">
        <v>406</v>
      </c>
      <c r="B1963" s="1" t="str">
        <f>VLOOKUP(A1963,'Customer Names'!A:B,2,0)</f>
        <v>Newman, Mr.  Matthew D</v>
      </c>
      <c r="C1963">
        <f>VLOOKUP(A1963,'Medical Examinations'!A:H,2,0)</f>
        <v>19.12</v>
      </c>
      <c r="D1963">
        <f>VLOOKUP(A1963,'Medical Examinations'!A:C,3,0)</f>
        <v>4.72</v>
      </c>
      <c r="E1963" t="str">
        <f>VLOOKUP(A1963,'Medical Examinations'!A:E,4)</f>
        <v>yes</v>
      </c>
      <c r="F1963" t="str">
        <f>VLOOKUP(A1963,'Medical Examinations'!A:E,5)</f>
        <v>No</v>
      </c>
      <c r="G1963" t="str">
        <f>VLOOKUP(A1963,'Medical Examinations'!A:F,6,0)</f>
        <v>No</v>
      </c>
      <c r="H1963">
        <f>VLOOKUP(A1963,'Medical Examinations'!A:G,7)</f>
        <v>1</v>
      </c>
      <c r="I1963" t="str">
        <f>VLOOKUP(A1963,'Medical Examinations'!A:H,8,0)</f>
        <v>No</v>
      </c>
      <c r="J1963">
        <f>VLOOKUP(A1963,'Hospitalisation Details'!A:B,2,0)</f>
        <v>1988</v>
      </c>
      <c r="K1963" t="str">
        <f>VLOOKUP(A1963,'Hospitalisation Details'!A:C,3,0)</f>
        <v>Oct</v>
      </c>
      <c r="L1963">
        <f>VLOOKUP(A1963,'Hospitalisation Details'!A:D,4,0)</f>
        <v>15</v>
      </c>
      <c r="M1963">
        <f>VLOOKUP(A1963,'Hospitalisation Details'!A:E,5,0)</f>
        <v>3</v>
      </c>
      <c r="N1963">
        <f>VLOOKUP(A1963,'Hospitalisation Details'!A:F,6,0)</f>
        <v>3540.12</v>
      </c>
      <c r="O1963" t="str">
        <f>VLOOKUP(A1963,'Hospitalisation Details'!A:G,7,0)</f>
        <v>tier - 2</v>
      </c>
      <c r="P1963" t="str">
        <f>VLOOKUP(A1963,'Hospitalisation Details'!A:I,8,0)</f>
        <v>tier - 1</v>
      </c>
      <c r="Q1963" t="str">
        <f>VLOOKUP(A1963,'Hospitalisation Details'!A:I,9,0)</f>
        <v>R1013</v>
      </c>
    </row>
    <row r="1964" spans="1:17" ht="15.6" x14ac:dyDescent="0.3">
      <c r="A1964" s="1" t="s">
        <v>405</v>
      </c>
      <c r="B1964" s="1" t="str">
        <f>VLOOKUP(A1964,'Customer Names'!A:B,2,0)</f>
        <v>Metzger, Mr.  Peter T II</v>
      </c>
      <c r="C1964">
        <f>VLOOKUP(A1964,'Medical Examinations'!A:H,2,0)</f>
        <v>32.67</v>
      </c>
      <c r="D1964">
        <f>VLOOKUP(A1964,'Medical Examinations'!A:C,3,0)</f>
        <v>4.67</v>
      </c>
      <c r="E1964" t="str">
        <f>VLOOKUP(A1964,'Medical Examinations'!A:E,4)</f>
        <v>No</v>
      </c>
      <c r="F1964" t="str">
        <f>VLOOKUP(A1964,'Medical Examinations'!A:E,5)</f>
        <v>No</v>
      </c>
      <c r="G1964" t="str">
        <f>VLOOKUP(A1964,'Medical Examinations'!A:F,6,0)</f>
        <v>Yes</v>
      </c>
      <c r="H1964">
        <f>VLOOKUP(A1964,'Medical Examinations'!A:G,7)</f>
        <v>1</v>
      </c>
      <c r="I1964" t="str">
        <f>VLOOKUP(A1964,'Medical Examinations'!A:H,8,0)</f>
        <v>No</v>
      </c>
      <c r="J1964">
        <f>VLOOKUP(A1964,'Hospitalisation Details'!A:B,2,0)</f>
        <v>2003</v>
      </c>
      <c r="K1964" t="str">
        <f>VLOOKUP(A1964,'Hospitalisation Details'!A:C,3,0)</f>
        <v>Aug</v>
      </c>
      <c r="L1964">
        <f>VLOOKUP(A1964,'Hospitalisation Details'!A:D,4,0)</f>
        <v>24</v>
      </c>
      <c r="M1964">
        <f>VLOOKUP(A1964,'Hospitalisation Details'!A:E,5,0)</f>
        <v>0</v>
      </c>
      <c r="N1964">
        <f>VLOOKUP(A1964,'Hospitalisation Details'!A:F,6,0)</f>
        <v>3538.9</v>
      </c>
      <c r="O1964" t="str">
        <f>VLOOKUP(A1964,'Hospitalisation Details'!A:G,7,0)</f>
        <v>tier - 2</v>
      </c>
      <c r="P1964" t="str">
        <f>VLOOKUP(A1964,'Hospitalisation Details'!A:I,8,0)</f>
        <v>tier - 2</v>
      </c>
      <c r="Q1964" t="str">
        <f>VLOOKUP(A1964,'Hospitalisation Details'!A:I,9,0)</f>
        <v>R1012</v>
      </c>
    </row>
    <row r="1965" spans="1:17" ht="15.6" x14ac:dyDescent="0.3">
      <c r="A1965" s="1" t="s">
        <v>404</v>
      </c>
      <c r="B1965" s="1" t="str">
        <f>VLOOKUP(A1965,'Customer Names'!A:B,2,0)</f>
        <v>Gonzalez, Mr.  Manuel</v>
      </c>
      <c r="C1965">
        <f>VLOOKUP(A1965,'Medical Examinations'!A:H,2,0)</f>
        <v>28.5</v>
      </c>
      <c r="D1965">
        <f>VLOOKUP(A1965,'Medical Examinations'!A:C,3,0)</f>
        <v>6.11</v>
      </c>
      <c r="E1965" t="str">
        <f>VLOOKUP(A1965,'Medical Examinations'!A:E,4)</f>
        <v>No</v>
      </c>
      <c r="F1965" t="str">
        <f>VLOOKUP(A1965,'Medical Examinations'!A:E,5)</f>
        <v>No</v>
      </c>
      <c r="G1965" t="str">
        <f>VLOOKUP(A1965,'Medical Examinations'!A:F,6,0)</f>
        <v>No</v>
      </c>
      <c r="H1965">
        <f>VLOOKUP(A1965,'Medical Examinations'!A:G,7)</f>
        <v>1</v>
      </c>
      <c r="I1965" t="str">
        <f>VLOOKUP(A1965,'Medical Examinations'!A:H,8,0)</f>
        <v>No</v>
      </c>
      <c r="J1965">
        <f>VLOOKUP(A1965,'Hospitalisation Details'!A:B,2,0)</f>
        <v>1998</v>
      </c>
      <c r="K1965" t="str">
        <f>VLOOKUP(A1965,'Hospitalisation Details'!A:C,3,0)</f>
        <v>Sep</v>
      </c>
      <c r="L1965">
        <f>VLOOKUP(A1965,'Hospitalisation Details'!A:D,4,0)</f>
        <v>16</v>
      </c>
      <c r="M1965">
        <f>VLOOKUP(A1965,'Hospitalisation Details'!A:E,5,0)</f>
        <v>2</v>
      </c>
      <c r="N1965">
        <f>VLOOKUP(A1965,'Hospitalisation Details'!A:F,6,0)</f>
        <v>3537.7</v>
      </c>
      <c r="O1965" t="str">
        <f>VLOOKUP(A1965,'Hospitalisation Details'!A:G,7,0)</f>
        <v>tier - 3</v>
      </c>
      <c r="P1965" t="str">
        <f>VLOOKUP(A1965,'Hospitalisation Details'!A:I,8,0)</f>
        <v>tier - 3</v>
      </c>
      <c r="Q1965" t="str">
        <f>VLOOKUP(A1965,'Hospitalisation Details'!A:I,9,0)</f>
        <v>R1012</v>
      </c>
    </row>
    <row r="1966" spans="1:17" ht="15.6" x14ac:dyDescent="0.3">
      <c r="A1966" s="1" t="s">
        <v>403</v>
      </c>
      <c r="B1966" s="1" t="str">
        <f>VLOOKUP(A1966,'Customer Names'!A:B,2,0)</f>
        <v>Vaughn, Ms.  Kindsey P.</v>
      </c>
      <c r="C1966">
        <f>VLOOKUP(A1966,'Medical Examinations'!A:H,2,0)</f>
        <v>39.270000000000003</v>
      </c>
      <c r="D1966">
        <f>VLOOKUP(A1966,'Medical Examinations'!A:C,3,0)</f>
        <v>6.25</v>
      </c>
      <c r="E1966" t="str">
        <f>VLOOKUP(A1966,'Medical Examinations'!A:E,4)</f>
        <v>No</v>
      </c>
      <c r="F1966" t="str">
        <f>VLOOKUP(A1966,'Medical Examinations'!A:E,5)</f>
        <v>No</v>
      </c>
      <c r="G1966" t="str">
        <f>VLOOKUP(A1966,'Medical Examinations'!A:F,6,0)</f>
        <v>No</v>
      </c>
      <c r="H1966" t="str">
        <f>VLOOKUP(A1966,'Medical Examinations'!A:G,7)</f>
        <v>No major surgery</v>
      </c>
      <c r="I1966" t="str">
        <f>VLOOKUP(A1966,'Medical Examinations'!A:H,8,0)</f>
        <v>No</v>
      </c>
      <c r="J1966">
        <f>VLOOKUP(A1966,'Hospitalisation Details'!A:B,2,0)</f>
        <v>1999</v>
      </c>
      <c r="K1966" t="str">
        <f>VLOOKUP(A1966,'Hospitalisation Details'!A:C,3,0)</f>
        <v>Sep</v>
      </c>
      <c r="L1966">
        <f>VLOOKUP(A1966,'Hospitalisation Details'!A:D,4,0)</f>
        <v>22</v>
      </c>
      <c r="M1966">
        <f>VLOOKUP(A1966,'Hospitalisation Details'!A:E,5,0)</f>
        <v>2</v>
      </c>
      <c r="N1966">
        <f>VLOOKUP(A1966,'Hospitalisation Details'!A:F,6,0)</f>
        <v>3500.61</v>
      </c>
      <c r="O1966" t="str">
        <f>VLOOKUP(A1966,'Hospitalisation Details'!A:G,7,0)</f>
        <v>tier - 2</v>
      </c>
      <c r="P1966" t="str">
        <f>VLOOKUP(A1966,'Hospitalisation Details'!A:I,8,0)</f>
        <v>tier - 2</v>
      </c>
      <c r="Q1966" t="str">
        <f>VLOOKUP(A1966,'Hospitalisation Details'!A:I,9,0)</f>
        <v>R1013</v>
      </c>
    </row>
    <row r="1967" spans="1:17" ht="15.6" x14ac:dyDescent="0.3">
      <c r="A1967" s="1" t="s">
        <v>402</v>
      </c>
      <c r="B1967" s="1" t="str">
        <f>VLOOKUP(A1967,'Customer Names'!A:B,2,0)</f>
        <v>Clifford, Mr.  Thomas G.</v>
      </c>
      <c r="C1967">
        <f>VLOOKUP(A1967,'Medical Examinations'!A:H,2,0)</f>
        <v>32.49</v>
      </c>
      <c r="D1967">
        <f>VLOOKUP(A1967,'Medical Examinations'!A:C,3,0)</f>
        <v>4</v>
      </c>
      <c r="E1967" t="str">
        <f>VLOOKUP(A1967,'Medical Examinations'!A:E,4)</f>
        <v>yes</v>
      </c>
      <c r="F1967" t="str">
        <f>VLOOKUP(A1967,'Medical Examinations'!A:E,5)</f>
        <v>No</v>
      </c>
      <c r="G1967" t="str">
        <f>VLOOKUP(A1967,'Medical Examinations'!A:F,6,0)</f>
        <v>No</v>
      </c>
      <c r="H1967" t="str">
        <f>VLOOKUP(A1967,'Medical Examinations'!A:G,7)</f>
        <v>No major surgery</v>
      </c>
      <c r="I1967" t="str">
        <f>VLOOKUP(A1967,'Medical Examinations'!A:H,8,0)</f>
        <v>No</v>
      </c>
      <c r="J1967">
        <f>VLOOKUP(A1967,'Hospitalisation Details'!A:B,2,0)</f>
        <v>1996</v>
      </c>
      <c r="K1967" t="str">
        <f>VLOOKUP(A1967,'Hospitalisation Details'!A:C,3,0)</f>
        <v>Sep</v>
      </c>
      <c r="L1967">
        <f>VLOOKUP(A1967,'Hospitalisation Details'!A:D,4,0)</f>
        <v>18</v>
      </c>
      <c r="M1967">
        <f>VLOOKUP(A1967,'Hospitalisation Details'!A:E,5,0)</f>
        <v>1</v>
      </c>
      <c r="N1967">
        <f>VLOOKUP(A1967,'Hospitalisation Details'!A:F,6,0)</f>
        <v>3490.55</v>
      </c>
      <c r="O1967" t="str">
        <f>VLOOKUP(A1967,'Hospitalisation Details'!A:G,7,0)</f>
        <v>tier - 1</v>
      </c>
      <c r="P1967" t="str">
        <f>VLOOKUP(A1967,'Hospitalisation Details'!A:I,8,0)</f>
        <v>tier - 2</v>
      </c>
      <c r="Q1967" t="str">
        <f>VLOOKUP(A1967,'Hospitalisation Details'!A:I,9,0)</f>
        <v>R1015</v>
      </c>
    </row>
    <row r="1968" spans="1:17" ht="15.6" x14ac:dyDescent="0.3">
      <c r="A1968" s="1" t="s">
        <v>401</v>
      </c>
      <c r="B1968" s="1" t="str">
        <f>VLOOKUP(A1968,'Customer Names'!A:B,2,0)</f>
        <v>Petty, Mr.  Kyle S</v>
      </c>
      <c r="C1968">
        <f>VLOOKUP(A1968,'Medical Examinations'!A:H,2,0)</f>
        <v>23.7</v>
      </c>
      <c r="D1968">
        <f>VLOOKUP(A1968,'Medical Examinations'!A:C,3,0)</f>
        <v>5.55</v>
      </c>
      <c r="E1968" t="str">
        <f>VLOOKUP(A1968,'Medical Examinations'!A:E,4)</f>
        <v>yes</v>
      </c>
      <c r="F1968" t="str">
        <f>VLOOKUP(A1968,'Medical Examinations'!A:E,5)</f>
        <v>No</v>
      </c>
      <c r="G1968" t="str">
        <f>VLOOKUP(A1968,'Medical Examinations'!A:F,6,0)</f>
        <v>No</v>
      </c>
      <c r="H1968" t="str">
        <f>VLOOKUP(A1968,'Medical Examinations'!A:G,7)</f>
        <v>No major surgery</v>
      </c>
      <c r="I1968" t="str">
        <f>VLOOKUP(A1968,'Medical Examinations'!A:H,8,0)</f>
        <v>No</v>
      </c>
      <c r="J1968">
        <f>VLOOKUP(A1968,'Hospitalisation Details'!A:B,2,0)</f>
        <v>1996</v>
      </c>
      <c r="K1968" t="str">
        <f>VLOOKUP(A1968,'Hospitalisation Details'!A:C,3,0)</f>
        <v>Sep</v>
      </c>
      <c r="L1968">
        <f>VLOOKUP(A1968,'Hospitalisation Details'!A:D,4,0)</f>
        <v>19</v>
      </c>
      <c r="M1968">
        <f>VLOOKUP(A1968,'Hospitalisation Details'!A:E,5,0)</f>
        <v>2</v>
      </c>
      <c r="N1968">
        <f>VLOOKUP(A1968,'Hospitalisation Details'!A:F,6,0)</f>
        <v>3484.33</v>
      </c>
      <c r="O1968" t="str">
        <f>VLOOKUP(A1968,'Hospitalisation Details'!A:G,7,0)</f>
        <v>tier - 3</v>
      </c>
      <c r="P1968" t="str">
        <f>VLOOKUP(A1968,'Hospitalisation Details'!A:I,8,0)</f>
        <v>tier - 3</v>
      </c>
      <c r="Q1968" t="str">
        <f>VLOOKUP(A1968,'Hospitalisation Details'!A:I,9,0)</f>
        <v>R1011</v>
      </c>
    </row>
    <row r="1969" spans="1:17" ht="15.6" x14ac:dyDescent="0.3">
      <c r="A1969" s="1" t="s">
        <v>400</v>
      </c>
      <c r="B1969" s="1" t="str">
        <f>VLOOKUP(A1969,'Customer Names'!A:B,2,0)</f>
        <v>Sanford, Mr.  Alexander J.</v>
      </c>
      <c r="C1969">
        <f>VLOOKUP(A1969,'Medical Examinations'!A:H,2,0)</f>
        <v>30.4</v>
      </c>
      <c r="D1969">
        <f>VLOOKUP(A1969,'Medical Examinations'!A:C,3,0)</f>
        <v>5.95</v>
      </c>
      <c r="E1969" t="str">
        <f>VLOOKUP(A1969,'Medical Examinations'!A:E,4)</f>
        <v>No</v>
      </c>
      <c r="F1969" t="str">
        <f>VLOOKUP(A1969,'Medical Examinations'!A:E,5)</f>
        <v>yes</v>
      </c>
      <c r="G1969" t="str">
        <f>VLOOKUP(A1969,'Medical Examinations'!A:F,6,0)</f>
        <v>No</v>
      </c>
      <c r="H1969">
        <f>VLOOKUP(A1969,'Medical Examinations'!A:G,7)</f>
        <v>1</v>
      </c>
      <c r="I1969" t="str">
        <f>VLOOKUP(A1969,'Medical Examinations'!A:H,8,0)</f>
        <v>No</v>
      </c>
      <c r="J1969">
        <f>VLOOKUP(A1969,'Hospitalisation Details'!A:B,2,0)</f>
        <v>2004</v>
      </c>
      <c r="K1969" t="str">
        <f>VLOOKUP(A1969,'Hospitalisation Details'!A:C,3,0)</f>
        <v>Jun</v>
      </c>
      <c r="L1969">
        <f>VLOOKUP(A1969,'Hospitalisation Details'!A:D,4,0)</f>
        <v>26</v>
      </c>
      <c r="M1969">
        <f>VLOOKUP(A1969,'Hospitalisation Details'!A:E,5,0)</f>
        <v>3</v>
      </c>
      <c r="N1969">
        <f>VLOOKUP(A1969,'Hospitalisation Details'!A:F,6,0)</f>
        <v>3481.87</v>
      </c>
      <c r="O1969" t="str">
        <f>VLOOKUP(A1969,'Hospitalisation Details'!A:G,7,0)</f>
        <v>tier - 2</v>
      </c>
      <c r="P1969" t="str">
        <f>VLOOKUP(A1969,'Hospitalisation Details'!A:I,8,0)</f>
        <v>tier - 3</v>
      </c>
      <c r="Q1969" t="str">
        <f>VLOOKUP(A1969,'Hospitalisation Details'!A:I,9,0)</f>
        <v>R1016</v>
      </c>
    </row>
    <row r="1970" spans="1:17" ht="15.6" x14ac:dyDescent="0.3">
      <c r="A1970" s="1" t="s">
        <v>399</v>
      </c>
      <c r="B1970" s="1" t="str">
        <f>VLOOKUP(A1970,'Customer Names'!A:B,2,0)</f>
        <v>Sprague, Mr.  Dustin L</v>
      </c>
      <c r="C1970">
        <f>VLOOKUP(A1970,'Medical Examinations'!A:H,2,0)</f>
        <v>38.94</v>
      </c>
      <c r="D1970">
        <f>VLOOKUP(A1970,'Medical Examinations'!A:C,3,0)</f>
        <v>4.3600000000000003</v>
      </c>
      <c r="E1970" t="str">
        <f>VLOOKUP(A1970,'Medical Examinations'!A:E,4)</f>
        <v>No</v>
      </c>
      <c r="F1970" t="str">
        <f>VLOOKUP(A1970,'Medical Examinations'!A:E,5)</f>
        <v>No</v>
      </c>
      <c r="G1970" t="str">
        <f>VLOOKUP(A1970,'Medical Examinations'!A:F,6,0)</f>
        <v>Yes</v>
      </c>
      <c r="H1970">
        <f>VLOOKUP(A1970,'Medical Examinations'!A:G,7)</f>
        <v>1</v>
      </c>
      <c r="I1970" t="str">
        <f>VLOOKUP(A1970,'Medical Examinations'!A:H,8,0)</f>
        <v>No</v>
      </c>
      <c r="J1970">
        <f>VLOOKUP(A1970,'Hospitalisation Details'!A:B,2,0)</f>
        <v>1993</v>
      </c>
      <c r="K1970" t="str">
        <f>VLOOKUP(A1970,'Hospitalisation Details'!A:C,3,0)</f>
        <v>Oct</v>
      </c>
      <c r="L1970">
        <f>VLOOKUP(A1970,'Hospitalisation Details'!A:D,4,0)</f>
        <v>12</v>
      </c>
      <c r="M1970">
        <f>VLOOKUP(A1970,'Hospitalisation Details'!A:E,5,0)</f>
        <v>1</v>
      </c>
      <c r="N1970">
        <f>VLOOKUP(A1970,'Hospitalisation Details'!A:F,6,0)</f>
        <v>3471.41</v>
      </c>
      <c r="O1970" t="str">
        <f>VLOOKUP(A1970,'Hospitalisation Details'!A:G,7,0)</f>
        <v>tier - 2</v>
      </c>
      <c r="P1970" t="str">
        <f>VLOOKUP(A1970,'Hospitalisation Details'!A:I,8,0)</f>
        <v>tier - 2</v>
      </c>
      <c r="Q1970" t="str">
        <f>VLOOKUP(A1970,'Hospitalisation Details'!A:I,9,0)</f>
        <v>R1013</v>
      </c>
    </row>
    <row r="1971" spans="1:17" ht="15.6" x14ac:dyDescent="0.3">
      <c r="A1971" s="1" t="s">
        <v>398</v>
      </c>
      <c r="B1971" s="1" t="str">
        <f>VLOOKUP(A1971,'Customer Names'!A:B,2,0)</f>
        <v>Lasseron, Mrs.  Chloe</v>
      </c>
      <c r="C1971">
        <f>VLOOKUP(A1971,'Medical Examinations'!A:H,2,0)</f>
        <v>31.02</v>
      </c>
      <c r="D1971">
        <f>VLOOKUP(A1971,'Medical Examinations'!A:C,3,0)</f>
        <v>4.84</v>
      </c>
      <c r="E1971" t="str">
        <f>VLOOKUP(A1971,'Medical Examinations'!A:E,4)</f>
        <v>No</v>
      </c>
      <c r="F1971" t="str">
        <f>VLOOKUP(A1971,'Medical Examinations'!A:E,5)</f>
        <v>No</v>
      </c>
      <c r="G1971" t="str">
        <f>VLOOKUP(A1971,'Medical Examinations'!A:F,6,0)</f>
        <v>Yes</v>
      </c>
      <c r="H1971">
        <f>VLOOKUP(A1971,'Medical Examinations'!A:G,7)</f>
        <v>1</v>
      </c>
      <c r="I1971" t="str">
        <f>VLOOKUP(A1971,'Medical Examinations'!A:H,8,0)</f>
        <v>No</v>
      </c>
      <c r="J1971">
        <f>VLOOKUP(A1971,'Hospitalisation Details'!A:B,2,0)</f>
        <v>2003</v>
      </c>
      <c r="K1971" t="str">
        <f>VLOOKUP(A1971,'Hospitalisation Details'!A:C,3,0)</f>
        <v>Jul</v>
      </c>
      <c r="L1971">
        <f>VLOOKUP(A1971,'Hospitalisation Details'!A:D,4,0)</f>
        <v>29</v>
      </c>
      <c r="M1971">
        <f>VLOOKUP(A1971,'Hospitalisation Details'!A:E,5,0)</f>
        <v>0</v>
      </c>
      <c r="N1971">
        <f>VLOOKUP(A1971,'Hospitalisation Details'!A:F,6,0)</f>
        <v>3463.51</v>
      </c>
      <c r="O1971" t="str">
        <f>VLOOKUP(A1971,'Hospitalisation Details'!A:G,7,0)</f>
        <v>tier - 2</v>
      </c>
      <c r="P1971" t="str">
        <f>VLOOKUP(A1971,'Hospitalisation Details'!A:I,8,0)</f>
        <v>tier - 1</v>
      </c>
      <c r="Q1971" t="str">
        <f>VLOOKUP(A1971,'Hospitalisation Details'!A:I,9,0)</f>
        <v>R1025</v>
      </c>
    </row>
    <row r="1972" spans="1:17" ht="15.6" x14ac:dyDescent="0.3">
      <c r="A1972" s="1" t="s">
        <v>397</v>
      </c>
      <c r="B1972" s="1" t="str">
        <f>VLOOKUP(A1972,'Customer Names'!A:B,2,0)</f>
        <v>Bushong, Ms.  Cailtlin</v>
      </c>
      <c r="C1972">
        <f>VLOOKUP(A1972,'Medical Examinations'!A:H,2,0)</f>
        <v>17.5</v>
      </c>
      <c r="D1972">
        <f>VLOOKUP(A1972,'Medical Examinations'!A:C,3,0)</f>
        <v>4.5599999999999996</v>
      </c>
      <c r="E1972" t="str">
        <f>VLOOKUP(A1972,'Medical Examinations'!A:E,4)</f>
        <v>No</v>
      </c>
      <c r="F1972" t="str">
        <f>VLOOKUP(A1972,'Medical Examinations'!A:E,5)</f>
        <v>No</v>
      </c>
      <c r="G1972" t="str">
        <f>VLOOKUP(A1972,'Medical Examinations'!A:F,6,0)</f>
        <v>No</v>
      </c>
      <c r="H1972">
        <f>VLOOKUP(A1972,'Medical Examinations'!A:G,7)</f>
        <v>1</v>
      </c>
      <c r="I1972" t="str">
        <f>VLOOKUP(A1972,'Medical Examinations'!A:H,8,0)</f>
        <v>No</v>
      </c>
      <c r="J1972">
        <f>VLOOKUP(A1972,'Hospitalisation Details'!A:B,2,0)</f>
        <v>1987</v>
      </c>
      <c r="K1972" t="str">
        <f>VLOOKUP(A1972,'Hospitalisation Details'!A:C,3,0)</f>
        <v>Sep</v>
      </c>
      <c r="L1972">
        <f>VLOOKUP(A1972,'Hospitalisation Details'!A:D,4,0)</f>
        <v>14</v>
      </c>
      <c r="M1972">
        <f>VLOOKUP(A1972,'Hospitalisation Details'!A:E,5,0)</f>
        <v>3</v>
      </c>
      <c r="N1972">
        <f>VLOOKUP(A1972,'Hospitalisation Details'!A:F,6,0)</f>
        <v>3453.77</v>
      </c>
      <c r="O1972" t="str">
        <f>VLOOKUP(A1972,'Hospitalisation Details'!A:G,7,0)</f>
        <v>tier - 2</v>
      </c>
      <c r="P1972" t="str">
        <f>VLOOKUP(A1972,'Hospitalisation Details'!A:I,8,0)</f>
        <v>tier - 1</v>
      </c>
      <c r="Q1972" t="str">
        <f>VLOOKUP(A1972,'Hospitalisation Details'!A:I,9,0)</f>
        <v>R1011</v>
      </c>
    </row>
    <row r="1973" spans="1:17" ht="15.6" x14ac:dyDescent="0.3">
      <c r="A1973" s="1" t="s">
        <v>396</v>
      </c>
      <c r="B1973" s="1" t="str">
        <f>VLOOKUP(A1973,'Customer Names'!A:B,2,0)</f>
        <v>Dennison, Mr.  Joshua</v>
      </c>
      <c r="C1973">
        <f>VLOOKUP(A1973,'Medical Examinations'!A:H,2,0)</f>
        <v>34.799999999999997</v>
      </c>
      <c r="D1973">
        <f>VLOOKUP(A1973,'Medical Examinations'!A:C,3,0)</f>
        <v>4.42</v>
      </c>
      <c r="E1973" t="str">
        <f>VLOOKUP(A1973,'Medical Examinations'!A:E,4)</f>
        <v>yes</v>
      </c>
      <c r="F1973" t="str">
        <f>VLOOKUP(A1973,'Medical Examinations'!A:E,5)</f>
        <v>yes</v>
      </c>
      <c r="G1973" t="str">
        <f>VLOOKUP(A1973,'Medical Examinations'!A:F,6,0)</f>
        <v>No</v>
      </c>
      <c r="H1973">
        <f>VLOOKUP(A1973,'Medical Examinations'!A:G,7)</f>
        <v>2</v>
      </c>
      <c r="I1973" t="str">
        <f>VLOOKUP(A1973,'Medical Examinations'!A:H,8,0)</f>
        <v>No</v>
      </c>
      <c r="J1973">
        <f>VLOOKUP(A1973,'Hospitalisation Details'!A:B,2,0)</f>
        <v>2000</v>
      </c>
      <c r="K1973" t="str">
        <f>VLOOKUP(A1973,'Hospitalisation Details'!A:C,3,0)</f>
        <v>Jun</v>
      </c>
      <c r="L1973">
        <f>VLOOKUP(A1973,'Hospitalisation Details'!A:D,4,0)</f>
        <v>20</v>
      </c>
      <c r="M1973">
        <f>VLOOKUP(A1973,'Hospitalisation Details'!A:E,5,0)</f>
        <v>3</v>
      </c>
      <c r="N1973">
        <f>VLOOKUP(A1973,'Hospitalisation Details'!A:F,6,0)</f>
        <v>3443.06</v>
      </c>
      <c r="O1973" t="str">
        <f>VLOOKUP(A1973,'Hospitalisation Details'!A:G,7,0)</f>
        <v>tier - 2</v>
      </c>
      <c r="P1973" t="str">
        <f>VLOOKUP(A1973,'Hospitalisation Details'!A:I,8,0)</f>
        <v>tier - 1</v>
      </c>
      <c r="Q1973" t="str">
        <f>VLOOKUP(A1973,'Hospitalisation Details'!A:I,9,0)</f>
        <v>R1011</v>
      </c>
    </row>
    <row r="1974" spans="1:17" ht="15.6" x14ac:dyDescent="0.3">
      <c r="A1974" s="1" t="s">
        <v>395</v>
      </c>
      <c r="B1974" s="1" t="str">
        <f>VLOOKUP(A1974,'Customer Names'!A:B,2,0)</f>
        <v>Lira, Mr.  Chuy</v>
      </c>
      <c r="C1974">
        <f>VLOOKUP(A1974,'Medical Examinations'!A:H,2,0)</f>
        <v>17.3</v>
      </c>
      <c r="D1974">
        <f>VLOOKUP(A1974,'Medical Examinations'!A:C,3,0)</f>
        <v>7.66</v>
      </c>
      <c r="E1974" t="str">
        <f>VLOOKUP(A1974,'Medical Examinations'!A:E,4)</f>
        <v>yes</v>
      </c>
      <c r="F1974" t="str">
        <f>VLOOKUP(A1974,'Medical Examinations'!A:E,5)</f>
        <v>No</v>
      </c>
      <c r="G1974" t="str">
        <f>VLOOKUP(A1974,'Medical Examinations'!A:F,6,0)</f>
        <v>No</v>
      </c>
      <c r="H1974">
        <f>VLOOKUP(A1974,'Medical Examinations'!A:G,7)</f>
        <v>1</v>
      </c>
      <c r="I1974" t="str">
        <f>VLOOKUP(A1974,'Medical Examinations'!A:H,8,0)</f>
        <v>No</v>
      </c>
      <c r="J1974">
        <f>VLOOKUP(A1974,'Hospitalisation Details'!A:B,2,0)</f>
        <v>1986</v>
      </c>
      <c r="K1974" t="str">
        <f>VLOOKUP(A1974,'Hospitalisation Details'!A:C,3,0)</f>
        <v>Aug</v>
      </c>
      <c r="L1974">
        <f>VLOOKUP(A1974,'Hospitalisation Details'!A:D,4,0)</f>
        <v>27</v>
      </c>
      <c r="M1974">
        <f>VLOOKUP(A1974,'Hospitalisation Details'!A:E,5,0)</f>
        <v>3</v>
      </c>
      <c r="N1974">
        <f>VLOOKUP(A1974,'Hospitalisation Details'!A:F,6,0)</f>
        <v>3436.5</v>
      </c>
      <c r="O1974" t="str">
        <f>VLOOKUP(A1974,'Hospitalisation Details'!A:G,7,0)</f>
        <v>tier - 2</v>
      </c>
      <c r="P1974" t="str">
        <f>VLOOKUP(A1974,'Hospitalisation Details'!A:I,8,0)</f>
        <v>tier - 1</v>
      </c>
      <c r="Q1974" t="str">
        <f>VLOOKUP(A1974,'Hospitalisation Details'!A:I,9,0)</f>
        <v>R1013</v>
      </c>
    </row>
    <row r="1975" spans="1:17" ht="15.6" x14ac:dyDescent="0.3">
      <c r="A1975" s="1" t="s">
        <v>394</v>
      </c>
      <c r="B1975" s="1" t="str">
        <f>VLOOKUP(A1975,'Customer Names'!A:B,2,0)</f>
        <v>Nahigian, Ms.  Laurie B</v>
      </c>
      <c r="C1975">
        <f>VLOOKUP(A1975,'Medical Examinations'!A:H,2,0)</f>
        <v>32.25</v>
      </c>
      <c r="D1975">
        <f>VLOOKUP(A1975,'Medical Examinations'!A:C,3,0)</f>
        <v>5.2</v>
      </c>
      <c r="E1975" t="str">
        <f>VLOOKUP(A1975,'Medical Examinations'!A:E,4)</f>
        <v>yes</v>
      </c>
      <c r="F1975" t="str">
        <f>VLOOKUP(A1975,'Medical Examinations'!A:E,5)</f>
        <v>No</v>
      </c>
      <c r="G1975" t="str">
        <f>VLOOKUP(A1975,'Medical Examinations'!A:F,6,0)</f>
        <v>No</v>
      </c>
      <c r="H1975" t="str">
        <f>VLOOKUP(A1975,'Medical Examinations'!A:G,7)</f>
        <v>No major surgery</v>
      </c>
      <c r="I1975" t="str">
        <f>VLOOKUP(A1975,'Medical Examinations'!A:H,8,0)</f>
        <v>No</v>
      </c>
      <c r="J1975">
        <f>VLOOKUP(A1975,'Hospitalisation Details'!A:B,2,0)</f>
        <v>2001</v>
      </c>
      <c r="K1975" t="str">
        <f>VLOOKUP(A1975,'Hospitalisation Details'!A:C,3,0)</f>
        <v>Dec</v>
      </c>
      <c r="L1975">
        <f>VLOOKUP(A1975,'Hospitalisation Details'!A:D,4,0)</f>
        <v>26</v>
      </c>
      <c r="M1975">
        <f>VLOOKUP(A1975,'Hospitalisation Details'!A:E,5,0)</f>
        <v>0</v>
      </c>
      <c r="N1975">
        <f>VLOOKUP(A1975,'Hospitalisation Details'!A:F,6,0)</f>
        <v>3434.38</v>
      </c>
      <c r="O1975" t="str">
        <f>VLOOKUP(A1975,'Hospitalisation Details'!A:G,7,0)</f>
        <v>tier - 2</v>
      </c>
      <c r="P1975" t="str">
        <f>VLOOKUP(A1975,'Hospitalisation Details'!A:I,8,0)</f>
        <v>tier - 2</v>
      </c>
      <c r="Q1975" t="str">
        <f>VLOOKUP(A1975,'Hospitalisation Details'!A:I,9,0)</f>
        <v>R1011</v>
      </c>
    </row>
    <row r="1976" spans="1:17" ht="15.6" x14ac:dyDescent="0.3">
      <c r="A1976" s="1" t="s">
        <v>393</v>
      </c>
      <c r="B1976" s="1" t="str">
        <f>VLOOKUP(A1976,'Customer Names'!A:B,2,0)</f>
        <v>Cackett, Ms.  Rachel B.</v>
      </c>
      <c r="C1976">
        <f>VLOOKUP(A1976,'Medical Examinations'!A:H,2,0)</f>
        <v>42.4</v>
      </c>
      <c r="D1976">
        <f>VLOOKUP(A1976,'Medical Examinations'!A:C,3,0)</f>
        <v>5.53</v>
      </c>
      <c r="E1976" t="str">
        <f>VLOOKUP(A1976,'Medical Examinations'!A:E,4)</f>
        <v>yes</v>
      </c>
      <c r="F1976" t="str">
        <f>VLOOKUP(A1976,'Medical Examinations'!A:E,5)</f>
        <v>No</v>
      </c>
      <c r="G1976" t="str">
        <f>VLOOKUP(A1976,'Medical Examinations'!A:F,6,0)</f>
        <v>No</v>
      </c>
      <c r="H1976" t="str">
        <f>VLOOKUP(A1976,'Medical Examinations'!A:G,7)</f>
        <v>No major surgery</v>
      </c>
      <c r="I1976" t="str">
        <f>VLOOKUP(A1976,'Medical Examinations'!A:H,8,0)</f>
        <v>No</v>
      </c>
      <c r="J1976">
        <f>VLOOKUP(A1976,'Hospitalisation Details'!A:B,2,0)</f>
        <v>1996</v>
      </c>
      <c r="K1976" t="str">
        <f>VLOOKUP(A1976,'Hospitalisation Details'!A:C,3,0)</f>
        <v>Dec</v>
      </c>
      <c r="L1976">
        <f>VLOOKUP(A1976,'Hospitalisation Details'!A:D,4,0)</f>
        <v>19</v>
      </c>
      <c r="M1976">
        <f>VLOOKUP(A1976,'Hospitalisation Details'!A:E,5,0)</f>
        <v>1</v>
      </c>
      <c r="N1976">
        <f>VLOOKUP(A1976,'Hospitalisation Details'!A:F,6,0)</f>
        <v>3410.32</v>
      </c>
      <c r="O1976" t="str">
        <f>VLOOKUP(A1976,'Hospitalisation Details'!A:G,7,0)</f>
        <v>tier - 2</v>
      </c>
      <c r="P1976" t="str">
        <f>VLOOKUP(A1976,'Hospitalisation Details'!A:I,8,0)</f>
        <v>tier - 2</v>
      </c>
      <c r="Q1976" t="str">
        <f>VLOOKUP(A1976,'Hospitalisation Details'!A:I,9,0)</f>
        <v>R1011</v>
      </c>
    </row>
    <row r="1977" spans="1:17" ht="15.6" x14ac:dyDescent="0.3">
      <c r="A1977" s="1" t="s">
        <v>392</v>
      </c>
      <c r="B1977" s="1" t="str">
        <f>VLOOKUP(A1977,'Customer Names'!A:B,2,0)</f>
        <v>Hunter-Galvan, Ms.  Liza</v>
      </c>
      <c r="C1977">
        <f>VLOOKUP(A1977,'Medical Examinations'!A:H,2,0)</f>
        <v>38.664999999999999</v>
      </c>
      <c r="D1977">
        <f>VLOOKUP(A1977,'Medical Examinations'!A:C,3,0)</f>
        <v>4.8600000000000003</v>
      </c>
      <c r="E1977" t="str">
        <f>VLOOKUP(A1977,'Medical Examinations'!A:E,4)</f>
        <v>No</v>
      </c>
      <c r="F1977" t="str">
        <f>VLOOKUP(A1977,'Medical Examinations'!A:E,5)</f>
        <v>yes</v>
      </c>
      <c r="G1977" t="str">
        <f>VLOOKUP(A1977,'Medical Examinations'!A:F,6,0)</f>
        <v>No</v>
      </c>
      <c r="H1977">
        <f>VLOOKUP(A1977,'Medical Examinations'!A:G,7)</f>
        <v>1</v>
      </c>
      <c r="I1977" t="str">
        <f>VLOOKUP(A1977,'Medical Examinations'!A:H,8,0)</f>
        <v>No</v>
      </c>
      <c r="J1977">
        <f>VLOOKUP(A1977,'Hospitalisation Details'!A:B,2,0)</f>
        <v>2004</v>
      </c>
      <c r="K1977" t="str">
        <f>VLOOKUP(A1977,'Hospitalisation Details'!A:C,3,0)</f>
        <v>Jul</v>
      </c>
      <c r="L1977">
        <f>VLOOKUP(A1977,'Hospitalisation Details'!A:D,4,0)</f>
        <v>16</v>
      </c>
      <c r="M1977">
        <f>VLOOKUP(A1977,'Hospitalisation Details'!A:E,5,0)</f>
        <v>2</v>
      </c>
      <c r="N1977">
        <f>VLOOKUP(A1977,'Hospitalisation Details'!A:F,6,0)</f>
        <v>3393.36</v>
      </c>
      <c r="O1977" t="str">
        <f>VLOOKUP(A1977,'Hospitalisation Details'!A:G,7,0)</f>
        <v>tier - 2</v>
      </c>
      <c r="P1977" t="str">
        <f>VLOOKUP(A1977,'Hospitalisation Details'!A:I,8,0)</f>
        <v>tier - 2</v>
      </c>
      <c r="Q1977" t="str">
        <f>VLOOKUP(A1977,'Hospitalisation Details'!A:I,9,0)</f>
        <v>R1023</v>
      </c>
    </row>
    <row r="1978" spans="1:17" ht="15.6" x14ac:dyDescent="0.3">
      <c r="A1978" s="1" t="s">
        <v>391</v>
      </c>
      <c r="B1978" s="1" t="str">
        <f>VLOOKUP(A1978,'Customer Names'!A:B,2,0)</f>
        <v>Pierret, Ms.  Lindsey</v>
      </c>
      <c r="C1978">
        <f>VLOOKUP(A1978,'Medical Examinations'!A:H,2,0)</f>
        <v>29.92</v>
      </c>
      <c r="D1978">
        <f>VLOOKUP(A1978,'Medical Examinations'!A:C,3,0)</f>
        <v>5.49</v>
      </c>
      <c r="E1978" t="str">
        <f>VLOOKUP(A1978,'Medical Examinations'!A:E,4)</f>
        <v>yes</v>
      </c>
      <c r="F1978" t="str">
        <f>VLOOKUP(A1978,'Medical Examinations'!A:E,5)</f>
        <v>No</v>
      </c>
      <c r="G1978" t="str">
        <f>VLOOKUP(A1978,'Medical Examinations'!A:F,6,0)</f>
        <v>No</v>
      </c>
      <c r="H1978" t="str">
        <f>VLOOKUP(A1978,'Medical Examinations'!A:G,7)</f>
        <v>No major surgery</v>
      </c>
      <c r="I1978" t="str">
        <f>VLOOKUP(A1978,'Medical Examinations'!A:H,8,0)</f>
        <v>No</v>
      </c>
      <c r="J1978">
        <f>VLOOKUP(A1978,'Hospitalisation Details'!A:B,2,0)</f>
        <v>1996</v>
      </c>
      <c r="K1978" t="str">
        <f>VLOOKUP(A1978,'Hospitalisation Details'!A:C,3,0)</f>
        <v>Oct</v>
      </c>
      <c r="L1978">
        <f>VLOOKUP(A1978,'Hospitalisation Details'!A:D,4,0)</f>
        <v>27</v>
      </c>
      <c r="M1978">
        <f>VLOOKUP(A1978,'Hospitalisation Details'!A:E,5,0)</f>
        <v>1</v>
      </c>
      <c r="N1978">
        <f>VLOOKUP(A1978,'Hospitalisation Details'!A:F,6,0)</f>
        <v>3392.98</v>
      </c>
      <c r="O1978" t="str">
        <f>VLOOKUP(A1978,'Hospitalisation Details'!A:G,7,0)</f>
        <v>tier - 2</v>
      </c>
      <c r="P1978" t="str">
        <f>VLOOKUP(A1978,'Hospitalisation Details'!A:I,8,0)</f>
        <v>tier - 3</v>
      </c>
      <c r="Q1978" t="str">
        <f>VLOOKUP(A1978,'Hospitalisation Details'!A:I,9,0)</f>
        <v>R1013</v>
      </c>
    </row>
    <row r="1979" spans="1:17" ht="15.6" x14ac:dyDescent="0.3">
      <c r="A1979" s="1" t="s">
        <v>390</v>
      </c>
      <c r="B1979" s="1" t="str">
        <f>VLOOKUP(A1979,'Customer Names'!A:B,2,0)</f>
        <v>White, Ms.  Lindsay E.</v>
      </c>
      <c r="C1979">
        <f>VLOOKUP(A1979,'Medical Examinations'!A:H,2,0)</f>
        <v>29.48</v>
      </c>
      <c r="D1979">
        <f>VLOOKUP(A1979,'Medical Examinations'!A:C,3,0)</f>
        <v>4.09</v>
      </c>
      <c r="E1979" t="str">
        <f>VLOOKUP(A1979,'Medical Examinations'!A:E,4)</f>
        <v>yes</v>
      </c>
      <c r="F1979" t="str">
        <f>VLOOKUP(A1979,'Medical Examinations'!A:E,5)</f>
        <v>No</v>
      </c>
      <c r="G1979" t="str">
        <f>VLOOKUP(A1979,'Medical Examinations'!A:F,6,0)</f>
        <v>No</v>
      </c>
      <c r="H1979" t="str">
        <f>VLOOKUP(A1979,'Medical Examinations'!A:G,7)</f>
        <v>No major surgery</v>
      </c>
      <c r="I1979" t="str">
        <f>VLOOKUP(A1979,'Medical Examinations'!A:H,8,0)</f>
        <v>No</v>
      </c>
      <c r="J1979">
        <f>VLOOKUP(A1979,'Hospitalisation Details'!A:B,2,0)</f>
        <v>1996</v>
      </c>
      <c r="K1979" t="str">
        <f>VLOOKUP(A1979,'Hospitalisation Details'!A:C,3,0)</f>
        <v>Aug</v>
      </c>
      <c r="L1979">
        <f>VLOOKUP(A1979,'Hospitalisation Details'!A:D,4,0)</f>
        <v>10</v>
      </c>
      <c r="M1979">
        <f>VLOOKUP(A1979,'Hospitalisation Details'!A:E,5,0)</f>
        <v>1</v>
      </c>
      <c r="N1979">
        <f>VLOOKUP(A1979,'Hospitalisation Details'!A:F,6,0)</f>
        <v>3392.37</v>
      </c>
      <c r="O1979" t="str">
        <f>VLOOKUP(A1979,'Hospitalisation Details'!A:G,7,0)</f>
        <v>tier - 2</v>
      </c>
      <c r="P1979" t="str">
        <f>VLOOKUP(A1979,'Hospitalisation Details'!A:I,8,0)</f>
        <v>tier - 3</v>
      </c>
      <c r="Q1979" t="str">
        <f>VLOOKUP(A1979,'Hospitalisation Details'!A:I,9,0)</f>
        <v>R1013</v>
      </c>
    </row>
    <row r="1980" spans="1:17" ht="15.6" x14ac:dyDescent="0.3">
      <c r="A1980" s="1" t="s">
        <v>389</v>
      </c>
      <c r="B1980" s="1" t="str">
        <f>VLOOKUP(A1980,'Customer Names'!A:B,2,0)</f>
        <v>O'Neil, Ms.  Kathleen M.</v>
      </c>
      <c r="C1980">
        <f>VLOOKUP(A1980,'Medical Examinations'!A:H,2,0)</f>
        <v>28.785</v>
      </c>
      <c r="D1980">
        <f>VLOOKUP(A1980,'Medical Examinations'!A:C,3,0)</f>
        <v>4.3099999999999996</v>
      </c>
      <c r="E1980" t="str">
        <f>VLOOKUP(A1980,'Medical Examinations'!A:E,4)</f>
        <v>yes</v>
      </c>
      <c r="F1980" t="str">
        <f>VLOOKUP(A1980,'Medical Examinations'!A:E,5)</f>
        <v>No</v>
      </c>
      <c r="G1980" t="str">
        <f>VLOOKUP(A1980,'Medical Examinations'!A:F,6,0)</f>
        <v>No</v>
      </c>
      <c r="H1980" t="str">
        <f>VLOOKUP(A1980,'Medical Examinations'!A:G,7)</f>
        <v>No major surgery</v>
      </c>
      <c r="I1980" t="str">
        <f>VLOOKUP(A1980,'Medical Examinations'!A:H,8,0)</f>
        <v>No</v>
      </c>
      <c r="J1980">
        <f>VLOOKUP(A1980,'Hospitalisation Details'!A:B,2,0)</f>
        <v>1996</v>
      </c>
      <c r="K1980" t="str">
        <f>VLOOKUP(A1980,'Hospitalisation Details'!A:C,3,0)</f>
        <v>Nov</v>
      </c>
      <c r="L1980">
        <f>VLOOKUP(A1980,'Hospitalisation Details'!A:D,4,0)</f>
        <v>13</v>
      </c>
      <c r="M1980">
        <f>VLOOKUP(A1980,'Hospitalisation Details'!A:E,5,0)</f>
        <v>0</v>
      </c>
      <c r="N1980">
        <f>VLOOKUP(A1980,'Hospitalisation Details'!A:F,6,0)</f>
        <v>3385.4</v>
      </c>
      <c r="O1980" t="str">
        <f>VLOOKUP(A1980,'Hospitalisation Details'!A:G,7,0)</f>
        <v>tier - 2</v>
      </c>
      <c r="P1980" t="str">
        <f>VLOOKUP(A1980,'Hospitalisation Details'!A:I,8,0)</f>
        <v>tier - 2</v>
      </c>
      <c r="Q1980" t="str">
        <f>VLOOKUP(A1980,'Hospitalisation Details'!A:I,9,0)</f>
        <v>R1024</v>
      </c>
    </row>
    <row r="1981" spans="1:17" ht="15.6" x14ac:dyDescent="0.3">
      <c r="A1981" s="1" t="s">
        <v>388</v>
      </c>
      <c r="B1981" s="1" t="str">
        <f>VLOOKUP(A1981,'Customer Names'!A:B,2,0)</f>
        <v>Leitz, Ms.  Aya</v>
      </c>
      <c r="C1981">
        <f>VLOOKUP(A1981,'Medical Examinations'!A:H,2,0)</f>
        <v>19.8</v>
      </c>
      <c r="D1981">
        <f>VLOOKUP(A1981,'Medical Examinations'!A:C,3,0)</f>
        <v>4</v>
      </c>
      <c r="E1981" t="str">
        <f>VLOOKUP(A1981,'Medical Examinations'!A:E,4)</f>
        <v>yes</v>
      </c>
      <c r="F1981" t="str">
        <f>VLOOKUP(A1981,'Medical Examinations'!A:E,5)</f>
        <v>No</v>
      </c>
      <c r="G1981" t="str">
        <f>VLOOKUP(A1981,'Medical Examinations'!A:F,6,0)</f>
        <v>No</v>
      </c>
      <c r="H1981" t="str">
        <f>VLOOKUP(A1981,'Medical Examinations'!A:G,7)</f>
        <v>No major surgery</v>
      </c>
      <c r="I1981" t="str">
        <f>VLOOKUP(A1981,'Medical Examinations'!A:H,8,0)</f>
        <v>No</v>
      </c>
      <c r="J1981">
        <f>VLOOKUP(A1981,'Hospitalisation Details'!A:B,2,0)</f>
        <v>1996</v>
      </c>
      <c r="K1981" t="str">
        <f>VLOOKUP(A1981,'Hospitalisation Details'!A:C,3,0)</f>
        <v>Dec</v>
      </c>
      <c r="L1981">
        <f>VLOOKUP(A1981,'Hospitalisation Details'!A:D,4,0)</f>
        <v>14</v>
      </c>
      <c r="M1981">
        <f>VLOOKUP(A1981,'Hospitalisation Details'!A:E,5,0)</f>
        <v>1</v>
      </c>
      <c r="N1981">
        <f>VLOOKUP(A1981,'Hospitalisation Details'!A:F,6,0)</f>
        <v>3378.91</v>
      </c>
      <c r="O1981" t="str">
        <f>VLOOKUP(A1981,'Hospitalisation Details'!A:G,7,0)</f>
        <v>tier - 2</v>
      </c>
      <c r="P1981" t="str">
        <f>VLOOKUP(A1981,'Hospitalisation Details'!A:I,8,0)</f>
        <v>tier - 1</v>
      </c>
      <c r="Q1981" t="str">
        <f>VLOOKUP(A1981,'Hospitalisation Details'!A:I,9,0)</f>
        <v>R1011</v>
      </c>
    </row>
    <row r="1982" spans="1:17" ht="15.6" x14ac:dyDescent="0.3">
      <c r="A1982" s="1" t="s">
        <v>387</v>
      </c>
      <c r="B1982" s="1" t="str">
        <f>VLOOKUP(A1982,'Customer Names'!A:B,2,0)</f>
        <v>Durfee, Ms.  Carolyn R</v>
      </c>
      <c r="C1982">
        <f>VLOOKUP(A1982,'Medical Examinations'!A:H,2,0)</f>
        <v>35.53</v>
      </c>
      <c r="D1982">
        <f>VLOOKUP(A1982,'Medical Examinations'!A:C,3,0)</f>
        <v>4.68</v>
      </c>
      <c r="E1982" t="str">
        <f>VLOOKUP(A1982,'Medical Examinations'!A:E,4)</f>
        <v>No</v>
      </c>
      <c r="F1982" t="str">
        <f>VLOOKUP(A1982,'Medical Examinations'!A:E,5)</f>
        <v>No</v>
      </c>
      <c r="G1982" t="str">
        <f>VLOOKUP(A1982,'Medical Examinations'!A:F,6,0)</f>
        <v>Yes</v>
      </c>
      <c r="H1982">
        <f>VLOOKUP(A1982,'Medical Examinations'!A:G,7)</f>
        <v>1</v>
      </c>
      <c r="I1982" t="str">
        <f>VLOOKUP(A1982,'Medical Examinations'!A:H,8,0)</f>
        <v>No</v>
      </c>
      <c r="J1982">
        <f>VLOOKUP(A1982,'Hospitalisation Details'!A:B,2,0)</f>
        <v>1993</v>
      </c>
      <c r="K1982" t="str">
        <f>VLOOKUP(A1982,'Hospitalisation Details'!A:C,3,0)</f>
        <v>Oct</v>
      </c>
      <c r="L1982">
        <f>VLOOKUP(A1982,'Hospitalisation Details'!A:D,4,0)</f>
        <v>7</v>
      </c>
      <c r="M1982">
        <f>VLOOKUP(A1982,'Hospitalisation Details'!A:E,5,0)</f>
        <v>0</v>
      </c>
      <c r="N1982">
        <f>VLOOKUP(A1982,'Hospitalisation Details'!A:F,6,0)</f>
        <v>3366.67</v>
      </c>
      <c r="O1982" t="str">
        <f>VLOOKUP(A1982,'Hospitalisation Details'!A:G,7,0)</f>
        <v>tier - 2</v>
      </c>
      <c r="P1982" t="str">
        <f>VLOOKUP(A1982,'Hospitalisation Details'!A:I,8,0)</f>
        <v>tier - 2</v>
      </c>
      <c r="Q1982" t="str">
        <f>VLOOKUP(A1982,'Hospitalisation Details'!A:I,9,0)</f>
        <v>R1013</v>
      </c>
    </row>
    <row r="1983" spans="1:17" ht="15.6" x14ac:dyDescent="0.3">
      <c r="A1983" s="1" t="s">
        <v>386</v>
      </c>
      <c r="B1983" s="1" t="str">
        <f>VLOOKUP(A1983,'Customer Names'!A:B,2,0)</f>
        <v>Maylone, Ms.  Bethany</v>
      </c>
      <c r="C1983">
        <f>VLOOKUP(A1983,'Medical Examinations'!A:H,2,0)</f>
        <v>21.47</v>
      </c>
      <c r="D1983">
        <f>VLOOKUP(A1983,'Medical Examinations'!A:C,3,0)</f>
        <v>4.0199999999999996</v>
      </c>
      <c r="E1983" t="str">
        <f>VLOOKUP(A1983,'Medical Examinations'!A:E,4)</f>
        <v>yes</v>
      </c>
      <c r="F1983" t="str">
        <f>VLOOKUP(A1983,'Medical Examinations'!A:E,5)</f>
        <v>No</v>
      </c>
      <c r="G1983" t="str">
        <f>VLOOKUP(A1983,'Medical Examinations'!A:F,6,0)</f>
        <v>No</v>
      </c>
      <c r="H1983">
        <f>VLOOKUP(A1983,'Medical Examinations'!A:G,7)</f>
        <v>1</v>
      </c>
      <c r="I1983" t="str">
        <f>VLOOKUP(A1983,'Medical Examinations'!A:H,8,0)</f>
        <v>No</v>
      </c>
      <c r="J1983">
        <f>VLOOKUP(A1983,'Hospitalisation Details'!A:B,2,0)</f>
        <v>1995</v>
      </c>
      <c r="K1983" t="str">
        <f>VLOOKUP(A1983,'Hospitalisation Details'!A:C,3,0)</f>
        <v>Jun</v>
      </c>
      <c r="L1983">
        <f>VLOOKUP(A1983,'Hospitalisation Details'!A:D,4,0)</f>
        <v>23</v>
      </c>
      <c r="M1983">
        <f>VLOOKUP(A1983,'Hospitalisation Details'!A:E,5,0)</f>
        <v>0</v>
      </c>
      <c r="N1983">
        <f>VLOOKUP(A1983,'Hospitalisation Details'!A:F,6,0)</f>
        <v>3353.47</v>
      </c>
      <c r="O1983" t="str">
        <f>VLOOKUP(A1983,'Hospitalisation Details'!A:G,7,0)</f>
        <v>tier - 2</v>
      </c>
      <c r="P1983" t="str">
        <f>VLOOKUP(A1983,'Hospitalisation Details'!A:I,8,0)</f>
        <v>tier - 3</v>
      </c>
      <c r="Q1983" t="str">
        <f>VLOOKUP(A1983,'Hospitalisation Details'!A:I,9,0)</f>
        <v>R1012</v>
      </c>
    </row>
    <row r="1984" spans="1:17" ht="15.6" x14ac:dyDescent="0.3">
      <c r="A1984" s="1" t="s">
        <v>385</v>
      </c>
      <c r="B1984" s="1" t="str">
        <f>VLOOKUP(A1984,'Customer Names'!A:B,2,0)</f>
        <v>Reiland, Ms.  Holly A</v>
      </c>
      <c r="C1984">
        <f>VLOOKUP(A1984,'Medical Examinations'!A:H,2,0)</f>
        <v>25.9</v>
      </c>
      <c r="D1984">
        <f>VLOOKUP(A1984,'Medical Examinations'!A:C,3,0)</f>
        <v>5.12</v>
      </c>
      <c r="E1984" t="str">
        <f>VLOOKUP(A1984,'Medical Examinations'!A:E,4)</f>
        <v>No</v>
      </c>
      <c r="F1984" t="str">
        <f>VLOOKUP(A1984,'Medical Examinations'!A:E,5)</f>
        <v>No</v>
      </c>
      <c r="G1984" t="str">
        <f>VLOOKUP(A1984,'Medical Examinations'!A:F,6,0)</f>
        <v>Yes</v>
      </c>
      <c r="H1984">
        <f>VLOOKUP(A1984,'Medical Examinations'!A:G,7)</f>
        <v>1</v>
      </c>
      <c r="I1984" t="str">
        <f>VLOOKUP(A1984,'Medical Examinations'!A:H,8,0)</f>
        <v>No</v>
      </c>
      <c r="J1984">
        <f>VLOOKUP(A1984,'Hospitalisation Details'!A:B,2,0)</f>
        <v>1993</v>
      </c>
      <c r="K1984" t="str">
        <f>VLOOKUP(A1984,'Hospitalisation Details'!A:C,3,0)</f>
        <v>Oct</v>
      </c>
      <c r="L1984">
        <f>VLOOKUP(A1984,'Hospitalisation Details'!A:D,4,0)</f>
        <v>28</v>
      </c>
      <c r="M1984">
        <f>VLOOKUP(A1984,'Hospitalisation Details'!A:E,5,0)</f>
        <v>0</v>
      </c>
      <c r="N1984">
        <f>VLOOKUP(A1984,'Hospitalisation Details'!A:F,6,0)</f>
        <v>3353.28</v>
      </c>
      <c r="O1984" t="str">
        <f>VLOOKUP(A1984,'Hospitalisation Details'!A:G,7,0)</f>
        <v>tier - 2</v>
      </c>
      <c r="P1984" t="str">
        <f>VLOOKUP(A1984,'Hospitalisation Details'!A:I,8,0)</f>
        <v>tier - 1</v>
      </c>
      <c r="Q1984" t="str">
        <f>VLOOKUP(A1984,'Hospitalisation Details'!A:I,9,0)</f>
        <v>R1011</v>
      </c>
    </row>
    <row r="1985" spans="1:17" ht="15.6" x14ac:dyDescent="0.3">
      <c r="A1985" s="1" t="s">
        <v>384</v>
      </c>
      <c r="B1985" s="1" t="str">
        <f>VLOOKUP(A1985,'Customer Names'!A:B,2,0)</f>
        <v>Hu, Mr.  Ping</v>
      </c>
      <c r="C1985">
        <f>VLOOKUP(A1985,'Medical Examinations'!A:H,2,0)</f>
        <v>20.81</v>
      </c>
      <c r="D1985">
        <f>VLOOKUP(A1985,'Medical Examinations'!A:C,3,0)</f>
        <v>5.52</v>
      </c>
      <c r="E1985" t="str">
        <f>VLOOKUP(A1985,'Medical Examinations'!A:E,4)</f>
        <v>No</v>
      </c>
      <c r="F1985" t="str">
        <f>VLOOKUP(A1985,'Medical Examinations'!A:E,5)</f>
        <v>No</v>
      </c>
      <c r="G1985" t="str">
        <f>VLOOKUP(A1985,'Medical Examinations'!A:F,6,0)</f>
        <v>No</v>
      </c>
      <c r="H1985" t="str">
        <f>VLOOKUP(A1985,'Medical Examinations'!A:G,7)</f>
        <v>No major surgery</v>
      </c>
      <c r="I1985" t="str">
        <f>VLOOKUP(A1985,'Medical Examinations'!A:H,8,0)</f>
        <v>No</v>
      </c>
      <c r="J1985">
        <f>VLOOKUP(A1985,'Hospitalisation Details'!A:B,2,0)</f>
        <v>1991</v>
      </c>
      <c r="K1985" t="str">
        <f>VLOOKUP(A1985,'Hospitalisation Details'!A:C,3,0)</f>
        <v>Sep</v>
      </c>
      <c r="L1985">
        <f>VLOOKUP(A1985,'Hospitalisation Details'!A:D,4,0)</f>
        <v>1</v>
      </c>
      <c r="M1985">
        <f>VLOOKUP(A1985,'Hospitalisation Details'!A:E,5,0)</f>
        <v>3</v>
      </c>
      <c r="N1985">
        <f>VLOOKUP(A1985,'Hospitalisation Details'!A:F,6,0)</f>
        <v>3342.79</v>
      </c>
      <c r="O1985" t="str">
        <f>VLOOKUP(A1985,'Hospitalisation Details'!A:G,7,0)</f>
        <v>tier - 2</v>
      </c>
      <c r="P1985" t="str">
        <f>VLOOKUP(A1985,'Hospitalisation Details'!A:I,8,0)</f>
        <v>tier - 1</v>
      </c>
      <c r="Q1985" t="str">
        <f>VLOOKUP(A1985,'Hospitalisation Details'!A:I,9,0)</f>
        <v>R1013</v>
      </c>
    </row>
    <row r="1986" spans="1:17" ht="15.6" x14ac:dyDescent="0.3">
      <c r="A1986" s="1" t="s">
        <v>383</v>
      </c>
      <c r="B1986" s="1" t="str">
        <f>VLOOKUP(A1986,'Customer Names'!A:B,2,0)</f>
        <v>Lessek, Mr.  Tim</v>
      </c>
      <c r="C1986">
        <f>VLOOKUP(A1986,'Medical Examinations'!A:H,2,0)</f>
        <v>25.84</v>
      </c>
      <c r="D1986">
        <f>VLOOKUP(A1986,'Medical Examinations'!A:C,3,0)</f>
        <v>5.81</v>
      </c>
      <c r="E1986" t="str">
        <f>VLOOKUP(A1986,'Medical Examinations'!A:E,4)</f>
        <v>yes</v>
      </c>
      <c r="F1986" t="str">
        <f>VLOOKUP(A1986,'Medical Examinations'!A:E,5)</f>
        <v>No</v>
      </c>
      <c r="G1986" t="str">
        <f>VLOOKUP(A1986,'Medical Examinations'!A:F,6,0)</f>
        <v>Yes</v>
      </c>
      <c r="H1986">
        <f>VLOOKUP(A1986,'Medical Examinations'!A:G,7)</f>
        <v>1</v>
      </c>
      <c r="I1986" t="str">
        <f>VLOOKUP(A1986,'Medical Examinations'!A:H,8,0)</f>
        <v>No</v>
      </c>
      <c r="J1986">
        <f>VLOOKUP(A1986,'Hospitalisation Details'!A:B,2,0)</f>
        <v>1997</v>
      </c>
      <c r="K1986" t="str">
        <f>VLOOKUP(A1986,'Hospitalisation Details'!A:C,3,0)</f>
        <v>Jun</v>
      </c>
      <c r="L1986">
        <f>VLOOKUP(A1986,'Hospitalisation Details'!A:D,4,0)</f>
        <v>20</v>
      </c>
      <c r="M1986">
        <f>VLOOKUP(A1986,'Hospitalisation Details'!A:E,5,0)</f>
        <v>1</v>
      </c>
      <c r="N1986">
        <f>VLOOKUP(A1986,'Hospitalisation Details'!A:F,6,0)</f>
        <v>3309.79</v>
      </c>
      <c r="O1986" t="str">
        <f>VLOOKUP(A1986,'Hospitalisation Details'!A:G,7,0)</f>
        <v>tier - 3</v>
      </c>
      <c r="P1986" t="str">
        <f>VLOOKUP(A1986,'Hospitalisation Details'!A:I,8,0)</f>
        <v>tier - 3</v>
      </c>
      <c r="Q1986" t="str">
        <f>VLOOKUP(A1986,'Hospitalisation Details'!A:I,9,0)</f>
        <v>R1017</v>
      </c>
    </row>
    <row r="1987" spans="1:17" ht="15.6" x14ac:dyDescent="0.3">
      <c r="A1987" s="1" t="s">
        <v>382</v>
      </c>
      <c r="B1987" s="1" t="str">
        <f>VLOOKUP(A1987,'Customer Names'!A:B,2,0)</f>
        <v>Colavincenzo, Mr.  John</v>
      </c>
      <c r="C1987">
        <f>VLOOKUP(A1987,'Medical Examinations'!A:H,2,0)</f>
        <v>30.95</v>
      </c>
      <c r="D1987">
        <f>VLOOKUP(A1987,'Medical Examinations'!A:C,3,0)</f>
        <v>5.16</v>
      </c>
      <c r="E1987" t="str">
        <f>VLOOKUP(A1987,'Medical Examinations'!A:E,4)</f>
        <v>No</v>
      </c>
      <c r="F1987" t="str">
        <f>VLOOKUP(A1987,'Medical Examinations'!A:E,5)</f>
        <v>No</v>
      </c>
      <c r="G1987" t="str">
        <f>VLOOKUP(A1987,'Medical Examinations'!A:F,6,0)</f>
        <v>Yes</v>
      </c>
      <c r="H1987">
        <f>VLOOKUP(A1987,'Medical Examinations'!A:G,7)</f>
        <v>1</v>
      </c>
      <c r="I1987" t="str">
        <f>VLOOKUP(A1987,'Medical Examinations'!A:H,8,0)</f>
        <v>No</v>
      </c>
      <c r="J1987">
        <f>VLOOKUP(A1987,'Hospitalisation Details'!A:B,2,0)</f>
        <v>2003</v>
      </c>
      <c r="K1987" t="str">
        <f>VLOOKUP(A1987,'Hospitalisation Details'!A:C,3,0)</f>
        <v>Nov</v>
      </c>
      <c r="L1987">
        <f>VLOOKUP(A1987,'Hospitalisation Details'!A:D,4,0)</f>
        <v>18</v>
      </c>
      <c r="M1987">
        <f>VLOOKUP(A1987,'Hospitalisation Details'!A:E,5,0)</f>
        <v>0</v>
      </c>
      <c r="N1987">
        <f>VLOOKUP(A1987,'Hospitalisation Details'!A:F,6,0)</f>
        <v>3308.46</v>
      </c>
      <c r="O1987" t="str">
        <f>VLOOKUP(A1987,'Hospitalisation Details'!A:G,7,0)</f>
        <v>tier - 2</v>
      </c>
      <c r="P1987" t="str">
        <f>VLOOKUP(A1987,'Hospitalisation Details'!A:I,8,0)</f>
        <v>tier - 1</v>
      </c>
      <c r="Q1987" t="str">
        <f>VLOOKUP(A1987,'Hospitalisation Details'!A:I,9,0)</f>
        <v>R1021</v>
      </c>
    </row>
    <row r="1988" spans="1:17" ht="15.6" x14ac:dyDescent="0.3">
      <c r="A1988" s="1" t="s">
        <v>381</v>
      </c>
      <c r="B1988" s="1" t="str">
        <f>VLOOKUP(A1988,'Customer Names'!A:B,2,0)</f>
        <v>Mendez-Karr, Mrs.  Cynthia</v>
      </c>
      <c r="C1988">
        <f>VLOOKUP(A1988,'Medical Examinations'!A:H,2,0)</f>
        <v>30.54</v>
      </c>
      <c r="D1988">
        <f>VLOOKUP(A1988,'Medical Examinations'!A:C,3,0)</f>
        <v>5</v>
      </c>
      <c r="E1988" t="str">
        <f>VLOOKUP(A1988,'Medical Examinations'!A:E,4)</f>
        <v>No</v>
      </c>
      <c r="F1988" t="str">
        <f>VLOOKUP(A1988,'Medical Examinations'!A:E,5)</f>
        <v>No</v>
      </c>
      <c r="G1988" t="str">
        <f>VLOOKUP(A1988,'Medical Examinations'!A:F,6,0)</f>
        <v>Yes</v>
      </c>
      <c r="H1988">
        <f>VLOOKUP(A1988,'Medical Examinations'!A:G,7)</f>
        <v>1</v>
      </c>
      <c r="I1988" t="str">
        <f>VLOOKUP(A1988,'Medical Examinations'!A:H,8,0)</f>
        <v>No</v>
      </c>
      <c r="J1988">
        <f>VLOOKUP(A1988,'Hospitalisation Details'!A:B,2,0)</f>
        <v>2003</v>
      </c>
      <c r="K1988" t="str">
        <f>VLOOKUP(A1988,'Hospitalisation Details'!A:C,3,0)</f>
        <v>Dec</v>
      </c>
      <c r="L1988">
        <f>VLOOKUP(A1988,'Hospitalisation Details'!A:D,4,0)</f>
        <v>5</v>
      </c>
      <c r="M1988">
        <f>VLOOKUP(A1988,'Hospitalisation Details'!A:E,5,0)</f>
        <v>0</v>
      </c>
      <c r="N1988">
        <f>VLOOKUP(A1988,'Hospitalisation Details'!A:F,6,0)</f>
        <v>3300.7</v>
      </c>
      <c r="O1988" t="str">
        <f>VLOOKUP(A1988,'Hospitalisation Details'!A:G,7,0)</f>
        <v>tier - 2</v>
      </c>
      <c r="P1988" t="str">
        <f>VLOOKUP(A1988,'Hospitalisation Details'!A:I,8,0)</f>
        <v>tier - 2</v>
      </c>
      <c r="Q1988" t="str">
        <f>VLOOKUP(A1988,'Hospitalisation Details'!A:I,9,0)</f>
        <v>R1025</v>
      </c>
    </row>
    <row r="1989" spans="1:17" ht="15.6" x14ac:dyDescent="0.3">
      <c r="A1989" s="1" t="s">
        <v>380</v>
      </c>
      <c r="B1989" s="1" t="str">
        <f>VLOOKUP(A1989,'Customer Names'!A:B,2,0)</f>
        <v>Saulnier, Mr.  Emmett</v>
      </c>
      <c r="C1989">
        <f>VLOOKUP(A1989,'Medical Examinations'!A:H,2,0)</f>
        <v>33.914999999999999</v>
      </c>
      <c r="D1989">
        <f>VLOOKUP(A1989,'Medical Examinations'!A:C,3,0)</f>
        <v>5.84</v>
      </c>
      <c r="E1989" t="str">
        <f>VLOOKUP(A1989,'Medical Examinations'!A:E,4)</f>
        <v>yes</v>
      </c>
      <c r="F1989" t="str">
        <f>VLOOKUP(A1989,'Medical Examinations'!A:E,5)</f>
        <v>No</v>
      </c>
      <c r="G1989" t="str">
        <f>VLOOKUP(A1989,'Medical Examinations'!A:F,6,0)</f>
        <v>No</v>
      </c>
      <c r="H1989" t="str">
        <f>VLOOKUP(A1989,'Medical Examinations'!A:G,7)</f>
        <v>No major surgery</v>
      </c>
      <c r="I1989" t="str">
        <f>VLOOKUP(A1989,'Medical Examinations'!A:H,8,0)</f>
        <v>No</v>
      </c>
      <c r="J1989">
        <f>VLOOKUP(A1989,'Hospitalisation Details'!A:B,2,0)</f>
        <v>1996</v>
      </c>
      <c r="K1989" t="str">
        <f>VLOOKUP(A1989,'Hospitalisation Details'!A:C,3,0)</f>
        <v>Nov</v>
      </c>
      <c r="L1989">
        <f>VLOOKUP(A1989,'Hospitalisation Details'!A:D,4,0)</f>
        <v>17</v>
      </c>
      <c r="M1989">
        <f>VLOOKUP(A1989,'Hospitalisation Details'!A:E,5,0)</f>
        <v>1</v>
      </c>
      <c r="N1989">
        <f>VLOOKUP(A1989,'Hospitalisation Details'!A:F,6,0)</f>
        <v>3292.53</v>
      </c>
      <c r="O1989" t="str">
        <f>VLOOKUP(A1989,'Hospitalisation Details'!A:G,7,0)</f>
        <v>tier - 2</v>
      </c>
      <c r="P1989" t="str">
        <f>VLOOKUP(A1989,'Hospitalisation Details'!A:I,8,0)</f>
        <v>tier - 2</v>
      </c>
      <c r="Q1989" t="str">
        <f>VLOOKUP(A1989,'Hospitalisation Details'!A:I,9,0)</f>
        <v>R1012</v>
      </c>
    </row>
    <row r="1990" spans="1:17" ht="15.6" x14ac:dyDescent="0.3">
      <c r="A1990" s="1" t="s">
        <v>379</v>
      </c>
      <c r="B1990" s="1" t="str">
        <f>VLOOKUP(A1990,'Customer Names'!A:B,2,0)</f>
        <v>Schoonover, Ms.  Kate</v>
      </c>
      <c r="C1990">
        <f>VLOOKUP(A1990,'Medical Examinations'!A:H,2,0)</f>
        <v>33.31</v>
      </c>
      <c r="D1990">
        <f>VLOOKUP(A1990,'Medical Examinations'!A:C,3,0)</f>
        <v>4.1900000000000004</v>
      </c>
      <c r="E1990" t="str">
        <f>VLOOKUP(A1990,'Medical Examinations'!A:E,4)</f>
        <v>No</v>
      </c>
      <c r="F1990" t="str">
        <f>VLOOKUP(A1990,'Medical Examinations'!A:E,5)</f>
        <v>No</v>
      </c>
      <c r="G1990" t="str">
        <f>VLOOKUP(A1990,'Medical Examinations'!A:F,6,0)</f>
        <v>Yes</v>
      </c>
      <c r="H1990">
        <f>VLOOKUP(A1990,'Medical Examinations'!A:G,7)</f>
        <v>1</v>
      </c>
      <c r="I1990" t="str">
        <f>VLOOKUP(A1990,'Medical Examinations'!A:H,8,0)</f>
        <v>No</v>
      </c>
      <c r="J1990">
        <f>VLOOKUP(A1990,'Hospitalisation Details'!A:B,2,0)</f>
        <v>2003</v>
      </c>
      <c r="K1990" t="str">
        <f>VLOOKUP(A1990,'Hospitalisation Details'!A:C,3,0)</f>
        <v>Jul</v>
      </c>
      <c r="L1990">
        <f>VLOOKUP(A1990,'Hospitalisation Details'!A:D,4,0)</f>
        <v>3</v>
      </c>
      <c r="M1990">
        <f>VLOOKUP(A1990,'Hospitalisation Details'!A:E,5,0)</f>
        <v>0</v>
      </c>
      <c r="N1990">
        <f>VLOOKUP(A1990,'Hospitalisation Details'!A:F,6,0)</f>
        <v>3280.22</v>
      </c>
      <c r="O1990" t="str">
        <f>VLOOKUP(A1990,'Hospitalisation Details'!A:G,7,0)</f>
        <v>tier - 2</v>
      </c>
      <c r="P1990" t="str">
        <f>VLOOKUP(A1990,'Hospitalisation Details'!A:I,8,0)</f>
        <v>tier - 3</v>
      </c>
      <c r="Q1990" t="str">
        <f>VLOOKUP(A1990,'Hospitalisation Details'!A:I,9,0)</f>
        <v>R1011</v>
      </c>
    </row>
    <row r="1991" spans="1:17" ht="15.6" x14ac:dyDescent="0.3">
      <c r="A1991" s="1" t="s">
        <v>378</v>
      </c>
      <c r="B1991" s="1" t="str">
        <f>VLOOKUP(A1991,'Customer Names'!A:B,2,0)</f>
        <v>Hass, Mr.  Christopher L.</v>
      </c>
      <c r="C1991">
        <f>VLOOKUP(A1991,'Medical Examinations'!A:H,2,0)</f>
        <v>25.745000000000001</v>
      </c>
      <c r="D1991">
        <f>VLOOKUP(A1991,'Medical Examinations'!A:C,3,0)</f>
        <v>4.62</v>
      </c>
      <c r="E1991" t="str">
        <f>VLOOKUP(A1991,'Medical Examinations'!A:E,4)</f>
        <v>yes</v>
      </c>
      <c r="F1991" t="str">
        <f>VLOOKUP(A1991,'Medical Examinations'!A:E,5)</f>
        <v>No</v>
      </c>
      <c r="G1991" t="str">
        <f>VLOOKUP(A1991,'Medical Examinations'!A:F,6,0)</f>
        <v>No</v>
      </c>
      <c r="H1991" t="str">
        <f>VLOOKUP(A1991,'Medical Examinations'!A:G,7)</f>
        <v>No major surgery</v>
      </c>
      <c r="I1991" t="str">
        <f>VLOOKUP(A1991,'Medical Examinations'!A:H,8,0)</f>
        <v>No</v>
      </c>
      <c r="J1991">
        <f>VLOOKUP(A1991,'Hospitalisation Details'!A:B,2,0)</f>
        <v>2001</v>
      </c>
      <c r="K1991" t="str">
        <f>VLOOKUP(A1991,'Hospitalisation Details'!A:C,3,0)</f>
        <v>Oct</v>
      </c>
      <c r="L1991">
        <f>VLOOKUP(A1991,'Hospitalisation Details'!A:D,4,0)</f>
        <v>6</v>
      </c>
      <c r="M1991">
        <f>VLOOKUP(A1991,'Hospitalisation Details'!A:E,5,0)</f>
        <v>2</v>
      </c>
      <c r="N1991">
        <f>VLOOKUP(A1991,'Hospitalisation Details'!A:F,6,0)</f>
        <v>3279.87</v>
      </c>
      <c r="O1991" t="str">
        <f>VLOOKUP(A1991,'Hospitalisation Details'!A:G,7,0)</f>
        <v>tier - 2</v>
      </c>
      <c r="P1991" t="str">
        <f>VLOOKUP(A1991,'Hospitalisation Details'!A:I,8,0)</f>
        <v>tier - 1</v>
      </c>
      <c r="Q1991" t="str">
        <f>VLOOKUP(A1991,'Hospitalisation Details'!A:I,9,0)</f>
        <v>R1017</v>
      </c>
    </row>
    <row r="1992" spans="1:17" ht="15.6" x14ac:dyDescent="0.3">
      <c r="A1992" s="1" t="s">
        <v>377</v>
      </c>
      <c r="B1992" s="1" t="str">
        <f>VLOOKUP(A1992,'Customer Names'!A:B,2,0)</f>
        <v>Cadotte, Mr.  Christopher P.</v>
      </c>
      <c r="C1992">
        <f>VLOOKUP(A1992,'Medical Examinations'!A:H,2,0)</f>
        <v>37.1</v>
      </c>
      <c r="D1992">
        <f>VLOOKUP(A1992,'Medical Examinations'!A:C,3,0)</f>
        <v>6.24</v>
      </c>
      <c r="E1992" t="str">
        <f>VLOOKUP(A1992,'Medical Examinations'!A:E,4)</f>
        <v>No</v>
      </c>
      <c r="F1992" t="str">
        <f>VLOOKUP(A1992,'Medical Examinations'!A:E,5)</f>
        <v>No</v>
      </c>
      <c r="G1992" t="str">
        <f>VLOOKUP(A1992,'Medical Examinations'!A:F,6,0)</f>
        <v>No</v>
      </c>
      <c r="H1992" t="str">
        <f>VLOOKUP(A1992,'Medical Examinations'!A:G,7)</f>
        <v>No major surgery</v>
      </c>
      <c r="I1992" t="str">
        <f>VLOOKUP(A1992,'Medical Examinations'!A:H,8,0)</f>
        <v>No</v>
      </c>
      <c r="J1992">
        <f>VLOOKUP(A1992,'Hospitalisation Details'!A:B,2,0)</f>
        <v>1994</v>
      </c>
      <c r="K1992" t="str">
        <f>VLOOKUP(A1992,'Hospitalisation Details'!A:C,3,0)</f>
        <v>Jul</v>
      </c>
      <c r="L1992">
        <f>VLOOKUP(A1992,'Hospitalisation Details'!A:D,4,0)</f>
        <v>1</v>
      </c>
      <c r="M1992">
        <f>VLOOKUP(A1992,'Hospitalisation Details'!A:E,5,0)</f>
        <v>1</v>
      </c>
      <c r="N1992">
        <f>VLOOKUP(A1992,'Hospitalisation Details'!A:F,6,0)</f>
        <v>3277.16</v>
      </c>
      <c r="O1992" t="str">
        <f>VLOOKUP(A1992,'Hospitalisation Details'!A:G,7,0)</f>
        <v>tier - 2</v>
      </c>
      <c r="P1992" t="str">
        <f>VLOOKUP(A1992,'Hospitalisation Details'!A:I,8,0)</f>
        <v>tier - 3</v>
      </c>
      <c r="Q1992" t="str">
        <f>VLOOKUP(A1992,'Hospitalisation Details'!A:I,9,0)</f>
        <v>R1011</v>
      </c>
    </row>
    <row r="1993" spans="1:17" ht="15.6" x14ac:dyDescent="0.3">
      <c r="A1993" s="1" t="s">
        <v>376</v>
      </c>
      <c r="B1993" s="1" t="str">
        <f>VLOOKUP(A1993,'Customer Names'!A:B,2,0)</f>
        <v>Cacciapaglia, Mr.  Christopher W</v>
      </c>
      <c r="C1993">
        <f>VLOOKUP(A1993,'Medical Examinations'!A:H,2,0)</f>
        <v>35.435000000000002</v>
      </c>
      <c r="D1993">
        <f>VLOOKUP(A1993,'Medical Examinations'!A:C,3,0)</f>
        <v>5.81</v>
      </c>
      <c r="E1993" t="str">
        <f>VLOOKUP(A1993,'Medical Examinations'!A:E,4)</f>
        <v>No</v>
      </c>
      <c r="F1993" t="str">
        <f>VLOOKUP(A1993,'Medical Examinations'!A:E,5)</f>
        <v>No</v>
      </c>
      <c r="G1993" t="str">
        <f>VLOOKUP(A1993,'Medical Examinations'!A:F,6,0)</f>
        <v>No</v>
      </c>
      <c r="H1993" t="str">
        <f>VLOOKUP(A1993,'Medical Examinations'!A:G,7)</f>
        <v>No major surgery</v>
      </c>
      <c r="I1993" t="str">
        <f>VLOOKUP(A1993,'Medical Examinations'!A:H,8,0)</f>
        <v>No</v>
      </c>
      <c r="J1993">
        <f>VLOOKUP(A1993,'Hospitalisation Details'!A:B,2,0)</f>
        <v>1994</v>
      </c>
      <c r="K1993" t="str">
        <f>VLOOKUP(A1993,'Hospitalisation Details'!A:C,3,0)</f>
        <v>Dec</v>
      </c>
      <c r="L1993">
        <f>VLOOKUP(A1993,'Hospitalisation Details'!A:D,4,0)</f>
        <v>2</v>
      </c>
      <c r="M1993">
        <f>VLOOKUP(A1993,'Hospitalisation Details'!A:E,5,0)</f>
        <v>0</v>
      </c>
      <c r="N1993">
        <f>VLOOKUP(A1993,'Hospitalisation Details'!A:F,6,0)</f>
        <v>3268.85</v>
      </c>
      <c r="O1993" t="str">
        <f>VLOOKUP(A1993,'Hospitalisation Details'!A:G,7,0)</f>
        <v>tier - 3</v>
      </c>
      <c r="P1993" t="str">
        <f>VLOOKUP(A1993,'Hospitalisation Details'!A:I,8,0)</f>
        <v>tier - 1</v>
      </c>
      <c r="Q1993" t="str">
        <f>VLOOKUP(A1993,'Hospitalisation Details'!A:I,9,0)</f>
        <v>R1016</v>
      </c>
    </row>
    <row r="1994" spans="1:17" ht="15.6" x14ac:dyDescent="0.3">
      <c r="A1994" s="1" t="s">
        <v>375</v>
      </c>
      <c r="B1994" s="1" t="str">
        <f>VLOOKUP(A1994,'Customer Names'!A:B,2,0)</f>
        <v>Mininger, Mr.  Norman H.</v>
      </c>
      <c r="C1994">
        <f>VLOOKUP(A1994,'Medical Examinations'!A:H,2,0)</f>
        <v>20.399999999999999</v>
      </c>
      <c r="D1994">
        <f>VLOOKUP(A1994,'Medical Examinations'!A:C,3,0)</f>
        <v>4.83</v>
      </c>
      <c r="E1994" t="str">
        <f>VLOOKUP(A1994,'Medical Examinations'!A:E,4)</f>
        <v>No</v>
      </c>
      <c r="F1994" t="str">
        <f>VLOOKUP(A1994,'Medical Examinations'!A:E,5)</f>
        <v>No</v>
      </c>
      <c r="G1994" t="str">
        <f>VLOOKUP(A1994,'Medical Examinations'!A:F,6,0)</f>
        <v>No</v>
      </c>
      <c r="H1994" t="str">
        <f>VLOOKUP(A1994,'Medical Examinations'!A:G,7)</f>
        <v>No major surgery</v>
      </c>
      <c r="I1994" t="str">
        <f>VLOOKUP(A1994,'Medical Examinations'!A:H,8,0)</f>
        <v>No</v>
      </c>
      <c r="J1994">
        <f>VLOOKUP(A1994,'Hospitalisation Details'!A:B,2,0)</f>
        <v>1991</v>
      </c>
      <c r="K1994" t="str">
        <f>VLOOKUP(A1994,'Hospitalisation Details'!A:C,3,0)</f>
        <v>Nov</v>
      </c>
      <c r="L1994">
        <f>VLOOKUP(A1994,'Hospitalisation Details'!A:D,4,0)</f>
        <v>13</v>
      </c>
      <c r="M1994">
        <f>VLOOKUP(A1994,'Hospitalisation Details'!A:E,5,0)</f>
        <v>0</v>
      </c>
      <c r="N1994">
        <f>VLOOKUP(A1994,'Hospitalisation Details'!A:F,6,0)</f>
        <v>3260.2</v>
      </c>
      <c r="O1994" t="str">
        <f>VLOOKUP(A1994,'Hospitalisation Details'!A:G,7,0)</f>
        <v>tier - 3</v>
      </c>
      <c r="P1994" t="str">
        <f>VLOOKUP(A1994,'Hospitalisation Details'!A:I,8,0)</f>
        <v>tier - 2</v>
      </c>
      <c r="Q1994" t="str">
        <f>VLOOKUP(A1994,'Hospitalisation Details'!A:I,9,0)</f>
        <v>R1011</v>
      </c>
    </row>
    <row r="1995" spans="1:17" ht="15.6" x14ac:dyDescent="0.3">
      <c r="A1995" s="1" t="s">
        <v>374</v>
      </c>
      <c r="B1995" s="1" t="str">
        <f>VLOOKUP(A1995,'Customer Names'!A:B,2,0)</f>
        <v>Mayo, Ms.  Susan</v>
      </c>
      <c r="C1995">
        <f>VLOOKUP(A1995,'Medical Examinations'!A:H,2,0)</f>
        <v>42.13</v>
      </c>
      <c r="D1995">
        <f>VLOOKUP(A1995,'Medical Examinations'!A:C,3,0)</f>
        <v>5.72</v>
      </c>
      <c r="E1995" t="str">
        <f>VLOOKUP(A1995,'Medical Examinations'!A:E,4)</f>
        <v>yes</v>
      </c>
      <c r="F1995" t="str">
        <f>VLOOKUP(A1995,'Medical Examinations'!A:E,5)</f>
        <v>No</v>
      </c>
      <c r="G1995" t="str">
        <f>VLOOKUP(A1995,'Medical Examinations'!A:F,6,0)</f>
        <v>Yes</v>
      </c>
      <c r="H1995">
        <f>VLOOKUP(A1995,'Medical Examinations'!A:G,7)</f>
        <v>1</v>
      </c>
      <c r="I1995" t="str">
        <f>VLOOKUP(A1995,'Medical Examinations'!A:H,8,0)</f>
        <v>No</v>
      </c>
      <c r="J1995">
        <f>VLOOKUP(A1995,'Hospitalisation Details'!A:B,2,0)</f>
        <v>1997</v>
      </c>
      <c r="K1995" t="str">
        <f>VLOOKUP(A1995,'Hospitalisation Details'!A:C,3,0)</f>
        <v>Sep</v>
      </c>
      <c r="L1995">
        <f>VLOOKUP(A1995,'Hospitalisation Details'!A:D,4,0)</f>
        <v>2</v>
      </c>
      <c r="M1995">
        <f>VLOOKUP(A1995,'Hospitalisation Details'!A:E,5,0)</f>
        <v>1</v>
      </c>
      <c r="N1995">
        <f>VLOOKUP(A1995,'Hospitalisation Details'!A:F,6,0)</f>
        <v>3238.44</v>
      </c>
      <c r="O1995" t="str">
        <f>VLOOKUP(A1995,'Hospitalisation Details'!A:G,7,0)</f>
        <v>tier - 2</v>
      </c>
      <c r="P1995" t="str">
        <f>VLOOKUP(A1995,'Hospitalisation Details'!A:I,8,0)</f>
        <v>tier - 3</v>
      </c>
      <c r="Q1995" t="str">
        <f>VLOOKUP(A1995,'Hospitalisation Details'!A:I,9,0)</f>
        <v>R1013</v>
      </c>
    </row>
    <row r="1996" spans="1:17" ht="15.6" x14ac:dyDescent="0.3">
      <c r="A1996" s="1" t="s">
        <v>373</v>
      </c>
      <c r="B1996" s="1" t="str">
        <f>VLOOKUP(A1996,'Customer Names'!A:B,2,0)</f>
        <v>Zicko, Ms.  Tatyana K</v>
      </c>
      <c r="C1996">
        <f>VLOOKUP(A1996,'Medical Examinations'!A:H,2,0)</f>
        <v>33.99</v>
      </c>
      <c r="D1996">
        <f>VLOOKUP(A1996,'Medical Examinations'!A:C,3,0)</f>
        <v>4.83</v>
      </c>
      <c r="E1996" t="str">
        <f>VLOOKUP(A1996,'Medical Examinations'!A:E,4)</f>
        <v>yes</v>
      </c>
      <c r="F1996" t="str">
        <f>VLOOKUP(A1996,'Medical Examinations'!A:E,5)</f>
        <v>No</v>
      </c>
      <c r="G1996" t="str">
        <f>VLOOKUP(A1996,'Medical Examinations'!A:F,6,0)</f>
        <v>Yes</v>
      </c>
      <c r="H1996">
        <f>VLOOKUP(A1996,'Medical Examinations'!A:G,7)</f>
        <v>1</v>
      </c>
      <c r="I1996" t="str">
        <f>VLOOKUP(A1996,'Medical Examinations'!A:H,8,0)</f>
        <v>No</v>
      </c>
      <c r="J1996">
        <f>VLOOKUP(A1996,'Hospitalisation Details'!A:B,2,0)</f>
        <v>1997</v>
      </c>
      <c r="K1996" t="str">
        <f>VLOOKUP(A1996,'Hospitalisation Details'!A:C,3,0)</f>
        <v>Aug</v>
      </c>
      <c r="L1996">
        <f>VLOOKUP(A1996,'Hospitalisation Details'!A:D,4,0)</f>
        <v>2</v>
      </c>
      <c r="M1996">
        <f>VLOOKUP(A1996,'Hospitalisation Details'!A:E,5,0)</f>
        <v>1</v>
      </c>
      <c r="N1996">
        <f>VLOOKUP(A1996,'Hospitalisation Details'!A:F,6,0)</f>
        <v>3227.12</v>
      </c>
      <c r="O1996" t="str">
        <f>VLOOKUP(A1996,'Hospitalisation Details'!A:G,7,0)</f>
        <v>tier - 2</v>
      </c>
      <c r="P1996" t="str">
        <f>VLOOKUP(A1996,'Hospitalisation Details'!A:I,8,0)</f>
        <v>tier - 3</v>
      </c>
      <c r="Q1996" t="str">
        <f>VLOOKUP(A1996,'Hospitalisation Details'!A:I,9,0)</f>
        <v>R1013</v>
      </c>
    </row>
    <row r="1997" spans="1:17" ht="15.6" x14ac:dyDescent="0.3">
      <c r="A1997" s="1" t="s">
        <v>372</v>
      </c>
      <c r="B1997" s="1" t="str">
        <f>VLOOKUP(A1997,'Customer Names'!A:B,2,0)</f>
        <v>Graham, Ms.  Chrissy</v>
      </c>
      <c r="C1997">
        <f>VLOOKUP(A1997,'Medical Examinations'!A:H,2,0)</f>
        <v>28.594999999999999</v>
      </c>
      <c r="D1997">
        <f>VLOOKUP(A1997,'Medical Examinations'!A:C,3,0)</f>
        <v>4.1399999999999997</v>
      </c>
      <c r="E1997" t="str">
        <f>VLOOKUP(A1997,'Medical Examinations'!A:E,4)</f>
        <v>yes</v>
      </c>
      <c r="F1997" t="str">
        <f>VLOOKUP(A1997,'Medical Examinations'!A:E,5)</f>
        <v>No</v>
      </c>
      <c r="G1997" t="str">
        <f>VLOOKUP(A1997,'Medical Examinations'!A:F,6,0)</f>
        <v>Yes</v>
      </c>
      <c r="H1997">
        <f>VLOOKUP(A1997,'Medical Examinations'!A:G,7)</f>
        <v>1</v>
      </c>
      <c r="I1997" t="str">
        <f>VLOOKUP(A1997,'Medical Examinations'!A:H,8,0)</f>
        <v>No</v>
      </c>
      <c r="J1997">
        <f>VLOOKUP(A1997,'Hospitalisation Details'!A:B,2,0)</f>
        <v>1997</v>
      </c>
      <c r="K1997" t="str">
        <f>VLOOKUP(A1997,'Hospitalisation Details'!A:C,3,0)</f>
        <v>Jul</v>
      </c>
      <c r="L1997">
        <f>VLOOKUP(A1997,'Hospitalisation Details'!A:D,4,0)</f>
        <v>6</v>
      </c>
      <c r="M1997">
        <f>VLOOKUP(A1997,'Hospitalisation Details'!A:E,5,0)</f>
        <v>0</v>
      </c>
      <c r="N1997">
        <f>VLOOKUP(A1997,'Hospitalisation Details'!A:F,6,0)</f>
        <v>3213.62</v>
      </c>
      <c r="O1997" t="str">
        <f>VLOOKUP(A1997,'Hospitalisation Details'!A:G,7,0)</f>
        <v>tier - 2</v>
      </c>
      <c r="P1997" t="str">
        <f>VLOOKUP(A1997,'Hospitalisation Details'!A:I,8,0)</f>
        <v>tier - 2</v>
      </c>
      <c r="Q1997" t="str">
        <f>VLOOKUP(A1997,'Hospitalisation Details'!A:I,9,0)</f>
        <v>R1024</v>
      </c>
    </row>
    <row r="1998" spans="1:17" ht="15.6" x14ac:dyDescent="0.3">
      <c r="A1998" s="1" t="s">
        <v>371</v>
      </c>
      <c r="B1998" s="1" t="str">
        <f>VLOOKUP(A1998,'Customer Names'!A:B,2,0)</f>
        <v>Boland, Ms.  Carrie</v>
      </c>
      <c r="C1998">
        <f>VLOOKUP(A1998,'Medical Examinations'!A:H,2,0)</f>
        <v>20.8</v>
      </c>
      <c r="D1998">
        <f>VLOOKUP(A1998,'Medical Examinations'!A:C,3,0)</f>
        <v>4.07</v>
      </c>
      <c r="E1998" t="str">
        <f>VLOOKUP(A1998,'Medical Examinations'!A:E,4)</f>
        <v>yes</v>
      </c>
      <c r="F1998" t="str">
        <f>VLOOKUP(A1998,'Medical Examinations'!A:E,5)</f>
        <v>No</v>
      </c>
      <c r="G1998" t="str">
        <f>VLOOKUP(A1998,'Medical Examinations'!A:F,6,0)</f>
        <v>Yes</v>
      </c>
      <c r="H1998">
        <f>VLOOKUP(A1998,'Medical Examinations'!A:G,7)</f>
        <v>1</v>
      </c>
      <c r="I1998" t="str">
        <f>VLOOKUP(A1998,'Medical Examinations'!A:H,8,0)</f>
        <v>No</v>
      </c>
      <c r="J1998">
        <f>VLOOKUP(A1998,'Hospitalisation Details'!A:B,2,0)</f>
        <v>1997</v>
      </c>
      <c r="K1998" t="str">
        <f>VLOOKUP(A1998,'Hospitalisation Details'!A:C,3,0)</f>
        <v>Dec</v>
      </c>
      <c r="L1998">
        <f>VLOOKUP(A1998,'Hospitalisation Details'!A:D,4,0)</f>
        <v>22</v>
      </c>
      <c r="M1998">
        <f>VLOOKUP(A1998,'Hospitalisation Details'!A:E,5,0)</f>
        <v>1</v>
      </c>
      <c r="N1998">
        <f>VLOOKUP(A1998,'Hospitalisation Details'!A:F,6,0)</f>
        <v>3208.79</v>
      </c>
      <c r="O1998" t="str">
        <f>VLOOKUP(A1998,'Hospitalisation Details'!A:G,7,0)</f>
        <v>tier - 2</v>
      </c>
      <c r="P1998" t="str">
        <f>VLOOKUP(A1998,'Hospitalisation Details'!A:I,8,0)</f>
        <v>tier - 3</v>
      </c>
      <c r="Q1998" t="str">
        <f>VLOOKUP(A1998,'Hospitalisation Details'!A:I,9,0)</f>
        <v>R1011</v>
      </c>
    </row>
    <row r="1999" spans="1:17" ht="15.6" x14ac:dyDescent="0.3">
      <c r="A1999" s="1" t="s">
        <v>370</v>
      </c>
      <c r="B1999" s="1" t="str">
        <f>VLOOKUP(A1999,'Customer Names'!A:B,2,0)</f>
        <v>Cupp, Ms.  Halle</v>
      </c>
      <c r="C1999">
        <f>VLOOKUP(A1999,'Medical Examinations'!A:H,2,0)</f>
        <v>23.465</v>
      </c>
      <c r="D1999">
        <f>VLOOKUP(A1999,'Medical Examinations'!A:C,3,0)</f>
        <v>6.26</v>
      </c>
      <c r="E1999" t="str">
        <f>VLOOKUP(A1999,'Medical Examinations'!A:E,4)</f>
        <v>yes</v>
      </c>
      <c r="F1999" t="str">
        <f>VLOOKUP(A1999,'Medical Examinations'!A:E,5)</f>
        <v>No</v>
      </c>
      <c r="G1999" t="str">
        <f>VLOOKUP(A1999,'Medical Examinations'!A:F,6,0)</f>
        <v>Yes</v>
      </c>
      <c r="H1999">
        <f>VLOOKUP(A1999,'Medical Examinations'!A:G,7)</f>
        <v>1</v>
      </c>
      <c r="I1999" t="str">
        <f>VLOOKUP(A1999,'Medical Examinations'!A:H,8,0)</f>
        <v>No</v>
      </c>
      <c r="J1999">
        <f>VLOOKUP(A1999,'Hospitalisation Details'!A:B,2,0)</f>
        <v>1997</v>
      </c>
      <c r="K1999" t="str">
        <f>VLOOKUP(A1999,'Hospitalisation Details'!A:C,3,0)</f>
        <v>Jul</v>
      </c>
      <c r="L1999">
        <f>VLOOKUP(A1999,'Hospitalisation Details'!A:D,4,0)</f>
        <v>5</v>
      </c>
      <c r="M1999">
        <f>VLOOKUP(A1999,'Hospitalisation Details'!A:E,5,0)</f>
        <v>0</v>
      </c>
      <c r="N1999">
        <f>VLOOKUP(A1999,'Hospitalisation Details'!A:F,6,0)</f>
        <v>3206.49</v>
      </c>
      <c r="O1999" t="str">
        <f>VLOOKUP(A1999,'Hospitalisation Details'!A:G,7,0)</f>
        <v>tier - 2</v>
      </c>
      <c r="P1999" t="str">
        <f>VLOOKUP(A1999,'Hospitalisation Details'!A:I,8,0)</f>
        <v>tier - 3</v>
      </c>
      <c r="Q1999" t="str">
        <f>VLOOKUP(A1999,'Hospitalisation Details'!A:I,9,0)</f>
        <v>R1024</v>
      </c>
    </row>
    <row r="2000" spans="1:17" ht="15.6" x14ac:dyDescent="0.3">
      <c r="A2000" s="1" t="s">
        <v>369</v>
      </c>
      <c r="B2000" s="1" t="str">
        <f>VLOOKUP(A2000,'Customer Names'!A:B,2,0)</f>
        <v>Shaw, Ms.  Carolyn</v>
      </c>
      <c r="C2000">
        <f>VLOOKUP(A2000,'Medical Examinations'!A:H,2,0)</f>
        <v>40.185000000000002</v>
      </c>
      <c r="D2000">
        <f>VLOOKUP(A2000,'Medical Examinations'!A:C,3,0)</f>
        <v>5.88</v>
      </c>
      <c r="E2000" t="str">
        <f>VLOOKUP(A2000,'Medical Examinations'!A:E,4)</f>
        <v>yes</v>
      </c>
      <c r="F2000" t="str">
        <f>VLOOKUP(A2000,'Medical Examinations'!A:E,5)</f>
        <v>No</v>
      </c>
      <c r="G2000" t="str">
        <f>VLOOKUP(A2000,'Medical Examinations'!A:F,6,0)</f>
        <v>No</v>
      </c>
      <c r="H2000" t="str">
        <f>VLOOKUP(A2000,'Medical Examinations'!A:G,7)</f>
        <v>No major surgery</v>
      </c>
      <c r="I2000" t="str">
        <f>VLOOKUP(A2000,'Medical Examinations'!A:H,8,0)</f>
        <v>No</v>
      </c>
      <c r="J2000">
        <f>VLOOKUP(A2000,'Hospitalisation Details'!A:B,2,0)</f>
        <v>1996</v>
      </c>
      <c r="K2000" t="str">
        <f>VLOOKUP(A2000,'Hospitalisation Details'!A:C,3,0)</f>
        <v>Oct</v>
      </c>
      <c r="L2000">
        <f>VLOOKUP(A2000,'Hospitalisation Details'!A:D,4,0)</f>
        <v>11</v>
      </c>
      <c r="M2000">
        <f>VLOOKUP(A2000,'Hospitalisation Details'!A:E,5,0)</f>
        <v>0</v>
      </c>
      <c r="N2000">
        <f>VLOOKUP(A2000,'Hospitalisation Details'!A:F,6,0)</f>
        <v>3201.25</v>
      </c>
      <c r="O2000" t="str">
        <f>VLOOKUP(A2000,'Hospitalisation Details'!A:G,7,0)</f>
        <v>tier - 2</v>
      </c>
      <c r="P2000" t="str">
        <f>VLOOKUP(A2000,'Hospitalisation Details'!A:I,8,0)</f>
        <v>tier - 3</v>
      </c>
      <c r="Q2000" t="str">
        <f>VLOOKUP(A2000,'Hospitalisation Details'!A:I,9,0)</f>
        <v>R1012</v>
      </c>
    </row>
    <row r="2001" spans="1:17" ht="15.6" x14ac:dyDescent="0.3">
      <c r="A2001" s="1" t="s">
        <v>368</v>
      </c>
      <c r="B2001" s="1" t="str">
        <f>VLOOKUP(A2001,'Customer Names'!A:B,2,0)</f>
        <v>Klassen, Ms.  Tara D.</v>
      </c>
      <c r="C2001">
        <f>VLOOKUP(A2001,'Medical Examinations'!A:H,2,0)</f>
        <v>21.89</v>
      </c>
      <c r="D2001">
        <f>VLOOKUP(A2001,'Medical Examinations'!A:C,3,0)</f>
        <v>5.72</v>
      </c>
      <c r="E2001" t="str">
        <f>VLOOKUP(A2001,'Medical Examinations'!A:E,4)</f>
        <v>yes</v>
      </c>
      <c r="F2001" t="str">
        <f>VLOOKUP(A2001,'Medical Examinations'!A:E,5)</f>
        <v>No</v>
      </c>
      <c r="G2001" t="str">
        <f>VLOOKUP(A2001,'Medical Examinations'!A:F,6,0)</f>
        <v>No</v>
      </c>
      <c r="H2001" t="str">
        <f>VLOOKUP(A2001,'Medical Examinations'!A:G,7)</f>
        <v>No major surgery</v>
      </c>
      <c r="I2001" t="str">
        <f>VLOOKUP(A2001,'Medical Examinations'!A:H,8,0)</f>
        <v>No</v>
      </c>
      <c r="J2001">
        <f>VLOOKUP(A2001,'Hospitalisation Details'!A:B,2,0)</f>
        <v>2001</v>
      </c>
      <c r="K2001" t="str">
        <f>VLOOKUP(A2001,'Hospitalisation Details'!A:C,3,0)</f>
        <v>Sep</v>
      </c>
      <c r="L2001">
        <f>VLOOKUP(A2001,'Hospitalisation Details'!A:D,4,0)</f>
        <v>2</v>
      </c>
      <c r="M2001">
        <f>VLOOKUP(A2001,'Hospitalisation Details'!A:E,5,0)</f>
        <v>2</v>
      </c>
      <c r="N2001">
        <f>VLOOKUP(A2001,'Hospitalisation Details'!A:F,6,0)</f>
        <v>3180.51</v>
      </c>
      <c r="O2001" t="str">
        <f>VLOOKUP(A2001,'Hospitalisation Details'!A:G,7,0)</f>
        <v>tier - 2</v>
      </c>
      <c r="P2001" t="str">
        <f>VLOOKUP(A2001,'Hospitalisation Details'!A:I,8,0)</f>
        <v>tier - 2</v>
      </c>
      <c r="Q2001" t="str">
        <f>VLOOKUP(A2001,'Hospitalisation Details'!A:I,9,0)</f>
        <v>R1013</v>
      </c>
    </row>
    <row r="2002" spans="1:17" ht="15.6" x14ac:dyDescent="0.3">
      <c r="A2002" s="1" t="s">
        <v>367</v>
      </c>
      <c r="B2002" s="1" t="str">
        <f>VLOOKUP(A2002,'Customer Names'!A:B,2,0)</f>
        <v>Musal, Mr.  Rasim M</v>
      </c>
      <c r="C2002">
        <f>VLOOKUP(A2002,'Medical Examinations'!A:H,2,0)</f>
        <v>29.34</v>
      </c>
      <c r="D2002">
        <f>VLOOKUP(A2002,'Medical Examinations'!A:C,3,0)</f>
        <v>6.09</v>
      </c>
      <c r="E2002" t="str">
        <f>VLOOKUP(A2002,'Medical Examinations'!A:E,4)</f>
        <v>yes</v>
      </c>
      <c r="F2002" t="str">
        <f>VLOOKUP(A2002,'Medical Examinations'!A:E,5)</f>
        <v>yes</v>
      </c>
      <c r="G2002" t="str">
        <f>VLOOKUP(A2002,'Medical Examinations'!A:F,6,0)</f>
        <v>No</v>
      </c>
      <c r="H2002">
        <f>VLOOKUP(A2002,'Medical Examinations'!A:G,7)</f>
        <v>2</v>
      </c>
      <c r="I2002" t="str">
        <f>VLOOKUP(A2002,'Medical Examinations'!A:H,8,0)</f>
        <v>No</v>
      </c>
      <c r="J2002">
        <f>VLOOKUP(A2002,'Hospitalisation Details'!A:B,2,0)</f>
        <v>2000</v>
      </c>
      <c r="K2002" t="str">
        <f>VLOOKUP(A2002,'Hospitalisation Details'!A:C,3,0)</f>
        <v>Sep</v>
      </c>
      <c r="L2002">
        <f>VLOOKUP(A2002,'Hospitalisation Details'!A:D,4,0)</f>
        <v>23</v>
      </c>
      <c r="M2002">
        <f>VLOOKUP(A2002,'Hospitalisation Details'!A:E,5,0)</f>
        <v>0</v>
      </c>
      <c r="N2002">
        <f>VLOOKUP(A2002,'Hospitalisation Details'!A:F,6,0)</f>
        <v>3179.96</v>
      </c>
      <c r="O2002" t="str">
        <f>VLOOKUP(A2002,'Hospitalisation Details'!A:G,7,0)</f>
        <v>tier - 2</v>
      </c>
      <c r="P2002" t="str">
        <f>VLOOKUP(A2002,'Hospitalisation Details'!A:I,8,0)</f>
        <v>tier - 2</v>
      </c>
      <c r="Q2002" t="str">
        <f>VLOOKUP(A2002,'Hospitalisation Details'!A:I,9,0)</f>
        <v>R1012</v>
      </c>
    </row>
    <row r="2003" spans="1:17" ht="15.6" x14ac:dyDescent="0.3">
      <c r="A2003" s="1" t="s">
        <v>366</v>
      </c>
      <c r="B2003" s="1" t="str">
        <f>VLOOKUP(A2003,'Customer Names'!A:B,2,0)</f>
        <v>Kitayama, Ms.  Dina</v>
      </c>
      <c r="C2003">
        <f>VLOOKUP(A2003,'Medical Examinations'!A:H,2,0)</f>
        <v>22.61</v>
      </c>
      <c r="D2003">
        <f>VLOOKUP(A2003,'Medical Examinations'!A:C,3,0)</f>
        <v>4.25</v>
      </c>
      <c r="E2003" t="str">
        <f>VLOOKUP(A2003,'Medical Examinations'!A:E,4)</f>
        <v>yes</v>
      </c>
      <c r="F2003" t="str">
        <f>VLOOKUP(A2003,'Medical Examinations'!A:E,5)</f>
        <v>No</v>
      </c>
      <c r="G2003" t="str">
        <f>VLOOKUP(A2003,'Medical Examinations'!A:F,6,0)</f>
        <v>No</v>
      </c>
      <c r="H2003" t="str">
        <f>VLOOKUP(A2003,'Medical Examinations'!A:G,7)</f>
        <v>No major surgery</v>
      </c>
      <c r="I2003" t="str">
        <f>VLOOKUP(A2003,'Medical Examinations'!A:H,8,0)</f>
        <v>No</v>
      </c>
      <c r="J2003">
        <f>VLOOKUP(A2003,'Hospitalisation Details'!A:B,2,0)</f>
        <v>1996</v>
      </c>
      <c r="K2003" t="str">
        <f>VLOOKUP(A2003,'Hospitalisation Details'!A:C,3,0)</f>
        <v>Jul</v>
      </c>
      <c r="L2003">
        <f>VLOOKUP(A2003,'Hospitalisation Details'!A:D,4,0)</f>
        <v>3</v>
      </c>
      <c r="M2003">
        <f>VLOOKUP(A2003,'Hospitalisation Details'!A:E,5,0)</f>
        <v>0</v>
      </c>
      <c r="N2003">
        <f>VLOOKUP(A2003,'Hospitalisation Details'!A:F,6,0)</f>
        <v>3176.82</v>
      </c>
      <c r="O2003" t="str">
        <f>VLOOKUP(A2003,'Hospitalisation Details'!A:G,7,0)</f>
        <v>tier - 2</v>
      </c>
      <c r="P2003" t="str">
        <f>VLOOKUP(A2003,'Hospitalisation Details'!A:I,8,0)</f>
        <v>tier - 1</v>
      </c>
      <c r="Q2003" t="str">
        <f>VLOOKUP(A2003,'Hospitalisation Details'!A:I,9,0)</f>
        <v>R1012</v>
      </c>
    </row>
    <row r="2004" spans="1:17" ht="15.6" x14ac:dyDescent="0.3">
      <c r="A2004" s="1" t="s">
        <v>365</v>
      </c>
      <c r="B2004" s="1" t="str">
        <f>VLOOKUP(A2004,'Customer Names'!A:B,2,0)</f>
        <v>Altman, Ms.  Lisa</v>
      </c>
      <c r="C2004">
        <f>VLOOKUP(A2004,'Medical Examinations'!A:H,2,0)</f>
        <v>22.23</v>
      </c>
      <c r="D2004">
        <f>VLOOKUP(A2004,'Medical Examinations'!A:C,3,0)</f>
        <v>6.09</v>
      </c>
      <c r="E2004" t="str">
        <f>VLOOKUP(A2004,'Medical Examinations'!A:E,4)</f>
        <v>yes</v>
      </c>
      <c r="F2004" t="str">
        <f>VLOOKUP(A2004,'Medical Examinations'!A:E,5)</f>
        <v>No</v>
      </c>
      <c r="G2004" t="str">
        <f>VLOOKUP(A2004,'Medical Examinations'!A:F,6,0)</f>
        <v>No</v>
      </c>
      <c r="H2004" t="str">
        <f>VLOOKUP(A2004,'Medical Examinations'!A:G,7)</f>
        <v>No major surgery</v>
      </c>
      <c r="I2004" t="str">
        <f>VLOOKUP(A2004,'Medical Examinations'!A:H,8,0)</f>
        <v>No</v>
      </c>
      <c r="J2004">
        <f>VLOOKUP(A2004,'Hospitalisation Details'!A:B,2,0)</f>
        <v>1996</v>
      </c>
      <c r="K2004" t="str">
        <f>VLOOKUP(A2004,'Hospitalisation Details'!A:C,3,0)</f>
        <v>Aug</v>
      </c>
      <c r="L2004">
        <f>VLOOKUP(A2004,'Hospitalisation Details'!A:D,4,0)</f>
        <v>14</v>
      </c>
      <c r="M2004">
        <f>VLOOKUP(A2004,'Hospitalisation Details'!A:E,5,0)</f>
        <v>0</v>
      </c>
      <c r="N2004">
        <f>VLOOKUP(A2004,'Hospitalisation Details'!A:F,6,0)</f>
        <v>3176.29</v>
      </c>
      <c r="O2004" t="str">
        <f>VLOOKUP(A2004,'Hospitalisation Details'!A:G,7,0)</f>
        <v>tier - 2</v>
      </c>
      <c r="P2004" t="str">
        <f>VLOOKUP(A2004,'Hospitalisation Details'!A:I,8,0)</f>
        <v>tier - 2</v>
      </c>
      <c r="Q2004" t="str">
        <f>VLOOKUP(A2004,'Hospitalisation Details'!A:I,9,0)</f>
        <v>R1012</v>
      </c>
    </row>
    <row r="2005" spans="1:17" ht="15.6" x14ac:dyDescent="0.3">
      <c r="A2005" s="1" t="s">
        <v>364</v>
      </c>
      <c r="B2005" s="1" t="str">
        <f>VLOOKUP(A2005,'Customer Names'!A:B,2,0)</f>
        <v>Demchko, Ms.  Caitrin</v>
      </c>
      <c r="C2005">
        <f>VLOOKUP(A2005,'Medical Examinations'!A:H,2,0)</f>
        <v>33.4</v>
      </c>
      <c r="D2005">
        <f>VLOOKUP(A2005,'Medical Examinations'!A:C,3,0)</f>
        <v>5.51</v>
      </c>
      <c r="E2005" t="str">
        <f>VLOOKUP(A2005,'Medical Examinations'!A:E,4)</f>
        <v>No</v>
      </c>
      <c r="F2005" t="str">
        <f>VLOOKUP(A2005,'Medical Examinations'!A:E,5)</f>
        <v>No</v>
      </c>
      <c r="G2005" t="str">
        <f>VLOOKUP(A2005,'Medical Examinations'!A:F,6,0)</f>
        <v>No</v>
      </c>
      <c r="H2005" t="str">
        <f>VLOOKUP(A2005,'Medical Examinations'!A:G,7)</f>
        <v>No major surgery</v>
      </c>
      <c r="I2005" t="str">
        <f>VLOOKUP(A2005,'Medical Examinations'!A:H,8,0)</f>
        <v>No</v>
      </c>
      <c r="J2005">
        <f>VLOOKUP(A2005,'Hospitalisation Details'!A:B,2,0)</f>
        <v>1994</v>
      </c>
      <c r="K2005" t="str">
        <f>VLOOKUP(A2005,'Hospitalisation Details'!A:C,3,0)</f>
        <v>Jul</v>
      </c>
      <c r="L2005">
        <f>VLOOKUP(A2005,'Hospitalisation Details'!A:D,4,0)</f>
        <v>6</v>
      </c>
      <c r="M2005">
        <f>VLOOKUP(A2005,'Hospitalisation Details'!A:E,5,0)</f>
        <v>0</v>
      </c>
      <c r="N2005">
        <f>VLOOKUP(A2005,'Hospitalisation Details'!A:F,6,0)</f>
        <v>3172.02</v>
      </c>
      <c r="O2005" t="str">
        <f>VLOOKUP(A2005,'Hospitalisation Details'!A:G,7,0)</f>
        <v>tier - 2</v>
      </c>
      <c r="P2005" t="str">
        <f>VLOOKUP(A2005,'Hospitalisation Details'!A:I,8,0)</f>
        <v>tier - 1</v>
      </c>
      <c r="Q2005" t="str">
        <f>VLOOKUP(A2005,'Hospitalisation Details'!A:I,9,0)</f>
        <v>R1011</v>
      </c>
    </row>
    <row r="2006" spans="1:17" ht="15.6" x14ac:dyDescent="0.3">
      <c r="A2006" s="1" t="s">
        <v>363</v>
      </c>
      <c r="B2006" s="1" t="str">
        <f>VLOOKUP(A2006,'Customer Names'!A:B,2,0)</f>
        <v>Wild, Ms.  Adriana S</v>
      </c>
      <c r="C2006">
        <f>VLOOKUP(A2006,'Medical Examinations'!A:H,2,0)</f>
        <v>33.11</v>
      </c>
      <c r="D2006">
        <f>VLOOKUP(A2006,'Medical Examinations'!A:C,3,0)</f>
        <v>5.63</v>
      </c>
      <c r="E2006" t="str">
        <f>VLOOKUP(A2006,'Medical Examinations'!A:E,4)</f>
        <v>No</v>
      </c>
      <c r="F2006" t="str">
        <f>VLOOKUP(A2006,'Medical Examinations'!A:E,5)</f>
        <v>No</v>
      </c>
      <c r="G2006" t="str">
        <f>VLOOKUP(A2006,'Medical Examinations'!A:F,6,0)</f>
        <v>No</v>
      </c>
      <c r="H2006" t="str">
        <f>VLOOKUP(A2006,'Medical Examinations'!A:G,7)</f>
        <v>No major surgery</v>
      </c>
      <c r="I2006" t="str">
        <f>VLOOKUP(A2006,'Medical Examinations'!A:H,8,0)</f>
        <v>No</v>
      </c>
      <c r="J2006">
        <f>VLOOKUP(A2006,'Hospitalisation Details'!A:B,2,0)</f>
        <v>1994</v>
      </c>
      <c r="K2006" t="str">
        <f>VLOOKUP(A2006,'Hospitalisation Details'!A:C,3,0)</f>
        <v>Oct</v>
      </c>
      <c r="L2006">
        <f>VLOOKUP(A2006,'Hospitalisation Details'!A:D,4,0)</f>
        <v>25</v>
      </c>
      <c r="M2006">
        <f>VLOOKUP(A2006,'Hospitalisation Details'!A:E,5,0)</f>
        <v>0</v>
      </c>
      <c r="N2006">
        <f>VLOOKUP(A2006,'Hospitalisation Details'!A:F,6,0)</f>
        <v>3171.61</v>
      </c>
      <c r="O2006" t="str">
        <f>VLOOKUP(A2006,'Hospitalisation Details'!A:G,7,0)</f>
        <v>tier - 2</v>
      </c>
      <c r="P2006" t="str">
        <f>VLOOKUP(A2006,'Hospitalisation Details'!A:I,8,0)</f>
        <v>tier - 3</v>
      </c>
      <c r="Q2006" t="str">
        <f>VLOOKUP(A2006,'Hospitalisation Details'!A:I,9,0)</f>
        <v>R1013</v>
      </c>
    </row>
    <row r="2007" spans="1:17" ht="15.6" x14ac:dyDescent="0.3">
      <c r="A2007" s="1" t="s">
        <v>362</v>
      </c>
      <c r="B2007" s="1" t="str">
        <f>VLOOKUP(A2007,'Customer Names'!A:B,2,0)</f>
        <v>Betts, Ms.  Megan</v>
      </c>
      <c r="C2007">
        <f>VLOOKUP(A2007,'Medical Examinations'!A:H,2,0)</f>
        <v>16.815000000000001</v>
      </c>
      <c r="D2007">
        <f>VLOOKUP(A2007,'Medical Examinations'!A:C,3,0)</f>
        <v>5.29</v>
      </c>
      <c r="E2007" t="str">
        <f>VLOOKUP(A2007,'Medical Examinations'!A:E,4)</f>
        <v>yes</v>
      </c>
      <c r="F2007" t="str">
        <f>VLOOKUP(A2007,'Medical Examinations'!A:E,5)</f>
        <v>No</v>
      </c>
      <c r="G2007" t="str">
        <f>VLOOKUP(A2007,'Medical Examinations'!A:F,6,0)</f>
        <v>No</v>
      </c>
      <c r="H2007" t="str">
        <f>VLOOKUP(A2007,'Medical Examinations'!A:G,7)</f>
        <v>No major surgery</v>
      </c>
      <c r="I2007" t="str">
        <f>VLOOKUP(A2007,'Medical Examinations'!A:H,8,0)</f>
        <v>No</v>
      </c>
      <c r="J2007">
        <f>VLOOKUP(A2007,'Hospitalisation Details'!A:B,2,0)</f>
        <v>2001</v>
      </c>
      <c r="K2007" t="str">
        <f>VLOOKUP(A2007,'Hospitalisation Details'!A:C,3,0)</f>
        <v>Aug</v>
      </c>
      <c r="L2007">
        <f>VLOOKUP(A2007,'Hospitalisation Details'!A:D,4,0)</f>
        <v>29</v>
      </c>
      <c r="M2007">
        <f>VLOOKUP(A2007,'Hospitalisation Details'!A:E,5,0)</f>
        <v>1</v>
      </c>
      <c r="N2007">
        <f>VLOOKUP(A2007,'Hospitalisation Details'!A:F,6,0)</f>
        <v>3167.46</v>
      </c>
      <c r="O2007" t="str">
        <f>VLOOKUP(A2007,'Hospitalisation Details'!A:G,7,0)</f>
        <v>tier - 2</v>
      </c>
      <c r="P2007" t="str">
        <f>VLOOKUP(A2007,'Hospitalisation Details'!A:I,8,0)</f>
        <v>tier - 3</v>
      </c>
      <c r="Q2007" t="str">
        <f>VLOOKUP(A2007,'Hospitalisation Details'!A:I,9,0)</f>
        <v>R1024</v>
      </c>
    </row>
    <row r="2008" spans="1:17" ht="15.6" x14ac:dyDescent="0.3">
      <c r="A2008" s="1" t="s">
        <v>361</v>
      </c>
      <c r="B2008" s="1" t="str">
        <f>VLOOKUP(A2008,'Customer Names'!A:B,2,0)</f>
        <v>Martin, Mrs.  Kristen M</v>
      </c>
      <c r="C2008">
        <f>VLOOKUP(A2008,'Medical Examinations'!A:H,2,0)</f>
        <v>25.61</v>
      </c>
      <c r="D2008">
        <f>VLOOKUP(A2008,'Medical Examinations'!A:C,3,0)</f>
        <v>4</v>
      </c>
      <c r="E2008" t="str">
        <f>VLOOKUP(A2008,'Medical Examinations'!A:E,4)</f>
        <v>No</v>
      </c>
      <c r="F2008" t="str">
        <f>VLOOKUP(A2008,'Medical Examinations'!A:E,5)</f>
        <v>No</v>
      </c>
      <c r="G2008" t="str">
        <f>VLOOKUP(A2008,'Medical Examinations'!A:F,6,0)</f>
        <v>Yes</v>
      </c>
      <c r="H2008">
        <f>VLOOKUP(A2008,'Medical Examinations'!A:G,7)</f>
        <v>1</v>
      </c>
      <c r="I2008" t="str">
        <f>VLOOKUP(A2008,'Medical Examinations'!A:H,8,0)</f>
        <v>No</v>
      </c>
      <c r="J2008">
        <f>VLOOKUP(A2008,'Hospitalisation Details'!A:B,2,0)</f>
        <v>1993</v>
      </c>
      <c r="K2008" t="str">
        <f>VLOOKUP(A2008,'Hospitalisation Details'!A:C,3,0)</f>
        <v>Sep</v>
      </c>
      <c r="L2008">
        <f>VLOOKUP(A2008,'Hospitalisation Details'!A:D,4,0)</f>
        <v>25</v>
      </c>
      <c r="M2008">
        <f>VLOOKUP(A2008,'Hospitalisation Details'!A:E,5,0)</f>
        <v>0</v>
      </c>
      <c r="N2008">
        <f>VLOOKUP(A2008,'Hospitalisation Details'!A:F,6,0)</f>
        <v>3162.02</v>
      </c>
      <c r="O2008" t="str">
        <f>VLOOKUP(A2008,'Hospitalisation Details'!A:G,7,0)</f>
        <v>tier - 2</v>
      </c>
      <c r="P2008" t="str">
        <f>VLOOKUP(A2008,'Hospitalisation Details'!A:I,8,0)</f>
        <v>tier - 3</v>
      </c>
      <c r="Q2008" t="str">
        <f>VLOOKUP(A2008,'Hospitalisation Details'!A:I,9,0)</f>
        <v>R1013</v>
      </c>
    </row>
    <row r="2009" spans="1:17" ht="15.6" x14ac:dyDescent="0.3">
      <c r="A2009" s="1" t="s">
        <v>360</v>
      </c>
      <c r="B2009" s="1" t="str">
        <f>VLOOKUP(A2009,'Customer Names'!A:B,2,0)</f>
        <v>Vandeventer, Ms.  Alix</v>
      </c>
      <c r="C2009">
        <f>VLOOKUP(A2009,'Medical Examinations'!A:H,2,0)</f>
        <v>25.8</v>
      </c>
      <c r="D2009">
        <f>VLOOKUP(A2009,'Medical Examinations'!A:C,3,0)</f>
        <v>5.49</v>
      </c>
      <c r="E2009" t="str">
        <f>VLOOKUP(A2009,'Medical Examinations'!A:E,4)</f>
        <v>No</v>
      </c>
      <c r="F2009" t="str">
        <f>VLOOKUP(A2009,'Medical Examinations'!A:E,5)</f>
        <v>No</v>
      </c>
      <c r="G2009" t="str">
        <f>VLOOKUP(A2009,'Medical Examinations'!A:F,6,0)</f>
        <v>No</v>
      </c>
      <c r="H2009" t="str">
        <f>VLOOKUP(A2009,'Medical Examinations'!A:G,7)</f>
        <v>No major surgery</v>
      </c>
      <c r="I2009" t="str">
        <f>VLOOKUP(A2009,'Medical Examinations'!A:H,8,0)</f>
        <v>No</v>
      </c>
      <c r="J2009">
        <f>VLOOKUP(A2009,'Hospitalisation Details'!A:B,2,0)</f>
        <v>1994</v>
      </c>
      <c r="K2009" t="str">
        <f>VLOOKUP(A2009,'Hospitalisation Details'!A:C,3,0)</f>
        <v>Jul</v>
      </c>
      <c r="L2009">
        <f>VLOOKUP(A2009,'Hospitalisation Details'!A:D,4,0)</f>
        <v>10</v>
      </c>
      <c r="M2009">
        <f>VLOOKUP(A2009,'Hospitalisation Details'!A:E,5,0)</f>
        <v>0</v>
      </c>
      <c r="N2009">
        <f>VLOOKUP(A2009,'Hospitalisation Details'!A:F,6,0)</f>
        <v>3161.45</v>
      </c>
      <c r="O2009" t="str">
        <f>VLOOKUP(A2009,'Hospitalisation Details'!A:G,7,0)</f>
        <v>tier - 2</v>
      </c>
      <c r="P2009" t="str">
        <f>VLOOKUP(A2009,'Hospitalisation Details'!A:I,8,0)</f>
        <v>tier - 1</v>
      </c>
      <c r="Q2009" t="str">
        <f>VLOOKUP(A2009,'Hospitalisation Details'!A:I,9,0)</f>
        <v>R1011</v>
      </c>
    </row>
    <row r="2010" spans="1:17" ht="15.6" x14ac:dyDescent="0.3">
      <c r="A2010" s="1" t="s">
        <v>359</v>
      </c>
      <c r="B2010" s="1" t="str">
        <f>VLOOKUP(A2010,'Customer Names'!A:B,2,0)</f>
        <v>Hirano, Mr.  Kakushin</v>
      </c>
      <c r="C2010">
        <f>VLOOKUP(A2010,'Medical Examinations'!A:H,2,0)</f>
        <v>27.39</v>
      </c>
      <c r="D2010">
        <f>VLOOKUP(A2010,'Medical Examinations'!A:C,3,0)</f>
        <v>5.34</v>
      </c>
      <c r="E2010" t="str">
        <f>VLOOKUP(A2010,'Medical Examinations'!A:E,4)</f>
        <v>No</v>
      </c>
      <c r="F2010" t="str">
        <f>VLOOKUP(A2010,'Medical Examinations'!A:E,5)</f>
        <v>No</v>
      </c>
      <c r="G2010" t="str">
        <f>VLOOKUP(A2010,'Medical Examinations'!A:F,6,0)</f>
        <v>No</v>
      </c>
      <c r="H2010" t="str">
        <f>VLOOKUP(A2010,'Medical Examinations'!A:G,7)</f>
        <v>No major surgery</v>
      </c>
      <c r="I2010" t="str">
        <f>VLOOKUP(A2010,'Medical Examinations'!A:H,8,0)</f>
        <v>No</v>
      </c>
      <c r="J2010">
        <f>VLOOKUP(A2010,'Hospitalisation Details'!A:B,2,0)</f>
        <v>1999</v>
      </c>
      <c r="K2010" t="str">
        <f>VLOOKUP(A2010,'Hospitalisation Details'!A:C,3,0)</f>
        <v>Jun</v>
      </c>
      <c r="L2010">
        <f>VLOOKUP(A2010,'Hospitalisation Details'!A:D,4,0)</f>
        <v>25</v>
      </c>
      <c r="M2010">
        <f>VLOOKUP(A2010,'Hospitalisation Details'!A:E,5,0)</f>
        <v>0</v>
      </c>
      <c r="N2010">
        <f>VLOOKUP(A2010,'Hospitalisation Details'!A:F,6,0)</f>
        <v>3128.35</v>
      </c>
      <c r="O2010" t="str">
        <f>VLOOKUP(A2010,'Hospitalisation Details'!A:G,7,0)</f>
        <v>tier - 2</v>
      </c>
      <c r="P2010" t="str">
        <f>VLOOKUP(A2010,'Hospitalisation Details'!A:I,8,0)</f>
        <v>tier - 3</v>
      </c>
      <c r="Q2010" t="str">
        <f>VLOOKUP(A2010,'Hospitalisation Details'!A:I,9,0)</f>
        <v>R1021</v>
      </c>
    </row>
    <row r="2011" spans="1:17" ht="15.6" x14ac:dyDescent="0.3">
      <c r="A2011" s="1" t="s">
        <v>358</v>
      </c>
      <c r="B2011" s="1" t="str">
        <f>VLOOKUP(A2011,'Customer Names'!A:B,2,0)</f>
        <v>Davi, Mr.  Michael J</v>
      </c>
      <c r="C2011">
        <f>VLOOKUP(A2011,'Medical Examinations'!A:H,2,0)</f>
        <v>17.03</v>
      </c>
      <c r="D2011">
        <f>VLOOKUP(A2011,'Medical Examinations'!A:C,3,0)</f>
        <v>4.12</v>
      </c>
      <c r="E2011" t="str">
        <f>VLOOKUP(A2011,'Medical Examinations'!A:E,4)</f>
        <v>No</v>
      </c>
      <c r="F2011" t="str">
        <f>VLOOKUP(A2011,'Medical Examinations'!A:E,5)</f>
        <v>No</v>
      </c>
      <c r="G2011" t="str">
        <f>VLOOKUP(A2011,'Medical Examinations'!A:F,6,0)</f>
        <v>No</v>
      </c>
      <c r="H2011">
        <f>VLOOKUP(A2011,'Medical Examinations'!A:G,7)</f>
        <v>1</v>
      </c>
      <c r="I2011" t="str">
        <f>VLOOKUP(A2011,'Medical Examinations'!A:H,8,0)</f>
        <v>No</v>
      </c>
      <c r="J2011">
        <f>VLOOKUP(A2011,'Hospitalisation Details'!A:B,2,0)</f>
        <v>1987</v>
      </c>
      <c r="K2011" t="str">
        <f>VLOOKUP(A2011,'Hospitalisation Details'!A:C,3,0)</f>
        <v>Aug</v>
      </c>
      <c r="L2011">
        <f>VLOOKUP(A2011,'Hospitalisation Details'!A:D,4,0)</f>
        <v>1</v>
      </c>
      <c r="M2011">
        <f>VLOOKUP(A2011,'Hospitalisation Details'!A:E,5,0)</f>
        <v>3</v>
      </c>
      <c r="N2011">
        <f>VLOOKUP(A2011,'Hospitalisation Details'!A:F,6,0)</f>
        <v>3088.06</v>
      </c>
      <c r="O2011" t="str">
        <f>VLOOKUP(A2011,'Hospitalisation Details'!A:G,7,0)</f>
        <v>tier - 2</v>
      </c>
      <c r="P2011" t="str">
        <f>VLOOKUP(A2011,'Hospitalisation Details'!A:I,8,0)</f>
        <v>tier - 2</v>
      </c>
      <c r="Q2011" t="str">
        <f>VLOOKUP(A2011,'Hospitalisation Details'!A:I,9,0)</f>
        <v>R1013</v>
      </c>
    </row>
    <row r="2012" spans="1:17" ht="15.6" x14ac:dyDescent="0.3">
      <c r="A2012" s="1" t="s">
        <v>357</v>
      </c>
      <c r="B2012" s="1" t="str">
        <f>VLOOKUP(A2012,'Customer Names'!A:B,2,0)</f>
        <v>Sloan, Mr.  Bradley</v>
      </c>
      <c r="C2012">
        <f>VLOOKUP(A2012,'Medical Examinations'!A:H,2,0)</f>
        <v>23.75</v>
      </c>
      <c r="D2012">
        <f>VLOOKUP(A2012,'Medical Examinations'!A:C,3,0)</f>
        <v>5.49</v>
      </c>
      <c r="E2012" t="str">
        <f>VLOOKUP(A2012,'Medical Examinations'!A:E,4)</f>
        <v>yes</v>
      </c>
      <c r="F2012" t="str">
        <f>VLOOKUP(A2012,'Medical Examinations'!A:E,5)</f>
        <v>No</v>
      </c>
      <c r="G2012" t="str">
        <f>VLOOKUP(A2012,'Medical Examinations'!A:F,6,0)</f>
        <v>No</v>
      </c>
      <c r="H2012" t="str">
        <f>VLOOKUP(A2012,'Medical Examinations'!A:G,7)</f>
        <v>No major surgery</v>
      </c>
      <c r="I2012" t="str">
        <f>VLOOKUP(A2012,'Medical Examinations'!A:H,8,0)</f>
        <v>No</v>
      </c>
      <c r="J2012">
        <f>VLOOKUP(A2012,'Hospitalisation Details'!A:B,2,0)</f>
        <v>2001</v>
      </c>
      <c r="K2012" t="str">
        <f>VLOOKUP(A2012,'Hospitalisation Details'!A:C,3,0)</f>
        <v>Oct</v>
      </c>
      <c r="L2012">
        <f>VLOOKUP(A2012,'Hospitalisation Details'!A:D,4,0)</f>
        <v>13</v>
      </c>
      <c r="M2012">
        <f>VLOOKUP(A2012,'Hospitalisation Details'!A:E,5,0)</f>
        <v>2</v>
      </c>
      <c r="N2012">
        <f>VLOOKUP(A2012,'Hospitalisation Details'!A:F,6,0)</f>
        <v>3077.1</v>
      </c>
      <c r="O2012" t="str">
        <f>VLOOKUP(A2012,'Hospitalisation Details'!A:G,7,0)</f>
        <v>tier - 2</v>
      </c>
      <c r="P2012" t="str">
        <f>VLOOKUP(A2012,'Hospitalisation Details'!A:I,8,0)</f>
        <v>tier - 1</v>
      </c>
      <c r="Q2012" t="str">
        <f>VLOOKUP(A2012,'Hospitalisation Details'!A:I,9,0)</f>
        <v>R1012</v>
      </c>
    </row>
    <row r="2013" spans="1:17" ht="15.6" x14ac:dyDescent="0.3">
      <c r="A2013" s="1" t="s">
        <v>355</v>
      </c>
      <c r="B2013" s="1" t="str">
        <f>VLOOKUP(A2013,'Customer Names'!A:B,2,0)</f>
        <v>Homich, Mr.  Matt</v>
      </c>
      <c r="C2013">
        <f>VLOOKUP(A2013,'Medical Examinations'!A:H,2,0)</f>
        <v>26.03</v>
      </c>
      <c r="D2013">
        <f>VLOOKUP(A2013,'Medical Examinations'!A:C,3,0)</f>
        <v>5.1100000000000003</v>
      </c>
      <c r="E2013" t="str">
        <f>VLOOKUP(A2013,'Medical Examinations'!A:E,4)</f>
        <v>yes</v>
      </c>
      <c r="F2013" t="str">
        <f>VLOOKUP(A2013,'Medical Examinations'!A:E,5)</f>
        <v>No</v>
      </c>
      <c r="G2013" t="str">
        <f>VLOOKUP(A2013,'Medical Examinations'!A:F,6,0)</f>
        <v>No</v>
      </c>
      <c r="H2013">
        <f>VLOOKUP(A2013,'Medical Examinations'!A:G,7)</f>
        <v>1</v>
      </c>
      <c r="I2013" t="str">
        <f>VLOOKUP(A2013,'Medical Examinations'!A:H,8,0)</f>
        <v>No</v>
      </c>
      <c r="J2013">
        <f>VLOOKUP(A2013,'Hospitalisation Details'!A:B,2,0)</f>
        <v>1995</v>
      </c>
      <c r="K2013" t="str">
        <f>VLOOKUP(A2013,'Hospitalisation Details'!A:C,3,0)</f>
        <v>Sep</v>
      </c>
      <c r="L2013">
        <f>VLOOKUP(A2013,'Hospitalisation Details'!A:D,4,0)</f>
        <v>10</v>
      </c>
      <c r="M2013">
        <f>VLOOKUP(A2013,'Hospitalisation Details'!A:E,5,0)</f>
        <v>0</v>
      </c>
      <c r="N2013">
        <f>VLOOKUP(A2013,'Hospitalisation Details'!A:F,6,0)</f>
        <v>3070.81</v>
      </c>
      <c r="O2013" t="str">
        <f>VLOOKUP(A2013,'Hospitalisation Details'!A:G,7,0)</f>
        <v>tier - 3</v>
      </c>
      <c r="P2013" t="str">
        <f>VLOOKUP(A2013,'Hospitalisation Details'!A:I,8,0)</f>
        <v>tier - 1</v>
      </c>
      <c r="Q2013" t="str">
        <f>VLOOKUP(A2013,'Hospitalisation Details'!A:I,9,0)</f>
        <v>R1017</v>
      </c>
    </row>
    <row r="2014" spans="1:17" ht="15.6" x14ac:dyDescent="0.3">
      <c r="A2014" s="1" t="s">
        <v>354</v>
      </c>
      <c r="B2014" s="1" t="str">
        <f>VLOOKUP(A2014,'Customer Names'!A:B,2,0)</f>
        <v>Bell, Ms.  Amanda C.</v>
      </c>
      <c r="C2014">
        <f>VLOOKUP(A2014,'Medical Examinations'!A:H,2,0)</f>
        <v>16.079999999999998</v>
      </c>
      <c r="D2014">
        <f>VLOOKUP(A2014,'Medical Examinations'!A:C,3,0)</f>
        <v>5.94</v>
      </c>
      <c r="E2014" t="str">
        <f>VLOOKUP(A2014,'Medical Examinations'!A:E,4)</f>
        <v>No</v>
      </c>
      <c r="F2014" t="str">
        <f>VLOOKUP(A2014,'Medical Examinations'!A:E,5)</f>
        <v>No</v>
      </c>
      <c r="G2014" t="str">
        <f>VLOOKUP(A2014,'Medical Examinations'!A:F,6,0)</f>
        <v>No</v>
      </c>
      <c r="H2014" t="str">
        <f>VLOOKUP(A2014,'Medical Examinations'!A:G,7)</f>
        <v>No major surgery</v>
      </c>
      <c r="I2014" t="str">
        <f>VLOOKUP(A2014,'Medical Examinations'!A:H,8,0)</f>
        <v>No</v>
      </c>
      <c r="J2014">
        <f>VLOOKUP(A2014,'Hospitalisation Details'!A:B,2,0)</f>
        <v>1989</v>
      </c>
      <c r="K2014" t="str">
        <f>VLOOKUP(A2014,'Hospitalisation Details'!A:C,3,0)</f>
        <v>Oct</v>
      </c>
      <c r="L2014">
        <f>VLOOKUP(A2014,'Hospitalisation Details'!A:D,4,0)</f>
        <v>1</v>
      </c>
      <c r="M2014">
        <f>VLOOKUP(A2014,'Hospitalisation Details'!A:E,5,0)</f>
        <v>3</v>
      </c>
      <c r="N2014">
        <f>VLOOKUP(A2014,'Hospitalisation Details'!A:F,6,0)</f>
        <v>3065.49</v>
      </c>
      <c r="O2014" t="str">
        <f>VLOOKUP(A2014,'Hospitalisation Details'!A:G,7,0)</f>
        <v>tier - 2</v>
      </c>
      <c r="P2014" t="str">
        <f>VLOOKUP(A2014,'Hospitalisation Details'!A:I,8,0)</f>
        <v>tier - 1</v>
      </c>
      <c r="Q2014" t="str">
        <f>VLOOKUP(A2014,'Hospitalisation Details'!A:I,9,0)</f>
        <v>R1012</v>
      </c>
    </row>
    <row r="2015" spans="1:17" ht="15.6" x14ac:dyDescent="0.3">
      <c r="A2015" s="1" t="s">
        <v>353</v>
      </c>
      <c r="B2015" s="1" t="str">
        <f>VLOOKUP(A2015,'Customer Names'!A:B,2,0)</f>
        <v>Kristjansson, Mr.  Valur</v>
      </c>
      <c r="C2015">
        <f>VLOOKUP(A2015,'Medical Examinations'!A:H,2,0)</f>
        <v>30.875</v>
      </c>
      <c r="D2015">
        <f>VLOOKUP(A2015,'Medical Examinations'!A:C,3,0)</f>
        <v>5.54</v>
      </c>
      <c r="E2015" t="str">
        <f>VLOOKUP(A2015,'Medical Examinations'!A:E,4)</f>
        <v>No</v>
      </c>
      <c r="F2015" t="str">
        <f>VLOOKUP(A2015,'Medical Examinations'!A:E,5)</f>
        <v>No</v>
      </c>
      <c r="G2015" t="str">
        <f>VLOOKUP(A2015,'Medical Examinations'!A:F,6,0)</f>
        <v>No</v>
      </c>
      <c r="H2015" t="str">
        <f>VLOOKUP(A2015,'Medical Examinations'!A:G,7)</f>
        <v>No major surgery</v>
      </c>
      <c r="I2015" t="str">
        <f>VLOOKUP(A2015,'Medical Examinations'!A:H,8,0)</f>
        <v>No</v>
      </c>
      <c r="J2015">
        <f>VLOOKUP(A2015,'Hospitalisation Details'!A:B,2,0)</f>
        <v>1994</v>
      </c>
      <c r="K2015" t="str">
        <f>VLOOKUP(A2015,'Hospitalisation Details'!A:C,3,0)</f>
        <v>Sep</v>
      </c>
      <c r="L2015">
        <f>VLOOKUP(A2015,'Hospitalisation Details'!A:D,4,0)</f>
        <v>26</v>
      </c>
      <c r="M2015">
        <f>VLOOKUP(A2015,'Hospitalisation Details'!A:E,5,0)</f>
        <v>0</v>
      </c>
      <c r="N2015">
        <f>VLOOKUP(A2015,'Hospitalisation Details'!A:F,6,0)</f>
        <v>3062.51</v>
      </c>
      <c r="O2015" t="str">
        <f>VLOOKUP(A2015,'Hospitalisation Details'!A:G,7,0)</f>
        <v>tier - 3</v>
      </c>
      <c r="P2015" t="str">
        <f>VLOOKUP(A2015,'Hospitalisation Details'!A:I,8,0)</f>
        <v>tier - 1</v>
      </c>
      <c r="Q2015" t="str">
        <f>VLOOKUP(A2015,'Hospitalisation Details'!A:I,9,0)</f>
        <v>R1012</v>
      </c>
    </row>
    <row r="2016" spans="1:17" ht="15.6" x14ac:dyDescent="0.3">
      <c r="A2016" s="1" t="s">
        <v>352</v>
      </c>
      <c r="B2016" s="1" t="str">
        <f>VLOOKUP(A2016,'Customer Names'!A:B,2,0)</f>
        <v>Pitman, Ms.  Erica J</v>
      </c>
      <c r="C2016">
        <f>VLOOKUP(A2016,'Medical Examinations'!A:H,2,0)</f>
        <v>31.79</v>
      </c>
      <c r="D2016">
        <f>VLOOKUP(A2016,'Medical Examinations'!A:C,3,0)</f>
        <v>7.09</v>
      </c>
      <c r="E2016" t="str">
        <f>VLOOKUP(A2016,'Medical Examinations'!A:E,4)</f>
        <v>No</v>
      </c>
      <c r="F2016" t="str">
        <f>VLOOKUP(A2016,'Medical Examinations'!A:E,5)</f>
        <v>No</v>
      </c>
      <c r="G2016" t="str">
        <f>VLOOKUP(A2016,'Medical Examinations'!A:F,6,0)</f>
        <v>No</v>
      </c>
      <c r="H2016" t="str">
        <f>VLOOKUP(A2016,'Medical Examinations'!A:G,7)</f>
        <v>No major surgery</v>
      </c>
      <c r="I2016" t="str">
        <f>VLOOKUP(A2016,'Medical Examinations'!A:H,8,0)</f>
        <v>No</v>
      </c>
      <c r="J2016">
        <f>VLOOKUP(A2016,'Hospitalisation Details'!A:B,2,0)</f>
        <v>2002</v>
      </c>
      <c r="K2016" t="str">
        <f>VLOOKUP(A2016,'Hospitalisation Details'!A:C,3,0)</f>
        <v>Jun</v>
      </c>
      <c r="L2016">
        <f>VLOOKUP(A2016,'Hospitalisation Details'!A:D,4,0)</f>
        <v>21</v>
      </c>
      <c r="M2016">
        <f>VLOOKUP(A2016,'Hospitalisation Details'!A:E,5,0)</f>
        <v>2</v>
      </c>
      <c r="N2016">
        <f>VLOOKUP(A2016,'Hospitalisation Details'!A:F,6,0)</f>
        <v>3056.39</v>
      </c>
      <c r="O2016" t="str">
        <f>VLOOKUP(A2016,'Hospitalisation Details'!A:G,7,0)</f>
        <v>tier - 2</v>
      </c>
      <c r="P2016" t="str">
        <f>VLOOKUP(A2016,'Hospitalisation Details'!A:I,8,0)</f>
        <v>tier - 3</v>
      </c>
      <c r="Q2016" t="str">
        <f>VLOOKUP(A2016,'Hospitalisation Details'!A:I,9,0)</f>
        <v>R1013</v>
      </c>
    </row>
    <row r="2017" spans="1:17" ht="15.6" x14ac:dyDescent="0.3">
      <c r="A2017" s="1" t="s">
        <v>351</v>
      </c>
      <c r="B2017" s="1" t="str">
        <f>VLOOKUP(A2017,'Customer Names'!A:B,2,0)</f>
        <v>Curley, Mr.  Stephen F.</v>
      </c>
      <c r="C2017">
        <f>VLOOKUP(A2017,'Medical Examinations'!A:H,2,0)</f>
        <v>28.48</v>
      </c>
      <c r="D2017">
        <f>VLOOKUP(A2017,'Medical Examinations'!A:C,3,0)</f>
        <v>6.22</v>
      </c>
      <c r="E2017" t="str">
        <f>VLOOKUP(A2017,'Medical Examinations'!A:E,4)</f>
        <v>yes</v>
      </c>
      <c r="F2017" t="str">
        <f>VLOOKUP(A2017,'Medical Examinations'!A:E,5)</f>
        <v>No</v>
      </c>
      <c r="G2017" t="str">
        <f>VLOOKUP(A2017,'Medical Examinations'!A:F,6,0)</f>
        <v>Yes</v>
      </c>
      <c r="H2017">
        <f>VLOOKUP(A2017,'Medical Examinations'!A:G,7)</f>
        <v>1</v>
      </c>
      <c r="I2017" t="str">
        <f>VLOOKUP(A2017,'Medical Examinations'!A:H,8,0)</f>
        <v>No</v>
      </c>
      <c r="J2017">
        <f>VLOOKUP(A2017,'Hospitalisation Details'!A:B,2,0)</f>
        <v>1997</v>
      </c>
      <c r="K2017" t="str">
        <f>VLOOKUP(A2017,'Hospitalisation Details'!A:C,3,0)</f>
        <v>Dec</v>
      </c>
      <c r="L2017">
        <f>VLOOKUP(A2017,'Hospitalisation Details'!A:D,4,0)</f>
        <v>22</v>
      </c>
      <c r="M2017">
        <f>VLOOKUP(A2017,'Hospitalisation Details'!A:E,5,0)</f>
        <v>0</v>
      </c>
      <c r="N2017">
        <f>VLOOKUP(A2017,'Hospitalisation Details'!A:F,6,0)</f>
        <v>3051.73</v>
      </c>
      <c r="O2017" t="str">
        <f>VLOOKUP(A2017,'Hospitalisation Details'!A:G,7,0)</f>
        <v>tier - 2</v>
      </c>
      <c r="P2017" t="str">
        <f>VLOOKUP(A2017,'Hospitalisation Details'!A:I,8,0)</f>
        <v>tier - 2</v>
      </c>
      <c r="Q2017" t="str">
        <f>VLOOKUP(A2017,'Hospitalisation Details'!A:I,9,0)</f>
        <v>R1011</v>
      </c>
    </row>
    <row r="2018" spans="1:17" ht="15.6" x14ac:dyDescent="0.3">
      <c r="A2018" s="1" t="s">
        <v>350</v>
      </c>
      <c r="B2018" s="1" t="str">
        <f>VLOOKUP(A2018,'Customer Names'!A:B,2,0)</f>
        <v>Zimmer, Ms.  Lissa</v>
      </c>
      <c r="C2018">
        <f>VLOOKUP(A2018,'Medical Examinations'!A:H,2,0)</f>
        <v>26.6</v>
      </c>
      <c r="D2018">
        <f>VLOOKUP(A2018,'Medical Examinations'!A:C,3,0)</f>
        <v>4.33</v>
      </c>
      <c r="E2018" t="str">
        <f>VLOOKUP(A2018,'Medical Examinations'!A:E,4)</f>
        <v>No</v>
      </c>
      <c r="F2018" t="str">
        <f>VLOOKUP(A2018,'Medical Examinations'!A:E,5)</f>
        <v>No</v>
      </c>
      <c r="G2018" t="str">
        <f>VLOOKUP(A2018,'Medical Examinations'!A:F,6,0)</f>
        <v>No</v>
      </c>
      <c r="H2018">
        <f>VLOOKUP(A2018,'Medical Examinations'!A:G,7)</f>
        <v>1</v>
      </c>
      <c r="I2018" t="str">
        <f>VLOOKUP(A2018,'Medical Examinations'!A:H,8,0)</f>
        <v>No</v>
      </c>
      <c r="J2018">
        <f>VLOOKUP(A2018,'Hospitalisation Details'!A:B,2,0)</f>
        <v>1998</v>
      </c>
      <c r="K2018" t="str">
        <f>VLOOKUP(A2018,'Hospitalisation Details'!A:C,3,0)</f>
        <v>Aug</v>
      </c>
      <c r="L2018">
        <f>VLOOKUP(A2018,'Hospitalisation Details'!A:D,4,0)</f>
        <v>9</v>
      </c>
      <c r="M2018">
        <f>VLOOKUP(A2018,'Hospitalisation Details'!A:E,5,0)</f>
        <v>0</v>
      </c>
      <c r="N2018">
        <f>VLOOKUP(A2018,'Hospitalisation Details'!A:F,6,0)</f>
        <v>3046.06</v>
      </c>
      <c r="O2018" t="str">
        <f>VLOOKUP(A2018,'Hospitalisation Details'!A:G,7,0)</f>
        <v>tier - 2</v>
      </c>
      <c r="P2018" t="str">
        <f>VLOOKUP(A2018,'Hospitalisation Details'!A:I,8,0)</f>
        <v>tier - 1</v>
      </c>
      <c r="Q2018" t="str">
        <f>VLOOKUP(A2018,'Hospitalisation Details'!A:I,9,0)</f>
        <v>R1023</v>
      </c>
    </row>
    <row r="2019" spans="1:17" ht="15.6" x14ac:dyDescent="0.3">
      <c r="A2019" s="1" t="s">
        <v>349</v>
      </c>
      <c r="B2019" s="1" t="str">
        <f>VLOOKUP(A2019,'Customer Names'!A:B,2,0)</f>
        <v>Granski, Ms.  Megan</v>
      </c>
      <c r="C2019">
        <f>VLOOKUP(A2019,'Medical Examinations'!A:H,2,0)</f>
        <v>25.27</v>
      </c>
      <c r="D2019">
        <f>VLOOKUP(A2019,'Medical Examinations'!A:C,3,0)</f>
        <v>5.83</v>
      </c>
      <c r="E2019" t="str">
        <f>VLOOKUP(A2019,'Medical Examinations'!A:E,4)</f>
        <v>No</v>
      </c>
      <c r="F2019" t="str">
        <f>VLOOKUP(A2019,'Medical Examinations'!A:E,5)</f>
        <v>No</v>
      </c>
      <c r="G2019" t="str">
        <f>VLOOKUP(A2019,'Medical Examinations'!A:F,6,0)</f>
        <v>No</v>
      </c>
      <c r="H2019">
        <f>VLOOKUP(A2019,'Medical Examinations'!A:G,7)</f>
        <v>1</v>
      </c>
      <c r="I2019" t="str">
        <f>VLOOKUP(A2019,'Medical Examinations'!A:H,8,0)</f>
        <v>No</v>
      </c>
      <c r="J2019">
        <f>VLOOKUP(A2019,'Hospitalisation Details'!A:B,2,0)</f>
        <v>1998</v>
      </c>
      <c r="K2019" t="str">
        <f>VLOOKUP(A2019,'Hospitalisation Details'!A:C,3,0)</f>
        <v>Sep</v>
      </c>
      <c r="L2019">
        <f>VLOOKUP(A2019,'Hospitalisation Details'!A:D,4,0)</f>
        <v>15</v>
      </c>
      <c r="M2019">
        <f>VLOOKUP(A2019,'Hospitalisation Details'!A:E,5,0)</f>
        <v>0</v>
      </c>
      <c r="N2019">
        <f>VLOOKUP(A2019,'Hospitalisation Details'!A:F,6,0)</f>
        <v>3044.21</v>
      </c>
      <c r="O2019" t="str">
        <f>VLOOKUP(A2019,'Hospitalisation Details'!A:G,7,0)</f>
        <v>tier - 2</v>
      </c>
      <c r="P2019" t="str">
        <f>VLOOKUP(A2019,'Hospitalisation Details'!A:I,8,0)</f>
        <v>tier - 3</v>
      </c>
      <c r="Q2019" t="str">
        <f>VLOOKUP(A2019,'Hospitalisation Details'!A:I,9,0)</f>
        <v>R1024</v>
      </c>
    </row>
    <row r="2020" spans="1:17" ht="15.6" x14ac:dyDescent="0.3">
      <c r="A2020" s="1" t="s">
        <v>348</v>
      </c>
      <c r="B2020" s="1" t="str">
        <f>VLOOKUP(A2020,'Customer Names'!A:B,2,0)</f>
        <v>Dunn, Ms.  Alyson</v>
      </c>
      <c r="C2020">
        <f>VLOOKUP(A2020,'Medical Examinations'!A:H,2,0)</f>
        <v>34.484999999999999</v>
      </c>
      <c r="D2020">
        <f>VLOOKUP(A2020,'Medical Examinations'!A:C,3,0)</f>
        <v>4.7</v>
      </c>
      <c r="E2020" t="str">
        <f>VLOOKUP(A2020,'Medical Examinations'!A:E,4)</f>
        <v>yes</v>
      </c>
      <c r="F2020" t="str">
        <f>VLOOKUP(A2020,'Medical Examinations'!A:E,5)</f>
        <v>No</v>
      </c>
      <c r="G2020" t="str">
        <f>VLOOKUP(A2020,'Medical Examinations'!A:F,6,0)</f>
        <v>Yes</v>
      </c>
      <c r="H2020">
        <f>VLOOKUP(A2020,'Medical Examinations'!A:G,7)</f>
        <v>1</v>
      </c>
      <c r="I2020" t="str">
        <f>VLOOKUP(A2020,'Medical Examinations'!A:H,8,0)</f>
        <v>No</v>
      </c>
      <c r="J2020">
        <f>VLOOKUP(A2020,'Hospitalisation Details'!A:B,2,0)</f>
        <v>1997</v>
      </c>
      <c r="K2020" t="str">
        <f>VLOOKUP(A2020,'Hospitalisation Details'!A:C,3,0)</f>
        <v>Dec</v>
      </c>
      <c r="L2020">
        <f>VLOOKUP(A2020,'Hospitalisation Details'!A:D,4,0)</f>
        <v>19</v>
      </c>
      <c r="M2020">
        <f>VLOOKUP(A2020,'Hospitalisation Details'!A:E,5,0)</f>
        <v>0</v>
      </c>
      <c r="N2020">
        <f>VLOOKUP(A2020,'Hospitalisation Details'!A:F,6,0)</f>
        <v>3021.81</v>
      </c>
      <c r="O2020" t="str">
        <f>VLOOKUP(A2020,'Hospitalisation Details'!A:G,7,0)</f>
        <v>tier - 2</v>
      </c>
      <c r="P2020" t="str">
        <f>VLOOKUP(A2020,'Hospitalisation Details'!A:I,8,0)</f>
        <v>tier - 3</v>
      </c>
      <c r="Q2020" t="str">
        <f>VLOOKUP(A2020,'Hospitalisation Details'!A:I,9,0)</f>
        <v>R1012</v>
      </c>
    </row>
    <row r="2021" spans="1:17" ht="15.6" x14ac:dyDescent="0.3">
      <c r="A2021" s="1" t="s">
        <v>347</v>
      </c>
      <c r="B2021" s="1" t="str">
        <f>VLOOKUP(A2021,'Customer Names'!A:B,2,0)</f>
        <v>Regina, Mr.  Chance B</v>
      </c>
      <c r="C2021">
        <f>VLOOKUP(A2021,'Medical Examinations'!A:H,2,0)</f>
        <v>15.57</v>
      </c>
      <c r="D2021">
        <f>VLOOKUP(A2021,'Medical Examinations'!A:C,3,0)</f>
        <v>4.07</v>
      </c>
      <c r="E2021" t="str">
        <f>VLOOKUP(A2021,'Medical Examinations'!A:E,4)</f>
        <v>yes</v>
      </c>
      <c r="F2021" t="str">
        <f>VLOOKUP(A2021,'Medical Examinations'!A:E,5)</f>
        <v>No</v>
      </c>
      <c r="G2021" t="str">
        <f>VLOOKUP(A2021,'Medical Examinations'!A:F,6,0)</f>
        <v>No</v>
      </c>
      <c r="H2021">
        <f>VLOOKUP(A2021,'Medical Examinations'!A:G,7)</f>
        <v>1</v>
      </c>
      <c r="I2021" t="str">
        <f>VLOOKUP(A2021,'Medical Examinations'!A:H,8,0)</f>
        <v>No</v>
      </c>
      <c r="J2021">
        <f>VLOOKUP(A2021,'Hospitalisation Details'!A:B,2,0)</f>
        <v>1988</v>
      </c>
      <c r="K2021" t="str">
        <f>VLOOKUP(A2021,'Hospitalisation Details'!A:C,3,0)</f>
        <v>Sep</v>
      </c>
      <c r="L2021">
        <f>VLOOKUP(A2021,'Hospitalisation Details'!A:D,4,0)</f>
        <v>28</v>
      </c>
      <c r="M2021">
        <f>VLOOKUP(A2021,'Hospitalisation Details'!A:E,5,0)</f>
        <v>3</v>
      </c>
      <c r="N2021">
        <f>VLOOKUP(A2021,'Hospitalisation Details'!A:F,6,0)</f>
        <v>3018.04</v>
      </c>
      <c r="O2021" t="str">
        <f>VLOOKUP(A2021,'Hospitalisation Details'!A:G,7,0)</f>
        <v>tier - 2</v>
      </c>
      <c r="P2021" t="str">
        <f>VLOOKUP(A2021,'Hospitalisation Details'!A:I,8,0)</f>
        <v>tier - 2</v>
      </c>
      <c r="Q2021" t="str">
        <f>VLOOKUP(A2021,'Hospitalisation Details'!A:I,9,0)</f>
        <v>R1012</v>
      </c>
    </row>
    <row r="2022" spans="1:17" ht="15.6" x14ac:dyDescent="0.3">
      <c r="A2022" s="1" t="s">
        <v>346</v>
      </c>
      <c r="B2022" s="1" t="str">
        <f>VLOOKUP(A2022,'Customer Names'!A:B,2,0)</f>
        <v>O'Connor, Mr.  Sean P</v>
      </c>
      <c r="C2022">
        <f>VLOOKUP(A2022,'Medical Examinations'!A:H,2,0)</f>
        <v>30.36</v>
      </c>
      <c r="D2022">
        <f>VLOOKUP(A2022,'Medical Examinations'!A:C,3,0)</f>
        <v>9.39</v>
      </c>
      <c r="E2022" t="str">
        <f>VLOOKUP(A2022,'Medical Examinations'!A:E,4)</f>
        <v>No</v>
      </c>
      <c r="F2022" t="str">
        <f>VLOOKUP(A2022,'Medical Examinations'!A:E,5)</f>
        <v>No</v>
      </c>
      <c r="G2022" t="str">
        <f>VLOOKUP(A2022,'Medical Examinations'!A:F,6,0)</f>
        <v>No</v>
      </c>
      <c r="H2022" t="str">
        <f>VLOOKUP(A2022,'Medical Examinations'!A:G,7)</f>
        <v>No major surgery</v>
      </c>
      <c r="I2022" t="str">
        <f>VLOOKUP(A2022,'Medical Examinations'!A:H,8,0)</f>
        <v>No</v>
      </c>
      <c r="J2022">
        <f>VLOOKUP(A2022,'Hospitalisation Details'!A:B,2,0)</f>
        <v>2002</v>
      </c>
      <c r="K2022" t="str">
        <f>VLOOKUP(A2022,'Hospitalisation Details'!A:C,3,0)</f>
        <v>Dec</v>
      </c>
      <c r="L2022">
        <f>VLOOKUP(A2022,'Hospitalisation Details'!A:D,4,0)</f>
        <v>15</v>
      </c>
      <c r="M2022">
        <f>VLOOKUP(A2022,'Hospitalisation Details'!A:E,5,0)</f>
        <v>0</v>
      </c>
      <c r="N2022">
        <f>VLOOKUP(A2022,'Hospitalisation Details'!A:F,6,0)</f>
        <v>3012.22</v>
      </c>
      <c r="O2022" t="str">
        <f>VLOOKUP(A2022,'Hospitalisation Details'!A:G,7,0)</f>
        <v>tier - 2</v>
      </c>
      <c r="P2022" t="str">
        <f>VLOOKUP(A2022,'Hospitalisation Details'!A:I,8,0)</f>
        <v>tier - 3</v>
      </c>
      <c r="Q2022" t="str">
        <f>VLOOKUP(A2022,'Hospitalisation Details'!A:I,9,0)</f>
        <v>R1012</v>
      </c>
    </row>
    <row r="2023" spans="1:17" ht="15.6" x14ac:dyDescent="0.3">
      <c r="A2023" s="1" t="s">
        <v>345</v>
      </c>
      <c r="B2023" s="1" t="str">
        <f>VLOOKUP(A2023,'Customer Names'!A:B,2,0)</f>
        <v>Howe, Ms.  Therese</v>
      </c>
      <c r="C2023">
        <f>VLOOKUP(A2023,'Medical Examinations'!A:H,2,0)</f>
        <v>19.37</v>
      </c>
      <c r="D2023">
        <f>VLOOKUP(A2023,'Medical Examinations'!A:C,3,0)</f>
        <v>4.18</v>
      </c>
      <c r="E2023" t="str">
        <f>VLOOKUP(A2023,'Medical Examinations'!A:E,4)</f>
        <v>No</v>
      </c>
      <c r="F2023" t="str">
        <f>VLOOKUP(A2023,'Medical Examinations'!A:E,5)</f>
        <v>No</v>
      </c>
      <c r="G2023" t="str">
        <f>VLOOKUP(A2023,'Medical Examinations'!A:F,6,0)</f>
        <v>No</v>
      </c>
      <c r="H2023" t="str">
        <f>VLOOKUP(A2023,'Medical Examinations'!A:G,7)</f>
        <v>No major surgery</v>
      </c>
      <c r="I2023" t="str">
        <f>VLOOKUP(A2023,'Medical Examinations'!A:H,8,0)</f>
        <v>No</v>
      </c>
      <c r="J2023">
        <f>VLOOKUP(A2023,'Hospitalisation Details'!A:B,2,0)</f>
        <v>1991</v>
      </c>
      <c r="K2023" t="str">
        <f>VLOOKUP(A2023,'Hospitalisation Details'!A:C,3,0)</f>
        <v>Nov</v>
      </c>
      <c r="L2023">
        <f>VLOOKUP(A2023,'Hospitalisation Details'!A:D,4,0)</f>
        <v>20</v>
      </c>
      <c r="M2023">
        <f>VLOOKUP(A2023,'Hospitalisation Details'!A:E,5,0)</f>
        <v>3</v>
      </c>
      <c r="N2023">
        <f>VLOOKUP(A2023,'Hospitalisation Details'!A:F,6,0)</f>
        <v>2985.67</v>
      </c>
      <c r="O2023" t="str">
        <f>VLOOKUP(A2023,'Hospitalisation Details'!A:G,7,0)</f>
        <v>tier - 2</v>
      </c>
      <c r="P2023" t="str">
        <f>VLOOKUP(A2023,'Hospitalisation Details'!A:I,8,0)</f>
        <v>tier - 2</v>
      </c>
      <c r="Q2023" t="str">
        <f>VLOOKUP(A2023,'Hospitalisation Details'!A:I,9,0)</f>
        <v>R1013</v>
      </c>
    </row>
    <row r="2024" spans="1:17" ht="15.6" x14ac:dyDescent="0.3">
      <c r="A2024" s="1" t="s">
        <v>344</v>
      </c>
      <c r="B2024" s="1" t="str">
        <f>VLOOKUP(A2024,'Customer Names'!A:B,2,0)</f>
        <v>Atwater, Mr.  Beau</v>
      </c>
      <c r="C2024">
        <f>VLOOKUP(A2024,'Medical Examinations'!A:H,2,0)</f>
        <v>16.71</v>
      </c>
      <c r="D2024">
        <f>VLOOKUP(A2024,'Medical Examinations'!A:C,3,0)</f>
        <v>4.18</v>
      </c>
      <c r="E2024" t="str">
        <f>VLOOKUP(A2024,'Medical Examinations'!A:E,4)</f>
        <v>No</v>
      </c>
      <c r="F2024" t="str">
        <f>VLOOKUP(A2024,'Medical Examinations'!A:E,5)</f>
        <v>No</v>
      </c>
      <c r="G2024" t="str">
        <f>VLOOKUP(A2024,'Medical Examinations'!A:F,6,0)</f>
        <v>No</v>
      </c>
      <c r="H2024">
        <f>VLOOKUP(A2024,'Medical Examinations'!A:G,7)</f>
        <v>1</v>
      </c>
      <c r="I2024" t="str">
        <f>VLOOKUP(A2024,'Medical Examinations'!A:H,8,0)</f>
        <v>No</v>
      </c>
      <c r="J2024">
        <f>VLOOKUP(A2024,'Hospitalisation Details'!A:B,2,0)</f>
        <v>1987</v>
      </c>
      <c r="K2024" t="str">
        <f>VLOOKUP(A2024,'Hospitalisation Details'!A:C,3,0)</f>
        <v>Jun</v>
      </c>
      <c r="L2024">
        <f>VLOOKUP(A2024,'Hospitalisation Details'!A:D,4,0)</f>
        <v>18</v>
      </c>
      <c r="M2024">
        <f>VLOOKUP(A2024,'Hospitalisation Details'!A:E,5,0)</f>
        <v>3</v>
      </c>
      <c r="N2024">
        <f>VLOOKUP(A2024,'Hospitalisation Details'!A:F,6,0)</f>
        <v>2979.52</v>
      </c>
      <c r="O2024" t="str">
        <f>VLOOKUP(A2024,'Hospitalisation Details'!A:G,7,0)</f>
        <v>tier - 2</v>
      </c>
      <c r="P2024" t="str">
        <f>VLOOKUP(A2024,'Hospitalisation Details'!A:I,8,0)</f>
        <v>tier - 3</v>
      </c>
      <c r="Q2024" t="str">
        <f>VLOOKUP(A2024,'Hospitalisation Details'!A:I,9,0)</f>
        <v>R1013</v>
      </c>
    </row>
    <row r="2025" spans="1:17" ht="15.6" x14ac:dyDescent="0.3">
      <c r="A2025" s="1" t="s">
        <v>343</v>
      </c>
      <c r="B2025" s="1" t="str">
        <f>VLOOKUP(A2025,'Customer Names'!A:B,2,0)</f>
        <v>Gurganus, Ms.  Kelsey M</v>
      </c>
      <c r="C2025">
        <f>VLOOKUP(A2025,'Medical Examinations'!A:H,2,0)</f>
        <v>24.1</v>
      </c>
      <c r="D2025">
        <f>VLOOKUP(A2025,'Medical Examinations'!A:C,3,0)</f>
        <v>4.4000000000000004</v>
      </c>
      <c r="E2025" t="str">
        <f>VLOOKUP(A2025,'Medical Examinations'!A:E,4)</f>
        <v>yes</v>
      </c>
      <c r="F2025" t="str">
        <f>VLOOKUP(A2025,'Medical Examinations'!A:E,5)</f>
        <v>No</v>
      </c>
      <c r="G2025" t="str">
        <f>VLOOKUP(A2025,'Medical Examinations'!A:F,6,0)</f>
        <v>No</v>
      </c>
      <c r="H2025">
        <f>VLOOKUP(A2025,'Medical Examinations'!A:G,7)</f>
        <v>1</v>
      </c>
      <c r="I2025" t="str">
        <f>VLOOKUP(A2025,'Medical Examinations'!A:H,8,0)</f>
        <v>No</v>
      </c>
      <c r="J2025">
        <f>VLOOKUP(A2025,'Hospitalisation Details'!A:B,2,0)</f>
        <v>1995</v>
      </c>
      <c r="K2025" t="str">
        <f>VLOOKUP(A2025,'Hospitalisation Details'!A:C,3,0)</f>
        <v>Sep</v>
      </c>
      <c r="L2025">
        <f>VLOOKUP(A2025,'Hospitalisation Details'!A:D,4,0)</f>
        <v>24</v>
      </c>
      <c r="M2025">
        <f>VLOOKUP(A2025,'Hospitalisation Details'!A:E,5,0)</f>
        <v>0</v>
      </c>
      <c r="N2025">
        <f>VLOOKUP(A2025,'Hospitalisation Details'!A:F,6,0)</f>
        <v>2974.13</v>
      </c>
      <c r="O2025" t="str">
        <f>VLOOKUP(A2025,'Hospitalisation Details'!A:G,7,0)</f>
        <v>tier - 2</v>
      </c>
      <c r="P2025" t="str">
        <f>VLOOKUP(A2025,'Hospitalisation Details'!A:I,8,0)</f>
        <v>tier - 1</v>
      </c>
      <c r="Q2025" t="str">
        <f>VLOOKUP(A2025,'Hospitalisation Details'!A:I,9,0)</f>
        <v>R1011</v>
      </c>
    </row>
    <row r="2026" spans="1:17" ht="15.6" x14ac:dyDescent="0.3">
      <c r="A2026" s="1" t="s">
        <v>342</v>
      </c>
      <c r="B2026" s="1" t="str">
        <f>VLOOKUP(A2026,'Customer Names'!A:B,2,0)</f>
        <v>Holden, Ms.  Gretchen</v>
      </c>
      <c r="C2026">
        <f>VLOOKUP(A2026,'Medical Examinations'!A:H,2,0)</f>
        <v>29.77</v>
      </c>
      <c r="D2026">
        <f>VLOOKUP(A2026,'Medical Examinations'!A:C,3,0)</f>
        <v>9.9</v>
      </c>
      <c r="E2026" t="str">
        <f>VLOOKUP(A2026,'Medical Examinations'!A:E,4)</f>
        <v>No</v>
      </c>
      <c r="F2026" t="str">
        <f>VLOOKUP(A2026,'Medical Examinations'!A:E,5)</f>
        <v>No</v>
      </c>
      <c r="G2026" t="str">
        <f>VLOOKUP(A2026,'Medical Examinations'!A:F,6,0)</f>
        <v>No</v>
      </c>
      <c r="H2026" t="str">
        <f>VLOOKUP(A2026,'Medical Examinations'!A:G,7)</f>
        <v>No major surgery</v>
      </c>
      <c r="I2026" t="str">
        <f>VLOOKUP(A2026,'Medical Examinations'!A:H,8,0)</f>
        <v>No</v>
      </c>
      <c r="J2026">
        <f>VLOOKUP(A2026,'Hospitalisation Details'!A:B,2,0)</f>
        <v>2002</v>
      </c>
      <c r="K2026" t="str">
        <f>VLOOKUP(A2026,'Hospitalisation Details'!A:C,3,0)</f>
        <v>Sep</v>
      </c>
      <c r="L2026">
        <f>VLOOKUP(A2026,'Hospitalisation Details'!A:D,4,0)</f>
        <v>30</v>
      </c>
      <c r="M2026">
        <f>VLOOKUP(A2026,'Hospitalisation Details'!A:E,5,0)</f>
        <v>0</v>
      </c>
      <c r="N2026">
        <f>VLOOKUP(A2026,'Hospitalisation Details'!A:F,6,0)</f>
        <v>2943.41</v>
      </c>
      <c r="O2026" t="str">
        <f>VLOOKUP(A2026,'Hospitalisation Details'!A:G,7,0)</f>
        <v>tier - 2</v>
      </c>
      <c r="P2026" t="str">
        <f>VLOOKUP(A2026,'Hospitalisation Details'!A:I,8,0)</f>
        <v>tier - 3</v>
      </c>
      <c r="Q2026" t="str">
        <f>VLOOKUP(A2026,'Hospitalisation Details'!A:I,9,0)</f>
        <v>R1012</v>
      </c>
    </row>
    <row r="2027" spans="1:17" ht="15.6" x14ac:dyDescent="0.3">
      <c r="A2027" s="1" t="s">
        <v>341</v>
      </c>
      <c r="B2027" s="1" t="str">
        <f>VLOOKUP(A2027,'Customer Names'!A:B,2,0)</f>
        <v>Parton, Mr.  Nicholas E.</v>
      </c>
      <c r="C2027">
        <f>VLOOKUP(A2027,'Medical Examinations'!A:H,2,0)</f>
        <v>46.53</v>
      </c>
      <c r="D2027">
        <f>VLOOKUP(A2027,'Medical Examinations'!A:C,3,0)</f>
        <v>4.84</v>
      </c>
      <c r="E2027" t="str">
        <f>VLOOKUP(A2027,'Medical Examinations'!A:E,4)</f>
        <v>yes</v>
      </c>
      <c r="F2027" t="str">
        <f>VLOOKUP(A2027,'Medical Examinations'!A:E,5)</f>
        <v>No</v>
      </c>
      <c r="G2027" t="str">
        <f>VLOOKUP(A2027,'Medical Examinations'!A:F,6,0)</f>
        <v>No</v>
      </c>
      <c r="H2027" t="str">
        <f>VLOOKUP(A2027,'Medical Examinations'!A:G,7)</f>
        <v>No major surgery</v>
      </c>
      <c r="I2027" t="str">
        <f>VLOOKUP(A2027,'Medical Examinations'!A:H,8,0)</f>
        <v>No</v>
      </c>
      <c r="J2027">
        <f>VLOOKUP(A2027,'Hospitalisation Details'!A:B,2,0)</f>
        <v>1996</v>
      </c>
      <c r="K2027" t="str">
        <f>VLOOKUP(A2027,'Hospitalisation Details'!A:C,3,0)</f>
        <v>Jun</v>
      </c>
      <c r="L2027">
        <f>VLOOKUP(A2027,'Hospitalisation Details'!A:D,4,0)</f>
        <v>30</v>
      </c>
      <c r="M2027">
        <f>VLOOKUP(A2027,'Hospitalisation Details'!A:E,5,0)</f>
        <v>1</v>
      </c>
      <c r="N2027">
        <f>VLOOKUP(A2027,'Hospitalisation Details'!A:F,6,0)</f>
        <v>2927.06</v>
      </c>
      <c r="O2027" t="str">
        <f>VLOOKUP(A2027,'Hospitalisation Details'!A:G,7,0)</f>
        <v>tier - 2</v>
      </c>
      <c r="P2027" t="str">
        <f>VLOOKUP(A2027,'Hospitalisation Details'!A:I,8,0)</f>
        <v>tier - 2</v>
      </c>
      <c r="Q2027" t="str">
        <f>VLOOKUP(A2027,'Hospitalisation Details'!A:I,9,0)</f>
        <v>R1013</v>
      </c>
    </row>
    <row r="2028" spans="1:17" ht="15.6" x14ac:dyDescent="0.3">
      <c r="A2028" s="1" t="s">
        <v>340</v>
      </c>
      <c r="B2028" s="1" t="str">
        <f>VLOOKUP(A2028,'Customer Names'!A:B,2,0)</f>
        <v>Downs, Ms.  Deborah</v>
      </c>
      <c r="C2028">
        <f>VLOOKUP(A2028,'Medical Examinations'!A:H,2,0)</f>
        <v>23.4</v>
      </c>
      <c r="D2028">
        <f>VLOOKUP(A2028,'Medical Examinations'!A:C,3,0)</f>
        <v>5.53</v>
      </c>
      <c r="E2028" t="str">
        <f>VLOOKUP(A2028,'Medical Examinations'!A:E,4)</f>
        <v>No</v>
      </c>
      <c r="F2028" t="str">
        <f>VLOOKUP(A2028,'Medical Examinations'!A:E,5)</f>
        <v>No</v>
      </c>
      <c r="G2028" t="str">
        <f>VLOOKUP(A2028,'Medical Examinations'!A:F,6,0)</f>
        <v>Yes</v>
      </c>
      <c r="H2028">
        <f>VLOOKUP(A2028,'Medical Examinations'!A:G,7)</f>
        <v>1</v>
      </c>
      <c r="I2028" t="str">
        <f>VLOOKUP(A2028,'Medical Examinations'!A:H,8,0)</f>
        <v>No</v>
      </c>
      <c r="J2028">
        <f>VLOOKUP(A2028,'Hospitalisation Details'!A:B,2,0)</f>
        <v>2003</v>
      </c>
      <c r="K2028" t="str">
        <f>VLOOKUP(A2028,'Hospitalisation Details'!A:C,3,0)</f>
        <v>Jun</v>
      </c>
      <c r="L2028">
        <f>VLOOKUP(A2028,'Hospitalisation Details'!A:D,4,0)</f>
        <v>5</v>
      </c>
      <c r="M2028">
        <f>VLOOKUP(A2028,'Hospitalisation Details'!A:E,5,0)</f>
        <v>2</v>
      </c>
      <c r="N2028">
        <f>VLOOKUP(A2028,'Hospitalisation Details'!A:F,6,0)</f>
        <v>2913.57</v>
      </c>
      <c r="O2028" t="str">
        <f>VLOOKUP(A2028,'Hospitalisation Details'!A:G,7,0)</f>
        <v>tier - 2</v>
      </c>
      <c r="P2028" t="str">
        <f>VLOOKUP(A2028,'Hospitalisation Details'!A:I,8,0)</f>
        <v>tier - 2</v>
      </c>
      <c r="Q2028" t="str">
        <f>VLOOKUP(A2028,'Hospitalisation Details'!A:I,9,0)</f>
        <v>R1011</v>
      </c>
    </row>
    <row r="2029" spans="1:17" ht="15.6" x14ac:dyDescent="0.3">
      <c r="A2029" s="1" t="s">
        <v>339</v>
      </c>
      <c r="B2029" s="1" t="str">
        <f>VLOOKUP(A2029,'Customer Names'!A:B,2,0)</f>
        <v>Dent, Mr.  Chuck W. Jr.</v>
      </c>
      <c r="C2029">
        <f>VLOOKUP(A2029,'Medical Examinations'!A:H,2,0)</f>
        <v>30</v>
      </c>
      <c r="D2029">
        <f>VLOOKUP(A2029,'Medical Examinations'!A:C,3,0)</f>
        <v>4.33</v>
      </c>
      <c r="E2029" t="str">
        <f>VLOOKUP(A2029,'Medical Examinations'!A:E,4)</f>
        <v>yes</v>
      </c>
      <c r="F2029" t="str">
        <f>VLOOKUP(A2029,'Medical Examinations'!A:E,5)</f>
        <v>No</v>
      </c>
      <c r="G2029" t="str">
        <f>VLOOKUP(A2029,'Medical Examinations'!A:F,6,0)</f>
        <v>No</v>
      </c>
      <c r="H2029" t="str">
        <f>VLOOKUP(A2029,'Medical Examinations'!A:G,7)</f>
        <v>No major surgery</v>
      </c>
      <c r="I2029" t="str">
        <f>VLOOKUP(A2029,'Medical Examinations'!A:H,8,0)</f>
        <v>No</v>
      </c>
      <c r="J2029">
        <f>VLOOKUP(A2029,'Hospitalisation Details'!A:B,2,0)</f>
        <v>1996</v>
      </c>
      <c r="K2029" t="str">
        <f>VLOOKUP(A2029,'Hospitalisation Details'!A:C,3,0)</f>
        <v>Jun</v>
      </c>
      <c r="L2029">
        <f>VLOOKUP(A2029,'Hospitalisation Details'!A:D,4,0)</f>
        <v>13</v>
      </c>
      <c r="M2029">
        <f>VLOOKUP(A2029,'Hospitalisation Details'!A:E,5,0)</f>
        <v>1</v>
      </c>
      <c r="N2029">
        <f>VLOOKUP(A2029,'Hospitalisation Details'!A:F,6,0)</f>
        <v>2904.09</v>
      </c>
      <c r="O2029" t="str">
        <f>VLOOKUP(A2029,'Hospitalisation Details'!A:G,7,0)</f>
        <v>tier - 2</v>
      </c>
      <c r="P2029" t="str">
        <f>VLOOKUP(A2029,'Hospitalisation Details'!A:I,8,0)</f>
        <v>tier - 2</v>
      </c>
      <c r="Q2029" t="str">
        <f>VLOOKUP(A2029,'Hospitalisation Details'!A:I,9,0)</f>
        <v>R1011</v>
      </c>
    </row>
    <row r="2030" spans="1:17" ht="15.6" x14ac:dyDescent="0.3">
      <c r="A2030" s="1" t="s">
        <v>338</v>
      </c>
      <c r="B2030" s="1" t="str">
        <f>VLOOKUP(A2030,'Customer Names'!A:B,2,0)</f>
        <v>Ranti, Mr.  Daniel</v>
      </c>
      <c r="C2030">
        <f>VLOOKUP(A2030,'Medical Examinations'!A:H,2,0)</f>
        <v>29.15</v>
      </c>
      <c r="D2030">
        <f>VLOOKUP(A2030,'Medical Examinations'!A:C,3,0)</f>
        <v>4.91</v>
      </c>
      <c r="E2030" t="str">
        <f>VLOOKUP(A2030,'Medical Examinations'!A:E,4)</f>
        <v>yes</v>
      </c>
      <c r="F2030" t="str">
        <f>VLOOKUP(A2030,'Medical Examinations'!A:E,5)</f>
        <v>No</v>
      </c>
      <c r="G2030" t="str">
        <f>VLOOKUP(A2030,'Medical Examinations'!A:F,6,0)</f>
        <v>No</v>
      </c>
      <c r="H2030" t="str">
        <f>VLOOKUP(A2030,'Medical Examinations'!A:G,7)</f>
        <v>No major surgery</v>
      </c>
      <c r="I2030" t="str">
        <f>VLOOKUP(A2030,'Medical Examinations'!A:H,8,0)</f>
        <v>No</v>
      </c>
      <c r="J2030">
        <f>VLOOKUP(A2030,'Hospitalisation Details'!A:B,2,0)</f>
        <v>1996</v>
      </c>
      <c r="K2030" t="str">
        <f>VLOOKUP(A2030,'Hospitalisation Details'!A:C,3,0)</f>
        <v>Oct</v>
      </c>
      <c r="L2030">
        <f>VLOOKUP(A2030,'Hospitalisation Details'!A:D,4,0)</f>
        <v>24</v>
      </c>
      <c r="M2030">
        <f>VLOOKUP(A2030,'Hospitalisation Details'!A:E,5,0)</f>
        <v>1</v>
      </c>
      <c r="N2030">
        <f>VLOOKUP(A2030,'Hospitalisation Details'!A:F,6,0)</f>
        <v>2902.91</v>
      </c>
      <c r="O2030" t="str">
        <f>VLOOKUP(A2030,'Hospitalisation Details'!A:G,7,0)</f>
        <v>tier - 2</v>
      </c>
      <c r="P2030" t="str">
        <f>VLOOKUP(A2030,'Hospitalisation Details'!A:I,8,0)</f>
        <v>tier - 2</v>
      </c>
      <c r="Q2030" t="str">
        <f>VLOOKUP(A2030,'Hospitalisation Details'!A:I,9,0)</f>
        <v>R1013</v>
      </c>
    </row>
    <row r="2031" spans="1:17" ht="15.6" x14ac:dyDescent="0.3">
      <c r="A2031" s="1" t="s">
        <v>337</v>
      </c>
      <c r="B2031" s="1" t="str">
        <f>VLOOKUP(A2031,'Customer Names'!A:B,2,0)</f>
        <v>Ishaq, Ms.  Amany</v>
      </c>
      <c r="C2031">
        <f>VLOOKUP(A2031,'Medical Examinations'!A:H,2,0)</f>
        <v>34.865000000000002</v>
      </c>
      <c r="D2031">
        <f>VLOOKUP(A2031,'Medical Examinations'!A:C,3,0)</f>
        <v>4.8</v>
      </c>
      <c r="E2031" t="str">
        <f>VLOOKUP(A2031,'Medical Examinations'!A:E,4)</f>
        <v>No</v>
      </c>
      <c r="F2031" t="str">
        <f>VLOOKUP(A2031,'Medical Examinations'!A:E,5)</f>
        <v>No</v>
      </c>
      <c r="G2031" t="str">
        <f>VLOOKUP(A2031,'Medical Examinations'!A:F,6,0)</f>
        <v>No</v>
      </c>
      <c r="H2031" t="str">
        <f>VLOOKUP(A2031,'Medical Examinations'!A:G,7)</f>
        <v>No major surgery</v>
      </c>
      <c r="I2031" t="str">
        <f>VLOOKUP(A2031,'Medical Examinations'!A:H,8,0)</f>
        <v>No</v>
      </c>
      <c r="J2031">
        <f>VLOOKUP(A2031,'Hospitalisation Details'!A:B,2,0)</f>
        <v>1999</v>
      </c>
      <c r="K2031" t="str">
        <f>VLOOKUP(A2031,'Hospitalisation Details'!A:C,3,0)</f>
        <v>Nov</v>
      </c>
      <c r="L2031">
        <f>VLOOKUP(A2031,'Hospitalisation Details'!A:D,4,0)</f>
        <v>1</v>
      </c>
      <c r="M2031">
        <f>VLOOKUP(A2031,'Hospitalisation Details'!A:E,5,0)</f>
        <v>0</v>
      </c>
      <c r="N2031">
        <f>VLOOKUP(A2031,'Hospitalisation Details'!A:F,6,0)</f>
        <v>2899.49</v>
      </c>
      <c r="O2031" t="str">
        <f>VLOOKUP(A2031,'Hospitalisation Details'!A:G,7,0)</f>
        <v>tier - 2</v>
      </c>
      <c r="P2031" t="str">
        <f>VLOOKUP(A2031,'Hospitalisation Details'!A:I,8,0)</f>
        <v>tier - 2</v>
      </c>
      <c r="Q2031" t="str">
        <f>VLOOKUP(A2031,'Hospitalisation Details'!A:I,9,0)</f>
        <v>R1024</v>
      </c>
    </row>
    <row r="2032" spans="1:17" ht="15.6" x14ac:dyDescent="0.3">
      <c r="A2032" s="1" t="s">
        <v>336</v>
      </c>
      <c r="B2032" s="1" t="str">
        <f>VLOOKUP(A2032,'Customer Names'!A:B,2,0)</f>
        <v>Wiles, Ms.  Kipling</v>
      </c>
      <c r="C2032">
        <f>VLOOKUP(A2032,'Medical Examinations'!A:H,2,0)</f>
        <v>28.12</v>
      </c>
      <c r="D2032">
        <f>VLOOKUP(A2032,'Medical Examinations'!A:C,3,0)</f>
        <v>5.55</v>
      </c>
      <c r="E2032" t="str">
        <f>VLOOKUP(A2032,'Medical Examinations'!A:E,4)</f>
        <v>yes</v>
      </c>
      <c r="F2032" t="str">
        <f>VLOOKUP(A2032,'Medical Examinations'!A:E,5)</f>
        <v>yes</v>
      </c>
      <c r="G2032" t="str">
        <f>VLOOKUP(A2032,'Medical Examinations'!A:F,6,0)</f>
        <v>No</v>
      </c>
      <c r="H2032">
        <f>VLOOKUP(A2032,'Medical Examinations'!A:G,7)</f>
        <v>2</v>
      </c>
      <c r="I2032" t="str">
        <f>VLOOKUP(A2032,'Medical Examinations'!A:H,8,0)</f>
        <v>No</v>
      </c>
      <c r="J2032">
        <f>VLOOKUP(A2032,'Hospitalisation Details'!A:B,2,0)</f>
        <v>2000</v>
      </c>
      <c r="K2032" t="str">
        <f>VLOOKUP(A2032,'Hospitalisation Details'!A:C,3,0)</f>
        <v>Jul</v>
      </c>
      <c r="L2032">
        <f>VLOOKUP(A2032,'Hospitalisation Details'!A:D,4,0)</f>
        <v>14</v>
      </c>
      <c r="M2032">
        <f>VLOOKUP(A2032,'Hospitalisation Details'!A:E,5,0)</f>
        <v>0</v>
      </c>
      <c r="N2032">
        <f>VLOOKUP(A2032,'Hospitalisation Details'!A:F,6,0)</f>
        <v>2897.46</v>
      </c>
      <c r="O2032" t="str">
        <f>VLOOKUP(A2032,'Hospitalisation Details'!A:G,7,0)</f>
        <v>tier - 2</v>
      </c>
      <c r="P2032" t="str">
        <f>VLOOKUP(A2032,'Hospitalisation Details'!A:I,8,0)</f>
        <v>tier - 1</v>
      </c>
      <c r="Q2032" t="str">
        <f>VLOOKUP(A2032,'Hospitalisation Details'!A:I,9,0)</f>
        <v>R1012</v>
      </c>
    </row>
    <row r="2033" spans="1:17" ht="15.6" x14ac:dyDescent="0.3">
      <c r="A2033" s="1" t="s">
        <v>335</v>
      </c>
      <c r="B2033" s="1" t="str">
        <f>VLOOKUP(A2033,'Customer Names'!A:B,2,0)</f>
        <v>Roberts, Mr.  Duncan</v>
      </c>
      <c r="C2033">
        <f>VLOOKUP(A2033,'Medical Examinations'!A:H,2,0)</f>
        <v>29.45</v>
      </c>
      <c r="D2033">
        <f>VLOOKUP(A2033,'Medical Examinations'!A:C,3,0)</f>
        <v>5.24</v>
      </c>
      <c r="E2033" t="str">
        <f>VLOOKUP(A2033,'Medical Examinations'!A:E,4)</f>
        <v>yes</v>
      </c>
      <c r="F2033" t="str">
        <f>VLOOKUP(A2033,'Medical Examinations'!A:E,5)</f>
        <v>No</v>
      </c>
      <c r="G2033" t="str">
        <f>VLOOKUP(A2033,'Medical Examinations'!A:F,6,0)</f>
        <v>No</v>
      </c>
      <c r="H2033" t="str">
        <f>VLOOKUP(A2033,'Medical Examinations'!A:G,7)</f>
        <v>No major surgery</v>
      </c>
      <c r="I2033" t="str">
        <f>VLOOKUP(A2033,'Medical Examinations'!A:H,8,0)</f>
        <v>No</v>
      </c>
      <c r="J2033">
        <f>VLOOKUP(A2033,'Hospitalisation Details'!A:B,2,0)</f>
        <v>1996</v>
      </c>
      <c r="K2033" t="str">
        <f>VLOOKUP(A2033,'Hospitalisation Details'!A:C,3,0)</f>
        <v>Jun</v>
      </c>
      <c r="L2033">
        <f>VLOOKUP(A2033,'Hospitalisation Details'!A:D,4,0)</f>
        <v>21</v>
      </c>
      <c r="M2033">
        <f>VLOOKUP(A2033,'Hospitalisation Details'!A:E,5,0)</f>
        <v>0</v>
      </c>
      <c r="N2033">
        <f>VLOOKUP(A2033,'Hospitalisation Details'!A:F,6,0)</f>
        <v>2897.32</v>
      </c>
      <c r="O2033" t="str">
        <f>VLOOKUP(A2033,'Hospitalisation Details'!A:G,7,0)</f>
        <v>tier - 3</v>
      </c>
      <c r="P2033" t="str">
        <f>VLOOKUP(A2033,'Hospitalisation Details'!A:I,8,0)</f>
        <v>tier - 3</v>
      </c>
      <c r="Q2033" t="str">
        <f>VLOOKUP(A2033,'Hospitalisation Details'!A:I,9,0)</f>
        <v>R1016</v>
      </c>
    </row>
    <row r="2034" spans="1:17" ht="15.6" x14ac:dyDescent="0.3">
      <c r="A2034" s="1" t="s">
        <v>334</v>
      </c>
      <c r="B2034" s="1" t="str">
        <f>VLOOKUP(A2034,'Customer Names'!A:B,2,0)</f>
        <v>Serafini, Mr.  Louis C.</v>
      </c>
      <c r="C2034">
        <f>VLOOKUP(A2034,'Medical Examinations'!A:H,2,0)</f>
        <v>27.94</v>
      </c>
      <c r="D2034">
        <f>VLOOKUP(A2034,'Medical Examinations'!A:C,3,0)</f>
        <v>6.08</v>
      </c>
      <c r="E2034" t="str">
        <f>VLOOKUP(A2034,'Medical Examinations'!A:E,4)</f>
        <v>No</v>
      </c>
      <c r="F2034" t="str">
        <f>VLOOKUP(A2034,'Medical Examinations'!A:E,5)</f>
        <v>No</v>
      </c>
      <c r="G2034" t="str">
        <f>VLOOKUP(A2034,'Medical Examinations'!A:F,6,0)</f>
        <v>Yes</v>
      </c>
      <c r="H2034">
        <f>VLOOKUP(A2034,'Medical Examinations'!A:G,7)</f>
        <v>1</v>
      </c>
      <c r="I2034" t="str">
        <f>VLOOKUP(A2034,'Medical Examinations'!A:H,8,0)</f>
        <v>No</v>
      </c>
      <c r="J2034">
        <f>VLOOKUP(A2034,'Hospitalisation Details'!A:B,2,0)</f>
        <v>1993</v>
      </c>
      <c r="K2034" t="str">
        <f>VLOOKUP(A2034,'Hospitalisation Details'!A:C,3,0)</f>
        <v>Aug</v>
      </c>
      <c r="L2034">
        <f>VLOOKUP(A2034,'Hospitalisation Details'!A:D,4,0)</f>
        <v>12</v>
      </c>
      <c r="M2034">
        <f>VLOOKUP(A2034,'Hospitalisation Details'!A:E,5,0)</f>
        <v>0</v>
      </c>
      <c r="N2034">
        <f>VLOOKUP(A2034,'Hospitalisation Details'!A:F,6,0)</f>
        <v>2867.12</v>
      </c>
      <c r="O2034" t="str">
        <f>VLOOKUP(A2034,'Hospitalisation Details'!A:G,7,0)</f>
        <v>tier - 1</v>
      </c>
      <c r="P2034" t="str">
        <f>VLOOKUP(A2034,'Hospitalisation Details'!A:I,8,0)</f>
        <v>tier - 3</v>
      </c>
      <c r="Q2034" t="str">
        <f>VLOOKUP(A2034,'Hospitalisation Details'!A:I,9,0)</f>
        <v>R1013</v>
      </c>
    </row>
    <row r="2035" spans="1:17" ht="15.6" x14ac:dyDescent="0.3">
      <c r="A2035" s="1" t="s">
        <v>333</v>
      </c>
      <c r="B2035" s="1" t="str">
        <f>VLOOKUP(A2035,'Customer Names'!A:B,2,0)</f>
        <v>Button, Mr.  Daniel J</v>
      </c>
      <c r="C2035">
        <f>VLOOKUP(A2035,'Medical Examinations'!A:H,2,0)</f>
        <v>27.2</v>
      </c>
      <c r="D2035">
        <f>VLOOKUP(A2035,'Medical Examinations'!A:C,3,0)</f>
        <v>5.83</v>
      </c>
      <c r="E2035" t="str">
        <f>VLOOKUP(A2035,'Medical Examinations'!A:E,4)</f>
        <v>No</v>
      </c>
      <c r="F2035" t="str">
        <f>VLOOKUP(A2035,'Medical Examinations'!A:E,5)</f>
        <v>No</v>
      </c>
      <c r="G2035" t="str">
        <f>VLOOKUP(A2035,'Medical Examinations'!A:F,6,0)</f>
        <v>Yes</v>
      </c>
      <c r="H2035">
        <f>VLOOKUP(A2035,'Medical Examinations'!A:G,7)</f>
        <v>1</v>
      </c>
      <c r="I2035" t="str">
        <f>VLOOKUP(A2035,'Medical Examinations'!A:H,8,0)</f>
        <v>No</v>
      </c>
      <c r="J2035">
        <f>VLOOKUP(A2035,'Hospitalisation Details'!A:B,2,0)</f>
        <v>1993</v>
      </c>
      <c r="K2035" t="str">
        <f>VLOOKUP(A2035,'Hospitalisation Details'!A:C,3,0)</f>
        <v>Nov</v>
      </c>
      <c r="L2035">
        <f>VLOOKUP(A2035,'Hospitalisation Details'!A:D,4,0)</f>
        <v>1</v>
      </c>
      <c r="M2035">
        <f>VLOOKUP(A2035,'Hospitalisation Details'!A:E,5,0)</f>
        <v>0</v>
      </c>
      <c r="N2035">
        <f>VLOOKUP(A2035,'Hospitalisation Details'!A:F,6,0)</f>
        <v>2866.09</v>
      </c>
      <c r="O2035" t="str">
        <f>VLOOKUP(A2035,'Hospitalisation Details'!A:G,7,0)</f>
        <v>tier - 3</v>
      </c>
      <c r="P2035" t="str">
        <f>VLOOKUP(A2035,'Hospitalisation Details'!A:I,8,0)</f>
        <v>tier - 3</v>
      </c>
      <c r="Q2035" t="str">
        <f>VLOOKUP(A2035,'Hospitalisation Details'!A:I,9,0)</f>
        <v>R1011</v>
      </c>
    </row>
    <row r="2036" spans="1:17" ht="15.6" x14ac:dyDescent="0.3">
      <c r="A2036" s="1" t="s">
        <v>332</v>
      </c>
      <c r="B2036" s="1" t="str">
        <f>VLOOKUP(A2036,'Customer Names'!A:B,2,0)</f>
        <v>Gaal, Ms.  Ildiko M.</v>
      </c>
      <c r="C2036">
        <f>VLOOKUP(A2036,'Medical Examinations'!A:H,2,0)</f>
        <v>33.344999999999999</v>
      </c>
      <c r="D2036">
        <f>VLOOKUP(A2036,'Medical Examinations'!A:C,3,0)</f>
        <v>4.29</v>
      </c>
      <c r="E2036" t="str">
        <f>VLOOKUP(A2036,'Medical Examinations'!A:E,4)</f>
        <v>No</v>
      </c>
      <c r="F2036" t="str">
        <f>VLOOKUP(A2036,'Medical Examinations'!A:E,5)</f>
        <v>No</v>
      </c>
      <c r="G2036" t="str">
        <f>VLOOKUP(A2036,'Medical Examinations'!A:F,6,0)</f>
        <v>No</v>
      </c>
      <c r="H2036">
        <f>VLOOKUP(A2036,'Medical Examinations'!A:G,7)</f>
        <v>1</v>
      </c>
      <c r="I2036" t="str">
        <f>VLOOKUP(A2036,'Medical Examinations'!A:H,8,0)</f>
        <v>No</v>
      </c>
      <c r="J2036">
        <f>VLOOKUP(A2036,'Hospitalisation Details'!A:B,2,0)</f>
        <v>1998</v>
      </c>
      <c r="K2036" t="str">
        <f>VLOOKUP(A2036,'Hospitalisation Details'!A:C,3,0)</f>
        <v>Sep</v>
      </c>
      <c r="L2036">
        <f>VLOOKUP(A2036,'Hospitalisation Details'!A:D,4,0)</f>
        <v>4</v>
      </c>
      <c r="M2036">
        <f>VLOOKUP(A2036,'Hospitalisation Details'!A:E,5,0)</f>
        <v>0</v>
      </c>
      <c r="N2036">
        <f>VLOOKUP(A2036,'Hospitalisation Details'!A:F,6,0)</f>
        <v>2855.44</v>
      </c>
      <c r="O2036" t="str">
        <f>VLOOKUP(A2036,'Hospitalisation Details'!A:G,7,0)</f>
        <v>tier - 2</v>
      </c>
      <c r="P2036" t="str">
        <f>VLOOKUP(A2036,'Hospitalisation Details'!A:I,8,0)</f>
        <v>tier - 3</v>
      </c>
      <c r="Q2036" t="str">
        <f>VLOOKUP(A2036,'Hospitalisation Details'!A:I,9,0)</f>
        <v>R1012</v>
      </c>
    </row>
    <row r="2037" spans="1:17" ht="15.6" x14ac:dyDescent="0.3">
      <c r="A2037" s="1" t="s">
        <v>331</v>
      </c>
      <c r="B2037" s="1" t="str">
        <f>VLOOKUP(A2037,'Customer Names'!A:B,2,0)</f>
        <v>Liptak, Ms.  Melinda E.</v>
      </c>
      <c r="C2037">
        <f>VLOOKUP(A2037,'Medical Examinations'!A:H,2,0)</f>
        <v>29.925000000000001</v>
      </c>
      <c r="D2037">
        <f>VLOOKUP(A2037,'Medical Examinations'!A:C,3,0)</f>
        <v>5.3</v>
      </c>
      <c r="E2037" t="str">
        <f>VLOOKUP(A2037,'Medical Examinations'!A:E,4)</f>
        <v>No</v>
      </c>
      <c r="F2037" t="str">
        <f>VLOOKUP(A2037,'Medical Examinations'!A:E,5)</f>
        <v>No</v>
      </c>
      <c r="G2037" t="str">
        <f>VLOOKUP(A2037,'Medical Examinations'!A:F,6,0)</f>
        <v>No</v>
      </c>
      <c r="H2037">
        <f>VLOOKUP(A2037,'Medical Examinations'!A:G,7)</f>
        <v>1</v>
      </c>
      <c r="I2037" t="str">
        <f>VLOOKUP(A2037,'Medical Examinations'!A:H,8,0)</f>
        <v>No</v>
      </c>
      <c r="J2037">
        <f>VLOOKUP(A2037,'Hospitalisation Details'!A:B,2,0)</f>
        <v>1998</v>
      </c>
      <c r="K2037" t="str">
        <f>VLOOKUP(A2037,'Hospitalisation Details'!A:C,3,0)</f>
        <v>Jun</v>
      </c>
      <c r="L2037">
        <f>VLOOKUP(A2037,'Hospitalisation Details'!A:D,4,0)</f>
        <v>17</v>
      </c>
      <c r="M2037">
        <f>VLOOKUP(A2037,'Hospitalisation Details'!A:E,5,0)</f>
        <v>0</v>
      </c>
      <c r="N2037">
        <f>VLOOKUP(A2037,'Hospitalisation Details'!A:F,6,0)</f>
        <v>2850.68</v>
      </c>
      <c r="O2037" t="str">
        <f>VLOOKUP(A2037,'Hospitalisation Details'!A:G,7,0)</f>
        <v>tier - 2</v>
      </c>
      <c r="P2037" t="str">
        <f>VLOOKUP(A2037,'Hospitalisation Details'!A:I,8,0)</f>
        <v>tier - 3</v>
      </c>
      <c r="Q2037" t="str">
        <f>VLOOKUP(A2037,'Hospitalisation Details'!A:I,9,0)</f>
        <v>R1012</v>
      </c>
    </row>
    <row r="2038" spans="1:17" ht="15.6" x14ac:dyDescent="0.3">
      <c r="A2038" s="1" t="s">
        <v>330</v>
      </c>
      <c r="B2038" s="1" t="str">
        <f>VLOOKUP(A2038,'Customer Names'!A:B,2,0)</f>
        <v>Kellam, Ms.  Ashley M</v>
      </c>
      <c r="C2038">
        <f>VLOOKUP(A2038,'Medical Examinations'!A:H,2,0)</f>
        <v>24.225000000000001</v>
      </c>
      <c r="D2038">
        <f>VLOOKUP(A2038,'Medical Examinations'!A:C,3,0)</f>
        <v>4.42</v>
      </c>
      <c r="E2038" t="str">
        <f>VLOOKUP(A2038,'Medical Examinations'!A:E,4)</f>
        <v>No</v>
      </c>
      <c r="F2038" t="str">
        <f>VLOOKUP(A2038,'Medical Examinations'!A:E,5)</f>
        <v>No</v>
      </c>
      <c r="G2038" t="str">
        <f>VLOOKUP(A2038,'Medical Examinations'!A:F,6,0)</f>
        <v>No</v>
      </c>
      <c r="H2038">
        <f>VLOOKUP(A2038,'Medical Examinations'!A:G,7)</f>
        <v>1</v>
      </c>
      <c r="I2038" t="str">
        <f>VLOOKUP(A2038,'Medical Examinations'!A:H,8,0)</f>
        <v>No</v>
      </c>
      <c r="J2038">
        <f>VLOOKUP(A2038,'Hospitalisation Details'!A:B,2,0)</f>
        <v>1998</v>
      </c>
      <c r="K2038" t="str">
        <f>VLOOKUP(A2038,'Hospitalisation Details'!A:C,3,0)</f>
        <v>Nov</v>
      </c>
      <c r="L2038">
        <f>VLOOKUP(A2038,'Hospitalisation Details'!A:D,4,0)</f>
        <v>15</v>
      </c>
      <c r="M2038">
        <f>VLOOKUP(A2038,'Hospitalisation Details'!A:E,5,0)</f>
        <v>0</v>
      </c>
      <c r="N2038">
        <f>VLOOKUP(A2038,'Hospitalisation Details'!A:F,6,0)</f>
        <v>2842.76</v>
      </c>
      <c r="O2038" t="str">
        <f>VLOOKUP(A2038,'Hospitalisation Details'!A:G,7,0)</f>
        <v>tier - 2</v>
      </c>
      <c r="P2038" t="str">
        <f>VLOOKUP(A2038,'Hospitalisation Details'!A:I,8,0)</f>
        <v>tier - 3</v>
      </c>
      <c r="Q2038" t="str">
        <f>VLOOKUP(A2038,'Hospitalisation Details'!A:I,9,0)</f>
        <v>R1012</v>
      </c>
    </row>
    <row r="2039" spans="1:17" ht="15.6" x14ac:dyDescent="0.3">
      <c r="A2039" s="1" t="s">
        <v>329</v>
      </c>
      <c r="B2039" s="1" t="str">
        <f>VLOOKUP(A2039,'Customer Names'!A:B,2,0)</f>
        <v>Gordon, Ms.  Stephanie</v>
      </c>
      <c r="C2039">
        <f>VLOOKUP(A2039,'Medical Examinations'!A:H,2,0)</f>
        <v>29.68</v>
      </c>
      <c r="D2039">
        <f>VLOOKUP(A2039,'Medical Examinations'!A:C,3,0)</f>
        <v>5.68</v>
      </c>
      <c r="E2039" t="str">
        <f>VLOOKUP(A2039,'Medical Examinations'!A:E,4)</f>
        <v>No</v>
      </c>
      <c r="F2039" t="str">
        <f>VLOOKUP(A2039,'Medical Examinations'!A:E,5)</f>
        <v>yes</v>
      </c>
      <c r="G2039" t="str">
        <f>VLOOKUP(A2039,'Medical Examinations'!A:F,6,0)</f>
        <v>No</v>
      </c>
      <c r="H2039">
        <f>VLOOKUP(A2039,'Medical Examinations'!A:G,7)</f>
        <v>1</v>
      </c>
      <c r="I2039" t="str">
        <f>VLOOKUP(A2039,'Medical Examinations'!A:H,8,0)</f>
        <v>No</v>
      </c>
      <c r="J2039">
        <f>VLOOKUP(A2039,'Hospitalisation Details'!A:B,2,0)</f>
        <v>2000</v>
      </c>
      <c r="K2039" t="str">
        <f>VLOOKUP(A2039,'Hospitalisation Details'!A:C,3,0)</f>
        <v>Oct</v>
      </c>
      <c r="L2039">
        <f>VLOOKUP(A2039,'Hospitalisation Details'!A:D,4,0)</f>
        <v>1</v>
      </c>
      <c r="M2039">
        <f>VLOOKUP(A2039,'Hospitalisation Details'!A:E,5,0)</f>
        <v>0</v>
      </c>
      <c r="N2039">
        <f>VLOOKUP(A2039,'Hospitalisation Details'!A:F,6,0)</f>
        <v>2819.51</v>
      </c>
      <c r="O2039" t="str">
        <f>VLOOKUP(A2039,'Hospitalisation Details'!A:G,7,0)</f>
        <v>tier - 2</v>
      </c>
      <c r="P2039" t="str">
        <f>VLOOKUP(A2039,'Hospitalisation Details'!A:I,8,0)</f>
        <v>tier - 3</v>
      </c>
      <c r="Q2039" t="str">
        <f>VLOOKUP(A2039,'Hospitalisation Details'!A:I,9,0)</f>
        <v>R1011</v>
      </c>
    </row>
    <row r="2040" spans="1:17" ht="15.6" x14ac:dyDescent="0.3">
      <c r="A2040" s="1" t="s">
        <v>328</v>
      </c>
      <c r="B2040" s="1" t="str">
        <f>VLOOKUP(A2040,'Customer Names'!A:B,2,0)</f>
        <v>Hyland, Mr.  Sean P.</v>
      </c>
      <c r="C2040">
        <f>VLOOKUP(A2040,'Medical Examinations'!A:H,2,0)</f>
        <v>20.614999999999998</v>
      </c>
      <c r="D2040">
        <f>VLOOKUP(A2040,'Medical Examinations'!A:C,3,0)</f>
        <v>6.05</v>
      </c>
      <c r="E2040" t="str">
        <f>VLOOKUP(A2040,'Medical Examinations'!A:E,4)</f>
        <v>No</v>
      </c>
      <c r="F2040" t="str">
        <f>VLOOKUP(A2040,'Medical Examinations'!A:E,5)</f>
        <v>No</v>
      </c>
      <c r="G2040" t="str">
        <f>VLOOKUP(A2040,'Medical Examinations'!A:F,6,0)</f>
        <v>Yes</v>
      </c>
      <c r="H2040">
        <f>VLOOKUP(A2040,'Medical Examinations'!A:G,7)</f>
        <v>1</v>
      </c>
      <c r="I2040" t="str">
        <f>VLOOKUP(A2040,'Medical Examinations'!A:H,8,0)</f>
        <v>No</v>
      </c>
      <c r="J2040">
        <f>VLOOKUP(A2040,'Hospitalisation Details'!A:B,2,0)</f>
        <v>2003</v>
      </c>
      <c r="K2040" t="str">
        <f>VLOOKUP(A2040,'Hospitalisation Details'!A:C,3,0)</f>
        <v>Sep</v>
      </c>
      <c r="L2040">
        <f>VLOOKUP(A2040,'Hospitalisation Details'!A:D,4,0)</f>
        <v>23</v>
      </c>
      <c r="M2040">
        <f>VLOOKUP(A2040,'Hospitalisation Details'!A:E,5,0)</f>
        <v>2</v>
      </c>
      <c r="N2040">
        <f>VLOOKUP(A2040,'Hospitalisation Details'!A:F,6,0)</f>
        <v>2803.7</v>
      </c>
      <c r="O2040" t="str">
        <f>VLOOKUP(A2040,'Hospitalisation Details'!A:G,7,0)</f>
        <v>tier - 2</v>
      </c>
      <c r="P2040" t="str">
        <f>VLOOKUP(A2040,'Hospitalisation Details'!A:I,8,0)</f>
        <v>tier - 1</v>
      </c>
      <c r="Q2040" t="str">
        <f>VLOOKUP(A2040,'Hospitalisation Details'!A:I,9,0)</f>
        <v>R1012</v>
      </c>
    </row>
    <row r="2041" spans="1:17" ht="15.6" x14ac:dyDescent="0.3">
      <c r="A2041" s="1" t="s">
        <v>327</v>
      </c>
      <c r="B2041" s="1" t="str">
        <f>VLOOKUP(A2041,'Customer Names'!A:B,2,0)</f>
        <v>Wagoner, Ms.  Emily G</v>
      </c>
      <c r="C2041">
        <f>VLOOKUP(A2041,'Medical Examinations'!A:H,2,0)</f>
        <v>32.119999999999997</v>
      </c>
      <c r="D2041">
        <f>VLOOKUP(A2041,'Medical Examinations'!A:C,3,0)</f>
        <v>5.33</v>
      </c>
      <c r="E2041" t="str">
        <f>VLOOKUP(A2041,'Medical Examinations'!A:E,4)</f>
        <v>No</v>
      </c>
      <c r="F2041" t="str">
        <f>VLOOKUP(A2041,'Medical Examinations'!A:E,5)</f>
        <v>yes</v>
      </c>
      <c r="G2041" t="str">
        <f>VLOOKUP(A2041,'Medical Examinations'!A:F,6,0)</f>
        <v>No</v>
      </c>
      <c r="H2041">
        <f>VLOOKUP(A2041,'Medical Examinations'!A:G,7)</f>
        <v>1</v>
      </c>
      <c r="I2041" t="str">
        <f>VLOOKUP(A2041,'Medical Examinations'!A:H,8,0)</f>
        <v>No</v>
      </c>
      <c r="J2041">
        <f>VLOOKUP(A2041,'Hospitalisation Details'!A:B,2,0)</f>
        <v>2004</v>
      </c>
      <c r="K2041" t="str">
        <f>VLOOKUP(A2041,'Hospitalisation Details'!A:C,3,0)</f>
        <v>Aug</v>
      </c>
      <c r="L2041">
        <f>VLOOKUP(A2041,'Hospitalisation Details'!A:D,4,0)</f>
        <v>4</v>
      </c>
      <c r="M2041">
        <f>VLOOKUP(A2041,'Hospitalisation Details'!A:E,5,0)</f>
        <v>2</v>
      </c>
      <c r="N2041">
        <f>VLOOKUP(A2041,'Hospitalisation Details'!A:F,6,0)</f>
        <v>2801.26</v>
      </c>
      <c r="O2041" t="str">
        <f>VLOOKUP(A2041,'Hospitalisation Details'!A:G,7,0)</f>
        <v>tier - 2</v>
      </c>
      <c r="P2041" t="str">
        <f>VLOOKUP(A2041,'Hospitalisation Details'!A:I,8,0)</f>
        <v>tier - 3</v>
      </c>
      <c r="Q2041" t="str">
        <f>VLOOKUP(A2041,'Hospitalisation Details'!A:I,9,0)</f>
        <v>R1013</v>
      </c>
    </row>
    <row r="2042" spans="1:17" ht="15.6" x14ac:dyDescent="0.3">
      <c r="A2042" s="1" t="s">
        <v>326</v>
      </c>
      <c r="B2042" s="1" t="str">
        <f>VLOOKUP(A2042,'Customer Names'!A:B,2,0)</f>
        <v>Thomas, Mr.  Malcolm</v>
      </c>
      <c r="C2042">
        <f>VLOOKUP(A2042,'Medical Examinations'!A:H,2,0)</f>
        <v>27.36</v>
      </c>
      <c r="D2042">
        <f>VLOOKUP(A2042,'Medical Examinations'!A:C,3,0)</f>
        <v>6.22</v>
      </c>
      <c r="E2042" t="str">
        <f>VLOOKUP(A2042,'Medical Examinations'!A:E,4)</f>
        <v>No</v>
      </c>
      <c r="F2042" t="str">
        <f>VLOOKUP(A2042,'Medical Examinations'!A:E,5)</f>
        <v>No</v>
      </c>
      <c r="G2042" t="str">
        <f>VLOOKUP(A2042,'Medical Examinations'!A:F,6,0)</f>
        <v>No</v>
      </c>
      <c r="H2042" t="str">
        <f>VLOOKUP(A2042,'Medical Examinations'!A:G,7)</f>
        <v>No major surgery</v>
      </c>
      <c r="I2042" t="str">
        <f>VLOOKUP(A2042,'Medical Examinations'!A:H,8,0)</f>
        <v>No</v>
      </c>
      <c r="J2042">
        <f>VLOOKUP(A2042,'Hospitalisation Details'!A:B,2,0)</f>
        <v>1999</v>
      </c>
      <c r="K2042" t="str">
        <f>VLOOKUP(A2042,'Hospitalisation Details'!A:C,3,0)</f>
        <v>Dec</v>
      </c>
      <c r="L2042">
        <f>VLOOKUP(A2042,'Hospitalisation Details'!A:D,4,0)</f>
        <v>24</v>
      </c>
      <c r="M2042">
        <f>VLOOKUP(A2042,'Hospitalisation Details'!A:E,5,0)</f>
        <v>1</v>
      </c>
      <c r="N2042">
        <f>VLOOKUP(A2042,'Hospitalisation Details'!A:F,6,0)</f>
        <v>2789.06</v>
      </c>
      <c r="O2042" t="str">
        <f>VLOOKUP(A2042,'Hospitalisation Details'!A:G,7,0)</f>
        <v>tier - 2</v>
      </c>
      <c r="P2042" t="str">
        <f>VLOOKUP(A2042,'Hospitalisation Details'!A:I,8,0)</f>
        <v>tier - 3</v>
      </c>
      <c r="Q2042" t="str">
        <f>VLOOKUP(A2042,'Hospitalisation Details'!A:I,9,0)</f>
        <v>R1012</v>
      </c>
    </row>
    <row r="2043" spans="1:17" ht="15.6" x14ac:dyDescent="0.3">
      <c r="A2043" s="1" t="s">
        <v>325</v>
      </c>
      <c r="B2043" s="1" t="str">
        <f>VLOOKUP(A2043,'Customer Names'!A:B,2,0)</f>
        <v>Goffi, Mr.  Danilo</v>
      </c>
      <c r="C2043">
        <f>VLOOKUP(A2043,'Medical Examinations'!A:H,2,0)</f>
        <v>17.385000000000002</v>
      </c>
      <c r="D2043">
        <f>VLOOKUP(A2043,'Medical Examinations'!A:C,3,0)</f>
        <v>5.84</v>
      </c>
      <c r="E2043" t="str">
        <f>VLOOKUP(A2043,'Medical Examinations'!A:E,4)</f>
        <v>No</v>
      </c>
      <c r="F2043" t="str">
        <f>VLOOKUP(A2043,'Medical Examinations'!A:E,5)</f>
        <v>No</v>
      </c>
      <c r="G2043" t="str">
        <f>VLOOKUP(A2043,'Medical Examinations'!A:F,6,0)</f>
        <v>No</v>
      </c>
      <c r="H2043" t="str">
        <f>VLOOKUP(A2043,'Medical Examinations'!A:G,7)</f>
        <v>No major surgery</v>
      </c>
      <c r="I2043" t="str">
        <f>VLOOKUP(A2043,'Medical Examinations'!A:H,8,0)</f>
        <v>No</v>
      </c>
      <c r="J2043">
        <f>VLOOKUP(A2043,'Hospitalisation Details'!A:B,2,0)</f>
        <v>1999</v>
      </c>
      <c r="K2043" t="str">
        <f>VLOOKUP(A2043,'Hospitalisation Details'!A:C,3,0)</f>
        <v>Aug</v>
      </c>
      <c r="L2043">
        <f>VLOOKUP(A2043,'Hospitalisation Details'!A:D,4,0)</f>
        <v>29</v>
      </c>
      <c r="M2043">
        <f>VLOOKUP(A2043,'Hospitalisation Details'!A:E,5,0)</f>
        <v>1</v>
      </c>
      <c r="N2043">
        <f>VLOOKUP(A2043,'Hospitalisation Details'!A:F,6,0)</f>
        <v>2775.19</v>
      </c>
      <c r="O2043" t="str">
        <f>VLOOKUP(A2043,'Hospitalisation Details'!A:G,7,0)</f>
        <v>tier - 2</v>
      </c>
      <c r="P2043" t="str">
        <f>VLOOKUP(A2043,'Hospitalisation Details'!A:I,8,0)</f>
        <v>tier - 1</v>
      </c>
      <c r="Q2043" t="str">
        <f>VLOOKUP(A2043,'Hospitalisation Details'!A:I,9,0)</f>
        <v>R1012</v>
      </c>
    </row>
    <row r="2044" spans="1:17" ht="15.6" x14ac:dyDescent="0.3">
      <c r="A2044" s="1" t="s">
        <v>324</v>
      </c>
      <c r="B2044" s="1" t="str">
        <f>VLOOKUP(A2044,'Customer Names'!A:B,2,0)</f>
        <v>Salovaara, Mr.  Mikko</v>
      </c>
      <c r="C2044">
        <f>VLOOKUP(A2044,'Medical Examinations'!A:H,2,0)</f>
        <v>30.13</v>
      </c>
      <c r="D2044">
        <f>VLOOKUP(A2044,'Medical Examinations'!A:C,3,0)</f>
        <v>5.71</v>
      </c>
      <c r="E2044" t="str">
        <f>VLOOKUP(A2044,'Medical Examinations'!A:E,4)</f>
        <v>No</v>
      </c>
      <c r="F2044" t="str">
        <f>VLOOKUP(A2044,'Medical Examinations'!A:E,5)</f>
        <v>yes</v>
      </c>
      <c r="G2044" t="str">
        <f>VLOOKUP(A2044,'Medical Examinations'!A:F,6,0)</f>
        <v>No</v>
      </c>
      <c r="H2044">
        <f>VLOOKUP(A2044,'Medical Examinations'!A:G,7)</f>
        <v>1</v>
      </c>
      <c r="I2044" t="str">
        <f>VLOOKUP(A2044,'Medical Examinations'!A:H,8,0)</f>
        <v>No</v>
      </c>
      <c r="J2044">
        <f>VLOOKUP(A2044,'Hospitalisation Details'!A:B,2,0)</f>
        <v>2004</v>
      </c>
      <c r="K2044" t="str">
        <f>VLOOKUP(A2044,'Hospitalisation Details'!A:C,3,0)</f>
        <v>Nov</v>
      </c>
      <c r="L2044">
        <f>VLOOKUP(A2044,'Hospitalisation Details'!A:D,4,0)</f>
        <v>14</v>
      </c>
      <c r="M2044">
        <f>VLOOKUP(A2044,'Hospitalisation Details'!A:E,5,0)</f>
        <v>0</v>
      </c>
      <c r="N2044">
        <f>VLOOKUP(A2044,'Hospitalisation Details'!A:F,6,0)</f>
        <v>2773.46</v>
      </c>
      <c r="O2044" t="str">
        <f>VLOOKUP(A2044,'Hospitalisation Details'!A:G,7,0)</f>
        <v>tier - 2</v>
      </c>
      <c r="P2044" t="str">
        <f>VLOOKUP(A2044,'Hospitalisation Details'!A:I,8,0)</f>
        <v>tier - 1</v>
      </c>
      <c r="Q2044" t="str">
        <f>VLOOKUP(A2044,'Hospitalisation Details'!A:I,9,0)</f>
        <v>R1021</v>
      </c>
    </row>
    <row r="2045" spans="1:17" ht="15.6" x14ac:dyDescent="0.3">
      <c r="A2045" s="1" t="s">
        <v>323</v>
      </c>
      <c r="B2045" s="1" t="str">
        <f>VLOOKUP(A2045,'Customer Names'!A:B,2,0)</f>
        <v>Reid, Ms.  Paula C.</v>
      </c>
      <c r="C2045">
        <f>VLOOKUP(A2045,'Medical Examinations'!A:H,2,0)</f>
        <v>25.44</v>
      </c>
      <c r="D2045">
        <f>VLOOKUP(A2045,'Medical Examinations'!A:C,3,0)</f>
        <v>6.04</v>
      </c>
      <c r="E2045" t="str">
        <f>VLOOKUP(A2045,'Medical Examinations'!A:E,4)</f>
        <v>yes</v>
      </c>
      <c r="F2045" t="str">
        <f>VLOOKUP(A2045,'Medical Examinations'!A:E,5)</f>
        <v>No</v>
      </c>
      <c r="G2045" t="str">
        <f>VLOOKUP(A2045,'Medical Examinations'!A:F,6,0)</f>
        <v>Yes</v>
      </c>
      <c r="H2045">
        <f>VLOOKUP(A2045,'Medical Examinations'!A:G,7)</f>
        <v>1</v>
      </c>
      <c r="I2045" t="str">
        <f>VLOOKUP(A2045,'Medical Examinations'!A:H,8,0)</f>
        <v>No</v>
      </c>
      <c r="J2045">
        <f>VLOOKUP(A2045,'Hospitalisation Details'!A:B,2,0)</f>
        <v>1997</v>
      </c>
      <c r="K2045" t="str">
        <f>VLOOKUP(A2045,'Hospitalisation Details'!A:C,3,0)</f>
        <v>Aug</v>
      </c>
      <c r="L2045">
        <f>VLOOKUP(A2045,'Hospitalisation Details'!A:D,4,0)</f>
        <v>10</v>
      </c>
      <c r="M2045">
        <f>VLOOKUP(A2045,'Hospitalisation Details'!A:E,5,0)</f>
        <v>0</v>
      </c>
      <c r="N2045">
        <f>VLOOKUP(A2045,'Hospitalisation Details'!A:F,6,0)</f>
        <v>2758.99</v>
      </c>
      <c r="O2045" t="str">
        <f>VLOOKUP(A2045,'Hospitalisation Details'!A:G,7,0)</f>
        <v>tier - 2</v>
      </c>
      <c r="P2045" t="str">
        <f>VLOOKUP(A2045,'Hospitalisation Details'!A:I,8,0)</f>
        <v>tier - 1</v>
      </c>
      <c r="Q2045" t="str">
        <f>VLOOKUP(A2045,'Hospitalisation Details'!A:I,9,0)</f>
        <v>R1012</v>
      </c>
    </row>
    <row r="2046" spans="1:17" ht="15.6" x14ac:dyDescent="0.3">
      <c r="A2046" s="1" t="s">
        <v>322</v>
      </c>
      <c r="B2046" s="1" t="str">
        <f>VLOOKUP(A2046,'Customer Names'!A:B,2,0)</f>
        <v>Allan, Ms.  Kirsten N.</v>
      </c>
      <c r="C2046">
        <f>VLOOKUP(A2046,'Medical Examinations'!A:H,2,0)</f>
        <v>39.805</v>
      </c>
      <c r="D2046">
        <f>VLOOKUP(A2046,'Medical Examinations'!A:C,3,0)</f>
        <v>4.38</v>
      </c>
      <c r="E2046" t="str">
        <f>VLOOKUP(A2046,'Medical Examinations'!A:E,4)</f>
        <v>No</v>
      </c>
      <c r="F2046" t="str">
        <f>VLOOKUP(A2046,'Medical Examinations'!A:E,5)</f>
        <v>yes</v>
      </c>
      <c r="G2046" t="str">
        <f>VLOOKUP(A2046,'Medical Examinations'!A:F,6,0)</f>
        <v>No</v>
      </c>
      <c r="H2046">
        <f>VLOOKUP(A2046,'Medical Examinations'!A:G,7)</f>
        <v>1</v>
      </c>
      <c r="I2046" t="str">
        <f>VLOOKUP(A2046,'Medical Examinations'!A:H,8,0)</f>
        <v>No</v>
      </c>
      <c r="J2046">
        <f>VLOOKUP(A2046,'Hospitalisation Details'!A:B,2,0)</f>
        <v>2000</v>
      </c>
      <c r="K2046" t="str">
        <f>VLOOKUP(A2046,'Hospitalisation Details'!A:C,3,0)</f>
        <v>Oct</v>
      </c>
      <c r="L2046">
        <f>VLOOKUP(A2046,'Hospitalisation Details'!A:D,4,0)</f>
        <v>11</v>
      </c>
      <c r="M2046">
        <f>VLOOKUP(A2046,'Hospitalisation Details'!A:E,5,0)</f>
        <v>0</v>
      </c>
      <c r="N2046">
        <f>VLOOKUP(A2046,'Hospitalisation Details'!A:F,6,0)</f>
        <v>2755.02</v>
      </c>
      <c r="O2046" t="str">
        <f>VLOOKUP(A2046,'Hospitalisation Details'!A:G,7,0)</f>
        <v>tier - 2</v>
      </c>
      <c r="P2046" t="str">
        <f>VLOOKUP(A2046,'Hospitalisation Details'!A:I,8,0)</f>
        <v>tier - 1</v>
      </c>
      <c r="Q2046" t="str">
        <f>VLOOKUP(A2046,'Hospitalisation Details'!A:I,9,0)</f>
        <v>R1024</v>
      </c>
    </row>
    <row r="2047" spans="1:17" ht="15.6" x14ac:dyDescent="0.3">
      <c r="A2047" s="1" t="s">
        <v>321</v>
      </c>
      <c r="B2047" s="1" t="str">
        <f>VLOOKUP(A2047,'Customer Names'!A:B,2,0)</f>
        <v>McLaughlin, Ms.  Christy</v>
      </c>
      <c r="C2047">
        <f>VLOOKUP(A2047,'Medical Examinations'!A:H,2,0)</f>
        <v>30.4</v>
      </c>
      <c r="D2047">
        <f>VLOOKUP(A2047,'Medical Examinations'!A:C,3,0)</f>
        <v>5.56</v>
      </c>
      <c r="E2047" t="str">
        <f>VLOOKUP(A2047,'Medical Examinations'!A:E,4)</f>
        <v>yes</v>
      </c>
      <c r="F2047" t="str">
        <f>VLOOKUP(A2047,'Medical Examinations'!A:E,5)</f>
        <v>yes</v>
      </c>
      <c r="G2047" t="str">
        <f>VLOOKUP(A2047,'Medical Examinations'!A:F,6,0)</f>
        <v>No</v>
      </c>
      <c r="H2047">
        <f>VLOOKUP(A2047,'Medical Examinations'!A:G,7)</f>
        <v>1</v>
      </c>
      <c r="I2047" t="str">
        <f>VLOOKUP(A2047,'Medical Examinations'!A:H,8,0)</f>
        <v>No</v>
      </c>
      <c r="J2047">
        <f>VLOOKUP(A2047,'Hospitalisation Details'!A:B,2,0)</f>
        <v>2000</v>
      </c>
      <c r="K2047" t="str">
        <f>VLOOKUP(A2047,'Hospitalisation Details'!A:C,3,0)</f>
        <v>Oct</v>
      </c>
      <c r="L2047">
        <f>VLOOKUP(A2047,'Hospitalisation Details'!A:D,4,0)</f>
        <v>3</v>
      </c>
      <c r="M2047">
        <f>VLOOKUP(A2047,'Hospitalisation Details'!A:E,5,0)</f>
        <v>0</v>
      </c>
      <c r="N2047">
        <f>VLOOKUP(A2047,'Hospitalisation Details'!A:F,6,0)</f>
        <v>2741.95</v>
      </c>
      <c r="O2047" t="str">
        <f>VLOOKUP(A2047,'Hospitalisation Details'!A:G,7,0)</f>
        <v>tier - 2</v>
      </c>
      <c r="P2047" t="str">
        <f>VLOOKUP(A2047,'Hospitalisation Details'!A:I,8,0)</f>
        <v>tier - 3</v>
      </c>
      <c r="Q2047" t="str">
        <f>VLOOKUP(A2047,'Hospitalisation Details'!A:I,9,0)</f>
        <v>R1024</v>
      </c>
    </row>
    <row r="2048" spans="1:17" ht="15.6" x14ac:dyDescent="0.3">
      <c r="A2048" s="1" t="s">
        <v>320</v>
      </c>
      <c r="B2048" s="1" t="str">
        <f>VLOOKUP(A2048,'Customer Names'!A:B,2,0)</f>
        <v>Lee, Ms.  Jennifer</v>
      </c>
      <c r="C2048">
        <f>VLOOKUP(A2048,'Medical Examinations'!A:H,2,0)</f>
        <v>23.18</v>
      </c>
      <c r="D2048">
        <f>VLOOKUP(A2048,'Medical Examinations'!A:C,3,0)</f>
        <v>4.24</v>
      </c>
      <c r="E2048" t="str">
        <f>VLOOKUP(A2048,'Medical Examinations'!A:E,4)</f>
        <v>No</v>
      </c>
      <c r="F2048" t="str">
        <f>VLOOKUP(A2048,'Medical Examinations'!A:E,5)</f>
        <v>yes</v>
      </c>
      <c r="G2048" t="str">
        <f>VLOOKUP(A2048,'Medical Examinations'!A:F,6,0)</f>
        <v>No</v>
      </c>
      <c r="H2048">
        <f>VLOOKUP(A2048,'Medical Examinations'!A:G,7)</f>
        <v>1</v>
      </c>
      <c r="I2048" t="str">
        <f>VLOOKUP(A2048,'Medical Examinations'!A:H,8,0)</f>
        <v>No</v>
      </c>
      <c r="J2048">
        <f>VLOOKUP(A2048,'Hospitalisation Details'!A:B,2,0)</f>
        <v>2000</v>
      </c>
      <c r="K2048" t="str">
        <f>VLOOKUP(A2048,'Hospitalisation Details'!A:C,3,0)</f>
        <v>Dec</v>
      </c>
      <c r="L2048">
        <f>VLOOKUP(A2048,'Hospitalisation Details'!A:D,4,0)</f>
        <v>17</v>
      </c>
      <c r="M2048">
        <f>VLOOKUP(A2048,'Hospitalisation Details'!A:E,5,0)</f>
        <v>0</v>
      </c>
      <c r="N2048">
        <f>VLOOKUP(A2048,'Hospitalisation Details'!A:F,6,0)</f>
        <v>2731.91</v>
      </c>
      <c r="O2048" t="str">
        <f>VLOOKUP(A2048,'Hospitalisation Details'!A:G,7,0)</f>
        <v>tier - 2</v>
      </c>
      <c r="P2048" t="str">
        <f>VLOOKUP(A2048,'Hospitalisation Details'!A:I,8,0)</f>
        <v>tier - 3</v>
      </c>
      <c r="Q2048" t="str">
        <f>VLOOKUP(A2048,'Hospitalisation Details'!A:I,9,0)</f>
        <v>R1024</v>
      </c>
    </row>
    <row r="2049" spans="1:17" ht="15.6" x14ac:dyDescent="0.3">
      <c r="A2049" s="1" t="s">
        <v>319</v>
      </c>
      <c r="B2049" s="1" t="str">
        <f>VLOOKUP(A2049,'Customer Names'!A:B,2,0)</f>
        <v>Tang, Ms.  Jingjing</v>
      </c>
      <c r="C2049">
        <f>VLOOKUP(A2049,'Medical Examinations'!A:H,2,0)</f>
        <v>39.615000000000002</v>
      </c>
      <c r="D2049">
        <f>VLOOKUP(A2049,'Medical Examinations'!A:C,3,0)</f>
        <v>6.32</v>
      </c>
      <c r="E2049" t="str">
        <f>VLOOKUP(A2049,'Medical Examinations'!A:E,4)</f>
        <v>No</v>
      </c>
      <c r="F2049" t="str">
        <f>VLOOKUP(A2049,'Medical Examinations'!A:E,5)</f>
        <v>No</v>
      </c>
      <c r="G2049" t="str">
        <f>VLOOKUP(A2049,'Medical Examinations'!A:F,6,0)</f>
        <v>Yes</v>
      </c>
      <c r="H2049">
        <f>VLOOKUP(A2049,'Medical Examinations'!A:G,7)</f>
        <v>1</v>
      </c>
      <c r="I2049" t="str">
        <f>VLOOKUP(A2049,'Medical Examinations'!A:H,8,0)</f>
        <v>No</v>
      </c>
      <c r="J2049">
        <f>VLOOKUP(A2049,'Hospitalisation Details'!A:B,2,0)</f>
        <v>2003</v>
      </c>
      <c r="K2049" t="str">
        <f>VLOOKUP(A2049,'Hospitalisation Details'!A:C,3,0)</f>
        <v>Dec</v>
      </c>
      <c r="L2049">
        <f>VLOOKUP(A2049,'Hospitalisation Details'!A:D,4,0)</f>
        <v>3</v>
      </c>
      <c r="M2049">
        <f>VLOOKUP(A2049,'Hospitalisation Details'!A:E,5,0)</f>
        <v>1</v>
      </c>
      <c r="N2049">
        <f>VLOOKUP(A2049,'Hospitalisation Details'!A:F,6,0)</f>
        <v>2730.11</v>
      </c>
      <c r="O2049" t="str">
        <f>VLOOKUP(A2049,'Hospitalisation Details'!A:G,7,0)</f>
        <v>tier - 2</v>
      </c>
      <c r="P2049" t="str">
        <f>VLOOKUP(A2049,'Hospitalisation Details'!A:I,8,0)</f>
        <v>tier - 3</v>
      </c>
      <c r="Q2049" t="str">
        <f>VLOOKUP(A2049,'Hospitalisation Details'!A:I,9,0)</f>
        <v>R1012</v>
      </c>
    </row>
    <row r="2050" spans="1:17" ht="15.6" x14ac:dyDescent="0.3">
      <c r="A2050" s="1" t="s">
        <v>318</v>
      </c>
      <c r="B2050" s="1" t="str">
        <f>VLOOKUP(A2050,'Customer Names'!A:B,2,0)</f>
        <v>Kennedy, Mr.  Morgan</v>
      </c>
      <c r="C2050">
        <f>VLOOKUP(A2050,'Medical Examinations'!A:H,2,0)</f>
        <v>30.59</v>
      </c>
      <c r="D2050">
        <f>VLOOKUP(A2050,'Medical Examinations'!A:C,3,0)</f>
        <v>6.3</v>
      </c>
      <c r="E2050" t="str">
        <f>VLOOKUP(A2050,'Medical Examinations'!A:E,4)</f>
        <v>yes</v>
      </c>
      <c r="F2050" t="str">
        <f>VLOOKUP(A2050,'Medical Examinations'!A:E,5)</f>
        <v>No</v>
      </c>
      <c r="G2050" t="str">
        <f>VLOOKUP(A2050,'Medical Examinations'!A:F,6,0)</f>
        <v>Yes</v>
      </c>
      <c r="H2050">
        <f>VLOOKUP(A2050,'Medical Examinations'!A:G,7)</f>
        <v>1</v>
      </c>
      <c r="I2050" t="str">
        <f>VLOOKUP(A2050,'Medical Examinations'!A:H,8,0)</f>
        <v>No</v>
      </c>
      <c r="J2050">
        <f>VLOOKUP(A2050,'Hospitalisation Details'!A:B,2,0)</f>
        <v>1997</v>
      </c>
      <c r="K2050" t="str">
        <f>VLOOKUP(A2050,'Hospitalisation Details'!A:C,3,0)</f>
        <v>Oct</v>
      </c>
      <c r="L2050">
        <f>VLOOKUP(A2050,'Hospitalisation Details'!A:D,4,0)</f>
        <v>6</v>
      </c>
      <c r="M2050">
        <f>VLOOKUP(A2050,'Hospitalisation Details'!A:E,5,0)</f>
        <v>0</v>
      </c>
      <c r="N2050">
        <f>VLOOKUP(A2050,'Hospitalisation Details'!A:F,6,0)</f>
        <v>2727.4</v>
      </c>
      <c r="O2050" t="str">
        <f>VLOOKUP(A2050,'Hospitalisation Details'!A:G,7,0)</f>
        <v>tier - 3</v>
      </c>
      <c r="P2050" t="str">
        <f>VLOOKUP(A2050,'Hospitalisation Details'!A:I,8,0)</f>
        <v>tier - 3</v>
      </c>
      <c r="Q2050" t="str">
        <f>VLOOKUP(A2050,'Hospitalisation Details'!A:I,9,0)</f>
        <v>R1016</v>
      </c>
    </row>
    <row r="2051" spans="1:17" ht="15.6" x14ac:dyDescent="0.3">
      <c r="A2051" s="1" t="s">
        <v>317</v>
      </c>
      <c r="B2051" s="1" t="str">
        <f>VLOOKUP(A2051,'Customer Names'!A:B,2,0)</f>
        <v>Condon, Mr.  Patrick J.</v>
      </c>
      <c r="C2051">
        <f>VLOOKUP(A2051,'Medical Examinations'!A:H,2,0)</f>
        <v>16.72</v>
      </c>
      <c r="D2051">
        <f>VLOOKUP(A2051,'Medical Examinations'!A:C,3,0)</f>
        <v>4.38</v>
      </c>
      <c r="E2051" t="str">
        <f>VLOOKUP(A2051,'Medical Examinations'!A:E,4)</f>
        <v>yes</v>
      </c>
      <c r="F2051" t="str">
        <f>VLOOKUP(A2051,'Medical Examinations'!A:E,5)</f>
        <v>No</v>
      </c>
      <c r="G2051" t="str">
        <f>VLOOKUP(A2051,'Medical Examinations'!A:F,6,0)</f>
        <v>No</v>
      </c>
      <c r="H2051">
        <f>VLOOKUP(A2051,'Medical Examinations'!A:G,7)</f>
        <v>1</v>
      </c>
      <c r="I2051" t="str">
        <f>VLOOKUP(A2051,'Medical Examinations'!A:H,8,0)</f>
        <v>No</v>
      </c>
      <c r="J2051">
        <f>VLOOKUP(A2051,'Hospitalisation Details'!A:B,2,0)</f>
        <v>1988</v>
      </c>
      <c r="K2051" t="str">
        <f>VLOOKUP(A2051,'Hospitalisation Details'!A:C,3,0)</f>
        <v>Aug</v>
      </c>
      <c r="L2051">
        <f>VLOOKUP(A2051,'Hospitalisation Details'!A:D,4,0)</f>
        <v>20</v>
      </c>
      <c r="M2051">
        <f>VLOOKUP(A2051,'Hospitalisation Details'!A:E,5,0)</f>
        <v>3</v>
      </c>
      <c r="N2051">
        <f>VLOOKUP(A2051,'Hospitalisation Details'!A:F,6,0)</f>
        <v>2726.06</v>
      </c>
      <c r="O2051" t="str">
        <f>VLOOKUP(A2051,'Hospitalisation Details'!A:G,7,0)</f>
        <v>tier - 2</v>
      </c>
      <c r="P2051" t="str">
        <f>VLOOKUP(A2051,'Hospitalisation Details'!A:I,8,0)</f>
        <v>tier - 2</v>
      </c>
      <c r="Q2051" t="str">
        <f>VLOOKUP(A2051,'Hospitalisation Details'!A:I,9,0)</f>
        <v>R1013</v>
      </c>
    </row>
    <row r="2052" spans="1:17" ht="15.6" x14ac:dyDescent="0.3">
      <c r="A2052" s="1" t="s">
        <v>316</v>
      </c>
      <c r="B2052" s="1" t="str">
        <f>VLOOKUP(A2052,'Customer Names'!A:B,2,0)</f>
        <v>Chepkwony, Mr.  Frankline</v>
      </c>
      <c r="C2052">
        <f>VLOOKUP(A2052,'Medical Examinations'!A:H,2,0)</f>
        <v>26.22</v>
      </c>
      <c r="D2052">
        <f>VLOOKUP(A2052,'Medical Examinations'!A:C,3,0)</f>
        <v>4.6500000000000004</v>
      </c>
      <c r="E2052" t="str">
        <f>VLOOKUP(A2052,'Medical Examinations'!A:E,4)</f>
        <v>yes</v>
      </c>
      <c r="F2052" t="str">
        <f>VLOOKUP(A2052,'Medical Examinations'!A:E,5)</f>
        <v>No</v>
      </c>
      <c r="G2052" t="str">
        <f>VLOOKUP(A2052,'Medical Examinations'!A:F,6,0)</f>
        <v>Yes</v>
      </c>
      <c r="H2052">
        <f>VLOOKUP(A2052,'Medical Examinations'!A:G,7)</f>
        <v>1</v>
      </c>
      <c r="I2052" t="str">
        <f>VLOOKUP(A2052,'Medical Examinations'!A:H,8,0)</f>
        <v>No</v>
      </c>
      <c r="J2052">
        <f>VLOOKUP(A2052,'Hospitalisation Details'!A:B,2,0)</f>
        <v>1997</v>
      </c>
      <c r="K2052" t="str">
        <f>VLOOKUP(A2052,'Hospitalisation Details'!A:C,3,0)</f>
        <v>Oct</v>
      </c>
      <c r="L2052">
        <f>VLOOKUP(A2052,'Hospitalisation Details'!A:D,4,0)</f>
        <v>30</v>
      </c>
      <c r="M2052">
        <f>VLOOKUP(A2052,'Hospitalisation Details'!A:E,5,0)</f>
        <v>0</v>
      </c>
      <c r="N2052">
        <f>VLOOKUP(A2052,'Hospitalisation Details'!A:F,6,0)</f>
        <v>2721.32</v>
      </c>
      <c r="O2052" t="str">
        <f>VLOOKUP(A2052,'Hospitalisation Details'!A:G,7,0)</f>
        <v>tier - 1</v>
      </c>
      <c r="P2052" t="str">
        <f>VLOOKUP(A2052,'Hospitalisation Details'!A:I,8,0)</f>
        <v>tier - 3</v>
      </c>
      <c r="Q2052" t="str">
        <f>VLOOKUP(A2052,'Hospitalisation Details'!A:I,9,0)</f>
        <v>R1014</v>
      </c>
    </row>
    <row r="2053" spans="1:17" ht="15.6" x14ac:dyDescent="0.3">
      <c r="A2053" s="1" t="s">
        <v>315</v>
      </c>
      <c r="B2053" s="1" t="str">
        <f>VLOOKUP(A2053,'Customer Names'!A:B,2,0)</f>
        <v>Rodriguez, Ms.  Laura T.</v>
      </c>
      <c r="C2053">
        <f>VLOOKUP(A2053,'Medical Examinations'!A:H,2,0)</f>
        <v>31.824999999999999</v>
      </c>
      <c r="D2053">
        <f>VLOOKUP(A2053,'Medical Examinations'!A:C,3,0)</f>
        <v>4.7</v>
      </c>
      <c r="E2053" t="str">
        <f>VLOOKUP(A2053,'Medical Examinations'!A:E,4)</f>
        <v>No</v>
      </c>
      <c r="F2053" t="str">
        <f>VLOOKUP(A2053,'Medical Examinations'!A:E,5)</f>
        <v>No</v>
      </c>
      <c r="G2053" t="str">
        <f>VLOOKUP(A2053,'Medical Examinations'!A:F,6,0)</f>
        <v>Yes</v>
      </c>
      <c r="H2053">
        <f>VLOOKUP(A2053,'Medical Examinations'!A:G,7)</f>
        <v>1</v>
      </c>
      <c r="I2053" t="str">
        <f>VLOOKUP(A2053,'Medical Examinations'!A:H,8,0)</f>
        <v>No</v>
      </c>
      <c r="J2053">
        <f>VLOOKUP(A2053,'Hospitalisation Details'!A:B,2,0)</f>
        <v>2003</v>
      </c>
      <c r="K2053" t="str">
        <f>VLOOKUP(A2053,'Hospitalisation Details'!A:C,3,0)</f>
        <v>Aug</v>
      </c>
      <c r="L2053">
        <f>VLOOKUP(A2053,'Hospitalisation Details'!A:D,4,0)</f>
        <v>6</v>
      </c>
      <c r="M2053">
        <f>VLOOKUP(A2053,'Hospitalisation Details'!A:E,5,0)</f>
        <v>1</v>
      </c>
      <c r="N2053">
        <f>VLOOKUP(A2053,'Hospitalisation Details'!A:F,6,0)</f>
        <v>2719.28</v>
      </c>
      <c r="O2053" t="str">
        <f>VLOOKUP(A2053,'Hospitalisation Details'!A:G,7,0)</f>
        <v>tier - 2</v>
      </c>
      <c r="P2053" t="str">
        <f>VLOOKUP(A2053,'Hospitalisation Details'!A:I,8,0)</f>
        <v>tier - 2</v>
      </c>
      <c r="Q2053" t="str">
        <f>VLOOKUP(A2053,'Hospitalisation Details'!A:I,9,0)</f>
        <v>R1012</v>
      </c>
    </row>
    <row r="2054" spans="1:17" ht="15.6" x14ac:dyDescent="0.3">
      <c r="A2054" s="1" t="s">
        <v>314</v>
      </c>
      <c r="B2054" s="1" t="str">
        <f>VLOOKUP(A2054,'Customer Names'!A:B,2,0)</f>
        <v>Szynkarczuk, Ms.  Natalia</v>
      </c>
      <c r="C2054">
        <f>VLOOKUP(A2054,'Medical Examinations'!A:H,2,0)</f>
        <v>25.745000000000001</v>
      </c>
      <c r="D2054">
        <f>VLOOKUP(A2054,'Medical Examinations'!A:C,3,0)</f>
        <v>4.34</v>
      </c>
      <c r="E2054" t="str">
        <f>VLOOKUP(A2054,'Medical Examinations'!A:E,4)</f>
        <v>No</v>
      </c>
      <c r="F2054" t="str">
        <f>VLOOKUP(A2054,'Medical Examinations'!A:E,5)</f>
        <v>No</v>
      </c>
      <c r="G2054" t="str">
        <f>VLOOKUP(A2054,'Medical Examinations'!A:F,6,0)</f>
        <v>Yes</v>
      </c>
      <c r="H2054">
        <f>VLOOKUP(A2054,'Medical Examinations'!A:G,7)</f>
        <v>1</v>
      </c>
      <c r="I2054" t="str">
        <f>VLOOKUP(A2054,'Medical Examinations'!A:H,8,0)</f>
        <v>No</v>
      </c>
      <c r="J2054">
        <f>VLOOKUP(A2054,'Hospitalisation Details'!A:B,2,0)</f>
        <v>2003</v>
      </c>
      <c r="K2054" t="str">
        <f>VLOOKUP(A2054,'Hospitalisation Details'!A:C,3,0)</f>
        <v>Dec</v>
      </c>
      <c r="L2054">
        <f>VLOOKUP(A2054,'Hospitalisation Details'!A:D,4,0)</f>
        <v>1</v>
      </c>
      <c r="M2054">
        <f>VLOOKUP(A2054,'Hospitalisation Details'!A:E,5,0)</f>
        <v>1</v>
      </c>
      <c r="N2054">
        <f>VLOOKUP(A2054,'Hospitalisation Details'!A:F,6,0)</f>
        <v>2710.83</v>
      </c>
      <c r="O2054" t="str">
        <f>VLOOKUP(A2054,'Hospitalisation Details'!A:G,7,0)</f>
        <v>tier - 2</v>
      </c>
      <c r="P2054" t="str">
        <f>VLOOKUP(A2054,'Hospitalisation Details'!A:I,8,0)</f>
        <v>tier - 3</v>
      </c>
      <c r="Q2054" t="str">
        <f>VLOOKUP(A2054,'Hospitalisation Details'!A:I,9,0)</f>
        <v>R1012</v>
      </c>
    </row>
    <row r="2055" spans="1:17" ht="15.6" x14ac:dyDescent="0.3">
      <c r="A2055" s="1" t="s">
        <v>313</v>
      </c>
      <c r="B2055" s="1" t="str">
        <f>VLOOKUP(A2055,'Customer Names'!A:B,2,0)</f>
        <v>Brill, Ms.  Jennifer L.</v>
      </c>
      <c r="C2055">
        <f>VLOOKUP(A2055,'Medical Examinations'!A:H,2,0)</f>
        <v>24.605</v>
      </c>
      <c r="D2055">
        <f>VLOOKUP(A2055,'Medical Examinations'!A:C,3,0)</f>
        <v>5.62</v>
      </c>
      <c r="E2055" t="str">
        <f>VLOOKUP(A2055,'Medical Examinations'!A:E,4)</f>
        <v>No</v>
      </c>
      <c r="F2055" t="str">
        <f>VLOOKUP(A2055,'Medical Examinations'!A:E,5)</f>
        <v>No</v>
      </c>
      <c r="G2055" t="str">
        <f>VLOOKUP(A2055,'Medical Examinations'!A:F,6,0)</f>
        <v>Yes</v>
      </c>
      <c r="H2055">
        <f>VLOOKUP(A2055,'Medical Examinations'!A:G,7)</f>
        <v>1</v>
      </c>
      <c r="I2055" t="str">
        <f>VLOOKUP(A2055,'Medical Examinations'!A:H,8,0)</f>
        <v>No</v>
      </c>
      <c r="J2055">
        <f>VLOOKUP(A2055,'Hospitalisation Details'!A:B,2,0)</f>
        <v>2003</v>
      </c>
      <c r="K2055" t="str">
        <f>VLOOKUP(A2055,'Hospitalisation Details'!A:C,3,0)</f>
        <v>Nov</v>
      </c>
      <c r="L2055">
        <f>VLOOKUP(A2055,'Hospitalisation Details'!A:D,4,0)</f>
        <v>21</v>
      </c>
      <c r="M2055">
        <f>VLOOKUP(A2055,'Hospitalisation Details'!A:E,5,0)</f>
        <v>1</v>
      </c>
      <c r="N2055">
        <f>VLOOKUP(A2055,'Hospitalisation Details'!A:F,6,0)</f>
        <v>2709.24</v>
      </c>
      <c r="O2055" t="str">
        <f>VLOOKUP(A2055,'Hospitalisation Details'!A:G,7,0)</f>
        <v>tier - 2</v>
      </c>
      <c r="P2055" t="str">
        <f>VLOOKUP(A2055,'Hospitalisation Details'!A:I,8,0)</f>
        <v>tier - 2</v>
      </c>
      <c r="Q2055" t="str">
        <f>VLOOKUP(A2055,'Hospitalisation Details'!A:I,9,0)</f>
        <v>R1012</v>
      </c>
    </row>
    <row r="2056" spans="1:17" ht="15.6" x14ac:dyDescent="0.3">
      <c r="A2056" s="1" t="s">
        <v>312</v>
      </c>
      <c r="B2056" s="1" t="str">
        <f>VLOOKUP(A2056,'Customer Names'!A:B,2,0)</f>
        <v>Adams, Ms.  Brooke</v>
      </c>
      <c r="C2056">
        <f>VLOOKUP(A2056,'Medical Examinations'!A:H,2,0)</f>
        <v>24.51</v>
      </c>
      <c r="D2056">
        <f>VLOOKUP(A2056,'Medical Examinations'!A:C,3,0)</f>
        <v>4.24</v>
      </c>
      <c r="E2056" t="str">
        <f>VLOOKUP(A2056,'Medical Examinations'!A:E,4)</f>
        <v>No</v>
      </c>
      <c r="F2056" t="str">
        <f>VLOOKUP(A2056,'Medical Examinations'!A:E,5)</f>
        <v>No</v>
      </c>
      <c r="G2056" t="str">
        <f>VLOOKUP(A2056,'Medical Examinations'!A:F,6,0)</f>
        <v>Yes</v>
      </c>
      <c r="H2056">
        <f>VLOOKUP(A2056,'Medical Examinations'!A:G,7)</f>
        <v>1</v>
      </c>
      <c r="I2056" t="str">
        <f>VLOOKUP(A2056,'Medical Examinations'!A:H,8,0)</f>
        <v>No</v>
      </c>
      <c r="J2056">
        <f>VLOOKUP(A2056,'Hospitalisation Details'!A:B,2,0)</f>
        <v>2003</v>
      </c>
      <c r="K2056" t="str">
        <f>VLOOKUP(A2056,'Hospitalisation Details'!A:C,3,0)</f>
        <v>Jul</v>
      </c>
      <c r="L2056">
        <f>VLOOKUP(A2056,'Hospitalisation Details'!A:D,4,0)</f>
        <v>17</v>
      </c>
      <c r="M2056">
        <f>VLOOKUP(A2056,'Hospitalisation Details'!A:E,5,0)</f>
        <v>1</v>
      </c>
      <c r="N2056">
        <f>VLOOKUP(A2056,'Hospitalisation Details'!A:F,6,0)</f>
        <v>2709.11</v>
      </c>
      <c r="O2056" t="str">
        <f>VLOOKUP(A2056,'Hospitalisation Details'!A:G,7,0)</f>
        <v>tier - 2</v>
      </c>
      <c r="P2056" t="str">
        <f>VLOOKUP(A2056,'Hospitalisation Details'!A:I,8,0)</f>
        <v>tier - 2</v>
      </c>
      <c r="Q2056" t="str">
        <f>VLOOKUP(A2056,'Hospitalisation Details'!A:I,9,0)</f>
        <v>R1012</v>
      </c>
    </row>
    <row r="2057" spans="1:17" ht="15.6" x14ac:dyDescent="0.3">
      <c r="A2057" s="1" t="s">
        <v>311</v>
      </c>
      <c r="B2057" s="1" t="str">
        <f>VLOOKUP(A2057,'Customer Names'!A:B,2,0)</f>
        <v>Nunn, Mr.  Jeremy M</v>
      </c>
      <c r="C2057">
        <f>VLOOKUP(A2057,'Medical Examinations'!A:H,2,0)</f>
        <v>31.065000000000001</v>
      </c>
      <c r="D2057">
        <f>VLOOKUP(A2057,'Medical Examinations'!A:C,3,0)</f>
        <v>4.57</v>
      </c>
      <c r="E2057" t="str">
        <f>VLOOKUP(A2057,'Medical Examinations'!A:E,4)</f>
        <v>yes</v>
      </c>
      <c r="F2057" t="str">
        <f>VLOOKUP(A2057,'Medical Examinations'!A:E,5)</f>
        <v>No</v>
      </c>
      <c r="G2057" t="str">
        <f>VLOOKUP(A2057,'Medical Examinations'!A:F,6,0)</f>
        <v>No</v>
      </c>
      <c r="H2057" t="str">
        <f>VLOOKUP(A2057,'Medical Examinations'!A:G,7)</f>
        <v>No major surgery</v>
      </c>
      <c r="I2057" t="str">
        <f>VLOOKUP(A2057,'Medical Examinations'!A:H,8,0)</f>
        <v>No</v>
      </c>
      <c r="J2057">
        <f>VLOOKUP(A2057,'Hospitalisation Details'!A:B,2,0)</f>
        <v>1996</v>
      </c>
      <c r="K2057" t="str">
        <f>VLOOKUP(A2057,'Hospitalisation Details'!A:C,3,0)</f>
        <v>Jun</v>
      </c>
      <c r="L2057">
        <f>VLOOKUP(A2057,'Hospitalisation Details'!A:D,4,0)</f>
        <v>13</v>
      </c>
      <c r="M2057">
        <f>VLOOKUP(A2057,'Hospitalisation Details'!A:E,5,0)</f>
        <v>0</v>
      </c>
      <c r="N2057">
        <f>VLOOKUP(A2057,'Hospitalisation Details'!A:F,6,0)</f>
        <v>2699.57</v>
      </c>
      <c r="O2057" t="str">
        <f>VLOOKUP(A2057,'Hospitalisation Details'!A:G,7,0)</f>
        <v>tier - 2</v>
      </c>
      <c r="P2057" t="str">
        <f>VLOOKUP(A2057,'Hospitalisation Details'!A:I,8,0)</f>
        <v>tier - 1</v>
      </c>
      <c r="Q2057" t="str">
        <f>VLOOKUP(A2057,'Hospitalisation Details'!A:I,9,0)</f>
        <v>R1012</v>
      </c>
    </row>
    <row r="2058" spans="1:17" ht="15.6" x14ac:dyDescent="0.3">
      <c r="A2058" s="1" t="s">
        <v>310</v>
      </c>
      <c r="B2058" s="1" t="str">
        <f>VLOOKUP(A2058,'Customer Names'!A:B,2,0)</f>
        <v>Blair, Ms.  Megan L.</v>
      </c>
      <c r="C2058">
        <f>VLOOKUP(A2058,'Medical Examinations'!A:H,2,0)</f>
        <v>28.12</v>
      </c>
      <c r="D2058">
        <f>VLOOKUP(A2058,'Medical Examinations'!A:C,3,0)</f>
        <v>5.05</v>
      </c>
      <c r="E2058" t="str">
        <f>VLOOKUP(A2058,'Medical Examinations'!A:E,4)</f>
        <v>No</v>
      </c>
      <c r="F2058" t="str">
        <f>VLOOKUP(A2058,'Medical Examinations'!A:E,5)</f>
        <v>No</v>
      </c>
      <c r="G2058" t="str">
        <f>VLOOKUP(A2058,'Medical Examinations'!A:F,6,0)</f>
        <v>No</v>
      </c>
      <c r="H2058" t="str">
        <f>VLOOKUP(A2058,'Medical Examinations'!A:G,7)</f>
        <v>No major surgery</v>
      </c>
      <c r="I2058" t="str">
        <f>VLOOKUP(A2058,'Medical Examinations'!A:H,8,0)</f>
        <v>No</v>
      </c>
      <c r="J2058">
        <f>VLOOKUP(A2058,'Hospitalisation Details'!A:B,2,0)</f>
        <v>1999</v>
      </c>
      <c r="K2058" t="str">
        <f>VLOOKUP(A2058,'Hospitalisation Details'!A:C,3,0)</f>
        <v>Jun</v>
      </c>
      <c r="L2058">
        <f>VLOOKUP(A2058,'Hospitalisation Details'!A:D,4,0)</f>
        <v>11</v>
      </c>
      <c r="M2058">
        <f>VLOOKUP(A2058,'Hospitalisation Details'!A:E,5,0)</f>
        <v>0</v>
      </c>
      <c r="N2058">
        <f>VLOOKUP(A2058,'Hospitalisation Details'!A:F,6,0)</f>
        <v>2690.11</v>
      </c>
      <c r="O2058" t="str">
        <f>VLOOKUP(A2058,'Hospitalisation Details'!A:G,7,0)</f>
        <v>tier - 2</v>
      </c>
      <c r="P2058" t="str">
        <f>VLOOKUP(A2058,'Hospitalisation Details'!A:I,8,0)</f>
        <v>tier - 2</v>
      </c>
      <c r="Q2058" t="str">
        <f>VLOOKUP(A2058,'Hospitalisation Details'!A:I,9,0)</f>
        <v>R1012</v>
      </c>
    </row>
    <row r="2059" spans="1:17" ht="15.6" x14ac:dyDescent="0.3">
      <c r="A2059" s="1" t="s">
        <v>309</v>
      </c>
      <c r="B2059" s="1" t="str">
        <f>VLOOKUP(A2059,'Customer Names'!A:B,2,0)</f>
        <v>Sharkey, Mr.  Bryan</v>
      </c>
      <c r="C2059">
        <f>VLOOKUP(A2059,'Medical Examinations'!A:H,2,0)</f>
        <v>38.06</v>
      </c>
      <c r="D2059">
        <f>VLOOKUP(A2059,'Medical Examinations'!A:C,3,0)</f>
        <v>6.16</v>
      </c>
      <c r="E2059" t="str">
        <f>VLOOKUP(A2059,'Medical Examinations'!A:E,4)</f>
        <v>No</v>
      </c>
      <c r="F2059" t="str">
        <f>VLOOKUP(A2059,'Medical Examinations'!A:E,5)</f>
        <v>No</v>
      </c>
      <c r="G2059" t="str">
        <f>VLOOKUP(A2059,'Medical Examinations'!A:F,6,0)</f>
        <v>No</v>
      </c>
      <c r="H2059" t="str">
        <f>VLOOKUP(A2059,'Medical Examinations'!A:G,7)</f>
        <v>No major surgery</v>
      </c>
      <c r="I2059" t="str">
        <f>VLOOKUP(A2059,'Medical Examinations'!A:H,8,0)</f>
        <v>No</v>
      </c>
      <c r="J2059">
        <f>VLOOKUP(A2059,'Hospitalisation Details'!A:B,2,0)</f>
        <v>1994</v>
      </c>
      <c r="K2059" t="str">
        <f>VLOOKUP(A2059,'Hospitalisation Details'!A:C,3,0)</f>
        <v>Oct</v>
      </c>
      <c r="L2059">
        <f>VLOOKUP(A2059,'Hospitalisation Details'!A:D,4,0)</f>
        <v>2</v>
      </c>
      <c r="M2059">
        <f>VLOOKUP(A2059,'Hospitalisation Details'!A:E,5,0)</f>
        <v>0</v>
      </c>
      <c r="N2059">
        <f>VLOOKUP(A2059,'Hospitalisation Details'!A:F,6,0)</f>
        <v>2689.5</v>
      </c>
      <c r="O2059" t="str">
        <f>VLOOKUP(A2059,'Hospitalisation Details'!A:G,7,0)</f>
        <v>tier - 3</v>
      </c>
      <c r="P2059" t="str">
        <f>VLOOKUP(A2059,'Hospitalisation Details'!A:I,8,0)</f>
        <v>tier - 2</v>
      </c>
      <c r="Q2059" t="str">
        <f>VLOOKUP(A2059,'Hospitalisation Details'!A:I,9,0)</f>
        <v>R1013</v>
      </c>
    </row>
    <row r="2060" spans="1:17" ht="15.6" x14ac:dyDescent="0.3">
      <c r="A2060" s="1" t="s">
        <v>308</v>
      </c>
      <c r="B2060" s="1" t="str">
        <f>VLOOKUP(A2060,'Customer Names'!A:B,2,0)</f>
        <v>Scalard, Ms.  Marny</v>
      </c>
      <c r="C2060">
        <f>VLOOKUP(A2060,'Medical Examinations'!A:H,2,0)</f>
        <v>24.96</v>
      </c>
      <c r="D2060">
        <f>VLOOKUP(A2060,'Medical Examinations'!A:C,3,0)</f>
        <v>4.57</v>
      </c>
      <c r="E2060" t="str">
        <f>VLOOKUP(A2060,'Medical Examinations'!A:E,4)</f>
        <v>No</v>
      </c>
      <c r="F2060" t="str">
        <f>VLOOKUP(A2060,'Medical Examinations'!A:E,5)</f>
        <v>No</v>
      </c>
      <c r="G2060" t="str">
        <f>VLOOKUP(A2060,'Medical Examinations'!A:F,6,0)</f>
        <v>No</v>
      </c>
      <c r="H2060" t="str">
        <f>VLOOKUP(A2060,'Medical Examinations'!A:G,7)</f>
        <v>No major surgery</v>
      </c>
      <c r="I2060" t="str">
        <f>VLOOKUP(A2060,'Medical Examinations'!A:H,8,0)</f>
        <v>No</v>
      </c>
      <c r="J2060">
        <f>VLOOKUP(A2060,'Hospitalisation Details'!A:B,2,0)</f>
        <v>1994</v>
      </c>
      <c r="K2060" t="str">
        <f>VLOOKUP(A2060,'Hospitalisation Details'!A:C,3,0)</f>
        <v>Sep</v>
      </c>
      <c r="L2060">
        <f>VLOOKUP(A2060,'Hospitalisation Details'!A:D,4,0)</f>
        <v>17</v>
      </c>
      <c r="M2060">
        <f>VLOOKUP(A2060,'Hospitalisation Details'!A:E,5,0)</f>
        <v>0</v>
      </c>
      <c r="N2060">
        <f>VLOOKUP(A2060,'Hospitalisation Details'!A:F,6,0)</f>
        <v>2684.69</v>
      </c>
      <c r="O2060" t="str">
        <f>VLOOKUP(A2060,'Hospitalisation Details'!A:G,7,0)</f>
        <v>tier - 2</v>
      </c>
      <c r="P2060" t="str">
        <f>VLOOKUP(A2060,'Hospitalisation Details'!A:I,8,0)</f>
        <v>tier - 2</v>
      </c>
      <c r="Q2060" t="str">
        <f>VLOOKUP(A2060,'Hospitalisation Details'!A:I,9,0)</f>
        <v>R1013</v>
      </c>
    </row>
    <row r="2061" spans="1:17" ht="15.6" x14ac:dyDescent="0.3">
      <c r="A2061" s="1" t="s">
        <v>307</v>
      </c>
      <c r="B2061" s="1" t="str">
        <f>VLOOKUP(A2061,'Customer Names'!A:B,2,0)</f>
        <v>Burget, Mr.  Marc</v>
      </c>
      <c r="C2061">
        <f>VLOOKUP(A2061,'Medical Examinations'!A:H,2,0)</f>
        <v>17.670000000000002</v>
      </c>
      <c r="D2061">
        <f>VLOOKUP(A2061,'Medical Examinations'!A:C,3,0)</f>
        <v>5.53</v>
      </c>
      <c r="E2061" t="str">
        <f>VLOOKUP(A2061,'Medical Examinations'!A:E,4)</f>
        <v>yes</v>
      </c>
      <c r="F2061" t="str">
        <f>VLOOKUP(A2061,'Medical Examinations'!A:E,5)</f>
        <v>No</v>
      </c>
      <c r="G2061" t="str">
        <f>VLOOKUP(A2061,'Medical Examinations'!A:F,6,0)</f>
        <v>No</v>
      </c>
      <c r="H2061" t="str">
        <f>VLOOKUP(A2061,'Medical Examinations'!A:G,7)</f>
        <v>No major surgery</v>
      </c>
      <c r="I2061" t="str">
        <f>VLOOKUP(A2061,'Medical Examinations'!A:H,8,0)</f>
        <v>No</v>
      </c>
      <c r="J2061">
        <f>VLOOKUP(A2061,'Hospitalisation Details'!A:B,2,0)</f>
        <v>1996</v>
      </c>
      <c r="K2061" t="str">
        <f>VLOOKUP(A2061,'Hospitalisation Details'!A:C,3,0)</f>
        <v>Aug</v>
      </c>
      <c r="L2061">
        <f>VLOOKUP(A2061,'Hospitalisation Details'!A:D,4,0)</f>
        <v>5</v>
      </c>
      <c r="M2061">
        <f>VLOOKUP(A2061,'Hospitalisation Details'!A:E,5,0)</f>
        <v>0</v>
      </c>
      <c r="N2061">
        <f>VLOOKUP(A2061,'Hospitalisation Details'!A:F,6,0)</f>
        <v>2680.95</v>
      </c>
      <c r="O2061" t="str">
        <f>VLOOKUP(A2061,'Hospitalisation Details'!A:G,7,0)</f>
        <v>tier - 3</v>
      </c>
      <c r="P2061" t="str">
        <f>VLOOKUP(A2061,'Hospitalisation Details'!A:I,8,0)</f>
        <v>tier - 2</v>
      </c>
      <c r="Q2061" t="str">
        <f>VLOOKUP(A2061,'Hospitalisation Details'!A:I,9,0)</f>
        <v>R1012</v>
      </c>
    </row>
    <row r="2062" spans="1:17" ht="15.6" x14ac:dyDescent="0.3">
      <c r="A2062" s="1" t="s">
        <v>306</v>
      </c>
      <c r="B2062" s="1" t="str">
        <f>VLOOKUP(A2062,'Customer Names'!A:B,2,0)</f>
        <v>English, Mr.  Benjamin L</v>
      </c>
      <c r="C2062">
        <f>VLOOKUP(A2062,'Medical Examinations'!A:H,2,0)</f>
        <v>31.35</v>
      </c>
      <c r="D2062">
        <f>VLOOKUP(A2062,'Medical Examinations'!A:C,3,0)</f>
        <v>5.84</v>
      </c>
      <c r="E2062" t="str">
        <f>VLOOKUP(A2062,'Medical Examinations'!A:E,4)</f>
        <v>No</v>
      </c>
      <c r="F2062" t="str">
        <f>VLOOKUP(A2062,'Medical Examinations'!A:E,5)</f>
        <v>yes</v>
      </c>
      <c r="G2062" t="str">
        <f>VLOOKUP(A2062,'Medical Examinations'!A:F,6,0)</f>
        <v>No</v>
      </c>
      <c r="H2062">
        <f>VLOOKUP(A2062,'Medical Examinations'!A:G,7)</f>
        <v>1</v>
      </c>
      <c r="I2062" t="str">
        <f>VLOOKUP(A2062,'Medical Examinations'!A:H,8,0)</f>
        <v>No</v>
      </c>
      <c r="J2062">
        <f>VLOOKUP(A2062,'Hospitalisation Details'!A:B,2,0)</f>
        <v>2000</v>
      </c>
      <c r="K2062" t="str">
        <f>VLOOKUP(A2062,'Hospitalisation Details'!A:C,3,0)</f>
        <v>Dec</v>
      </c>
      <c r="L2062">
        <f>VLOOKUP(A2062,'Hospitalisation Details'!A:D,4,0)</f>
        <v>9</v>
      </c>
      <c r="M2062">
        <f>VLOOKUP(A2062,'Hospitalisation Details'!A:E,5,0)</f>
        <v>1</v>
      </c>
      <c r="N2062">
        <f>VLOOKUP(A2062,'Hospitalisation Details'!A:F,6,0)</f>
        <v>2643.27</v>
      </c>
      <c r="O2062" t="str">
        <f>VLOOKUP(A2062,'Hospitalisation Details'!A:G,7,0)</f>
        <v>tier - 2</v>
      </c>
      <c r="P2062" t="str">
        <f>VLOOKUP(A2062,'Hospitalisation Details'!A:I,8,0)</f>
        <v>tier - 1</v>
      </c>
      <c r="Q2062" t="str">
        <f>VLOOKUP(A2062,'Hospitalisation Details'!A:I,9,0)</f>
        <v>R1012</v>
      </c>
    </row>
    <row r="2063" spans="1:17" ht="15.6" x14ac:dyDescent="0.3">
      <c r="A2063" s="1" t="s">
        <v>305</v>
      </c>
      <c r="B2063" s="1" t="str">
        <f>VLOOKUP(A2063,'Customer Names'!A:B,2,0)</f>
        <v>Hampton, Mr.  Rob G</v>
      </c>
      <c r="C2063">
        <f>VLOOKUP(A2063,'Medical Examinations'!A:H,2,0)</f>
        <v>28.31</v>
      </c>
      <c r="D2063">
        <f>VLOOKUP(A2063,'Medical Examinations'!A:C,3,0)</f>
        <v>6.41</v>
      </c>
      <c r="E2063" t="str">
        <f>VLOOKUP(A2063,'Medical Examinations'!A:E,4)</f>
        <v>No</v>
      </c>
      <c r="F2063" t="str">
        <f>VLOOKUP(A2063,'Medical Examinations'!A:E,5)</f>
        <v>yes</v>
      </c>
      <c r="G2063" t="str">
        <f>VLOOKUP(A2063,'Medical Examinations'!A:F,6,0)</f>
        <v>No</v>
      </c>
      <c r="H2063">
        <f>VLOOKUP(A2063,'Medical Examinations'!A:G,7)</f>
        <v>1</v>
      </c>
      <c r="I2063" t="str">
        <f>VLOOKUP(A2063,'Medical Examinations'!A:H,8,0)</f>
        <v>No</v>
      </c>
      <c r="J2063">
        <f>VLOOKUP(A2063,'Hospitalisation Details'!A:B,2,0)</f>
        <v>2000</v>
      </c>
      <c r="K2063" t="str">
        <f>VLOOKUP(A2063,'Hospitalisation Details'!A:C,3,0)</f>
        <v>Jun</v>
      </c>
      <c r="L2063">
        <f>VLOOKUP(A2063,'Hospitalisation Details'!A:D,4,0)</f>
        <v>24</v>
      </c>
      <c r="M2063">
        <f>VLOOKUP(A2063,'Hospitalisation Details'!A:E,5,0)</f>
        <v>1</v>
      </c>
      <c r="N2063">
        <f>VLOOKUP(A2063,'Hospitalisation Details'!A:F,6,0)</f>
        <v>2639.04</v>
      </c>
      <c r="O2063" t="str">
        <f>VLOOKUP(A2063,'Hospitalisation Details'!A:G,7,0)</f>
        <v>tier - 2</v>
      </c>
      <c r="P2063" t="str">
        <f>VLOOKUP(A2063,'Hospitalisation Details'!A:I,8,0)</f>
        <v>tier - 2</v>
      </c>
      <c r="Q2063" t="str">
        <f>VLOOKUP(A2063,'Hospitalisation Details'!A:I,9,0)</f>
        <v>R1012</v>
      </c>
    </row>
    <row r="2064" spans="1:17" ht="15.6" x14ac:dyDescent="0.3">
      <c r="A2064" s="1" t="s">
        <v>304</v>
      </c>
      <c r="B2064" s="1" t="str">
        <f>VLOOKUP(A2064,'Customer Names'!A:B,2,0)</f>
        <v>Flynn, Ms.  Stefanie A</v>
      </c>
      <c r="C2064">
        <f>VLOOKUP(A2064,'Medical Examinations'!A:H,2,0)</f>
        <v>30.3</v>
      </c>
      <c r="D2064">
        <f>VLOOKUP(A2064,'Medical Examinations'!A:C,3,0)</f>
        <v>4.7300000000000004</v>
      </c>
      <c r="E2064" t="str">
        <f>VLOOKUP(A2064,'Medical Examinations'!A:E,4)</f>
        <v>yes</v>
      </c>
      <c r="F2064" t="str">
        <f>VLOOKUP(A2064,'Medical Examinations'!A:E,5)</f>
        <v>No</v>
      </c>
      <c r="G2064" t="str">
        <f>VLOOKUP(A2064,'Medical Examinations'!A:F,6,0)</f>
        <v>Yes</v>
      </c>
      <c r="H2064">
        <f>VLOOKUP(A2064,'Medical Examinations'!A:G,7)</f>
        <v>1</v>
      </c>
      <c r="I2064" t="str">
        <f>VLOOKUP(A2064,'Medical Examinations'!A:H,8,0)</f>
        <v>No</v>
      </c>
      <c r="J2064">
        <f>VLOOKUP(A2064,'Hospitalisation Details'!A:B,2,0)</f>
        <v>1997</v>
      </c>
      <c r="K2064" t="str">
        <f>VLOOKUP(A2064,'Hospitalisation Details'!A:C,3,0)</f>
        <v>Aug</v>
      </c>
      <c r="L2064">
        <f>VLOOKUP(A2064,'Hospitalisation Details'!A:D,4,0)</f>
        <v>26</v>
      </c>
      <c r="M2064">
        <f>VLOOKUP(A2064,'Hospitalisation Details'!A:E,5,0)</f>
        <v>0</v>
      </c>
      <c r="N2064">
        <f>VLOOKUP(A2064,'Hospitalisation Details'!A:F,6,0)</f>
        <v>2632.99</v>
      </c>
      <c r="O2064" t="str">
        <f>VLOOKUP(A2064,'Hospitalisation Details'!A:G,7,0)</f>
        <v>tier - 2</v>
      </c>
      <c r="P2064" t="str">
        <f>VLOOKUP(A2064,'Hospitalisation Details'!A:I,8,0)</f>
        <v>tier - 1</v>
      </c>
      <c r="Q2064" t="str">
        <f>VLOOKUP(A2064,'Hospitalisation Details'!A:I,9,0)</f>
        <v>R1011</v>
      </c>
    </row>
    <row r="2065" spans="1:17" ht="15.6" x14ac:dyDescent="0.3">
      <c r="A2065" s="1" t="s">
        <v>303</v>
      </c>
      <c r="B2065" s="1" t="str">
        <f>VLOOKUP(A2065,'Customer Names'!A:B,2,0)</f>
        <v>Knast, Ms.  Stephanie</v>
      </c>
      <c r="C2065">
        <f>VLOOKUP(A2065,'Medical Examinations'!A:H,2,0)</f>
        <v>26.4</v>
      </c>
      <c r="D2065">
        <f>VLOOKUP(A2065,'Medical Examinations'!A:C,3,0)</f>
        <v>6.22</v>
      </c>
      <c r="E2065" t="str">
        <f>VLOOKUP(A2065,'Medical Examinations'!A:E,4)</f>
        <v>yes</v>
      </c>
      <c r="F2065" t="str">
        <f>VLOOKUP(A2065,'Medical Examinations'!A:E,5)</f>
        <v>No</v>
      </c>
      <c r="G2065" t="str">
        <f>VLOOKUP(A2065,'Medical Examinations'!A:F,6,0)</f>
        <v>No</v>
      </c>
      <c r="H2065" t="str">
        <f>VLOOKUP(A2065,'Medical Examinations'!A:G,7)</f>
        <v>No major surgery</v>
      </c>
      <c r="I2065" t="str">
        <f>VLOOKUP(A2065,'Medical Examinations'!A:H,8,0)</f>
        <v>No</v>
      </c>
      <c r="J2065">
        <f>VLOOKUP(A2065,'Hospitalisation Details'!A:B,2,0)</f>
        <v>2001</v>
      </c>
      <c r="K2065" t="str">
        <f>VLOOKUP(A2065,'Hospitalisation Details'!A:C,3,0)</f>
        <v>Aug</v>
      </c>
      <c r="L2065">
        <f>VLOOKUP(A2065,'Hospitalisation Details'!A:D,4,0)</f>
        <v>26</v>
      </c>
      <c r="M2065">
        <f>VLOOKUP(A2065,'Hospitalisation Details'!A:E,5,0)</f>
        <v>1</v>
      </c>
      <c r="N2065">
        <f>VLOOKUP(A2065,'Hospitalisation Details'!A:F,6,0)</f>
        <v>2597.7800000000002</v>
      </c>
      <c r="O2065" t="str">
        <f>VLOOKUP(A2065,'Hospitalisation Details'!A:G,7,0)</f>
        <v>tier - 2</v>
      </c>
      <c r="P2065" t="str">
        <f>VLOOKUP(A2065,'Hospitalisation Details'!A:I,8,0)</f>
        <v>tier - 1</v>
      </c>
      <c r="Q2065" t="str">
        <f>VLOOKUP(A2065,'Hospitalisation Details'!A:I,9,0)</f>
        <v>R1011</v>
      </c>
    </row>
    <row r="2066" spans="1:17" ht="15.6" x14ac:dyDescent="0.3">
      <c r="A2066" s="1" t="s">
        <v>302</v>
      </c>
      <c r="B2066" s="1" t="str">
        <f>VLOOKUP(A2066,'Customer Names'!A:B,2,0)</f>
        <v>Lucas, Ms.  Caroline F.</v>
      </c>
      <c r="C2066">
        <f>VLOOKUP(A2066,'Medical Examinations'!A:H,2,0)</f>
        <v>22.135000000000002</v>
      </c>
      <c r="D2066">
        <f>VLOOKUP(A2066,'Medical Examinations'!A:C,3,0)</f>
        <v>4.46</v>
      </c>
      <c r="E2066" t="str">
        <f>VLOOKUP(A2066,'Medical Examinations'!A:E,4)</f>
        <v>yes</v>
      </c>
      <c r="F2066" t="str">
        <f>VLOOKUP(A2066,'Medical Examinations'!A:E,5)</f>
        <v>No</v>
      </c>
      <c r="G2066" t="str">
        <f>VLOOKUP(A2066,'Medical Examinations'!A:F,6,0)</f>
        <v>No</v>
      </c>
      <c r="H2066" t="str">
        <f>VLOOKUP(A2066,'Medical Examinations'!A:G,7)</f>
        <v>No major surgery</v>
      </c>
      <c r="I2066" t="str">
        <f>VLOOKUP(A2066,'Medical Examinations'!A:H,8,0)</f>
        <v>No</v>
      </c>
      <c r="J2066">
        <f>VLOOKUP(A2066,'Hospitalisation Details'!A:B,2,0)</f>
        <v>2001</v>
      </c>
      <c r="K2066" t="str">
        <f>VLOOKUP(A2066,'Hospitalisation Details'!A:C,3,0)</f>
        <v>Jul</v>
      </c>
      <c r="L2066">
        <f>VLOOKUP(A2066,'Hospitalisation Details'!A:D,4,0)</f>
        <v>28</v>
      </c>
      <c r="M2066">
        <f>VLOOKUP(A2066,'Hospitalisation Details'!A:E,5,0)</f>
        <v>0</v>
      </c>
      <c r="N2066">
        <f>VLOOKUP(A2066,'Hospitalisation Details'!A:F,6,0)</f>
        <v>2585.85</v>
      </c>
      <c r="O2066" t="str">
        <f>VLOOKUP(A2066,'Hospitalisation Details'!A:G,7,0)</f>
        <v>tier - 2</v>
      </c>
      <c r="P2066" t="str">
        <f>VLOOKUP(A2066,'Hospitalisation Details'!A:I,8,0)</f>
        <v>tier - 2</v>
      </c>
      <c r="Q2066" t="str">
        <f>VLOOKUP(A2066,'Hospitalisation Details'!A:I,9,0)</f>
        <v>R1024</v>
      </c>
    </row>
    <row r="2067" spans="1:17" ht="15.6" x14ac:dyDescent="0.3">
      <c r="A2067" s="1" t="s">
        <v>301</v>
      </c>
      <c r="B2067" s="1" t="str">
        <f>VLOOKUP(A2067,'Customer Names'!A:B,2,0)</f>
        <v>Thomas, Ms.  Julia J.</v>
      </c>
      <c r="C2067">
        <f>VLOOKUP(A2067,'Medical Examinations'!A:H,2,0)</f>
        <v>17.399999999999999</v>
      </c>
      <c r="D2067">
        <f>VLOOKUP(A2067,'Medical Examinations'!A:C,3,0)</f>
        <v>4.5</v>
      </c>
      <c r="E2067" t="str">
        <f>VLOOKUP(A2067,'Medical Examinations'!A:E,4)</f>
        <v>yes</v>
      </c>
      <c r="F2067" t="str">
        <f>VLOOKUP(A2067,'Medical Examinations'!A:E,5)</f>
        <v>No</v>
      </c>
      <c r="G2067" t="str">
        <f>VLOOKUP(A2067,'Medical Examinations'!A:F,6,0)</f>
        <v>No</v>
      </c>
      <c r="H2067" t="str">
        <f>VLOOKUP(A2067,'Medical Examinations'!A:G,7)</f>
        <v>No major surgery</v>
      </c>
      <c r="I2067" t="str">
        <f>VLOOKUP(A2067,'Medical Examinations'!A:H,8,0)</f>
        <v>No</v>
      </c>
      <c r="J2067">
        <f>VLOOKUP(A2067,'Hospitalisation Details'!A:B,2,0)</f>
        <v>2001</v>
      </c>
      <c r="K2067" t="str">
        <f>VLOOKUP(A2067,'Hospitalisation Details'!A:C,3,0)</f>
        <v>Oct</v>
      </c>
      <c r="L2067">
        <f>VLOOKUP(A2067,'Hospitalisation Details'!A:D,4,0)</f>
        <v>15</v>
      </c>
      <c r="M2067">
        <f>VLOOKUP(A2067,'Hospitalisation Details'!A:E,5,0)</f>
        <v>1</v>
      </c>
      <c r="N2067">
        <f>VLOOKUP(A2067,'Hospitalisation Details'!A:F,6,0)</f>
        <v>2585.27</v>
      </c>
      <c r="O2067" t="str">
        <f>VLOOKUP(A2067,'Hospitalisation Details'!A:G,7,0)</f>
        <v>tier - 2</v>
      </c>
      <c r="P2067" t="str">
        <f>VLOOKUP(A2067,'Hospitalisation Details'!A:I,8,0)</f>
        <v>tier - 3</v>
      </c>
      <c r="Q2067" t="str">
        <f>VLOOKUP(A2067,'Hospitalisation Details'!A:I,9,0)</f>
        <v>R1011</v>
      </c>
    </row>
    <row r="2068" spans="1:17" ht="15.6" x14ac:dyDescent="0.3">
      <c r="A2068" s="1" t="s">
        <v>299</v>
      </c>
      <c r="B2068" s="1" t="str">
        <f>VLOOKUP(A2068,'Customer Names'!A:B,2,0)</f>
        <v>Cherewatti, Mr.  Jack</v>
      </c>
      <c r="C2068">
        <f>VLOOKUP(A2068,'Medical Examinations'!A:H,2,0)</f>
        <v>28.06</v>
      </c>
      <c r="D2068">
        <f>VLOOKUP(A2068,'Medical Examinations'!A:C,3,0)</f>
        <v>8.93</v>
      </c>
      <c r="E2068" t="str">
        <f>VLOOKUP(A2068,'Medical Examinations'!A:E,4)</f>
        <v>No</v>
      </c>
      <c r="F2068" t="str">
        <f>VLOOKUP(A2068,'Medical Examinations'!A:E,5)</f>
        <v>No</v>
      </c>
      <c r="G2068" t="str">
        <f>VLOOKUP(A2068,'Medical Examinations'!A:F,6,0)</f>
        <v>No</v>
      </c>
      <c r="H2068" t="str">
        <f>VLOOKUP(A2068,'Medical Examinations'!A:G,7)</f>
        <v>No major surgery</v>
      </c>
      <c r="I2068" t="str">
        <f>VLOOKUP(A2068,'Medical Examinations'!A:H,8,0)</f>
        <v>No</v>
      </c>
      <c r="J2068">
        <f>VLOOKUP(A2068,'Hospitalisation Details'!A:B,2,0)</f>
        <v>2002</v>
      </c>
      <c r="K2068" t="str">
        <f>VLOOKUP(A2068,'Hospitalisation Details'!A:C,3,0)</f>
        <v>Jul</v>
      </c>
      <c r="L2068">
        <f>VLOOKUP(A2068,'Hospitalisation Details'!A:D,4,0)</f>
        <v>20</v>
      </c>
      <c r="M2068">
        <f>VLOOKUP(A2068,'Hospitalisation Details'!A:E,5,0)</f>
        <v>0</v>
      </c>
      <c r="N2068">
        <f>VLOOKUP(A2068,'Hospitalisation Details'!A:F,6,0)</f>
        <v>2585.04</v>
      </c>
      <c r="O2068" t="str">
        <f>VLOOKUP(A2068,'Hospitalisation Details'!A:G,7,0)</f>
        <v>tier - 2</v>
      </c>
      <c r="P2068" t="str">
        <f>VLOOKUP(A2068,'Hospitalisation Details'!A:I,8,0)</f>
        <v>tier - 2</v>
      </c>
      <c r="Q2068" t="str">
        <f>VLOOKUP(A2068,'Hospitalisation Details'!A:I,9,0)</f>
        <v>R1021</v>
      </c>
    </row>
    <row r="2069" spans="1:17" ht="15.6" x14ac:dyDescent="0.3">
      <c r="A2069" s="1" t="s">
        <v>298</v>
      </c>
      <c r="B2069" s="1" t="str">
        <f>VLOOKUP(A2069,'Customer Names'!A:B,2,0)</f>
        <v>Olle, Mr.  Bernat</v>
      </c>
      <c r="C2069">
        <f>VLOOKUP(A2069,'Medical Examinations'!A:H,2,0)</f>
        <v>31.13</v>
      </c>
      <c r="D2069">
        <f>VLOOKUP(A2069,'Medical Examinations'!A:C,3,0)</f>
        <v>11.02</v>
      </c>
      <c r="E2069" t="str">
        <f>VLOOKUP(A2069,'Medical Examinations'!A:E,4)</f>
        <v>No</v>
      </c>
      <c r="F2069" t="str">
        <f>VLOOKUP(A2069,'Medical Examinations'!A:E,5)</f>
        <v>No</v>
      </c>
      <c r="G2069" t="str">
        <f>VLOOKUP(A2069,'Medical Examinations'!A:F,6,0)</f>
        <v>No</v>
      </c>
      <c r="H2069" t="str">
        <f>VLOOKUP(A2069,'Medical Examinations'!A:G,7)</f>
        <v>No major surgery</v>
      </c>
      <c r="I2069" t="str">
        <f>VLOOKUP(A2069,'Medical Examinations'!A:H,8,0)</f>
        <v>No</v>
      </c>
      <c r="J2069">
        <f>VLOOKUP(A2069,'Hospitalisation Details'!A:B,2,0)</f>
        <v>2002</v>
      </c>
      <c r="K2069" t="str">
        <f>VLOOKUP(A2069,'Hospitalisation Details'!A:C,3,0)</f>
        <v>Oct</v>
      </c>
      <c r="L2069">
        <f>VLOOKUP(A2069,'Hospitalisation Details'!A:D,4,0)</f>
        <v>11</v>
      </c>
      <c r="M2069">
        <f>VLOOKUP(A2069,'Hospitalisation Details'!A:E,5,0)</f>
        <v>2</v>
      </c>
      <c r="N2069">
        <f>VLOOKUP(A2069,'Hospitalisation Details'!A:F,6,0)</f>
        <v>2566.4699999999998</v>
      </c>
      <c r="O2069" t="str">
        <f>VLOOKUP(A2069,'Hospitalisation Details'!A:G,7,0)</f>
        <v>tier - 2</v>
      </c>
      <c r="P2069" t="str">
        <f>VLOOKUP(A2069,'Hospitalisation Details'!A:I,8,0)</f>
        <v>tier - 3</v>
      </c>
      <c r="Q2069" t="str">
        <f>VLOOKUP(A2069,'Hospitalisation Details'!A:I,9,0)</f>
        <v>R1013</v>
      </c>
    </row>
    <row r="2070" spans="1:17" ht="15.6" x14ac:dyDescent="0.3">
      <c r="A2070" s="1" t="s">
        <v>297</v>
      </c>
      <c r="B2070" s="1" t="str">
        <f>VLOOKUP(A2070,'Customer Names'!A:B,2,0)</f>
        <v>Hamsi, Mr.  Hicham</v>
      </c>
      <c r="C2070">
        <f>VLOOKUP(A2070,'Medical Examinations'!A:H,2,0)</f>
        <v>18.46</v>
      </c>
      <c r="D2070">
        <f>VLOOKUP(A2070,'Medical Examinations'!A:C,3,0)</f>
        <v>5.25</v>
      </c>
      <c r="E2070" t="str">
        <f>VLOOKUP(A2070,'Medical Examinations'!A:E,4)</f>
        <v>No</v>
      </c>
      <c r="F2070" t="str">
        <f>VLOOKUP(A2070,'Medical Examinations'!A:E,5)</f>
        <v>No</v>
      </c>
      <c r="G2070" t="str">
        <f>VLOOKUP(A2070,'Medical Examinations'!A:F,6,0)</f>
        <v>No</v>
      </c>
      <c r="H2070" t="str">
        <f>VLOOKUP(A2070,'Medical Examinations'!A:G,7)</f>
        <v>No major surgery</v>
      </c>
      <c r="I2070" t="str">
        <f>VLOOKUP(A2070,'Medical Examinations'!A:H,8,0)</f>
        <v>No</v>
      </c>
      <c r="J2070">
        <f>VLOOKUP(A2070,'Hospitalisation Details'!A:B,2,0)</f>
        <v>1991</v>
      </c>
      <c r="K2070" t="str">
        <f>VLOOKUP(A2070,'Hospitalisation Details'!A:C,3,0)</f>
        <v>Nov</v>
      </c>
      <c r="L2070">
        <f>VLOOKUP(A2070,'Hospitalisation Details'!A:D,4,0)</f>
        <v>17</v>
      </c>
      <c r="M2070">
        <f>VLOOKUP(A2070,'Hospitalisation Details'!A:E,5,0)</f>
        <v>3</v>
      </c>
      <c r="N2070">
        <f>VLOOKUP(A2070,'Hospitalisation Details'!A:F,6,0)</f>
        <v>2545.6799999999998</v>
      </c>
      <c r="O2070" t="str">
        <f>VLOOKUP(A2070,'Hospitalisation Details'!A:G,7,0)</f>
        <v>tier - 2</v>
      </c>
      <c r="P2070" t="str">
        <f>VLOOKUP(A2070,'Hospitalisation Details'!A:I,8,0)</f>
        <v>tier - 1</v>
      </c>
      <c r="Q2070" t="str">
        <f>VLOOKUP(A2070,'Hospitalisation Details'!A:I,9,0)</f>
        <v>R1013</v>
      </c>
    </row>
    <row r="2071" spans="1:17" ht="15.6" x14ac:dyDescent="0.3">
      <c r="A2071" s="1" t="s">
        <v>296</v>
      </c>
      <c r="B2071" s="1" t="str">
        <f>VLOOKUP(A2071,'Customer Names'!A:B,2,0)</f>
        <v>Finnegan, Ms.  Sarah</v>
      </c>
      <c r="C2071">
        <f>VLOOKUP(A2071,'Medical Examinations'!A:H,2,0)</f>
        <v>17.3</v>
      </c>
      <c r="D2071">
        <f>VLOOKUP(A2071,'Medical Examinations'!A:C,3,0)</f>
        <v>4.75</v>
      </c>
      <c r="E2071" t="str">
        <f>VLOOKUP(A2071,'Medical Examinations'!A:E,4)</f>
        <v>No</v>
      </c>
      <c r="F2071" t="str">
        <f>VLOOKUP(A2071,'Medical Examinations'!A:E,5)</f>
        <v>No</v>
      </c>
      <c r="G2071" t="str">
        <f>VLOOKUP(A2071,'Medical Examinations'!A:F,6,0)</f>
        <v>No</v>
      </c>
      <c r="H2071" t="str">
        <f>VLOOKUP(A2071,'Medical Examinations'!A:G,7)</f>
        <v>No major surgery</v>
      </c>
      <c r="I2071" t="str">
        <f>VLOOKUP(A2071,'Medical Examinations'!A:H,8,0)</f>
        <v>No</v>
      </c>
      <c r="J2071">
        <f>VLOOKUP(A2071,'Hospitalisation Details'!A:B,2,0)</f>
        <v>1990</v>
      </c>
      <c r="K2071" t="str">
        <f>VLOOKUP(A2071,'Hospitalisation Details'!A:C,3,0)</f>
        <v>Oct</v>
      </c>
      <c r="L2071">
        <f>VLOOKUP(A2071,'Hospitalisation Details'!A:D,4,0)</f>
        <v>1</v>
      </c>
      <c r="M2071">
        <f>VLOOKUP(A2071,'Hospitalisation Details'!A:E,5,0)</f>
        <v>3</v>
      </c>
      <c r="N2071">
        <f>VLOOKUP(A2071,'Hospitalisation Details'!A:F,6,0)</f>
        <v>2540.39</v>
      </c>
      <c r="O2071" t="str">
        <f>VLOOKUP(A2071,'Hospitalisation Details'!A:G,7,0)</f>
        <v>tier - 2</v>
      </c>
      <c r="P2071" t="str">
        <f>VLOOKUP(A2071,'Hospitalisation Details'!A:I,8,0)</f>
        <v>tier - 2</v>
      </c>
      <c r="Q2071" t="str">
        <f>VLOOKUP(A2071,'Hospitalisation Details'!A:I,9,0)</f>
        <v>R1013</v>
      </c>
    </row>
    <row r="2072" spans="1:17" ht="15.6" x14ac:dyDescent="0.3">
      <c r="A2072" s="1" t="s">
        <v>295</v>
      </c>
      <c r="B2072" s="1" t="str">
        <f>VLOOKUP(A2072,'Customer Names'!A:B,2,0)</f>
        <v>Walsh, Mr.  Anthony S</v>
      </c>
      <c r="C2072">
        <f>VLOOKUP(A2072,'Medical Examinations'!A:H,2,0)</f>
        <v>35.625</v>
      </c>
      <c r="D2072">
        <f>VLOOKUP(A2072,'Medical Examinations'!A:C,3,0)</f>
        <v>4.68</v>
      </c>
      <c r="E2072" t="str">
        <f>VLOOKUP(A2072,'Medical Examinations'!A:E,4)</f>
        <v>yes</v>
      </c>
      <c r="F2072" t="str">
        <f>VLOOKUP(A2072,'Medical Examinations'!A:E,5)</f>
        <v>No</v>
      </c>
      <c r="G2072" t="str">
        <f>VLOOKUP(A2072,'Medical Examinations'!A:F,6,0)</f>
        <v>Yes</v>
      </c>
      <c r="H2072">
        <f>VLOOKUP(A2072,'Medical Examinations'!A:G,7)</f>
        <v>1</v>
      </c>
      <c r="I2072" t="str">
        <f>VLOOKUP(A2072,'Medical Examinations'!A:H,8,0)</f>
        <v>No</v>
      </c>
      <c r="J2072">
        <f>VLOOKUP(A2072,'Hospitalisation Details'!A:B,2,0)</f>
        <v>1997</v>
      </c>
      <c r="K2072" t="str">
        <f>VLOOKUP(A2072,'Hospitalisation Details'!A:C,3,0)</f>
        <v>Jul</v>
      </c>
      <c r="L2072">
        <f>VLOOKUP(A2072,'Hospitalisation Details'!A:D,4,0)</f>
        <v>28</v>
      </c>
      <c r="M2072">
        <f>VLOOKUP(A2072,'Hospitalisation Details'!A:E,5,0)</f>
        <v>0</v>
      </c>
      <c r="N2072">
        <f>VLOOKUP(A2072,'Hospitalisation Details'!A:F,6,0)</f>
        <v>2534.39</v>
      </c>
      <c r="O2072" t="str">
        <f>VLOOKUP(A2072,'Hospitalisation Details'!A:G,7,0)</f>
        <v>tier - 3</v>
      </c>
      <c r="P2072" t="str">
        <f>VLOOKUP(A2072,'Hospitalisation Details'!A:I,8,0)</f>
        <v>tier - 3</v>
      </c>
      <c r="Q2072" t="str">
        <f>VLOOKUP(A2072,'Hospitalisation Details'!A:I,9,0)</f>
        <v>R1012</v>
      </c>
    </row>
    <row r="2073" spans="1:17" ht="15.6" x14ac:dyDescent="0.3">
      <c r="A2073" s="1" t="s">
        <v>294</v>
      </c>
      <c r="B2073" s="1" t="str">
        <f>VLOOKUP(A2073,'Customer Names'!A:B,2,0)</f>
        <v>Villa, Ms.  Elisabetta</v>
      </c>
      <c r="C2073">
        <f>VLOOKUP(A2073,'Medical Examinations'!A:H,2,0)</f>
        <v>20.234999999999999</v>
      </c>
      <c r="D2073">
        <f>VLOOKUP(A2073,'Medical Examinations'!A:C,3,0)</f>
        <v>6.17</v>
      </c>
      <c r="E2073" t="str">
        <f>VLOOKUP(A2073,'Medical Examinations'!A:E,4)</f>
        <v>yes</v>
      </c>
      <c r="F2073" t="str">
        <f>VLOOKUP(A2073,'Medical Examinations'!A:E,5)</f>
        <v>yes</v>
      </c>
      <c r="G2073" t="str">
        <f>VLOOKUP(A2073,'Medical Examinations'!A:F,6,0)</f>
        <v>No</v>
      </c>
      <c r="H2073">
        <f>VLOOKUP(A2073,'Medical Examinations'!A:G,7)</f>
        <v>2</v>
      </c>
      <c r="I2073" t="str">
        <f>VLOOKUP(A2073,'Medical Examinations'!A:H,8,0)</f>
        <v>No</v>
      </c>
      <c r="J2073">
        <f>VLOOKUP(A2073,'Hospitalisation Details'!A:B,2,0)</f>
        <v>2000</v>
      </c>
      <c r="K2073" t="str">
        <f>VLOOKUP(A2073,'Hospitalisation Details'!A:C,3,0)</f>
        <v>Aug</v>
      </c>
      <c r="L2073">
        <f>VLOOKUP(A2073,'Hospitalisation Details'!A:D,4,0)</f>
        <v>25</v>
      </c>
      <c r="M2073">
        <f>VLOOKUP(A2073,'Hospitalisation Details'!A:E,5,0)</f>
        <v>0</v>
      </c>
      <c r="N2073">
        <f>VLOOKUP(A2073,'Hospitalisation Details'!A:F,6,0)</f>
        <v>2527.8200000000002</v>
      </c>
      <c r="O2073" t="str">
        <f>VLOOKUP(A2073,'Hospitalisation Details'!A:G,7,0)</f>
        <v>tier - 2</v>
      </c>
      <c r="P2073" t="str">
        <f>VLOOKUP(A2073,'Hospitalisation Details'!A:I,8,0)</f>
        <v>tier - 3</v>
      </c>
      <c r="Q2073" t="str">
        <f>VLOOKUP(A2073,'Hospitalisation Details'!A:I,9,0)</f>
        <v>R1012</v>
      </c>
    </row>
    <row r="2074" spans="1:17" ht="15.6" x14ac:dyDescent="0.3">
      <c r="A2074" s="1" t="s">
        <v>293</v>
      </c>
      <c r="B2074" s="1" t="str">
        <f>VLOOKUP(A2074,'Customer Names'!A:B,2,0)</f>
        <v>Cable, Mr.  Trevor N.</v>
      </c>
      <c r="C2074">
        <f>VLOOKUP(A2074,'Medical Examinations'!A:H,2,0)</f>
        <v>27.55</v>
      </c>
      <c r="D2074">
        <f>VLOOKUP(A2074,'Medical Examinations'!A:C,3,0)</f>
        <v>4.5599999999999996</v>
      </c>
      <c r="E2074" t="str">
        <f>VLOOKUP(A2074,'Medical Examinations'!A:E,4)</f>
        <v>yes</v>
      </c>
      <c r="F2074" t="str">
        <f>VLOOKUP(A2074,'Medical Examinations'!A:E,5)</f>
        <v>No</v>
      </c>
      <c r="G2074" t="str">
        <f>VLOOKUP(A2074,'Medical Examinations'!A:F,6,0)</f>
        <v>Yes</v>
      </c>
      <c r="H2074">
        <f>VLOOKUP(A2074,'Medical Examinations'!A:G,7)</f>
        <v>1</v>
      </c>
      <c r="I2074" t="str">
        <f>VLOOKUP(A2074,'Medical Examinations'!A:H,8,0)</f>
        <v>No</v>
      </c>
      <c r="J2074">
        <f>VLOOKUP(A2074,'Hospitalisation Details'!A:B,2,0)</f>
        <v>1997</v>
      </c>
      <c r="K2074" t="str">
        <f>VLOOKUP(A2074,'Hospitalisation Details'!A:C,3,0)</f>
        <v>Nov</v>
      </c>
      <c r="L2074">
        <f>VLOOKUP(A2074,'Hospitalisation Details'!A:D,4,0)</f>
        <v>2</v>
      </c>
      <c r="M2074">
        <f>VLOOKUP(A2074,'Hospitalisation Details'!A:E,5,0)</f>
        <v>0</v>
      </c>
      <c r="N2074">
        <f>VLOOKUP(A2074,'Hospitalisation Details'!A:F,6,0)</f>
        <v>2523.17</v>
      </c>
      <c r="O2074" t="str">
        <f>VLOOKUP(A2074,'Hospitalisation Details'!A:G,7,0)</f>
        <v>tier - 3</v>
      </c>
      <c r="P2074" t="str">
        <f>VLOOKUP(A2074,'Hospitalisation Details'!A:I,8,0)</f>
        <v>tier - 1</v>
      </c>
      <c r="Q2074" t="str">
        <f>VLOOKUP(A2074,'Hospitalisation Details'!A:I,9,0)</f>
        <v>R1012</v>
      </c>
    </row>
    <row r="2075" spans="1:17" ht="15.6" x14ac:dyDescent="0.3">
      <c r="A2075" s="1" t="s">
        <v>292</v>
      </c>
      <c r="B2075" s="1" t="str">
        <f>VLOOKUP(A2075,'Customer Names'!A:B,2,0)</f>
        <v>Eiring, Ms.  Nancy</v>
      </c>
      <c r="C2075">
        <f>VLOOKUP(A2075,'Medical Examinations'!A:H,2,0)</f>
        <v>17.97</v>
      </c>
      <c r="D2075">
        <f>VLOOKUP(A2075,'Medical Examinations'!A:C,3,0)</f>
        <v>6.3</v>
      </c>
      <c r="E2075" t="str">
        <f>VLOOKUP(A2075,'Medical Examinations'!A:E,4)</f>
        <v>No</v>
      </c>
      <c r="F2075" t="str">
        <f>VLOOKUP(A2075,'Medical Examinations'!A:E,5)</f>
        <v>No</v>
      </c>
      <c r="G2075" t="str">
        <f>VLOOKUP(A2075,'Medical Examinations'!A:F,6,0)</f>
        <v>No</v>
      </c>
      <c r="H2075" t="str">
        <f>VLOOKUP(A2075,'Medical Examinations'!A:G,7)</f>
        <v>No major surgery</v>
      </c>
      <c r="I2075" t="str">
        <f>VLOOKUP(A2075,'Medical Examinations'!A:H,8,0)</f>
        <v>No</v>
      </c>
      <c r="J2075">
        <f>VLOOKUP(A2075,'Hospitalisation Details'!A:B,2,0)</f>
        <v>1991</v>
      </c>
      <c r="K2075" t="str">
        <f>VLOOKUP(A2075,'Hospitalisation Details'!A:C,3,0)</f>
        <v>Aug</v>
      </c>
      <c r="L2075">
        <f>VLOOKUP(A2075,'Hospitalisation Details'!A:D,4,0)</f>
        <v>5</v>
      </c>
      <c r="M2075">
        <f>VLOOKUP(A2075,'Hospitalisation Details'!A:E,5,0)</f>
        <v>3</v>
      </c>
      <c r="N2075">
        <f>VLOOKUP(A2075,'Hospitalisation Details'!A:F,6,0)</f>
        <v>2510.79</v>
      </c>
      <c r="O2075" t="str">
        <f>VLOOKUP(A2075,'Hospitalisation Details'!A:G,7,0)</f>
        <v>tier - 2</v>
      </c>
      <c r="P2075" t="str">
        <f>VLOOKUP(A2075,'Hospitalisation Details'!A:I,8,0)</f>
        <v>tier - 1</v>
      </c>
      <c r="Q2075" t="str">
        <f>VLOOKUP(A2075,'Hospitalisation Details'!A:I,9,0)</f>
        <v>R1013</v>
      </c>
    </row>
    <row r="2076" spans="1:17" ht="15.6" x14ac:dyDescent="0.3">
      <c r="A2076" s="1" t="s">
        <v>291</v>
      </c>
      <c r="B2076" s="1" t="str">
        <f>VLOOKUP(A2076,'Customer Names'!A:B,2,0)</f>
        <v>Connor, Ms.  Allison R.</v>
      </c>
      <c r="C2076">
        <f>VLOOKUP(A2076,'Medical Examinations'!A:H,2,0)</f>
        <v>29.98</v>
      </c>
      <c r="D2076">
        <f>VLOOKUP(A2076,'Medical Examinations'!A:C,3,0)</f>
        <v>6.03</v>
      </c>
      <c r="E2076" t="str">
        <f>VLOOKUP(A2076,'Medical Examinations'!A:E,4)</f>
        <v>No</v>
      </c>
      <c r="F2076" t="str">
        <f>VLOOKUP(A2076,'Medical Examinations'!A:E,5)</f>
        <v>yes</v>
      </c>
      <c r="G2076" t="str">
        <f>VLOOKUP(A2076,'Medical Examinations'!A:F,6,0)</f>
        <v>No</v>
      </c>
      <c r="H2076">
        <f>VLOOKUP(A2076,'Medical Examinations'!A:G,7)</f>
        <v>1</v>
      </c>
      <c r="I2076" t="str">
        <f>VLOOKUP(A2076,'Medical Examinations'!A:H,8,0)</f>
        <v>No</v>
      </c>
      <c r="J2076">
        <f>VLOOKUP(A2076,'Hospitalisation Details'!A:B,2,0)</f>
        <v>2004</v>
      </c>
      <c r="K2076" t="str">
        <f>VLOOKUP(A2076,'Hospitalisation Details'!A:C,3,0)</f>
        <v>Sep</v>
      </c>
      <c r="L2076">
        <f>VLOOKUP(A2076,'Hospitalisation Details'!A:D,4,0)</f>
        <v>6</v>
      </c>
      <c r="M2076">
        <f>VLOOKUP(A2076,'Hospitalisation Details'!A:E,5,0)</f>
        <v>0</v>
      </c>
      <c r="N2076">
        <f>VLOOKUP(A2076,'Hospitalisation Details'!A:F,6,0)</f>
        <v>2500.9299999999998</v>
      </c>
      <c r="O2076" t="str">
        <f>VLOOKUP(A2076,'Hospitalisation Details'!A:G,7,0)</f>
        <v>tier - 2</v>
      </c>
      <c r="P2076" t="str">
        <f>VLOOKUP(A2076,'Hospitalisation Details'!A:I,8,0)</f>
        <v>tier - 2</v>
      </c>
      <c r="Q2076" t="str">
        <f>VLOOKUP(A2076,'Hospitalisation Details'!A:I,9,0)</f>
        <v>R1012</v>
      </c>
    </row>
    <row r="2077" spans="1:17" ht="15.6" x14ac:dyDescent="0.3">
      <c r="A2077" s="1" t="s">
        <v>290</v>
      </c>
      <c r="B2077" s="1" t="str">
        <f>VLOOKUP(A2077,'Customer Names'!A:B,2,0)</f>
        <v>Friedman, Mr.  Robert J.</v>
      </c>
      <c r="C2077">
        <f>VLOOKUP(A2077,'Medical Examinations'!A:H,2,0)</f>
        <v>33.659999999999997</v>
      </c>
      <c r="D2077">
        <f>VLOOKUP(A2077,'Medical Examinations'!A:C,3,0)</f>
        <v>4.2</v>
      </c>
      <c r="E2077" t="str">
        <f>VLOOKUP(A2077,'Medical Examinations'!A:E,4)</f>
        <v>yes</v>
      </c>
      <c r="F2077" t="str">
        <f>VLOOKUP(A2077,'Medical Examinations'!A:E,5)</f>
        <v>No</v>
      </c>
      <c r="G2077" t="str">
        <f>VLOOKUP(A2077,'Medical Examinations'!A:F,6,0)</f>
        <v>No</v>
      </c>
      <c r="H2077">
        <f>VLOOKUP(A2077,'Medical Examinations'!A:G,7)</f>
        <v>1</v>
      </c>
      <c r="I2077" t="str">
        <f>VLOOKUP(A2077,'Medical Examinations'!A:H,8,0)</f>
        <v>No</v>
      </c>
      <c r="J2077">
        <f>VLOOKUP(A2077,'Hospitalisation Details'!A:B,2,0)</f>
        <v>1995</v>
      </c>
      <c r="K2077" t="str">
        <f>VLOOKUP(A2077,'Hospitalisation Details'!A:C,3,0)</f>
        <v>Oct</v>
      </c>
      <c r="L2077">
        <f>VLOOKUP(A2077,'Hospitalisation Details'!A:D,4,0)</f>
        <v>15</v>
      </c>
      <c r="M2077">
        <f>VLOOKUP(A2077,'Hospitalisation Details'!A:E,5,0)</f>
        <v>0</v>
      </c>
      <c r="N2077">
        <f>VLOOKUP(A2077,'Hospitalisation Details'!A:F,6,0)</f>
        <v>2498.41</v>
      </c>
      <c r="O2077" t="str">
        <f>VLOOKUP(A2077,'Hospitalisation Details'!A:G,7,0)</f>
        <v>tier - 3</v>
      </c>
      <c r="P2077" t="str">
        <f>VLOOKUP(A2077,'Hospitalisation Details'!A:I,8,0)</f>
        <v>tier - 3</v>
      </c>
      <c r="Q2077" t="str">
        <f>VLOOKUP(A2077,'Hospitalisation Details'!A:I,9,0)</f>
        <v>R1013</v>
      </c>
    </row>
    <row r="2078" spans="1:17" ht="15.6" x14ac:dyDescent="0.3">
      <c r="A2078" s="1" t="s">
        <v>289</v>
      </c>
      <c r="B2078" s="1" t="str">
        <f>VLOOKUP(A2078,'Customer Names'!A:B,2,0)</f>
        <v>Croker, Mr.  Nicholas</v>
      </c>
      <c r="C2078">
        <f>VLOOKUP(A2078,'Medical Examinations'!A:H,2,0)</f>
        <v>32.67</v>
      </c>
      <c r="D2078">
        <f>VLOOKUP(A2078,'Medical Examinations'!A:C,3,0)</f>
        <v>5.61</v>
      </c>
      <c r="E2078" t="str">
        <f>VLOOKUP(A2078,'Medical Examinations'!A:E,4)</f>
        <v>yes</v>
      </c>
      <c r="F2078" t="str">
        <f>VLOOKUP(A2078,'Medical Examinations'!A:E,5)</f>
        <v>No</v>
      </c>
      <c r="G2078" t="str">
        <f>VLOOKUP(A2078,'Medical Examinations'!A:F,6,0)</f>
        <v>No</v>
      </c>
      <c r="H2078">
        <f>VLOOKUP(A2078,'Medical Examinations'!A:G,7)</f>
        <v>1</v>
      </c>
      <c r="I2078" t="str">
        <f>VLOOKUP(A2078,'Medical Examinations'!A:H,8,0)</f>
        <v>No</v>
      </c>
      <c r="J2078">
        <f>VLOOKUP(A2078,'Hospitalisation Details'!A:B,2,0)</f>
        <v>1995</v>
      </c>
      <c r="K2078" t="str">
        <f>VLOOKUP(A2078,'Hospitalisation Details'!A:C,3,0)</f>
        <v>Jul</v>
      </c>
      <c r="L2078">
        <f>VLOOKUP(A2078,'Hospitalisation Details'!A:D,4,0)</f>
        <v>9</v>
      </c>
      <c r="M2078">
        <f>VLOOKUP(A2078,'Hospitalisation Details'!A:E,5,0)</f>
        <v>0</v>
      </c>
      <c r="N2078">
        <f>VLOOKUP(A2078,'Hospitalisation Details'!A:F,6,0)</f>
        <v>2497.04</v>
      </c>
      <c r="O2078" t="str">
        <f>VLOOKUP(A2078,'Hospitalisation Details'!A:G,7,0)</f>
        <v>tier - 3</v>
      </c>
      <c r="P2078" t="str">
        <f>VLOOKUP(A2078,'Hospitalisation Details'!A:I,8,0)</f>
        <v>tier - 3</v>
      </c>
      <c r="Q2078" t="str">
        <f>VLOOKUP(A2078,'Hospitalisation Details'!A:I,9,0)</f>
        <v>R1013</v>
      </c>
    </row>
    <row r="2079" spans="1:17" ht="15.6" x14ac:dyDescent="0.3">
      <c r="A2079" s="1" t="s">
        <v>288</v>
      </c>
      <c r="B2079" s="1" t="str">
        <f>VLOOKUP(A2079,'Customer Names'!A:B,2,0)</f>
        <v>Beganics, Mr.  Kevin L</v>
      </c>
      <c r="C2079">
        <f>VLOOKUP(A2079,'Medical Examinations'!A:H,2,0)</f>
        <v>30.5</v>
      </c>
      <c r="D2079">
        <f>VLOOKUP(A2079,'Medical Examinations'!A:C,3,0)</f>
        <v>5.88</v>
      </c>
      <c r="E2079" t="str">
        <f>VLOOKUP(A2079,'Medical Examinations'!A:E,4)</f>
        <v>yes</v>
      </c>
      <c r="F2079" t="str">
        <f>VLOOKUP(A2079,'Medical Examinations'!A:E,5)</f>
        <v>No</v>
      </c>
      <c r="G2079" t="str">
        <f>VLOOKUP(A2079,'Medical Examinations'!A:F,6,0)</f>
        <v>No</v>
      </c>
      <c r="H2079">
        <f>VLOOKUP(A2079,'Medical Examinations'!A:G,7)</f>
        <v>1</v>
      </c>
      <c r="I2079" t="str">
        <f>VLOOKUP(A2079,'Medical Examinations'!A:H,8,0)</f>
        <v>No</v>
      </c>
      <c r="J2079">
        <f>VLOOKUP(A2079,'Hospitalisation Details'!A:B,2,0)</f>
        <v>1995</v>
      </c>
      <c r="K2079" t="str">
        <f>VLOOKUP(A2079,'Hospitalisation Details'!A:C,3,0)</f>
        <v>Oct</v>
      </c>
      <c r="L2079">
        <f>VLOOKUP(A2079,'Hospitalisation Details'!A:D,4,0)</f>
        <v>14</v>
      </c>
      <c r="M2079">
        <f>VLOOKUP(A2079,'Hospitalisation Details'!A:E,5,0)</f>
        <v>0</v>
      </c>
      <c r="N2079">
        <f>VLOOKUP(A2079,'Hospitalisation Details'!A:F,6,0)</f>
        <v>2494.02</v>
      </c>
      <c r="O2079" t="str">
        <f>VLOOKUP(A2079,'Hospitalisation Details'!A:G,7,0)</f>
        <v>tier - 3</v>
      </c>
      <c r="P2079" t="str">
        <f>VLOOKUP(A2079,'Hospitalisation Details'!A:I,8,0)</f>
        <v>tier - 1</v>
      </c>
      <c r="Q2079" t="str">
        <f>VLOOKUP(A2079,'Hospitalisation Details'!A:I,9,0)</f>
        <v>R1011</v>
      </c>
    </row>
    <row r="2080" spans="1:17" ht="15.6" x14ac:dyDescent="0.3">
      <c r="A2080" s="1" t="s">
        <v>287</v>
      </c>
      <c r="B2080" s="1" t="str">
        <f>VLOOKUP(A2080,'Customer Names'!A:B,2,0)</f>
        <v>Huberty, Mr.  Bryan</v>
      </c>
      <c r="C2080">
        <f>VLOOKUP(A2080,'Medical Examinations'!A:H,2,0)</f>
        <v>23.1</v>
      </c>
      <c r="D2080">
        <f>VLOOKUP(A2080,'Medical Examinations'!A:C,3,0)</f>
        <v>5.92</v>
      </c>
      <c r="E2080" t="str">
        <f>VLOOKUP(A2080,'Medical Examinations'!A:E,4)</f>
        <v>yes</v>
      </c>
      <c r="F2080" t="str">
        <f>VLOOKUP(A2080,'Medical Examinations'!A:E,5)</f>
        <v>No</v>
      </c>
      <c r="G2080" t="str">
        <f>VLOOKUP(A2080,'Medical Examinations'!A:F,6,0)</f>
        <v>No</v>
      </c>
      <c r="H2080">
        <f>VLOOKUP(A2080,'Medical Examinations'!A:G,7)</f>
        <v>1</v>
      </c>
      <c r="I2080" t="str">
        <f>VLOOKUP(A2080,'Medical Examinations'!A:H,8,0)</f>
        <v>No</v>
      </c>
      <c r="J2080">
        <f>VLOOKUP(A2080,'Hospitalisation Details'!A:B,2,0)</f>
        <v>1995</v>
      </c>
      <c r="K2080" t="str">
        <f>VLOOKUP(A2080,'Hospitalisation Details'!A:C,3,0)</f>
        <v>Nov</v>
      </c>
      <c r="L2080">
        <f>VLOOKUP(A2080,'Hospitalisation Details'!A:D,4,0)</f>
        <v>6</v>
      </c>
      <c r="M2080">
        <f>VLOOKUP(A2080,'Hospitalisation Details'!A:E,5,0)</f>
        <v>0</v>
      </c>
      <c r="N2080">
        <f>VLOOKUP(A2080,'Hospitalisation Details'!A:F,6,0)</f>
        <v>2483.7399999999998</v>
      </c>
      <c r="O2080" t="str">
        <f>VLOOKUP(A2080,'Hospitalisation Details'!A:G,7,0)</f>
        <v>tier - 3</v>
      </c>
      <c r="P2080" t="str">
        <f>VLOOKUP(A2080,'Hospitalisation Details'!A:I,8,0)</f>
        <v>tier - 2</v>
      </c>
      <c r="Q2080" t="str">
        <f>VLOOKUP(A2080,'Hospitalisation Details'!A:I,9,0)</f>
        <v>R1013</v>
      </c>
    </row>
    <row r="2081" spans="1:17" ht="15.6" x14ac:dyDescent="0.3">
      <c r="A2081" s="1" t="s">
        <v>286</v>
      </c>
      <c r="B2081" s="1" t="str">
        <f>VLOOKUP(A2081,'Customer Names'!A:B,2,0)</f>
        <v>Jacobs, Ms.  Janae N.</v>
      </c>
      <c r="C2081">
        <f>VLOOKUP(A2081,'Medical Examinations'!A:H,2,0)</f>
        <v>39.49</v>
      </c>
      <c r="D2081">
        <f>VLOOKUP(A2081,'Medical Examinations'!A:C,3,0)</f>
        <v>4.8099999999999996</v>
      </c>
      <c r="E2081" t="str">
        <f>VLOOKUP(A2081,'Medical Examinations'!A:E,4)</f>
        <v>No</v>
      </c>
      <c r="F2081" t="str">
        <f>VLOOKUP(A2081,'Medical Examinations'!A:E,5)</f>
        <v>No</v>
      </c>
      <c r="G2081" t="str">
        <f>VLOOKUP(A2081,'Medical Examinations'!A:F,6,0)</f>
        <v>No</v>
      </c>
      <c r="H2081">
        <f>VLOOKUP(A2081,'Medical Examinations'!A:G,7)</f>
        <v>1</v>
      </c>
      <c r="I2081" t="str">
        <f>VLOOKUP(A2081,'Medical Examinations'!A:H,8,0)</f>
        <v>No</v>
      </c>
      <c r="J2081">
        <f>VLOOKUP(A2081,'Hospitalisation Details'!A:B,2,0)</f>
        <v>1998</v>
      </c>
      <c r="K2081" t="str">
        <f>VLOOKUP(A2081,'Hospitalisation Details'!A:C,3,0)</f>
        <v>Jun</v>
      </c>
      <c r="L2081">
        <f>VLOOKUP(A2081,'Hospitalisation Details'!A:D,4,0)</f>
        <v>20</v>
      </c>
      <c r="M2081">
        <f>VLOOKUP(A2081,'Hospitalisation Details'!A:E,5,0)</f>
        <v>0</v>
      </c>
      <c r="N2081">
        <f>VLOOKUP(A2081,'Hospitalisation Details'!A:F,6,0)</f>
        <v>2480.98</v>
      </c>
      <c r="O2081" t="str">
        <f>VLOOKUP(A2081,'Hospitalisation Details'!A:G,7,0)</f>
        <v>tier - 2</v>
      </c>
      <c r="P2081" t="str">
        <f>VLOOKUP(A2081,'Hospitalisation Details'!A:I,8,0)</f>
        <v>tier - 2</v>
      </c>
      <c r="Q2081" t="str">
        <f>VLOOKUP(A2081,'Hospitalisation Details'!A:I,9,0)</f>
        <v>R1013</v>
      </c>
    </row>
    <row r="2082" spans="1:17" ht="15.6" x14ac:dyDescent="0.3">
      <c r="A2082" s="1" t="s">
        <v>285</v>
      </c>
      <c r="B2082" s="1" t="str">
        <f>VLOOKUP(A2082,'Customer Names'!A:B,2,0)</f>
        <v>Hazlehurst, Ms.  Audrey</v>
      </c>
      <c r="C2082">
        <f>VLOOKUP(A2082,'Medical Examinations'!A:H,2,0)</f>
        <v>33.99</v>
      </c>
      <c r="D2082">
        <f>VLOOKUP(A2082,'Medical Examinations'!A:C,3,0)</f>
        <v>4.55</v>
      </c>
      <c r="E2082" t="str">
        <f>VLOOKUP(A2082,'Medical Examinations'!A:E,4)</f>
        <v>No</v>
      </c>
      <c r="F2082" t="str">
        <f>VLOOKUP(A2082,'Medical Examinations'!A:E,5)</f>
        <v>No</v>
      </c>
      <c r="G2082" t="str">
        <f>VLOOKUP(A2082,'Medical Examinations'!A:F,6,0)</f>
        <v>No</v>
      </c>
      <c r="H2082">
        <f>VLOOKUP(A2082,'Medical Examinations'!A:G,7)</f>
        <v>1</v>
      </c>
      <c r="I2082" t="str">
        <f>VLOOKUP(A2082,'Medical Examinations'!A:H,8,0)</f>
        <v>No</v>
      </c>
      <c r="J2082">
        <f>VLOOKUP(A2082,'Hospitalisation Details'!A:B,2,0)</f>
        <v>1998</v>
      </c>
      <c r="K2082" t="str">
        <f>VLOOKUP(A2082,'Hospitalisation Details'!A:C,3,0)</f>
        <v>Jul</v>
      </c>
      <c r="L2082">
        <f>VLOOKUP(A2082,'Hospitalisation Details'!A:D,4,0)</f>
        <v>2</v>
      </c>
      <c r="M2082">
        <f>VLOOKUP(A2082,'Hospitalisation Details'!A:E,5,0)</f>
        <v>0</v>
      </c>
      <c r="N2082">
        <f>VLOOKUP(A2082,'Hospitalisation Details'!A:F,6,0)</f>
        <v>2473.33</v>
      </c>
      <c r="O2082" t="str">
        <f>VLOOKUP(A2082,'Hospitalisation Details'!A:G,7,0)</f>
        <v>tier - 2</v>
      </c>
      <c r="P2082" t="str">
        <f>VLOOKUP(A2082,'Hospitalisation Details'!A:I,8,0)</f>
        <v>tier - 3</v>
      </c>
      <c r="Q2082" t="str">
        <f>VLOOKUP(A2082,'Hospitalisation Details'!A:I,9,0)</f>
        <v>R1013</v>
      </c>
    </row>
    <row r="2083" spans="1:17" ht="15.6" x14ac:dyDescent="0.3">
      <c r="A2083" s="1" t="s">
        <v>284</v>
      </c>
      <c r="B2083" s="1" t="str">
        <f>VLOOKUP(A2083,'Customer Names'!A:B,2,0)</f>
        <v>Marin, Ms.  Laura</v>
      </c>
      <c r="C2083">
        <f>VLOOKUP(A2083,'Medical Examinations'!A:H,2,0)</f>
        <v>27.72</v>
      </c>
      <c r="D2083">
        <f>VLOOKUP(A2083,'Medical Examinations'!A:C,3,0)</f>
        <v>6.43</v>
      </c>
      <c r="E2083" t="str">
        <f>VLOOKUP(A2083,'Medical Examinations'!A:E,4)</f>
        <v>No</v>
      </c>
      <c r="F2083" t="str">
        <f>VLOOKUP(A2083,'Medical Examinations'!A:E,5)</f>
        <v>No</v>
      </c>
      <c r="G2083" t="str">
        <f>VLOOKUP(A2083,'Medical Examinations'!A:F,6,0)</f>
        <v>No</v>
      </c>
      <c r="H2083">
        <f>VLOOKUP(A2083,'Medical Examinations'!A:G,7)</f>
        <v>1</v>
      </c>
      <c r="I2083" t="str">
        <f>VLOOKUP(A2083,'Medical Examinations'!A:H,8,0)</f>
        <v>No</v>
      </c>
      <c r="J2083">
        <f>VLOOKUP(A2083,'Hospitalisation Details'!A:B,2,0)</f>
        <v>1998</v>
      </c>
      <c r="K2083" t="str">
        <f>VLOOKUP(A2083,'Hospitalisation Details'!A:C,3,0)</f>
        <v>Aug</v>
      </c>
      <c r="L2083">
        <f>VLOOKUP(A2083,'Hospitalisation Details'!A:D,4,0)</f>
        <v>17</v>
      </c>
      <c r="M2083">
        <f>VLOOKUP(A2083,'Hospitalisation Details'!A:E,5,0)</f>
        <v>0</v>
      </c>
      <c r="N2083">
        <f>VLOOKUP(A2083,'Hospitalisation Details'!A:F,6,0)</f>
        <v>2464.62</v>
      </c>
      <c r="O2083" t="str">
        <f>VLOOKUP(A2083,'Hospitalisation Details'!A:G,7,0)</f>
        <v>tier - 2</v>
      </c>
      <c r="P2083" t="str">
        <f>VLOOKUP(A2083,'Hospitalisation Details'!A:I,8,0)</f>
        <v>tier - 3</v>
      </c>
      <c r="Q2083" t="str">
        <f>VLOOKUP(A2083,'Hospitalisation Details'!A:I,9,0)</f>
        <v>R1013</v>
      </c>
    </row>
    <row r="2084" spans="1:17" ht="15.6" x14ac:dyDescent="0.3">
      <c r="A2084" s="1" t="s">
        <v>283</v>
      </c>
      <c r="B2084" s="1" t="str">
        <f>VLOOKUP(A2084,'Customer Names'!A:B,2,0)</f>
        <v>Dear, Ms.  Nicole F</v>
      </c>
      <c r="C2084">
        <f>VLOOKUP(A2084,'Medical Examinations'!A:H,2,0)</f>
        <v>30.59</v>
      </c>
      <c r="D2084">
        <f>VLOOKUP(A2084,'Medical Examinations'!A:C,3,0)</f>
        <v>11.62</v>
      </c>
      <c r="E2084" t="str">
        <f>VLOOKUP(A2084,'Medical Examinations'!A:E,4)</f>
        <v>No</v>
      </c>
      <c r="F2084" t="str">
        <f>VLOOKUP(A2084,'Medical Examinations'!A:E,5)</f>
        <v>No</v>
      </c>
      <c r="G2084" t="str">
        <f>VLOOKUP(A2084,'Medical Examinations'!A:F,6,0)</f>
        <v>No</v>
      </c>
      <c r="H2084" t="str">
        <f>VLOOKUP(A2084,'Medical Examinations'!A:G,7)</f>
        <v>No major surgery</v>
      </c>
      <c r="I2084" t="str">
        <f>VLOOKUP(A2084,'Medical Examinations'!A:H,8,0)</f>
        <v>No</v>
      </c>
      <c r="J2084">
        <f>VLOOKUP(A2084,'Hospitalisation Details'!A:B,2,0)</f>
        <v>2002</v>
      </c>
      <c r="K2084" t="str">
        <f>VLOOKUP(A2084,'Hospitalisation Details'!A:C,3,0)</f>
        <v>Jul</v>
      </c>
      <c r="L2084">
        <f>VLOOKUP(A2084,'Hospitalisation Details'!A:D,4,0)</f>
        <v>11</v>
      </c>
      <c r="M2084">
        <f>VLOOKUP(A2084,'Hospitalisation Details'!A:E,5,0)</f>
        <v>0</v>
      </c>
      <c r="N2084">
        <f>VLOOKUP(A2084,'Hospitalisation Details'!A:F,6,0)</f>
        <v>2459.7199999999998</v>
      </c>
      <c r="O2084" t="str">
        <f>VLOOKUP(A2084,'Hospitalisation Details'!A:G,7,0)</f>
        <v>tier - 2</v>
      </c>
      <c r="P2084" t="str">
        <f>VLOOKUP(A2084,'Hospitalisation Details'!A:I,8,0)</f>
        <v>tier - 2</v>
      </c>
      <c r="Q2084" t="str">
        <f>VLOOKUP(A2084,'Hospitalisation Details'!A:I,9,0)</f>
        <v>R1024</v>
      </c>
    </row>
    <row r="2085" spans="1:17" ht="15.6" x14ac:dyDescent="0.3">
      <c r="A2085" s="1" t="s">
        <v>282</v>
      </c>
      <c r="B2085" s="1" t="str">
        <f>VLOOKUP(A2085,'Customer Names'!A:B,2,0)</f>
        <v>Lederer, Ms.  Krista L</v>
      </c>
      <c r="C2085">
        <f>VLOOKUP(A2085,'Medical Examinations'!A:H,2,0)</f>
        <v>22.6</v>
      </c>
      <c r="D2085">
        <f>VLOOKUP(A2085,'Medical Examinations'!A:C,3,0)</f>
        <v>6.04</v>
      </c>
      <c r="E2085" t="str">
        <f>VLOOKUP(A2085,'Medical Examinations'!A:E,4)</f>
        <v>No</v>
      </c>
      <c r="F2085" t="str">
        <f>VLOOKUP(A2085,'Medical Examinations'!A:E,5)</f>
        <v>No</v>
      </c>
      <c r="G2085" t="str">
        <f>VLOOKUP(A2085,'Medical Examinations'!A:F,6,0)</f>
        <v>No</v>
      </c>
      <c r="H2085">
        <f>VLOOKUP(A2085,'Medical Examinations'!A:G,7)</f>
        <v>1</v>
      </c>
      <c r="I2085" t="str">
        <f>VLOOKUP(A2085,'Medical Examinations'!A:H,8,0)</f>
        <v>No</v>
      </c>
      <c r="J2085">
        <f>VLOOKUP(A2085,'Hospitalisation Details'!A:B,2,0)</f>
        <v>1998</v>
      </c>
      <c r="K2085" t="str">
        <f>VLOOKUP(A2085,'Hospitalisation Details'!A:C,3,0)</f>
        <v>Nov</v>
      </c>
      <c r="L2085">
        <f>VLOOKUP(A2085,'Hospitalisation Details'!A:D,4,0)</f>
        <v>19</v>
      </c>
      <c r="M2085">
        <f>VLOOKUP(A2085,'Hospitalisation Details'!A:E,5,0)</f>
        <v>0</v>
      </c>
      <c r="N2085">
        <f>VLOOKUP(A2085,'Hospitalisation Details'!A:F,6,0)</f>
        <v>2457.5</v>
      </c>
      <c r="O2085" t="str">
        <f>VLOOKUP(A2085,'Hospitalisation Details'!A:G,7,0)</f>
        <v>tier - 2</v>
      </c>
      <c r="P2085" t="str">
        <f>VLOOKUP(A2085,'Hospitalisation Details'!A:I,8,0)</f>
        <v>tier - 1</v>
      </c>
      <c r="Q2085" t="str">
        <f>VLOOKUP(A2085,'Hospitalisation Details'!A:I,9,0)</f>
        <v>R1011</v>
      </c>
    </row>
    <row r="2086" spans="1:17" ht="15.6" x14ac:dyDescent="0.3">
      <c r="A2086" s="1" t="s">
        <v>281</v>
      </c>
      <c r="B2086" s="1" t="str">
        <f>VLOOKUP(A2086,'Customer Names'!A:B,2,0)</f>
        <v>Robson, Ms.  Denise</v>
      </c>
      <c r="C2086">
        <f>VLOOKUP(A2086,'Medical Examinations'!A:H,2,0)</f>
        <v>28.785</v>
      </c>
      <c r="D2086">
        <f>VLOOKUP(A2086,'Medical Examinations'!A:C,3,0)</f>
        <v>8.82</v>
      </c>
      <c r="E2086" t="str">
        <f>VLOOKUP(A2086,'Medical Examinations'!A:E,4)</f>
        <v>No</v>
      </c>
      <c r="F2086" t="str">
        <f>VLOOKUP(A2086,'Medical Examinations'!A:E,5)</f>
        <v>No</v>
      </c>
      <c r="G2086" t="str">
        <f>VLOOKUP(A2086,'Medical Examinations'!A:F,6,0)</f>
        <v>No</v>
      </c>
      <c r="H2086" t="str">
        <f>VLOOKUP(A2086,'Medical Examinations'!A:G,7)</f>
        <v>No major surgery</v>
      </c>
      <c r="I2086" t="str">
        <f>VLOOKUP(A2086,'Medical Examinations'!A:H,8,0)</f>
        <v>No</v>
      </c>
      <c r="J2086">
        <f>VLOOKUP(A2086,'Hospitalisation Details'!A:B,2,0)</f>
        <v>2002</v>
      </c>
      <c r="K2086" t="str">
        <f>VLOOKUP(A2086,'Hospitalisation Details'!A:C,3,0)</f>
        <v>Jul</v>
      </c>
      <c r="L2086">
        <f>VLOOKUP(A2086,'Hospitalisation Details'!A:D,4,0)</f>
        <v>29</v>
      </c>
      <c r="M2086">
        <f>VLOOKUP(A2086,'Hospitalisation Details'!A:E,5,0)</f>
        <v>0</v>
      </c>
      <c r="N2086">
        <f>VLOOKUP(A2086,'Hospitalisation Details'!A:F,6,0)</f>
        <v>2457.21</v>
      </c>
      <c r="O2086" t="str">
        <f>VLOOKUP(A2086,'Hospitalisation Details'!A:G,7,0)</f>
        <v>tier - 2</v>
      </c>
      <c r="P2086" t="str">
        <f>VLOOKUP(A2086,'Hospitalisation Details'!A:I,8,0)</f>
        <v>tier - 1</v>
      </c>
      <c r="Q2086" t="str">
        <f>VLOOKUP(A2086,'Hospitalisation Details'!A:I,9,0)</f>
        <v>R1024</v>
      </c>
    </row>
    <row r="2087" spans="1:17" ht="15.6" x14ac:dyDescent="0.3">
      <c r="A2087" s="1" t="s">
        <v>280</v>
      </c>
      <c r="B2087" s="1" t="str">
        <f>VLOOKUP(A2087,'Customer Names'!A:B,2,0)</f>
        <v>Galvan, Mr.  Ariel</v>
      </c>
      <c r="C2087">
        <f>VLOOKUP(A2087,'Medical Examinations'!A:H,2,0)</f>
        <v>50.38</v>
      </c>
      <c r="D2087">
        <f>VLOOKUP(A2087,'Medical Examinations'!A:C,3,0)</f>
        <v>5.8</v>
      </c>
      <c r="E2087" t="str">
        <f>VLOOKUP(A2087,'Medical Examinations'!A:E,4)</f>
        <v>No</v>
      </c>
      <c r="F2087" t="str">
        <f>VLOOKUP(A2087,'Medical Examinations'!A:E,5)</f>
        <v>No</v>
      </c>
      <c r="G2087" t="str">
        <f>VLOOKUP(A2087,'Medical Examinations'!A:F,6,0)</f>
        <v>No</v>
      </c>
      <c r="H2087" t="str">
        <f>VLOOKUP(A2087,'Medical Examinations'!A:G,7)</f>
        <v>No major surgery</v>
      </c>
      <c r="I2087" t="str">
        <f>VLOOKUP(A2087,'Medical Examinations'!A:H,8,0)</f>
        <v>No</v>
      </c>
      <c r="J2087">
        <f>VLOOKUP(A2087,'Hospitalisation Details'!A:B,2,0)</f>
        <v>1999</v>
      </c>
      <c r="K2087" t="str">
        <f>VLOOKUP(A2087,'Hospitalisation Details'!A:C,3,0)</f>
        <v>Nov</v>
      </c>
      <c r="L2087">
        <f>VLOOKUP(A2087,'Hospitalisation Details'!A:D,4,0)</f>
        <v>21</v>
      </c>
      <c r="M2087">
        <f>VLOOKUP(A2087,'Hospitalisation Details'!A:E,5,0)</f>
        <v>1</v>
      </c>
      <c r="N2087">
        <f>VLOOKUP(A2087,'Hospitalisation Details'!A:F,6,0)</f>
        <v>2438.06</v>
      </c>
      <c r="O2087" t="str">
        <f>VLOOKUP(A2087,'Hospitalisation Details'!A:G,7,0)</f>
        <v>tier - 2</v>
      </c>
      <c r="P2087" t="str">
        <f>VLOOKUP(A2087,'Hospitalisation Details'!A:I,8,0)</f>
        <v>tier - 2</v>
      </c>
      <c r="Q2087" t="str">
        <f>VLOOKUP(A2087,'Hospitalisation Details'!A:I,9,0)</f>
        <v>R1013</v>
      </c>
    </row>
    <row r="2088" spans="1:17" ht="15.6" x14ac:dyDescent="0.3">
      <c r="A2088" s="1" t="s">
        <v>279</v>
      </c>
      <c r="B2088" s="1" t="str">
        <f>VLOOKUP(A2088,'Customer Names'!A:B,2,0)</f>
        <v>Walsh, Mr.  Jeremy</v>
      </c>
      <c r="C2088">
        <f>VLOOKUP(A2088,'Medical Examinations'!A:H,2,0)</f>
        <v>35.200000000000003</v>
      </c>
      <c r="D2088">
        <f>VLOOKUP(A2088,'Medical Examinations'!A:C,3,0)</f>
        <v>4.28</v>
      </c>
      <c r="E2088" t="str">
        <f>VLOOKUP(A2088,'Medical Examinations'!A:E,4)</f>
        <v>No</v>
      </c>
      <c r="F2088" t="str">
        <f>VLOOKUP(A2088,'Medical Examinations'!A:E,5)</f>
        <v>No</v>
      </c>
      <c r="G2088" t="str">
        <f>VLOOKUP(A2088,'Medical Examinations'!A:F,6,0)</f>
        <v>No</v>
      </c>
      <c r="H2088" t="str">
        <f>VLOOKUP(A2088,'Medical Examinations'!A:G,7)</f>
        <v>No major surgery</v>
      </c>
      <c r="I2088" t="str">
        <f>VLOOKUP(A2088,'Medical Examinations'!A:H,8,0)</f>
        <v>No</v>
      </c>
      <c r="J2088">
        <f>VLOOKUP(A2088,'Hospitalisation Details'!A:B,2,0)</f>
        <v>1999</v>
      </c>
      <c r="K2088" t="str">
        <f>VLOOKUP(A2088,'Hospitalisation Details'!A:C,3,0)</f>
        <v>Nov</v>
      </c>
      <c r="L2088">
        <f>VLOOKUP(A2088,'Hospitalisation Details'!A:D,4,0)</f>
        <v>12</v>
      </c>
      <c r="M2088">
        <f>VLOOKUP(A2088,'Hospitalisation Details'!A:E,5,0)</f>
        <v>1</v>
      </c>
      <c r="N2088">
        <f>VLOOKUP(A2088,'Hospitalisation Details'!A:F,6,0)</f>
        <v>2416.96</v>
      </c>
      <c r="O2088" t="str">
        <f>VLOOKUP(A2088,'Hospitalisation Details'!A:G,7,0)</f>
        <v>tier - 2</v>
      </c>
      <c r="P2088" t="str">
        <f>VLOOKUP(A2088,'Hospitalisation Details'!A:I,8,0)</f>
        <v>tier - 2</v>
      </c>
      <c r="Q2088" t="str">
        <f>VLOOKUP(A2088,'Hospitalisation Details'!A:I,9,0)</f>
        <v>R1011</v>
      </c>
    </row>
    <row r="2089" spans="1:17" ht="15.6" x14ac:dyDescent="0.3">
      <c r="A2089" s="1" t="s">
        <v>278</v>
      </c>
      <c r="B2089" s="1" t="str">
        <f>VLOOKUP(A2089,'Customer Names'!A:B,2,0)</f>
        <v>Teeuwen, Ms.  Rosalie</v>
      </c>
      <c r="C2089">
        <f>VLOOKUP(A2089,'Medical Examinations'!A:H,2,0)</f>
        <v>35.72</v>
      </c>
      <c r="D2089">
        <f>VLOOKUP(A2089,'Medical Examinations'!A:C,3,0)</f>
        <v>5.5</v>
      </c>
      <c r="E2089" t="str">
        <f>VLOOKUP(A2089,'Medical Examinations'!A:E,4)</f>
        <v>yes</v>
      </c>
      <c r="F2089" t="str">
        <f>VLOOKUP(A2089,'Medical Examinations'!A:E,5)</f>
        <v>No</v>
      </c>
      <c r="G2089" t="str">
        <f>VLOOKUP(A2089,'Medical Examinations'!A:F,6,0)</f>
        <v>No</v>
      </c>
      <c r="H2089" t="str">
        <f>VLOOKUP(A2089,'Medical Examinations'!A:G,7)</f>
        <v>No major surgery</v>
      </c>
      <c r="I2089" t="str">
        <f>VLOOKUP(A2089,'Medical Examinations'!A:H,8,0)</f>
        <v>No</v>
      </c>
      <c r="J2089">
        <f>VLOOKUP(A2089,'Hospitalisation Details'!A:B,2,0)</f>
        <v>2001</v>
      </c>
      <c r="K2089" t="str">
        <f>VLOOKUP(A2089,'Hospitalisation Details'!A:C,3,0)</f>
        <v>Jun</v>
      </c>
      <c r="L2089">
        <f>VLOOKUP(A2089,'Hospitalisation Details'!A:D,4,0)</f>
        <v>3</v>
      </c>
      <c r="M2089">
        <f>VLOOKUP(A2089,'Hospitalisation Details'!A:E,5,0)</f>
        <v>0</v>
      </c>
      <c r="N2089">
        <f>VLOOKUP(A2089,'Hospitalisation Details'!A:F,6,0)</f>
        <v>2404.73</v>
      </c>
      <c r="O2089" t="str">
        <f>VLOOKUP(A2089,'Hospitalisation Details'!A:G,7,0)</f>
        <v>tier - 2</v>
      </c>
      <c r="P2089" t="str">
        <f>VLOOKUP(A2089,'Hospitalisation Details'!A:I,8,0)</f>
        <v>tier - 3</v>
      </c>
      <c r="Q2089" t="str">
        <f>VLOOKUP(A2089,'Hospitalisation Details'!A:I,9,0)</f>
        <v>R1012</v>
      </c>
    </row>
    <row r="2090" spans="1:17" ht="15.6" x14ac:dyDescent="0.3">
      <c r="A2090" s="1" t="s">
        <v>277</v>
      </c>
      <c r="B2090" s="1" t="str">
        <f>VLOOKUP(A2090,'Customer Names'!A:B,2,0)</f>
        <v>List, Mr.  Jay</v>
      </c>
      <c r="C2090">
        <f>VLOOKUP(A2090,'Medical Examinations'!A:H,2,0)</f>
        <v>24.51</v>
      </c>
      <c r="D2090">
        <f>VLOOKUP(A2090,'Medical Examinations'!A:C,3,0)</f>
        <v>4.6900000000000004</v>
      </c>
      <c r="E2090" t="str">
        <f>VLOOKUP(A2090,'Medical Examinations'!A:E,4)</f>
        <v>No</v>
      </c>
      <c r="F2090" t="str">
        <f>VLOOKUP(A2090,'Medical Examinations'!A:E,5)</f>
        <v>No</v>
      </c>
      <c r="G2090" t="str">
        <f>VLOOKUP(A2090,'Medical Examinations'!A:F,6,0)</f>
        <v>No</v>
      </c>
      <c r="H2090" t="str">
        <f>VLOOKUP(A2090,'Medical Examinations'!A:G,7)</f>
        <v>No major surgery</v>
      </c>
      <c r="I2090" t="str">
        <f>VLOOKUP(A2090,'Medical Examinations'!A:H,8,0)</f>
        <v>No</v>
      </c>
      <c r="J2090">
        <f>VLOOKUP(A2090,'Hospitalisation Details'!A:B,2,0)</f>
        <v>1999</v>
      </c>
      <c r="K2090" t="str">
        <f>VLOOKUP(A2090,'Hospitalisation Details'!A:C,3,0)</f>
        <v>Aug</v>
      </c>
      <c r="L2090">
        <f>VLOOKUP(A2090,'Hospitalisation Details'!A:D,4,0)</f>
        <v>10</v>
      </c>
      <c r="M2090">
        <f>VLOOKUP(A2090,'Hospitalisation Details'!A:E,5,0)</f>
        <v>0</v>
      </c>
      <c r="N2090">
        <f>VLOOKUP(A2090,'Hospitalisation Details'!A:F,6,0)</f>
        <v>2396.1</v>
      </c>
      <c r="O2090" t="str">
        <f>VLOOKUP(A2090,'Hospitalisation Details'!A:G,7,0)</f>
        <v>tier - 2</v>
      </c>
      <c r="P2090" t="str">
        <f>VLOOKUP(A2090,'Hospitalisation Details'!A:I,8,0)</f>
        <v>tier - 1</v>
      </c>
      <c r="Q2090" t="str">
        <f>VLOOKUP(A2090,'Hospitalisation Details'!A:I,9,0)</f>
        <v>R1019</v>
      </c>
    </row>
    <row r="2091" spans="1:17" ht="15.6" x14ac:dyDescent="0.3">
      <c r="A2091" s="1" t="s">
        <v>275</v>
      </c>
      <c r="B2091" s="1" t="str">
        <f>VLOOKUP(A2091,'Customer Names'!A:B,2,0)</f>
        <v>Shafar, Mr.  Vitaliy</v>
      </c>
      <c r="C2091">
        <f>VLOOKUP(A2091,'Medical Examinations'!A:H,2,0)</f>
        <v>23.844999999999999</v>
      </c>
      <c r="D2091">
        <f>VLOOKUP(A2091,'Medical Examinations'!A:C,3,0)</f>
        <v>4.43</v>
      </c>
      <c r="E2091" t="str">
        <f>VLOOKUP(A2091,'Medical Examinations'!A:E,4)</f>
        <v>No</v>
      </c>
      <c r="F2091" t="str">
        <f>VLOOKUP(A2091,'Medical Examinations'!A:E,5)</f>
        <v>No</v>
      </c>
      <c r="G2091" t="str">
        <f>VLOOKUP(A2091,'Medical Examinations'!A:F,6,0)</f>
        <v>No</v>
      </c>
      <c r="H2091" t="str">
        <f>VLOOKUP(A2091,'Medical Examinations'!A:G,7)</f>
        <v>No major surgery</v>
      </c>
      <c r="I2091" t="str">
        <f>VLOOKUP(A2091,'Medical Examinations'!A:H,8,0)</f>
        <v>No</v>
      </c>
      <c r="J2091">
        <f>VLOOKUP(A2091,'Hospitalisation Details'!A:B,2,0)</f>
        <v>1999</v>
      </c>
      <c r="K2091" t="str">
        <f>VLOOKUP(A2091,'Hospitalisation Details'!A:C,3,0)</f>
        <v>Dec</v>
      </c>
      <c r="L2091">
        <f>VLOOKUP(A2091,'Hospitalisation Details'!A:D,4,0)</f>
        <v>17</v>
      </c>
      <c r="M2091">
        <f>VLOOKUP(A2091,'Hospitalisation Details'!A:E,5,0)</f>
        <v>0</v>
      </c>
      <c r="N2091">
        <f>VLOOKUP(A2091,'Hospitalisation Details'!A:F,6,0)</f>
        <v>2395.17</v>
      </c>
      <c r="O2091" t="str">
        <f>VLOOKUP(A2091,'Hospitalisation Details'!A:G,7,0)</f>
        <v>tier - 2</v>
      </c>
      <c r="P2091" t="str">
        <f>VLOOKUP(A2091,'Hospitalisation Details'!A:I,8,0)</f>
        <v>tier - 1</v>
      </c>
      <c r="Q2091" t="str">
        <f>VLOOKUP(A2091,'Hospitalisation Details'!A:I,9,0)</f>
        <v>R1014</v>
      </c>
    </row>
    <row r="2092" spans="1:17" ht="15.6" x14ac:dyDescent="0.3">
      <c r="A2092" s="1" t="s">
        <v>274</v>
      </c>
      <c r="B2092" s="1" t="str">
        <f>VLOOKUP(A2092,'Customer Names'!A:B,2,0)</f>
        <v>Copenhaver, Mr.  Benjamin W.</v>
      </c>
      <c r="C2092">
        <f>VLOOKUP(A2092,'Medical Examinations'!A:H,2,0)</f>
        <v>15.68</v>
      </c>
      <c r="D2092">
        <f>VLOOKUP(A2092,'Medical Examinations'!A:C,3,0)</f>
        <v>6.16</v>
      </c>
      <c r="E2092" t="str">
        <f>VLOOKUP(A2092,'Medical Examinations'!A:E,4)</f>
        <v>yes</v>
      </c>
      <c r="F2092" t="str">
        <f>VLOOKUP(A2092,'Medical Examinations'!A:E,5)</f>
        <v>No</v>
      </c>
      <c r="G2092" t="str">
        <f>VLOOKUP(A2092,'Medical Examinations'!A:F,6,0)</f>
        <v>No</v>
      </c>
      <c r="H2092">
        <f>VLOOKUP(A2092,'Medical Examinations'!A:G,7)</f>
        <v>1</v>
      </c>
      <c r="I2092" t="str">
        <f>VLOOKUP(A2092,'Medical Examinations'!A:H,8,0)</f>
        <v>No</v>
      </c>
      <c r="J2092">
        <f>VLOOKUP(A2092,'Hospitalisation Details'!A:B,2,0)</f>
        <v>1988</v>
      </c>
      <c r="K2092" t="str">
        <f>VLOOKUP(A2092,'Hospitalisation Details'!A:C,3,0)</f>
        <v>Dec</v>
      </c>
      <c r="L2092">
        <f>VLOOKUP(A2092,'Hospitalisation Details'!A:D,4,0)</f>
        <v>12</v>
      </c>
      <c r="M2092">
        <f>VLOOKUP(A2092,'Hospitalisation Details'!A:E,5,0)</f>
        <v>3</v>
      </c>
      <c r="N2092">
        <f>VLOOKUP(A2092,'Hospitalisation Details'!A:F,6,0)</f>
        <v>2373.3000000000002</v>
      </c>
      <c r="O2092" t="str">
        <f>VLOOKUP(A2092,'Hospitalisation Details'!A:G,7,0)</f>
        <v>tier - 2</v>
      </c>
      <c r="P2092" t="str">
        <f>VLOOKUP(A2092,'Hospitalisation Details'!A:I,8,0)</f>
        <v>tier - 2</v>
      </c>
      <c r="Q2092" t="str">
        <f>VLOOKUP(A2092,'Hospitalisation Details'!A:I,9,0)</f>
        <v>R1013</v>
      </c>
    </row>
    <row r="2093" spans="1:17" ht="15.6" x14ac:dyDescent="0.3">
      <c r="A2093" s="1" t="s">
        <v>273</v>
      </c>
      <c r="B2093" s="1" t="str">
        <f>VLOOKUP(A2093,'Customer Names'!A:B,2,0)</f>
        <v>Stump, Mr.  Jesse</v>
      </c>
      <c r="C2093">
        <f>VLOOKUP(A2093,'Medical Examinations'!A:H,2,0)</f>
        <v>32.395000000000003</v>
      </c>
      <c r="D2093">
        <f>VLOOKUP(A2093,'Medical Examinations'!A:C,3,0)</f>
        <v>6.66</v>
      </c>
      <c r="E2093" t="str">
        <f>VLOOKUP(A2093,'Medical Examinations'!A:E,4)</f>
        <v>No</v>
      </c>
      <c r="F2093" t="str">
        <f>VLOOKUP(A2093,'Medical Examinations'!A:E,5)</f>
        <v>No</v>
      </c>
      <c r="G2093" t="str">
        <f>VLOOKUP(A2093,'Medical Examinations'!A:F,6,0)</f>
        <v>No</v>
      </c>
      <c r="H2093" t="str">
        <f>VLOOKUP(A2093,'Medical Examinations'!A:G,7)</f>
        <v>No major surgery</v>
      </c>
      <c r="I2093" t="str">
        <f>VLOOKUP(A2093,'Medical Examinations'!A:H,8,0)</f>
        <v>No</v>
      </c>
      <c r="J2093">
        <f>VLOOKUP(A2093,'Hospitalisation Details'!A:B,2,0)</f>
        <v>2002</v>
      </c>
      <c r="K2093" t="str">
        <f>VLOOKUP(A2093,'Hospitalisation Details'!A:C,3,0)</f>
        <v>Nov</v>
      </c>
      <c r="L2093">
        <f>VLOOKUP(A2093,'Hospitalisation Details'!A:D,4,0)</f>
        <v>5</v>
      </c>
      <c r="M2093">
        <f>VLOOKUP(A2093,'Hospitalisation Details'!A:E,5,0)</f>
        <v>1</v>
      </c>
      <c r="N2093">
        <f>VLOOKUP(A2093,'Hospitalisation Details'!A:F,6,0)</f>
        <v>2362.23</v>
      </c>
      <c r="O2093" t="str">
        <f>VLOOKUP(A2093,'Hospitalisation Details'!A:G,7,0)</f>
        <v>tier - 2</v>
      </c>
      <c r="P2093" t="str">
        <f>VLOOKUP(A2093,'Hospitalisation Details'!A:I,8,0)</f>
        <v>tier - 1</v>
      </c>
      <c r="Q2093" t="str">
        <f>VLOOKUP(A2093,'Hospitalisation Details'!A:I,9,0)</f>
        <v>R1012</v>
      </c>
    </row>
    <row r="2094" spans="1:17" ht="15.6" x14ac:dyDescent="0.3">
      <c r="A2094" s="1" t="s">
        <v>272</v>
      </c>
      <c r="B2094" s="1" t="str">
        <f>VLOOKUP(A2094,'Customer Names'!A:B,2,0)</f>
        <v>Wehrman, Mr.  Mark</v>
      </c>
      <c r="C2094">
        <f>VLOOKUP(A2094,'Medical Examinations'!A:H,2,0)</f>
        <v>23.655000000000001</v>
      </c>
      <c r="D2094">
        <f>VLOOKUP(A2094,'Medical Examinations'!A:C,3,0)</f>
        <v>5.92</v>
      </c>
      <c r="E2094" t="str">
        <f>VLOOKUP(A2094,'Medical Examinations'!A:E,4)</f>
        <v>No</v>
      </c>
      <c r="F2094" t="str">
        <f>VLOOKUP(A2094,'Medical Examinations'!A:E,5)</f>
        <v>No</v>
      </c>
      <c r="G2094" t="str">
        <f>VLOOKUP(A2094,'Medical Examinations'!A:F,6,0)</f>
        <v>No</v>
      </c>
      <c r="H2094">
        <f>VLOOKUP(A2094,'Medical Examinations'!A:G,7)</f>
        <v>1</v>
      </c>
      <c r="I2094" t="str">
        <f>VLOOKUP(A2094,'Medical Examinations'!A:H,8,0)</f>
        <v>No</v>
      </c>
      <c r="J2094">
        <f>VLOOKUP(A2094,'Hospitalisation Details'!A:B,2,0)</f>
        <v>1998</v>
      </c>
      <c r="K2094" t="str">
        <f>VLOOKUP(A2094,'Hospitalisation Details'!A:C,3,0)</f>
        <v>Oct</v>
      </c>
      <c r="L2094">
        <f>VLOOKUP(A2094,'Hospitalisation Details'!A:D,4,0)</f>
        <v>21</v>
      </c>
      <c r="M2094">
        <f>VLOOKUP(A2094,'Hospitalisation Details'!A:E,5,0)</f>
        <v>0</v>
      </c>
      <c r="N2094">
        <f>VLOOKUP(A2094,'Hospitalisation Details'!A:F,6,0)</f>
        <v>2352.9699999999998</v>
      </c>
      <c r="O2094" t="str">
        <f>VLOOKUP(A2094,'Hospitalisation Details'!A:G,7,0)</f>
        <v>tier - 3</v>
      </c>
      <c r="P2094" t="str">
        <f>VLOOKUP(A2094,'Hospitalisation Details'!A:I,8,0)</f>
        <v>tier - 3</v>
      </c>
      <c r="Q2094" t="str">
        <f>VLOOKUP(A2094,'Hospitalisation Details'!A:I,9,0)</f>
        <v>R1012</v>
      </c>
    </row>
    <row r="2095" spans="1:17" ht="15.6" x14ac:dyDescent="0.3">
      <c r="A2095" s="1" t="s">
        <v>271</v>
      </c>
      <c r="B2095" s="1" t="str">
        <f>VLOOKUP(A2095,'Customer Names'!A:B,2,0)</f>
        <v>Sischo, Ms.  Lauren</v>
      </c>
      <c r="C2095">
        <f>VLOOKUP(A2095,'Medical Examinations'!A:H,2,0)</f>
        <v>28.4</v>
      </c>
      <c r="D2095">
        <f>VLOOKUP(A2095,'Medical Examinations'!A:C,3,0)</f>
        <v>5.97</v>
      </c>
      <c r="E2095" t="str">
        <f>VLOOKUP(A2095,'Medical Examinations'!A:E,4)</f>
        <v>No</v>
      </c>
      <c r="F2095" t="str">
        <f>VLOOKUP(A2095,'Medical Examinations'!A:E,5)</f>
        <v>No</v>
      </c>
      <c r="G2095" t="str">
        <f>VLOOKUP(A2095,'Medical Examinations'!A:F,6,0)</f>
        <v>Yes</v>
      </c>
      <c r="H2095">
        <f>VLOOKUP(A2095,'Medical Examinations'!A:G,7)</f>
        <v>1</v>
      </c>
      <c r="I2095" t="str">
        <f>VLOOKUP(A2095,'Medical Examinations'!A:H,8,0)</f>
        <v>No</v>
      </c>
      <c r="J2095">
        <f>VLOOKUP(A2095,'Hospitalisation Details'!A:B,2,0)</f>
        <v>2003</v>
      </c>
      <c r="K2095" t="str">
        <f>VLOOKUP(A2095,'Hospitalisation Details'!A:C,3,0)</f>
        <v>Nov</v>
      </c>
      <c r="L2095">
        <f>VLOOKUP(A2095,'Hospitalisation Details'!A:D,4,0)</f>
        <v>18</v>
      </c>
      <c r="M2095">
        <f>VLOOKUP(A2095,'Hospitalisation Details'!A:E,5,0)</f>
        <v>1</v>
      </c>
      <c r="N2095">
        <f>VLOOKUP(A2095,'Hospitalisation Details'!A:F,6,0)</f>
        <v>2331.52</v>
      </c>
      <c r="O2095" t="str">
        <f>VLOOKUP(A2095,'Hospitalisation Details'!A:G,7,0)</f>
        <v>tier - 2</v>
      </c>
      <c r="P2095" t="str">
        <f>VLOOKUP(A2095,'Hospitalisation Details'!A:I,8,0)</f>
        <v>tier - 3</v>
      </c>
      <c r="Q2095" t="str">
        <f>VLOOKUP(A2095,'Hospitalisation Details'!A:I,9,0)</f>
        <v>R1011</v>
      </c>
    </row>
    <row r="2096" spans="1:17" ht="15.6" x14ac:dyDescent="0.3">
      <c r="A2096" s="1" t="s">
        <v>270</v>
      </c>
      <c r="B2096" s="1" t="str">
        <f>VLOOKUP(A2096,'Customer Names'!A:B,2,0)</f>
        <v>Fonti, Mr.  Massimiliano</v>
      </c>
      <c r="C2096">
        <f>VLOOKUP(A2096,'Medical Examinations'!A:H,2,0)</f>
        <v>35.42</v>
      </c>
      <c r="D2096">
        <f>VLOOKUP(A2096,'Medical Examinations'!A:C,3,0)</f>
        <v>4.6399999999999997</v>
      </c>
      <c r="E2096" t="str">
        <f>VLOOKUP(A2096,'Medical Examinations'!A:E,4)</f>
        <v>yes</v>
      </c>
      <c r="F2096" t="str">
        <f>VLOOKUP(A2096,'Medical Examinations'!A:E,5)</f>
        <v>No</v>
      </c>
      <c r="G2096" t="str">
        <f>VLOOKUP(A2096,'Medical Examinations'!A:F,6,0)</f>
        <v>No</v>
      </c>
      <c r="H2096" t="str">
        <f>VLOOKUP(A2096,'Medical Examinations'!A:G,7)</f>
        <v>No major surgery</v>
      </c>
      <c r="I2096" t="str">
        <f>VLOOKUP(A2096,'Medical Examinations'!A:H,8,0)</f>
        <v>No</v>
      </c>
      <c r="J2096">
        <f>VLOOKUP(A2096,'Hospitalisation Details'!A:B,2,0)</f>
        <v>1996</v>
      </c>
      <c r="K2096" t="str">
        <f>VLOOKUP(A2096,'Hospitalisation Details'!A:C,3,0)</f>
        <v>Dec</v>
      </c>
      <c r="L2096">
        <f>VLOOKUP(A2096,'Hospitalisation Details'!A:D,4,0)</f>
        <v>17</v>
      </c>
      <c r="M2096">
        <f>VLOOKUP(A2096,'Hospitalisation Details'!A:E,5,0)</f>
        <v>0</v>
      </c>
      <c r="N2096">
        <f>VLOOKUP(A2096,'Hospitalisation Details'!A:F,6,0)</f>
        <v>2322.62</v>
      </c>
      <c r="O2096" t="str">
        <f>VLOOKUP(A2096,'Hospitalisation Details'!A:G,7,0)</f>
        <v>tier - 2</v>
      </c>
      <c r="P2096" t="str">
        <f>VLOOKUP(A2096,'Hospitalisation Details'!A:I,8,0)</f>
        <v>tier - 1</v>
      </c>
      <c r="Q2096" t="str">
        <f>VLOOKUP(A2096,'Hospitalisation Details'!A:I,9,0)</f>
        <v>R1013</v>
      </c>
    </row>
    <row r="2097" spans="1:17" ht="15.6" x14ac:dyDescent="0.3">
      <c r="A2097" s="1" t="s">
        <v>269</v>
      </c>
      <c r="B2097" s="1" t="str">
        <f>VLOOKUP(A2097,'Customer Names'!A:B,2,0)</f>
        <v>Merlis, Mr.  Josh</v>
      </c>
      <c r="C2097">
        <f>VLOOKUP(A2097,'Medical Examinations'!A:H,2,0)</f>
        <v>26.18</v>
      </c>
      <c r="D2097">
        <f>VLOOKUP(A2097,'Medical Examinations'!A:C,3,0)</f>
        <v>6.12</v>
      </c>
      <c r="E2097" t="str">
        <f>VLOOKUP(A2097,'Medical Examinations'!A:E,4)</f>
        <v>No</v>
      </c>
      <c r="F2097" t="str">
        <f>VLOOKUP(A2097,'Medical Examinations'!A:E,5)</f>
        <v>yes</v>
      </c>
      <c r="G2097" t="str">
        <f>VLOOKUP(A2097,'Medical Examinations'!A:F,6,0)</f>
        <v>No</v>
      </c>
      <c r="H2097">
        <f>VLOOKUP(A2097,'Medical Examinations'!A:G,7)</f>
        <v>1</v>
      </c>
      <c r="I2097" t="str">
        <f>VLOOKUP(A2097,'Medical Examinations'!A:H,8,0)</f>
        <v>No</v>
      </c>
      <c r="J2097">
        <f>VLOOKUP(A2097,'Hospitalisation Details'!A:B,2,0)</f>
        <v>2004</v>
      </c>
      <c r="K2097" t="str">
        <f>VLOOKUP(A2097,'Hospitalisation Details'!A:C,3,0)</f>
        <v>Sep</v>
      </c>
      <c r="L2097">
        <f>VLOOKUP(A2097,'Hospitalisation Details'!A:D,4,0)</f>
        <v>6</v>
      </c>
      <c r="M2097">
        <f>VLOOKUP(A2097,'Hospitalisation Details'!A:E,5,0)</f>
        <v>2</v>
      </c>
      <c r="N2097">
        <f>VLOOKUP(A2097,'Hospitalisation Details'!A:F,6,0)</f>
        <v>2304</v>
      </c>
      <c r="O2097" t="str">
        <f>VLOOKUP(A2097,'Hospitalisation Details'!A:G,7,0)</f>
        <v>tier - 2</v>
      </c>
      <c r="P2097" t="str">
        <f>VLOOKUP(A2097,'Hospitalisation Details'!A:I,8,0)</f>
        <v>tier - 3</v>
      </c>
      <c r="Q2097" t="str">
        <f>VLOOKUP(A2097,'Hospitalisation Details'!A:I,9,0)</f>
        <v>R1013</v>
      </c>
    </row>
    <row r="2098" spans="1:17" ht="15.6" x14ac:dyDescent="0.3">
      <c r="A2098" s="1" t="s">
        <v>268</v>
      </c>
      <c r="B2098" s="1" t="str">
        <f>VLOOKUP(A2098,'Customer Names'!A:B,2,0)</f>
        <v>Hasegawa, Mr.  Kiyokatsu</v>
      </c>
      <c r="C2098">
        <f>VLOOKUP(A2098,'Medical Examinations'!A:H,2,0)</f>
        <v>20.8</v>
      </c>
      <c r="D2098">
        <f>VLOOKUP(A2098,'Medical Examinations'!A:C,3,0)</f>
        <v>4.87</v>
      </c>
      <c r="E2098" t="str">
        <f>VLOOKUP(A2098,'Medical Examinations'!A:E,4)</f>
        <v>yes</v>
      </c>
      <c r="F2098" t="str">
        <f>VLOOKUP(A2098,'Medical Examinations'!A:E,5)</f>
        <v>No</v>
      </c>
      <c r="G2098" t="str">
        <f>VLOOKUP(A2098,'Medical Examinations'!A:F,6,0)</f>
        <v>No</v>
      </c>
      <c r="H2098" t="str">
        <f>VLOOKUP(A2098,'Medical Examinations'!A:G,7)</f>
        <v>No major surgery</v>
      </c>
      <c r="I2098" t="str">
        <f>VLOOKUP(A2098,'Medical Examinations'!A:H,8,0)</f>
        <v>No</v>
      </c>
      <c r="J2098">
        <f>VLOOKUP(A2098,'Hospitalisation Details'!A:B,2,0)</f>
        <v>1996</v>
      </c>
      <c r="K2098" t="str">
        <f>VLOOKUP(A2098,'Hospitalisation Details'!A:C,3,0)</f>
        <v>Nov</v>
      </c>
      <c r="L2098">
        <f>VLOOKUP(A2098,'Hospitalisation Details'!A:D,4,0)</f>
        <v>28</v>
      </c>
      <c r="M2098">
        <f>VLOOKUP(A2098,'Hospitalisation Details'!A:E,5,0)</f>
        <v>0</v>
      </c>
      <c r="N2098">
        <f>VLOOKUP(A2098,'Hospitalisation Details'!A:F,6,0)</f>
        <v>2302.3000000000002</v>
      </c>
      <c r="O2098" t="str">
        <f>VLOOKUP(A2098,'Hospitalisation Details'!A:G,7,0)</f>
        <v>tier - 1</v>
      </c>
      <c r="P2098" t="str">
        <f>VLOOKUP(A2098,'Hospitalisation Details'!A:I,8,0)</f>
        <v>tier - 2</v>
      </c>
      <c r="Q2098" t="str">
        <f>VLOOKUP(A2098,'Hospitalisation Details'!A:I,9,0)</f>
        <v>R1011</v>
      </c>
    </row>
    <row r="2099" spans="1:17" ht="15.6" x14ac:dyDescent="0.3">
      <c r="A2099" s="1" t="s">
        <v>267</v>
      </c>
      <c r="B2099" s="1" t="str">
        <f>VLOOKUP(A2099,'Customer Names'!A:B,2,0)</f>
        <v>Haselden, Ms.  Amanda L</v>
      </c>
      <c r="C2099">
        <f>VLOOKUP(A2099,'Medical Examinations'!A:H,2,0)</f>
        <v>15.82</v>
      </c>
      <c r="D2099">
        <f>VLOOKUP(A2099,'Medical Examinations'!A:C,3,0)</f>
        <v>4.5999999999999996</v>
      </c>
      <c r="E2099" t="str">
        <f>VLOOKUP(A2099,'Medical Examinations'!A:E,4)</f>
        <v>No</v>
      </c>
      <c r="F2099" t="str">
        <f>VLOOKUP(A2099,'Medical Examinations'!A:E,5)</f>
        <v>No</v>
      </c>
      <c r="G2099" t="str">
        <f>VLOOKUP(A2099,'Medical Examinations'!A:F,6,0)</f>
        <v>No</v>
      </c>
      <c r="H2099" t="str">
        <f>VLOOKUP(A2099,'Medical Examinations'!A:G,7)</f>
        <v>No major surgery</v>
      </c>
      <c r="I2099" t="str">
        <f>VLOOKUP(A2099,'Medical Examinations'!A:H,8,0)</f>
        <v>No</v>
      </c>
      <c r="J2099">
        <f>VLOOKUP(A2099,'Hospitalisation Details'!A:B,2,0)</f>
        <v>1989</v>
      </c>
      <c r="K2099" t="str">
        <f>VLOOKUP(A2099,'Hospitalisation Details'!A:C,3,0)</f>
        <v>Oct</v>
      </c>
      <c r="L2099">
        <f>VLOOKUP(A2099,'Hospitalisation Details'!A:D,4,0)</f>
        <v>5</v>
      </c>
      <c r="M2099">
        <f>VLOOKUP(A2099,'Hospitalisation Details'!A:E,5,0)</f>
        <v>3</v>
      </c>
      <c r="N2099">
        <f>VLOOKUP(A2099,'Hospitalisation Details'!A:F,6,0)</f>
        <v>2295.2399999999998</v>
      </c>
      <c r="O2099" t="str">
        <f>VLOOKUP(A2099,'Hospitalisation Details'!A:G,7,0)</f>
        <v>tier - 2</v>
      </c>
      <c r="P2099" t="str">
        <f>VLOOKUP(A2099,'Hospitalisation Details'!A:I,8,0)</f>
        <v>tier - 1</v>
      </c>
      <c r="Q2099" t="str">
        <f>VLOOKUP(A2099,'Hospitalisation Details'!A:I,9,0)</f>
        <v>R1013</v>
      </c>
    </row>
    <row r="2100" spans="1:17" ht="15.6" x14ac:dyDescent="0.3">
      <c r="A2100" s="1" t="s">
        <v>266</v>
      </c>
      <c r="B2100" s="1" t="str">
        <f>VLOOKUP(A2100,'Customer Names'!A:B,2,0)</f>
        <v>Simonson, Mr.  Matthew</v>
      </c>
      <c r="C2100">
        <f>VLOOKUP(A2100,'Medical Examinations'!A:H,2,0)</f>
        <v>17.670000000000002</v>
      </c>
      <c r="D2100">
        <f>VLOOKUP(A2100,'Medical Examinations'!A:C,3,0)</f>
        <v>4.78</v>
      </c>
      <c r="E2100" t="str">
        <f>VLOOKUP(A2100,'Medical Examinations'!A:E,4)</f>
        <v>No</v>
      </c>
      <c r="F2100" t="str">
        <f>VLOOKUP(A2100,'Medical Examinations'!A:E,5)</f>
        <v>No</v>
      </c>
      <c r="G2100" t="str">
        <f>VLOOKUP(A2100,'Medical Examinations'!A:F,6,0)</f>
        <v>No</v>
      </c>
      <c r="H2100" t="str">
        <f>VLOOKUP(A2100,'Medical Examinations'!A:G,7)</f>
        <v>No major surgery</v>
      </c>
      <c r="I2100" t="str">
        <f>VLOOKUP(A2100,'Medical Examinations'!A:H,8,0)</f>
        <v>No</v>
      </c>
      <c r="J2100">
        <f>VLOOKUP(A2100,'Hospitalisation Details'!A:B,2,0)</f>
        <v>1991</v>
      </c>
      <c r="K2100" t="str">
        <f>VLOOKUP(A2100,'Hospitalisation Details'!A:C,3,0)</f>
        <v>Jun</v>
      </c>
      <c r="L2100">
        <f>VLOOKUP(A2100,'Hospitalisation Details'!A:D,4,0)</f>
        <v>16</v>
      </c>
      <c r="M2100">
        <f>VLOOKUP(A2100,'Hospitalisation Details'!A:E,5,0)</f>
        <v>3</v>
      </c>
      <c r="N2100">
        <f>VLOOKUP(A2100,'Hospitalisation Details'!A:F,6,0)</f>
        <v>2277.7199999999998</v>
      </c>
      <c r="O2100" t="str">
        <f>VLOOKUP(A2100,'Hospitalisation Details'!A:G,7,0)</f>
        <v>tier - 2</v>
      </c>
      <c r="P2100" t="str">
        <f>VLOOKUP(A2100,'Hospitalisation Details'!A:I,8,0)</f>
        <v>tier - 1</v>
      </c>
      <c r="Q2100" t="str">
        <f>VLOOKUP(A2100,'Hospitalisation Details'!A:I,9,0)</f>
        <v>R1013</v>
      </c>
    </row>
    <row r="2101" spans="1:17" ht="15.6" x14ac:dyDescent="0.3">
      <c r="A2101" s="1" t="s">
        <v>265</v>
      </c>
      <c r="B2101" s="1" t="str">
        <f>VLOOKUP(A2101,'Customer Names'!A:B,2,0)</f>
        <v>Montag, Ms.  Julia M</v>
      </c>
      <c r="C2101">
        <f>VLOOKUP(A2101,'Medical Examinations'!A:H,2,0)</f>
        <v>31.92</v>
      </c>
      <c r="D2101">
        <f>VLOOKUP(A2101,'Medical Examinations'!A:C,3,0)</f>
        <v>11.05</v>
      </c>
      <c r="E2101" t="str">
        <f>VLOOKUP(A2101,'Medical Examinations'!A:E,4)</f>
        <v>No</v>
      </c>
      <c r="F2101" t="str">
        <f>VLOOKUP(A2101,'Medical Examinations'!A:E,5)</f>
        <v>No</v>
      </c>
      <c r="G2101" t="str">
        <f>VLOOKUP(A2101,'Medical Examinations'!A:F,6,0)</f>
        <v>No</v>
      </c>
      <c r="H2101" t="str">
        <f>VLOOKUP(A2101,'Medical Examinations'!A:G,7)</f>
        <v>No major surgery</v>
      </c>
      <c r="I2101" t="str">
        <f>VLOOKUP(A2101,'Medical Examinations'!A:H,8,0)</f>
        <v>No</v>
      </c>
      <c r="J2101">
        <f>VLOOKUP(A2101,'Hospitalisation Details'!A:B,2,0)</f>
        <v>2002</v>
      </c>
      <c r="K2101" t="str">
        <f>VLOOKUP(A2101,'Hospitalisation Details'!A:C,3,0)</f>
        <v>Nov</v>
      </c>
      <c r="L2101">
        <f>VLOOKUP(A2101,'Hospitalisation Details'!A:D,4,0)</f>
        <v>12</v>
      </c>
      <c r="M2101">
        <f>VLOOKUP(A2101,'Hospitalisation Details'!A:E,5,0)</f>
        <v>0</v>
      </c>
      <c r="N2101">
        <f>VLOOKUP(A2101,'Hospitalisation Details'!A:F,6,0)</f>
        <v>2261.5700000000002</v>
      </c>
      <c r="O2101" t="str">
        <f>VLOOKUP(A2101,'Hospitalisation Details'!A:G,7,0)</f>
        <v>tier - 2</v>
      </c>
      <c r="P2101" t="str">
        <f>VLOOKUP(A2101,'Hospitalisation Details'!A:I,8,0)</f>
        <v>tier - 1</v>
      </c>
      <c r="Q2101" t="str">
        <f>VLOOKUP(A2101,'Hospitalisation Details'!A:I,9,0)</f>
        <v>R1012</v>
      </c>
    </row>
    <row r="2102" spans="1:17" ht="15.6" x14ac:dyDescent="0.3">
      <c r="A2102" s="1" t="s">
        <v>264</v>
      </c>
      <c r="B2102" s="1" t="str">
        <f>VLOOKUP(A2102,'Customer Names'!A:B,2,0)</f>
        <v>Deroian, Ms.  Rhea</v>
      </c>
      <c r="C2102">
        <f>VLOOKUP(A2102,'Medical Examinations'!A:H,2,0)</f>
        <v>28.975000000000001</v>
      </c>
      <c r="D2102">
        <f>VLOOKUP(A2102,'Medical Examinations'!A:C,3,0)</f>
        <v>7.62</v>
      </c>
      <c r="E2102" t="str">
        <f>VLOOKUP(A2102,'Medical Examinations'!A:E,4)</f>
        <v>No</v>
      </c>
      <c r="F2102" t="str">
        <f>VLOOKUP(A2102,'Medical Examinations'!A:E,5)</f>
        <v>No</v>
      </c>
      <c r="G2102" t="str">
        <f>VLOOKUP(A2102,'Medical Examinations'!A:F,6,0)</f>
        <v>No</v>
      </c>
      <c r="H2102" t="str">
        <f>VLOOKUP(A2102,'Medical Examinations'!A:G,7)</f>
        <v>No major surgery</v>
      </c>
      <c r="I2102" t="str">
        <f>VLOOKUP(A2102,'Medical Examinations'!A:H,8,0)</f>
        <v>No</v>
      </c>
      <c r="J2102">
        <f>VLOOKUP(A2102,'Hospitalisation Details'!A:B,2,0)</f>
        <v>2002</v>
      </c>
      <c r="K2102" t="str">
        <f>VLOOKUP(A2102,'Hospitalisation Details'!A:C,3,0)</f>
        <v>Jul</v>
      </c>
      <c r="L2102">
        <f>VLOOKUP(A2102,'Hospitalisation Details'!A:D,4,0)</f>
        <v>15</v>
      </c>
      <c r="M2102">
        <f>VLOOKUP(A2102,'Hospitalisation Details'!A:E,5,0)</f>
        <v>0</v>
      </c>
      <c r="N2102">
        <f>VLOOKUP(A2102,'Hospitalisation Details'!A:F,6,0)</f>
        <v>2257.48</v>
      </c>
      <c r="O2102" t="str">
        <f>VLOOKUP(A2102,'Hospitalisation Details'!A:G,7,0)</f>
        <v>tier - 2</v>
      </c>
      <c r="P2102" t="str">
        <f>VLOOKUP(A2102,'Hospitalisation Details'!A:I,8,0)</f>
        <v>tier - 1</v>
      </c>
      <c r="Q2102" t="str">
        <f>VLOOKUP(A2102,'Hospitalisation Details'!A:I,9,0)</f>
        <v>R1012</v>
      </c>
    </row>
    <row r="2103" spans="1:17" ht="15.6" x14ac:dyDescent="0.3">
      <c r="A2103" s="1" t="s">
        <v>263</v>
      </c>
      <c r="B2103" s="1" t="str">
        <f>VLOOKUP(A2103,'Customer Names'!A:B,2,0)</f>
        <v>Goetz, Mr.  Justin</v>
      </c>
      <c r="C2103">
        <f>VLOOKUP(A2103,'Medical Examinations'!A:H,2,0)</f>
        <v>31.73</v>
      </c>
      <c r="D2103">
        <f>VLOOKUP(A2103,'Medical Examinations'!A:C,3,0)</f>
        <v>4.78</v>
      </c>
      <c r="E2103" t="str">
        <f>VLOOKUP(A2103,'Medical Examinations'!A:E,4)</f>
        <v>yes</v>
      </c>
      <c r="F2103" t="str">
        <f>VLOOKUP(A2103,'Medical Examinations'!A:E,5)</f>
        <v>yes</v>
      </c>
      <c r="G2103" t="str">
        <f>VLOOKUP(A2103,'Medical Examinations'!A:F,6,0)</f>
        <v>No</v>
      </c>
      <c r="H2103">
        <f>VLOOKUP(A2103,'Medical Examinations'!A:G,7)</f>
        <v>2</v>
      </c>
      <c r="I2103" t="str">
        <f>VLOOKUP(A2103,'Medical Examinations'!A:H,8,0)</f>
        <v>No</v>
      </c>
      <c r="J2103">
        <f>VLOOKUP(A2103,'Hospitalisation Details'!A:B,2,0)</f>
        <v>2000</v>
      </c>
      <c r="K2103" t="str">
        <f>VLOOKUP(A2103,'Hospitalisation Details'!A:C,3,0)</f>
        <v>Dec</v>
      </c>
      <c r="L2103">
        <f>VLOOKUP(A2103,'Hospitalisation Details'!A:D,4,0)</f>
        <v>11</v>
      </c>
      <c r="M2103">
        <f>VLOOKUP(A2103,'Hospitalisation Details'!A:E,5,0)</f>
        <v>0</v>
      </c>
      <c r="N2103">
        <f>VLOOKUP(A2103,'Hospitalisation Details'!A:F,6,0)</f>
        <v>2254.8000000000002</v>
      </c>
      <c r="O2103" t="str">
        <f>VLOOKUP(A2103,'Hospitalisation Details'!A:G,7,0)</f>
        <v>tier - 2</v>
      </c>
      <c r="P2103" t="str">
        <f>VLOOKUP(A2103,'Hospitalisation Details'!A:I,8,0)</f>
        <v>tier - 3</v>
      </c>
      <c r="Q2103" t="str">
        <f>VLOOKUP(A2103,'Hospitalisation Details'!A:I,9,0)</f>
        <v>R1016</v>
      </c>
    </row>
    <row r="2104" spans="1:17" ht="15.6" x14ac:dyDescent="0.3">
      <c r="A2104" s="1" t="s">
        <v>262</v>
      </c>
      <c r="B2104" s="1" t="str">
        <f>VLOOKUP(A2104,'Customer Names'!A:B,2,0)</f>
        <v>Brady, Mr.  Shamus M.</v>
      </c>
      <c r="C2104">
        <f>VLOOKUP(A2104,'Medical Examinations'!A:H,2,0)</f>
        <v>28.88</v>
      </c>
      <c r="D2104">
        <f>VLOOKUP(A2104,'Medical Examinations'!A:C,3,0)</f>
        <v>6.09</v>
      </c>
      <c r="E2104" t="str">
        <f>VLOOKUP(A2104,'Medical Examinations'!A:E,4)</f>
        <v>yes</v>
      </c>
      <c r="F2104" t="str">
        <f>VLOOKUP(A2104,'Medical Examinations'!A:E,5)</f>
        <v>yes</v>
      </c>
      <c r="G2104" t="str">
        <f>VLOOKUP(A2104,'Medical Examinations'!A:F,6,0)</f>
        <v>No</v>
      </c>
      <c r="H2104">
        <f>VLOOKUP(A2104,'Medical Examinations'!A:G,7)</f>
        <v>2</v>
      </c>
      <c r="I2104" t="str">
        <f>VLOOKUP(A2104,'Medical Examinations'!A:H,8,0)</f>
        <v>No</v>
      </c>
      <c r="J2104">
        <f>VLOOKUP(A2104,'Hospitalisation Details'!A:B,2,0)</f>
        <v>2000</v>
      </c>
      <c r="K2104" t="str">
        <f>VLOOKUP(A2104,'Hospitalisation Details'!A:C,3,0)</f>
        <v>Jun</v>
      </c>
      <c r="L2104">
        <f>VLOOKUP(A2104,'Hospitalisation Details'!A:D,4,0)</f>
        <v>30</v>
      </c>
      <c r="M2104">
        <f>VLOOKUP(A2104,'Hospitalisation Details'!A:E,5,0)</f>
        <v>0</v>
      </c>
      <c r="N2104">
        <f>VLOOKUP(A2104,'Hospitalisation Details'!A:F,6,0)</f>
        <v>2250.84</v>
      </c>
      <c r="O2104" t="str">
        <f>VLOOKUP(A2104,'Hospitalisation Details'!A:G,7,0)</f>
        <v>tier - 2</v>
      </c>
      <c r="P2104" t="str">
        <f>VLOOKUP(A2104,'Hospitalisation Details'!A:I,8,0)</f>
        <v>tier - 2</v>
      </c>
      <c r="Q2104" t="str">
        <f>VLOOKUP(A2104,'Hospitalisation Details'!A:I,9,0)</f>
        <v>R1018</v>
      </c>
    </row>
    <row r="2105" spans="1:17" ht="15.6" x14ac:dyDescent="0.3">
      <c r="A2105" s="1" t="s">
        <v>261</v>
      </c>
      <c r="B2105" s="1" t="str">
        <f>VLOOKUP(A2105,'Customer Names'!A:B,2,0)</f>
        <v>Moran, Mr.  Mike</v>
      </c>
      <c r="C2105">
        <f>VLOOKUP(A2105,'Medical Examinations'!A:H,2,0)</f>
        <v>25.555</v>
      </c>
      <c r="D2105">
        <f>VLOOKUP(A2105,'Medical Examinations'!A:C,3,0)</f>
        <v>5.1100000000000003</v>
      </c>
      <c r="E2105" t="str">
        <f>VLOOKUP(A2105,'Medical Examinations'!A:E,4)</f>
        <v>No</v>
      </c>
      <c r="F2105" t="str">
        <f>VLOOKUP(A2105,'Medical Examinations'!A:E,5)</f>
        <v>No</v>
      </c>
      <c r="G2105" t="str">
        <f>VLOOKUP(A2105,'Medical Examinations'!A:F,6,0)</f>
        <v>Yes</v>
      </c>
      <c r="H2105">
        <f>VLOOKUP(A2105,'Medical Examinations'!A:G,7)</f>
        <v>1</v>
      </c>
      <c r="I2105" t="str">
        <f>VLOOKUP(A2105,'Medical Examinations'!A:H,8,0)</f>
        <v>No</v>
      </c>
      <c r="J2105">
        <f>VLOOKUP(A2105,'Hospitalisation Details'!A:B,2,0)</f>
        <v>2003</v>
      </c>
      <c r="K2105" t="str">
        <f>VLOOKUP(A2105,'Hospitalisation Details'!A:C,3,0)</f>
        <v>Dec</v>
      </c>
      <c r="L2105">
        <f>VLOOKUP(A2105,'Hospitalisation Details'!A:D,4,0)</f>
        <v>10</v>
      </c>
      <c r="M2105">
        <f>VLOOKUP(A2105,'Hospitalisation Details'!A:E,5,0)</f>
        <v>1</v>
      </c>
      <c r="N2105">
        <f>VLOOKUP(A2105,'Hospitalisation Details'!A:F,6,0)</f>
        <v>2221.56</v>
      </c>
      <c r="O2105" t="str">
        <f>VLOOKUP(A2105,'Hospitalisation Details'!A:G,7,0)</f>
        <v>tier - 2</v>
      </c>
      <c r="P2105" t="str">
        <f>VLOOKUP(A2105,'Hospitalisation Details'!A:I,8,0)</f>
        <v>tier - 3</v>
      </c>
      <c r="Q2105" t="str">
        <f>VLOOKUP(A2105,'Hospitalisation Details'!A:I,9,0)</f>
        <v>R1012</v>
      </c>
    </row>
    <row r="2106" spans="1:17" ht="15.6" x14ac:dyDescent="0.3">
      <c r="A2106" s="1" t="s">
        <v>260</v>
      </c>
      <c r="B2106" s="1" t="str">
        <f>VLOOKUP(A2106,'Customer Names'!A:B,2,0)</f>
        <v>Strickler, Ms.  Mary Beth</v>
      </c>
      <c r="C2106">
        <f>VLOOKUP(A2106,'Medical Examinations'!A:H,2,0)</f>
        <v>37.29</v>
      </c>
      <c r="D2106">
        <f>VLOOKUP(A2106,'Medical Examinations'!A:C,3,0)</f>
        <v>4.46</v>
      </c>
      <c r="E2106" t="str">
        <f>VLOOKUP(A2106,'Medical Examinations'!A:E,4)</f>
        <v>No</v>
      </c>
      <c r="F2106" t="str">
        <f>VLOOKUP(A2106,'Medical Examinations'!A:E,5)</f>
        <v>yes</v>
      </c>
      <c r="G2106" t="str">
        <f>VLOOKUP(A2106,'Medical Examinations'!A:F,6,0)</f>
        <v>No</v>
      </c>
      <c r="H2106">
        <f>VLOOKUP(A2106,'Medical Examinations'!A:G,7)</f>
        <v>1</v>
      </c>
      <c r="I2106" t="str">
        <f>VLOOKUP(A2106,'Medical Examinations'!A:H,8,0)</f>
        <v>No</v>
      </c>
      <c r="J2106">
        <f>VLOOKUP(A2106,'Hospitalisation Details'!A:B,2,0)</f>
        <v>2004</v>
      </c>
      <c r="K2106" t="str">
        <f>VLOOKUP(A2106,'Hospitalisation Details'!A:C,3,0)</f>
        <v>Dec</v>
      </c>
      <c r="L2106">
        <f>VLOOKUP(A2106,'Hospitalisation Details'!A:D,4,0)</f>
        <v>12</v>
      </c>
      <c r="M2106">
        <f>VLOOKUP(A2106,'Hospitalisation Details'!A:E,5,0)</f>
        <v>1</v>
      </c>
      <c r="N2106">
        <f>VLOOKUP(A2106,'Hospitalisation Details'!A:F,6,0)</f>
        <v>2219.4499999999998</v>
      </c>
      <c r="O2106" t="str">
        <f>VLOOKUP(A2106,'Hospitalisation Details'!A:G,7,0)</f>
        <v>tier - 2</v>
      </c>
      <c r="P2106" t="str">
        <f>VLOOKUP(A2106,'Hospitalisation Details'!A:I,8,0)</f>
        <v>tier - 1</v>
      </c>
      <c r="Q2106" t="str">
        <f>VLOOKUP(A2106,'Hospitalisation Details'!A:I,9,0)</f>
        <v>R1013</v>
      </c>
    </row>
    <row r="2107" spans="1:17" ht="15.6" x14ac:dyDescent="0.3">
      <c r="A2107" s="1" t="s">
        <v>259</v>
      </c>
      <c r="B2107" s="1" t="str">
        <f>VLOOKUP(A2107,'Customer Names'!A:B,2,0)</f>
        <v>Simone, Ms.  Erin</v>
      </c>
      <c r="C2107">
        <f>VLOOKUP(A2107,'Medical Examinations'!A:H,2,0)</f>
        <v>40.28</v>
      </c>
      <c r="D2107">
        <f>VLOOKUP(A2107,'Medical Examinations'!A:C,3,0)</f>
        <v>6.11</v>
      </c>
      <c r="E2107" t="str">
        <f>VLOOKUP(A2107,'Medical Examinations'!A:E,4)</f>
        <v>No</v>
      </c>
      <c r="F2107" t="str">
        <f>VLOOKUP(A2107,'Medical Examinations'!A:E,5)</f>
        <v>yes</v>
      </c>
      <c r="G2107" t="str">
        <f>VLOOKUP(A2107,'Medical Examinations'!A:F,6,0)</f>
        <v>No</v>
      </c>
      <c r="H2107">
        <f>VLOOKUP(A2107,'Medical Examinations'!A:G,7)</f>
        <v>1</v>
      </c>
      <c r="I2107" t="str">
        <f>VLOOKUP(A2107,'Medical Examinations'!A:H,8,0)</f>
        <v>No</v>
      </c>
      <c r="J2107">
        <f>VLOOKUP(A2107,'Hospitalisation Details'!A:B,2,0)</f>
        <v>2004</v>
      </c>
      <c r="K2107" t="str">
        <f>VLOOKUP(A2107,'Hospitalisation Details'!A:C,3,0)</f>
        <v>Sep</v>
      </c>
      <c r="L2107">
        <f>VLOOKUP(A2107,'Hospitalisation Details'!A:D,4,0)</f>
        <v>25</v>
      </c>
      <c r="M2107">
        <f>VLOOKUP(A2107,'Hospitalisation Details'!A:E,5,0)</f>
        <v>0</v>
      </c>
      <c r="N2107">
        <f>VLOOKUP(A2107,'Hospitalisation Details'!A:F,6,0)</f>
        <v>2217.6</v>
      </c>
      <c r="O2107" t="str">
        <f>VLOOKUP(A2107,'Hospitalisation Details'!A:G,7,0)</f>
        <v>tier - 2</v>
      </c>
      <c r="P2107" t="str">
        <f>VLOOKUP(A2107,'Hospitalisation Details'!A:I,8,0)</f>
        <v>tier - 1</v>
      </c>
      <c r="Q2107" t="str">
        <f>VLOOKUP(A2107,'Hospitalisation Details'!A:I,9,0)</f>
        <v>R1024</v>
      </c>
    </row>
    <row r="2108" spans="1:17" ht="15.6" x14ac:dyDescent="0.3">
      <c r="A2108" s="1" t="s">
        <v>258</v>
      </c>
      <c r="B2108" s="1" t="str">
        <f>VLOOKUP(A2108,'Customer Names'!A:B,2,0)</f>
        <v>Von Rock, Ms.  Hallie</v>
      </c>
      <c r="C2108">
        <f>VLOOKUP(A2108,'Medical Examinations'!A:H,2,0)</f>
        <v>40.185000000000002</v>
      </c>
      <c r="D2108">
        <f>VLOOKUP(A2108,'Medical Examinations'!A:C,3,0)</f>
        <v>4.66</v>
      </c>
      <c r="E2108" t="str">
        <f>VLOOKUP(A2108,'Medical Examinations'!A:E,4)</f>
        <v>No</v>
      </c>
      <c r="F2108" t="str">
        <f>VLOOKUP(A2108,'Medical Examinations'!A:E,5)</f>
        <v>yes</v>
      </c>
      <c r="G2108" t="str">
        <f>VLOOKUP(A2108,'Medical Examinations'!A:F,6,0)</f>
        <v>No</v>
      </c>
      <c r="H2108">
        <f>VLOOKUP(A2108,'Medical Examinations'!A:G,7)</f>
        <v>1</v>
      </c>
      <c r="I2108" t="str">
        <f>VLOOKUP(A2108,'Medical Examinations'!A:H,8,0)</f>
        <v>No</v>
      </c>
      <c r="J2108">
        <f>VLOOKUP(A2108,'Hospitalisation Details'!A:B,2,0)</f>
        <v>2004</v>
      </c>
      <c r="K2108" t="str">
        <f>VLOOKUP(A2108,'Hospitalisation Details'!A:C,3,0)</f>
        <v>Jun</v>
      </c>
      <c r="L2108">
        <f>VLOOKUP(A2108,'Hospitalisation Details'!A:D,4,0)</f>
        <v>13</v>
      </c>
      <c r="M2108">
        <f>VLOOKUP(A2108,'Hospitalisation Details'!A:E,5,0)</f>
        <v>0</v>
      </c>
      <c r="N2108">
        <f>VLOOKUP(A2108,'Hospitalisation Details'!A:F,6,0)</f>
        <v>2217.4699999999998</v>
      </c>
      <c r="O2108" t="str">
        <f>VLOOKUP(A2108,'Hospitalisation Details'!A:G,7,0)</f>
        <v>tier - 2</v>
      </c>
      <c r="P2108" t="str">
        <f>VLOOKUP(A2108,'Hospitalisation Details'!A:I,8,0)</f>
        <v>tier - 1</v>
      </c>
      <c r="Q2108" t="str">
        <f>VLOOKUP(A2108,'Hospitalisation Details'!A:I,9,0)</f>
        <v>R1024</v>
      </c>
    </row>
    <row r="2109" spans="1:17" ht="15.6" x14ac:dyDescent="0.3">
      <c r="A2109" s="1" t="s">
        <v>257</v>
      </c>
      <c r="B2109" s="1" t="str">
        <f>VLOOKUP(A2109,'Customer Names'!A:B,2,0)</f>
        <v>Woodard, Ms.  Paige P</v>
      </c>
      <c r="C2109">
        <f>VLOOKUP(A2109,'Medical Examinations'!A:H,2,0)</f>
        <v>23.57</v>
      </c>
      <c r="D2109">
        <f>VLOOKUP(A2109,'Medical Examinations'!A:C,3,0)</f>
        <v>6.14</v>
      </c>
      <c r="E2109" t="str">
        <f>VLOOKUP(A2109,'Medical Examinations'!A:E,4)</f>
        <v>No</v>
      </c>
      <c r="F2109" t="str">
        <f>VLOOKUP(A2109,'Medical Examinations'!A:E,5)</f>
        <v>No</v>
      </c>
      <c r="G2109" t="str">
        <f>VLOOKUP(A2109,'Medical Examinations'!A:F,6,0)</f>
        <v>No</v>
      </c>
      <c r="H2109" t="str">
        <f>VLOOKUP(A2109,'Medical Examinations'!A:G,7)</f>
        <v>No major surgery</v>
      </c>
      <c r="I2109" t="str">
        <f>VLOOKUP(A2109,'Medical Examinations'!A:H,8,0)</f>
        <v>No</v>
      </c>
      <c r="J2109">
        <f>VLOOKUP(A2109,'Hospitalisation Details'!A:B,2,0)</f>
        <v>1994</v>
      </c>
      <c r="K2109" t="str">
        <f>VLOOKUP(A2109,'Hospitalisation Details'!A:C,3,0)</f>
        <v>Nov</v>
      </c>
      <c r="L2109">
        <f>VLOOKUP(A2109,'Hospitalisation Details'!A:D,4,0)</f>
        <v>17</v>
      </c>
      <c r="M2109">
        <f>VLOOKUP(A2109,'Hospitalisation Details'!A:E,5,0)</f>
        <v>0</v>
      </c>
      <c r="N2109">
        <f>VLOOKUP(A2109,'Hospitalisation Details'!A:F,6,0)</f>
        <v>2213.21</v>
      </c>
      <c r="O2109" t="str">
        <f>VLOOKUP(A2109,'Hospitalisation Details'!A:G,7,0)</f>
        <v>tier - 2</v>
      </c>
      <c r="P2109" t="str">
        <f>VLOOKUP(A2109,'Hospitalisation Details'!A:I,8,0)</f>
        <v>tier - 2</v>
      </c>
      <c r="Q2109" t="str">
        <f>VLOOKUP(A2109,'Hospitalisation Details'!A:I,9,0)</f>
        <v>R1013</v>
      </c>
    </row>
    <row r="2110" spans="1:17" ht="15.6" x14ac:dyDescent="0.3">
      <c r="A2110" s="1" t="s">
        <v>256</v>
      </c>
      <c r="B2110" s="1" t="str">
        <f>VLOOKUP(A2110,'Customer Names'!A:B,2,0)</f>
        <v>Li, Ms.  Ji</v>
      </c>
      <c r="C2110">
        <f>VLOOKUP(A2110,'Medical Examinations'!A:H,2,0)</f>
        <v>35.625</v>
      </c>
      <c r="D2110">
        <f>VLOOKUP(A2110,'Medical Examinations'!A:C,3,0)</f>
        <v>6.21</v>
      </c>
      <c r="E2110" t="str">
        <f>VLOOKUP(A2110,'Medical Examinations'!A:E,4)</f>
        <v>No</v>
      </c>
      <c r="F2110" t="str">
        <f>VLOOKUP(A2110,'Medical Examinations'!A:E,5)</f>
        <v>yes</v>
      </c>
      <c r="G2110" t="str">
        <f>VLOOKUP(A2110,'Medical Examinations'!A:F,6,0)</f>
        <v>No</v>
      </c>
      <c r="H2110">
        <f>VLOOKUP(A2110,'Medical Examinations'!A:G,7)</f>
        <v>1</v>
      </c>
      <c r="I2110" t="str">
        <f>VLOOKUP(A2110,'Medical Examinations'!A:H,8,0)</f>
        <v>No</v>
      </c>
      <c r="J2110">
        <f>VLOOKUP(A2110,'Hospitalisation Details'!A:B,2,0)</f>
        <v>2004</v>
      </c>
      <c r="K2110" t="str">
        <f>VLOOKUP(A2110,'Hospitalisation Details'!A:C,3,0)</f>
        <v>Jul</v>
      </c>
      <c r="L2110">
        <f>VLOOKUP(A2110,'Hospitalisation Details'!A:D,4,0)</f>
        <v>27</v>
      </c>
      <c r="M2110">
        <f>VLOOKUP(A2110,'Hospitalisation Details'!A:E,5,0)</f>
        <v>0</v>
      </c>
      <c r="N2110">
        <f>VLOOKUP(A2110,'Hospitalisation Details'!A:F,6,0)</f>
        <v>2211.13</v>
      </c>
      <c r="O2110" t="str">
        <f>VLOOKUP(A2110,'Hospitalisation Details'!A:G,7,0)</f>
        <v>tier - 2</v>
      </c>
      <c r="P2110" t="str">
        <f>VLOOKUP(A2110,'Hospitalisation Details'!A:I,8,0)</f>
        <v>tier - 2</v>
      </c>
      <c r="Q2110" t="str">
        <f>VLOOKUP(A2110,'Hospitalisation Details'!A:I,9,0)</f>
        <v>R1024</v>
      </c>
    </row>
    <row r="2111" spans="1:17" ht="15.6" x14ac:dyDescent="0.3">
      <c r="A2111" s="1" t="s">
        <v>255</v>
      </c>
      <c r="B2111" s="1" t="str">
        <f>VLOOKUP(A2111,'Customer Names'!A:B,2,0)</f>
        <v>Sinda, Ms.  Carissa A</v>
      </c>
      <c r="C2111">
        <f>VLOOKUP(A2111,'Medical Examinations'!A:H,2,0)</f>
        <v>33.155000000000001</v>
      </c>
      <c r="D2111">
        <f>VLOOKUP(A2111,'Medical Examinations'!A:C,3,0)</f>
        <v>4.5999999999999996</v>
      </c>
      <c r="E2111" t="str">
        <f>VLOOKUP(A2111,'Medical Examinations'!A:E,4)</f>
        <v>No</v>
      </c>
      <c r="F2111" t="str">
        <f>VLOOKUP(A2111,'Medical Examinations'!A:E,5)</f>
        <v>yes</v>
      </c>
      <c r="G2111" t="str">
        <f>VLOOKUP(A2111,'Medical Examinations'!A:F,6,0)</f>
        <v>No</v>
      </c>
      <c r="H2111">
        <f>VLOOKUP(A2111,'Medical Examinations'!A:G,7)</f>
        <v>1</v>
      </c>
      <c r="I2111" t="str">
        <f>VLOOKUP(A2111,'Medical Examinations'!A:H,8,0)</f>
        <v>No</v>
      </c>
      <c r="J2111">
        <f>VLOOKUP(A2111,'Hospitalisation Details'!A:B,2,0)</f>
        <v>2004</v>
      </c>
      <c r="K2111" t="str">
        <f>VLOOKUP(A2111,'Hospitalisation Details'!A:C,3,0)</f>
        <v>Aug</v>
      </c>
      <c r="L2111">
        <f>VLOOKUP(A2111,'Hospitalisation Details'!A:D,4,0)</f>
        <v>6</v>
      </c>
      <c r="M2111">
        <f>VLOOKUP(A2111,'Hospitalisation Details'!A:E,5,0)</f>
        <v>0</v>
      </c>
      <c r="N2111">
        <f>VLOOKUP(A2111,'Hospitalisation Details'!A:F,6,0)</f>
        <v>2207.6999999999998</v>
      </c>
      <c r="O2111" t="str">
        <f>VLOOKUP(A2111,'Hospitalisation Details'!A:G,7,0)</f>
        <v>tier - 2</v>
      </c>
      <c r="P2111" t="str">
        <f>VLOOKUP(A2111,'Hospitalisation Details'!A:I,8,0)</f>
        <v>tier - 2</v>
      </c>
      <c r="Q2111" t="str">
        <f>VLOOKUP(A2111,'Hospitalisation Details'!A:I,9,0)</f>
        <v>R1024</v>
      </c>
    </row>
    <row r="2112" spans="1:17" ht="15.6" x14ac:dyDescent="0.3">
      <c r="A2112" s="1" t="s">
        <v>254</v>
      </c>
      <c r="B2112" s="1" t="str">
        <f>VLOOKUP(A2112,'Customer Names'!A:B,2,0)</f>
        <v>Rydland, Ms.  Mona</v>
      </c>
      <c r="C2112">
        <f>VLOOKUP(A2112,'Medical Examinations'!A:H,2,0)</f>
        <v>31.92</v>
      </c>
      <c r="D2112">
        <f>VLOOKUP(A2112,'Medical Examinations'!A:C,3,0)</f>
        <v>5.04</v>
      </c>
      <c r="E2112" t="str">
        <f>VLOOKUP(A2112,'Medical Examinations'!A:E,4)</f>
        <v>No</v>
      </c>
      <c r="F2112" t="str">
        <f>VLOOKUP(A2112,'Medical Examinations'!A:E,5)</f>
        <v>yes</v>
      </c>
      <c r="G2112" t="str">
        <f>VLOOKUP(A2112,'Medical Examinations'!A:F,6,0)</f>
        <v>No</v>
      </c>
      <c r="H2112">
        <f>VLOOKUP(A2112,'Medical Examinations'!A:G,7)</f>
        <v>1</v>
      </c>
      <c r="I2112" t="str">
        <f>VLOOKUP(A2112,'Medical Examinations'!A:H,8,0)</f>
        <v>No</v>
      </c>
      <c r="J2112">
        <f>VLOOKUP(A2112,'Hospitalisation Details'!A:B,2,0)</f>
        <v>2004</v>
      </c>
      <c r="K2112" t="str">
        <f>VLOOKUP(A2112,'Hospitalisation Details'!A:C,3,0)</f>
        <v>Nov</v>
      </c>
      <c r="L2112">
        <f>VLOOKUP(A2112,'Hospitalisation Details'!A:D,4,0)</f>
        <v>13</v>
      </c>
      <c r="M2112">
        <f>VLOOKUP(A2112,'Hospitalisation Details'!A:E,5,0)</f>
        <v>0</v>
      </c>
      <c r="N2112">
        <f>VLOOKUP(A2112,'Hospitalisation Details'!A:F,6,0)</f>
        <v>2205.98</v>
      </c>
      <c r="O2112" t="str">
        <f>VLOOKUP(A2112,'Hospitalisation Details'!A:G,7,0)</f>
        <v>tier - 2</v>
      </c>
      <c r="P2112" t="str">
        <f>VLOOKUP(A2112,'Hospitalisation Details'!A:I,8,0)</f>
        <v>tier - 3</v>
      </c>
      <c r="Q2112" t="str">
        <f>VLOOKUP(A2112,'Hospitalisation Details'!A:I,9,0)</f>
        <v>R1024</v>
      </c>
    </row>
    <row r="2113" spans="1:17" ht="15.6" x14ac:dyDescent="0.3">
      <c r="A2113" s="1" t="s">
        <v>253</v>
      </c>
      <c r="B2113" s="1" t="str">
        <f>VLOOKUP(A2113,'Customer Names'!A:B,2,0)</f>
        <v>Vespa, Ms.  Kristin R.</v>
      </c>
      <c r="C2113">
        <f>VLOOKUP(A2113,'Medical Examinations'!A:H,2,0)</f>
        <v>30.305</v>
      </c>
      <c r="D2113">
        <f>VLOOKUP(A2113,'Medical Examinations'!A:C,3,0)</f>
        <v>5.08</v>
      </c>
      <c r="E2113" t="str">
        <f>VLOOKUP(A2113,'Medical Examinations'!A:E,4)</f>
        <v>No</v>
      </c>
      <c r="F2113" t="str">
        <f>VLOOKUP(A2113,'Medical Examinations'!A:E,5)</f>
        <v>yes</v>
      </c>
      <c r="G2113" t="str">
        <f>VLOOKUP(A2113,'Medical Examinations'!A:F,6,0)</f>
        <v>No</v>
      </c>
      <c r="H2113">
        <f>VLOOKUP(A2113,'Medical Examinations'!A:G,7)</f>
        <v>1</v>
      </c>
      <c r="I2113" t="str">
        <f>VLOOKUP(A2113,'Medical Examinations'!A:H,8,0)</f>
        <v>No</v>
      </c>
      <c r="J2113">
        <f>VLOOKUP(A2113,'Hospitalisation Details'!A:B,2,0)</f>
        <v>2004</v>
      </c>
      <c r="K2113" t="str">
        <f>VLOOKUP(A2113,'Hospitalisation Details'!A:C,3,0)</f>
        <v>Oct</v>
      </c>
      <c r="L2113">
        <f>VLOOKUP(A2113,'Hospitalisation Details'!A:D,4,0)</f>
        <v>28</v>
      </c>
      <c r="M2113">
        <f>VLOOKUP(A2113,'Hospitalisation Details'!A:E,5,0)</f>
        <v>0</v>
      </c>
      <c r="N2113">
        <f>VLOOKUP(A2113,'Hospitalisation Details'!A:F,6,0)</f>
        <v>2203.7399999999998</v>
      </c>
      <c r="O2113" t="str">
        <f>VLOOKUP(A2113,'Hospitalisation Details'!A:G,7,0)</f>
        <v>tier - 2</v>
      </c>
      <c r="P2113" t="str">
        <f>VLOOKUP(A2113,'Hospitalisation Details'!A:I,8,0)</f>
        <v>tier - 2</v>
      </c>
      <c r="Q2113" t="str">
        <f>VLOOKUP(A2113,'Hospitalisation Details'!A:I,9,0)</f>
        <v>R1024</v>
      </c>
    </row>
    <row r="2114" spans="1:17" ht="15.6" x14ac:dyDescent="0.3">
      <c r="A2114" s="1" t="s">
        <v>252</v>
      </c>
      <c r="B2114" s="1" t="str">
        <f>VLOOKUP(A2114,'Customer Names'!A:B,2,0)</f>
        <v>Meadows, Ms.  Beth</v>
      </c>
      <c r="C2114">
        <f>VLOOKUP(A2114,'Medical Examinations'!A:H,2,0)</f>
        <v>30.114999999999998</v>
      </c>
      <c r="D2114">
        <f>VLOOKUP(A2114,'Medical Examinations'!A:C,3,0)</f>
        <v>4.38</v>
      </c>
      <c r="E2114" t="str">
        <f>VLOOKUP(A2114,'Medical Examinations'!A:E,4)</f>
        <v>No</v>
      </c>
      <c r="F2114" t="str">
        <f>VLOOKUP(A2114,'Medical Examinations'!A:E,5)</f>
        <v>yes</v>
      </c>
      <c r="G2114" t="str">
        <f>VLOOKUP(A2114,'Medical Examinations'!A:F,6,0)</f>
        <v>No</v>
      </c>
      <c r="H2114">
        <f>VLOOKUP(A2114,'Medical Examinations'!A:G,7)</f>
        <v>1</v>
      </c>
      <c r="I2114" t="str">
        <f>VLOOKUP(A2114,'Medical Examinations'!A:H,8,0)</f>
        <v>No</v>
      </c>
      <c r="J2114">
        <f>VLOOKUP(A2114,'Hospitalisation Details'!A:B,2,0)</f>
        <v>2004</v>
      </c>
      <c r="K2114" t="str">
        <f>VLOOKUP(A2114,'Hospitalisation Details'!A:C,3,0)</f>
        <v>Aug</v>
      </c>
      <c r="L2114">
        <f>VLOOKUP(A2114,'Hospitalisation Details'!A:D,4,0)</f>
        <v>6</v>
      </c>
      <c r="M2114">
        <f>VLOOKUP(A2114,'Hospitalisation Details'!A:E,5,0)</f>
        <v>0</v>
      </c>
      <c r="N2114">
        <f>VLOOKUP(A2114,'Hospitalisation Details'!A:F,6,0)</f>
        <v>2203.4699999999998</v>
      </c>
      <c r="O2114" t="str">
        <f>VLOOKUP(A2114,'Hospitalisation Details'!A:G,7,0)</f>
        <v>tier - 2</v>
      </c>
      <c r="P2114" t="str">
        <f>VLOOKUP(A2114,'Hospitalisation Details'!A:I,8,0)</f>
        <v>tier - 2</v>
      </c>
      <c r="Q2114" t="str">
        <f>VLOOKUP(A2114,'Hospitalisation Details'!A:I,9,0)</f>
        <v>R1024</v>
      </c>
    </row>
    <row r="2115" spans="1:17" ht="15.6" x14ac:dyDescent="0.3">
      <c r="A2115" s="1" t="s">
        <v>251</v>
      </c>
      <c r="B2115" s="1" t="str">
        <f>VLOOKUP(A2115,'Customer Names'!A:B,2,0)</f>
        <v>Toppen, Ms.  Allison</v>
      </c>
      <c r="C2115">
        <f>VLOOKUP(A2115,'Medical Examinations'!A:H,2,0)</f>
        <v>24.09</v>
      </c>
      <c r="D2115">
        <f>VLOOKUP(A2115,'Medical Examinations'!A:C,3,0)</f>
        <v>4.79</v>
      </c>
      <c r="E2115" t="str">
        <f>VLOOKUP(A2115,'Medical Examinations'!A:E,4)</f>
        <v>No</v>
      </c>
      <c r="F2115" t="str">
        <f>VLOOKUP(A2115,'Medical Examinations'!A:E,5)</f>
        <v>yes</v>
      </c>
      <c r="G2115" t="str">
        <f>VLOOKUP(A2115,'Medical Examinations'!A:F,6,0)</f>
        <v>No</v>
      </c>
      <c r="H2115">
        <f>VLOOKUP(A2115,'Medical Examinations'!A:G,7)</f>
        <v>1</v>
      </c>
      <c r="I2115" t="str">
        <f>VLOOKUP(A2115,'Medical Examinations'!A:H,8,0)</f>
        <v>No</v>
      </c>
      <c r="J2115">
        <f>VLOOKUP(A2115,'Hospitalisation Details'!A:B,2,0)</f>
        <v>2004</v>
      </c>
      <c r="K2115" t="str">
        <f>VLOOKUP(A2115,'Hospitalisation Details'!A:C,3,0)</f>
        <v>Jul</v>
      </c>
      <c r="L2115">
        <f>VLOOKUP(A2115,'Hospitalisation Details'!A:D,4,0)</f>
        <v>27</v>
      </c>
      <c r="M2115">
        <f>VLOOKUP(A2115,'Hospitalisation Details'!A:E,5,0)</f>
        <v>1</v>
      </c>
      <c r="N2115">
        <f>VLOOKUP(A2115,'Hospitalisation Details'!A:F,6,0)</f>
        <v>2201.1</v>
      </c>
      <c r="O2115" t="str">
        <f>VLOOKUP(A2115,'Hospitalisation Details'!A:G,7,0)</f>
        <v>tier - 2</v>
      </c>
      <c r="P2115" t="str">
        <f>VLOOKUP(A2115,'Hospitalisation Details'!A:I,8,0)</f>
        <v>tier - 3</v>
      </c>
      <c r="Q2115" t="str">
        <f>VLOOKUP(A2115,'Hospitalisation Details'!A:I,9,0)</f>
        <v>R1013</v>
      </c>
    </row>
    <row r="2116" spans="1:17" ht="15.6" x14ac:dyDescent="0.3">
      <c r="A2116" s="1" t="s">
        <v>250</v>
      </c>
      <c r="B2116" s="1" t="str">
        <f>VLOOKUP(A2116,'Customer Names'!A:B,2,0)</f>
        <v>Ermer, Ms.  Ashley E</v>
      </c>
      <c r="C2116">
        <f>VLOOKUP(A2116,'Medical Examinations'!A:H,2,0)</f>
        <v>28.215</v>
      </c>
      <c r="D2116">
        <f>VLOOKUP(A2116,'Medical Examinations'!A:C,3,0)</f>
        <v>4.21</v>
      </c>
      <c r="E2116" t="str">
        <f>VLOOKUP(A2116,'Medical Examinations'!A:E,4)</f>
        <v>No</v>
      </c>
      <c r="F2116" t="str">
        <f>VLOOKUP(A2116,'Medical Examinations'!A:E,5)</f>
        <v>yes</v>
      </c>
      <c r="G2116" t="str">
        <f>VLOOKUP(A2116,'Medical Examinations'!A:F,6,0)</f>
        <v>No</v>
      </c>
      <c r="H2116">
        <f>VLOOKUP(A2116,'Medical Examinations'!A:G,7)</f>
        <v>1</v>
      </c>
      <c r="I2116" t="str">
        <f>VLOOKUP(A2116,'Medical Examinations'!A:H,8,0)</f>
        <v>No</v>
      </c>
      <c r="J2116">
        <f>VLOOKUP(A2116,'Hospitalisation Details'!A:B,2,0)</f>
        <v>2004</v>
      </c>
      <c r="K2116" t="str">
        <f>VLOOKUP(A2116,'Hospitalisation Details'!A:C,3,0)</f>
        <v>Sep</v>
      </c>
      <c r="L2116">
        <f>VLOOKUP(A2116,'Hospitalisation Details'!A:D,4,0)</f>
        <v>12</v>
      </c>
      <c r="M2116">
        <f>VLOOKUP(A2116,'Hospitalisation Details'!A:E,5,0)</f>
        <v>0</v>
      </c>
      <c r="N2116">
        <f>VLOOKUP(A2116,'Hospitalisation Details'!A:F,6,0)</f>
        <v>2200.83</v>
      </c>
      <c r="O2116" t="str">
        <f>VLOOKUP(A2116,'Hospitalisation Details'!A:G,7,0)</f>
        <v>tier - 2</v>
      </c>
      <c r="P2116" t="str">
        <f>VLOOKUP(A2116,'Hospitalisation Details'!A:I,8,0)</f>
        <v>tier - 2</v>
      </c>
      <c r="Q2116" t="str">
        <f>VLOOKUP(A2116,'Hospitalisation Details'!A:I,9,0)</f>
        <v>R1024</v>
      </c>
    </row>
    <row r="2117" spans="1:17" ht="15.6" x14ac:dyDescent="0.3">
      <c r="A2117" s="1" t="s">
        <v>248</v>
      </c>
      <c r="B2117" s="1" t="str">
        <f>VLOOKUP(A2117,'Customer Names'!A:B,2,0)</f>
        <v>Dionne, Ms.  Hilary K.</v>
      </c>
      <c r="C2117">
        <f>VLOOKUP(A2117,'Medical Examinations'!A:H,2,0)</f>
        <v>26.315000000000001</v>
      </c>
      <c r="D2117">
        <f>VLOOKUP(A2117,'Medical Examinations'!A:C,3,0)</f>
        <v>5.47</v>
      </c>
      <c r="E2117" t="str">
        <f>VLOOKUP(A2117,'Medical Examinations'!A:E,4)</f>
        <v>No</v>
      </c>
      <c r="F2117" t="str">
        <f>VLOOKUP(A2117,'Medical Examinations'!A:E,5)</f>
        <v>yes</v>
      </c>
      <c r="G2117" t="str">
        <f>VLOOKUP(A2117,'Medical Examinations'!A:F,6,0)</f>
        <v>No</v>
      </c>
      <c r="H2117">
        <f>VLOOKUP(A2117,'Medical Examinations'!A:G,7)</f>
        <v>1</v>
      </c>
      <c r="I2117" t="str">
        <f>VLOOKUP(A2117,'Medical Examinations'!A:H,8,0)</f>
        <v>No</v>
      </c>
      <c r="J2117">
        <f>VLOOKUP(A2117,'Hospitalisation Details'!A:B,2,0)</f>
        <v>2004</v>
      </c>
      <c r="K2117" t="str">
        <f>VLOOKUP(A2117,'Hospitalisation Details'!A:C,3,0)</f>
        <v>Sep</v>
      </c>
      <c r="L2117">
        <f>VLOOKUP(A2117,'Hospitalisation Details'!A:D,4,0)</f>
        <v>3</v>
      </c>
      <c r="M2117">
        <f>VLOOKUP(A2117,'Hospitalisation Details'!A:E,5,0)</f>
        <v>0</v>
      </c>
      <c r="N2117">
        <f>VLOOKUP(A2117,'Hospitalisation Details'!A:F,6,0)</f>
        <v>2198.19</v>
      </c>
      <c r="O2117" t="str">
        <f>VLOOKUP(A2117,'Hospitalisation Details'!A:G,7,0)</f>
        <v>tier - 2</v>
      </c>
      <c r="P2117" t="str">
        <f>VLOOKUP(A2117,'Hospitalisation Details'!A:I,8,0)</f>
        <v>tier - 1</v>
      </c>
      <c r="Q2117" t="str">
        <f>VLOOKUP(A2117,'Hospitalisation Details'!A:I,9,0)</f>
        <v>R1023</v>
      </c>
    </row>
    <row r="2118" spans="1:17" ht="15.6" x14ac:dyDescent="0.3">
      <c r="A2118" s="1" t="s">
        <v>246</v>
      </c>
      <c r="B2118" s="1" t="str">
        <f>VLOOKUP(A2118,'Customer Names'!A:B,2,0)</f>
        <v>Stasulli, Ms.  Dominique</v>
      </c>
      <c r="C2118">
        <f>VLOOKUP(A2118,'Medical Examinations'!A:H,2,0)</f>
        <v>25.08</v>
      </c>
      <c r="D2118">
        <f>VLOOKUP(A2118,'Medical Examinations'!A:C,3,0)</f>
        <v>5.09</v>
      </c>
      <c r="E2118" t="str">
        <f>VLOOKUP(A2118,'Medical Examinations'!A:E,4)</f>
        <v>No</v>
      </c>
      <c r="F2118" t="str">
        <f>VLOOKUP(A2118,'Medical Examinations'!A:E,5)</f>
        <v>yes</v>
      </c>
      <c r="G2118" t="str">
        <f>VLOOKUP(A2118,'Medical Examinations'!A:F,6,0)</f>
        <v>No</v>
      </c>
      <c r="H2118">
        <f>VLOOKUP(A2118,'Medical Examinations'!A:G,7)</f>
        <v>1</v>
      </c>
      <c r="I2118" t="str">
        <f>VLOOKUP(A2118,'Medical Examinations'!A:H,8,0)</f>
        <v>No</v>
      </c>
      <c r="J2118">
        <f>VLOOKUP(A2118,'Hospitalisation Details'!A:B,2,0)</f>
        <v>2004</v>
      </c>
      <c r="K2118" t="str">
        <f>VLOOKUP(A2118,'Hospitalisation Details'!A:C,3,0)</f>
        <v>Dec</v>
      </c>
      <c r="L2118">
        <f>VLOOKUP(A2118,'Hospitalisation Details'!A:D,4,0)</f>
        <v>7</v>
      </c>
      <c r="M2118">
        <f>VLOOKUP(A2118,'Hospitalisation Details'!A:E,5,0)</f>
        <v>0</v>
      </c>
      <c r="N2118">
        <f>VLOOKUP(A2118,'Hospitalisation Details'!A:F,6,0)</f>
        <v>2196.4699999999998</v>
      </c>
      <c r="O2118" t="str">
        <f>VLOOKUP(A2118,'Hospitalisation Details'!A:G,7,0)</f>
        <v>tier - 2</v>
      </c>
      <c r="P2118" t="str">
        <f>VLOOKUP(A2118,'Hospitalisation Details'!A:I,8,0)</f>
        <v>tier - 3</v>
      </c>
      <c r="Q2118" t="str">
        <f>VLOOKUP(A2118,'Hospitalisation Details'!A:I,9,0)</f>
        <v>R1024</v>
      </c>
    </row>
    <row r="2119" spans="1:17" ht="15.6" x14ac:dyDescent="0.3">
      <c r="A2119" s="1" t="s">
        <v>245</v>
      </c>
      <c r="B2119" s="1" t="str">
        <f>VLOOKUP(A2119,'Customer Names'!A:B,2,0)</f>
        <v>Duran, Mr.  Carlos I</v>
      </c>
      <c r="C2119">
        <f>VLOOKUP(A2119,'Medical Examinations'!A:H,2,0)</f>
        <v>15.41</v>
      </c>
      <c r="D2119">
        <f>VLOOKUP(A2119,'Medical Examinations'!A:C,3,0)</f>
        <v>5.08</v>
      </c>
      <c r="E2119" t="str">
        <f>VLOOKUP(A2119,'Medical Examinations'!A:E,4)</f>
        <v>No</v>
      </c>
      <c r="F2119" t="str">
        <f>VLOOKUP(A2119,'Medical Examinations'!A:E,5)</f>
        <v>No</v>
      </c>
      <c r="G2119" t="str">
        <f>VLOOKUP(A2119,'Medical Examinations'!A:F,6,0)</f>
        <v>No</v>
      </c>
      <c r="H2119" t="str">
        <f>VLOOKUP(A2119,'Medical Examinations'!A:G,7)</f>
        <v>No major surgery</v>
      </c>
      <c r="I2119" t="str">
        <f>VLOOKUP(A2119,'Medical Examinations'!A:H,8,0)</f>
        <v>No</v>
      </c>
      <c r="J2119">
        <f>VLOOKUP(A2119,'Hospitalisation Details'!A:B,2,0)</f>
        <v>1991</v>
      </c>
      <c r="K2119" t="str">
        <f>VLOOKUP(A2119,'Hospitalisation Details'!A:C,3,0)</f>
        <v>Dec</v>
      </c>
      <c r="L2119">
        <f>VLOOKUP(A2119,'Hospitalisation Details'!A:D,4,0)</f>
        <v>16</v>
      </c>
      <c r="M2119">
        <f>VLOOKUP(A2119,'Hospitalisation Details'!A:E,5,0)</f>
        <v>3</v>
      </c>
      <c r="N2119">
        <f>VLOOKUP(A2119,'Hospitalisation Details'!A:F,6,0)</f>
        <v>2193.1999999999998</v>
      </c>
      <c r="O2119" t="str">
        <f>VLOOKUP(A2119,'Hospitalisation Details'!A:G,7,0)</f>
        <v>tier - 2</v>
      </c>
      <c r="P2119" t="str">
        <f>VLOOKUP(A2119,'Hospitalisation Details'!A:I,8,0)</f>
        <v>tier - 2</v>
      </c>
      <c r="Q2119" t="str">
        <f>VLOOKUP(A2119,'Hospitalisation Details'!A:I,9,0)</f>
        <v>R1012</v>
      </c>
    </row>
    <row r="2120" spans="1:17" ht="15.6" x14ac:dyDescent="0.3">
      <c r="A2120" s="1" t="s">
        <v>244</v>
      </c>
      <c r="B2120" s="1" t="str">
        <f>VLOOKUP(A2120,'Customer Names'!A:B,2,0)</f>
        <v>Klundt, Mr.  Matthew</v>
      </c>
      <c r="C2120">
        <f>VLOOKUP(A2120,'Medical Examinations'!A:H,2,0)</f>
        <v>23.83</v>
      </c>
      <c r="D2120">
        <f>VLOOKUP(A2120,'Medical Examinations'!A:C,3,0)</f>
        <v>5.68</v>
      </c>
      <c r="E2120" t="str">
        <f>VLOOKUP(A2120,'Medical Examinations'!A:E,4)</f>
        <v>No</v>
      </c>
      <c r="F2120" t="str">
        <f>VLOOKUP(A2120,'Medical Examinations'!A:E,5)</f>
        <v>No</v>
      </c>
      <c r="G2120" t="str">
        <f>VLOOKUP(A2120,'Medical Examinations'!A:F,6,0)</f>
        <v>No</v>
      </c>
      <c r="H2120" t="str">
        <f>VLOOKUP(A2120,'Medical Examinations'!A:G,7)</f>
        <v>No major surgery</v>
      </c>
      <c r="I2120" t="str">
        <f>VLOOKUP(A2120,'Medical Examinations'!A:H,8,0)</f>
        <v>No</v>
      </c>
      <c r="J2120">
        <f>VLOOKUP(A2120,'Hospitalisation Details'!A:B,2,0)</f>
        <v>1994</v>
      </c>
      <c r="K2120" t="str">
        <f>VLOOKUP(A2120,'Hospitalisation Details'!A:C,3,0)</f>
        <v>Sep</v>
      </c>
      <c r="L2120">
        <f>VLOOKUP(A2120,'Hospitalisation Details'!A:D,4,0)</f>
        <v>27</v>
      </c>
      <c r="M2120">
        <f>VLOOKUP(A2120,'Hospitalisation Details'!A:E,5,0)</f>
        <v>0</v>
      </c>
      <c r="N2120">
        <f>VLOOKUP(A2120,'Hospitalisation Details'!A:F,6,0)</f>
        <v>2170.08</v>
      </c>
      <c r="O2120" t="str">
        <f>VLOOKUP(A2120,'Hospitalisation Details'!A:G,7,0)</f>
        <v>tier - 2</v>
      </c>
      <c r="P2120" t="str">
        <f>VLOOKUP(A2120,'Hospitalisation Details'!A:I,8,0)</f>
        <v>tier - 2</v>
      </c>
      <c r="Q2120" t="str">
        <f>VLOOKUP(A2120,'Hospitalisation Details'!A:I,9,0)</f>
        <v>R1013</v>
      </c>
    </row>
    <row r="2121" spans="1:17" ht="15.6" x14ac:dyDescent="0.3">
      <c r="A2121" s="1" t="s">
        <v>243</v>
      </c>
      <c r="B2121" s="1" t="str">
        <f>VLOOKUP(A2121,'Customer Names'!A:B,2,0)</f>
        <v>Waters, Ms.  Kara</v>
      </c>
      <c r="C2121">
        <f>VLOOKUP(A2121,'Medical Examinations'!A:H,2,0)</f>
        <v>36</v>
      </c>
      <c r="D2121">
        <f>VLOOKUP(A2121,'Medical Examinations'!A:C,3,0)</f>
        <v>4.66</v>
      </c>
      <c r="E2121" t="str">
        <f>VLOOKUP(A2121,'Medical Examinations'!A:E,4)</f>
        <v>No</v>
      </c>
      <c r="F2121" t="str">
        <f>VLOOKUP(A2121,'Medical Examinations'!A:E,5)</f>
        <v>yes</v>
      </c>
      <c r="G2121" t="str">
        <f>VLOOKUP(A2121,'Medical Examinations'!A:F,6,0)</f>
        <v>No</v>
      </c>
      <c r="H2121">
        <f>VLOOKUP(A2121,'Medical Examinations'!A:G,7)</f>
        <v>1</v>
      </c>
      <c r="I2121" t="str">
        <f>VLOOKUP(A2121,'Medical Examinations'!A:H,8,0)</f>
        <v>No</v>
      </c>
      <c r="J2121">
        <f>VLOOKUP(A2121,'Hospitalisation Details'!A:B,2,0)</f>
        <v>2000</v>
      </c>
      <c r="K2121" t="str">
        <f>VLOOKUP(A2121,'Hospitalisation Details'!A:C,3,0)</f>
        <v>Aug</v>
      </c>
      <c r="L2121">
        <f>VLOOKUP(A2121,'Hospitalisation Details'!A:D,4,0)</f>
        <v>23</v>
      </c>
      <c r="M2121">
        <f>VLOOKUP(A2121,'Hospitalisation Details'!A:E,5,0)</f>
        <v>0</v>
      </c>
      <c r="N2121">
        <f>VLOOKUP(A2121,'Hospitalisation Details'!A:F,6,0)</f>
        <v>2166.73</v>
      </c>
      <c r="O2121" t="str">
        <f>VLOOKUP(A2121,'Hospitalisation Details'!A:G,7,0)</f>
        <v>tier - 2</v>
      </c>
      <c r="P2121" t="str">
        <f>VLOOKUP(A2121,'Hospitalisation Details'!A:I,8,0)</f>
        <v>tier - 2</v>
      </c>
      <c r="Q2121" t="str">
        <f>VLOOKUP(A2121,'Hospitalisation Details'!A:I,9,0)</f>
        <v>R1011</v>
      </c>
    </row>
    <row r="2122" spans="1:17" ht="15.6" x14ac:dyDescent="0.3">
      <c r="A2122" s="1" t="s">
        <v>242</v>
      </c>
      <c r="B2122" s="1" t="str">
        <f>VLOOKUP(A2122,'Customer Names'!A:B,2,0)</f>
        <v>Rusk, Ms.  Sarah S</v>
      </c>
      <c r="C2122">
        <f>VLOOKUP(A2122,'Medical Examinations'!A:H,2,0)</f>
        <v>28.82</v>
      </c>
      <c r="D2122">
        <f>VLOOKUP(A2122,'Medical Examinations'!A:C,3,0)</f>
        <v>5.59</v>
      </c>
      <c r="E2122" t="str">
        <f>VLOOKUP(A2122,'Medical Examinations'!A:E,4)</f>
        <v>No</v>
      </c>
      <c r="F2122" t="str">
        <f>VLOOKUP(A2122,'Medical Examinations'!A:E,5)</f>
        <v>yes</v>
      </c>
      <c r="G2122" t="str">
        <f>VLOOKUP(A2122,'Medical Examinations'!A:F,6,0)</f>
        <v>No</v>
      </c>
      <c r="H2122">
        <f>VLOOKUP(A2122,'Medical Examinations'!A:G,7)</f>
        <v>1</v>
      </c>
      <c r="I2122" t="str">
        <f>VLOOKUP(A2122,'Medical Examinations'!A:H,8,0)</f>
        <v>No</v>
      </c>
      <c r="J2122">
        <f>VLOOKUP(A2122,'Hospitalisation Details'!A:B,2,0)</f>
        <v>2000</v>
      </c>
      <c r="K2122" t="str">
        <f>VLOOKUP(A2122,'Hospitalisation Details'!A:C,3,0)</f>
        <v>Dec</v>
      </c>
      <c r="L2122">
        <f>VLOOKUP(A2122,'Hospitalisation Details'!A:D,4,0)</f>
        <v>10</v>
      </c>
      <c r="M2122">
        <f>VLOOKUP(A2122,'Hospitalisation Details'!A:E,5,0)</f>
        <v>0</v>
      </c>
      <c r="N2122">
        <f>VLOOKUP(A2122,'Hospitalisation Details'!A:F,6,0)</f>
        <v>2156.75</v>
      </c>
      <c r="O2122" t="str">
        <f>VLOOKUP(A2122,'Hospitalisation Details'!A:G,7,0)</f>
        <v>tier - 2</v>
      </c>
      <c r="P2122" t="str">
        <f>VLOOKUP(A2122,'Hospitalisation Details'!A:I,8,0)</f>
        <v>tier - 2</v>
      </c>
      <c r="Q2122" t="str">
        <f>VLOOKUP(A2122,'Hospitalisation Details'!A:I,9,0)</f>
        <v>R1013</v>
      </c>
    </row>
    <row r="2123" spans="1:17" ht="15.6" x14ac:dyDescent="0.3">
      <c r="A2123" s="1" t="s">
        <v>241</v>
      </c>
      <c r="B2123" s="1" t="str">
        <f>VLOOKUP(A2123,'Customer Names'!A:B,2,0)</f>
        <v>Gersbach, Ms.  Shauna R.</v>
      </c>
      <c r="C2123">
        <f>VLOOKUP(A2123,'Medical Examinations'!A:H,2,0)</f>
        <v>28.05</v>
      </c>
      <c r="D2123">
        <f>VLOOKUP(A2123,'Medical Examinations'!A:C,3,0)</f>
        <v>6.2</v>
      </c>
      <c r="E2123" t="str">
        <f>VLOOKUP(A2123,'Medical Examinations'!A:E,4)</f>
        <v>No</v>
      </c>
      <c r="F2123" t="str">
        <f>VLOOKUP(A2123,'Medical Examinations'!A:E,5)</f>
        <v>yes</v>
      </c>
      <c r="G2123" t="str">
        <f>VLOOKUP(A2123,'Medical Examinations'!A:F,6,0)</f>
        <v>No</v>
      </c>
      <c r="H2123">
        <f>VLOOKUP(A2123,'Medical Examinations'!A:G,7)</f>
        <v>1</v>
      </c>
      <c r="I2123" t="str">
        <f>VLOOKUP(A2123,'Medical Examinations'!A:H,8,0)</f>
        <v>No</v>
      </c>
      <c r="J2123">
        <f>VLOOKUP(A2123,'Hospitalisation Details'!A:B,2,0)</f>
        <v>2000</v>
      </c>
      <c r="K2123" t="str">
        <f>VLOOKUP(A2123,'Hospitalisation Details'!A:C,3,0)</f>
        <v>Nov</v>
      </c>
      <c r="L2123">
        <f>VLOOKUP(A2123,'Hospitalisation Details'!A:D,4,0)</f>
        <v>29</v>
      </c>
      <c r="M2123">
        <f>VLOOKUP(A2123,'Hospitalisation Details'!A:E,5,0)</f>
        <v>0</v>
      </c>
      <c r="N2123">
        <f>VLOOKUP(A2123,'Hospitalisation Details'!A:F,6,0)</f>
        <v>2155.6799999999998</v>
      </c>
      <c r="O2123" t="str">
        <f>VLOOKUP(A2123,'Hospitalisation Details'!A:G,7,0)</f>
        <v>tier - 2</v>
      </c>
      <c r="P2123" t="str">
        <f>VLOOKUP(A2123,'Hospitalisation Details'!A:I,8,0)</f>
        <v>tier - 3</v>
      </c>
      <c r="Q2123" t="str">
        <f>VLOOKUP(A2123,'Hospitalisation Details'!A:I,9,0)</f>
        <v>R1013</v>
      </c>
    </row>
    <row r="2124" spans="1:17" ht="15.6" x14ac:dyDescent="0.3">
      <c r="A2124" s="1" t="s">
        <v>240</v>
      </c>
      <c r="B2124" s="1" t="str">
        <f>VLOOKUP(A2124,'Customer Names'!A:B,2,0)</f>
        <v>Taylor-Watson, Ms.  Lindsay J.</v>
      </c>
      <c r="C2124">
        <f>VLOOKUP(A2124,'Medical Examinations'!A:H,2,0)</f>
        <v>27.1</v>
      </c>
      <c r="D2124">
        <f>VLOOKUP(A2124,'Medical Examinations'!A:C,3,0)</f>
        <v>4.45</v>
      </c>
      <c r="E2124" t="str">
        <f>VLOOKUP(A2124,'Medical Examinations'!A:E,4)</f>
        <v>No</v>
      </c>
      <c r="F2124" t="str">
        <f>VLOOKUP(A2124,'Medical Examinations'!A:E,5)</f>
        <v>yes</v>
      </c>
      <c r="G2124" t="str">
        <f>VLOOKUP(A2124,'Medical Examinations'!A:F,6,0)</f>
        <v>No</v>
      </c>
      <c r="H2124">
        <f>VLOOKUP(A2124,'Medical Examinations'!A:G,7)</f>
        <v>1</v>
      </c>
      <c r="I2124" t="str">
        <f>VLOOKUP(A2124,'Medical Examinations'!A:H,8,0)</f>
        <v>No</v>
      </c>
      <c r="J2124">
        <f>VLOOKUP(A2124,'Hospitalisation Details'!A:B,2,0)</f>
        <v>2000</v>
      </c>
      <c r="K2124" t="str">
        <f>VLOOKUP(A2124,'Hospitalisation Details'!A:C,3,0)</f>
        <v>Oct</v>
      </c>
      <c r="L2124">
        <f>VLOOKUP(A2124,'Hospitalisation Details'!A:D,4,0)</f>
        <v>22</v>
      </c>
      <c r="M2124">
        <f>VLOOKUP(A2124,'Hospitalisation Details'!A:E,5,0)</f>
        <v>0</v>
      </c>
      <c r="N2124">
        <f>VLOOKUP(A2124,'Hospitalisation Details'!A:F,6,0)</f>
        <v>2154.36</v>
      </c>
      <c r="O2124" t="str">
        <f>VLOOKUP(A2124,'Hospitalisation Details'!A:G,7,0)</f>
        <v>tier - 2</v>
      </c>
      <c r="P2124" t="str">
        <f>VLOOKUP(A2124,'Hospitalisation Details'!A:I,8,0)</f>
        <v>tier - 2</v>
      </c>
      <c r="Q2124" t="str">
        <f>VLOOKUP(A2124,'Hospitalisation Details'!A:I,9,0)</f>
        <v>R1011</v>
      </c>
    </row>
    <row r="2125" spans="1:17" ht="15.6" x14ac:dyDescent="0.3">
      <c r="A2125" s="1" t="s">
        <v>239</v>
      </c>
      <c r="B2125" s="1" t="str">
        <f>VLOOKUP(A2125,'Customer Names'!A:B,2,0)</f>
        <v>Crawford, Ms.  Danya A.</v>
      </c>
      <c r="C2125">
        <f>VLOOKUP(A2125,'Medical Examinations'!A:H,2,0)</f>
        <v>24.3</v>
      </c>
      <c r="D2125">
        <f>VLOOKUP(A2125,'Medical Examinations'!A:C,3,0)</f>
        <v>6.1</v>
      </c>
      <c r="E2125" t="str">
        <f>VLOOKUP(A2125,'Medical Examinations'!A:E,4)</f>
        <v>yes</v>
      </c>
      <c r="F2125" t="str">
        <f>VLOOKUP(A2125,'Medical Examinations'!A:E,5)</f>
        <v>yes</v>
      </c>
      <c r="G2125" t="str">
        <f>VLOOKUP(A2125,'Medical Examinations'!A:F,6,0)</f>
        <v>No</v>
      </c>
      <c r="H2125">
        <f>VLOOKUP(A2125,'Medical Examinations'!A:G,7)</f>
        <v>1</v>
      </c>
      <c r="I2125" t="str">
        <f>VLOOKUP(A2125,'Medical Examinations'!A:H,8,0)</f>
        <v>No</v>
      </c>
      <c r="J2125">
        <f>VLOOKUP(A2125,'Hospitalisation Details'!A:B,2,0)</f>
        <v>2000</v>
      </c>
      <c r="K2125" t="str">
        <f>VLOOKUP(A2125,'Hospitalisation Details'!A:C,3,0)</f>
        <v>Dec</v>
      </c>
      <c r="L2125">
        <f>VLOOKUP(A2125,'Hospitalisation Details'!A:D,4,0)</f>
        <v>27</v>
      </c>
      <c r="M2125">
        <f>VLOOKUP(A2125,'Hospitalisation Details'!A:E,5,0)</f>
        <v>0</v>
      </c>
      <c r="N2125">
        <f>VLOOKUP(A2125,'Hospitalisation Details'!A:F,6,0)</f>
        <v>2150.4699999999998</v>
      </c>
      <c r="O2125" t="str">
        <f>VLOOKUP(A2125,'Hospitalisation Details'!A:G,7,0)</f>
        <v>tier - 2</v>
      </c>
      <c r="P2125" t="str">
        <f>VLOOKUP(A2125,'Hospitalisation Details'!A:I,8,0)</f>
        <v>tier - 3</v>
      </c>
      <c r="Q2125" t="str">
        <f>VLOOKUP(A2125,'Hospitalisation Details'!A:I,9,0)</f>
        <v>R1011</v>
      </c>
    </row>
    <row r="2126" spans="1:17" ht="15.6" x14ac:dyDescent="0.3">
      <c r="A2126" s="1" t="s">
        <v>238</v>
      </c>
      <c r="B2126" s="1" t="str">
        <f>VLOOKUP(A2126,'Customer Names'!A:B,2,0)</f>
        <v>Levitsky, Ms.  Lorraine</v>
      </c>
      <c r="C2126">
        <f>VLOOKUP(A2126,'Medical Examinations'!A:H,2,0)</f>
        <v>30.72</v>
      </c>
      <c r="D2126">
        <f>VLOOKUP(A2126,'Medical Examinations'!A:C,3,0)</f>
        <v>6.06</v>
      </c>
      <c r="E2126" t="str">
        <f>VLOOKUP(A2126,'Medical Examinations'!A:E,4)</f>
        <v>No</v>
      </c>
      <c r="F2126" t="str">
        <f>VLOOKUP(A2126,'Medical Examinations'!A:E,5)</f>
        <v>yes</v>
      </c>
      <c r="G2126" t="str">
        <f>VLOOKUP(A2126,'Medical Examinations'!A:F,6,0)</f>
        <v>No</v>
      </c>
      <c r="H2126">
        <f>VLOOKUP(A2126,'Medical Examinations'!A:G,7)</f>
        <v>1</v>
      </c>
      <c r="I2126" t="str">
        <f>VLOOKUP(A2126,'Medical Examinations'!A:H,8,0)</f>
        <v>No</v>
      </c>
      <c r="J2126">
        <f>VLOOKUP(A2126,'Hospitalisation Details'!A:B,2,0)</f>
        <v>2004</v>
      </c>
      <c r="K2126" t="str">
        <f>VLOOKUP(A2126,'Hospitalisation Details'!A:C,3,0)</f>
        <v>Oct</v>
      </c>
      <c r="L2126">
        <f>VLOOKUP(A2126,'Hospitalisation Details'!A:D,4,0)</f>
        <v>4</v>
      </c>
      <c r="M2126">
        <f>VLOOKUP(A2126,'Hospitalisation Details'!A:E,5,0)</f>
        <v>0</v>
      </c>
      <c r="N2126">
        <f>VLOOKUP(A2126,'Hospitalisation Details'!A:F,6,0)</f>
        <v>2144.85</v>
      </c>
      <c r="O2126" t="str">
        <f>VLOOKUP(A2126,'Hospitalisation Details'!A:G,7,0)</f>
        <v>tier - 2</v>
      </c>
      <c r="P2126" t="str">
        <f>VLOOKUP(A2126,'Hospitalisation Details'!A:I,8,0)</f>
        <v>tier - 1</v>
      </c>
      <c r="Q2126" t="str">
        <f>VLOOKUP(A2126,'Hospitalisation Details'!A:I,9,0)</f>
        <v>R1011</v>
      </c>
    </row>
    <row r="2127" spans="1:17" ht="15.6" x14ac:dyDescent="0.3">
      <c r="A2127" s="1" t="s">
        <v>237</v>
      </c>
      <c r="B2127" s="1" t="str">
        <f>VLOOKUP(A2127,'Customer Names'!A:B,2,0)</f>
        <v>Carroll, Ms.  Jennifer L.</v>
      </c>
      <c r="C2127">
        <f>VLOOKUP(A2127,'Medical Examinations'!A:H,2,0)</f>
        <v>37.43</v>
      </c>
      <c r="D2127">
        <f>VLOOKUP(A2127,'Medical Examinations'!A:C,3,0)</f>
        <v>4.5599999999999996</v>
      </c>
      <c r="E2127" t="str">
        <f>VLOOKUP(A2127,'Medical Examinations'!A:E,4)</f>
        <v>No</v>
      </c>
      <c r="F2127" t="str">
        <f>VLOOKUP(A2127,'Medical Examinations'!A:E,5)</f>
        <v>No</v>
      </c>
      <c r="G2127" t="str">
        <f>VLOOKUP(A2127,'Medical Examinations'!A:F,6,0)</f>
        <v>Yes</v>
      </c>
      <c r="H2127">
        <f>VLOOKUP(A2127,'Medical Examinations'!A:G,7)</f>
        <v>1</v>
      </c>
      <c r="I2127" t="str">
        <f>VLOOKUP(A2127,'Medical Examinations'!A:H,8,0)</f>
        <v>No</v>
      </c>
      <c r="J2127">
        <f>VLOOKUP(A2127,'Hospitalisation Details'!A:B,2,0)</f>
        <v>2003</v>
      </c>
      <c r="K2127" t="str">
        <f>VLOOKUP(A2127,'Hospitalisation Details'!A:C,3,0)</f>
        <v>Aug</v>
      </c>
      <c r="L2127">
        <f>VLOOKUP(A2127,'Hospitalisation Details'!A:D,4,0)</f>
        <v>19</v>
      </c>
      <c r="M2127">
        <f>VLOOKUP(A2127,'Hospitalisation Details'!A:E,5,0)</f>
        <v>0</v>
      </c>
      <c r="N2127">
        <f>VLOOKUP(A2127,'Hospitalisation Details'!A:F,6,0)</f>
        <v>2138.0700000000002</v>
      </c>
      <c r="O2127" t="str">
        <f>VLOOKUP(A2127,'Hospitalisation Details'!A:G,7,0)</f>
        <v>tier - 2</v>
      </c>
      <c r="P2127" t="str">
        <f>VLOOKUP(A2127,'Hospitalisation Details'!A:I,8,0)</f>
        <v>tier - 1</v>
      </c>
      <c r="Q2127" t="str">
        <f>VLOOKUP(A2127,'Hospitalisation Details'!A:I,9,0)</f>
        <v>R1012</v>
      </c>
    </row>
    <row r="2128" spans="1:17" ht="15.6" x14ac:dyDescent="0.3">
      <c r="A2128" s="1" t="s">
        <v>236</v>
      </c>
      <c r="B2128" s="1" t="str">
        <f>VLOOKUP(A2128,'Customer Names'!A:B,2,0)</f>
        <v>Campos, Mr.  Jesus Sr.</v>
      </c>
      <c r="C2128">
        <f>VLOOKUP(A2128,'Medical Examinations'!A:H,2,0)</f>
        <v>25.74</v>
      </c>
      <c r="D2128">
        <f>VLOOKUP(A2128,'Medical Examinations'!A:C,3,0)</f>
        <v>6.41</v>
      </c>
      <c r="E2128" t="str">
        <f>VLOOKUP(A2128,'Medical Examinations'!A:E,4)</f>
        <v>yes</v>
      </c>
      <c r="F2128" t="str">
        <f>VLOOKUP(A2128,'Medical Examinations'!A:E,5)</f>
        <v>No</v>
      </c>
      <c r="G2128" t="str">
        <f>VLOOKUP(A2128,'Medical Examinations'!A:F,6,0)</f>
        <v>Yes</v>
      </c>
      <c r="H2128">
        <f>VLOOKUP(A2128,'Medical Examinations'!A:G,7)</f>
        <v>1</v>
      </c>
      <c r="I2128" t="str">
        <f>VLOOKUP(A2128,'Medical Examinations'!A:H,8,0)</f>
        <v>No</v>
      </c>
      <c r="J2128">
        <f>VLOOKUP(A2128,'Hospitalisation Details'!A:B,2,0)</f>
        <v>1997</v>
      </c>
      <c r="K2128" t="str">
        <f>VLOOKUP(A2128,'Hospitalisation Details'!A:C,3,0)</f>
        <v>Sep</v>
      </c>
      <c r="L2128">
        <f>VLOOKUP(A2128,'Hospitalisation Details'!A:D,4,0)</f>
        <v>3</v>
      </c>
      <c r="M2128">
        <f>VLOOKUP(A2128,'Hospitalisation Details'!A:E,5,0)</f>
        <v>0</v>
      </c>
      <c r="N2128">
        <f>VLOOKUP(A2128,'Hospitalisation Details'!A:F,6,0)</f>
        <v>2137.65</v>
      </c>
      <c r="O2128" t="str">
        <f>VLOOKUP(A2128,'Hospitalisation Details'!A:G,7,0)</f>
        <v>tier - 3</v>
      </c>
      <c r="P2128" t="str">
        <f>VLOOKUP(A2128,'Hospitalisation Details'!A:I,8,0)</f>
        <v>tier - 1</v>
      </c>
      <c r="Q2128" t="str">
        <f>VLOOKUP(A2128,'Hospitalisation Details'!A:I,9,0)</f>
        <v>R1013</v>
      </c>
    </row>
    <row r="2129" spans="1:17" ht="15.6" x14ac:dyDescent="0.3">
      <c r="A2129" s="1" t="s">
        <v>235</v>
      </c>
      <c r="B2129" s="1" t="str">
        <f>VLOOKUP(A2129,'Customer Names'!A:B,2,0)</f>
        <v>Flajslik, Ms.  Kristen</v>
      </c>
      <c r="C2129">
        <f>VLOOKUP(A2129,'Medical Examinations'!A:H,2,0)</f>
        <v>36.575000000000003</v>
      </c>
      <c r="D2129">
        <f>VLOOKUP(A2129,'Medical Examinations'!A:C,3,0)</f>
        <v>5.57</v>
      </c>
      <c r="E2129" t="str">
        <f>VLOOKUP(A2129,'Medical Examinations'!A:E,4)</f>
        <v>No</v>
      </c>
      <c r="F2129" t="str">
        <f>VLOOKUP(A2129,'Medical Examinations'!A:E,5)</f>
        <v>No</v>
      </c>
      <c r="G2129" t="str">
        <f>VLOOKUP(A2129,'Medical Examinations'!A:F,6,0)</f>
        <v>Yes</v>
      </c>
      <c r="H2129">
        <f>VLOOKUP(A2129,'Medical Examinations'!A:G,7)</f>
        <v>1</v>
      </c>
      <c r="I2129" t="str">
        <f>VLOOKUP(A2129,'Medical Examinations'!A:H,8,0)</f>
        <v>No</v>
      </c>
      <c r="J2129">
        <f>VLOOKUP(A2129,'Hospitalisation Details'!A:B,2,0)</f>
        <v>2003</v>
      </c>
      <c r="K2129" t="str">
        <f>VLOOKUP(A2129,'Hospitalisation Details'!A:C,3,0)</f>
        <v>Sep</v>
      </c>
      <c r="L2129">
        <f>VLOOKUP(A2129,'Hospitalisation Details'!A:D,4,0)</f>
        <v>26</v>
      </c>
      <c r="M2129">
        <f>VLOOKUP(A2129,'Hospitalisation Details'!A:E,5,0)</f>
        <v>0</v>
      </c>
      <c r="N2129">
        <f>VLOOKUP(A2129,'Hospitalisation Details'!A:F,6,0)</f>
        <v>2136.88</v>
      </c>
      <c r="O2129" t="str">
        <f>VLOOKUP(A2129,'Hospitalisation Details'!A:G,7,0)</f>
        <v>tier - 2</v>
      </c>
      <c r="P2129" t="str">
        <f>VLOOKUP(A2129,'Hospitalisation Details'!A:I,8,0)</f>
        <v>tier - 2</v>
      </c>
      <c r="Q2129" t="str">
        <f>VLOOKUP(A2129,'Hospitalisation Details'!A:I,9,0)</f>
        <v>R1012</v>
      </c>
    </row>
    <row r="2130" spans="1:17" ht="15.6" x14ac:dyDescent="0.3">
      <c r="A2130" s="1" t="s">
        <v>234</v>
      </c>
      <c r="B2130" s="1" t="str">
        <f>VLOOKUP(A2130,'Customer Names'!A:B,2,0)</f>
        <v>Chua, Ms.  Catherine C.</v>
      </c>
      <c r="C2130">
        <f>VLOOKUP(A2130,'Medical Examinations'!A:H,2,0)</f>
        <v>35.15</v>
      </c>
      <c r="D2130">
        <f>VLOOKUP(A2130,'Medical Examinations'!A:C,3,0)</f>
        <v>5.47</v>
      </c>
      <c r="E2130" t="str">
        <f>VLOOKUP(A2130,'Medical Examinations'!A:E,4)</f>
        <v>No</v>
      </c>
      <c r="F2130" t="str">
        <f>VLOOKUP(A2130,'Medical Examinations'!A:E,5)</f>
        <v>No</v>
      </c>
      <c r="G2130" t="str">
        <f>VLOOKUP(A2130,'Medical Examinations'!A:F,6,0)</f>
        <v>Yes</v>
      </c>
      <c r="H2130">
        <f>VLOOKUP(A2130,'Medical Examinations'!A:G,7)</f>
        <v>1</v>
      </c>
      <c r="I2130" t="str">
        <f>VLOOKUP(A2130,'Medical Examinations'!A:H,8,0)</f>
        <v>No</v>
      </c>
      <c r="J2130">
        <f>VLOOKUP(A2130,'Hospitalisation Details'!A:B,2,0)</f>
        <v>2003</v>
      </c>
      <c r="K2130" t="str">
        <f>VLOOKUP(A2130,'Hospitalisation Details'!A:C,3,0)</f>
        <v>Sep</v>
      </c>
      <c r="L2130">
        <f>VLOOKUP(A2130,'Hospitalisation Details'!A:D,4,0)</f>
        <v>1</v>
      </c>
      <c r="M2130">
        <f>VLOOKUP(A2130,'Hospitalisation Details'!A:E,5,0)</f>
        <v>0</v>
      </c>
      <c r="N2130">
        <f>VLOOKUP(A2130,'Hospitalisation Details'!A:F,6,0)</f>
        <v>2134.9</v>
      </c>
      <c r="O2130" t="str">
        <f>VLOOKUP(A2130,'Hospitalisation Details'!A:G,7,0)</f>
        <v>tier - 2</v>
      </c>
      <c r="P2130" t="str">
        <f>VLOOKUP(A2130,'Hospitalisation Details'!A:I,8,0)</f>
        <v>tier - 3</v>
      </c>
      <c r="Q2130" t="str">
        <f>VLOOKUP(A2130,'Hospitalisation Details'!A:I,9,0)</f>
        <v>R1012</v>
      </c>
    </row>
    <row r="2131" spans="1:17" ht="15.6" x14ac:dyDescent="0.3">
      <c r="A2131" s="1" t="s">
        <v>233</v>
      </c>
      <c r="B2131" s="1" t="str">
        <f>VLOOKUP(A2131,'Customer Names'!A:B,2,0)</f>
        <v>Wiltse, Ms.  Paula</v>
      </c>
      <c r="C2131">
        <f>VLOOKUP(A2131,'Medical Examinations'!A:H,2,0)</f>
        <v>32.11</v>
      </c>
      <c r="D2131">
        <f>VLOOKUP(A2131,'Medical Examinations'!A:C,3,0)</f>
        <v>4.43</v>
      </c>
      <c r="E2131" t="str">
        <f>VLOOKUP(A2131,'Medical Examinations'!A:E,4)</f>
        <v>No</v>
      </c>
      <c r="F2131" t="str">
        <f>VLOOKUP(A2131,'Medical Examinations'!A:E,5)</f>
        <v>No</v>
      </c>
      <c r="G2131" t="str">
        <f>VLOOKUP(A2131,'Medical Examinations'!A:F,6,0)</f>
        <v>Yes</v>
      </c>
      <c r="H2131">
        <f>VLOOKUP(A2131,'Medical Examinations'!A:G,7)</f>
        <v>1</v>
      </c>
      <c r="I2131" t="str">
        <f>VLOOKUP(A2131,'Medical Examinations'!A:H,8,0)</f>
        <v>No</v>
      </c>
      <c r="J2131">
        <f>VLOOKUP(A2131,'Hospitalisation Details'!A:B,2,0)</f>
        <v>2003</v>
      </c>
      <c r="K2131" t="str">
        <f>VLOOKUP(A2131,'Hospitalisation Details'!A:C,3,0)</f>
        <v>Dec</v>
      </c>
      <c r="L2131">
        <f>VLOOKUP(A2131,'Hospitalisation Details'!A:D,4,0)</f>
        <v>22</v>
      </c>
      <c r="M2131">
        <f>VLOOKUP(A2131,'Hospitalisation Details'!A:E,5,0)</f>
        <v>0</v>
      </c>
      <c r="N2131">
        <f>VLOOKUP(A2131,'Hospitalisation Details'!A:F,6,0)</f>
        <v>2130.6799999999998</v>
      </c>
      <c r="O2131" t="str">
        <f>VLOOKUP(A2131,'Hospitalisation Details'!A:G,7,0)</f>
        <v>tier - 2</v>
      </c>
      <c r="P2131" t="str">
        <f>VLOOKUP(A2131,'Hospitalisation Details'!A:I,8,0)</f>
        <v>tier - 3</v>
      </c>
      <c r="Q2131" t="str">
        <f>VLOOKUP(A2131,'Hospitalisation Details'!A:I,9,0)</f>
        <v>R1012</v>
      </c>
    </row>
    <row r="2132" spans="1:17" ht="15.6" x14ac:dyDescent="0.3">
      <c r="A2132" s="1" t="s">
        <v>232</v>
      </c>
      <c r="B2132" s="1" t="str">
        <f>VLOOKUP(A2132,'Customer Names'!A:B,2,0)</f>
        <v>Fisher, Ms.  Evan</v>
      </c>
      <c r="C2132">
        <f>VLOOKUP(A2132,'Medical Examinations'!A:H,2,0)</f>
        <v>30.495000000000001</v>
      </c>
      <c r="D2132">
        <f>VLOOKUP(A2132,'Medical Examinations'!A:C,3,0)</f>
        <v>4.95</v>
      </c>
      <c r="E2132" t="str">
        <f>VLOOKUP(A2132,'Medical Examinations'!A:E,4)</f>
        <v>No</v>
      </c>
      <c r="F2132" t="str">
        <f>VLOOKUP(A2132,'Medical Examinations'!A:E,5)</f>
        <v>No</v>
      </c>
      <c r="G2132" t="str">
        <f>VLOOKUP(A2132,'Medical Examinations'!A:F,6,0)</f>
        <v>Yes</v>
      </c>
      <c r="H2132">
        <f>VLOOKUP(A2132,'Medical Examinations'!A:G,7)</f>
        <v>1</v>
      </c>
      <c r="I2132" t="str">
        <f>VLOOKUP(A2132,'Medical Examinations'!A:H,8,0)</f>
        <v>No</v>
      </c>
      <c r="J2132">
        <f>VLOOKUP(A2132,'Hospitalisation Details'!A:B,2,0)</f>
        <v>2003</v>
      </c>
      <c r="K2132" t="str">
        <f>VLOOKUP(A2132,'Hospitalisation Details'!A:C,3,0)</f>
        <v>Aug</v>
      </c>
      <c r="L2132">
        <f>VLOOKUP(A2132,'Hospitalisation Details'!A:D,4,0)</f>
        <v>30</v>
      </c>
      <c r="M2132">
        <f>VLOOKUP(A2132,'Hospitalisation Details'!A:E,5,0)</f>
        <v>0</v>
      </c>
      <c r="N2132">
        <f>VLOOKUP(A2132,'Hospitalisation Details'!A:F,6,0)</f>
        <v>2128.4299999999998</v>
      </c>
      <c r="O2132" t="str">
        <f>VLOOKUP(A2132,'Hospitalisation Details'!A:G,7,0)</f>
        <v>tier - 2</v>
      </c>
      <c r="P2132" t="str">
        <f>VLOOKUP(A2132,'Hospitalisation Details'!A:I,8,0)</f>
        <v>tier - 1</v>
      </c>
      <c r="Q2132" t="str">
        <f>VLOOKUP(A2132,'Hospitalisation Details'!A:I,9,0)</f>
        <v>R1012</v>
      </c>
    </row>
    <row r="2133" spans="1:17" ht="15.6" x14ac:dyDescent="0.3">
      <c r="A2133" s="1" t="s">
        <v>231</v>
      </c>
      <c r="B2133" s="1" t="str">
        <f>VLOOKUP(A2133,'Customer Names'!A:B,2,0)</f>
        <v>Wilzbacher, Mr.  Nathan J</v>
      </c>
      <c r="C2133">
        <f>VLOOKUP(A2133,'Medical Examinations'!A:H,2,0)</f>
        <v>29.24</v>
      </c>
      <c r="D2133">
        <f>VLOOKUP(A2133,'Medical Examinations'!A:C,3,0)</f>
        <v>4.04</v>
      </c>
      <c r="E2133" t="str">
        <f>VLOOKUP(A2133,'Medical Examinations'!A:E,4)</f>
        <v>No</v>
      </c>
      <c r="F2133" t="str">
        <f>VLOOKUP(A2133,'Medical Examinations'!A:E,5)</f>
        <v>yes</v>
      </c>
      <c r="G2133" t="str">
        <f>VLOOKUP(A2133,'Medical Examinations'!A:F,6,0)</f>
        <v>No</v>
      </c>
      <c r="H2133">
        <f>VLOOKUP(A2133,'Medical Examinations'!A:G,7)</f>
        <v>1</v>
      </c>
      <c r="I2133" t="str">
        <f>VLOOKUP(A2133,'Medical Examinations'!A:H,8,0)</f>
        <v>No</v>
      </c>
      <c r="J2133">
        <f>VLOOKUP(A2133,'Hospitalisation Details'!A:B,2,0)</f>
        <v>2004</v>
      </c>
      <c r="K2133" t="str">
        <f>VLOOKUP(A2133,'Hospitalisation Details'!A:C,3,0)</f>
        <v>Nov</v>
      </c>
      <c r="L2133">
        <f>VLOOKUP(A2133,'Hospitalisation Details'!A:D,4,0)</f>
        <v>4</v>
      </c>
      <c r="M2133">
        <f>VLOOKUP(A2133,'Hospitalisation Details'!A:E,5,0)</f>
        <v>0</v>
      </c>
      <c r="N2133">
        <f>VLOOKUP(A2133,'Hospitalisation Details'!A:F,6,0)</f>
        <v>2118.61</v>
      </c>
      <c r="O2133" t="str">
        <f>VLOOKUP(A2133,'Hospitalisation Details'!A:G,7,0)</f>
        <v>tier - 2</v>
      </c>
      <c r="P2133" t="str">
        <f>VLOOKUP(A2133,'Hospitalisation Details'!A:I,8,0)</f>
        <v>tier - 1</v>
      </c>
      <c r="Q2133" t="str">
        <f>VLOOKUP(A2133,'Hospitalisation Details'!A:I,9,0)</f>
        <v>R1012</v>
      </c>
    </row>
    <row r="2134" spans="1:17" ht="15.6" x14ac:dyDescent="0.3">
      <c r="A2134" s="1" t="s">
        <v>230</v>
      </c>
      <c r="B2134" s="1" t="str">
        <f>VLOOKUP(A2134,'Customer Names'!A:B,2,0)</f>
        <v>Thayer, Ms.  Ashley M</v>
      </c>
      <c r="C2134">
        <f>VLOOKUP(A2134,'Medical Examinations'!A:H,2,0)</f>
        <v>22.515000000000001</v>
      </c>
      <c r="D2134">
        <f>VLOOKUP(A2134,'Medical Examinations'!A:C,3,0)</f>
        <v>5.93</v>
      </c>
      <c r="E2134" t="str">
        <f>VLOOKUP(A2134,'Medical Examinations'!A:E,4)</f>
        <v>No</v>
      </c>
      <c r="F2134" t="str">
        <f>VLOOKUP(A2134,'Medical Examinations'!A:E,5)</f>
        <v>No</v>
      </c>
      <c r="G2134" t="str">
        <f>VLOOKUP(A2134,'Medical Examinations'!A:F,6,0)</f>
        <v>Yes</v>
      </c>
      <c r="H2134">
        <f>VLOOKUP(A2134,'Medical Examinations'!A:G,7)</f>
        <v>1</v>
      </c>
      <c r="I2134" t="str">
        <f>VLOOKUP(A2134,'Medical Examinations'!A:H,8,0)</f>
        <v>No</v>
      </c>
      <c r="J2134">
        <f>VLOOKUP(A2134,'Hospitalisation Details'!A:B,2,0)</f>
        <v>2003</v>
      </c>
      <c r="K2134" t="str">
        <f>VLOOKUP(A2134,'Hospitalisation Details'!A:C,3,0)</f>
        <v>Sep</v>
      </c>
      <c r="L2134">
        <f>VLOOKUP(A2134,'Hospitalisation Details'!A:D,4,0)</f>
        <v>30</v>
      </c>
      <c r="M2134">
        <f>VLOOKUP(A2134,'Hospitalisation Details'!A:E,5,0)</f>
        <v>0</v>
      </c>
      <c r="N2134">
        <f>VLOOKUP(A2134,'Hospitalisation Details'!A:F,6,0)</f>
        <v>2117.34</v>
      </c>
      <c r="O2134" t="str">
        <f>VLOOKUP(A2134,'Hospitalisation Details'!A:G,7,0)</f>
        <v>tier - 2</v>
      </c>
      <c r="P2134" t="str">
        <f>VLOOKUP(A2134,'Hospitalisation Details'!A:I,8,0)</f>
        <v>tier - 3</v>
      </c>
      <c r="Q2134" t="str">
        <f>VLOOKUP(A2134,'Hospitalisation Details'!A:I,9,0)</f>
        <v>R1012</v>
      </c>
    </row>
    <row r="2135" spans="1:17" ht="15.6" x14ac:dyDescent="0.3">
      <c r="A2135" s="1" t="s">
        <v>229</v>
      </c>
      <c r="B2135" s="1" t="str">
        <f>VLOOKUP(A2135,'Customer Names'!A:B,2,0)</f>
        <v>Brosseau, Mr.  Jason</v>
      </c>
      <c r="C2135">
        <f>VLOOKUP(A2135,'Medical Examinations'!A:H,2,0)</f>
        <v>15.65</v>
      </c>
      <c r="D2135">
        <f>VLOOKUP(A2135,'Medical Examinations'!A:C,3,0)</f>
        <v>4.2300000000000004</v>
      </c>
      <c r="E2135" t="str">
        <f>VLOOKUP(A2135,'Medical Examinations'!A:E,4)</f>
        <v>No</v>
      </c>
      <c r="F2135" t="str">
        <f>VLOOKUP(A2135,'Medical Examinations'!A:E,5)</f>
        <v>No</v>
      </c>
      <c r="G2135" t="str">
        <f>VLOOKUP(A2135,'Medical Examinations'!A:F,6,0)</f>
        <v>No</v>
      </c>
      <c r="H2135" t="str">
        <f>VLOOKUP(A2135,'Medical Examinations'!A:G,7)</f>
        <v>No major surgery</v>
      </c>
      <c r="I2135" t="str">
        <f>VLOOKUP(A2135,'Medical Examinations'!A:H,8,0)</f>
        <v>No</v>
      </c>
      <c r="J2135">
        <f>VLOOKUP(A2135,'Hospitalisation Details'!A:B,2,0)</f>
        <v>1989</v>
      </c>
      <c r="K2135" t="str">
        <f>VLOOKUP(A2135,'Hospitalisation Details'!A:C,3,0)</f>
        <v>Jul</v>
      </c>
      <c r="L2135">
        <f>VLOOKUP(A2135,'Hospitalisation Details'!A:D,4,0)</f>
        <v>21</v>
      </c>
      <c r="M2135">
        <f>VLOOKUP(A2135,'Hospitalisation Details'!A:E,5,0)</f>
        <v>3</v>
      </c>
      <c r="N2135">
        <f>VLOOKUP(A2135,'Hospitalisation Details'!A:F,6,0)</f>
        <v>2106.2600000000002</v>
      </c>
      <c r="O2135" t="str">
        <f>VLOOKUP(A2135,'Hospitalisation Details'!A:G,7,0)</f>
        <v>tier - 2</v>
      </c>
      <c r="P2135" t="str">
        <f>VLOOKUP(A2135,'Hospitalisation Details'!A:I,8,0)</f>
        <v>tier - 2</v>
      </c>
      <c r="Q2135" t="str">
        <f>VLOOKUP(A2135,'Hospitalisation Details'!A:I,9,0)</f>
        <v>R1013</v>
      </c>
    </row>
    <row r="2136" spans="1:17" ht="15.6" x14ac:dyDescent="0.3">
      <c r="A2136" s="1" t="s">
        <v>228</v>
      </c>
      <c r="B2136" s="1" t="str">
        <f>VLOOKUP(A2136,'Customer Names'!A:B,2,0)</f>
        <v>Phares, Mr.  Marshall</v>
      </c>
      <c r="C2136">
        <f>VLOOKUP(A2136,'Medical Examinations'!A:H,2,0)</f>
        <v>27.36</v>
      </c>
      <c r="D2136">
        <f>VLOOKUP(A2136,'Medical Examinations'!A:C,3,0)</f>
        <v>5.59</v>
      </c>
      <c r="E2136" t="str">
        <f>VLOOKUP(A2136,'Medical Examinations'!A:E,4)</f>
        <v>yes</v>
      </c>
      <c r="F2136" t="str">
        <f>VLOOKUP(A2136,'Medical Examinations'!A:E,5)</f>
        <v>No</v>
      </c>
      <c r="G2136" t="str">
        <f>VLOOKUP(A2136,'Medical Examinations'!A:F,6,0)</f>
        <v>No</v>
      </c>
      <c r="H2136" t="str">
        <f>VLOOKUP(A2136,'Medical Examinations'!A:G,7)</f>
        <v>No major surgery</v>
      </c>
      <c r="I2136" t="str">
        <f>VLOOKUP(A2136,'Medical Examinations'!A:H,8,0)</f>
        <v>No</v>
      </c>
      <c r="J2136">
        <f>VLOOKUP(A2136,'Hospitalisation Details'!A:B,2,0)</f>
        <v>2001</v>
      </c>
      <c r="K2136" t="str">
        <f>VLOOKUP(A2136,'Hospitalisation Details'!A:C,3,0)</f>
        <v>Nov</v>
      </c>
      <c r="L2136">
        <f>VLOOKUP(A2136,'Hospitalisation Details'!A:D,4,0)</f>
        <v>28</v>
      </c>
      <c r="M2136">
        <f>VLOOKUP(A2136,'Hospitalisation Details'!A:E,5,0)</f>
        <v>0</v>
      </c>
      <c r="N2136">
        <f>VLOOKUP(A2136,'Hospitalisation Details'!A:F,6,0)</f>
        <v>2104.11</v>
      </c>
      <c r="O2136" t="str">
        <f>VLOOKUP(A2136,'Hospitalisation Details'!A:G,7,0)</f>
        <v>tier - 2</v>
      </c>
      <c r="P2136" t="str">
        <f>VLOOKUP(A2136,'Hospitalisation Details'!A:I,8,0)</f>
        <v>tier - 1</v>
      </c>
      <c r="Q2136" t="str">
        <f>VLOOKUP(A2136,'Hospitalisation Details'!A:I,9,0)</f>
        <v>R1016</v>
      </c>
    </row>
    <row r="2137" spans="1:17" ht="15.6" x14ac:dyDescent="0.3">
      <c r="A2137" s="1" t="s">
        <v>227</v>
      </c>
      <c r="B2137" s="1" t="str">
        <f>VLOOKUP(A2137,'Customer Names'!A:B,2,0)</f>
        <v>Curley, Mr.  Lavar</v>
      </c>
      <c r="C2137">
        <f>VLOOKUP(A2137,'Medical Examinations'!A:H,2,0)</f>
        <v>22.3</v>
      </c>
      <c r="D2137">
        <f>VLOOKUP(A2137,'Medical Examinations'!A:C,3,0)</f>
        <v>4.8899999999999997</v>
      </c>
      <c r="E2137" t="str">
        <f>VLOOKUP(A2137,'Medical Examinations'!A:E,4)</f>
        <v>yes</v>
      </c>
      <c r="F2137" t="str">
        <f>VLOOKUP(A2137,'Medical Examinations'!A:E,5)</f>
        <v>No</v>
      </c>
      <c r="G2137" t="str">
        <f>VLOOKUP(A2137,'Medical Examinations'!A:F,6,0)</f>
        <v>No</v>
      </c>
      <c r="H2137" t="str">
        <f>VLOOKUP(A2137,'Medical Examinations'!A:G,7)</f>
        <v>No major surgery</v>
      </c>
      <c r="I2137" t="str">
        <f>VLOOKUP(A2137,'Medical Examinations'!A:H,8,0)</f>
        <v>No</v>
      </c>
      <c r="J2137">
        <f>VLOOKUP(A2137,'Hospitalisation Details'!A:B,2,0)</f>
        <v>2001</v>
      </c>
      <c r="K2137" t="str">
        <f>VLOOKUP(A2137,'Hospitalisation Details'!A:C,3,0)</f>
        <v>Jun</v>
      </c>
      <c r="L2137">
        <f>VLOOKUP(A2137,'Hospitalisation Details'!A:D,4,0)</f>
        <v>22</v>
      </c>
      <c r="M2137">
        <f>VLOOKUP(A2137,'Hospitalisation Details'!A:E,5,0)</f>
        <v>1</v>
      </c>
      <c r="N2137">
        <f>VLOOKUP(A2137,'Hospitalisation Details'!A:F,6,0)</f>
        <v>2103.08</v>
      </c>
      <c r="O2137" t="str">
        <f>VLOOKUP(A2137,'Hospitalisation Details'!A:G,7,0)</f>
        <v>tier - 3</v>
      </c>
      <c r="P2137" t="str">
        <f>VLOOKUP(A2137,'Hospitalisation Details'!A:I,8,0)</f>
        <v>tier - 2</v>
      </c>
      <c r="Q2137" t="str">
        <f>VLOOKUP(A2137,'Hospitalisation Details'!A:I,9,0)</f>
        <v>R1011</v>
      </c>
    </row>
    <row r="2138" spans="1:17" ht="15.6" x14ac:dyDescent="0.3">
      <c r="A2138" s="1" t="s">
        <v>226</v>
      </c>
      <c r="B2138" s="1" t="str">
        <f>VLOOKUP(A2138,'Customer Names'!A:B,2,0)</f>
        <v>Johnston, Mr.  Charlie T.</v>
      </c>
      <c r="C2138">
        <f>VLOOKUP(A2138,'Medical Examinations'!A:H,2,0)</f>
        <v>26.03</v>
      </c>
      <c r="D2138">
        <f>VLOOKUP(A2138,'Medical Examinations'!A:C,3,0)</f>
        <v>5.81</v>
      </c>
      <c r="E2138" t="str">
        <f>VLOOKUP(A2138,'Medical Examinations'!A:E,4)</f>
        <v>yes</v>
      </c>
      <c r="F2138" t="str">
        <f>VLOOKUP(A2138,'Medical Examinations'!A:E,5)</f>
        <v>No</v>
      </c>
      <c r="G2138" t="str">
        <f>VLOOKUP(A2138,'Medical Examinations'!A:F,6,0)</f>
        <v>No</v>
      </c>
      <c r="H2138" t="str">
        <f>VLOOKUP(A2138,'Medical Examinations'!A:G,7)</f>
        <v>No major surgery</v>
      </c>
      <c r="I2138" t="str">
        <f>VLOOKUP(A2138,'Medical Examinations'!A:H,8,0)</f>
        <v>No</v>
      </c>
      <c r="J2138">
        <f>VLOOKUP(A2138,'Hospitalisation Details'!A:B,2,0)</f>
        <v>2001</v>
      </c>
      <c r="K2138" t="str">
        <f>VLOOKUP(A2138,'Hospitalisation Details'!A:C,3,0)</f>
        <v>Aug</v>
      </c>
      <c r="L2138">
        <f>VLOOKUP(A2138,'Hospitalisation Details'!A:D,4,0)</f>
        <v>14</v>
      </c>
      <c r="M2138">
        <f>VLOOKUP(A2138,'Hospitalisation Details'!A:E,5,0)</f>
        <v>0</v>
      </c>
      <c r="N2138">
        <f>VLOOKUP(A2138,'Hospitalisation Details'!A:F,6,0)</f>
        <v>2102.2600000000002</v>
      </c>
      <c r="O2138" t="str">
        <f>VLOOKUP(A2138,'Hospitalisation Details'!A:G,7,0)</f>
        <v>tier - 3</v>
      </c>
      <c r="P2138" t="str">
        <f>VLOOKUP(A2138,'Hospitalisation Details'!A:I,8,0)</f>
        <v>tier - 2</v>
      </c>
      <c r="Q2138" t="str">
        <f>VLOOKUP(A2138,'Hospitalisation Details'!A:I,9,0)</f>
        <v>R1019</v>
      </c>
    </row>
    <row r="2139" spans="1:17" ht="15.6" x14ac:dyDescent="0.3">
      <c r="A2139" s="1" t="s">
        <v>225</v>
      </c>
      <c r="B2139" s="1" t="str">
        <f>VLOOKUP(A2139,'Customer Names'!A:B,2,0)</f>
        <v>Padula, Mrs.  Lauren</v>
      </c>
      <c r="C2139">
        <f>VLOOKUP(A2139,'Medical Examinations'!A:H,2,0)</f>
        <v>27.74</v>
      </c>
      <c r="D2139">
        <f>VLOOKUP(A2139,'Medical Examinations'!A:C,3,0)</f>
        <v>4.29</v>
      </c>
      <c r="E2139" t="str">
        <f>VLOOKUP(A2139,'Medical Examinations'!A:E,4)</f>
        <v>No</v>
      </c>
      <c r="F2139" t="str">
        <f>VLOOKUP(A2139,'Medical Examinations'!A:E,5)</f>
        <v>yes</v>
      </c>
      <c r="G2139" t="str">
        <f>VLOOKUP(A2139,'Medical Examinations'!A:F,6,0)</f>
        <v>No</v>
      </c>
      <c r="H2139">
        <f>VLOOKUP(A2139,'Medical Examinations'!A:G,7)</f>
        <v>1</v>
      </c>
      <c r="I2139" t="str">
        <f>VLOOKUP(A2139,'Medical Examinations'!A:H,8,0)</f>
        <v>No</v>
      </c>
      <c r="J2139">
        <f>VLOOKUP(A2139,'Hospitalisation Details'!A:B,2,0)</f>
        <v>2004</v>
      </c>
      <c r="K2139" t="str">
        <f>VLOOKUP(A2139,'Hospitalisation Details'!A:C,3,0)</f>
        <v>Jun</v>
      </c>
      <c r="L2139">
        <f>VLOOKUP(A2139,'Hospitalisation Details'!A:D,4,0)</f>
        <v>12</v>
      </c>
      <c r="M2139">
        <f>VLOOKUP(A2139,'Hospitalisation Details'!A:E,5,0)</f>
        <v>0</v>
      </c>
      <c r="N2139">
        <f>VLOOKUP(A2139,'Hospitalisation Details'!A:F,6,0)</f>
        <v>2094.1</v>
      </c>
      <c r="O2139" t="str">
        <f>VLOOKUP(A2139,'Hospitalisation Details'!A:G,7,0)</f>
        <v>tier - 3</v>
      </c>
      <c r="P2139" t="str">
        <f>VLOOKUP(A2139,'Hospitalisation Details'!A:I,8,0)</f>
        <v>tier - 2</v>
      </c>
      <c r="Q2139" t="str">
        <f>VLOOKUP(A2139,'Hospitalisation Details'!A:I,9,0)</f>
        <v>R1025</v>
      </c>
    </row>
    <row r="2140" spans="1:17" ht="15.6" x14ac:dyDescent="0.3">
      <c r="A2140" s="1" t="s">
        <v>224</v>
      </c>
      <c r="B2140" s="1" t="str">
        <f>VLOOKUP(A2140,'Customer Names'!A:B,2,0)</f>
        <v>Gamirov, Mr.  Arthur</v>
      </c>
      <c r="C2140">
        <f>VLOOKUP(A2140,'Medical Examinations'!A:H,2,0)</f>
        <v>32.11</v>
      </c>
      <c r="D2140">
        <f>VLOOKUP(A2140,'Medical Examinations'!A:C,3,0)</f>
        <v>4.03</v>
      </c>
      <c r="E2140" t="str">
        <f>VLOOKUP(A2140,'Medical Examinations'!A:E,4)</f>
        <v>yes</v>
      </c>
      <c r="F2140" t="str">
        <f>VLOOKUP(A2140,'Medical Examinations'!A:E,5)</f>
        <v>yes</v>
      </c>
      <c r="G2140" t="str">
        <f>VLOOKUP(A2140,'Medical Examinations'!A:F,6,0)</f>
        <v>No</v>
      </c>
      <c r="H2140">
        <f>VLOOKUP(A2140,'Medical Examinations'!A:G,7)</f>
        <v>2</v>
      </c>
      <c r="I2140" t="str">
        <f>VLOOKUP(A2140,'Medical Examinations'!A:H,8,0)</f>
        <v>No</v>
      </c>
      <c r="J2140">
        <f>VLOOKUP(A2140,'Hospitalisation Details'!A:B,2,0)</f>
        <v>2000</v>
      </c>
      <c r="K2140" t="str">
        <f>VLOOKUP(A2140,'Hospitalisation Details'!A:C,3,0)</f>
        <v>Jul</v>
      </c>
      <c r="L2140">
        <f>VLOOKUP(A2140,'Hospitalisation Details'!A:D,4,0)</f>
        <v>26</v>
      </c>
      <c r="M2140">
        <f>VLOOKUP(A2140,'Hospitalisation Details'!A:E,5,0)</f>
        <v>0</v>
      </c>
      <c r="N2140">
        <f>VLOOKUP(A2140,'Hospitalisation Details'!A:F,6,0)</f>
        <v>2055.3200000000002</v>
      </c>
      <c r="O2140" t="str">
        <f>VLOOKUP(A2140,'Hospitalisation Details'!A:G,7,0)</f>
        <v>tier - 3</v>
      </c>
      <c r="P2140" t="str">
        <f>VLOOKUP(A2140,'Hospitalisation Details'!A:I,8,0)</f>
        <v>tier - 3</v>
      </c>
      <c r="Q2140" t="str">
        <f>VLOOKUP(A2140,'Hospitalisation Details'!A:I,9,0)</f>
        <v>R1012</v>
      </c>
    </row>
    <row r="2141" spans="1:17" ht="15.6" x14ac:dyDescent="0.3">
      <c r="A2141" s="1" t="s">
        <v>223</v>
      </c>
      <c r="B2141" s="1" t="str">
        <f>VLOOKUP(A2141,'Customer Names'!A:B,2,0)</f>
        <v>Briot, Mr.  Thomas</v>
      </c>
      <c r="C2141">
        <f>VLOOKUP(A2141,'Medical Examinations'!A:H,2,0)</f>
        <v>25.175000000000001</v>
      </c>
      <c r="D2141">
        <f>VLOOKUP(A2141,'Medical Examinations'!A:C,3,0)</f>
        <v>6.29</v>
      </c>
      <c r="E2141" t="str">
        <f>VLOOKUP(A2141,'Medical Examinations'!A:E,4)</f>
        <v>yes</v>
      </c>
      <c r="F2141" t="str">
        <f>VLOOKUP(A2141,'Medical Examinations'!A:E,5)</f>
        <v>yes</v>
      </c>
      <c r="G2141" t="str">
        <f>VLOOKUP(A2141,'Medical Examinations'!A:F,6,0)</f>
        <v>No</v>
      </c>
      <c r="H2141">
        <f>VLOOKUP(A2141,'Medical Examinations'!A:G,7)</f>
        <v>2</v>
      </c>
      <c r="I2141" t="str">
        <f>VLOOKUP(A2141,'Medical Examinations'!A:H,8,0)</f>
        <v>No</v>
      </c>
      <c r="J2141">
        <f>VLOOKUP(A2141,'Hospitalisation Details'!A:B,2,0)</f>
        <v>2000</v>
      </c>
      <c r="K2141" t="str">
        <f>VLOOKUP(A2141,'Hospitalisation Details'!A:C,3,0)</f>
        <v>Sep</v>
      </c>
      <c r="L2141">
        <f>VLOOKUP(A2141,'Hospitalisation Details'!A:D,4,0)</f>
        <v>2</v>
      </c>
      <c r="M2141">
        <f>VLOOKUP(A2141,'Hospitalisation Details'!A:E,5,0)</f>
        <v>0</v>
      </c>
      <c r="N2141">
        <f>VLOOKUP(A2141,'Hospitalisation Details'!A:F,6,0)</f>
        <v>2045.69</v>
      </c>
      <c r="O2141" t="str">
        <f>VLOOKUP(A2141,'Hospitalisation Details'!A:G,7,0)</f>
        <v>tier - 3</v>
      </c>
      <c r="P2141" t="str">
        <f>VLOOKUP(A2141,'Hospitalisation Details'!A:I,8,0)</f>
        <v>tier - 3</v>
      </c>
      <c r="Q2141" t="str">
        <f>VLOOKUP(A2141,'Hospitalisation Details'!A:I,9,0)</f>
        <v>R1012</v>
      </c>
    </row>
    <row r="2142" spans="1:17" ht="15.6" x14ac:dyDescent="0.3">
      <c r="A2142" s="1" t="s">
        <v>222</v>
      </c>
      <c r="B2142" s="1" t="str">
        <f>VLOOKUP(A2142,'Customer Names'!A:B,2,0)</f>
        <v>De Hueck, Ms.  Jennifer</v>
      </c>
      <c r="C2142">
        <f>VLOOKUP(A2142,'Medical Examinations'!A:H,2,0)</f>
        <v>39.49</v>
      </c>
      <c r="D2142">
        <f>VLOOKUP(A2142,'Medical Examinations'!A:C,3,0)</f>
        <v>4.4800000000000004</v>
      </c>
      <c r="E2142" t="str">
        <f>VLOOKUP(A2142,'Medical Examinations'!A:E,4)</f>
        <v>yes</v>
      </c>
      <c r="F2142" t="str">
        <f>VLOOKUP(A2142,'Medical Examinations'!A:E,5)</f>
        <v>No</v>
      </c>
      <c r="G2142" t="str">
        <f>VLOOKUP(A2142,'Medical Examinations'!A:F,6,0)</f>
        <v>No</v>
      </c>
      <c r="H2142" t="str">
        <f>VLOOKUP(A2142,'Medical Examinations'!A:G,7)</f>
        <v>No major surgery</v>
      </c>
      <c r="I2142" t="str">
        <f>VLOOKUP(A2142,'Medical Examinations'!A:H,8,0)</f>
        <v>No</v>
      </c>
      <c r="J2142">
        <f>VLOOKUP(A2142,'Hospitalisation Details'!A:B,2,0)</f>
        <v>2001</v>
      </c>
      <c r="K2142" t="str">
        <f>VLOOKUP(A2142,'Hospitalisation Details'!A:C,3,0)</f>
        <v>Aug</v>
      </c>
      <c r="L2142">
        <f>VLOOKUP(A2142,'Hospitalisation Details'!A:D,4,0)</f>
        <v>4</v>
      </c>
      <c r="M2142">
        <f>VLOOKUP(A2142,'Hospitalisation Details'!A:E,5,0)</f>
        <v>0</v>
      </c>
      <c r="N2142">
        <f>VLOOKUP(A2142,'Hospitalisation Details'!A:F,6,0)</f>
        <v>2026.97</v>
      </c>
      <c r="O2142" t="str">
        <f>VLOOKUP(A2142,'Hospitalisation Details'!A:G,7,0)</f>
        <v>tier - 3</v>
      </c>
      <c r="P2142" t="str">
        <f>VLOOKUP(A2142,'Hospitalisation Details'!A:I,8,0)</f>
        <v>tier - 2</v>
      </c>
      <c r="Q2142" t="str">
        <f>VLOOKUP(A2142,'Hospitalisation Details'!A:I,9,0)</f>
        <v>R1013</v>
      </c>
    </row>
    <row r="2143" spans="1:17" ht="15.6" x14ac:dyDescent="0.3">
      <c r="A2143" s="1" t="s">
        <v>221</v>
      </c>
      <c r="B2143" s="1" t="str">
        <f>VLOOKUP(A2143,'Customer Names'!A:B,2,0)</f>
        <v>Putt, Ms.  Tammy</v>
      </c>
      <c r="C2143">
        <f>VLOOKUP(A2143,'Medical Examinations'!A:H,2,0)</f>
        <v>34.869999999999997</v>
      </c>
      <c r="D2143">
        <f>VLOOKUP(A2143,'Medical Examinations'!A:C,3,0)</f>
        <v>5.51</v>
      </c>
      <c r="E2143" t="str">
        <f>VLOOKUP(A2143,'Medical Examinations'!A:E,4)</f>
        <v>yes</v>
      </c>
      <c r="F2143" t="str">
        <f>VLOOKUP(A2143,'Medical Examinations'!A:E,5)</f>
        <v>No</v>
      </c>
      <c r="G2143" t="str">
        <f>VLOOKUP(A2143,'Medical Examinations'!A:F,6,0)</f>
        <v>No</v>
      </c>
      <c r="H2143" t="str">
        <f>VLOOKUP(A2143,'Medical Examinations'!A:G,7)</f>
        <v>No major surgery</v>
      </c>
      <c r="I2143" t="str">
        <f>VLOOKUP(A2143,'Medical Examinations'!A:H,8,0)</f>
        <v>No</v>
      </c>
      <c r="J2143">
        <f>VLOOKUP(A2143,'Hospitalisation Details'!A:B,2,0)</f>
        <v>2001</v>
      </c>
      <c r="K2143" t="str">
        <f>VLOOKUP(A2143,'Hospitalisation Details'!A:C,3,0)</f>
        <v>Sep</v>
      </c>
      <c r="L2143">
        <f>VLOOKUP(A2143,'Hospitalisation Details'!A:D,4,0)</f>
        <v>6</v>
      </c>
      <c r="M2143">
        <f>VLOOKUP(A2143,'Hospitalisation Details'!A:E,5,0)</f>
        <v>0</v>
      </c>
      <c r="N2143">
        <f>VLOOKUP(A2143,'Hospitalisation Details'!A:F,6,0)</f>
        <v>2020.55</v>
      </c>
      <c r="O2143" t="str">
        <f>VLOOKUP(A2143,'Hospitalisation Details'!A:G,7,0)</f>
        <v>tier - 3</v>
      </c>
      <c r="P2143" t="str">
        <f>VLOOKUP(A2143,'Hospitalisation Details'!A:I,8,0)</f>
        <v>tier - 2</v>
      </c>
      <c r="Q2143" t="str">
        <f>VLOOKUP(A2143,'Hospitalisation Details'!A:I,9,0)</f>
        <v>R1013</v>
      </c>
    </row>
    <row r="2144" spans="1:17" ht="15.6" x14ac:dyDescent="0.3">
      <c r="A2144" s="1" t="s">
        <v>220</v>
      </c>
      <c r="B2144" s="1" t="str">
        <f>VLOOKUP(A2144,'Customer Names'!A:B,2,0)</f>
        <v>Deiman, Ms.  Lena</v>
      </c>
      <c r="C2144">
        <f>VLOOKUP(A2144,'Medical Examinations'!A:H,2,0)</f>
        <v>34.6</v>
      </c>
      <c r="D2144">
        <f>VLOOKUP(A2144,'Medical Examinations'!A:C,3,0)</f>
        <v>4.5</v>
      </c>
      <c r="E2144" t="str">
        <f>VLOOKUP(A2144,'Medical Examinations'!A:E,4)</f>
        <v>yes</v>
      </c>
      <c r="F2144" t="str">
        <f>VLOOKUP(A2144,'Medical Examinations'!A:E,5)</f>
        <v>No</v>
      </c>
      <c r="G2144" t="str">
        <f>VLOOKUP(A2144,'Medical Examinations'!A:F,6,0)</f>
        <v>No</v>
      </c>
      <c r="H2144" t="str">
        <f>VLOOKUP(A2144,'Medical Examinations'!A:G,7)</f>
        <v>No major surgery</v>
      </c>
      <c r="I2144" t="str">
        <f>VLOOKUP(A2144,'Medical Examinations'!A:H,8,0)</f>
        <v>No</v>
      </c>
      <c r="J2144">
        <f>VLOOKUP(A2144,'Hospitalisation Details'!A:B,2,0)</f>
        <v>2001</v>
      </c>
      <c r="K2144" t="str">
        <f>VLOOKUP(A2144,'Hospitalisation Details'!A:C,3,0)</f>
        <v>Jul</v>
      </c>
      <c r="L2144">
        <f>VLOOKUP(A2144,'Hospitalisation Details'!A:D,4,0)</f>
        <v>1</v>
      </c>
      <c r="M2144">
        <f>VLOOKUP(A2144,'Hospitalisation Details'!A:E,5,0)</f>
        <v>0</v>
      </c>
      <c r="N2144">
        <f>VLOOKUP(A2144,'Hospitalisation Details'!A:F,6,0)</f>
        <v>2020.18</v>
      </c>
      <c r="O2144" t="str">
        <f>VLOOKUP(A2144,'Hospitalisation Details'!A:G,7,0)</f>
        <v>tier - 3</v>
      </c>
      <c r="P2144" t="str">
        <f>VLOOKUP(A2144,'Hospitalisation Details'!A:I,8,0)</f>
        <v>tier - 1</v>
      </c>
      <c r="Q2144" t="str">
        <f>VLOOKUP(A2144,'Hospitalisation Details'!A:I,9,0)</f>
        <v>R1011</v>
      </c>
    </row>
    <row r="2145" spans="1:17" ht="15.6" x14ac:dyDescent="0.3">
      <c r="A2145" s="1" t="s">
        <v>219</v>
      </c>
      <c r="B2145" s="1" t="str">
        <f>VLOOKUP(A2145,'Customer Names'!A:B,2,0)</f>
        <v>Bonanni, Ms.  Valentina</v>
      </c>
      <c r="C2145">
        <f>VLOOKUP(A2145,'Medical Examinations'!A:H,2,0)</f>
        <v>25.8</v>
      </c>
      <c r="D2145">
        <f>VLOOKUP(A2145,'Medical Examinations'!A:C,3,0)</f>
        <v>6.29</v>
      </c>
      <c r="E2145" t="str">
        <f>VLOOKUP(A2145,'Medical Examinations'!A:E,4)</f>
        <v>yes</v>
      </c>
      <c r="F2145" t="str">
        <f>VLOOKUP(A2145,'Medical Examinations'!A:E,5)</f>
        <v>No</v>
      </c>
      <c r="G2145" t="str">
        <f>VLOOKUP(A2145,'Medical Examinations'!A:F,6,0)</f>
        <v>No</v>
      </c>
      <c r="H2145" t="str">
        <f>VLOOKUP(A2145,'Medical Examinations'!A:G,7)</f>
        <v>No major surgery</v>
      </c>
      <c r="I2145" t="str">
        <f>VLOOKUP(A2145,'Medical Examinations'!A:H,8,0)</f>
        <v>No</v>
      </c>
      <c r="J2145">
        <f>VLOOKUP(A2145,'Hospitalisation Details'!A:B,2,0)</f>
        <v>2001</v>
      </c>
      <c r="K2145" t="str">
        <f>VLOOKUP(A2145,'Hospitalisation Details'!A:C,3,0)</f>
        <v>Aug</v>
      </c>
      <c r="L2145">
        <f>VLOOKUP(A2145,'Hospitalisation Details'!A:D,4,0)</f>
        <v>14</v>
      </c>
      <c r="M2145">
        <f>VLOOKUP(A2145,'Hospitalisation Details'!A:E,5,0)</f>
        <v>0</v>
      </c>
      <c r="N2145">
        <f>VLOOKUP(A2145,'Hospitalisation Details'!A:F,6,0)</f>
        <v>2007.95</v>
      </c>
      <c r="O2145" t="str">
        <f>VLOOKUP(A2145,'Hospitalisation Details'!A:G,7,0)</f>
        <v>tier - 3</v>
      </c>
      <c r="P2145" t="str">
        <f>VLOOKUP(A2145,'Hospitalisation Details'!A:I,8,0)</f>
        <v>tier - 2</v>
      </c>
      <c r="Q2145" t="str">
        <f>VLOOKUP(A2145,'Hospitalisation Details'!A:I,9,0)</f>
        <v>R1011</v>
      </c>
    </row>
    <row r="2146" spans="1:17" ht="15.6" x14ac:dyDescent="0.3">
      <c r="A2146" s="1" t="s">
        <v>218</v>
      </c>
      <c r="B2146" s="1" t="str">
        <f>VLOOKUP(A2146,'Customer Names'!A:B,2,0)</f>
        <v>Stein, Mr.  Russell N.</v>
      </c>
      <c r="C2146">
        <f>VLOOKUP(A2146,'Medical Examinations'!A:H,2,0)</f>
        <v>35.86</v>
      </c>
      <c r="D2146">
        <f>VLOOKUP(A2146,'Medical Examinations'!A:C,3,0)</f>
        <v>4.33</v>
      </c>
      <c r="E2146" t="str">
        <f>VLOOKUP(A2146,'Medical Examinations'!A:E,4)</f>
        <v>No</v>
      </c>
      <c r="F2146" t="str">
        <f>VLOOKUP(A2146,'Medical Examinations'!A:E,5)</f>
        <v>No</v>
      </c>
      <c r="G2146" t="str">
        <f>VLOOKUP(A2146,'Medical Examinations'!A:F,6,0)</f>
        <v>No</v>
      </c>
      <c r="H2146">
        <f>VLOOKUP(A2146,'Medical Examinations'!A:G,7)</f>
        <v>1</v>
      </c>
      <c r="I2146" t="str">
        <f>VLOOKUP(A2146,'Medical Examinations'!A:H,8,0)</f>
        <v>No</v>
      </c>
      <c r="J2146">
        <f>VLOOKUP(A2146,'Hospitalisation Details'!A:B,2,0)</f>
        <v>1998</v>
      </c>
      <c r="K2146" t="str">
        <f>VLOOKUP(A2146,'Hospitalisation Details'!A:C,3,0)</f>
        <v>Sep</v>
      </c>
      <c r="L2146">
        <f>VLOOKUP(A2146,'Hospitalisation Details'!A:D,4,0)</f>
        <v>14</v>
      </c>
      <c r="M2146">
        <f>VLOOKUP(A2146,'Hospitalisation Details'!A:E,5,0)</f>
        <v>0</v>
      </c>
      <c r="N2146">
        <f>VLOOKUP(A2146,'Hospitalisation Details'!A:F,6,0)</f>
        <v>1986.93</v>
      </c>
      <c r="O2146" t="str">
        <f>VLOOKUP(A2146,'Hospitalisation Details'!A:G,7,0)</f>
        <v>tier - 3</v>
      </c>
      <c r="P2146" t="str">
        <f>VLOOKUP(A2146,'Hospitalisation Details'!A:I,8,0)</f>
        <v>tier - 2</v>
      </c>
      <c r="Q2146" t="str">
        <f>VLOOKUP(A2146,'Hospitalisation Details'!A:I,9,0)</f>
        <v>R1013</v>
      </c>
    </row>
    <row r="2147" spans="1:17" ht="15.6" x14ac:dyDescent="0.3">
      <c r="A2147" s="1" t="s">
        <v>217</v>
      </c>
      <c r="B2147" s="1" t="str">
        <f>VLOOKUP(A2147,'Customer Names'!A:B,2,0)</f>
        <v>Laumann, Mr.  Scott R.</v>
      </c>
      <c r="C2147">
        <f>VLOOKUP(A2147,'Medical Examinations'!A:H,2,0)</f>
        <v>40.47</v>
      </c>
      <c r="D2147">
        <f>VLOOKUP(A2147,'Medical Examinations'!A:C,3,0)</f>
        <v>11.15</v>
      </c>
      <c r="E2147" t="str">
        <f>VLOOKUP(A2147,'Medical Examinations'!A:E,4)</f>
        <v>No</v>
      </c>
      <c r="F2147" t="str">
        <f>VLOOKUP(A2147,'Medical Examinations'!A:E,5)</f>
        <v>No</v>
      </c>
      <c r="G2147" t="str">
        <f>VLOOKUP(A2147,'Medical Examinations'!A:F,6,0)</f>
        <v>No</v>
      </c>
      <c r="H2147" t="str">
        <f>VLOOKUP(A2147,'Medical Examinations'!A:G,7)</f>
        <v>No major surgery</v>
      </c>
      <c r="I2147" t="str">
        <f>VLOOKUP(A2147,'Medical Examinations'!A:H,8,0)</f>
        <v>No</v>
      </c>
      <c r="J2147">
        <f>VLOOKUP(A2147,'Hospitalisation Details'!A:B,2,0)</f>
        <v>2002</v>
      </c>
      <c r="K2147" t="str">
        <f>VLOOKUP(A2147,'Hospitalisation Details'!A:C,3,0)</f>
        <v>Sep</v>
      </c>
      <c r="L2147">
        <f>VLOOKUP(A2147,'Hospitalisation Details'!A:D,4,0)</f>
        <v>29</v>
      </c>
      <c r="M2147">
        <f>VLOOKUP(A2147,'Hospitalisation Details'!A:E,5,0)</f>
        <v>0</v>
      </c>
      <c r="N2147">
        <f>VLOOKUP(A2147,'Hospitalisation Details'!A:F,6,0)</f>
        <v>1984.45</v>
      </c>
      <c r="O2147" t="str">
        <f>VLOOKUP(A2147,'Hospitalisation Details'!A:G,7,0)</f>
        <v>tier - 3</v>
      </c>
      <c r="P2147" t="str">
        <f>VLOOKUP(A2147,'Hospitalisation Details'!A:I,8,0)</f>
        <v>tier - 3</v>
      </c>
      <c r="Q2147" t="str">
        <f>VLOOKUP(A2147,'Hospitalisation Details'!A:I,9,0)</f>
        <v>R1016</v>
      </c>
    </row>
    <row r="2148" spans="1:17" ht="15.6" x14ac:dyDescent="0.3">
      <c r="A2148" s="1" t="s">
        <v>216</v>
      </c>
      <c r="B2148" s="1" t="str">
        <f>VLOOKUP(A2148,'Customer Names'!A:B,2,0)</f>
        <v>Galaviz, Mr.  Jose Francisco Sr.</v>
      </c>
      <c r="C2148">
        <f>VLOOKUP(A2148,'Medical Examinations'!A:H,2,0)</f>
        <v>32.01</v>
      </c>
      <c r="D2148">
        <f>VLOOKUP(A2148,'Medical Examinations'!A:C,3,0)</f>
        <v>6.45</v>
      </c>
      <c r="E2148" t="str">
        <f>VLOOKUP(A2148,'Medical Examinations'!A:E,4)</f>
        <v>No</v>
      </c>
      <c r="F2148" t="str">
        <f>VLOOKUP(A2148,'Medical Examinations'!A:E,5)</f>
        <v>No</v>
      </c>
      <c r="G2148" t="str">
        <f>VLOOKUP(A2148,'Medical Examinations'!A:F,6,0)</f>
        <v>No</v>
      </c>
      <c r="H2148">
        <f>VLOOKUP(A2148,'Medical Examinations'!A:G,7)</f>
        <v>1</v>
      </c>
      <c r="I2148" t="str">
        <f>VLOOKUP(A2148,'Medical Examinations'!A:H,8,0)</f>
        <v>No</v>
      </c>
      <c r="J2148">
        <f>VLOOKUP(A2148,'Hospitalisation Details'!A:B,2,0)</f>
        <v>1998</v>
      </c>
      <c r="K2148" t="str">
        <f>VLOOKUP(A2148,'Hospitalisation Details'!A:C,3,0)</f>
        <v>Dec</v>
      </c>
      <c r="L2148">
        <f>VLOOKUP(A2148,'Hospitalisation Details'!A:D,4,0)</f>
        <v>29</v>
      </c>
      <c r="M2148">
        <f>VLOOKUP(A2148,'Hospitalisation Details'!A:E,5,0)</f>
        <v>0</v>
      </c>
      <c r="N2148">
        <f>VLOOKUP(A2148,'Hospitalisation Details'!A:F,6,0)</f>
        <v>1981.58</v>
      </c>
      <c r="O2148" t="str">
        <f>VLOOKUP(A2148,'Hospitalisation Details'!A:G,7,0)</f>
        <v>tier - 3</v>
      </c>
      <c r="P2148" t="str">
        <f>VLOOKUP(A2148,'Hospitalisation Details'!A:I,8,0)</f>
        <v>tier - 1</v>
      </c>
      <c r="Q2148" t="str">
        <f>VLOOKUP(A2148,'Hospitalisation Details'!A:I,9,0)</f>
        <v>R1013</v>
      </c>
    </row>
    <row r="2149" spans="1:17" ht="15.6" x14ac:dyDescent="0.3">
      <c r="A2149" s="1" t="s">
        <v>215</v>
      </c>
      <c r="B2149" s="1" t="str">
        <f>VLOOKUP(A2149,'Customer Names'!A:B,2,0)</f>
        <v>Piper, Mr.  Paul J</v>
      </c>
      <c r="C2149">
        <f>VLOOKUP(A2149,'Medical Examinations'!A:H,2,0)</f>
        <v>33</v>
      </c>
      <c r="D2149">
        <f>VLOOKUP(A2149,'Medical Examinations'!A:C,3,0)</f>
        <v>9.27</v>
      </c>
      <c r="E2149" t="str">
        <f>VLOOKUP(A2149,'Medical Examinations'!A:E,4)</f>
        <v>No</v>
      </c>
      <c r="F2149" t="str">
        <f>VLOOKUP(A2149,'Medical Examinations'!A:E,5)</f>
        <v>No</v>
      </c>
      <c r="G2149" t="str">
        <f>VLOOKUP(A2149,'Medical Examinations'!A:F,6,0)</f>
        <v>No</v>
      </c>
      <c r="H2149" t="str">
        <f>VLOOKUP(A2149,'Medical Examinations'!A:G,7)</f>
        <v>No major surgery</v>
      </c>
      <c r="I2149" t="str">
        <f>VLOOKUP(A2149,'Medical Examinations'!A:H,8,0)</f>
        <v>No</v>
      </c>
      <c r="J2149">
        <f>VLOOKUP(A2149,'Hospitalisation Details'!A:B,2,0)</f>
        <v>2002</v>
      </c>
      <c r="K2149" t="str">
        <f>VLOOKUP(A2149,'Hospitalisation Details'!A:C,3,0)</f>
        <v>Jul</v>
      </c>
      <c r="L2149">
        <f>VLOOKUP(A2149,'Hospitalisation Details'!A:D,4,0)</f>
        <v>16</v>
      </c>
      <c r="M2149">
        <f>VLOOKUP(A2149,'Hospitalisation Details'!A:E,5,0)</f>
        <v>1</v>
      </c>
      <c r="N2149">
        <f>VLOOKUP(A2149,'Hospitalisation Details'!A:F,6,0)</f>
        <v>1980.07</v>
      </c>
      <c r="O2149" t="str">
        <f>VLOOKUP(A2149,'Hospitalisation Details'!A:G,7,0)</f>
        <v>tier - 3</v>
      </c>
      <c r="P2149" t="str">
        <f>VLOOKUP(A2149,'Hospitalisation Details'!A:I,8,0)</f>
        <v>tier - 3</v>
      </c>
      <c r="Q2149" t="str">
        <f>VLOOKUP(A2149,'Hospitalisation Details'!A:I,9,0)</f>
        <v>R1011</v>
      </c>
    </row>
    <row r="2150" spans="1:17" ht="15.6" x14ac:dyDescent="0.3">
      <c r="A2150" s="1" t="s">
        <v>214</v>
      </c>
      <c r="B2150" s="1" t="str">
        <f>VLOOKUP(A2150,'Customer Names'!A:B,2,0)</f>
        <v>Cantini, Mr.  Adam</v>
      </c>
      <c r="C2150">
        <f>VLOOKUP(A2150,'Medical Examinations'!A:H,2,0)</f>
        <v>29.3</v>
      </c>
      <c r="D2150">
        <f>VLOOKUP(A2150,'Medical Examinations'!A:C,3,0)</f>
        <v>6.15</v>
      </c>
      <c r="E2150" t="str">
        <f>VLOOKUP(A2150,'Medical Examinations'!A:E,4)</f>
        <v>No</v>
      </c>
      <c r="F2150" t="str">
        <f>VLOOKUP(A2150,'Medical Examinations'!A:E,5)</f>
        <v>No</v>
      </c>
      <c r="G2150" t="str">
        <f>VLOOKUP(A2150,'Medical Examinations'!A:F,6,0)</f>
        <v>No</v>
      </c>
      <c r="H2150">
        <f>VLOOKUP(A2150,'Medical Examinations'!A:G,7)</f>
        <v>1</v>
      </c>
      <c r="I2150" t="str">
        <f>VLOOKUP(A2150,'Medical Examinations'!A:H,8,0)</f>
        <v>No</v>
      </c>
      <c r="J2150">
        <f>VLOOKUP(A2150,'Hospitalisation Details'!A:B,2,0)</f>
        <v>1998</v>
      </c>
      <c r="K2150" t="str">
        <f>VLOOKUP(A2150,'Hospitalisation Details'!A:C,3,0)</f>
        <v>Sep</v>
      </c>
      <c r="L2150">
        <f>VLOOKUP(A2150,'Hospitalisation Details'!A:D,4,0)</f>
        <v>29</v>
      </c>
      <c r="M2150">
        <f>VLOOKUP(A2150,'Hospitalisation Details'!A:E,5,0)</f>
        <v>0</v>
      </c>
      <c r="N2150">
        <f>VLOOKUP(A2150,'Hospitalisation Details'!A:F,6,0)</f>
        <v>1977.82</v>
      </c>
      <c r="O2150" t="str">
        <f>VLOOKUP(A2150,'Hospitalisation Details'!A:G,7,0)</f>
        <v>tier - 3</v>
      </c>
      <c r="P2150" t="str">
        <f>VLOOKUP(A2150,'Hospitalisation Details'!A:I,8,0)</f>
        <v>tier - 1</v>
      </c>
      <c r="Q2150" t="str">
        <f>VLOOKUP(A2150,'Hospitalisation Details'!A:I,9,0)</f>
        <v>R1011</v>
      </c>
    </row>
    <row r="2151" spans="1:17" ht="15.6" x14ac:dyDescent="0.3">
      <c r="A2151" s="1" t="s">
        <v>213</v>
      </c>
      <c r="B2151" s="1" t="str">
        <f>VLOOKUP(A2151,'Customer Names'!A:B,2,0)</f>
        <v>Hartman, Mr.  Edward J.</v>
      </c>
      <c r="C2151">
        <f>VLOOKUP(A2151,'Medical Examinations'!A:H,2,0)</f>
        <v>25.8</v>
      </c>
      <c r="D2151">
        <f>VLOOKUP(A2151,'Medical Examinations'!A:C,3,0)</f>
        <v>4.13</v>
      </c>
      <c r="E2151" t="str">
        <f>VLOOKUP(A2151,'Medical Examinations'!A:E,4)</f>
        <v>No</v>
      </c>
      <c r="F2151" t="str">
        <f>VLOOKUP(A2151,'Medical Examinations'!A:E,5)</f>
        <v>No</v>
      </c>
      <c r="G2151" t="str">
        <f>VLOOKUP(A2151,'Medical Examinations'!A:F,6,0)</f>
        <v>No</v>
      </c>
      <c r="H2151">
        <f>VLOOKUP(A2151,'Medical Examinations'!A:G,7)</f>
        <v>1</v>
      </c>
      <c r="I2151" t="str">
        <f>VLOOKUP(A2151,'Medical Examinations'!A:H,8,0)</f>
        <v>No</v>
      </c>
      <c r="J2151">
        <f>VLOOKUP(A2151,'Hospitalisation Details'!A:B,2,0)</f>
        <v>1998</v>
      </c>
      <c r="K2151" t="str">
        <f>VLOOKUP(A2151,'Hospitalisation Details'!A:C,3,0)</f>
        <v>Oct</v>
      </c>
      <c r="L2151">
        <f>VLOOKUP(A2151,'Hospitalisation Details'!A:D,4,0)</f>
        <v>5</v>
      </c>
      <c r="M2151">
        <f>VLOOKUP(A2151,'Hospitalisation Details'!A:E,5,0)</f>
        <v>0</v>
      </c>
      <c r="N2151">
        <f>VLOOKUP(A2151,'Hospitalisation Details'!A:F,6,0)</f>
        <v>1972.95</v>
      </c>
      <c r="O2151" t="str">
        <f>VLOOKUP(A2151,'Hospitalisation Details'!A:G,7,0)</f>
        <v>tier - 3</v>
      </c>
      <c r="P2151" t="str">
        <f>VLOOKUP(A2151,'Hospitalisation Details'!A:I,8,0)</f>
        <v>tier - 1</v>
      </c>
      <c r="Q2151" t="str">
        <f>VLOOKUP(A2151,'Hospitalisation Details'!A:I,9,0)</f>
        <v>R1011</v>
      </c>
    </row>
    <row r="2152" spans="1:17" ht="15.6" x14ac:dyDescent="0.3">
      <c r="A2152" s="1" t="s">
        <v>212</v>
      </c>
      <c r="B2152" s="1" t="str">
        <f>VLOOKUP(A2152,'Customer Names'!A:B,2,0)</f>
        <v>Werhane, Mr.  Patrick A.</v>
      </c>
      <c r="C2152">
        <f>VLOOKUP(A2152,'Medical Examinations'!A:H,2,0)</f>
        <v>23.4</v>
      </c>
      <c r="D2152">
        <f>VLOOKUP(A2152,'Medical Examinations'!A:C,3,0)</f>
        <v>4.24</v>
      </c>
      <c r="E2152" t="str">
        <f>VLOOKUP(A2152,'Medical Examinations'!A:E,4)</f>
        <v>No</v>
      </c>
      <c r="F2152" t="str">
        <f>VLOOKUP(A2152,'Medical Examinations'!A:E,5)</f>
        <v>No</v>
      </c>
      <c r="G2152" t="str">
        <f>VLOOKUP(A2152,'Medical Examinations'!A:F,6,0)</f>
        <v>No</v>
      </c>
      <c r="H2152">
        <f>VLOOKUP(A2152,'Medical Examinations'!A:G,7)</f>
        <v>1</v>
      </c>
      <c r="I2152" t="str">
        <f>VLOOKUP(A2152,'Medical Examinations'!A:H,8,0)</f>
        <v>No</v>
      </c>
      <c r="J2152">
        <f>VLOOKUP(A2152,'Hospitalisation Details'!A:B,2,0)</f>
        <v>1998</v>
      </c>
      <c r="K2152" t="str">
        <f>VLOOKUP(A2152,'Hospitalisation Details'!A:C,3,0)</f>
        <v>Sep</v>
      </c>
      <c r="L2152">
        <f>VLOOKUP(A2152,'Hospitalisation Details'!A:D,4,0)</f>
        <v>28</v>
      </c>
      <c r="M2152">
        <f>VLOOKUP(A2152,'Hospitalisation Details'!A:E,5,0)</f>
        <v>0</v>
      </c>
      <c r="N2152">
        <f>VLOOKUP(A2152,'Hospitalisation Details'!A:F,6,0)</f>
        <v>1969.61</v>
      </c>
      <c r="O2152" t="str">
        <f>VLOOKUP(A2152,'Hospitalisation Details'!A:G,7,0)</f>
        <v>tier - 3</v>
      </c>
      <c r="P2152" t="str">
        <f>VLOOKUP(A2152,'Hospitalisation Details'!A:I,8,0)</f>
        <v>tier - 3</v>
      </c>
      <c r="Q2152" t="str">
        <f>VLOOKUP(A2152,'Hospitalisation Details'!A:I,9,0)</f>
        <v>R1011</v>
      </c>
    </row>
    <row r="2153" spans="1:17" ht="15.6" x14ac:dyDescent="0.3">
      <c r="A2153" s="1" t="s">
        <v>211</v>
      </c>
      <c r="B2153" s="1" t="str">
        <f>VLOOKUP(A2153,'Customer Names'!A:B,2,0)</f>
        <v>Davies, Mr.  Geraint H</v>
      </c>
      <c r="C2153">
        <f>VLOOKUP(A2153,'Medical Examinations'!A:H,2,0)</f>
        <v>27.93</v>
      </c>
      <c r="D2153">
        <f>VLOOKUP(A2153,'Medical Examinations'!A:C,3,0)</f>
        <v>9.8800000000000008</v>
      </c>
      <c r="E2153" t="str">
        <f>VLOOKUP(A2153,'Medical Examinations'!A:E,4)</f>
        <v>No</v>
      </c>
      <c r="F2153" t="str">
        <f>VLOOKUP(A2153,'Medical Examinations'!A:E,5)</f>
        <v>No</v>
      </c>
      <c r="G2153" t="str">
        <f>VLOOKUP(A2153,'Medical Examinations'!A:F,6,0)</f>
        <v>No</v>
      </c>
      <c r="H2153" t="str">
        <f>VLOOKUP(A2153,'Medical Examinations'!A:G,7)</f>
        <v>No major surgery</v>
      </c>
      <c r="I2153" t="str">
        <f>VLOOKUP(A2153,'Medical Examinations'!A:H,8,0)</f>
        <v>No</v>
      </c>
      <c r="J2153">
        <f>VLOOKUP(A2153,'Hospitalisation Details'!A:B,2,0)</f>
        <v>2002</v>
      </c>
      <c r="K2153" t="str">
        <f>VLOOKUP(A2153,'Hospitalisation Details'!A:C,3,0)</f>
        <v>Jul</v>
      </c>
      <c r="L2153">
        <f>VLOOKUP(A2153,'Hospitalisation Details'!A:D,4,0)</f>
        <v>29</v>
      </c>
      <c r="M2153">
        <f>VLOOKUP(A2153,'Hospitalisation Details'!A:E,5,0)</f>
        <v>0</v>
      </c>
      <c r="N2153">
        <f>VLOOKUP(A2153,'Hospitalisation Details'!A:F,6,0)</f>
        <v>1967.02</v>
      </c>
      <c r="O2153" t="str">
        <f>VLOOKUP(A2153,'Hospitalisation Details'!A:G,7,0)</f>
        <v>tier - 3</v>
      </c>
      <c r="P2153" t="str">
        <f>VLOOKUP(A2153,'Hospitalisation Details'!A:I,8,0)</f>
        <v>tier - 2</v>
      </c>
      <c r="Q2153" t="str">
        <f>VLOOKUP(A2153,'Hospitalisation Details'!A:I,9,0)</f>
        <v>R1016</v>
      </c>
    </row>
    <row r="2154" spans="1:17" ht="15.6" x14ac:dyDescent="0.3">
      <c r="A2154" s="1" t="s">
        <v>210</v>
      </c>
      <c r="B2154" s="1" t="str">
        <f>VLOOKUP(A2154,'Customer Names'!A:B,2,0)</f>
        <v>Hummel, Mr.  Dj</v>
      </c>
      <c r="C2154">
        <f>VLOOKUP(A2154,'Medical Examinations'!A:H,2,0)</f>
        <v>22</v>
      </c>
      <c r="D2154">
        <f>VLOOKUP(A2154,'Medical Examinations'!A:C,3,0)</f>
        <v>9.5</v>
      </c>
      <c r="E2154" t="str">
        <f>VLOOKUP(A2154,'Medical Examinations'!A:E,4)</f>
        <v>No</v>
      </c>
      <c r="F2154" t="str">
        <f>VLOOKUP(A2154,'Medical Examinations'!A:E,5)</f>
        <v>No</v>
      </c>
      <c r="G2154" t="str">
        <f>VLOOKUP(A2154,'Medical Examinations'!A:F,6,0)</f>
        <v>No</v>
      </c>
      <c r="H2154" t="str">
        <f>VLOOKUP(A2154,'Medical Examinations'!A:G,7)</f>
        <v>No major surgery</v>
      </c>
      <c r="I2154" t="str">
        <f>VLOOKUP(A2154,'Medical Examinations'!A:H,8,0)</f>
        <v>No</v>
      </c>
      <c r="J2154">
        <f>VLOOKUP(A2154,'Hospitalisation Details'!A:B,2,0)</f>
        <v>2002</v>
      </c>
      <c r="K2154" t="str">
        <f>VLOOKUP(A2154,'Hospitalisation Details'!A:C,3,0)</f>
        <v>Sep</v>
      </c>
      <c r="L2154">
        <f>VLOOKUP(A2154,'Hospitalisation Details'!A:D,4,0)</f>
        <v>7</v>
      </c>
      <c r="M2154">
        <f>VLOOKUP(A2154,'Hospitalisation Details'!A:E,5,0)</f>
        <v>1</v>
      </c>
      <c r="N2154">
        <f>VLOOKUP(A2154,'Hospitalisation Details'!A:F,6,0)</f>
        <v>1964.78</v>
      </c>
      <c r="O2154" t="str">
        <f>VLOOKUP(A2154,'Hospitalisation Details'!A:G,7,0)</f>
        <v>tier - 3</v>
      </c>
      <c r="P2154" t="str">
        <f>VLOOKUP(A2154,'Hospitalisation Details'!A:I,8,0)</f>
        <v>tier - 1</v>
      </c>
      <c r="Q2154" t="str">
        <f>VLOOKUP(A2154,'Hospitalisation Details'!A:I,9,0)</f>
        <v>R1011</v>
      </c>
    </row>
    <row r="2155" spans="1:17" ht="15.6" x14ac:dyDescent="0.3">
      <c r="A2155" s="1" t="s">
        <v>209</v>
      </c>
      <c r="B2155" s="1" t="str">
        <f>VLOOKUP(A2155,'Customer Names'!A:B,2,0)</f>
        <v>Lutz, Mr.  Zachary A</v>
      </c>
      <c r="C2155">
        <f>VLOOKUP(A2155,'Medical Examinations'!A:H,2,0)</f>
        <v>36.86</v>
      </c>
      <c r="D2155">
        <f>VLOOKUP(A2155,'Medical Examinations'!A:C,3,0)</f>
        <v>4.97</v>
      </c>
      <c r="E2155" t="str">
        <f>VLOOKUP(A2155,'Medical Examinations'!A:E,4)</f>
        <v>yes</v>
      </c>
      <c r="F2155" t="str">
        <f>VLOOKUP(A2155,'Medical Examinations'!A:E,5)</f>
        <v>No</v>
      </c>
      <c r="G2155" t="str">
        <f>VLOOKUP(A2155,'Medical Examinations'!A:F,6,0)</f>
        <v>No</v>
      </c>
      <c r="H2155" t="str">
        <f>VLOOKUP(A2155,'Medical Examinations'!A:G,7)</f>
        <v>No major surgery</v>
      </c>
      <c r="I2155" t="str">
        <f>VLOOKUP(A2155,'Medical Examinations'!A:H,8,0)</f>
        <v>No</v>
      </c>
      <c r="J2155">
        <f>VLOOKUP(A2155,'Hospitalisation Details'!A:B,2,0)</f>
        <v>2001</v>
      </c>
      <c r="K2155" t="str">
        <f>VLOOKUP(A2155,'Hospitalisation Details'!A:C,3,0)</f>
        <v>Dec</v>
      </c>
      <c r="L2155">
        <f>VLOOKUP(A2155,'Hospitalisation Details'!A:D,4,0)</f>
        <v>9</v>
      </c>
      <c r="M2155">
        <f>VLOOKUP(A2155,'Hospitalisation Details'!A:E,5,0)</f>
        <v>0</v>
      </c>
      <c r="N2155">
        <f>VLOOKUP(A2155,'Hospitalisation Details'!A:F,6,0)</f>
        <v>1917.32</v>
      </c>
      <c r="O2155" t="str">
        <f>VLOOKUP(A2155,'Hospitalisation Details'!A:G,7,0)</f>
        <v>tier - 3</v>
      </c>
      <c r="P2155" t="str">
        <f>VLOOKUP(A2155,'Hospitalisation Details'!A:I,8,0)</f>
        <v>tier - 2</v>
      </c>
      <c r="Q2155" t="str">
        <f>VLOOKUP(A2155,'Hospitalisation Details'!A:I,9,0)</f>
        <v>R1012</v>
      </c>
    </row>
    <row r="2156" spans="1:17" ht="15.6" x14ac:dyDescent="0.3">
      <c r="A2156" s="1" t="s">
        <v>208</v>
      </c>
      <c r="B2156" s="1" t="str">
        <f>VLOOKUP(A2156,'Customer Names'!A:B,2,0)</f>
        <v>Waters, Mr.  Brian W.</v>
      </c>
      <c r="C2156">
        <f>VLOOKUP(A2156,'Medical Examinations'!A:H,2,0)</f>
        <v>31.254999999999999</v>
      </c>
      <c r="D2156">
        <f>VLOOKUP(A2156,'Medical Examinations'!A:C,3,0)</f>
        <v>5.49</v>
      </c>
      <c r="E2156" t="str">
        <f>VLOOKUP(A2156,'Medical Examinations'!A:E,4)</f>
        <v>yes</v>
      </c>
      <c r="F2156" t="str">
        <f>VLOOKUP(A2156,'Medical Examinations'!A:E,5)</f>
        <v>No</v>
      </c>
      <c r="G2156" t="str">
        <f>VLOOKUP(A2156,'Medical Examinations'!A:F,6,0)</f>
        <v>No</v>
      </c>
      <c r="H2156" t="str">
        <f>VLOOKUP(A2156,'Medical Examinations'!A:G,7)</f>
        <v>No major surgery</v>
      </c>
      <c r="I2156" t="str">
        <f>VLOOKUP(A2156,'Medical Examinations'!A:H,8,0)</f>
        <v>No</v>
      </c>
      <c r="J2156">
        <f>VLOOKUP(A2156,'Hospitalisation Details'!A:B,2,0)</f>
        <v>2001</v>
      </c>
      <c r="K2156" t="str">
        <f>VLOOKUP(A2156,'Hospitalisation Details'!A:C,3,0)</f>
        <v>Aug</v>
      </c>
      <c r="L2156">
        <f>VLOOKUP(A2156,'Hospitalisation Details'!A:D,4,0)</f>
        <v>3</v>
      </c>
      <c r="M2156">
        <f>VLOOKUP(A2156,'Hospitalisation Details'!A:E,5,0)</f>
        <v>0</v>
      </c>
      <c r="N2156">
        <f>VLOOKUP(A2156,'Hospitalisation Details'!A:F,6,0)</f>
        <v>1909.53</v>
      </c>
      <c r="O2156" t="str">
        <f>VLOOKUP(A2156,'Hospitalisation Details'!A:G,7,0)</f>
        <v>tier - 3</v>
      </c>
      <c r="P2156" t="str">
        <f>VLOOKUP(A2156,'Hospitalisation Details'!A:I,8,0)</f>
        <v>tier - 3</v>
      </c>
      <c r="Q2156" t="str">
        <f>VLOOKUP(A2156,'Hospitalisation Details'!A:I,9,0)</f>
        <v>R1012</v>
      </c>
    </row>
    <row r="2157" spans="1:17" ht="15.6" x14ac:dyDescent="0.3">
      <c r="A2157" s="1" t="s">
        <v>207</v>
      </c>
      <c r="B2157" s="1" t="str">
        <f>VLOOKUP(A2157,'Customer Names'!A:B,2,0)</f>
        <v>Viglienzoni, Mr.  Joe</v>
      </c>
      <c r="C2157">
        <f>VLOOKUP(A2157,'Medical Examinations'!A:H,2,0)</f>
        <v>23.06</v>
      </c>
      <c r="D2157">
        <f>VLOOKUP(A2157,'Medical Examinations'!A:C,3,0)</f>
        <v>4.47</v>
      </c>
      <c r="E2157" t="str">
        <f>VLOOKUP(A2157,'Medical Examinations'!A:E,4)</f>
        <v>No</v>
      </c>
      <c r="F2157" t="str">
        <f>VLOOKUP(A2157,'Medical Examinations'!A:E,5)</f>
        <v>No</v>
      </c>
      <c r="G2157" t="str">
        <f>VLOOKUP(A2157,'Medical Examinations'!A:F,6,0)</f>
        <v>No</v>
      </c>
      <c r="H2157" t="str">
        <f>VLOOKUP(A2157,'Medical Examinations'!A:G,7)</f>
        <v>No major surgery</v>
      </c>
      <c r="I2157" t="str">
        <f>VLOOKUP(A2157,'Medical Examinations'!A:H,8,0)</f>
        <v>No</v>
      </c>
      <c r="J2157">
        <f>VLOOKUP(A2157,'Hospitalisation Details'!A:B,2,0)</f>
        <v>1994</v>
      </c>
      <c r="K2157" t="str">
        <f>VLOOKUP(A2157,'Hospitalisation Details'!A:C,3,0)</f>
        <v>Oct</v>
      </c>
      <c r="L2157">
        <f>VLOOKUP(A2157,'Hospitalisation Details'!A:D,4,0)</f>
        <v>6</v>
      </c>
      <c r="M2157">
        <f>VLOOKUP(A2157,'Hospitalisation Details'!A:E,5,0)</f>
        <v>0</v>
      </c>
      <c r="N2157">
        <f>VLOOKUP(A2157,'Hospitalisation Details'!A:F,6,0)</f>
        <v>1908.9</v>
      </c>
      <c r="O2157" t="str">
        <f>VLOOKUP(A2157,'Hospitalisation Details'!A:G,7,0)</f>
        <v>tier - 3</v>
      </c>
      <c r="P2157" t="str">
        <f>VLOOKUP(A2157,'Hospitalisation Details'!A:I,8,0)</f>
        <v>tier - 3</v>
      </c>
      <c r="Q2157" t="str">
        <f>VLOOKUP(A2157,'Hospitalisation Details'!A:I,9,0)</f>
        <v>R1013</v>
      </c>
    </row>
    <row r="2158" spans="1:17" ht="15.6" x14ac:dyDescent="0.3">
      <c r="A2158" s="1" t="s">
        <v>206</v>
      </c>
      <c r="B2158" s="1" t="str">
        <f>VLOOKUP(A2158,'Customer Names'!A:B,2,0)</f>
        <v>Rathbun, Mr.  Stephen</v>
      </c>
      <c r="C2158">
        <f>VLOOKUP(A2158,'Medical Examinations'!A:H,2,0)</f>
        <v>28.975000000000001</v>
      </c>
      <c r="D2158">
        <f>VLOOKUP(A2158,'Medical Examinations'!A:C,3,0)</f>
        <v>4.34</v>
      </c>
      <c r="E2158" t="str">
        <f>VLOOKUP(A2158,'Medical Examinations'!A:E,4)</f>
        <v>yes</v>
      </c>
      <c r="F2158" t="str">
        <f>VLOOKUP(A2158,'Medical Examinations'!A:E,5)</f>
        <v>No</v>
      </c>
      <c r="G2158" t="str">
        <f>VLOOKUP(A2158,'Medical Examinations'!A:F,6,0)</f>
        <v>No</v>
      </c>
      <c r="H2158" t="str">
        <f>VLOOKUP(A2158,'Medical Examinations'!A:G,7)</f>
        <v>No major surgery</v>
      </c>
      <c r="I2158" t="str">
        <f>VLOOKUP(A2158,'Medical Examinations'!A:H,8,0)</f>
        <v>No</v>
      </c>
      <c r="J2158">
        <f>VLOOKUP(A2158,'Hospitalisation Details'!A:B,2,0)</f>
        <v>2001</v>
      </c>
      <c r="K2158" t="str">
        <f>VLOOKUP(A2158,'Hospitalisation Details'!A:C,3,0)</f>
        <v>Aug</v>
      </c>
      <c r="L2158">
        <f>VLOOKUP(A2158,'Hospitalisation Details'!A:D,4,0)</f>
        <v>10</v>
      </c>
      <c r="M2158">
        <f>VLOOKUP(A2158,'Hospitalisation Details'!A:E,5,0)</f>
        <v>0</v>
      </c>
      <c r="N2158">
        <f>VLOOKUP(A2158,'Hospitalisation Details'!A:F,6,0)</f>
        <v>1906.36</v>
      </c>
      <c r="O2158" t="str">
        <f>VLOOKUP(A2158,'Hospitalisation Details'!A:G,7,0)</f>
        <v>tier - 3</v>
      </c>
      <c r="P2158" t="str">
        <f>VLOOKUP(A2158,'Hospitalisation Details'!A:I,8,0)</f>
        <v>tier - 1</v>
      </c>
      <c r="Q2158" t="str">
        <f>VLOOKUP(A2158,'Hospitalisation Details'!A:I,9,0)</f>
        <v>R1012</v>
      </c>
    </row>
    <row r="2159" spans="1:17" ht="15.6" x14ac:dyDescent="0.3">
      <c r="A2159" s="1" t="s">
        <v>205</v>
      </c>
      <c r="B2159" s="1" t="str">
        <f>VLOOKUP(A2159,'Customer Names'!A:B,2,0)</f>
        <v>crane, Ms.  Ellen L.</v>
      </c>
      <c r="C2159">
        <f>VLOOKUP(A2159,'Medical Examinations'!A:H,2,0)</f>
        <v>33.299999999999997</v>
      </c>
      <c r="D2159">
        <f>VLOOKUP(A2159,'Medical Examinations'!A:C,3,0)</f>
        <v>9.49</v>
      </c>
      <c r="E2159" t="str">
        <f>VLOOKUP(A2159,'Medical Examinations'!A:E,4)</f>
        <v>No</v>
      </c>
      <c r="F2159" t="str">
        <f>VLOOKUP(A2159,'Medical Examinations'!A:E,5)</f>
        <v>No</v>
      </c>
      <c r="G2159" t="str">
        <f>VLOOKUP(A2159,'Medical Examinations'!A:F,6,0)</f>
        <v>No</v>
      </c>
      <c r="H2159" t="str">
        <f>VLOOKUP(A2159,'Medical Examinations'!A:G,7)</f>
        <v>No major surgery</v>
      </c>
      <c r="I2159" t="str">
        <f>VLOOKUP(A2159,'Medical Examinations'!A:H,8,0)</f>
        <v>No</v>
      </c>
      <c r="J2159">
        <f>VLOOKUP(A2159,'Hospitalisation Details'!A:B,2,0)</f>
        <v>2002</v>
      </c>
      <c r="K2159" t="str">
        <f>VLOOKUP(A2159,'Hospitalisation Details'!A:C,3,0)</f>
        <v>Aug</v>
      </c>
      <c r="L2159">
        <f>VLOOKUP(A2159,'Hospitalisation Details'!A:D,4,0)</f>
        <v>21</v>
      </c>
      <c r="M2159">
        <f>VLOOKUP(A2159,'Hospitalisation Details'!A:E,5,0)</f>
        <v>0</v>
      </c>
      <c r="N2159">
        <f>VLOOKUP(A2159,'Hospitalisation Details'!A:F,6,0)</f>
        <v>1880.49</v>
      </c>
      <c r="O2159" t="str">
        <f>VLOOKUP(A2159,'Hospitalisation Details'!A:G,7,0)</f>
        <v>tier - 3</v>
      </c>
      <c r="P2159" t="str">
        <f>VLOOKUP(A2159,'Hospitalisation Details'!A:I,8,0)</f>
        <v>tier - 1</v>
      </c>
      <c r="Q2159" t="str">
        <f>VLOOKUP(A2159,'Hospitalisation Details'!A:I,9,0)</f>
        <v>R1011</v>
      </c>
    </row>
    <row r="2160" spans="1:17" ht="15.6" x14ac:dyDescent="0.3">
      <c r="A2160" s="1" t="s">
        <v>204</v>
      </c>
      <c r="B2160" s="1" t="str">
        <f>VLOOKUP(A2160,'Customer Names'!A:B,2,0)</f>
        <v>Conant, Ms.  Cindy</v>
      </c>
      <c r="C2160">
        <f>VLOOKUP(A2160,'Medical Examinations'!A:H,2,0)</f>
        <v>33</v>
      </c>
      <c r="D2160">
        <f>VLOOKUP(A2160,'Medical Examinations'!A:C,3,0)</f>
        <v>10.16</v>
      </c>
      <c r="E2160" t="str">
        <f>VLOOKUP(A2160,'Medical Examinations'!A:E,4)</f>
        <v>No</v>
      </c>
      <c r="F2160" t="str">
        <f>VLOOKUP(A2160,'Medical Examinations'!A:E,5)</f>
        <v>No</v>
      </c>
      <c r="G2160" t="str">
        <f>VLOOKUP(A2160,'Medical Examinations'!A:F,6,0)</f>
        <v>No</v>
      </c>
      <c r="H2160" t="str">
        <f>VLOOKUP(A2160,'Medical Examinations'!A:G,7)</f>
        <v>No major surgery</v>
      </c>
      <c r="I2160" t="str">
        <f>VLOOKUP(A2160,'Medical Examinations'!A:H,8,0)</f>
        <v>No</v>
      </c>
      <c r="J2160">
        <f>VLOOKUP(A2160,'Hospitalisation Details'!A:B,2,0)</f>
        <v>2002</v>
      </c>
      <c r="K2160" t="str">
        <f>VLOOKUP(A2160,'Hospitalisation Details'!A:C,3,0)</f>
        <v>Aug</v>
      </c>
      <c r="L2160">
        <f>VLOOKUP(A2160,'Hospitalisation Details'!A:D,4,0)</f>
        <v>29</v>
      </c>
      <c r="M2160">
        <f>VLOOKUP(A2160,'Hospitalisation Details'!A:E,5,0)</f>
        <v>0</v>
      </c>
      <c r="N2160">
        <f>VLOOKUP(A2160,'Hospitalisation Details'!A:F,6,0)</f>
        <v>1880.07</v>
      </c>
      <c r="O2160" t="str">
        <f>VLOOKUP(A2160,'Hospitalisation Details'!A:G,7,0)</f>
        <v>tier - 3</v>
      </c>
      <c r="P2160" t="str">
        <f>VLOOKUP(A2160,'Hospitalisation Details'!A:I,8,0)</f>
        <v>tier - 2</v>
      </c>
      <c r="Q2160" t="str">
        <f>VLOOKUP(A2160,'Hospitalisation Details'!A:I,9,0)</f>
        <v>R1013</v>
      </c>
    </row>
    <row r="2161" spans="1:17" ht="15.6" x14ac:dyDescent="0.3">
      <c r="A2161" s="1" t="s">
        <v>203</v>
      </c>
      <c r="B2161" s="1" t="str">
        <f>VLOOKUP(A2161,'Customer Names'!A:B,2,0)</f>
        <v>Huyser-Wierenga, Ms.  Abigail R.</v>
      </c>
      <c r="C2161">
        <f>VLOOKUP(A2161,'Medical Examinations'!A:H,2,0)</f>
        <v>31.46</v>
      </c>
      <c r="D2161">
        <f>VLOOKUP(A2161,'Medical Examinations'!A:C,3,0)</f>
        <v>11.19</v>
      </c>
      <c r="E2161" t="str">
        <f>VLOOKUP(A2161,'Medical Examinations'!A:E,4)</f>
        <v>No</v>
      </c>
      <c r="F2161" t="str">
        <f>VLOOKUP(A2161,'Medical Examinations'!A:E,5)</f>
        <v>No</v>
      </c>
      <c r="G2161" t="str">
        <f>VLOOKUP(A2161,'Medical Examinations'!A:F,6,0)</f>
        <v>No</v>
      </c>
      <c r="H2161" t="str">
        <f>VLOOKUP(A2161,'Medical Examinations'!A:G,7)</f>
        <v>No major surgery</v>
      </c>
      <c r="I2161" t="str">
        <f>VLOOKUP(A2161,'Medical Examinations'!A:H,8,0)</f>
        <v>No</v>
      </c>
      <c r="J2161">
        <f>VLOOKUP(A2161,'Hospitalisation Details'!A:B,2,0)</f>
        <v>2002</v>
      </c>
      <c r="K2161" t="str">
        <f>VLOOKUP(A2161,'Hospitalisation Details'!A:C,3,0)</f>
        <v>Oct</v>
      </c>
      <c r="L2161">
        <f>VLOOKUP(A2161,'Hospitalisation Details'!A:D,4,0)</f>
        <v>29</v>
      </c>
      <c r="M2161">
        <f>VLOOKUP(A2161,'Hospitalisation Details'!A:E,5,0)</f>
        <v>0</v>
      </c>
      <c r="N2161">
        <f>VLOOKUP(A2161,'Hospitalisation Details'!A:F,6,0)</f>
        <v>1877.93</v>
      </c>
      <c r="O2161" t="str">
        <f>VLOOKUP(A2161,'Hospitalisation Details'!A:G,7,0)</f>
        <v>tier - 3</v>
      </c>
      <c r="P2161" t="str">
        <f>VLOOKUP(A2161,'Hospitalisation Details'!A:I,8,0)</f>
        <v>tier - 1</v>
      </c>
      <c r="Q2161" t="str">
        <f>VLOOKUP(A2161,'Hospitalisation Details'!A:I,9,0)</f>
        <v>R1013</v>
      </c>
    </row>
    <row r="2162" spans="1:17" ht="15.6" x14ac:dyDescent="0.3">
      <c r="A2162" s="1" t="s">
        <v>202</v>
      </c>
      <c r="B2162" s="1" t="str">
        <f>VLOOKUP(A2162,'Customer Names'!A:B,2,0)</f>
        <v>Natalini, Ms.  Amy L.</v>
      </c>
      <c r="C2162">
        <f>VLOOKUP(A2162,'Medical Examinations'!A:H,2,0)</f>
        <v>29.6</v>
      </c>
      <c r="D2162">
        <f>VLOOKUP(A2162,'Medical Examinations'!A:C,3,0)</f>
        <v>11.03</v>
      </c>
      <c r="E2162" t="str">
        <f>VLOOKUP(A2162,'Medical Examinations'!A:E,4)</f>
        <v>No</v>
      </c>
      <c r="F2162" t="str">
        <f>VLOOKUP(A2162,'Medical Examinations'!A:E,5)</f>
        <v>No</v>
      </c>
      <c r="G2162" t="str">
        <f>VLOOKUP(A2162,'Medical Examinations'!A:F,6,0)</f>
        <v>No</v>
      </c>
      <c r="H2162" t="str">
        <f>VLOOKUP(A2162,'Medical Examinations'!A:G,7)</f>
        <v>No major surgery</v>
      </c>
      <c r="I2162" t="str">
        <f>VLOOKUP(A2162,'Medical Examinations'!A:H,8,0)</f>
        <v>No</v>
      </c>
      <c r="J2162">
        <f>VLOOKUP(A2162,'Hospitalisation Details'!A:B,2,0)</f>
        <v>2002</v>
      </c>
      <c r="K2162" t="str">
        <f>VLOOKUP(A2162,'Hospitalisation Details'!A:C,3,0)</f>
        <v>Sep</v>
      </c>
      <c r="L2162">
        <f>VLOOKUP(A2162,'Hospitalisation Details'!A:D,4,0)</f>
        <v>22</v>
      </c>
      <c r="M2162">
        <f>VLOOKUP(A2162,'Hospitalisation Details'!A:E,5,0)</f>
        <v>0</v>
      </c>
      <c r="N2162">
        <f>VLOOKUP(A2162,'Hospitalisation Details'!A:F,6,0)</f>
        <v>1875.34</v>
      </c>
      <c r="O2162" t="str">
        <f>VLOOKUP(A2162,'Hospitalisation Details'!A:G,7,0)</f>
        <v>tier - 3</v>
      </c>
      <c r="P2162" t="str">
        <f>VLOOKUP(A2162,'Hospitalisation Details'!A:I,8,0)</f>
        <v>tier - 2</v>
      </c>
      <c r="Q2162" t="str">
        <f>VLOOKUP(A2162,'Hospitalisation Details'!A:I,9,0)</f>
        <v>R1011</v>
      </c>
    </row>
    <row r="2163" spans="1:17" ht="15.6" x14ac:dyDescent="0.3">
      <c r="A2163" s="1" t="s">
        <v>201</v>
      </c>
      <c r="B2163" s="1" t="str">
        <f>VLOOKUP(A2163,'Customer Names'!A:B,2,0)</f>
        <v>Robbins, Ms.  Amy</v>
      </c>
      <c r="C2163">
        <f>VLOOKUP(A2163,'Medical Examinations'!A:H,2,0)</f>
        <v>22.05</v>
      </c>
      <c r="D2163">
        <f>VLOOKUP(A2163,'Medical Examinations'!A:C,3,0)</f>
        <v>4.43</v>
      </c>
      <c r="E2163" t="str">
        <f>VLOOKUP(A2163,'Medical Examinations'!A:E,4)</f>
        <v>yes</v>
      </c>
      <c r="F2163" t="str">
        <f>VLOOKUP(A2163,'Medical Examinations'!A:E,5)</f>
        <v>No</v>
      </c>
      <c r="G2163" t="str">
        <f>VLOOKUP(A2163,'Medical Examinations'!A:F,6,0)</f>
        <v>No</v>
      </c>
      <c r="H2163" t="str">
        <f>VLOOKUP(A2163,'Medical Examinations'!A:G,7)</f>
        <v>No major surgery</v>
      </c>
      <c r="I2163" t="str">
        <f>VLOOKUP(A2163,'Medical Examinations'!A:H,8,0)</f>
        <v>No</v>
      </c>
      <c r="J2163">
        <f>VLOOKUP(A2163,'Hospitalisation Details'!A:B,2,0)</f>
        <v>1996</v>
      </c>
      <c r="K2163" t="str">
        <f>VLOOKUP(A2163,'Hospitalisation Details'!A:C,3,0)</f>
        <v>Jul</v>
      </c>
      <c r="L2163">
        <f>VLOOKUP(A2163,'Hospitalisation Details'!A:D,4,0)</f>
        <v>2</v>
      </c>
      <c r="M2163">
        <f>VLOOKUP(A2163,'Hospitalisation Details'!A:E,5,0)</f>
        <v>0</v>
      </c>
      <c r="N2163">
        <f>VLOOKUP(A2163,'Hospitalisation Details'!A:F,6,0)</f>
        <v>1865.98</v>
      </c>
      <c r="O2163" t="str">
        <f>VLOOKUP(A2163,'Hospitalisation Details'!A:G,7,0)</f>
        <v>tier - 3</v>
      </c>
      <c r="P2163" t="str">
        <f>VLOOKUP(A2163,'Hospitalisation Details'!A:I,8,0)</f>
        <v>tier - 3</v>
      </c>
      <c r="Q2163" t="str">
        <f>VLOOKUP(A2163,'Hospitalisation Details'!A:I,9,0)</f>
        <v>R1012</v>
      </c>
    </row>
    <row r="2164" spans="1:17" ht="15.6" x14ac:dyDescent="0.3">
      <c r="A2164" s="1" t="s">
        <v>199</v>
      </c>
      <c r="B2164" s="1" t="str">
        <f>VLOOKUP(A2164,'Customer Names'!A:B,2,0)</f>
        <v>Stanislav, Mrs.  Grace H</v>
      </c>
      <c r="C2164">
        <f>VLOOKUP(A2164,'Medical Examinations'!A:H,2,0)</f>
        <v>27.06</v>
      </c>
      <c r="D2164">
        <f>VLOOKUP(A2164,'Medical Examinations'!A:C,3,0)</f>
        <v>6.14</v>
      </c>
      <c r="E2164" t="str">
        <f>VLOOKUP(A2164,'Medical Examinations'!A:E,4)</f>
        <v>No</v>
      </c>
      <c r="F2164" t="str">
        <f>VLOOKUP(A2164,'Medical Examinations'!A:E,5)</f>
        <v>yes</v>
      </c>
      <c r="G2164" t="str">
        <f>VLOOKUP(A2164,'Medical Examinations'!A:F,6,0)</f>
        <v>No</v>
      </c>
      <c r="H2164">
        <f>VLOOKUP(A2164,'Medical Examinations'!A:G,7)</f>
        <v>1</v>
      </c>
      <c r="I2164" t="str">
        <f>VLOOKUP(A2164,'Medical Examinations'!A:H,8,0)</f>
        <v>No</v>
      </c>
      <c r="J2164">
        <f>VLOOKUP(A2164,'Hospitalisation Details'!A:B,2,0)</f>
        <v>2004</v>
      </c>
      <c r="K2164" t="str">
        <f>VLOOKUP(A2164,'Hospitalisation Details'!A:C,3,0)</f>
        <v>Dec</v>
      </c>
      <c r="L2164">
        <f>VLOOKUP(A2164,'Hospitalisation Details'!A:D,4,0)</f>
        <v>27</v>
      </c>
      <c r="M2164">
        <f>VLOOKUP(A2164,'Hospitalisation Details'!A:E,5,0)</f>
        <v>0</v>
      </c>
      <c r="N2164">
        <f>VLOOKUP(A2164,'Hospitalisation Details'!A:F,6,0)</f>
        <v>1863.45</v>
      </c>
      <c r="O2164" t="str">
        <f>VLOOKUP(A2164,'Hospitalisation Details'!A:G,7,0)</f>
        <v>tier - 3</v>
      </c>
      <c r="P2164" t="str">
        <f>VLOOKUP(A2164,'Hospitalisation Details'!A:I,8,0)</f>
        <v>tier - 1</v>
      </c>
      <c r="Q2164" t="str">
        <f>VLOOKUP(A2164,'Hospitalisation Details'!A:I,9,0)</f>
        <v>R1025</v>
      </c>
    </row>
    <row r="2165" spans="1:17" ht="15.6" x14ac:dyDescent="0.3">
      <c r="A2165" s="1" t="s">
        <v>198</v>
      </c>
      <c r="B2165" s="1" t="str">
        <f>VLOOKUP(A2165,'Customer Names'!A:B,2,0)</f>
        <v>Meyer, Ms.  Caitie J.</v>
      </c>
      <c r="C2165">
        <f>VLOOKUP(A2165,'Medical Examinations'!A:H,2,0)</f>
        <v>20.49</v>
      </c>
      <c r="D2165">
        <f>VLOOKUP(A2165,'Medical Examinations'!A:C,3,0)</f>
        <v>4.87</v>
      </c>
      <c r="E2165" t="str">
        <f>VLOOKUP(A2165,'Medical Examinations'!A:E,4)</f>
        <v>No</v>
      </c>
      <c r="F2165" t="str">
        <f>VLOOKUP(A2165,'Medical Examinations'!A:E,5)</f>
        <v>No</v>
      </c>
      <c r="G2165" t="str">
        <f>VLOOKUP(A2165,'Medical Examinations'!A:F,6,0)</f>
        <v>No</v>
      </c>
      <c r="H2165" t="str">
        <f>VLOOKUP(A2165,'Medical Examinations'!A:G,7)</f>
        <v>No major surgery</v>
      </c>
      <c r="I2165" t="str">
        <f>VLOOKUP(A2165,'Medical Examinations'!A:H,8,0)</f>
        <v>No</v>
      </c>
      <c r="J2165">
        <f>VLOOKUP(A2165,'Hospitalisation Details'!A:B,2,0)</f>
        <v>1994</v>
      </c>
      <c r="K2165" t="str">
        <f>VLOOKUP(A2165,'Hospitalisation Details'!A:C,3,0)</f>
        <v>Dec</v>
      </c>
      <c r="L2165">
        <f>VLOOKUP(A2165,'Hospitalisation Details'!A:D,4,0)</f>
        <v>6</v>
      </c>
      <c r="M2165">
        <f>VLOOKUP(A2165,'Hospitalisation Details'!A:E,5,0)</f>
        <v>0</v>
      </c>
      <c r="N2165">
        <f>VLOOKUP(A2165,'Hospitalisation Details'!A:F,6,0)</f>
        <v>1850.55</v>
      </c>
      <c r="O2165" t="str">
        <f>VLOOKUP(A2165,'Hospitalisation Details'!A:G,7,0)</f>
        <v>tier - 3</v>
      </c>
      <c r="P2165" t="str">
        <f>VLOOKUP(A2165,'Hospitalisation Details'!A:I,8,0)</f>
        <v>tier - 2</v>
      </c>
      <c r="Q2165" t="str">
        <f>VLOOKUP(A2165,'Hospitalisation Details'!A:I,9,0)</f>
        <v>R1012</v>
      </c>
    </row>
    <row r="2166" spans="1:17" ht="15.6" x14ac:dyDescent="0.3">
      <c r="A2166" s="1" t="s">
        <v>197</v>
      </c>
      <c r="B2166" s="1" t="str">
        <f>VLOOKUP(A2166,'Customer Names'!A:B,2,0)</f>
        <v>Mears, Mr.  Benjamin</v>
      </c>
      <c r="C2166">
        <f>VLOOKUP(A2166,'Medical Examinations'!A:H,2,0)</f>
        <v>28.4</v>
      </c>
      <c r="D2166">
        <f>VLOOKUP(A2166,'Medical Examinations'!A:C,3,0)</f>
        <v>4.3</v>
      </c>
      <c r="E2166" t="str">
        <f>VLOOKUP(A2166,'Medical Examinations'!A:E,4)</f>
        <v>No</v>
      </c>
      <c r="F2166" t="str">
        <f>VLOOKUP(A2166,'Medical Examinations'!A:E,5)</f>
        <v>No</v>
      </c>
      <c r="G2166" t="str">
        <f>VLOOKUP(A2166,'Medical Examinations'!A:F,6,0)</f>
        <v>Yes</v>
      </c>
      <c r="H2166">
        <f>VLOOKUP(A2166,'Medical Examinations'!A:G,7)</f>
        <v>1</v>
      </c>
      <c r="I2166" t="str">
        <f>VLOOKUP(A2166,'Medical Examinations'!A:H,8,0)</f>
        <v>No</v>
      </c>
      <c r="J2166">
        <f>VLOOKUP(A2166,'Hospitalisation Details'!A:B,2,0)</f>
        <v>2003</v>
      </c>
      <c r="K2166" t="str">
        <f>VLOOKUP(A2166,'Hospitalisation Details'!A:C,3,0)</f>
        <v>Jul</v>
      </c>
      <c r="L2166">
        <f>VLOOKUP(A2166,'Hospitalisation Details'!A:D,4,0)</f>
        <v>20</v>
      </c>
      <c r="M2166">
        <f>VLOOKUP(A2166,'Hospitalisation Details'!A:E,5,0)</f>
        <v>1</v>
      </c>
      <c r="N2166">
        <f>VLOOKUP(A2166,'Hospitalisation Details'!A:F,6,0)</f>
        <v>1842.52</v>
      </c>
      <c r="O2166" t="str">
        <f>VLOOKUP(A2166,'Hospitalisation Details'!A:G,7,0)</f>
        <v>tier - 3</v>
      </c>
      <c r="P2166" t="str">
        <f>VLOOKUP(A2166,'Hospitalisation Details'!A:I,8,0)</f>
        <v>tier - 2</v>
      </c>
      <c r="Q2166" t="str">
        <f>VLOOKUP(A2166,'Hospitalisation Details'!A:I,9,0)</f>
        <v>R1011</v>
      </c>
    </row>
    <row r="2167" spans="1:17" ht="15.6" x14ac:dyDescent="0.3">
      <c r="A2167" s="1" t="s">
        <v>196</v>
      </c>
      <c r="B2167" s="1" t="str">
        <f>VLOOKUP(A2167,'Customer Names'!A:B,2,0)</f>
        <v>Neill, Mr.  Ian T</v>
      </c>
      <c r="C2167">
        <f>VLOOKUP(A2167,'Medical Examinations'!A:H,2,0)</f>
        <v>41.91</v>
      </c>
      <c r="D2167">
        <f>VLOOKUP(A2167,'Medical Examinations'!A:C,3,0)</f>
        <v>6.19</v>
      </c>
      <c r="E2167" t="str">
        <f>VLOOKUP(A2167,'Medical Examinations'!A:E,4)</f>
        <v>No</v>
      </c>
      <c r="F2167" t="str">
        <f>VLOOKUP(A2167,'Medical Examinations'!A:E,5)</f>
        <v>No</v>
      </c>
      <c r="G2167" t="str">
        <f>VLOOKUP(A2167,'Medical Examinations'!A:F,6,0)</f>
        <v>No</v>
      </c>
      <c r="H2167" t="str">
        <f>VLOOKUP(A2167,'Medical Examinations'!A:G,7)</f>
        <v>No major surgery</v>
      </c>
      <c r="I2167" t="str">
        <f>VLOOKUP(A2167,'Medical Examinations'!A:H,8,0)</f>
        <v>No</v>
      </c>
      <c r="J2167">
        <f>VLOOKUP(A2167,'Hospitalisation Details'!A:B,2,0)</f>
        <v>1999</v>
      </c>
      <c r="K2167" t="str">
        <f>VLOOKUP(A2167,'Hospitalisation Details'!A:C,3,0)</f>
        <v>Dec</v>
      </c>
      <c r="L2167">
        <f>VLOOKUP(A2167,'Hospitalisation Details'!A:D,4,0)</f>
        <v>12</v>
      </c>
      <c r="M2167">
        <f>VLOOKUP(A2167,'Hospitalisation Details'!A:E,5,0)</f>
        <v>0</v>
      </c>
      <c r="N2167">
        <f>VLOOKUP(A2167,'Hospitalisation Details'!A:F,6,0)</f>
        <v>1837.28</v>
      </c>
      <c r="O2167" t="str">
        <f>VLOOKUP(A2167,'Hospitalisation Details'!A:G,7,0)</f>
        <v>tier - 3</v>
      </c>
      <c r="P2167" t="str">
        <f>VLOOKUP(A2167,'Hospitalisation Details'!A:I,8,0)</f>
        <v>tier - 2</v>
      </c>
      <c r="Q2167" t="str">
        <f>VLOOKUP(A2167,'Hospitalisation Details'!A:I,9,0)</f>
        <v>R1013</v>
      </c>
    </row>
    <row r="2168" spans="1:17" ht="15.6" x14ac:dyDescent="0.3">
      <c r="A2168" s="1" t="s">
        <v>195</v>
      </c>
      <c r="B2168" s="1" t="str">
        <f>VLOOKUP(A2168,'Customer Names'!A:B,2,0)</f>
        <v>Tola, Mr.  Tadese</v>
      </c>
      <c r="C2168">
        <f>VLOOKUP(A2168,'Medical Examinations'!A:H,2,0)</f>
        <v>24.6</v>
      </c>
      <c r="D2168">
        <f>VLOOKUP(A2168,'Medical Examinations'!A:C,3,0)</f>
        <v>6.19</v>
      </c>
      <c r="E2168" t="str">
        <f>VLOOKUP(A2168,'Medical Examinations'!A:E,4)</f>
        <v>No</v>
      </c>
      <c r="F2168" t="str">
        <f>VLOOKUP(A2168,'Medical Examinations'!A:E,5)</f>
        <v>No</v>
      </c>
      <c r="G2168" t="str">
        <f>VLOOKUP(A2168,'Medical Examinations'!A:F,6,0)</f>
        <v>Yes</v>
      </c>
      <c r="H2168">
        <f>VLOOKUP(A2168,'Medical Examinations'!A:G,7)</f>
        <v>1</v>
      </c>
      <c r="I2168" t="str">
        <f>VLOOKUP(A2168,'Medical Examinations'!A:H,8,0)</f>
        <v>No</v>
      </c>
      <c r="J2168">
        <f>VLOOKUP(A2168,'Hospitalisation Details'!A:B,2,0)</f>
        <v>2003</v>
      </c>
      <c r="K2168" t="str">
        <f>VLOOKUP(A2168,'Hospitalisation Details'!A:C,3,0)</f>
        <v>Aug</v>
      </c>
      <c r="L2168">
        <f>VLOOKUP(A2168,'Hospitalisation Details'!A:D,4,0)</f>
        <v>4</v>
      </c>
      <c r="M2168">
        <f>VLOOKUP(A2168,'Hospitalisation Details'!A:E,5,0)</f>
        <v>1</v>
      </c>
      <c r="N2168">
        <f>VLOOKUP(A2168,'Hospitalisation Details'!A:F,6,0)</f>
        <v>1837.24</v>
      </c>
      <c r="O2168" t="str">
        <f>VLOOKUP(A2168,'Hospitalisation Details'!A:G,7,0)</f>
        <v>tier - 3</v>
      </c>
      <c r="P2168" t="str">
        <f>VLOOKUP(A2168,'Hospitalisation Details'!A:I,8,0)</f>
        <v>tier - 2</v>
      </c>
      <c r="Q2168" t="str">
        <f>VLOOKUP(A2168,'Hospitalisation Details'!A:I,9,0)</f>
        <v>R1011</v>
      </c>
    </row>
    <row r="2169" spans="1:17" ht="15.6" x14ac:dyDescent="0.3">
      <c r="A2169" s="1" t="s">
        <v>194</v>
      </c>
      <c r="B2169" s="1" t="str">
        <f>VLOOKUP(A2169,'Customer Names'!A:B,2,0)</f>
        <v>Briskman, Mr.  Jonathan</v>
      </c>
      <c r="C2169">
        <f>VLOOKUP(A2169,'Medical Examinations'!A:H,2,0)</f>
        <v>20.9</v>
      </c>
      <c r="D2169">
        <f>VLOOKUP(A2169,'Medical Examinations'!A:C,3,0)</f>
        <v>5.12</v>
      </c>
      <c r="E2169" t="str">
        <f>VLOOKUP(A2169,'Medical Examinations'!A:E,4)</f>
        <v>No</v>
      </c>
      <c r="F2169" t="str">
        <f>VLOOKUP(A2169,'Medical Examinations'!A:E,5)</f>
        <v>No</v>
      </c>
      <c r="G2169" t="str">
        <f>VLOOKUP(A2169,'Medical Examinations'!A:F,6,0)</f>
        <v>Yes</v>
      </c>
      <c r="H2169">
        <f>VLOOKUP(A2169,'Medical Examinations'!A:G,7)</f>
        <v>1</v>
      </c>
      <c r="I2169" t="str">
        <f>VLOOKUP(A2169,'Medical Examinations'!A:H,8,0)</f>
        <v>No</v>
      </c>
      <c r="J2169">
        <f>VLOOKUP(A2169,'Hospitalisation Details'!A:B,2,0)</f>
        <v>2003</v>
      </c>
      <c r="K2169" t="str">
        <f>VLOOKUP(A2169,'Hospitalisation Details'!A:C,3,0)</f>
        <v>Aug</v>
      </c>
      <c r="L2169">
        <f>VLOOKUP(A2169,'Hospitalisation Details'!A:D,4,0)</f>
        <v>11</v>
      </c>
      <c r="M2169">
        <f>VLOOKUP(A2169,'Hospitalisation Details'!A:E,5,0)</f>
        <v>1</v>
      </c>
      <c r="N2169">
        <f>VLOOKUP(A2169,'Hospitalisation Details'!A:F,6,0)</f>
        <v>1832.09</v>
      </c>
      <c r="O2169" t="str">
        <f>VLOOKUP(A2169,'Hospitalisation Details'!A:G,7,0)</f>
        <v>tier - 3</v>
      </c>
      <c r="P2169" t="str">
        <f>VLOOKUP(A2169,'Hospitalisation Details'!A:I,8,0)</f>
        <v>tier - 3</v>
      </c>
      <c r="Q2169" t="str">
        <f>VLOOKUP(A2169,'Hospitalisation Details'!A:I,9,0)</f>
        <v>R1011</v>
      </c>
    </row>
    <row r="2170" spans="1:17" ht="15.6" x14ac:dyDescent="0.3">
      <c r="A2170" s="1" t="s">
        <v>193</v>
      </c>
      <c r="B2170" s="1" t="str">
        <f>VLOOKUP(A2170,'Customer Names'!A:B,2,0)</f>
        <v>Ritzenhein, Mr.  Dathan</v>
      </c>
      <c r="C2170">
        <f>VLOOKUP(A2170,'Medical Examinations'!A:H,2,0)</f>
        <v>34.4</v>
      </c>
      <c r="D2170">
        <f>VLOOKUP(A2170,'Medical Examinations'!A:C,3,0)</f>
        <v>4.04</v>
      </c>
      <c r="E2170" t="str">
        <f>VLOOKUP(A2170,'Medical Examinations'!A:E,4)</f>
        <v>No</v>
      </c>
      <c r="F2170" t="str">
        <f>VLOOKUP(A2170,'Medical Examinations'!A:E,5)</f>
        <v>No</v>
      </c>
      <c r="G2170" t="str">
        <f>VLOOKUP(A2170,'Medical Examinations'!A:F,6,0)</f>
        <v>No</v>
      </c>
      <c r="H2170" t="str">
        <f>VLOOKUP(A2170,'Medical Examinations'!A:G,7)</f>
        <v>No major surgery</v>
      </c>
      <c r="I2170" t="str">
        <f>VLOOKUP(A2170,'Medical Examinations'!A:H,8,0)</f>
        <v>No</v>
      </c>
      <c r="J2170">
        <f>VLOOKUP(A2170,'Hospitalisation Details'!A:B,2,0)</f>
        <v>1999</v>
      </c>
      <c r="K2170" t="str">
        <f>VLOOKUP(A2170,'Hospitalisation Details'!A:C,3,0)</f>
        <v>Oct</v>
      </c>
      <c r="L2170">
        <f>VLOOKUP(A2170,'Hospitalisation Details'!A:D,4,0)</f>
        <v>1</v>
      </c>
      <c r="M2170">
        <f>VLOOKUP(A2170,'Hospitalisation Details'!A:E,5,0)</f>
        <v>0</v>
      </c>
      <c r="N2170">
        <f>VLOOKUP(A2170,'Hospitalisation Details'!A:F,6,0)</f>
        <v>1826.84</v>
      </c>
      <c r="O2170" t="str">
        <f>VLOOKUP(A2170,'Hospitalisation Details'!A:G,7,0)</f>
        <v>tier - 3</v>
      </c>
      <c r="P2170" t="str">
        <f>VLOOKUP(A2170,'Hospitalisation Details'!A:I,8,0)</f>
        <v>tier - 2</v>
      </c>
      <c r="Q2170" t="str">
        <f>VLOOKUP(A2170,'Hospitalisation Details'!A:I,9,0)</f>
        <v>R1011</v>
      </c>
    </row>
    <row r="2171" spans="1:17" ht="15.6" x14ac:dyDescent="0.3">
      <c r="A2171" s="1" t="s">
        <v>192</v>
      </c>
      <c r="B2171" s="1" t="str">
        <f>VLOOKUP(A2171,'Customer Names'!A:B,2,0)</f>
        <v>Malkowski, Mr.  Eric</v>
      </c>
      <c r="C2171">
        <f>VLOOKUP(A2171,'Medical Examinations'!A:H,2,0)</f>
        <v>32.56</v>
      </c>
      <c r="D2171">
        <f>VLOOKUP(A2171,'Medical Examinations'!A:C,3,0)</f>
        <v>5.36</v>
      </c>
      <c r="E2171" t="str">
        <f>VLOOKUP(A2171,'Medical Examinations'!A:E,4)</f>
        <v>No</v>
      </c>
      <c r="F2171" t="str">
        <f>VLOOKUP(A2171,'Medical Examinations'!A:E,5)</f>
        <v>No</v>
      </c>
      <c r="G2171" t="str">
        <f>VLOOKUP(A2171,'Medical Examinations'!A:F,6,0)</f>
        <v>No</v>
      </c>
      <c r="H2171" t="str">
        <f>VLOOKUP(A2171,'Medical Examinations'!A:G,7)</f>
        <v>No major surgery</v>
      </c>
      <c r="I2171" t="str">
        <f>VLOOKUP(A2171,'Medical Examinations'!A:H,8,0)</f>
        <v>No</v>
      </c>
      <c r="J2171">
        <f>VLOOKUP(A2171,'Hospitalisation Details'!A:B,2,0)</f>
        <v>1999</v>
      </c>
      <c r="K2171" t="str">
        <f>VLOOKUP(A2171,'Hospitalisation Details'!A:C,3,0)</f>
        <v>Nov</v>
      </c>
      <c r="L2171">
        <f>VLOOKUP(A2171,'Hospitalisation Details'!A:D,4,0)</f>
        <v>17</v>
      </c>
      <c r="M2171">
        <f>VLOOKUP(A2171,'Hospitalisation Details'!A:E,5,0)</f>
        <v>0</v>
      </c>
      <c r="N2171">
        <f>VLOOKUP(A2171,'Hospitalisation Details'!A:F,6,0)</f>
        <v>1824.29</v>
      </c>
      <c r="O2171" t="str">
        <f>VLOOKUP(A2171,'Hospitalisation Details'!A:G,7,0)</f>
        <v>tier - 3</v>
      </c>
      <c r="P2171" t="str">
        <f>VLOOKUP(A2171,'Hospitalisation Details'!A:I,8,0)</f>
        <v>tier - 3</v>
      </c>
      <c r="Q2171" t="str">
        <f>VLOOKUP(A2171,'Hospitalisation Details'!A:I,9,0)</f>
        <v>R1013</v>
      </c>
    </row>
    <row r="2172" spans="1:17" ht="15.6" x14ac:dyDescent="0.3">
      <c r="A2172" s="1" t="s">
        <v>191</v>
      </c>
      <c r="B2172" s="1" t="str">
        <f>VLOOKUP(A2172,'Customer Names'!A:B,2,0)</f>
        <v>Andreyko, Ms.  Allison M</v>
      </c>
      <c r="C2172">
        <f>VLOOKUP(A2172,'Medical Examinations'!A:H,2,0)</f>
        <v>27.98</v>
      </c>
      <c r="D2172">
        <f>VLOOKUP(A2172,'Medical Examinations'!A:C,3,0)</f>
        <v>4.38</v>
      </c>
      <c r="E2172" t="str">
        <f>VLOOKUP(A2172,'Medical Examinations'!A:E,4)</f>
        <v>No</v>
      </c>
      <c r="F2172" t="str">
        <f>VLOOKUP(A2172,'Medical Examinations'!A:E,5)</f>
        <v>yes</v>
      </c>
      <c r="G2172" t="str">
        <f>VLOOKUP(A2172,'Medical Examinations'!A:F,6,0)</f>
        <v>No</v>
      </c>
      <c r="H2172">
        <f>VLOOKUP(A2172,'Medical Examinations'!A:G,7)</f>
        <v>1</v>
      </c>
      <c r="I2172" t="str">
        <f>VLOOKUP(A2172,'Medical Examinations'!A:H,8,0)</f>
        <v>No</v>
      </c>
      <c r="J2172">
        <f>VLOOKUP(A2172,'Hospitalisation Details'!A:B,2,0)</f>
        <v>2004</v>
      </c>
      <c r="K2172" t="str">
        <f>VLOOKUP(A2172,'Hospitalisation Details'!A:C,3,0)</f>
        <v>Aug</v>
      </c>
      <c r="L2172">
        <f>VLOOKUP(A2172,'Hospitalisation Details'!A:D,4,0)</f>
        <v>19</v>
      </c>
      <c r="M2172">
        <f>VLOOKUP(A2172,'Hospitalisation Details'!A:E,5,0)</f>
        <v>0</v>
      </c>
      <c r="N2172">
        <f>VLOOKUP(A2172,'Hospitalisation Details'!A:F,6,0)</f>
        <v>1822.54</v>
      </c>
      <c r="O2172" t="str">
        <f>VLOOKUP(A2172,'Hospitalisation Details'!A:G,7,0)</f>
        <v>tier - 3</v>
      </c>
      <c r="P2172" t="str">
        <f>VLOOKUP(A2172,'Hospitalisation Details'!A:I,8,0)</f>
        <v>tier - 1</v>
      </c>
      <c r="Q2172" t="str">
        <f>VLOOKUP(A2172,'Hospitalisation Details'!A:I,9,0)</f>
        <v>R1012</v>
      </c>
    </row>
    <row r="2173" spans="1:17" ht="15.6" x14ac:dyDescent="0.3">
      <c r="A2173" s="1" t="s">
        <v>190</v>
      </c>
      <c r="B2173" s="1" t="str">
        <f>VLOOKUP(A2173,'Customer Names'!A:B,2,0)</f>
        <v>Landry, Mr.  Paul</v>
      </c>
      <c r="C2173">
        <f>VLOOKUP(A2173,'Medical Examinations'!A:H,2,0)</f>
        <v>26.51</v>
      </c>
      <c r="D2173">
        <f>VLOOKUP(A2173,'Medical Examinations'!A:C,3,0)</f>
        <v>4.58</v>
      </c>
      <c r="E2173" t="str">
        <f>VLOOKUP(A2173,'Medical Examinations'!A:E,4)</f>
        <v>No</v>
      </c>
      <c r="F2173" t="str">
        <f>VLOOKUP(A2173,'Medical Examinations'!A:E,5)</f>
        <v>No</v>
      </c>
      <c r="G2173" t="str">
        <f>VLOOKUP(A2173,'Medical Examinations'!A:F,6,0)</f>
        <v>No</v>
      </c>
      <c r="H2173" t="str">
        <f>VLOOKUP(A2173,'Medical Examinations'!A:G,7)</f>
        <v>No major surgery</v>
      </c>
      <c r="I2173" t="str">
        <f>VLOOKUP(A2173,'Medical Examinations'!A:H,8,0)</f>
        <v>No</v>
      </c>
      <c r="J2173">
        <f>VLOOKUP(A2173,'Hospitalisation Details'!A:B,2,0)</f>
        <v>1999</v>
      </c>
      <c r="K2173" t="str">
        <f>VLOOKUP(A2173,'Hospitalisation Details'!A:C,3,0)</f>
        <v>Sep</v>
      </c>
      <c r="L2173">
        <f>VLOOKUP(A2173,'Hospitalisation Details'!A:D,4,0)</f>
        <v>25</v>
      </c>
      <c r="M2173">
        <f>VLOOKUP(A2173,'Hospitalisation Details'!A:E,5,0)</f>
        <v>0</v>
      </c>
      <c r="N2173">
        <f>VLOOKUP(A2173,'Hospitalisation Details'!A:F,6,0)</f>
        <v>1815.88</v>
      </c>
      <c r="O2173" t="str">
        <f>VLOOKUP(A2173,'Hospitalisation Details'!A:G,7,0)</f>
        <v>tier - 3</v>
      </c>
      <c r="P2173" t="str">
        <f>VLOOKUP(A2173,'Hospitalisation Details'!A:I,8,0)</f>
        <v>tier - 3</v>
      </c>
      <c r="Q2173" t="str">
        <f>VLOOKUP(A2173,'Hospitalisation Details'!A:I,9,0)</f>
        <v>R1013</v>
      </c>
    </row>
    <row r="2174" spans="1:17" ht="15.6" x14ac:dyDescent="0.3">
      <c r="A2174" s="1" t="s">
        <v>189</v>
      </c>
      <c r="B2174" s="1" t="str">
        <f>VLOOKUP(A2174,'Customer Names'!A:B,2,0)</f>
        <v>Lozier, Mr.  Aaron R</v>
      </c>
      <c r="C2174">
        <f>VLOOKUP(A2174,'Medical Examinations'!A:H,2,0)</f>
        <v>29.734999999999999</v>
      </c>
      <c r="D2174">
        <f>VLOOKUP(A2174,'Medical Examinations'!A:C,3,0)</f>
        <v>11.92</v>
      </c>
      <c r="E2174" t="str">
        <f>VLOOKUP(A2174,'Medical Examinations'!A:E,4)</f>
        <v>No</v>
      </c>
      <c r="F2174" t="str">
        <f>VLOOKUP(A2174,'Medical Examinations'!A:E,5)</f>
        <v>No</v>
      </c>
      <c r="G2174" t="str">
        <f>VLOOKUP(A2174,'Medical Examinations'!A:F,6,0)</f>
        <v>No</v>
      </c>
      <c r="H2174" t="str">
        <f>VLOOKUP(A2174,'Medical Examinations'!A:G,7)</f>
        <v>No major surgery</v>
      </c>
      <c r="I2174" t="str">
        <f>VLOOKUP(A2174,'Medical Examinations'!A:H,8,0)</f>
        <v>No</v>
      </c>
      <c r="J2174">
        <f>VLOOKUP(A2174,'Hospitalisation Details'!A:B,2,0)</f>
        <v>2002</v>
      </c>
      <c r="K2174" t="str">
        <f>VLOOKUP(A2174,'Hospitalisation Details'!A:C,3,0)</f>
        <v>Dec</v>
      </c>
      <c r="L2174">
        <f>VLOOKUP(A2174,'Hospitalisation Details'!A:D,4,0)</f>
        <v>13</v>
      </c>
      <c r="M2174">
        <f>VLOOKUP(A2174,'Hospitalisation Details'!A:E,5,0)</f>
        <v>0</v>
      </c>
      <c r="N2174">
        <f>VLOOKUP(A2174,'Hospitalisation Details'!A:F,6,0)</f>
        <v>1769.53</v>
      </c>
      <c r="O2174" t="str">
        <f>VLOOKUP(A2174,'Hospitalisation Details'!A:G,7,0)</f>
        <v>tier - 3</v>
      </c>
      <c r="P2174" t="str">
        <f>VLOOKUP(A2174,'Hospitalisation Details'!A:I,8,0)</f>
        <v>tier - 3</v>
      </c>
      <c r="Q2174" t="str">
        <f>VLOOKUP(A2174,'Hospitalisation Details'!A:I,9,0)</f>
        <v>R1012</v>
      </c>
    </row>
    <row r="2175" spans="1:17" ht="15.6" x14ac:dyDescent="0.3">
      <c r="A2175" s="1" t="s">
        <v>188</v>
      </c>
      <c r="B2175" s="1" t="str">
        <f>VLOOKUP(A2175,'Customer Names'!A:B,2,0)</f>
        <v>O'Brien, Ms.  Caitlin H.</v>
      </c>
      <c r="C2175">
        <f>VLOOKUP(A2175,'Medical Examinations'!A:H,2,0)</f>
        <v>40.5</v>
      </c>
      <c r="D2175">
        <f>VLOOKUP(A2175,'Medical Examinations'!A:C,3,0)</f>
        <v>5.4</v>
      </c>
      <c r="E2175" t="str">
        <f>VLOOKUP(A2175,'Medical Examinations'!A:E,4)</f>
        <v>No</v>
      </c>
      <c r="F2175" t="str">
        <f>VLOOKUP(A2175,'Medical Examinations'!A:E,5)</f>
        <v>No</v>
      </c>
      <c r="G2175" t="str">
        <f>VLOOKUP(A2175,'Medical Examinations'!A:F,6,0)</f>
        <v>Yes</v>
      </c>
      <c r="H2175">
        <f>VLOOKUP(A2175,'Medical Examinations'!A:G,7)</f>
        <v>1</v>
      </c>
      <c r="I2175" t="str">
        <f>VLOOKUP(A2175,'Medical Examinations'!A:H,8,0)</f>
        <v>No</v>
      </c>
      <c r="J2175">
        <f>VLOOKUP(A2175,'Hospitalisation Details'!A:B,2,0)</f>
        <v>2003</v>
      </c>
      <c r="K2175" t="str">
        <f>VLOOKUP(A2175,'Hospitalisation Details'!A:C,3,0)</f>
        <v>Nov</v>
      </c>
      <c r="L2175">
        <f>VLOOKUP(A2175,'Hospitalisation Details'!A:D,4,0)</f>
        <v>19</v>
      </c>
      <c r="M2175">
        <f>VLOOKUP(A2175,'Hospitalisation Details'!A:E,5,0)</f>
        <v>0</v>
      </c>
      <c r="N2175">
        <f>VLOOKUP(A2175,'Hospitalisation Details'!A:F,6,0)</f>
        <v>1759.34</v>
      </c>
      <c r="O2175" t="str">
        <f>VLOOKUP(A2175,'Hospitalisation Details'!A:G,7,0)</f>
        <v>tier - 3</v>
      </c>
      <c r="P2175" t="str">
        <f>VLOOKUP(A2175,'Hospitalisation Details'!A:I,8,0)</f>
        <v>tier - 1</v>
      </c>
      <c r="Q2175" t="str">
        <f>VLOOKUP(A2175,'Hospitalisation Details'!A:I,9,0)</f>
        <v>R1011</v>
      </c>
    </row>
    <row r="2176" spans="1:17" ht="15.6" x14ac:dyDescent="0.3">
      <c r="A2176" s="1" t="s">
        <v>187</v>
      </c>
      <c r="B2176" s="1" t="str">
        <f>VLOOKUP(A2176,'Customer Names'!A:B,2,0)</f>
        <v>Rodas, Mr.  Harald E.</v>
      </c>
      <c r="C2176">
        <f>VLOOKUP(A2176,'Medical Examinations'!A:H,2,0)</f>
        <v>25.64</v>
      </c>
      <c r="D2176">
        <f>VLOOKUP(A2176,'Medical Examinations'!A:C,3,0)</f>
        <v>4.76</v>
      </c>
      <c r="E2176" t="str">
        <f>VLOOKUP(A2176,'Medical Examinations'!A:E,4)</f>
        <v>No</v>
      </c>
      <c r="F2176" t="str">
        <f>VLOOKUP(A2176,'Medical Examinations'!A:E,5)</f>
        <v>No</v>
      </c>
      <c r="G2176" t="str">
        <f>VLOOKUP(A2176,'Medical Examinations'!A:F,6,0)</f>
        <v>No</v>
      </c>
      <c r="H2176">
        <f>VLOOKUP(A2176,'Medical Examinations'!A:G,7)</f>
        <v>1</v>
      </c>
      <c r="I2176" t="str">
        <f>VLOOKUP(A2176,'Medical Examinations'!A:H,8,0)</f>
        <v>No</v>
      </c>
      <c r="J2176">
        <f>VLOOKUP(A2176,'Hospitalisation Details'!A:B,2,0)</f>
        <v>1998</v>
      </c>
      <c r="K2176" t="str">
        <f>VLOOKUP(A2176,'Hospitalisation Details'!A:C,3,0)</f>
        <v>Oct</v>
      </c>
      <c r="L2176">
        <f>VLOOKUP(A2176,'Hospitalisation Details'!A:D,4,0)</f>
        <v>7</v>
      </c>
      <c r="M2176">
        <f>VLOOKUP(A2176,'Hospitalisation Details'!A:E,5,0)</f>
        <v>0</v>
      </c>
      <c r="N2176">
        <f>VLOOKUP(A2176,'Hospitalisation Details'!A:F,6,0)</f>
        <v>1756.6</v>
      </c>
      <c r="O2176" t="str">
        <f>VLOOKUP(A2176,'Hospitalisation Details'!A:G,7,0)</f>
        <v>tier - 3</v>
      </c>
      <c r="P2176" t="str">
        <f>VLOOKUP(A2176,'Hospitalisation Details'!A:I,8,0)</f>
        <v>tier - 3</v>
      </c>
      <c r="Q2176" t="str">
        <f>VLOOKUP(A2176,'Hospitalisation Details'!A:I,9,0)</f>
        <v>R1013</v>
      </c>
    </row>
    <row r="2177" spans="1:17" ht="15.6" x14ac:dyDescent="0.3">
      <c r="A2177" s="1" t="s">
        <v>186</v>
      </c>
      <c r="B2177" s="1" t="str">
        <f>VLOOKUP(A2177,'Customer Names'!A:B,2,0)</f>
        <v>O'Connor, Ms.  Siobhan A.</v>
      </c>
      <c r="C2177">
        <f>VLOOKUP(A2177,'Medical Examinations'!A:H,2,0)</f>
        <v>32.9</v>
      </c>
      <c r="D2177">
        <f>VLOOKUP(A2177,'Medical Examinations'!A:C,3,0)</f>
        <v>4.78</v>
      </c>
      <c r="E2177" t="str">
        <f>VLOOKUP(A2177,'Medical Examinations'!A:E,4)</f>
        <v>No</v>
      </c>
      <c r="F2177" t="str">
        <f>VLOOKUP(A2177,'Medical Examinations'!A:E,5)</f>
        <v>No</v>
      </c>
      <c r="G2177" t="str">
        <f>VLOOKUP(A2177,'Medical Examinations'!A:F,6,0)</f>
        <v>Yes</v>
      </c>
      <c r="H2177">
        <f>VLOOKUP(A2177,'Medical Examinations'!A:G,7)</f>
        <v>1</v>
      </c>
      <c r="I2177" t="str">
        <f>VLOOKUP(A2177,'Medical Examinations'!A:H,8,0)</f>
        <v>No</v>
      </c>
      <c r="J2177">
        <f>VLOOKUP(A2177,'Hospitalisation Details'!A:B,2,0)</f>
        <v>2003</v>
      </c>
      <c r="K2177" t="str">
        <f>VLOOKUP(A2177,'Hospitalisation Details'!A:C,3,0)</f>
        <v>Sep</v>
      </c>
      <c r="L2177">
        <f>VLOOKUP(A2177,'Hospitalisation Details'!A:D,4,0)</f>
        <v>26</v>
      </c>
      <c r="M2177">
        <f>VLOOKUP(A2177,'Hospitalisation Details'!A:E,5,0)</f>
        <v>0</v>
      </c>
      <c r="N2177">
        <f>VLOOKUP(A2177,'Hospitalisation Details'!A:F,6,0)</f>
        <v>1748.77</v>
      </c>
      <c r="O2177" t="str">
        <f>VLOOKUP(A2177,'Hospitalisation Details'!A:G,7,0)</f>
        <v>tier - 3</v>
      </c>
      <c r="P2177" t="str">
        <f>VLOOKUP(A2177,'Hospitalisation Details'!A:I,8,0)</f>
        <v>tier - 1</v>
      </c>
      <c r="Q2177" t="str">
        <f>VLOOKUP(A2177,'Hospitalisation Details'!A:I,9,0)</f>
        <v>R1011</v>
      </c>
    </row>
    <row r="2178" spans="1:17" ht="15.6" x14ac:dyDescent="0.3">
      <c r="A2178" s="1" t="s">
        <v>185</v>
      </c>
      <c r="B2178" s="1" t="str">
        <f>VLOOKUP(A2178,'Customer Names'!A:B,2,0)</f>
        <v>White, Ms.  Andrea J.</v>
      </c>
      <c r="C2178">
        <f>VLOOKUP(A2178,'Medical Examinations'!A:H,2,0)</f>
        <v>29.8</v>
      </c>
      <c r="D2178">
        <f>VLOOKUP(A2178,'Medical Examinations'!A:C,3,0)</f>
        <v>4.26</v>
      </c>
      <c r="E2178" t="str">
        <f>VLOOKUP(A2178,'Medical Examinations'!A:E,4)</f>
        <v>No</v>
      </c>
      <c r="F2178" t="str">
        <f>VLOOKUP(A2178,'Medical Examinations'!A:E,5)</f>
        <v>No</v>
      </c>
      <c r="G2178" t="str">
        <f>VLOOKUP(A2178,'Medical Examinations'!A:F,6,0)</f>
        <v>Yes</v>
      </c>
      <c r="H2178">
        <f>VLOOKUP(A2178,'Medical Examinations'!A:G,7)</f>
        <v>1</v>
      </c>
      <c r="I2178" t="str">
        <f>VLOOKUP(A2178,'Medical Examinations'!A:H,8,0)</f>
        <v>No</v>
      </c>
      <c r="J2178">
        <f>VLOOKUP(A2178,'Hospitalisation Details'!A:B,2,0)</f>
        <v>2003</v>
      </c>
      <c r="K2178" t="str">
        <f>VLOOKUP(A2178,'Hospitalisation Details'!A:C,3,0)</f>
        <v>Jul</v>
      </c>
      <c r="L2178">
        <f>VLOOKUP(A2178,'Hospitalisation Details'!A:D,4,0)</f>
        <v>28</v>
      </c>
      <c r="M2178">
        <f>VLOOKUP(A2178,'Hospitalisation Details'!A:E,5,0)</f>
        <v>0</v>
      </c>
      <c r="N2178">
        <f>VLOOKUP(A2178,'Hospitalisation Details'!A:F,6,0)</f>
        <v>1744.47</v>
      </c>
      <c r="O2178" t="str">
        <f>VLOOKUP(A2178,'Hospitalisation Details'!A:G,7,0)</f>
        <v>tier - 3</v>
      </c>
      <c r="P2178" t="str">
        <f>VLOOKUP(A2178,'Hospitalisation Details'!A:I,8,0)</f>
        <v>tier - 1</v>
      </c>
      <c r="Q2178" t="str">
        <f>VLOOKUP(A2178,'Hospitalisation Details'!A:I,9,0)</f>
        <v>R1011</v>
      </c>
    </row>
    <row r="2179" spans="1:17" ht="15.6" x14ac:dyDescent="0.3">
      <c r="A2179" s="1" t="s">
        <v>184</v>
      </c>
      <c r="B2179" s="1" t="str">
        <f>VLOOKUP(A2179,'Customer Names'!A:B,2,0)</f>
        <v>Davenport, Ms.  Marie</v>
      </c>
      <c r="C2179">
        <f>VLOOKUP(A2179,'Medical Examinations'!A:H,2,0)</f>
        <v>28.9</v>
      </c>
      <c r="D2179">
        <f>VLOOKUP(A2179,'Medical Examinations'!A:C,3,0)</f>
        <v>5.85</v>
      </c>
      <c r="E2179" t="str">
        <f>VLOOKUP(A2179,'Medical Examinations'!A:E,4)</f>
        <v>No</v>
      </c>
      <c r="F2179" t="str">
        <f>VLOOKUP(A2179,'Medical Examinations'!A:E,5)</f>
        <v>No</v>
      </c>
      <c r="G2179" t="str">
        <f>VLOOKUP(A2179,'Medical Examinations'!A:F,6,0)</f>
        <v>Yes</v>
      </c>
      <c r="H2179">
        <f>VLOOKUP(A2179,'Medical Examinations'!A:G,7)</f>
        <v>1</v>
      </c>
      <c r="I2179" t="str">
        <f>VLOOKUP(A2179,'Medical Examinations'!A:H,8,0)</f>
        <v>No</v>
      </c>
      <c r="J2179">
        <f>VLOOKUP(A2179,'Hospitalisation Details'!A:B,2,0)</f>
        <v>2003</v>
      </c>
      <c r="K2179" t="str">
        <f>VLOOKUP(A2179,'Hospitalisation Details'!A:C,3,0)</f>
        <v>Jul</v>
      </c>
      <c r="L2179">
        <f>VLOOKUP(A2179,'Hospitalisation Details'!A:D,4,0)</f>
        <v>25</v>
      </c>
      <c r="M2179">
        <f>VLOOKUP(A2179,'Hospitalisation Details'!A:E,5,0)</f>
        <v>0</v>
      </c>
      <c r="N2179">
        <f>VLOOKUP(A2179,'Hospitalisation Details'!A:F,6,0)</f>
        <v>1743.21</v>
      </c>
      <c r="O2179" t="str">
        <f>VLOOKUP(A2179,'Hospitalisation Details'!A:G,7,0)</f>
        <v>tier - 3</v>
      </c>
      <c r="P2179" t="str">
        <f>VLOOKUP(A2179,'Hospitalisation Details'!A:I,8,0)</f>
        <v>tier - 1</v>
      </c>
      <c r="Q2179" t="str">
        <f>VLOOKUP(A2179,'Hospitalisation Details'!A:I,9,0)</f>
        <v>R1011</v>
      </c>
    </row>
    <row r="2180" spans="1:17" ht="15.6" x14ac:dyDescent="0.3">
      <c r="A2180" s="1" t="s">
        <v>183</v>
      </c>
      <c r="B2180" s="1" t="str">
        <f>VLOOKUP(A2180,'Customer Names'!A:B,2,0)</f>
        <v>Karmen, Ms.  Rachel A.</v>
      </c>
      <c r="C2180">
        <f>VLOOKUP(A2180,'Medical Examinations'!A:H,2,0)</f>
        <v>24.7</v>
      </c>
      <c r="D2180">
        <f>VLOOKUP(A2180,'Medical Examinations'!A:C,3,0)</f>
        <v>5.32</v>
      </c>
      <c r="E2180" t="str">
        <f>VLOOKUP(A2180,'Medical Examinations'!A:E,4)</f>
        <v>No</v>
      </c>
      <c r="F2180" t="str">
        <f>VLOOKUP(A2180,'Medical Examinations'!A:E,5)</f>
        <v>No</v>
      </c>
      <c r="G2180" t="str">
        <f>VLOOKUP(A2180,'Medical Examinations'!A:F,6,0)</f>
        <v>Yes</v>
      </c>
      <c r="H2180">
        <f>VLOOKUP(A2180,'Medical Examinations'!A:G,7)</f>
        <v>1</v>
      </c>
      <c r="I2180" t="str">
        <f>VLOOKUP(A2180,'Medical Examinations'!A:H,8,0)</f>
        <v>No</v>
      </c>
      <c r="J2180">
        <f>VLOOKUP(A2180,'Hospitalisation Details'!A:B,2,0)</f>
        <v>2003</v>
      </c>
      <c r="K2180" t="str">
        <f>VLOOKUP(A2180,'Hospitalisation Details'!A:C,3,0)</f>
        <v>Nov</v>
      </c>
      <c r="L2180">
        <f>VLOOKUP(A2180,'Hospitalisation Details'!A:D,4,0)</f>
        <v>14</v>
      </c>
      <c r="M2180">
        <f>VLOOKUP(A2180,'Hospitalisation Details'!A:E,5,0)</f>
        <v>0</v>
      </c>
      <c r="N2180">
        <f>VLOOKUP(A2180,'Hospitalisation Details'!A:F,6,0)</f>
        <v>1737.38</v>
      </c>
      <c r="O2180" t="str">
        <f>VLOOKUP(A2180,'Hospitalisation Details'!A:G,7,0)</f>
        <v>tier - 3</v>
      </c>
      <c r="P2180" t="str">
        <f>VLOOKUP(A2180,'Hospitalisation Details'!A:I,8,0)</f>
        <v>tier - 2</v>
      </c>
      <c r="Q2180" t="str">
        <f>VLOOKUP(A2180,'Hospitalisation Details'!A:I,9,0)</f>
        <v>R1011</v>
      </c>
    </row>
    <row r="2181" spans="1:17" ht="15.6" x14ac:dyDescent="0.3">
      <c r="A2181" s="1" t="s">
        <v>182</v>
      </c>
      <c r="B2181" s="1" t="str">
        <f>VLOOKUP(A2181,'Customer Names'!A:B,2,0)</f>
        <v>Miller, Ms.  Emma</v>
      </c>
      <c r="C2181">
        <f>VLOOKUP(A2181,'Medical Examinations'!A:H,2,0)</f>
        <v>20.6</v>
      </c>
      <c r="D2181">
        <f>VLOOKUP(A2181,'Medical Examinations'!A:C,3,0)</f>
        <v>5.14</v>
      </c>
      <c r="E2181" t="str">
        <f>VLOOKUP(A2181,'Medical Examinations'!A:E,4)</f>
        <v>No</v>
      </c>
      <c r="F2181" t="str">
        <f>VLOOKUP(A2181,'Medical Examinations'!A:E,5)</f>
        <v>No</v>
      </c>
      <c r="G2181" t="str">
        <f>VLOOKUP(A2181,'Medical Examinations'!A:F,6,0)</f>
        <v>Yes</v>
      </c>
      <c r="H2181">
        <f>VLOOKUP(A2181,'Medical Examinations'!A:G,7)</f>
        <v>1</v>
      </c>
      <c r="I2181" t="str">
        <f>VLOOKUP(A2181,'Medical Examinations'!A:H,8,0)</f>
        <v>No</v>
      </c>
      <c r="J2181">
        <f>VLOOKUP(A2181,'Hospitalisation Details'!A:B,2,0)</f>
        <v>2003</v>
      </c>
      <c r="K2181" t="str">
        <f>VLOOKUP(A2181,'Hospitalisation Details'!A:C,3,0)</f>
        <v>Nov</v>
      </c>
      <c r="L2181">
        <f>VLOOKUP(A2181,'Hospitalisation Details'!A:D,4,0)</f>
        <v>9</v>
      </c>
      <c r="M2181">
        <f>VLOOKUP(A2181,'Hospitalisation Details'!A:E,5,0)</f>
        <v>0</v>
      </c>
      <c r="N2181">
        <f>VLOOKUP(A2181,'Hospitalisation Details'!A:F,6,0)</f>
        <v>1731.68</v>
      </c>
      <c r="O2181" t="str">
        <f>VLOOKUP(A2181,'Hospitalisation Details'!A:G,7,0)</f>
        <v>tier - 3</v>
      </c>
      <c r="P2181" t="str">
        <f>VLOOKUP(A2181,'Hospitalisation Details'!A:I,8,0)</f>
        <v>tier - 2</v>
      </c>
      <c r="Q2181" t="str">
        <f>VLOOKUP(A2181,'Hospitalisation Details'!A:I,9,0)</f>
        <v>R1011</v>
      </c>
    </row>
    <row r="2182" spans="1:17" ht="15.6" x14ac:dyDescent="0.3">
      <c r="A2182" s="1" t="s">
        <v>181</v>
      </c>
      <c r="B2182" s="1" t="str">
        <f>VLOOKUP(A2182,'Customer Names'!A:B,2,0)</f>
        <v>Lippmann, Ms.  Kiersten</v>
      </c>
      <c r="C2182">
        <f>VLOOKUP(A2182,'Medical Examinations'!A:H,2,0)</f>
        <v>18.600000000000001</v>
      </c>
      <c r="D2182">
        <f>VLOOKUP(A2182,'Medical Examinations'!A:C,3,0)</f>
        <v>5</v>
      </c>
      <c r="E2182" t="str">
        <f>VLOOKUP(A2182,'Medical Examinations'!A:E,4)</f>
        <v>No</v>
      </c>
      <c r="F2182" t="str">
        <f>VLOOKUP(A2182,'Medical Examinations'!A:E,5)</f>
        <v>No</v>
      </c>
      <c r="G2182" t="str">
        <f>VLOOKUP(A2182,'Medical Examinations'!A:F,6,0)</f>
        <v>Yes</v>
      </c>
      <c r="H2182">
        <f>VLOOKUP(A2182,'Medical Examinations'!A:G,7)</f>
        <v>1</v>
      </c>
      <c r="I2182" t="str">
        <f>VLOOKUP(A2182,'Medical Examinations'!A:H,8,0)</f>
        <v>No</v>
      </c>
      <c r="J2182">
        <f>VLOOKUP(A2182,'Hospitalisation Details'!A:B,2,0)</f>
        <v>2003</v>
      </c>
      <c r="K2182" t="str">
        <f>VLOOKUP(A2182,'Hospitalisation Details'!A:C,3,0)</f>
        <v>Sep</v>
      </c>
      <c r="L2182">
        <f>VLOOKUP(A2182,'Hospitalisation Details'!A:D,4,0)</f>
        <v>1</v>
      </c>
      <c r="M2182">
        <f>VLOOKUP(A2182,'Hospitalisation Details'!A:E,5,0)</f>
        <v>0</v>
      </c>
      <c r="N2182">
        <f>VLOOKUP(A2182,'Hospitalisation Details'!A:F,6,0)</f>
        <v>1728.9</v>
      </c>
      <c r="O2182" t="str">
        <f>VLOOKUP(A2182,'Hospitalisation Details'!A:G,7,0)</f>
        <v>tier - 3</v>
      </c>
      <c r="P2182" t="str">
        <f>VLOOKUP(A2182,'Hospitalisation Details'!A:I,8,0)</f>
        <v>tier - 2</v>
      </c>
      <c r="Q2182" t="str">
        <f>VLOOKUP(A2182,'Hospitalisation Details'!A:I,9,0)</f>
        <v>R1011</v>
      </c>
    </row>
    <row r="2183" spans="1:17" ht="15.6" x14ac:dyDescent="0.3">
      <c r="A2183" s="1" t="s">
        <v>180</v>
      </c>
      <c r="B2183" s="1" t="str">
        <f>VLOOKUP(A2183,'Customer Names'!A:B,2,0)</f>
        <v>Klehm, Ms.  Rachael</v>
      </c>
      <c r="C2183">
        <f>VLOOKUP(A2183,'Medical Examinations'!A:H,2,0)</f>
        <v>17.8</v>
      </c>
      <c r="D2183">
        <f>VLOOKUP(A2183,'Medical Examinations'!A:C,3,0)</f>
        <v>4.55</v>
      </c>
      <c r="E2183" t="str">
        <f>VLOOKUP(A2183,'Medical Examinations'!A:E,4)</f>
        <v>No</v>
      </c>
      <c r="F2183" t="str">
        <f>VLOOKUP(A2183,'Medical Examinations'!A:E,5)</f>
        <v>No</v>
      </c>
      <c r="G2183" t="str">
        <f>VLOOKUP(A2183,'Medical Examinations'!A:F,6,0)</f>
        <v>Yes</v>
      </c>
      <c r="H2183">
        <f>VLOOKUP(A2183,'Medical Examinations'!A:G,7)</f>
        <v>1</v>
      </c>
      <c r="I2183" t="str">
        <f>VLOOKUP(A2183,'Medical Examinations'!A:H,8,0)</f>
        <v>No</v>
      </c>
      <c r="J2183">
        <f>VLOOKUP(A2183,'Hospitalisation Details'!A:B,2,0)</f>
        <v>2003</v>
      </c>
      <c r="K2183" t="str">
        <f>VLOOKUP(A2183,'Hospitalisation Details'!A:C,3,0)</f>
        <v>Nov</v>
      </c>
      <c r="L2183">
        <f>VLOOKUP(A2183,'Hospitalisation Details'!A:D,4,0)</f>
        <v>21</v>
      </c>
      <c r="M2183">
        <f>VLOOKUP(A2183,'Hospitalisation Details'!A:E,5,0)</f>
        <v>0</v>
      </c>
      <c r="N2183">
        <f>VLOOKUP(A2183,'Hospitalisation Details'!A:F,6,0)</f>
        <v>1727.79</v>
      </c>
      <c r="O2183" t="str">
        <f>VLOOKUP(A2183,'Hospitalisation Details'!A:G,7,0)</f>
        <v>tier - 3</v>
      </c>
      <c r="P2183" t="str">
        <f>VLOOKUP(A2183,'Hospitalisation Details'!A:I,8,0)</f>
        <v>tier - 3</v>
      </c>
      <c r="Q2183" t="str">
        <f>VLOOKUP(A2183,'Hospitalisation Details'!A:I,9,0)</f>
        <v>R1011</v>
      </c>
    </row>
    <row r="2184" spans="1:17" ht="15.6" x14ac:dyDescent="0.3">
      <c r="A2184" s="1" t="s">
        <v>179</v>
      </c>
      <c r="B2184" s="1" t="str">
        <f>VLOOKUP(A2184,'Customer Names'!A:B,2,0)</f>
        <v>Murphy, Mr.  Timothy P.</v>
      </c>
      <c r="C2184">
        <f>VLOOKUP(A2184,'Medical Examinations'!A:H,2,0)</f>
        <v>35.200000000000003</v>
      </c>
      <c r="D2184">
        <f>VLOOKUP(A2184,'Medical Examinations'!A:C,3,0)</f>
        <v>5.97</v>
      </c>
      <c r="E2184" t="str">
        <f>VLOOKUP(A2184,'Medical Examinations'!A:E,4)</f>
        <v>No</v>
      </c>
      <c r="F2184" t="str">
        <f>VLOOKUP(A2184,'Medical Examinations'!A:E,5)</f>
        <v>yes</v>
      </c>
      <c r="G2184" t="str">
        <f>VLOOKUP(A2184,'Medical Examinations'!A:F,6,0)</f>
        <v>No</v>
      </c>
      <c r="H2184">
        <f>VLOOKUP(A2184,'Medical Examinations'!A:G,7)</f>
        <v>1</v>
      </c>
      <c r="I2184" t="str">
        <f>VLOOKUP(A2184,'Medical Examinations'!A:H,8,0)</f>
        <v>No</v>
      </c>
      <c r="J2184">
        <f>VLOOKUP(A2184,'Hospitalisation Details'!A:B,2,0)</f>
        <v>2004</v>
      </c>
      <c r="K2184" t="str">
        <f>VLOOKUP(A2184,'Hospitalisation Details'!A:C,3,0)</f>
        <v>Sep</v>
      </c>
      <c r="L2184">
        <f>VLOOKUP(A2184,'Hospitalisation Details'!A:D,4,0)</f>
        <v>9</v>
      </c>
      <c r="M2184">
        <f>VLOOKUP(A2184,'Hospitalisation Details'!A:E,5,0)</f>
        <v>1</v>
      </c>
      <c r="N2184">
        <f>VLOOKUP(A2184,'Hospitalisation Details'!A:F,6,0)</f>
        <v>1727.54</v>
      </c>
      <c r="O2184" t="str">
        <f>VLOOKUP(A2184,'Hospitalisation Details'!A:G,7,0)</f>
        <v>tier - 3</v>
      </c>
      <c r="P2184" t="str">
        <f>VLOOKUP(A2184,'Hospitalisation Details'!A:I,8,0)</f>
        <v>tier - 1</v>
      </c>
      <c r="Q2184" t="str">
        <f>VLOOKUP(A2184,'Hospitalisation Details'!A:I,9,0)</f>
        <v>R1013</v>
      </c>
    </row>
    <row r="2185" spans="1:17" ht="15.6" x14ac:dyDescent="0.3">
      <c r="A2185" s="1" t="s">
        <v>178</v>
      </c>
      <c r="B2185" s="1" t="str">
        <f>VLOOKUP(A2185,'Customer Names'!A:B,2,0)</f>
        <v>Desisa, Mr.  Lelisa</v>
      </c>
      <c r="C2185">
        <f>VLOOKUP(A2185,'Medical Examinations'!A:H,2,0)</f>
        <v>33.770000000000003</v>
      </c>
      <c r="D2185">
        <f>VLOOKUP(A2185,'Medical Examinations'!A:C,3,0)</f>
        <v>4.0199999999999996</v>
      </c>
      <c r="E2185" t="str">
        <f>VLOOKUP(A2185,'Medical Examinations'!A:E,4)</f>
        <v>No</v>
      </c>
      <c r="F2185" t="str">
        <f>VLOOKUP(A2185,'Medical Examinations'!A:E,5)</f>
        <v>yes</v>
      </c>
      <c r="G2185" t="str">
        <f>VLOOKUP(A2185,'Medical Examinations'!A:F,6,0)</f>
        <v>No</v>
      </c>
      <c r="H2185">
        <f>VLOOKUP(A2185,'Medical Examinations'!A:G,7)</f>
        <v>1</v>
      </c>
      <c r="I2185" t="str">
        <f>VLOOKUP(A2185,'Medical Examinations'!A:H,8,0)</f>
        <v>No</v>
      </c>
      <c r="J2185">
        <f>VLOOKUP(A2185,'Hospitalisation Details'!A:B,2,0)</f>
        <v>2004</v>
      </c>
      <c r="K2185" t="str">
        <f>VLOOKUP(A2185,'Hospitalisation Details'!A:C,3,0)</f>
        <v>Oct</v>
      </c>
      <c r="L2185">
        <f>VLOOKUP(A2185,'Hospitalisation Details'!A:D,4,0)</f>
        <v>21</v>
      </c>
      <c r="M2185">
        <f>VLOOKUP(A2185,'Hospitalisation Details'!A:E,5,0)</f>
        <v>1</v>
      </c>
      <c r="N2185">
        <f>VLOOKUP(A2185,'Hospitalisation Details'!A:F,6,0)</f>
        <v>1725.55</v>
      </c>
      <c r="O2185" t="str">
        <f>VLOOKUP(A2185,'Hospitalisation Details'!A:G,7,0)</f>
        <v>tier - 3</v>
      </c>
      <c r="P2185" t="str">
        <f>VLOOKUP(A2185,'Hospitalisation Details'!A:I,8,0)</f>
        <v>tier - 2</v>
      </c>
      <c r="Q2185" t="str">
        <f>VLOOKUP(A2185,'Hospitalisation Details'!A:I,9,0)</f>
        <v>R1013</v>
      </c>
    </row>
    <row r="2186" spans="1:17" ht="15.6" x14ac:dyDescent="0.3">
      <c r="A2186" s="1" t="s">
        <v>177</v>
      </c>
      <c r="B2186" s="1" t="str">
        <f>VLOOKUP(A2186,'Customer Names'!A:B,2,0)</f>
        <v>Brooks, Mr.  Nate</v>
      </c>
      <c r="C2186">
        <f>VLOOKUP(A2186,'Medical Examinations'!A:H,2,0)</f>
        <v>30.03</v>
      </c>
      <c r="D2186">
        <f>VLOOKUP(A2186,'Medical Examinations'!A:C,3,0)</f>
        <v>4.04</v>
      </c>
      <c r="E2186" t="str">
        <f>VLOOKUP(A2186,'Medical Examinations'!A:E,4)</f>
        <v>No</v>
      </c>
      <c r="F2186" t="str">
        <f>VLOOKUP(A2186,'Medical Examinations'!A:E,5)</f>
        <v>yes</v>
      </c>
      <c r="G2186" t="str">
        <f>VLOOKUP(A2186,'Medical Examinations'!A:F,6,0)</f>
        <v>No</v>
      </c>
      <c r="H2186">
        <f>VLOOKUP(A2186,'Medical Examinations'!A:G,7)</f>
        <v>1</v>
      </c>
      <c r="I2186" t="str">
        <f>VLOOKUP(A2186,'Medical Examinations'!A:H,8,0)</f>
        <v>No</v>
      </c>
      <c r="J2186">
        <f>VLOOKUP(A2186,'Hospitalisation Details'!A:B,2,0)</f>
        <v>2004</v>
      </c>
      <c r="K2186" t="str">
        <f>VLOOKUP(A2186,'Hospitalisation Details'!A:C,3,0)</f>
        <v>Sep</v>
      </c>
      <c r="L2186">
        <f>VLOOKUP(A2186,'Hospitalisation Details'!A:D,4,0)</f>
        <v>11</v>
      </c>
      <c r="M2186">
        <f>VLOOKUP(A2186,'Hospitalisation Details'!A:E,5,0)</f>
        <v>1</v>
      </c>
      <c r="N2186">
        <f>VLOOKUP(A2186,'Hospitalisation Details'!A:F,6,0)</f>
        <v>1720.35</v>
      </c>
      <c r="O2186" t="str">
        <f>VLOOKUP(A2186,'Hospitalisation Details'!A:G,7,0)</f>
        <v>tier - 3</v>
      </c>
      <c r="P2186" t="str">
        <f>VLOOKUP(A2186,'Hospitalisation Details'!A:I,8,0)</f>
        <v>tier - 3</v>
      </c>
      <c r="Q2186" t="str">
        <f>VLOOKUP(A2186,'Hospitalisation Details'!A:I,9,0)</f>
        <v>R1013</v>
      </c>
    </row>
    <row r="2187" spans="1:17" ht="15.6" x14ac:dyDescent="0.3">
      <c r="A2187" s="1" t="s">
        <v>176</v>
      </c>
      <c r="B2187" s="1" t="str">
        <f>VLOOKUP(A2187,'Customer Names'!A:B,2,0)</f>
        <v>Stone, Mr.  Chris C.</v>
      </c>
      <c r="C2187">
        <f>VLOOKUP(A2187,'Medical Examinations'!A:H,2,0)</f>
        <v>29.37</v>
      </c>
      <c r="D2187">
        <f>VLOOKUP(A2187,'Medical Examinations'!A:C,3,0)</f>
        <v>5.54</v>
      </c>
      <c r="E2187" t="str">
        <f>VLOOKUP(A2187,'Medical Examinations'!A:E,4)</f>
        <v>No</v>
      </c>
      <c r="F2187" t="str">
        <f>VLOOKUP(A2187,'Medical Examinations'!A:E,5)</f>
        <v>yes</v>
      </c>
      <c r="G2187" t="str">
        <f>VLOOKUP(A2187,'Medical Examinations'!A:F,6,0)</f>
        <v>No</v>
      </c>
      <c r="H2187">
        <f>VLOOKUP(A2187,'Medical Examinations'!A:G,7)</f>
        <v>1</v>
      </c>
      <c r="I2187" t="str">
        <f>VLOOKUP(A2187,'Medical Examinations'!A:H,8,0)</f>
        <v>No</v>
      </c>
      <c r="J2187">
        <f>VLOOKUP(A2187,'Hospitalisation Details'!A:B,2,0)</f>
        <v>2004</v>
      </c>
      <c r="K2187" t="str">
        <f>VLOOKUP(A2187,'Hospitalisation Details'!A:C,3,0)</f>
        <v>Jun</v>
      </c>
      <c r="L2187">
        <f>VLOOKUP(A2187,'Hospitalisation Details'!A:D,4,0)</f>
        <v>10</v>
      </c>
      <c r="M2187">
        <f>VLOOKUP(A2187,'Hospitalisation Details'!A:E,5,0)</f>
        <v>1</v>
      </c>
      <c r="N2187">
        <f>VLOOKUP(A2187,'Hospitalisation Details'!A:F,6,0)</f>
        <v>1719.44</v>
      </c>
      <c r="O2187" t="str">
        <f>VLOOKUP(A2187,'Hospitalisation Details'!A:G,7,0)</f>
        <v>tier - 3</v>
      </c>
      <c r="P2187" t="str">
        <f>VLOOKUP(A2187,'Hospitalisation Details'!A:I,8,0)</f>
        <v>tier - 3</v>
      </c>
      <c r="Q2187" t="str">
        <f>VLOOKUP(A2187,'Hospitalisation Details'!A:I,9,0)</f>
        <v>R1013</v>
      </c>
    </row>
    <row r="2188" spans="1:17" ht="15.6" x14ac:dyDescent="0.3">
      <c r="A2188" s="1" t="s">
        <v>175</v>
      </c>
      <c r="B2188" s="1" t="str">
        <f>VLOOKUP(A2188,'Customer Names'!A:B,2,0)</f>
        <v>Weispfennig, Mr.  Scott</v>
      </c>
      <c r="C2188">
        <f>VLOOKUP(A2188,'Medical Examinations'!A:H,2,0)</f>
        <v>28.5</v>
      </c>
      <c r="D2188">
        <f>VLOOKUP(A2188,'Medical Examinations'!A:C,3,0)</f>
        <v>4.03</v>
      </c>
      <c r="E2188" t="str">
        <f>VLOOKUP(A2188,'Medical Examinations'!A:E,4)</f>
        <v>No</v>
      </c>
      <c r="F2188" t="str">
        <f>VLOOKUP(A2188,'Medical Examinations'!A:E,5)</f>
        <v>yes</v>
      </c>
      <c r="G2188" t="str">
        <f>VLOOKUP(A2188,'Medical Examinations'!A:F,6,0)</f>
        <v>No</v>
      </c>
      <c r="H2188">
        <f>VLOOKUP(A2188,'Medical Examinations'!A:G,7)</f>
        <v>1</v>
      </c>
      <c r="I2188" t="str">
        <f>VLOOKUP(A2188,'Medical Examinations'!A:H,8,0)</f>
        <v>No</v>
      </c>
      <c r="J2188">
        <f>VLOOKUP(A2188,'Hospitalisation Details'!A:B,2,0)</f>
        <v>2004</v>
      </c>
      <c r="K2188" t="str">
        <f>VLOOKUP(A2188,'Hospitalisation Details'!A:C,3,0)</f>
        <v>Sep</v>
      </c>
      <c r="L2188">
        <f>VLOOKUP(A2188,'Hospitalisation Details'!A:D,4,0)</f>
        <v>21</v>
      </c>
      <c r="M2188">
        <f>VLOOKUP(A2188,'Hospitalisation Details'!A:E,5,0)</f>
        <v>0</v>
      </c>
      <c r="N2188">
        <f>VLOOKUP(A2188,'Hospitalisation Details'!A:F,6,0)</f>
        <v>1712.23</v>
      </c>
      <c r="O2188" t="str">
        <f>VLOOKUP(A2188,'Hospitalisation Details'!A:G,7,0)</f>
        <v>tier - 3</v>
      </c>
      <c r="P2188" t="str">
        <f>VLOOKUP(A2188,'Hospitalisation Details'!A:I,8,0)</f>
        <v>tier - 1</v>
      </c>
      <c r="Q2188" t="str">
        <f>VLOOKUP(A2188,'Hospitalisation Details'!A:I,9,0)</f>
        <v>R1016</v>
      </c>
    </row>
    <row r="2189" spans="1:17" ht="15.6" x14ac:dyDescent="0.3">
      <c r="A2189" s="1" t="s">
        <v>174</v>
      </c>
      <c r="B2189" s="1" t="str">
        <f>VLOOKUP(A2189,'Customer Names'!A:B,2,0)</f>
        <v>Sorrell, Mr.  Kevin</v>
      </c>
      <c r="C2189">
        <f>VLOOKUP(A2189,'Medical Examinations'!A:H,2,0)</f>
        <v>23.32</v>
      </c>
      <c r="D2189">
        <f>VLOOKUP(A2189,'Medical Examinations'!A:C,3,0)</f>
        <v>5.62</v>
      </c>
      <c r="E2189" t="str">
        <f>VLOOKUP(A2189,'Medical Examinations'!A:E,4)</f>
        <v>No</v>
      </c>
      <c r="F2189" t="str">
        <f>VLOOKUP(A2189,'Medical Examinations'!A:E,5)</f>
        <v>yes</v>
      </c>
      <c r="G2189" t="str">
        <f>VLOOKUP(A2189,'Medical Examinations'!A:F,6,0)</f>
        <v>No</v>
      </c>
      <c r="H2189">
        <f>VLOOKUP(A2189,'Medical Examinations'!A:G,7)</f>
        <v>1</v>
      </c>
      <c r="I2189" t="str">
        <f>VLOOKUP(A2189,'Medical Examinations'!A:H,8,0)</f>
        <v>No</v>
      </c>
      <c r="J2189">
        <f>VLOOKUP(A2189,'Hospitalisation Details'!A:B,2,0)</f>
        <v>2004</v>
      </c>
      <c r="K2189" t="str">
        <f>VLOOKUP(A2189,'Hospitalisation Details'!A:C,3,0)</f>
        <v>Sep</v>
      </c>
      <c r="L2189">
        <f>VLOOKUP(A2189,'Hospitalisation Details'!A:D,4,0)</f>
        <v>19</v>
      </c>
      <c r="M2189">
        <f>VLOOKUP(A2189,'Hospitalisation Details'!A:E,5,0)</f>
        <v>1</v>
      </c>
      <c r="N2189">
        <f>VLOOKUP(A2189,'Hospitalisation Details'!A:F,6,0)</f>
        <v>1711.03</v>
      </c>
      <c r="O2189" t="str">
        <f>VLOOKUP(A2189,'Hospitalisation Details'!A:G,7,0)</f>
        <v>tier - 3</v>
      </c>
      <c r="P2189" t="str">
        <f>VLOOKUP(A2189,'Hospitalisation Details'!A:I,8,0)</f>
        <v>tier - 3</v>
      </c>
      <c r="Q2189" t="str">
        <f>VLOOKUP(A2189,'Hospitalisation Details'!A:I,9,0)</f>
        <v>R1013</v>
      </c>
    </row>
    <row r="2190" spans="1:17" ht="15.6" x14ac:dyDescent="0.3">
      <c r="A2190" s="1" t="s">
        <v>173</v>
      </c>
      <c r="B2190" s="1" t="str">
        <f>VLOOKUP(A2190,'Customer Names'!A:B,2,0)</f>
        <v>Morris, Mr.  Erik C.</v>
      </c>
      <c r="C2190">
        <f>VLOOKUP(A2190,'Medical Examinations'!A:H,2,0)</f>
        <v>26.125</v>
      </c>
      <c r="D2190">
        <f>VLOOKUP(A2190,'Medical Examinations'!A:C,3,0)</f>
        <v>5.27</v>
      </c>
      <c r="E2190" t="str">
        <f>VLOOKUP(A2190,'Medical Examinations'!A:E,4)</f>
        <v>No</v>
      </c>
      <c r="F2190" t="str">
        <f>VLOOKUP(A2190,'Medical Examinations'!A:E,5)</f>
        <v>yes</v>
      </c>
      <c r="G2190" t="str">
        <f>VLOOKUP(A2190,'Medical Examinations'!A:F,6,0)</f>
        <v>No</v>
      </c>
      <c r="H2190">
        <f>VLOOKUP(A2190,'Medical Examinations'!A:G,7)</f>
        <v>1</v>
      </c>
      <c r="I2190" t="str">
        <f>VLOOKUP(A2190,'Medical Examinations'!A:H,8,0)</f>
        <v>No</v>
      </c>
      <c r="J2190">
        <f>VLOOKUP(A2190,'Hospitalisation Details'!A:B,2,0)</f>
        <v>2004</v>
      </c>
      <c r="K2190" t="str">
        <f>VLOOKUP(A2190,'Hospitalisation Details'!A:C,3,0)</f>
        <v>Dec</v>
      </c>
      <c r="L2190">
        <f>VLOOKUP(A2190,'Hospitalisation Details'!A:D,4,0)</f>
        <v>12</v>
      </c>
      <c r="M2190">
        <f>VLOOKUP(A2190,'Hospitalisation Details'!A:E,5,0)</f>
        <v>0</v>
      </c>
      <c r="N2190">
        <f>VLOOKUP(A2190,'Hospitalisation Details'!A:F,6,0)</f>
        <v>1708.93</v>
      </c>
      <c r="O2190" t="str">
        <f>VLOOKUP(A2190,'Hospitalisation Details'!A:G,7,0)</f>
        <v>tier - 3</v>
      </c>
      <c r="P2190" t="str">
        <f>VLOOKUP(A2190,'Hospitalisation Details'!A:I,8,0)</f>
        <v>tier - 1</v>
      </c>
      <c r="Q2190" t="str">
        <f>VLOOKUP(A2190,'Hospitalisation Details'!A:I,9,0)</f>
        <v>R1019</v>
      </c>
    </row>
    <row r="2191" spans="1:17" ht="15.6" x14ac:dyDescent="0.3">
      <c r="A2191" s="1" t="s">
        <v>172</v>
      </c>
      <c r="B2191" s="1" t="str">
        <f>VLOOKUP(A2191,'Customer Names'!A:B,2,0)</f>
        <v>Marek, Mr.  Shawn C</v>
      </c>
      <c r="C2191">
        <f>VLOOKUP(A2191,'Medical Examinations'!A:H,2,0)</f>
        <v>25.46</v>
      </c>
      <c r="D2191">
        <f>VLOOKUP(A2191,'Medical Examinations'!A:C,3,0)</f>
        <v>5.18</v>
      </c>
      <c r="E2191" t="str">
        <f>VLOOKUP(A2191,'Medical Examinations'!A:E,4)</f>
        <v>No</v>
      </c>
      <c r="F2191" t="str">
        <f>VLOOKUP(A2191,'Medical Examinations'!A:E,5)</f>
        <v>yes</v>
      </c>
      <c r="G2191" t="str">
        <f>VLOOKUP(A2191,'Medical Examinations'!A:F,6,0)</f>
        <v>No</v>
      </c>
      <c r="H2191">
        <f>VLOOKUP(A2191,'Medical Examinations'!A:G,7)</f>
        <v>1</v>
      </c>
      <c r="I2191" t="str">
        <f>VLOOKUP(A2191,'Medical Examinations'!A:H,8,0)</f>
        <v>No</v>
      </c>
      <c r="J2191">
        <f>VLOOKUP(A2191,'Hospitalisation Details'!A:B,2,0)</f>
        <v>2004</v>
      </c>
      <c r="K2191" t="str">
        <f>VLOOKUP(A2191,'Hospitalisation Details'!A:C,3,0)</f>
        <v>Oct</v>
      </c>
      <c r="L2191">
        <f>VLOOKUP(A2191,'Hospitalisation Details'!A:D,4,0)</f>
        <v>17</v>
      </c>
      <c r="M2191">
        <f>VLOOKUP(A2191,'Hospitalisation Details'!A:E,5,0)</f>
        <v>0</v>
      </c>
      <c r="N2191">
        <f>VLOOKUP(A2191,'Hospitalisation Details'!A:F,6,0)</f>
        <v>1708</v>
      </c>
      <c r="O2191" t="str">
        <f>VLOOKUP(A2191,'Hospitalisation Details'!A:G,7,0)</f>
        <v>tier - 3</v>
      </c>
      <c r="P2191" t="str">
        <f>VLOOKUP(A2191,'Hospitalisation Details'!A:I,8,0)</f>
        <v>tier - 2</v>
      </c>
      <c r="Q2191" t="str">
        <f>VLOOKUP(A2191,'Hospitalisation Details'!A:I,9,0)</f>
        <v>R1016</v>
      </c>
    </row>
    <row r="2192" spans="1:17" ht="15.6" x14ac:dyDescent="0.3">
      <c r="A2192" s="1" t="s">
        <v>171</v>
      </c>
      <c r="B2192" s="1" t="str">
        <f>VLOOKUP(A2192,'Customer Names'!A:B,2,0)</f>
        <v>Armstrong, Mr.  Vajin L.</v>
      </c>
      <c r="C2192">
        <f>VLOOKUP(A2192,'Medical Examinations'!A:H,2,0)</f>
        <v>23.75</v>
      </c>
      <c r="D2192">
        <f>VLOOKUP(A2192,'Medical Examinations'!A:C,3,0)</f>
        <v>5.27</v>
      </c>
      <c r="E2192" t="str">
        <f>VLOOKUP(A2192,'Medical Examinations'!A:E,4)</f>
        <v>No</v>
      </c>
      <c r="F2192" t="str">
        <f>VLOOKUP(A2192,'Medical Examinations'!A:E,5)</f>
        <v>yes</v>
      </c>
      <c r="G2192" t="str">
        <f>VLOOKUP(A2192,'Medical Examinations'!A:F,6,0)</f>
        <v>No</v>
      </c>
      <c r="H2192">
        <f>VLOOKUP(A2192,'Medical Examinations'!A:G,7)</f>
        <v>1</v>
      </c>
      <c r="I2192" t="str">
        <f>VLOOKUP(A2192,'Medical Examinations'!A:H,8,0)</f>
        <v>No</v>
      </c>
      <c r="J2192">
        <f>VLOOKUP(A2192,'Hospitalisation Details'!A:B,2,0)</f>
        <v>2004</v>
      </c>
      <c r="K2192" t="str">
        <f>VLOOKUP(A2192,'Hospitalisation Details'!A:C,3,0)</f>
        <v>Dec</v>
      </c>
      <c r="L2192">
        <f>VLOOKUP(A2192,'Hospitalisation Details'!A:D,4,0)</f>
        <v>6</v>
      </c>
      <c r="M2192">
        <f>VLOOKUP(A2192,'Hospitalisation Details'!A:E,5,0)</f>
        <v>0</v>
      </c>
      <c r="N2192">
        <f>VLOOKUP(A2192,'Hospitalisation Details'!A:F,6,0)</f>
        <v>1705.62</v>
      </c>
      <c r="O2192" t="str">
        <f>VLOOKUP(A2192,'Hospitalisation Details'!A:G,7,0)</f>
        <v>tier - 2</v>
      </c>
      <c r="P2192" t="str">
        <f>VLOOKUP(A2192,'Hospitalisation Details'!A:I,8,0)</f>
        <v>tier - 2</v>
      </c>
      <c r="Q2192" t="str">
        <f>VLOOKUP(A2192,'Hospitalisation Details'!A:I,9,0)</f>
        <v>R1015</v>
      </c>
    </row>
    <row r="2193" spans="1:17" ht="15.6" x14ac:dyDescent="0.3">
      <c r="A2193" s="1" t="s">
        <v>169</v>
      </c>
      <c r="B2193" s="1" t="str">
        <f>VLOOKUP(A2193,'Customer Names'!A:B,2,0)</f>
        <v>Werner, Mr.  John K. Jr.</v>
      </c>
      <c r="C2193">
        <f>VLOOKUP(A2193,'Medical Examinations'!A:H,2,0)</f>
        <v>23.085000000000001</v>
      </c>
      <c r="D2193">
        <f>VLOOKUP(A2193,'Medical Examinations'!A:C,3,0)</f>
        <v>5.62</v>
      </c>
      <c r="E2193" t="str">
        <f>VLOOKUP(A2193,'Medical Examinations'!A:E,4)</f>
        <v>No</v>
      </c>
      <c r="F2193" t="str">
        <f>VLOOKUP(A2193,'Medical Examinations'!A:E,5)</f>
        <v>yes</v>
      </c>
      <c r="G2193" t="str">
        <f>VLOOKUP(A2193,'Medical Examinations'!A:F,6,0)</f>
        <v>No</v>
      </c>
      <c r="H2193">
        <f>VLOOKUP(A2193,'Medical Examinations'!A:G,7)</f>
        <v>1</v>
      </c>
      <c r="I2193" t="str">
        <f>VLOOKUP(A2193,'Medical Examinations'!A:H,8,0)</f>
        <v>No</v>
      </c>
      <c r="J2193">
        <f>VLOOKUP(A2193,'Hospitalisation Details'!A:B,2,0)</f>
        <v>2004</v>
      </c>
      <c r="K2193" t="str">
        <f>VLOOKUP(A2193,'Hospitalisation Details'!A:C,3,0)</f>
        <v>Dec</v>
      </c>
      <c r="L2193">
        <f>VLOOKUP(A2193,'Hospitalisation Details'!A:D,4,0)</f>
        <v>14</v>
      </c>
      <c r="M2193">
        <f>VLOOKUP(A2193,'Hospitalisation Details'!A:E,5,0)</f>
        <v>0</v>
      </c>
      <c r="N2193">
        <f>VLOOKUP(A2193,'Hospitalisation Details'!A:F,6,0)</f>
        <v>1704.7</v>
      </c>
      <c r="O2193" t="str">
        <f>VLOOKUP(A2193,'Hospitalisation Details'!A:G,7,0)</f>
        <v>tier - 2</v>
      </c>
      <c r="P2193" t="str">
        <f>VLOOKUP(A2193,'Hospitalisation Details'!A:I,8,0)</f>
        <v>tier - 3</v>
      </c>
      <c r="Q2193" t="str">
        <f>VLOOKUP(A2193,'Hospitalisation Details'!A:I,9,0)</f>
        <v>R1018</v>
      </c>
    </row>
    <row r="2194" spans="1:17" ht="15.6" x14ac:dyDescent="0.3">
      <c r="A2194" s="1" t="s">
        <v>167</v>
      </c>
      <c r="B2194" s="1" t="str">
        <f>VLOOKUP(A2194,'Customer Names'!A:B,2,0)</f>
        <v>Gries, Mr.  Kevin J.</v>
      </c>
      <c r="C2194">
        <f>VLOOKUP(A2194,'Medical Examinations'!A:H,2,0)</f>
        <v>22.99</v>
      </c>
      <c r="D2194">
        <f>VLOOKUP(A2194,'Medical Examinations'!A:C,3,0)</f>
        <v>5.0599999999999996</v>
      </c>
      <c r="E2194" t="str">
        <f>VLOOKUP(A2194,'Medical Examinations'!A:E,4)</f>
        <v>No</v>
      </c>
      <c r="F2194" t="str">
        <f>VLOOKUP(A2194,'Medical Examinations'!A:E,5)</f>
        <v>yes</v>
      </c>
      <c r="G2194" t="str">
        <f>VLOOKUP(A2194,'Medical Examinations'!A:F,6,0)</f>
        <v>No</v>
      </c>
      <c r="H2194">
        <f>VLOOKUP(A2194,'Medical Examinations'!A:G,7)</f>
        <v>1</v>
      </c>
      <c r="I2194" t="str">
        <f>VLOOKUP(A2194,'Medical Examinations'!A:H,8,0)</f>
        <v>No</v>
      </c>
      <c r="J2194">
        <f>VLOOKUP(A2194,'Hospitalisation Details'!A:B,2,0)</f>
        <v>2004</v>
      </c>
      <c r="K2194" t="str">
        <f>VLOOKUP(A2194,'Hospitalisation Details'!A:C,3,0)</f>
        <v>Nov</v>
      </c>
      <c r="L2194">
        <f>VLOOKUP(A2194,'Hospitalisation Details'!A:D,4,0)</f>
        <v>7</v>
      </c>
      <c r="M2194">
        <f>VLOOKUP(A2194,'Hospitalisation Details'!A:E,5,0)</f>
        <v>0</v>
      </c>
      <c r="N2194">
        <f>VLOOKUP(A2194,'Hospitalisation Details'!A:F,6,0)</f>
        <v>1704.57</v>
      </c>
      <c r="O2194" t="str">
        <f>VLOOKUP(A2194,'Hospitalisation Details'!A:G,7,0)</f>
        <v>tier - 2</v>
      </c>
      <c r="P2194" t="str">
        <f>VLOOKUP(A2194,'Hospitalisation Details'!A:I,8,0)</f>
        <v>tier - 1</v>
      </c>
      <c r="Q2194" t="str">
        <f>VLOOKUP(A2194,'Hospitalisation Details'!A:I,9,0)</f>
        <v>R1016</v>
      </c>
    </row>
    <row r="2195" spans="1:17" ht="15.6" x14ac:dyDescent="0.3">
      <c r="A2195" s="1" t="s">
        <v>165</v>
      </c>
      <c r="B2195" s="1" t="str">
        <f>VLOOKUP(A2195,'Customer Names'!A:B,2,0)</f>
        <v>Mills, Mr.  Kirby W.</v>
      </c>
      <c r="C2195">
        <f>VLOOKUP(A2195,'Medical Examinations'!A:H,2,0)</f>
        <v>21.47</v>
      </c>
      <c r="D2195">
        <f>VLOOKUP(A2195,'Medical Examinations'!A:C,3,0)</f>
        <v>4.6900000000000004</v>
      </c>
      <c r="E2195" t="str">
        <f>VLOOKUP(A2195,'Medical Examinations'!A:E,4)</f>
        <v>No</v>
      </c>
      <c r="F2195" t="str">
        <f>VLOOKUP(A2195,'Medical Examinations'!A:E,5)</f>
        <v>yes</v>
      </c>
      <c r="G2195" t="str">
        <f>VLOOKUP(A2195,'Medical Examinations'!A:F,6,0)</f>
        <v>No</v>
      </c>
      <c r="H2195">
        <f>VLOOKUP(A2195,'Medical Examinations'!A:G,7)</f>
        <v>1</v>
      </c>
      <c r="I2195" t="str">
        <f>VLOOKUP(A2195,'Medical Examinations'!A:H,8,0)</f>
        <v>No</v>
      </c>
      <c r="J2195">
        <f>VLOOKUP(A2195,'Hospitalisation Details'!A:B,2,0)</f>
        <v>2004</v>
      </c>
      <c r="K2195" t="str">
        <f>VLOOKUP(A2195,'Hospitalisation Details'!A:C,3,0)</f>
        <v>Dec</v>
      </c>
      <c r="L2195">
        <f>VLOOKUP(A2195,'Hospitalisation Details'!A:D,4,0)</f>
        <v>10</v>
      </c>
      <c r="M2195">
        <f>VLOOKUP(A2195,'Hospitalisation Details'!A:E,5,0)</f>
        <v>0</v>
      </c>
      <c r="N2195">
        <f>VLOOKUP(A2195,'Hospitalisation Details'!A:F,6,0)</f>
        <v>1702.46</v>
      </c>
      <c r="O2195" t="str">
        <f>VLOOKUP(A2195,'Hospitalisation Details'!A:G,7,0)</f>
        <v>tier - 2</v>
      </c>
      <c r="P2195" t="str">
        <f>VLOOKUP(A2195,'Hospitalisation Details'!A:I,8,0)</f>
        <v>tier - 3</v>
      </c>
      <c r="Q2195" t="str">
        <f>VLOOKUP(A2195,'Hospitalisation Details'!A:I,9,0)</f>
        <v>R1019</v>
      </c>
    </row>
    <row r="2196" spans="1:17" ht="15.6" x14ac:dyDescent="0.3">
      <c r="A2196" s="1" t="s">
        <v>163</v>
      </c>
      <c r="B2196" s="1" t="str">
        <f>VLOOKUP(A2196,'Customer Names'!A:B,2,0)</f>
        <v>Penny, Mr.  J A</v>
      </c>
      <c r="C2196">
        <f>VLOOKUP(A2196,'Medical Examinations'!A:H,2,0)</f>
        <v>15.96</v>
      </c>
      <c r="D2196">
        <f>VLOOKUP(A2196,'Medical Examinations'!A:C,3,0)</f>
        <v>5.44</v>
      </c>
      <c r="E2196" t="str">
        <f>VLOOKUP(A2196,'Medical Examinations'!A:E,4)</f>
        <v>No</v>
      </c>
      <c r="F2196" t="str">
        <f>VLOOKUP(A2196,'Medical Examinations'!A:E,5)</f>
        <v>yes</v>
      </c>
      <c r="G2196" t="str">
        <f>VLOOKUP(A2196,'Medical Examinations'!A:F,6,0)</f>
        <v>No</v>
      </c>
      <c r="H2196">
        <f>VLOOKUP(A2196,'Medical Examinations'!A:G,7)</f>
        <v>1</v>
      </c>
      <c r="I2196" t="str">
        <f>VLOOKUP(A2196,'Medical Examinations'!A:H,8,0)</f>
        <v>No</v>
      </c>
      <c r="J2196">
        <f>VLOOKUP(A2196,'Hospitalisation Details'!A:B,2,0)</f>
        <v>2004</v>
      </c>
      <c r="K2196" t="str">
        <f>VLOOKUP(A2196,'Hospitalisation Details'!A:C,3,0)</f>
        <v>Nov</v>
      </c>
      <c r="L2196">
        <f>VLOOKUP(A2196,'Hospitalisation Details'!A:D,4,0)</f>
        <v>17</v>
      </c>
      <c r="M2196">
        <f>VLOOKUP(A2196,'Hospitalisation Details'!A:E,5,0)</f>
        <v>0</v>
      </c>
      <c r="N2196">
        <f>VLOOKUP(A2196,'Hospitalisation Details'!A:F,6,0)</f>
        <v>1694.8</v>
      </c>
      <c r="O2196" t="str">
        <f>VLOOKUP(A2196,'Hospitalisation Details'!A:G,7,0)</f>
        <v>tier - 2</v>
      </c>
      <c r="P2196" t="str">
        <f>VLOOKUP(A2196,'Hospitalisation Details'!A:I,8,0)</f>
        <v>tier - 2</v>
      </c>
      <c r="Q2196" t="str">
        <f>VLOOKUP(A2196,'Hospitalisation Details'!A:I,9,0)</f>
        <v>R1015</v>
      </c>
    </row>
    <row r="2197" spans="1:17" ht="15.6" x14ac:dyDescent="0.3">
      <c r="A2197" s="1" t="s">
        <v>162</v>
      </c>
      <c r="B2197" s="1" t="str">
        <f>VLOOKUP(A2197,'Customer Names'!A:B,2,0)</f>
        <v>Hicks, Mr.  Dustin G.</v>
      </c>
      <c r="C2197">
        <f>VLOOKUP(A2197,'Medical Examinations'!A:H,2,0)</f>
        <v>39.5</v>
      </c>
      <c r="D2197">
        <f>VLOOKUP(A2197,'Medical Examinations'!A:C,3,0)</f>
        <v>5.05</v>
      </c>
      <c r="E2197" t="str">
        <f>VLOOKUP(A2197,'Medical Examinations'!A:E,4)</f>
        <v>No</v>
      </c>
      <c r="F2197" t="str">
        <f>VLOOKUP(A2197,'Medical Examinations'!A:E,5)</f>
        <v>yes</v>
      </c>
      <c r="G2197" t="str">
        <f>VLOOKUP(A2197,'Medical Examinations'!A:F,6,0)</f>
        <v>No</v>
      </c>
      <c r="H2197">
        <f>VLOOKUP(A2197,'Medical Examinations'!A:G,7)</f>
        <v>1</v>
      </c>
      <c r="I2197" t="str">
        <f>VLOOKUP(A2197,'Medical Examinations'!A:H,8,0)</f>
        <v>No</v>
      </c>
      <c r="J2197">
        <f>VLOOKUP(A2197,'Hospitalisation Details'!A:B,2,0)</f>
        <v>2000</v>
      </c>
      <c r="K2197" t="str">
        <f>VLOOKUP(A2197,'Hospitalisation Details'!A:C,3,0)</f>
        <v>Oct</v>
      </c>
      <c r="L2197">
        <f>VLOOKUP(A2197,'Hospitalisation Details'!A:D,4,0)</f>
        <v>21</v>
      </c>
      <c r="M2197">
        <f>VLOOKUP(A2197,'Hospitalisation Details'!A:E,5,0)</f>
        <v>0</v>
      </c>
      <c r="N2197">
        <f>VLOOKUP(A2197,'Hospitalisation Details'!A:F,6,0)</f>
        <v>1682.6</v>
      </c>
      <c r="O2197" t="str">
        <f>VLOOKUP(A2197,'Hospitalisation Details'!A:G,7,0)</f>
        <v>tier - 2</v>
      </c>
      <c r="P2197" t="str">
        <f>VLOOKUP(A2197,'Hospitalisation Details'!A:I,8,0)</f>
        <v>tier - 2</v>
      </c>
      <c r="Q2197" t="str">
        <f>VLOOKUP(A2197,'Hospitalisation Details'!A:I,9,0)</f>
        <v>R1011</v>
      </c>
    </row>
    <row r="2198" spans="1:17" ht="15.6" x14ac:dyDescent="0.3">
      <c r="A2198" s="1" t="s">
        <v>161</v>
      </c>
      <c r="B2198" s="1" t="str">
        <f>VLOOKUP(A2198,'Customer Names'!A:B,2,0)</f>
        <v>Masayesva, Mr.  Anthony G</v>
      </c>
      <c r="C2198">
        <f>VLOOKUP(A2198,'Medical Examinations'!A:H,2,0)</f>
        <v>33.770000000000003</v>
      </c>
      <c r="D2198">
        <f>VLOOKUP(A2198,'Medical Examinations'!A:C,3,0)</f>
        <v>6</v>
      </c>
      <c r="E2198" t="str">
        <f>VLOOKUP(A2198,'Medical Examinations'!A:E,4)</f>
        <v>No</v>
      </c>
      <c r="F2198" t="str">
        <f>VLOOKUP(A2198,'Medical Examinations'!A:E,5)</f>
        <v>yes</v>
      </c>
      <c r="G2198" t="str">
        <f>VLOOKUP(A2198,'Medical Examinations'!A:F,6,0)</f>
        <v>No</v>
      </c>
      <c r="H2198">
        <f>VLOOKUP(A2198,'Medical Examinations'!A:G,7)</f>
        <v>1</v>
      </c>
      <c r="I2198" t="str">
        <f>VLOOKUP(A2198,'Medical Examinations'!A:H,8,0)</f>
        <v>No</v>
      </c>
      <c r="J2198">
        <f>VLOOKUP(A2198,'Hospitalisation Details'!A:B,2,0)</f>
        <v>2000</v>
      </c>
      <c r="K2198" t="str">
        <f>VLOOKUP(A2198,'Hospitalisation Details'!A:C,3,0)</f>
        <v>Jun</v>
      </c>
      <c r="L2198">
        <f>VLOOKUP(A2198,'Hospitalisation Details'!A:D,4,0)</f>
        <v>10</v>
      </c>
      <c r="M2198">
        <f>VLOOKUP(A2198,'Hospitalisation Details'!A:E,5,0)</f>
        <v>0</v>
      </c>
      <c r="N2198">
        <f>VLOOKUP(A2198,'Hospitalisation Details'!A:F,6,0)</f>
        <v>1674.63</v>
      </c>
      <c r="O2198" t="str">
        <f>VLOOKUP(A2198,'Hospitalisation Details'!A:G,7,0)</f>
        <v>tier - 2</v>
      </c>
      <c r="P2198" t="str">
        <f>VLOOKUP(A2198,'Hospitalisation Details'!A:I,8,0)</f>
        <v>tier - 2</v>
      </c>
      <c r="Q2198" t="str">
        <f>VLOOKUP(A2198,'Hospitalisation Details'!A:I,9,0)</f>
        <v>R1013</v>
      </c>
    </row>
    <row r="2199" spans="1:17" ht="15.6" x14ac:dyDescent="0.3">
      <c r="A2199" s="1" t="s">
        <v>160</v>
      </c>
      <c r="B2199" s="1" t="str">
        <f>VLOOKUP(A2199,'Customer Names'!A:B,2,0)</f>
        <v>Paavola, Mr.  Ryan</v>
      </c>
      <c r="C2199">
        <f>VLOOKUP(A2199,'Medical Examinations'!A:H,2,0)</f>
        <v>26.84</v>
      </c>
      <c r="D2199">
        <f>VLOOKUP(A2199,'Medical Examinations'!A:C,3,0)</f>
        <v>5.99</v>
      </c>
      <c r="E2199" t="str">
        <f>VLOOKUP(A2199,'Medical Examinations'!A:E,4)</f>
        <v>yes</v>
      </c>
      <c r="F2199" t="str">
        <f>VLOOKUP(A2199,'Medical Examinations'!A:E,5)</f>
        <v>yes</v>
      </c>
      <c r="G2199" t="str">
        <f>VLOOKUP(A2199,'Medical Examinations'!A:F,6,0)</f>
        <v>No</v>
      </c>
      <c r="H2199">
        <f>VLOOKUP(A2199,'Medical Examinations'!A:G,7)</f>
        <v>1</v>
      </c>
      <c r="I2199" t="str">
        <f>VLOOKUP(A2199,'Medical Examinations'!A:H,8,0)</f>
        <v>No</v>
      </c>
      <c r="J2199">
        <f>VLOOKUP(A2199,'Hospitalisation Details'!A:B,2,0)</f>
        <v>2000</v>
      </c>
      <c r="K2199" t="str">
        <f>VLOOKUP(A2199,'Hospitalisation Details'!A:C,3,0)</f>
        <v>Oct</v>
      </c>
      <c r="L2199">
        <f>VLOOKUP(A2199,'Hospitalisation Details'!A:D,4,0)</f>
        <v>23</v>
      </c>
      <c r="M2199">
        <f>VLOOKUP(A2199,'Hospitalisation Details'!A:E,5,0)</f>
        <v>0</v>
      </c>
      <c r="N2199">
        <f>VLOOKUP(A2199,'Hospitalisation Details'!A:F,6,0)</f>
        <v>1665</v>
      </c>
      <c r="O2199" t="str">
        <f>VLOOKUP(A2199,'Hospitalisation Details'!A:G,7,0)</f>
        <v>tier - 2</v>
      </c>
      <c r="P2199" t="str">
        <f>VLOOKUP(A2199,'Hospitalisation Details'!A:I,8,0)</f>
        <v>tier - 2</v>
      </c>
      <c r="Q2199" t="str">
        <f>VLOOKUP(A2199,'Hospitalisation Details'!A:I,9,0)</f>
        <v>R1013</v>
      </c>
    </row>
    <row r="2200" spans="1:17" ht="15.6" x14ac:dyDescent="0.3">
      <c r="A2200" s="1" t="s">
        <v>159</v>
      </c>
      <c r="B2200" s="1" t="str">
        <f>VLOOKUP(A2200,'Customer Names'!A:B,2,0)</f>
        <v>Gehlsen, Mr.  Eric N</v>
      </c>
      <c r="C2200">
        <f>VLOOKUP(A2200,'Medical Examinations'!A:H,2,0)</f>
        <v>35.53</v>
      </c>
      <c r="D2200">
        <f>VLOOKUP(A2200,'Medical Examinations'!A:C,3,0)</f>
        <v>4.3600000000000003</v>
      </c>
      <c r="E2200" t="str">
        <f>VLOOKUP(A2200,'Medical Examinations'!A:E,4)</f>
        <v>No</v>
      </c>
      <c r="F2200" t="str">
        <f>VLOOKUP(A2200,'Medical Examinations'!A:E,5)</f>
        <v>No</v>
      </c>
      <c r="G2200" t="str">
        <f>VLOOKUP(A2200,'Medical Examinations'!A:F,6,0)</f>
        <v>Yes</v>
      </c>
      <c r="H2200">
        <f>VLOOKUP(A2200,'Medical Examinations'!A:G,7)</f>
        <v>1</v>
      </c>
      <c r="I2200" t="str">
        <f>VLOOKUP(A2200,'Medical Examinations'!A:H,8,0)</f>
        <v>No</v>
      </c>
      <c r="J2200">
        <f>VLOOKUP(A2200,'Hospitalisation Details'!A:B,2,0)</f>
        <v>2003</v>
      </c>
      <c r="K2200" t="str">
        <f>VLOOKUP(A2200,'Hospitalisation Details'!A:C,3,0)</f>
        <v>Dec</v>
      </c>
      <c r="L2200">
        <f>VLOOKUP(A2200,'Hospitalisation Details'!A:D,4,0)</f>
        <v>30</v>
      </c>
      <c r="M2200">
        <f>VLOOKUP(A2200,'Hospitalisation Details'!A:E,5,0)</f>
        <v>0</v>
      </c>
      <c r="N2200">
        <f>VLOOKUP(A2200,'Hospitalisation Details'!A:F,6,0)</f>
        <v>1646.43</v>
      </c>
      <c r="O2200" t="str">
        <f>VLOOKUP(A2200,'Hospitalisation Details'!A:G,7,0)</f>
        <v>tier - 2</v>
      </c>
      <c r="P2200" t="str">
        <f>VLOOKUP(A2200,'Hospitalisation Details'!A:I,8,0)</f>
        <v>tier - 1</v>
      </c>
      <c r="Q2200" t="str">
        <f>VLOOKUP(A2200,'Hospitalisation Details'!A:I,9,0)</f>
        <v>R1012</v>
      </c>
    </row>
    <row r="2201" spans="1:17" ht="15.6" x14ac:dyDescent="0.3">
      <c r="A2201" s="1" t="s">
        <v>158</v>
      </c>
      <c r="B2201" s="1" t="str">
        <f>VLOOKUP(A2201,'Customer Names'!A:B,2,0)</f>
        <v>Roche, Mr.  Connor</v>
      </c>
      <c r="C2201">
        <f>VLOOKUP(A2201,'Medical Examinations'!A:H,2,0)</f>
        <v>30.59</v>
      </c>
      <c r="D2201">
        <f>VLOOKUP(A2201,'Medical Examinations'!A:C,3,0)</f>
        <v>4.41</v>
      </c>
      <c r="E2201" t="str">
        <f>VLOOKUP(A2201,'Medical Examinations'!A:E,4)</f>
        <v>No</v>
      </c>
      <c r="F2201" t="str">
        <f>VLOOKUP(A2201,'Medical Examinations'!A:E,5)</f>
        <v>No</v>
      </c>
      <c r="G2201" t="str">
        <f>VLOOKUP(A2201,'Medical Examinations'!A:F,6,0)</f>
        <v>Yes</v>
      </c>
      <c r="H2201">
        <f>VLOOKUP(A2201,'Medical Examinations'!A:G,7)</f>
        <v>1</v>
      </c>
      <c r="I2201" t="str">
        <f>VLOOKUP(A2201,'Medical Examinations'!A:H,8,0)</f>
        <v>No</v>
      </c>
      <c r="J2201">
        <f>VLOOKUP(A2201,'Hospitalisation Details'!A:B,2,0)</f>
        <v>2003</v>
      </c>
      <c r="K2201" t="str">
        <f>VLOOKUP(A2201,'Hospitalisation Details'!A:C,3,0)</f>
        <v>Aug</v>
      </c>
      <c r="L2201">
        <f>VLOOKUP(A2201,'Hospitalisation Details'!A:D,4,0)</f>
        <v>21</v>
      </c>
      <c r="M2201">
        <f>VLOOKUP(A2201,'Hospitalisation Details'!A:E,5,0)</f>
        <v>0</v>
      </c>
      <c r="N2201">
        <f>VLOOKUP(A2201,'Hospitalisation Details'!A:F,6,0)</f>
        <v>1639.56</v>
      </c>
      <c r="O2201" t="str">
        <f>VLOOKUP(A2201,'Hospitalisation Details'!A:G,7,0)</f>
        <v>tier - 2</v>
      </c>
      <c r="P2201" t="str">
        <f>VLOOKUP(A2201,'Hospitalisation Details'!A:I,8,0)</f>
        <v>tier - 2</v>
      </c>
      <c r="Q2201" t="str">
        <f>VLOOKUP(A2201,'Hospitalisation Details'!A:I,9,0)</f>
        <v>R1012</v>
      </c>
    </row>
    <row r="2202" spans="1:17" ht="15.6" x14ac:dyDescent="0.3">
      <c r="A2202" s="1" t="s">
        <v>157</v>
      </c>
      <c r="B2202" s="1" t="str">
        <f>VLOOKUP(A2202,'Customer Names'!A:B,2,0)</f>
        <v>Hearn, Mr.  Patrick H.</v>
      </c>
      <c r="C2202">
        <f>VLOOKUP(A2202,'Medical Examinations'!A:H,2,0)</f>
        <v>30.59</v>
      </c>
      <c r="D2202">
        <f>VLOOKUP(A2202,'Medical Examinations'!A:C,3,0)</f>
        <v>4.17</v>
      </c>
      <c r="E2202" t="str">
        <f>VLOOKUP(A2202,'Medical Examinations'!A:E,4)</f>
        <v>No</v>
      </c>
      <c r="F2202" t="str">
        <f>VLOOKUP(A2202,'Medical Examinations'!A:E,5)</f>
        <v>No</v>
      </c>
      <c r="G2202" t="str">
        <f>VLOOKUP(A2202,'Medical Examinations'!A:F,6,0)</f>
        <v>Yes</v>
      </c>
      <c r="H2202">
        <f>VLOOKUP(A2202,'Medical Examinations'!A:G,7)</f>
        <v>1</v>
      </c>
      <c r="I2202" t="str">
        <f>VLOOKUP(A2202,'Medical Examinations'!A:H,8,0)</f>
        <v>No</v>
      </c>
      <c r="J2202">
        <f>VLOOKUP(A2202,'Hospitalisation Details'!A:B,2,0)</f>
        <v>2003</v>
      </c>
      <c r="K2202" t="str">
        <f>VLOOKUP(A2202,'Hospitalisation Details'!A:C,3,0)</f>
        <v>Sep</v>
      </c>
      <c r="L2202">
        <f>VLOOKUP(A2202,'Hospitalisation Details'!A:D,4,0)</f>
        <v>16</v>
      </c>
      <c r="M2202">
        <f>VLOOKUP(A2202,'Hospitalisation Details'!A:E,5,0)</f>
        <v>0</v>
      </c>
      <c r="N2202">
        <f>VLOOKUP(A2202,'Hospitalisation Details'!A:F,6,0)</f>
        <v>1639.56</v>
      </c>
      <c r="O2202" t="str">
        <f>VLOOKUP(A2202,'Hospitalisation Details'!A:G,7,0)</f>
        <v>tier - 2</v>
      </c>
      <c r="P2202" t="str">
        <f>VLOOKUP(A2202,'Hospitalisation Details'!A:I,8,0)</f>
        <v>tier - 2</v>
      </c>
      <c r="Q2202" t="str">
        <f>VLOOKUP(A2202,'Hospitalisation Details'!A:I,9,0)</f>
        <v>R1012</v>
      </c>
    </row>
    <row r="2203" spans="1:17" ht="15.6" x14ac:dyDescent="0.3">
      <c r="A2203" s="1" t="s">
        <v>156</v>
      </c>
      <c r="B2203" s="1" t="str">
        <f>VLOOKUP(A2203,'Customer Names'!A:B,2,0)</f>
        <v>Dimson, Mr.  Tyler</v>
      </c>
      <c r="C2203">
        <f>VLOOKUP(A2203,'Medical Examinations'!A:H,2,0)</f>
        <v>27.835000000000001</v>
      </c>
      <c r="D2203">
        <f>VLOOKUP(A2203,'Medical Examinations'!A:C,3,0)</f>
        <v>4.4400000000000004</v>
      </c>
      <c r="E2203" t="str">
        <f>VLOOKUP(A2203,'Medical Examinations'!A:E,4)</f>
        <v>No</v>
      </c>
      <c r="F2203" t="str">
        <f>VLOOKUP(A2203,'Medical Examinations'!A:E,5)</f>
        <v>No</v>
      </c>
      <c r="G2203" t="str">
        <f>VLOOKUP(A2203,'Medical Examinations'!A:F,6,0)</f>
        <v>Yes</v>
      </c>
      <c r="H2203">
        <f>VLOOKUP(A2203,'Medical Examinations'!A:G,7)</f>
        <v>1</v>
      </c>
      <c r="I2203" t="str">
        <f>VLOOKUP(A2203,'Medical Examinations'!A:H,8,0)</f>
        <v>No</v>
      </c>
      <c r="J2203">
        <f>VLOOKUP(A2203,'Hospitalisation Details'!A:B,2,0)</f>
        <v>2003</v>
      </c>
      <c r="K2203" t="str">
        <f>VLOOKUP(A2203,'Hospitalisation Details'!A:C,3,0)</f>
        <v>Dec</v>
      </c>
      <c r="L2203">
        <f>VLOOKUP(A2203,'Hospitalisation Details'!A:D,4,0)</f>
        <v>30</v>
      </c>
      <c r="M2203">
        <f>VLOOKUP(A2203,'Hospitalisation Details'!A:E,5,0)</f>
        <v>0</v>
      </c>
      <c r="N2203">
        <f>VLOOKUP(A2203,'Hospitalisation Details'!A:F,6,0)</f>
        <v>1635.73</v>
      </c>
      <c r="O2203" t="str">
        <f>VLOOKUP(A2203,'Hospitalisation Details'!A:G,7,0)</f>
        <v>tier - 2</v>
      </c>
      <c r="P2203" t="str">
        <f>VLOOKUP(A2203,'Hospitalisation Details'!A:I,8,0)</f>
        <v>tier - 3</v>
      </c>
      <c r="Q2203" t="str">
        <f>VLOOKUP(A2203,'Hospitalisation Details'!A:I,9,0)</f>
        <v>R1012</v>
      </c>
    </row>
    <row r="2204" spans="1:17" ht="15.6" x14ac:dyDescent="0.3">
      <c r="A2204" s="1" t="s">
        <v>155</v>
      </c>
      <c r="B2204" s="1" t="str">
        <f>VLOOKUP(A2204,'Customer Names'!A:B,2,0)</f>
        <v>Slason, Ms.  Deborah L.</v>
      </c>
      <c r="C2204">
        <f>VLOOKUP(A2204,'Medical Examinations'!A:H,2,0)</f>
        <v>40.26</v>
      </c>
      <c r="D2204">
        <f>VLOOKUP(A2204,'Medical Examinations'!A:C,3,0)</f>
        <v>5.52</v>
      </c>
      <c r="E2204" t="str">
        <f>VLOOKUP(A2204,'Medical Examinations'!A:E,4)</f>
        <v>No</v>
      </c>
      <c r="F2204" t="str">
        <f>VLOOKUP(A2204,'Medical Examinations'!A:E,5)</f>
        <v>yes</v>
      </c>
      <c r="G2204" t="str">
        <f>VLOOKUP(A2204,'Medical Examinations'!A:F,6,0)</f>
        <v>No</v>
      </c>
      <c r="H2204">
        <f>VLOOKUP(A2204,'Medical Examinations'!A:G,7)</f>
        <v>1</v>
      </c>
      <c r="I2204" t="str">
        <f>VLOOKUP(A2204,'Medical Examinations'!A:H,8,0)</f>
        <v>No</v>
      </c>
      <c r="J2204">
        <f>VLOOKUP(A2204,'Hospitalisation Details'!A:B,2,0)</f>
        <v>2004</v>
      </c>
      <c r="K2204" t="str">
        <f>VLOOKUP(A2204,'Hospitalisation Details'!A:C,3,0)</f>
        <v>Jun</v>
      </c>
      <c r="L2204">
        <f>VLOOKUP(A2204,'Hospitalisation Details'!A:D,4,0)</f>
        <v>13</v>
      </c>
      <c r="M2204">
        <f>VLOOKUP(A2204,'Hospitalisation Details'!A:E,5,0)</f>
        <v>0</v>
      </c>
      <c r="N2204">
        <f>VLOOKUP(A2204,'Hospitalisation Details'!A:F,6,0)</f>
        <v>1634.57</v>
      </c>
      <c r="O2204" t="str">
        <f>VLOOKUP(A2204,'Hospitalisation Details'!A:G,7,0)</f>
        <v>tier - 2</v>
      </c>
      <c r="P2204" t="str">
        <f>VLOOKUP(A2204,'Hospitalisation Details'!A:I,8,0)</f>
        <v>tier - 2</v>
      </c>
      <c r="Q2204" t="str">
        <f>VLOOKUP(A2204,'Hospitalisation Details'!A:I,9,0)</f>
        <v>R1013</v>
      </c>
    </row>
    <row r="2205" spans="1:17" ht="15.6" x14ac:dyDescent="0.3">
      <c r="A2205" s="1" t="s">
        <v>154</v>
      </c>
      <c r="B2205" s="1" t="str">
        <f>VLOOKUP(A2205,'Customer Names'!A:B,2,0)</f>
        <v>Gibson, Ms.  Andrea K</v>
      </c>
      <c r="C2205">
        <f>VLOOKUP(A2205,'Medical Examinations'!A:H,2,0)</f>
        <v>39.82</v>
      </c>
      <c r="D2205">
        <f>VLOOKUP(A2205,'Medical Examinations'!A:C,3,0)</f>
        <v>6.01</v>
      </c>
      <c r="E2205" t="str">
        <f>VLOOKUP(A2205,'Medical Examinations'!A:E,4)</f>
        <v>No</v>
      </c>
      <c r="F2205" t="str">
        <f>VLOOKUP(A2205,'Medical Examinations'!A:E,5)</f>
        <v>yes</v>
      </c>
      <c r="G2205" t="str">
        <f>VLOOKUP(A2205,'Medical Examinations'!A:F,6,0)</f>
        <v>No</v>
      </c>
      <c r="H2205">
        <f>VLOOKUP(A2205,'Medical Examinations'!A:G,7)</f>
        <v>1</v>
      </c>
      <c r="I2205" t="str">
        <f>VLOOKUP(A2205,'Medical Examinations'!A:H,8,0)</f>
        <v>No</v>
      </c>
      <c r="J2205">
        <f>VLOOKUP(A2205,'Hospitalisation Details'!A:B,2,0)</f>
        <v>2004</v>
      </c>
      <c r="K2205" t="str">
        <f>VLOOKUP(A2205,'Hospitalisation Details'!A:C,3,0)</f>
        <v>Aug</v>
      </c>
      <c r="L2205">
        <f>VLOOKUP(A2205,'Hospitalisation Details'!A:D,4,0)</f>
        <v>8</v>
      </c>
      <c r="M2205">
        <f>VLOOKUP(A2205,'Hospitalisation Details'!A:E,5,0)</f>
        <v>0</v>
      </c>
      <c r="N2205">
        <f>VLOOKUP(A2205,'Hospitalisation Details'!A:F,6,0)</f>
        <v>1633.96</v>
      </c>
      <c r="O2205" t="str">
        <f>VLOOKUP(A2205,'Hospitalisation Details'!A:G,7,0)</f>
        <v>tier - 2</v>
      </c>
      <c r="P2205" t="str">
        <f>VLOOKUP(A2205,'Hospitalisation Details'!A:I,8,0)</f>
        <v>tier - 1</v>
      </c>
      <c r="Q2205" t="str">
        <f>VLOOKUP(A2205,'Hospitalisation Details'!A:I,9,0)</f>
        <v>R1013</v>
      </c>
    </row>
    <row r="2206" spans="1:17" ht="15.6" x14ac:dyDescent="0.3">
      <c r="A2206" s="1" t="s">
        <v>153</v>
      </c>
      <c r="B2206" s="1" t="str">
        <f>VLOOKUP(A2206,'Customer Names'!A:B,2,0)</f>
        <v>Erdos, Ms.  Elleree</v>
      </c>
      <c r="C2206">
        <f>VLOOKUP(A2206,'Medical Examinations'!A:H,2,0)</f>
        <v>39.159999999999997</v>
      </c>
      <c r="D2206">
        <f>VLOOKUP(A2206,'Medical Examinations'!A:C,3,0)</f>
        <v>5.81</v>
      </c>
      <c r="E2206" t="str">
        <f>VLOOKUP(A2206,'Medical Examinations'!A:E,4)</f>
        <v>No</v>
      </c>
      <c r="F2206" t="str">
        <f>VLOOKUP(A2206,'Medical Examinations'!A:E,5)</f>
        <v>yes</v>
      </c>
      <c r="G2206" t="str">
        <f>VLOOKUP(A2206,'Medical Examinations'!A:F,6,0)</f>
        <v>No</v>
      </c>
      <c r="H2206">
        <f>VLOOKUP(A2206,'Medical Examinations'!A:G,7)</f>
        <v>1</v>
      </c>
      <c r="I2206" t="str">
        <f>VLOOKUP(A2206,'Medical Examinations'!A:H,8,0)</f>
        <v>No</v>
      </c>
      <c r="J2206">
        <f>VLOOKUP(A2206,'Hospitalisation Details'!A:B,2,0)</f>
        <v>2004</v>
      </c>
      <c r="K2206" t="str">
        <f>VLOOKUP(A2206,'Hospitalisation Details'!A:C,3,0)</f>
        <v>Dec</v>
      </c>
      <c r="L2206">
        <f>VLOOKUP(A2206,'Hospitalisation Details'!A:D,4,0)</f>
        <v>13</v>
      </c>
      <c r="M2206">
        <f>VLOOKUP(A2206,'Hospitalisation Details'!A:E,5,0)</f>
        <v>0</v>
      </c>
      <c r="N2206">
        <f>VLOOKUP(A2206,'Hospitalisation Details'!A:F,6,0)</f>
        <v>1633.04</v>
      </c>
      <c r="O2206" t="str">
        <f>VLOOKUP(A2206,'Hospitalisation Details'!A:G,7,0)</f>
        <v>tier - 2</v>
      </c>
      <c r="P2206" t="str">
        <f>VLOOKUP(A2206,'Hospitalisation Details'!A:I,8,0)</f>
        <v>tier - 2</v>
      </c>
      <c r="Q2206" t="str">
        <f>VLOOKUP(A2206,'Hospitalisation Details'!A:I,9,0)</f>
        <v>R1013</v>
      </c>
    </row>
    <row r="2207" spans="1:17" ht="15.6" x14ac:dyDescent="0.3">
      <c r="A2207" s="1" t="s">
        <v>152</v>
      </c>
      <c r="B2207" s="1" t="str">
        <f>VLOOKUP(A2207,'Customer Names'!A:B,2,0)</f>
        <v>Cushman, Mr.  Brandon J</v>
      </c>
      <c r="C2207">
        <f>VLOOKUP(A2207,'Medical Examinations'!A:H,2,0)</f>
        <v>25.555</v>
      </c>
      <c r="D2207">
        <f>VLOOKUP(A2207,'Medical Examinations'!A:C,3,0)</f>
        <v>4.37</v>
      </c>
      <c r="E2207" t="str">
        <f>VLOOKUP(A2207,'Medical Examinations'!A:E,4)</f>
        <v>No</v>
      </c>
      <c r="F2207" t="str">
        <f>VLOOKUP(A2207,'Medical Examinations'!A:E,5)</f>
        <v>No</v>
      </c>
      <c r="G2207" t="str">
        <f>VLOOKUP(A2207,'Medical Examinations'!A:F,6,0)</f>
        <v>Yes</v>
      </c>
      <c r="H2207">
        <f>VLOOKUP(A2207,'Medical Examinations'!A:G,7)</f>
        <v>1</v>
      </c>
      <c r="I2207" t="str">
        <f>VLOOKUP(A2207,'Medical Examinations'!A:H,8,0)</f>
        <v>No</v>
      </c>
      <c r="J2207">
        <f>VLOOKUP(A2207,'Hospitalisation Details'!A:B,2,0)</f>
        <v>2003</v>
      </c>
      <c r="K2207" t="str">
        <f>VLOOKUP(A2207,'Hospitalisation Details'!A:C,3,0)</f>
        <v>Sep</v>
      </c>
      <c r="L2207">
        <f>VLOOKUP(A2207,'Hospitalisation Details'!A:D,4,0)</f>
        <v>16</v>
      </c>
      <c r="M2207">
        <f>VLOOKUP(A2207,'Hospitalisation Details'!A:E,5,0)</f>
        <v>0</v>
      </c>
      <c r="N2207">
        <f>VLOOKUP(A2207,'Hospitalisation Details'!A:F,6,0)</f>
        <v>1632.56</v>
      </c>
      <c r="O2207" t="str">
        <f>VLOOKUP(A2207,'Hospitalisation Details'!A:G,7,0)</f>
        <v>tier - 2</v>
      </c>
      <c r="P2207" t="str">
        <f>VLOOKUP(A2207,'Hospitalisation Details'!A:I,8,0)</f>
        <v>tier - 2</v>
      </c>
      <c r="Q2207" t="str">
        <f>VLOOKUP(A2207,'Hospitalisation Details'!A:I,9,0)</f>
        <v>R1012</v>
      </c>
    </row>
    <row r="2208" spans="1:17" ht="15.6" x14ac:dyDescent="0.3">
      <c r="A2208" s="1" t="s">
        <v>151</v>
      </c>
      <c r="B2208" s="1" t="str">
        <f>VLOOKUP(A2208,'Customer Names'!A:B,2,0)</f>
        <v>Hammel, Mr.  Steve</v>
      </c>
      <c r="C2208">
        <f>VLOOKUP(A2208,'Medical Examinations'!A:H,2,0)</f>
        <v>25.175000000000001</v>
      </c>
      <c r="D2208">
        <f>VLOOKUP(A2208,'Medical Examinations'!A:C,3,0)</f>
        <v>5.74</v>
      </c>
      <c r="E2208" t="str">
        <f>VLOOKUP(A2208,'Medical Examinations'!A:E,4)</f>
        <v>No</v>
      </c>
      <c r="F2208" t="str">
        <f>VLOOKUP(A2208,'Medical Examinations'!A:E,5)</f>
        <v>No</v>
      </c>
      <c r="G2208" t="str">
        <f>VLOOKUP(A2208,'Medical Examinations'!A:F,6,0)</f>
        <v>Yes</v>
      </c>
      <c r="H2208">
        <f>VLOOKUP(A2208,'Medical Examinations'!A:G,7)</f>
        <v>1</v>
      </c>
      <c r="I2208" t="str">
        <f>VLOOKUP(A2208,'Medical Examinations'!A:H,8,0)</f>
        <v>No</v>
      </c>
      <c r="J2208">
        <f>VLOOKUP(A2208,'Hospitalisation Details'!A:B,2,0)</f>
        <v>2003</v>
      </c>
      <c r="K2208" t="str">
        <f>VLOOKUP(A2208,'Hospitalisation Details'!A:C,3,0)</f>
        <v>Oct</v>
      </c>
      <c r="L2208">
        <f>VLOOKUP(A2208,'Hospitalisation Details'!A:D,4,0)</f>
        <v>3</v>
      </c>
      <c r="M2208">
        <f>VLOOKUP(A2208,'Hospitalisation Details'!A:E,5,0)</f>
        <v>0</v>
      </c>
      <c r="N2208">
        <f>VLOOKUP(A2208,'Hospitalisation Details'!A:F,6,0)</f>
        <v>1632.04</v>
      </c>
      <c r="O2208" t="str">
        <f>VLOOKUP(A2208,'Hospitalisation Details'!A:G,7,0)</f>
        <v>tier - 2</v>
      </c>
      <c r="P2208" t="str">
        <f>VLOOKUP(A2208,'Hospitalisation Details'!A:I,8,0)</f>
        <v>tier - 2</v>
      </c>
      <c r="Q2208" t="str">
        <f>VLOOKUP(A2208,'Hospitalisation Details'!A:I,9,0)</f>
        <v>R1012</v>
      </c>
    </row>
    <row r="2209" spans="1:17" ht="15.6" x14ac:dyDescent="0.3">
      <c r="A2209" s="1" t="s">
        <v>150</v>
      </c>
      <c r="B2209" s="1" t="str">
        <f>VLOOKUP(A2209,'Customer Names'!A:B,2,0)</f>
        <v>Ytterstad, Ms.  Nina Wavik Sr.</v>
      </c>
      <c r="C2209">
        <f>VLOOKUP(A2209,'Medical Examinations'!A:H,2,0)</f>
        <v>38.28</v>
      </c>
      <c r="D2209">
        <f>VLOOKUP(A2209,'Medical Examinations'!A:C,3,0)</f>
        <v>5.39</v>
      </c>
      <c r="E2209" t="str">
        <f>VLOOKUP(A2209,'Medical Examinations'!A:E,4)</f>
        <v>No</v>
      </c>
      <c r="F2209" t="str">
        <f>VLOOKUP(A2209,'Medical Examinations'!A:E,5)</f>
        <v>yes</v>
      </c>
      <c r="G2209" t="str">
        <f>VLOOKUP(A2209,'Medical Examinations'!A:F,6,0)</f>
        <v>No</v>
      </c>
      <c r="H2209">
        <f>VLOOKUP(A2209,'Medical Examinations'!A:G,7)</f>
        <v>1</v>
      </c>
      <c r="I2209" t="str">
        <f>VLOOKUP(A2209,'Medical Examinations'!A:H,8,0)</f>
        <v>No</v>
      </c>
      <c r="J2209">
        <f>VLOOKUP(A2209,'Hospitalisation Details'!A:B,2,0)</f>
        <v>2004</v>
      </c>
      <c r="K2209" t="str">
        <f>VLOOKUP(A2209,'Hospitalisation Details'!A:C,3,0)</f>
        <v>Jul</v>
      </c>
      <c r="L2209">
        <f>VLOOKUP(A2209,'Hospitalisation Details'!A:D,4,0)</f>
        <v>9</v>
      </c>
      <c r="M2209">
        <f>VLOOKUP(A2209,'Hospitalisation Details'!A:E,5,0)</f>
        <v>0</v>
      </c>
      <c r="N2209">
        <f>VLOOKUP(A2209,'Hospitalisation Details'!A:F,6,0)</f>
        <v>1631.82</v>
      </c>
      <c r="O2209" t="str">
        <f>VLOOKUP(A2209,'Hospitalisation Details'!A:G,7,0)</f>
        <v>tier - 2</v>
      </c>
      <c r="P2209" t="str">
        <f>VLOOKUP(A2209,'Hospitalisation Details'!A:I,8,0)</f>
        <v>tier - 1</v>
      </c>
      <c r="Q2209" t="str">
        <f>VLOOKUP(A2209,'Hospitalisation Details'!A:I,9,0)</f>
        <v>R1013</v>
      </c>
    </row>
    <row r="2210" spans="1:17" ht="15.6" x14ac:dyDescent="0.3">
      <c r="A2210" s="1" t="s">
        <v>149</v>
      </c>
      <c r="B2210" s="1" t="str">
        <f>VLOOKUP(A2210,'Customer Names'!A:B,2,0)</f>
        <v>Prince, Ms.  Dani</v>
      </c>
      <c r="C2210">
        <f>VLOOKUP(A2210,'Medical Examinations'!A:H,2,0)</f>
        <v>38.17</v>
      </c>
      <c r="D2210">
        <f>VLOOKUP(A2210,'Medical Examinations'!A:C,3,0)</f>
        <v>4.07</v>
      </c>
      <c r="E2210" t="str">
        <f>VLOOKUP(A2210,'Medical Examinations'!A:E,4)</f>
        <v>No</v>
      </c>
      <c r="F2210" t="str">
        <f>VLOOKUP(A2210,'Medical Examinations'!A:E,5)</f>
        <v>yes</v>
      </c>
      <c r="G2210" t="str">
        <f>VLOOKUP(A2210,'Medical Examinations'!A:F,6,0)</f>
        <v>No</v>
      </c>
      <c r="H2210">
        <f>VLOOKUP(A2210,'Medical Examinations'!A:G,7)</f>
        <v>1</v>
      </c>
      <c r="I2210" t="str">
        <f>VLOOKUP(A2210,'Medical Examinations'!A:H,8,0)</f>
        <v>No</v>
      </c>
      <c r="J2210">
        <f>VLOOKUP(A2210,'Hospitalisation Details'!A:B,2,0)</f>
        <v>2004</v>
      </c>
      <c r="K2210" t="str">
        <f>VLOOKUP(A2210,'Hospitalisation Details'!A:C,3,0)</f>
        <v>Dec</v>
      </c>
      <c r="L2210">
        <f>VLOOKUP(A2210,'Hospitalisation Details'!A:D,4,0)</f>
        <v>5</v>
      </c>
      <c r="M2210">
        <f>VLOOKUP(A2210,'Hospitalisation Details'!A:E,5,0)</f>
        <v>0</v>
      </c>
      <c r="N2210">
        <f>VLOOKUP(A2210,'Hospitalisation Details'!A:F,6,0)</f>
        <v>1631.67</v>
      </c>
      <c r="O2210" t="str">
        <f>VLOOKUP(A2210,'Hospitalisation Details'!A:G,7,0)</f>
        <v>tier - 2</v>
      </c>
      <c r="P2210" t="str">
        <f>VLOOKUP(A2210,'Hospitalisation Details'!A:I,8,0)</f>
        <v>tier - 3</v>
      </c>
      <c r="Q2210" t="str">
        <f>VLOOKUP(A2210,'Hospitalisation Details'!A:I,9,0)</f>
        <v>R1013</v>
      </c>
    </row>
    <row r="2211" spans="1:17" ht="15.6" x14ac:dyDescent="0.3">
      <c r="A2211" s="1" t="s">
        <v>148</v>
      </c>
      <c r="B2211" s="1" t="str">
        <f>VLOOKUP(A2211,'Customer Names'!A:B,2,0)</f>
        <v>Freeman, Ms.  Jennifer A.</v>
      </c>
      <c r="C2211">
        <f>VLOOKUP(A2211,'Medical Examinations'!A:H,2,0)</f>
        <v>36.85</v>
      </c>
      <c r="D2211">
        <f>VLOOKUP(A2211,'Medical Examinations'!A:C,3,0)</f>
        <v>5.49</v>
      </c>
      <c r="E2211" t="str">
        <f>VLOOKUP(A2211,'Medical Examinations'!A:E,4)</f>
        <v>No</v>
      </c>
      <c r="F2211" t="str">
        <f>VLOOKUP(A2211,'Medical Examinations'!A:E,5)</f>
        <v>yes</v>
      </c>
      <c r="G2211" t="str">
        <f>VLOOKUP(A2211,'Medical Examinations'!A:F,6,0)</f>
        <v>No</v>
      </c>
      <c r="H2211">
        <f>VLOOKUP(A2211,'Medical Examinations'!A:G,7)</f>
        <v>1</v>
      </c>
      <c r="I2211" t="str">
        <f>VLOOKUP(A2211,'Medical Examinations'!A:H,8,0)</f>
        <v>No</v>
      </c>
      <c r="J2211">
        <f>VLOOKUP(A2211,'Hospitalisation Details'!A:B,2,0)</f>
        <v>2004</v>
      </c>
      <c r="K2211" t="str">
        <f>VLOOKUP(A2211,'Hospitalisation Details'!A:C,3,0)</f>
        <v>Oct</v>
      </c>
      <c r="L2211">
        <f>VLOOKUP(A2211,'Hospitalisation Details'!A:D,4,0)</f>
        <v>4</v>
      </c>
      <c r="M2211">
        <f>VLOOKUP(A2211,'Hospitalisation Details'!A:E,5,0)</f>
        <v>0</v>
      </c>
      <c r="N2211">
        <f>VLOOKUP(A2211,'Hospitalisation Details'!A:F,6,0)</f>
        <v>1629.83</v>
      </c>
      <c r="O2211" t="str">
        <f>VLOOKUP(A2211,'Hospitalisation Details'!A:G,7,0)</f>
        <v>tier - 2</v>
      </c>
      <c r="P2211" t="str">
        <f>VLOOKUP(A2211,'Hospitalisation Details'!A:I,8,0)</f>
        <v>tier - 2</v>
      </c>
      <c r="Q2211" t="str">
        <f>VLOOKUP(A2211,'Hospitalisation Details'!A:I,9,0)</f>
        <v>R1013</v>
      </c>
    </row>
    <row r="2212" spans="1:17" ht="15.6" x14ac:dyDescent="0.3">
      <c r="A2212" s="1" t="s">
        <v>147</v>
      </c>
      <c r="B2212" s="1" t="str">
        <f>VLOOKUP(A2212,'Customer Names'!A:B,2,0)</f>
        <v>Petrulak, Mr.  Martin</v>
      </c>
      <c r="C2212">
        <f>VLOOKUP(A2212,'Medical Examinations'!A:H,2,0)</f>
        <v>22.61</v>
      </c>
      <c r="D2212">
        <f>VLOOKUP(A2212,'Medical Examinations'!A:C,3,0)</f>
        <v>5.68</v>
      </c>
      <c r="E2212" t="str">
        <f>VLOOKUP(A2212,'Medical Examinations'!A:E,4)</f>
        <v>No</v>
      </c>
      <c r="F2212" t="str">
        <f>VLOOKUP(A2212,'Medical Examinations'!A:E,5)</f>
        <v>No</v>
      </c>
      <c r="G2212" t="str">
        <f>VLOOKUP(A2212,'Medical Examinations'!A:F,6,0)</f>
        <v>Yes</v>
      </c>
      <c r="H2212">
        <f>VLOOKUP(A2212,'Medical Examinations'!A:G,7)</f>
        <v>1</v>
      </c>
      <c r="I2212" t="str">
        <f>VLOOKUP(A2212,'Medical Examinations'!A:H,8,0)</f>
        <v>No</v>
      </c>
      <c r="J2212">
        <f>VLOOKUP(A2212,'Hospitalisation Details'!A:B,2,0)</f>
        <v>2003</v>
      </c>
      <c r="K2212" t="str">
        <f>VLOOKUP(A2212,'Hospitalisation Details'!A:C,3,0)</f>
        <v>Jul</v>
      </c>
      <c r="L2212">
        <f>VLOOKUP(A2212,'Hospitalisation Details'!A:D,4,0)</f>
        <v>17</v>
      </c>
      <c r="M2212">
        <f>VLOOKUP(A2212,'Hospitalisation Details'!A:E,5,0)</f>
        <v>0</v>
      </c>
      <c r="N2212">
        <f>VLOOKUP(A2212,'Hospitalisation Details'!A:F,6,0)</f>
        <v>1628.47</v>
      </c>
      <c r="O2212" t="str">
        <f>VLOOKUP(A2212,'Hospitalisation Details'!A:G,7,0)</f>
        <v>tier - 2</v>
      </c>
      <c r="P2212" t="str">
        <f>VLOOKUP(A2212,'Hospitalisation Details'!A:I,8,0)</f>
        <v>tier - 1</v>
      </c>
      <c r="Q2212" t="str">
        <f>VLOOKUP(A2212,'Hospitalisation Details'!A:I,9,0)</f>
        <v>R1012</v>
      </c>
    </row>
    <row r="2213" spans="1:17" ht="15.6" x14ac:dyDescent="0.3">
      <c r="A2213" s="1" t="s">
        <v>146</v>
      </c>
      <c r="B2213" s="1" t="str">
        <f>VLOOKUP(A2213,'Customer Names'!A:B,2,0)</f>
        <v>Lloyd, Mr.  Steve</v>
      </c>
      <c r="C2213">
        <f>VLOOKUP(A2213,'Medical Examinations'!A:H,2,0)</f>
        <v>21.754999999999999</v>
      </c>
      <c r="D2213">
        <f>VLOOKUP(A2213,'Medical Examinations'!A:C,3,0)</f>
        <v>6.09</v>
      </c>
      <c r="E2213" t="str">
        <f>VLOOKUP(A2213,'Medical Examinations'!A:E,4)</f>
        <v>No</v>
      </c>
      <c r="F2213" t="str">
        <f>VLOOKUP(A2213,'Medical Examinations'!A:E,5)</f>
        <v>No</v>
      </c>
      <c r="G2213" t="str">
        <f>VLOOKUP(A2213,'Medical Examinations'!A:F,6,0)</f>
        <v>Yes</v>
      </c>
      <c r="H2213">
        <f>VLOOKUP(A2213,'Medical Examinations'!A:G,7)</f>
        <v>1</v>
      </c>
      <c r="I2213" t="str">
        <f>VLOOKUP(A2213,'Medical Examinations'!A:H,8,0)</f>
        <v>No</v>
      </c>
      <c r="J2213">
        <f>VLOOKUP(A2213,'Hospitalisation Details'!A:B,2,0)</f>
        <v>2003</v>
      </c>
      <c r="K2213" t="str">
        <f>VLOOKUP(A2213,'Hospitalisation Details'!A:C,3,0)</f>
        <v>Dec</v>
      </c>
      <c r="L2213">
        <f>VLOOKUP(A2213,'Hospitalisation Details'!A:D,4,0)</f>
        <v>4</v>
      </c>
      <c r="M2213">
        <f>VLOOKUP(A2213,'Hospitalisation Details'!A:E,5,0)</f>
        <v>0</v>
      </c>
      <c r="N2213">
        <f>VLOOKUP(A2213,'Hospitalisation Details'!A:F,6,0)</f>
        <v>1627.28</v>
      </c>
      <c r="O2213" t="str">
        <f>VLOOKUP(A2213,'Hospitalisation Details'!A:G,7,0)</f>
        <v>tier - 2</v>
      </c>
      <c r="P2213" t="str">
        <f>VLOOKUP(A2213,'Hospitalisation Details'!A:I,8,0)</f>
        <v>tier - 2</v>
      </c>
      <c r="Q2213" t="str">
        <f>VLOOKUP(A2213,'Hospitalisation Details'!A:I,9,0)</f>
        <v>R1012</v>
      </c>
    </row>
    <row r="2214" spans="1:17" ht="15.6" x14ac:dyDescent="0.3">
      <c r="A2214" s="1" t="s">
        <v>145</v>
      </c>
      <c r="B2214" s="1" t="str">
        <f>VLOOKUP(A2214,'Customer Names'!A:B,2,0)</f>
        <v>Zablocki, Mr.  Christopher</v>
      </c>
      <c r="C2214">
        <f>VLOOKUP(A2214,'Medical Examinations'!A:H,2,0)</f>
        <v>20.425000000000001</v>
      </c>
      <c r="D2214">
        <f>VLOOKUP(A2214,'Medical Examinations'!A:C,3,0)</f>
        <v>5.53</v>
      </c>
      <c r="E2214" t="str">
        <f>VLOOKUP(A2214,'Medical Examinations'!A:E,4)</f>
        <v>No</v>
      </c>
      <c r="F2214" t="str">
        <f>VLOOKUP(A2214,'Medical Examinations'!A:E,5)</f>
        <v>No</v>
      </c>
      <c r="G2214" t="str">
        <f>VLOOKUP(A2214,'Medical Examinations'!A:F,6,0)</f>
        <v>Yes</v>
      </c>
      <c r="H2214">
        <f>VLOOKUP(A2214,'Medical Examinations'!A:G,7)</f>
        <v>1</v>
      </c>
      <c r="I2214" t="str">
        <f>VLOOKUP(A2214,'Medical Examinations'!A:H,8,0)</f>
        <v>No</v>
      </c>
      <c r="J2214">
        <f>VLOOKUP(A2214,'Hospitalisation Details'!A:B,2,0)</f>
        <v>2003</v>
      </c>
      <c r="K2214" t="str">
        <f>VLOOKUP(A2214,'Hospitalisation Details'!A:C,3,0)</f>
        <v>Sep</v>
      </c>
      <c r="L2214">
        <f>VLOOKUP(A2214,'Hospitalisation Details'!A:D,4,0)</f>
        <v>9</v>
      </c>
      <c r="M2214">
        <f>VLOOKUP(A2214,'Hospitalisation Details'!A:E,5,0)</f>
        <v>0</v>
      </c>
      <c r="N2214">
        <f>VLOOKUP(A2214,'Hospitalisation Details'!A:F,6,0)</f>
        <v>1625.43</v>
      </c>
      <c r="O2214" t="str">
        <f>VLOOKUP(A2214,'Hospitalisation Details'!A:G,7,0)</f>
        <v>tier - 2</v>
      </c>
      <c r="P2214" t="str">
        <f>VLOOKUP(A2214,'Hospitalisation Details'!A:I,8,0)</f>
        <v>tier - 3</v>
      </c>
      <c r="Q2214" t="str">
        <f>VLOOKUP(A2214,'Hospitalisation Details'!A:I,9,0)</f>
        <v>R1012</v>
      </c>
    </row>
    <row r="2215" spans="1:17" ht="15.6" x14ac:dyDescent="0.3">
      <c r="A2215" s="1" t="s">
        <v>144</v>
      </c>
      <c r="B2215" s="1" t="str">
        <f>VLOOKUP(A2215,'Customer Names'!A:B,2,0)</f>
        <v>Van Meter, Ms.  Kathryn M.</v>
      </c>
      <c r="C2215">
        <f>VLOOKUP(A2215,'Medical Examinations'!A:H,2,0)</f>
        <v>31.35</v>
      </c>
      <c r="D2215">
        <f>VLOOKUP(A2215,'Medical Examinations'!A:C,3,0)</f>
        <v>4.28</v>
      </c>
      <c r="E2215" t="str">
        <f>VLOOKUP(A2215,'Medical Examinations'!A:E,4)</f>
        <v>No</v>
      </c>
      <c r="F2215" t="str">
        <f>VLOOKUP(A2215,'Medical Examinations'!A:E,5)</f>
        <v>yes</v>
      </c>
      <c r="G2215" t="str">
        <f>VLOOKUP(A2215,'Medical Examinations'!A:F,6,0)</f>
        <v>No</v>
      </c>
      <c r="H2215">
        <f>VLOOKUP(A2215,'Medical Examinations'!A:G,7)</f>
        <v>1</v>
      </c>
      <c r="I2215" t="str">
        <f>VLOOKUP(A2215,'Medical Examinations'!A:H,8,0)</f>
        <v>No</v>
      </c>
      <c r="J2215">
        <f>VLOOKUP(A2215,'Hospitalisation Details'!A:B,2,0)</f>
        <v>2004</v>
      </c>
      <c r="K2215" t="str">
        <f>VLOOKUP(A2215,'Hospitalisation Details'!A:C,3,0)</f>
        <v>Jul</v>
      </c>
      <c r="L2215">
        <f>VLOOKUP(A2215,'Hospitalisation Details'!A:D,4,0)</f>
        <v>25</v>
      </c>
      <c r="M2215">
        <f>VLOOKUP(A2215,'Hospitalisation Details'!A:E,5,0)</f>
        <v>0</v>
      </c>
      <c r="N2215">
        <f>VLOOKUP(A2215,'Hospitalisation Details'!A:F,6,0)</f>
        <v>1622.19</v>
      </c>
      <c r="O2215" t="str">
        <f>VLOOKUP(A2215,'Hospitalisation Details'!A:G,7,0)</f>
        <v>tier - 2</v>
      </c>
      <c r="P2215" t="str">
        <f>VLOOKUP(A2215,'Hospitalisation Details'!A:I,8,0)</f>
        <v>tier - 1</v>
      </c>
      <c r="Q2215" t="str">
        <f>VLOOKUP(A2215,'Hospitalisation Details'!A:I,9,0)</f>
        <v>R1013</v>
      </c>
    </row>
    <row r="2216" spans="1:17" ht="15.6" x14ac:dyDescent="0.3">
      <c r="A2216" s="1" t="s">
        <v>143</v>
      </c>
      <c r="B2216" s="1" t="str">
        <f>VLOOKUP(A2216,'Customer Names'!A:B,2,0)</f>
        <v>Babay, Ms.  Emily</v>
      </c>
      <c r="C2216">
        <f>VLOOKUP(A2216,'Medical Examinations'!A:H,2,0)</f>
        <v>31.13</v>
      </c>
      <c r="D2216">
        <f>VLOOKUP(A2216,'Medical Examinations'!A:C,3,0)</f>
        <v>6.01</v>
      </c>
      <c r="E2216" t="str">
        <f>VLOOKUP(A2216,'Medical Examinations'!A:E,4)</f>
        <v>No</v>
      </c>
      <c r="F2216" t="str">
        <f>VLOOKUP(A2216,'Medical Examinations'!A:E,5)</f>
        <v>yes</v>
      </c>
      <c r="G2216" t="str">
        <f>VLOOKUP(A2216,'Medical Examinations'!A:F,6,0)</f>
        <v>No</v>
      </c>
      <c r="H2216">
        <f>VLOOKUP(A2216,'Medical Examinations'!A:G,7)</f>
        <v>1</v>
      </c>
      <c r="I2216" t="str">
        <f>VLOOKUP(A2216,'Medical Examinations'!A:H,8,0)</f>
        <v>No</v>
      </c>
      <c r="J2216">
        <f>VLOOKUP(A2216,'Hospitalisation Details'!A:B,2,0)</f>
        <v>2004</v>
      </c>
      <c r="K2216" t="str">
        <f>VLOOKUP(A2216,'Hospitalisation Details'!A:C,3,0)</f>
        <v>Aug</v>
      </c>
      <c r="L2216">
        <f>VLOOKUP(A2216,'Hospitalisation Details'!A:D,4,0)</f>
        <v>21</v>
      </c>
      <c r="M2216">
        <f>VLOOKUP(A2216,'Hospitalisation Details'!A:E,5,0)</f>
        <v>0</v>
      </c>
      <c r="N2216">
        <f>VLOOKUP(A2216,'Hospitalisation Details'!A:F,6,0)</f>
        <v>1621.88</v>
      </c>
      <c r="O2216" t="str">
        <f>VLOOKUP(A2216,'Hospitalisation Details'!A:G,7,0)</f>
        <v>tier - 2</v>
      </c>
      <c r="P2216" t="str">
        <f>VLOOKUP(A2216,'Hospitalisation Details'!A:I,8,0)</f>
        <v>tier - 2</v>
      </c>
      <c r="Q2216" t="str">
        <f>VLOOKUP(A2216,'Hospitalisation Details'!A:I,9,0)</f>
        <v>R1013</v>
      </c>
    </row>
    <row r="2217" spans="1:17" ht="15.6" x14ac:dyDescent="0.3">
      <c r="A2217" s="1" t="s">
        <v>142</v>
      </c>
      <c r="B2217" s="1" t="str">
        <f>VLOOKUP(A2217,'Customer Names'!A:B,2,0)</f>
        <v>Taylor, Mr.  Trent A</v>
      </c>
      <c r="C2217">
        <f>VLOOKUP(A2217,'Medical Examinations'!A:H,2,0)</f>
        <v>17.48</v>
      </c>
      <c r="D2217">
        <f>VLOOKUP(A2217,'Medical Examinations'!A:C,3,0)</f>
        <v>4.59</v>
      </c>
      <c r="E2217" t="str">
        <f>VLOOKUP(A2217,'Medical Examinations'!A:E,4)</f>
        <v>No</v>
      </c>
      <c r="F2217" t="str">
        <f>VLOOKUP(A2217,'Medical Examinations'!A:E,5)</f>
        <v>No</v>
      </c>
      <c r="G2217" t="str">
        <f>VLOOKUP(A2217,'Medical Examinations'!A:F,6,0)</f>
        <v>Yes</v>
      </c>
      <c r="H2217">
        <f>VLOOKUP(A2217,'Medical Examinations'!A:G,7)</f>
        <v>1</v>
      </c>
      <c r="I2217" t="str">
        <f>VLOOKUP(A2217,'Medical Examinations'!A:H,8,0)</f>
        <v>No</v>
      </c>
      <c r="J2217">
        <f>VLOOKUP(A2217,'Hospitalisation Details'!A:B,2,0)</f>
        <v>2003</v>
      </c>
      <c r="K2217" t="str">
        <f>VLOOKUP(A2217,'Hospitalisation Details'!A:C,3,0)</f>
        <v>Sep</v>
      </c>
      <c r="L2217">
        <f>VLOOKUP(A2217,'Hospitalisation Details'!A:D,4,0)</f>
        <v>14</v>
      </c>
      <c r="M2217">
        <f>VLOOKUP(A2217,'Hospitalisation Details'!A:E,5,0)</f>
        <v>0</v>
      </c>
      <c r="N2217">
        <f>VLOOKUP(A2217,'Hospitalisation Details'!A:F,6,0)</f>
        <v>1621.34</v>
      </c>
      <c r="O2217" t="str">
        <f>VLOOKUP(A2217,'Hospitalisation Details'!A:G,7,0)</f>
        <v>tier - 2</v>
      </c>
      <c r="P2217" t="str">
        <f>VLOOKUP(A2217,'Hospitalisation Details'!A:I,8,0)</f>
        <v>tier - 2</v>
      </c>
      <c r="Q2217" t="str">
        <f>VLOOKUP(A2217,'Hospitalisation Details'!A:I,9,0)</f>
        <v>R1012</v>
      </c>
    </row>
    <row r="2218" spans="1:17" ht="15.6" x14ac:dyDescent="0.3">
      <c r="A2218" s="1" t="s">
        <v>141</v>
      </c>
      <c r="B2218" s="1" t="str">
        <f>VLOOKUP(A2218,'Customer Names'!A:B,2,0)</f>
        <v>Smith, Ms.  Jennifer E</v>
      </c>
      <c r="C2218">
        <f>VLOOKUP(A2218,'Medical Examinations'!A:H,2,0)</f>
        <v>22.57</v>
      </c>
      <c r="D2218">
        <f>VLOOKUP(A2218,'Medical Examinations'!A:C,3,0)</f>
        <v>5.8</v>
      </c>
      <c r="E2218" t="str">
        <f>VLOOKUP(A2218,'Medical Examinations'!A:E,4)</f>
        <v>yes</v>
      </c>
      <c r="F2218" t="str">
        <f>VLOOKUP(A2218,'Medical Examinations'!A:E,5)</f>
        <v>No</v>
      </c>
      <c r="G2218" t="str">
        <f>VLOOKUP(A2218,'Medical Examinations'!A:F,6,0)</f>
        <v>No</v>
      </c>
      <c r="H2218">
        <f>VLOOKUP(A2218,'Medical Examinations'!A:G,7)</f>
        <v>1</v>
      </c>
      <c r="I2218" t="str">
        <f>VLOOKUP(A2218,'Medical Examinations'!A:H,8,0)</f>
        <v>No</v>
      </c>
      <c r="J2218">
        <f>VLOOKUP(A2218,'Hospitalisation Details'!A:B,2,0)</f>
        <v>1995</v>
      </c>
      <c r="K2218" t="str">
        <f>VLOOKUP(A2218,'Hospitalisation Details'!A:C,3,0)</f>
        <v>Aug</v>
      </c>
      <c r="L2218">
        <f>VLOOKUP(A2218,'Hospitalisation Details'!A:D,4,0)</f>
        <v>5</v>
      </c>
      <c r="M2218">
        <f>VLOOKUP(A2218,'Hospitalisation Details'!A:E,5,0)</f>
        <v>0</v>
      </c>
      <c r="N2218">
        <f>VLOOKUP(A2218,'Hospitalisation Details'!A:F,6,0)</f>
        <v>1617.16</v>
      </c>
      <c r="O2218" t="str">
        <f>VLOOKUP(A2218,'Hospitalisation Details'!A:G,7,0)</f>
        <v>tier - 2</v>
      </c>
      <c r="P2218" t="str">
        <f>VLOOKUP(A2218,'Hospitalisation Details'!A:I,8,0)</f>
        <v>tier - 1</v>
      </c>
      <c r="Q2218" t="str">
        <f>VLOOKUP(A2218,'Hospitalisation Details'!A:I,9,0)</f>
        <v>R1013</v>
      </c>
    </row>
    <row r="2219" spans="1:17" ht="15.6" x14ac:dyDescent="0.3">
      <c r="A2219" s="1" t="s">
        <v>140</v>
      </c>
      <c r="B2219" s="1" t="str">
        <f>VLOOKUP(A2219,'Customer Names'!A:B,2,0)</f>
        <v>Moody, Ms.  Polly</v>
      </c>
      <c r="C2219">
        <f>VLOOKUP(A2219,'Medical Examinations'!A:H,2,0)</f>
        <v>26.73</v>
      </c>
      <c r="D2219">
        <f>VLOOKUP(A2219,'Medical Examinations'!A:C,3,0)</f>
        <v>5.08</v>
      </c>
      <c r="E2219" t="str">
        <f>VLOOKUP(A2219,'Medical Examinations'!A:E,4)</f>
        <v>No</v>
      </c>
      <c r="F2219" t="str">
        <f>VLOOKUP(A2219,'Medical Examinations'!A:E,5)</f>
        <v>yes</v>
      </c>
      <c r="G2219" t="str">
        <f>VLOOKUP(A2219,'Medical Examinations'!A:F,6,0)</f>
        <v>No</v>
      </c>
      <c r="H2219">
        <f>VLOOKUP(A2219,'Medical Examinations'!A:G,7)</f>
        <v>1</v>
      </c>
      <c r="I2219" t="str">
        <f>VLOOKUP(A2219,'Medical Examinations'!A:H,8,0)</f>
        <v>No</v>
      </c>
      <c r="J2219">
        <f>VLOOKUP(A2219,'Hospitalisation Details'!A:B,2,0)</f>
        <v>2004</v>
      </c>
      <c r="K2219" t="str">
        <f>VLOOKUP(A2219,'Hospitalisation Details'!A:C,3,0)</f>
        <v>Jul</v>
      </c>
      <c r="L2219">
        <f>VLOOKUP(A2219,'Hospitalisation Details'!A:D,4,0)</f>
        <v>22</v>
      </c>
      <c r="M2219">
        <f>VLOOKUP(A2219,'Hospitalisation Details'!A:E,5,0)</f>
        <v>0</v>
      </c>
      <c r="N2219">
        <f>VLOOKUP(A2219,'Hospitalisation Details'!A:F,6,0)</f>
        <v>1615.77</v>
      </c>
      <c r="O2219" t="str">
        <f>VLOOKUP(A2219,'Hospitalisation Details'!A:G,7,0)</f>
        <v>tier - 2</v>
      </c>
      <c r="P2219" t="str">
        <f>VLOOKUP(A2219,'Hospitalisation Details'!A:I,8,0)</f>
        <v>tier - 1</v>
      </c>
      <c r="Q2219" t="str">
        <f>VLOOKUP(A2219,'Hospitalisation Details'!A:I,9,0)</f>
        <v>R1013</v>
      </c>
    </row>
    <row r="2220" spans="1:17" ht="15.6" x14ac:dyDescent="0.3">
      <c r="A2220" s="1" t="s">
        <v>139</v>
      </c>
      <c r="B2220" s="1" t="str">
        <f>VLOOKUP(A2220,'Customer Names'!A:B,2,0)</f>
        <v>Swierzbinski, Ms.  Elizabeth</v>
      </c>
      <c r="C2220">
        <f>VLOOKUP(A2220,'Medical Examinations'!A:H,2,0)</f>
        <v>20.79</v>
      </c>
      <c r="D2220">
        <f>VLOOKUP(A2220,'Medical Examinations'!A:C,3,0)</f>
        <v>5.84</v>
      </c>
      <c r="E2220" t="str">
        <f>VLOOKUP(A2220,'Medical Examinations'!A:E,4)</f>
        <v>No</v>
      </c>
      <c r="F2220" t="str">
        <f>VLOOKUP(A2220,'Medical Examinations'!A:E,5)</f>
        <v>yes</v>
      </c>
      <c r="G2220" t="str">
        <f>VLOOKUP(A2220,'Medical Examinations'!A:F,6,0)</f>
        <v>No</v>
      </c>
      <c r="H2220">
        <f>VLOOKUP(A2220,'Medical Examinations'!A:G,7)</f>
        <v>1</v>
      </c>
      <c r="I2220" t="str">
        <f>VLOOKUP(A2220,'Medical Examinations'!A:H,8,0)</f>
        <v>No</v>
      </c>
      <c r="J2220">
        <f>VLOOKUP(A2220,'Hospitalisation Details'!A:B,2,0)</f>
        <v>2004</v>
      </c>
      <c r="K2220" t="str">
        <f>VLOOKUP(A2220,'Hospitalisation Details'!A:C,3,0)</f>
        <v>Nov</v>
      </c>
      <c r="L2220">
        <f>VLOOKUP(A2220,'Hospitalisation Details'!A:D,4,0)</f>
        <v>19</v>
      </c>
      <c r="M2220">
        <f>VLOOKUP(A2220,'Hospitalisation Details'!A:E,5,0)</f>
        <v>0</v>
      </c>
      <c r="N2220">
        <f>VLOOKUP(A2220,'Hospitalisation Details'!A:F,6,0)</f>
        <v>1607.51</v>
      </c>
      <c r="O2220" t="str">
        <f>VLOOKUP(A2220,'Hospitalisation Details'!A:G,7,0)</f>
        <v>tier - 2</v>
      </c>
      <c r="P2220" t="str">
        <f>VLOOKUP(A2220,'Hospitalisation Details'!A:I,8,0)</f>
        <v>tier - 3</v>
      </c>
      <c r="Q2220" t="str">
        <f>VLOOKUP(A2220,'Hospitalisation Details'!A:I,9,0)</f>
        <v>R1013</v>
      </c>
    </row>
    <row r="2221" spans="1:17" ht="15.6" x14ac:dyDescent="0.3">
      <c r="A2221" s="1" t="s">
        <v>138</v>
      </c>
      <c r="B2221" s="1" t="str">
        <f>VLOOKUP(A2221,'Customer Names'!A:B,2,0)</f>
        <v>Schwartz, Ms.  Tiffany A.</v>
      </c>
      <c r="C2221">
        <f>VLOOKUP(A2221,'Medical Examinations'!A:H,2,0)</f>
        <v>20.149999999999999</v>
      </c>
      <c r="D2221">
        <f>VLOOKUP(A2221,'Medical Examinations'!A:C,3,0)</f>
        <v>4.1500000000000004</v>
      </c>
      <c r="E2221" t="str">
        <f>VLOOKUP(A2221,'Medical Examinations'!A:E,4)</f>
        <v>No</v>
      </c>
      <c r="F2221" t="str">
        <f>VLOOKUP(A2221,'Medical Examinations'!A:E,5)</f>
        <v>No</v>
      </c>
      <c r="G2221" t="str">
        <f>VLOOKUP(A2221,'Medical Examinations'!A:F,6,0)</f>
        <v>No</v>
      </c>
      <c r="H2221">
        <f>VLOOKUP(A2221,'Medical Examinations'!A:G,7)</f>
        <v>1</v>
      </c>
      <c r="I2221" t="str">
        <f>VLOOKUP(A2221,'Medical Examinations'!A:H,8,0)</f>
        <v>No</v>
      </c>
      <c r="J2221">
        <f>VLOOKUP(A2221,'Hospitalisation Details'!A:B,2,0)</f>
        <v>1992</v>
      </c>
      <c r="K2221" t="str">
        <f>VLOOKUP(A2221,'Hospitalisation Details'!A:C,3,0)</f>
        <v>Sep</v>
      </c>
      <c r="L2221">
        <f>VLOOKUP(A2221,'Hospitalisation Details'!A:D,4,0)</f>
        <v>22</v>
      </c>
      <c r="M2221">
        <f>VLOOKUP(A2221,'Hospitalisation Details'!A:E,5,0)</f>
        <v>0</v>
      </c>
      <c r="N2221">
        <f>VLOOKUP(A2221,'Hospitalisation Details'!A:F,6,0)</f>
        <v>1566.88</v>
      </c>
      <c r="O2221" t="str">
        <f>VLOOKUP(A2221,'Hospitalisation Details'!A:G,7,0)</f>
        <v>tier - 2</v>
      </c>
      <c r="P2221" t="str">
        <f>VLOOKUP(A2221,'Hospitalisation Details'!A:I,8,0)</f>
        <v>tier - 1</v>
      </c>
      <c r="Q2221" t="str">
        <f>VLOOKUP(A2221,'Hospitalisation Details'!A:I,9,0)</f>
        <v>R1013</v>
      </c>
    </row>
    <row r="2222" spans="1:17" ht="15.6" x14ac:dyDescent="0.3">
      <c r="A2222" s="1" t="s">
        <v>137</v>
      </c>
      <c r="B2222" s="1" t="str">
        <f>VLOOKUP(A2222,'Customer Names'!A:B,2,0)</f>
        <v>Sanseverino, Mr.  Cole</v>
      </c>
      <c r="C2222">
        <f>VLOOKUP(A2222,'Medical Examinations'!A:H,2,0)</f>
        <v>36.85</v>
      </c>
      <c r="D2222">
        <f>VLOOKUP(A2222,'Medical Examinations'!A:C,3,0)</f>
        <v>4.3600000000000003</v>
      </c>
      <c r="E2222" t="str">
        <f>VLOOKUP(A2222,'Medical Examinations'!A:E,4)</f>
        <v>yes</v>
      </c>
      <c r="F2222" t="str">
        <f>VLOOKUP(A2222,'Medical Examinations'!A:E,5)</f>
        <v>No</v>
      </c>
      <c r="G2222" t="str">
        <f>VLOOKUP(A2222,'Medical Examinations'!A:F,6,0)</f>
        <v>No</v>
      </c>
      <c r="H2222" t="str">
        <f>VLOOKUP(A2222,'Medical Examinations'!A:G,7)</f>
        <v>No major surgery</v>
      </c>
      <c r="I2222" t="str">
        <f>VLOOKUP(A2222,'Medical Examinations'!A:H,8,0)</f>
        <v>No</v>
      </c>
      <c r="J2222">
        <f>VLOOKUP(A2222,'Hospitalisation Details'!A:B,2,0)</f>
        <v>2001</v>
      </c>
      <c r="K2222" t="str">
        <f>VLOOKUP(A2222,'Hospitalisation Details'!A:C,3,0)</f>
        <v>Dec</v>
      </c>
      <c r="L2222">
        <f>VLOOKUP(A2222,'Hospitalisation Details'!A:D,4,0)</f>
        <v>5</v>
      </c>
      <c r="M2222">
        <f>VLOOKUP(A2222,'Hospitalisation Details'!A:E,5,0)</f>
        <v>0</v>
      </c>
      <c r="N2222">
        <f>VLOOKUP(A2222,'Hospitalisation Details'!A:F,6,0)</f>
        <v>1534.3</v>
      </c>
      <c r="O2222" t="str">
        <f>VLOOKUP(A2222,'Hospitalisation Details'!A:G,7,0)</f>
        <v>tier - 2</v>
      </c>
      <c r="P2222" t="str">
        <f>VLOOKUP(A2222,'Hospitalisation Details'!A:I,8,0)</f>
        <v>tier - 2</v>
      </c>
      <c r="Q2222" t="str">
        <f>VLOOKUP(A2222,'Hospitalisation Details'!A:I,9,0)</f>
        <v>R1013</v>
      </c>
    </row>
    <row r="2223" spans="1:17" ht="15.6" x14ac:dyDescent="0.3">
      <c r="A2223" s="1" t="s">
        <v>136</v>
      </c>
      <c r="B2223" s="1" t="str">
        <f>VLOOKUP(A2223,'Customer Names'!A:B,2,0)</f>
        <v>Lawder, Mr.  Matthew T.</v>
      </c>
      <c r="C2223">
        <f>VLOOKUP(A2223,'Medical Examinations'!A:H,2,0)</f>
        <v>35.53</v>
      </c>
      <c r="D2223">
        <f>VLOOKUP(A2223,'Medical Examinations'!A:C,3,0)</f>
        <v>4.55</v>
      </c>
      <c r="E2223" t="str">
        <f>VLOOKUP(A2223,'Medical Examinations'!A:E,4)</f>
        <v>yes</v>
      </c>
      <c r="F2223" t="str">
        <f>VLOOKUP(A2223,'Medical Examinations'!A:E,5)</f>
        <v>No</v>
      </c>
      <c r="G2223" t="str">
        <f>VLOOKUP(A2223,'Medical Examinations'!A:F,6,0)</f>
        <v>No</v>
      </c>
      <c r="H2223" t="str">
        <f>VLOOKUP(A2223,'Medical Examinations'!A:G,7)</f>
        <v>No major surgery</v>
      </c>
      <c r="I2223" t="str">
        <f>VLOOKUP(A2223,'Medical Examinations'!A:H,8,0)</f>
        <v>No</v>
      </c>
      <c r="J2223">
        <f>VLOOKUP(A2223,'Hospitalisation Details'!A:B,2,0)</f>
        <v>2001</v>
      </c>
      <c r="K2223" t="str">
        <f>VLOOKUP(A2223,'Hospitalisation Details'!A:C,3,0)</f>
        <v>Jun</v>
      </c>
      <c r="L2223">
        <f>VLOOKUP(A2223,'Hospitalisation Details'!A:D,4,0)</f>
        <v>2</v>
      </c>
      <c r="M2223">
        <f>VLOOKUP(A2223,'Hospitalisation Details'!A:E,5,0)</f>
        <v>0</v>
      </c>
      <c r="N2223">
        <f>VLOOKUP(A2223,'Hospitalisation Details'!A:F,6,0)</f>
        <v>1532.47</v>
      </c>
      <c r="O2223" t="str">
        <f>VLOOKUP(A2223,'Hospitalisation Details'!A:G,7,0)</f>
        <v>tier - 2</v>
      </c>
      <c r="P2223" t="str">
        <f>VLOOKUP(A2223,'Hospitalisation Details'!A:I,8,0)</f>
        <v>tier - 2</v>
      </c>
      <c r="Q2223" t="str">
        <f>VLOOKUP(A2223,'Hospitalisation Details'!A:I,9,0)</f>
        <v>R1013</v>
      </c>
    </row>
    <row r="2224" spans="1:17" ht="15.6" x14ac:dyDescent="0.3">
      <c r="A2224" s="1" t="s">
        <v>135</v>
      </c>
      <c r="B2224" s="1" t="str">
        <f>VLOOKUP(A2224,'Customer Names'!A:B,2,0)</f>
        <v>Young, Mr.  Zachary</v>
      </c>
      <c r="C2224">
        <f>VLOOKUP(A2224,'Medical Examinations'!A:H,2,0)</f>
        <v>31.1</v>
      </c>
      <c r="D2224">
        <f>VLOOKUP(A2224,'Medical Examinations'!A:C,3,0)</f>
        <v>4.37</v>
      </c>
      <c r="E2224" t="str">
        <f>VLOOKUP(A2224,'Medical Examinations'!A:E,4)</f>
        <v>yes</v>
      </c>
      <c r="F2224" t="str">
        <f>VLOOKUP(A2224,'Medical Examinations'!A:E,5)</f>
        <v>No</v>
      </c>
      <c r="G2224" t="str">
        <f>VLOOKUP(A2224,'Medical Examinations'!A:F,6,0)</f>
        <v>No</v>
      </c>
      <c r="H2224" t="str">
        <f>VLOOKUP(A2224,'Medical Examinations'!A:G,7)</f>
        <v>No major surgery</v>
      </c>
      <c r="I2224" t="str">
        <f>VLOOKUP(A2224,'Medical Examinations'!A:H,8,0)</f>
        <v>No</v>
      </c>
      <c r="J2224">
        <f>VLOOKUP(A2224,'Hospitalisation Details'!A:B,2,0)</f>
        <v>2001</v>
      </c>
      <c r="K2224" t="str">
        <f>VLOOKUP(A2224,'Hospitalisation Details'!A:C,3,0)</f>
        <v>Jul</v>
      </c>
      <c r="L2224">
        <f>VLOOKUP(A2224,'Hospitalisation Details'!A:D,4,0)</f>
        <v>7</v>
      </c>
      <c r="M2224">
        <f>VLOOKUP(A2224,'Hospitalisation Details'!A:E,5,0)</f>
        <v>0</v>
      </c>
      <c r="N2224">
        <f>VLOOKUP(A2224,'Hospitalisation Details'!A:F,6,0)</f>
        <v>1526.31</v>
      </c>
      <c r="O2224" t="str">
        <f>VLOOKUP(A2224,'Hospitalisation Details'!A:G,7,0)</f>
        <v>tier - 2</v>
      </c>
      <c r="P2224" t="str">
        <f>VLOOKUP(A2224,'Hospitalisation Details'!A:I,8,0)</f>
        <v>tier - 3</v>
      </c>
      <c r="Q2224" t="str">
        <f>VLOOKUP(A2224,'Hospitalisation Details'!A:I,9,0)</f>
        <v>R1011</v>
      </c>
    </row>
    <row r="2225" spans="1:17" ht="15.6" x14ac:dyDescent="0.3">
      <c r="A2225" s="1" t="s">
        <v>134</v>
      </c>
      <c r="B2225" s="1" t="str">
        <f>VLOOKUP(A2225,'Customer Names'!A:B,2,0)</f>
        <v>Hoerner, Mr.  Matthew T.</v>
      </c>
      <c r="C2225">
        <f>VLOOKUP(A2225,'Medical Examinations'!A:H,2,0)</f>
        <v>23.21</v>
      </c>
      <c r="D2225">
        <f>VLOOKUP(A2225,'Medical Examinations'!A:C,3,0)</f>
        <v>5.24</v>
      </c>
      <c r="E2225" t="str">
        <f>VLOOKUP(A2225,'Medical Examinations'!A:E,4)</f>
        <v>yes</v>
      </c>
      <c r="F2225" t="str">
        <f>VLOOKUP(A2225,'Medical Examinations'!A:E,5)</f>
        <v>No</v>
      </c>
      <c r="G2225" t="str">
        <f>VLOOKUP(A2225,'Medical Examinations'!A:F,6,0)</f>
        <v>No</v>
      </c>
      <c r="H2225" t="str">
        <f>VLOOKUP(A2225,'Medical Examinations'!A:G,7)</f>
        <v>No major surgery</v>
      </c>
      <c r="I2225" t="str">
        <f>VLOOKUP(A2225,'Medical Examinations'!A:H,8,0)</f>
        <v>No</v>
      </c>
      <c r="J2225">
        <f>VLOOKUP(A2225,'Hospitalisation Details'!A:B,2,0)</f>
        <v>2001</v>
      </c>
      <c r="K2225" t="str">
        <f>VLOOKUP(A2225,'Hospitalisation Details'!A:C,3,0)</f>
        <v>Aug</v>
      </c>
      <c r="L2225">
        <f>VLOOKUP(A2225,'Hospitalisation Details'!A:D,4,0)</f>
        <v>25</v>
      </c>
      <c r="M2225">
        <f>VLOOKUP(A2225,'Hospitalisation Details'!A:E,5,0)</f>
        <v>0</v>
      </c>
      <c r="N2225">
        <f>VLOOKUP(A2225,'Hospitalisation Details'!A:F,6,0)</f>
        <v>1515.34</v>
      </c>
      <c r="O2225" t="str">
        <f>VLOOKUP(A2225,'Hospitalisation Details'!A:G,7,0)</f>
        <v>tier - 2</v>
      </c>
      <c r="P2225" t="str">
        <f>VLOOKUP(A2225,'Hospitalisation Details'!A:I,8,0)</f>
        <v>tier - 3</v>
      </c>
      <c r="Q2225" t="str">
        <f>VLOOKUP(A2225,'Hospitalisation Details'!A:I,9,0)</f>
        <v>R1013</v>
      </c>
    </row>
    <row r="2226" spans="1:17" ht="15.6" x14ac:dyDescent="0.3">
      <c r="A2226" s="1" t="s">
        <v>133</v>
      </c>
      <c r="B2226" s="1" t="str">
        <f>VLOOKUP(A2226,'Customer Names'!A:B,2,0)</f>
        <v>Benson, Mr.  Pat</v>
      </c>
      <c r="C2226">
        <f>VLOOKUP(A2226,'Medical Examinations'!A:H,2,0)</f>
        <v>18.36</v>
      </c>
      <c r="D2226">
        <f>VLOOKUP(A2226,'Medical Examinations'!A:C,3,0)</f>
        <v>5.96</v>
      </c>
      <c r="E2226" t="str">
        <f>VLOOKUP(A2226,'Medical Examinations'!A:E,4)</f>
        <v>No</v>
      </c>
      <c r="F2226" t="str">
        <f>VLOOKUP(A2226,'Medical Examinations'!A:E,5)</f>
        <v>No</v>
      </c>
      <c r="G2226" t="str">
        <f>VLOOKUP(A2226,'Medical Examinations'!A:F,6,0)</f>
        <v>No</v>
      </c>
      <c r="H2226">
        <f>VLOOKUP(A2226,'Medical Examinations'!A:G,7)</f>
        <v>1</v>
      </c>
      <c r="I2226" t="str">
        <f>VLOOKUP(A2226,'Medical Examinations'!A:H,8,0)</f>
        <v>No</v>
      </c>
      <c r="J2226">
        <f>VLOOKUP(A2226,'Hospitalisation Details'!A:B,2,0)</f>
        <v>1998</v>
      </c>
      <c r="K2226" t="str">
        <f>VLOOKUP(A2226,'Hospitalisation Details'!A:C,3,0)</f>
        <v>Jun</v>
      </c>
      <c r="L2226">
        <f>VLOOKUP(A2226,'Hospitalisation Details'!A:D,4,0)</f>
        <v>19</v>
      </c>
      <c r="M2226">
        <f>VLOOKUP(A2226,'Hospitalisation Details'!A:E,5,0)</f>
        <v>0</v>
      </c>
      <c r="N2226">
        <f>VLOOKUP(A2226,'Hospitalisation Details'!A:F,6,0)</f>
        <v>1497</v>
      </c>
      <c r="O2226" t="str">
        <f>VLOOKUP(A2226,'Hospitalisation Details'!A:G,7,0)</f>
        <v>tier - 2</v>
      </c>
      <c r="P2226" t="str">
        <f>VLOOKUP(A2226,'Hospitalisation Details'!A:I,8,0)</f>
        <v>tier - 2</v>
      </c>
      <c r="Q2226" t="str">
        <f>VLOOKUP(A2226,'Hospitalisation Details'!A:I,9,0)</f>
        <v>R1013</v>
      </c>
    </row>
    <row r="2227" spans="1:17" ht="15.6" x14ac:dyDescent="0.3">
      <c r="A2227" s="1" t="s">
        <v>132</v>
      </c>
      <c r="B2227" s="1" t="str">
        <f>VLOOKUP(A2227,'Customer Names'!A:B,2,0)</f>
        <v>Horton, Ms.  Ashley</v>
      </c>
      <c r="C2227">
        <f>VLOOKUP(A2227,'Medical Examinations'!A:H,2,0)</f>
        <v>15.92</v>
      </c>
      <c r="D2227">
        <f>VLOOKUP(A2227,'Medical Examinations'!A:C,3,0)</f>
        <v>4.76</v>
      </c>
      <c r="E2227" t="str">
        <f>VLOOKUP(A2227,'Medical Examinations'!A:E,4)</f>
        <v>yes</v>
      </c>
      <c r="F2227" t="str">
        <f>VLOOKUP(A2227,'Medical Examinations'!A:E,5)</f>
        <v>No</v>
      </c>
      <c r="G2227" t="str">
        <f>VLOOKUP(A2227,'Medical Examinations'!A:F,6,0)</f>
        <v>No</v>
      </c>
      <c r="H2227">
        <f>VLOOKUP(A2227,'Medical Examinations'!A:G,7)</f>
        <v>1</v>
      </c>
      <c r="I2227" t="str">
        <f>VLOOKUP(A2227,'Medical Examinations'!A:H,8,0)</f>
        <v>No</v>
      </c>
      <c r="J2227">
        <f>VLOOKUP(A2227,'Hospitalisation Details'!A:B,2,0)</f>
        <v>1995</v>
      </c>
      <c r="K2227" t="str">
        <f>VLOOKUP(A2227,'Hospitalisation Details'!A:C,3,0)</f>
        <v>Oct</v>
      </c>
      <c r="L2227">
        <f>VLOOKUP(A2227,'Hospitalisation Details'!A:D,4,0)</f>
        <v>7</v>
      </c>
      <c r="M2227">
        <f>VLOOKUP(A2227,'Hospitalisation Details'!A:E,5,0)</f>
        <v>0</v>
      </c>
      <c r="N2227">
        <f>VLOOKUP(A2227,'Hospitalisation Details'!A:F,6,0)</f>
        <v>1493</v>
      </c>
      <c r="O2227" t="str">
        <f>VLOOKUP(A2227,'Hospitalisation Details'!A:G,7,0)</f>
        <v>tier - 2</v>
      </c>
      <c r="P2227" t="str">
        <f>VLOOKUP(A2227,'Hospitalisation Details'!A:I,8,0)</f>
        <v>tier - 3</v>
      </c>
      <c r="Q2227" t="str">
        <f>VLOOKUP(A2227,'Hospitalisation Details'!A:I,9,0)</f>
        <v>R1013</v>
      </c>
    </row>
    <row r="2228" spans="1:17" ht="15.6" x14ac:dyDescent="0.3">
      <c r="A2228" s="1" t="s">
        <v>131</v>
      </c>
      <c r="B2228" s="1" t="str">
        <f>VLOOKUP(A2228,'Customer Names'!A:B,2,0)</f>
        <v>McGraw, Ms.  Elizabeth A.</v>
      </c>
      <c r="C2228">
        <f>VLOOKUP(A2228,'Medical Examinations'!A:H,2,0)</f>
        <v>15.17</v>
      </c>
      <c r="D2228">
        <f>VLOOKUP(A2228,'Medical Examinations'!A:C,3,0)</f>
        <v>4.3</v>
      </c>
      <c r="E2228" t="str">
        <f>VLOOKUP(A2228,'Medical Examinations'!A:E,4)</f>
        <v>yes</v>
      </c>
      <c r="F2228" t="str">
        <f>VLOOKUP(A2228,'Medical Examinations'!A:E,5)</f>
        <v>No</v>
      </c>
      <c r="G2228" t="str">
        <f>VLOOKUP(A2228,'Medical Examinations'!A:F,6,0)</f>
        <v>Yes</v>
      </c>
      <c r="H2228">
        <f>VLOOKUP(A2228,'Medical Examinations'!A:G,7)</f>
        <v>1</v>
      </c>
      <c r="I2228" t="str">
        <f>VLOOKUP(A2228,'Medical Examinations'!A:H,8,0)</f>
        <v>No</v>
      </c>
      <c r="J2228">
        <f>VLOOKUP(A2228,'Hospitalisation Details'!A:B,2,0)</f>
        <v>1997</v>
      </c>
      <c r="K2228" t="str">
        <f>VLOOKUP(A2228,'Hospitalisation Details'!A:C,3,0)</f>
        <v>Jun</v>
      </c>
      <c r="L2228">
        <f>VLOOKUP(A2228,'Hospitalisation Details'!A:D,4,0)</f>
        <v>9</v>
      </c>
      <c r="M2228">
        <f>VLOOKUP(A2228,'Hospitalisation Details'!A:E,5,0)</f>
        <v>0</v>
      </c>
      <c r="N2228">
        <f>VLOOKUP(A2228,'Hospitalisation Details'!A:F,6,0)</f>
        <v>1481</v>
      </c>
      <c r="O2228" t="str">
        <f>VLOOKUP(A2228,'Hospitalisation Details'!A:G,7,0)</f>
        <v>tier - 2</v>
      </c>
      <c r="P2228" t="str">
        <f>VLOOKUP(A2228,'Hospitalisation Details'!A:I,8,0)</f>
        <v>tier - 1</v>
      </c>
      <c r="Q2228" t="str">
        <f>VLOOKUP(A2228,'Hospitalisation Details'!A:I,9,0)</f>
        <v>R1012</v>
      </c>
    </row>
    <row r="2229" spans="1:17" ht="15.6" x14ac:dyDescent="0.3">
      <c r="A2229" s="1" t="s">
        <v>130</v>
      </c>
      <c r="B2229" s="1" t="str">
        <f>VLOOKUP(A2229,'Customer Names'!A:B,2,0)</f>
        <v>Beaulne, Ms.  Rebecca M.</v>
      </c>
      <c r="C2229">
        <f>VLOOKUP(A2229,'Medical Examinations'!A:H,2,0)</f>
        <v>16.63</v>
      </c>
      <c r="D2229">
        <f>VLOOKUP(A2229,'Medical Examinations'!A:C,3,0)</f>
        <v>4.5</v>
      </c>
      <c r="E2229" t="str">
        <f>VLOOKUP(A2229,'Medical Examinations'!A:E,4)</f>
        <v>No</v>
      </c>
      <c r="F2229" t="str">
        <f>VLOOKUP(A2229,'Medical Examinations'!A:E,5)</f>
        <v>No</v>
      </c>
      <c r="G2229" t="str">
        <f>VLOOKUP(A2229,'Medical Examinations'!A:F,6,0)</f>
        <v>No</v>
      </c>
      <c r="H2229">
        <f>VLOOKUP(A2229,'Medical Examinations'!A:G,7)</f>
        <v>1</v>
      </c>
      <c r="I2229" t="str">
        <f>VLOOKUP(A2229,'Medical Examinations'!A:H,8,0)</f>
        <v>No</v>
      </c>
      <c r="J2229">
        <f>VLOOKUP(A2229,'Hospitalisation Details'!A:B,2,0)</f>
        <v>1998</v>
      </c>
      <c r="K2229" t="str">
        <f>VLOOKUP(A2229,'Hospitalisation Details'!A:C,3,0)</f>
        <v>Dec</v>
      </c>
      <c r="L2229">
        <f>VLOOKUP(A2229,'Hospitalisation Details'!A:D,4,0)</f>
        <v>7</v>
      </c>
      <c r="M2229">
        <f>VLOOKUP(A2229,'Hospitalisation Details'!A:E,5,0)</f>
        <v>0</v>
      </c>
      <c r="N2229">
        <f>VLOOKUP(A2229,'Hospitalisation Details'!A:F,6,0)</f>
        <v>1477</v>
      </c>
      <c r="O2229" t="str">
        <f>VLOOKUP(A2229,'Hospitalisation Details'!A:G,7,0)</f>
        <v>tier - 2</v>
      </c>
      <c r="P2229" t="str">
        <f>VLOOKUP(A2229,'Hospitalisation Details'!A:I,8,0)</f>
        <v>tier - 1</v>
      </c>
      <c r="Q2229" t="str">
        <f>VLOOKUP(A2229,'Hospitalisation Details'!A:I,9,0)</f>
        <v>R1013</v>
      </c>
    </row>
    <row r="2230" spans="1:17" ht="15.6" x14ac:dyDescent="0.3">
      <c r="A2230" s="1" t="s">
        <v>129</v>
      </c>
      <c r="B2230" s="1" t="str">
        <f>VLOOKUP(A2230,'Customer Names'!A:B,2,0)</f>
        <v>Lunz, Ms.  Ruth</v>
      </c>
      <c r="C2230">
        <f>VLOOKUP(A2230,'Medical Examinations'!A:H,2,0)</f>
        <v>19.39</v>
      </c>
      <c r="D2230">
        <f>VLOOKUP(A2230,'Medical Examinations'!A:C,3,0)</f>
        <v>5.59</v>
      </c>
      <c r="E2230" t="str">
        <f>VLOOKUP(A2230,'Medical Examinations'!A:E,4)</f>
        <v>No</v>
      </c>
      <c r="F2230" t="str">
        <f>VLOOKUP(A2230,'Medical Examinations'!A:E,5)</f>
        <v>No</v>
      </c>
      <c r="G2230" t="str">
        <f>VLOOKUP(A2230,'Medical Examinations'!A:F,6,0)</f>
        <v>Yes</v>
      </c>
      <c r="H2230">
        <f>VLOOKUP(A2230,'Medical Examinations'!A:G,7)</f>
        <v>1</v>
      </c>
      <c r="I2230" t="str">
        <f>VLOOKUP(A2230,'Medical Examinations'!A:H,8,0)</f>
        <v>No</v>
      </c>
      <c r="J2230">
        <f>VLOOKUP(A2230,'Hospitalisation Details'!A:B,2,0)</f>
        <v>2003</v>
      </c>
      <c r="K2230" t="str">
        <f>VLOOKUP(A2230,'Hospitalisation Details'!A:C,3,0)</f>
        <v>Jun</v>
      </c>
      <c r="L2230">
        <f>VLOOKUP(A2230,'Hospitalisation Details'!A:D,4,0)</f>
        <v>20</v>
      </c>
      <c r="M2230">
        <f>VLOOKUP(A2230,'Hospitalisation Details'!A:E,5,0)</f>
        <v>0</v>
      </c>
      <c r="N2230">
        <f>VLOOKUP(A2230,'Hospitalisation Details'!A:F,6,0)</f>
        <v>1467</v>
      </c>
      <c r="O2230" t="str">
        <f>VLOOKUP(A2230,'Hospitalisation Details'!A:G,7,0)</f>
        <v>tier - 2</v>
      </c>
      <c r="P2230" t="str">
        <f>VLOOKUP(A2230,'Hospitalisation Details'!A:I,8,0)</f>
        <v>tier - 2</v>
      </c>
      <c r="Q2230" t="str">
        <f>VLOOKUP(A2230,'Hospitalisation Details'!A:I,9,0)</f>
        <v>R1013</v>
      </c>
    </row>
    <row r="2231" spans="1:17" ht="15.6" x14ac:dyDescent="0.3">
      <c r="A2231" s="1" t="s">
        <v>128</v>
      </c>
      <c r="B2231" s="1" t="str">
        <f>VLOOKUP(A2231,'Customer Names'!A:B,2,0)</f>
        <v>Kyle, Mr.  Gregory S</v>
      </c>
      <c r="C2231">
        <f>VLOOKUP(A2231,'Medical Examinations'!A:H,2,0)</f>
        <v>17.34</v>
      </c>
      <c r="D2231">
        <f>VLOOKUP(A2231,'Medical Examinations'!A:C,3,0)</f>
        <v>6.29</v>
      </c>
      <c r="E2231" t="str">
        <f>VLOOKUP(A2231,'Medical Examinations'!A:E,4)</f>
        <v>yes</v>
      </c>
      <c r="F2231" t="str">
        <f>VLOOKUP(A2231,'Medical Examinations'!A:E,5)</f>
        <v>No</v>
      </c>
      <c r="G2231" t="str">
        <f>VLOOKUP(A2231,'Medical Examinations'!A:F,6,0)</f>
        <v>Yes</v>
      </c>
      <c r="H2231">
        <f>VLOOKUP(A2231,'Medical Examinations'!A:G,7)</f>
        <v>1</v>
      </c>
      <c r="I2231" t="str">
        <f>VLOOKUP(A2231,'Medical Examinations'!A:H,8,0)</f>
        <v>No</v>
      </c>
      <c r="J2231">
        <f>VLOOKUP(A2231,'Hospitalisation Details'!A:B,2,0)</f>
        <v>1997</v>
      </c>
      <c r="K2231" t="str">
        <f>VLOOKUP(A2231,'Hospitalisation Details'!A:C,3,0)</f>
        <v>Jun</v>
      </c>
      <c r="L2231">
        <f>VLOOKUP(A2231,'Hospitalisation Details'!A:D,4,0)</f>
        <v>19</v>
      </c>
      <c r="M2231">
        <f>VLOOKUP(A2231,'Hospitalisation Details'!A:E,5,0)</f>
        <v>0</v>
      </c>
      <c r="N2231">
        <f>VLOOKUP(A2231,'Hospitalisation Details'!A:F,6,0)</f>
        <v>1445</v>
      </c>
      <c r="O2231" t="str">
        <f>VLOOKUP(A2231,'Hospitalisation Details'!A:G,7,0)</f>
        <v>tier - 2</v>
      </c>
      <c r="P2231" t="str">
        <f>VLOOKUP(A2231,'Hospitalisation Details'!A:I,8,0)</f>
        <v>tier - 1</v>
      </c>
      <c r="Q2231" t="str">
        <f>VLOOKUP(A2231,'Hospitalisation Details'!A:I,9,0)</f>
        <v>R1013</v>
      </c>
    </row>
    <row r="2232" spans="1:17" ht="15.6" x14ac:dyDescent="0.3">
      <c r="A2232" s="1" t="s">
        <v>127</v>
      </c>
      <c r="B2232" s="1" t="str">
        <f>VLOOKUP(A2232,'Customer Names'!A:B,2,0)</f>
        <v>Brackenwagen, Ms.  Alexandra S</v>
      </c>
      <c r="C2232">
        <f>VLOOKUP(A2232,'Medical Examinations'!A:H,2,0)</f>
        <v>17.940000000000001</v>
      </c>
      <c r="D2232">
        <f>VLOOKUP(A2232,'Medical Examinations'!A:C,3,0)</f>
        <v>4.1900000000000004</v>
      </c>
      <c r="E2232" t="str">
        <f>VLOOKUP(A2232,'Medical Examinations'!A:E,4)</f>
        <v>No</v>
      </c>
      <c r="F2232" t="str">
        <f>VLOOKUP(A2232,'Medical Examinations'!A:E,5)</f>
        <v>yes</v>
      </c>
      <c r="G2232" t="str">
        <f>VLOOKUP(A2232,'Medical Examinations'!A:F,6,0)</f>
        <v>No</v>
      </c>
      <c r="H2232">
        <f>VLOOKUP(A2232,'Medical Examinations'!A:G,7)</f>
        <v>1</v>
      </c>
      <c r="I2232" t="str">
        <f>VLOOKUP(A2232,'Medical Examinations'!A:H,8,0)</f>
        <v>No</v>
      </c>
      <c r="J2232">
        <f>VLOOKUP(A2232,'Hospitalisation Details'!A:B,2,0)</f>
        <v>2000</v>
      </c>
      <c r="K2232" t="str">
        <f>VLOOKUP(A2232,'Hospitalisation Details'!A:C,3,0)</f>
        <v>Sep</v>
      </c>
      <c r="L2232">
        <f>VLOOKUP(A2232,'Hospitalisation Details'!A:D,4,0)</f>
        <v>1</v>
      </c>
      <c r="M2232">
        <f>VLOOKUP(A2232,'Hospitalisation Details'!A:E,5,0)</f>
        <v>0</v>
      </c>
      <c r="N2232">
        <f>VLOOKUP(A2232,'Hospitalisation Details'!A:F,6,0)</f>
        <v>1438</v>
      </c>
      <c r="O2232" t="str">
        <f>VLOOKUP(A2232,'Hospitalisation Details'!A:G,7,0)</f>
        <v>tier - 2</v>
      </c>
      <c r="P2232" t="str">
        <f>VLOOKUP(A2232,'Hospitalisation Details'!A:I,8,0)</f>
        <v>tier - 2</v>
      </c>
      <c r="Q2232" t="str">
        <f>VLOOKUP(A2232,'Hospitalisation Details'!A:I,9,0)</f>
        <v>R1013</v>
      </c>
    </row>
    <row r="2233" spans="1:17" ht="15.6" x14ac:dyDescent="0.3">
      <c r="A2233" s="1" t="s">
        <v>126</v>
      </c>
      <c r="B2233" s="1" t="str">
        <f>VLOOKUP(A2233,'Customer Names'!A:B,2,0)</f>
        <v>Schmitt, Ms.  Hillary</v>
      </c>
      <c r="C2233">
        <f>VLOOKUP(A2233,'Medical Examinations'!A:H,2,0)</f>
        <v>16.670000000000002</v>
      </c>
      <c r="D2233">
        <f>VLOOKUP(A2233,'Medical Examinations'!A:C,3,0)</f>
        <v>4.7</v>
      </c>
      <c r="E2233" t="str">
        <f>VLOOKUP(A2233,'Medical Examinations'!A:E,4)</f>
        <v>yes</v>
      </c>
      <c r="F2233" t="str">
        <f>VLOOKUP(A2233,'Medical Examinations'!A:E,5)</f>
        <v>No</v>
      </c>
      <c r="G2233" t="str">
        <f>VLOOKUP(A2233,'Medical Examinations'!A:F,6,0)</f>
        <v>Yes</v>
      </c>
      <c r="H2233">
        <f>VLOOKUP(A2233,'Medical Examinations'!A:G,7)</f>
        <v>1</v>
      </c>
      <c r="I2233" t="str">
        <f>VLOOKUP(A2233,'Medical Examinations'!A:H,8,0)</f>
        <v>No</v>
      </c>
      <c r="J2233">
        <f>VLOOKUP(A2233,'Hospitalisation Details'!A:B,2,0)</f>
        <v>1997</v>
      </c>
      <c r="K2233" t="str">
        <f>VLOOKUP(A2233,'Hospitalisation Details'!A:C,3,0)</f>
        <v>Dec</v>
      </c>
      <c r="L2233">
        <f>VLOOKUP(A2233,'Hospitalisation Details'!A:D,4,0)</f>
        <v>5</v>
      </c>
      <c r="M2233">
        <f>VLOOKUP(A2233,'Hospitalisation Details'!A:E,5,0)</f>
        <v>0</v>
      </c>
      <c r="N2233">
        <f>VLOOKUP(A2233,'Hospitalisation Details'!A:F,6,0)</f>
        <v>1422</v>
      </c>
      <c r="O2233" t="str">
        <f>VLOOKUP(A2233,'Hospitalisation Details'!A:G,7,0)</f>
        <v>tier - 2</v>
      </c>
      <c r="P2233" t="str">
        <f>VLOOKUP(A2233,'Hospitalisation Details'!A:I,8,0)</f>
        <v>tier - 2</v>
      </c>
      <c r="Q2233" t="str">
        <f>VLOOKUP(A2233,'Hospitalisation Details'!A:I,9,0)</f>
        <v>R1013</v>
      </c>
    </row>
    <row r="2234" spans="1:17" ht="15.6" x14ac:dyDescent="0.3">
      <c r="A2234" s="1" t="s">
        <v>125</v>
      </c>
      <c r="B2234" s="1" t="str">
        <f>VLOOKUP(A2234,'Customer Names'!A:B,2,0)</f>
        <v>Borden, Ms.  Amy K.</v>
      </c>
      <c r="C2234">
        <f>VLOOKUP(A2234,'Medical Examinations'!A:H,2,0)</f>
        <v>20.58</v>
      </c>
      <c r="D2234">
        <f>VLOOKUP(A2234,'Medical Examinations'!A:C,3,0)</f>
        <v>5.64</v>
      </c>
      <c r="E2234" t="str">
        <f>VLOOKUP(A2234,'Medical Examinations'!A:E,4)</f>
        <v>yes</v>
      </c>
      <c r="F2234" t="str">
        <f>VLOOKUP(A2234,'Medical Examinations'!A:E,5)</f>
        <v>No</v>
      </c>
      <c r="G2234" t="str">
        <f>VLOOKUP(A2234,'Medical Examinations'!A:F,6,0)</f>
        <v>No</v>
      </c>
      <c r="H2234" t="str">
        <f>VLOOKUP(A2234,'Medical Examinations'!A:G,7)</f>
        <v>No major surgery</v>
      </c>
      <c r="I2234" t="str">
        <f>VLOOKUP(A2234,'Medical Examinations'!A:H,8,0)</f>
        <v>No</v>
      </c>
      <c r="J2234">
        <f>VLOOKUP(A2234,'Hospitalisation Details'!A:B,2,0)</f>
        <v>2001</v>
      </c>
      <c r="K2234" t="str">
        <f>VLOOKUP(A2234,'Hospitalisation Details'!A:C,3,0)</f>
        <v>Aug</v>
      </c>
      <c r="L2234">
        <f>VLOOKUP(A2234,'Hospitalisation Details'!A:D,4,0)</f>
        <v>23</v>
      </c>
      <c r="M2234">
        <f>VLOOKUP(A2234,'Hospitalisation Details'!A:E,5,0)</f>
        <v>0</v>
      </c>
      <c r="N2234">
        <f>VLOOKUP(A2234,'Hospitalisation Details'!A:F,6,0)</f>
        <v>1421</v>
      </c>
      <c r="O2234" t="str">
        <f>VLOOKUP(A2234,'Hospitalisation Details'!A:G,7,0)</f>
        <v>tier - 2</v>
      </c>
      <c r="P2234" t="str">
        <f>VLOOKUP(A2234,'Hospitalisation Details'!A:I,8,0)</f>
        <v>tier - 2</v>
      </c>
      <c r="Q2234" t="str">
        <f>VLOOKUP(A2234,'Hospitalisation Details'!A:I,9,0)</f>
        <v>R1013</v>
      </c>
    </row>
    <row r="2235" spans="1:17" ht="15.6" x14ac:dyDescent="0.3">
      <c r="A2235" s="1" t="s">
        <v>124</v>
      </c>
      <c r="B2235" s="1" t="str">
        <f>VLOOKUP(A2235,'Customer Names'!A:B,2,0)</f>
        <v>McLean, Mr.  Scott</v>
      </c>
      <c r="C2235">
        <f>VLOOKUP(A2235,'Medical Examinations'!A:H,2,0)</f>
        <v>16.5</v>
      </c>
      <c r="D2235">
        <f>VLOOKUP(A2235,'Medical Examinations'!A:C,3,0)</f>
        <v>4.1100000000000003</v>
      </c>
      <c r="E2235" t="str">
        <f>VLOOKUP(A2235,'Medical Examinations'!A:E,4)</f>
        <v>yes</v>
      </c>
      <c r="F2235" t="str">
        <f>VLOOKUP(A2235,'Medical Examinations'!A:E,5)</f>
        <v>No</v>
      </c>
      <c r="G2235" t="str">
        <f>VLOOKUP(A2235,'Medical Examinations'!A:F,6,0)</f>
        <v>No</v>
      </c>
      <c r="H2235" t="str">
        <f>VLOOKUP(A2235,'Medical Examinations'!A:G,7)</f>
        <v>No major surgery</v>
      </c>
      <c r="I2235" t="str">
        <f>VLOOKUP(A2235,'Medical Examinations'!A:H,8,0)</f>
        <v>No</v>
      </c>
      <c r="J2235">
        <f>VLOOKUP(A2235,'Hospitalisation Details'!A:B,2,0)</f>
        <v>1996</v>
      </c>
      <c r="K2235" t="str">
        <f>VLOOKUP(A2235,'Hospitalisation Details'!A:C,3,0)</f>
        <v>Jun</v>
      </c>
      <c r="L2235">
        <f>VLOOKUP(A2235,'Hospitalisation Details'!A:D,4,0)</f>
        <v>23</v>
      </c>
      <c r="M2235">
        <f>VLOOKUP(A2235,'Hospitalisation Details'!A:E,5,0)</f>
        <v>0</v>
      </c>
      <c r="N2235">
        <f>VLOOKUP(A2235,'Hospitalisation Details'!A:F,6,0)</f>
        <v>1417</v>
      </c>
      <c r="O2235" t="str">
        <f>VLOOKUP(A2235,'Hospitalisation Details'!A:G,7,0)</f>
        <v>tier - 2</v>
      </c>
      <c r="P2235" t="str">
        <f>VLOOKUP(A2235,'Hospitalisation Details'!A:I,8,0)</f>
        <v>tier - 3</v>
      </c>
      <c r="Q2235" t="str">
        <f>VLOOKUP(A2235,'Hospitalisation Details'!A:I,9,0)</f>
        <v>R1013</v>
      </c>
    </row>
    <row r="2236" spans="1:17" ht="15.6" x14ac:dyDescent="0.3">
      <c r="A2236" s="1" t="s">
        <v>123</v>
      </c>
      <c r="B2236" s="1" t="str">
        <f>VLOOKUP(A2236,'Customer Names'!A:B,2,0)</f>
        <v>Regan, Mr.  John</v>
      </c>
      <c r="C2236">
        <f>VLOOKUP(A2236,'Medical Examinations'!A:H,2,0)</f>
        <v>15.41</v>
      </c>
      <c r="D2236">
        <f>VLOOKUP(A2236,'Medical Examinations'!A:C,3,0)</f>
        <v>5.43</v>
      </c>
      <c r="E2236" t="str">
        <f>VLOOKUP(A2236,'Medical Examinations'!A:E,4)</f>
        <v>yes</v>
      </c>
      <c r="F2236" t="str">
        <f>VLOOKUP(A2236,'Medical Examinations'!A:E,5)</f>
        <v>No</v>
      </c>
      <c r="G2236" t="str">
        <f>VLOOKUP(A2236,'Medical Examinations'!A:F,6,0)</f>
        <v>Yes</v>
      </c>
      <c r="H2236">
        <f>VLOOKUP(A2236,'Medical Examinations'!A:G,7)</f>
        <v>1</v>
      </c>
      <c r="I2236" t="str">
        <f>VLOOKUP(A2236,'Medical Examinations'!A:H,8,0)</f>
        <v>No</v>
      </c>
      <c r="J2236">
        <f>VLOOKUP(A2236,'Hospitalisation Details'!A:B,2,0)</f>
        <v>1997</v>
      </c>
      <c r="K2236" t="str">
        <f>VLOOKUP(A2236,'Hospitalisation Details'!A:C,3,0)</f>
        <v>Oct</v>
      </c>
      <c r="L2236">
        <f>VLOOKUP(A2236,'Hospitalisation Details'!A:D,4,0)</f>
        <v>27</v>
      </c>
      <c r="M2236">
        <f>VLOOKUP(A2236,'Hospitalisation Details'!A:E,5,0)</f>
        <v>0</v>
      </c>
      <c r="N2236">
        <f>VLOOKUP(A2236,'Hospitalisation Details'!A:F,6,0)</f>
        <v>1402</v>
      </c>
      <c r="O2236" t="str">
        <f>VLOOKUP(A2236,'Hospitalisation Details'!A:G,7,0)</f>
        <v>tier - 2</v>
      </c>
      <c r="P2236" t="str">
        <f>VLOOKUP(A2236,'Hospitalisation Details'!A:I,8,0)</f>
        <v>tier - 3</v>
      </c>
      <c r="Q2236" t="str">
        <f>VLOOKUP(A2236,'Hospitalisation Details'!A:I,9,0)</f>
        <v>R1011</v>
      </c>
    </row>
    <row r="2237" spans="1:17" ht="15.6" x14ac:dyDescent="0.3">
      <c r="A2237" s="1" t="s">
        <v>122</v>
      </c>
      <c r="B2237" s="1" t="str">
        <f>VLOOKUP(A2237,'Customer Names'!A:B,2,0)</f>
        <v>Koenis, Mr.  Maaikel</v>
      </c>
      <c r="C2237">
        <f>VLOOKUP(A2237,'Medical Examinations'!A:H,2,0)</f>
        <v>24.59</v>
      </c>
      <c r="D2237">
        <f>VLOOKUP(A2237,'Medical Examinations'!A:C,3,0)</f>
        <v>4.38</v>
      </c>
      <c r="E2237" t="str">
        <f>VLOOKUP(A2237,'Medical Examinations'!A:E,4)</f>
        <v>No</v>
      </c>
      <c r="F2237" t="str">
        <f>VLOOKUP(A2237,'Medical Examinations'!A:E,5)</f>
        <v>No</v>
      </c>
      <c r="G2237" t="str">
        <f>VLOOKUP(A2237,'Medical Examinations'!A:F,6,0)</f>
        <v>No</v>
      </c>
      <c r="H2237">
        <f>VLOOKUP(A2237,'Medical Examinations'!A:G,7)</f>
        <v>1</v>
      </c>
      <c r="I2237" t="str">
        <f>VLOOKUP(A2237,'Medical Examinations'!A:H,8,0)</f>
        <v>No</v>
      </c>
      <c r="J2237">
        <f>VLOOKUP(A2237,'Hospitalisation Details'!A:B,2,0)</f>
        <v>1998</v>
      </c>
      <c r="K2237" t="str">
        <f>VLOOKUP(A2237,'Hospitalisation Details'!A:C,3,0)</f>
        <v>Sep</v>
      </c>
      <c r="L2237">
        <f>VLOOKUP(A2237,'Hospitalisation Details'!A:D,4,0)</f>
        <v>5</v>
      </c>
      <c r="M2237">
        <f>VLOOKUP(A2237,'Hospitalisation Details'!A:E,5,0)</f>
        <v>0</v>
      </c>
      <c r="N2237">
        <f>VLOOKUP(A2237,'Hospitalisation Details'!A:F,6,0)</f>
        <v>1400.44</v>
      </c>
      <c r="O2237" t="str">
        <f>VLOOKUP(A2237,'Hospitalisation Details'!A:G,7,0)</f>
        <v>tier - 2</v>
      </c>
      <c r="P2237" t="str">
        <f>VLOOKUP(A2237,'Hospitalisation Details'!A:I,8,0)</f>
        <v>tier - 2</v>
      </c>
      <c r="Q2237" t="str">
        <f>VLOOKUP(A2237,'Hospitalisation Details'!A:I,9,0)</f>
        <v>R1013</v>
      </c>
    </row>
    <row r="2238" spans="1:17" ht="15.6" x14ac:dyDescent="0.3">
      <c r="A2238" s="1" t="s">
        <v>121</v>
      </c>
      <c r="B2238" s="1" t="str">
        <f>VLOOKUP(A2238,'Customer Names'!A:B,2,0)</f>
        <v>Kittaka, Mr.  Daniel C</v>
      </c>
      <c r="C2238">
        <f>VLOOKUP(A2238,'Medical Examinations'!A:H,2,0)</f>
        <v>33.33</v>
      </c>
      <c r="D2238">
        <f>VLOOKUP(A2238,'Medical Examinations'!A:C,3,0)</f>
        <v>9.7899999999999991</v>
      </c>
      <c r="E2238" t="str">
        <f>VLOOKUP(A2238,'Medical Examinations'!A:E,4)</f>
        <v>No</v>
      </c>
      <c r="F2238" t="str">
        <f>VLOOKUP(A2238,'Medical Examinations'!A:E,5)</f>
        <v>No</v>
      </c>
      <c r="G2238" t="str">
        <f>VLOOKUP(A2238,'Medical Examinations'!A:F,6,0)</f>
        <v>No</v>
      </c>
      <c r="H2238" t="str">
        <f>VLOOKUP(A2238,'Medical Examinations'!A:G,7)</f>
        <v>No major surgery</v>
      </c>
      <c r="I2238" t="str">
        <f>VLOOKUP(A2238,'Medical Examinations'!A:H,8,0)</f>
        <v>No</v>
      </c>
      <c r="J2238">
        <f>VLOOKUP(A2238,'Hospitalisation Details'!A:B,2,0)</f>
        <v>2002</v>
      </c>
      <c r="K2238" t="str">
        <f>VLOOKUP(A2238,'Hospitalisation Details'!A:C,3,0)</f>
        <v>Dec</v>
      </c>
      <c r="L2238">
        <f>VLOOKUP(A2238,'Hospitalisation Details'!A:D,4,0)</f>
        <v>22</v>
      </c>
      <c r="M2238">
        <f>VLOOKUP(A2238,'Hospitalisation Details'!A:E,5,0)</f>
        <v>0</v>
      </c>
      <c r="N2238">
        <f>VLOOKUP(A2238,'Hospitalisation Details'!A:F,6,0)</f>
        <v>1391.53</v>
      </c>
      <c r="O2238" t="str">
        <f>VLOOKUP(A2238,'Hospitalisation Details'!A:G,7,0)</f>
        <v>tier - 2</v>
      </c>
      <c r="P2238" t="str">
        <f>VLOOKUP(A2238,'Hospitalisation Details'!A:I,8,0)</f>
        <v>tier - 1</v>
      </c>
      <c r="Q2238" t="str">
        <f>VLOOKUP(A2238,'Hospitalisation Details'!A:I,9,0)</f>
        <v>R1013</v>
      </c>
    </row>
    <row r="2239" spans="1:17" ht="15.6" x14ac:dyDescent="0.3">
      <c r="A2239" s="1" t="s">
        <v>120</v>
      </c>
      <c r="B2239" s="1" t="str">
        <f>VLOOKUP(A2239,'Customer Names'!A:B,2,0)</f>
        <v>Concannon, Mr.  Christopher S.</v>
      </c>
      <c r="C2239">
        <f>VLOOKUP(A2239,'Medical Examinations'!A:H,2,0)</f>
        <v>18.5</v>
      </c>
      <c r="D2239">
        <f>VLOOKUP(A2239,'Medical Examinations'!A:C,3,0)</f>
        <v>11.84</v>
      </c>
      <c r="E2239" t="str">
        <f>VLOOKUP(A2239,'Medical Examinations'!A:E,4)</f>
        <v>No</v>
      </c>
      <c r="F2239" t="str">
        <f>VLOOKUP(A2239,'Medical Examinations'!A:E,5)</f>
        <v>No</v>
      </c>
      <c r="G2239" t="str">
        <f>VLOOKUP(A2239,'Medical Examinations'!A:F,6,0)</f>
        <v>No</v>
      </c>
      <c r="H2239" t="str">
        <f>VLOOKUP(A2239,'Medical Examinations'!A:G,7)</f>
        <v>No major surgery</v>
      </c>
      <c r="I2239" t="str">
        <f>VLOOKUP(A2239,'Medical Examinations'!A:H,8,0)</f>
        <v>No</v>
      </c>
      <c r="J2239">
        <f>VLOOKUP(A2239,'Hospitalisation Details'!A:B,2,0)</f>
        <v>2002</v>
      </c>
      <c r="K2239" t="str">
        <f>VLOOKUP(A2239,'Hospitalisation Details'!A:C,3,0)</f>
        <v>Nov</v>
      </c>
      <c r="L2239">
        <f>VLOOKUP(A2239,'Hospitalisation Details'!A:D,4,0)</f>
        <v>14</v>
      </c>
      <c r="M2239">
        <f>VLOOKUP(A2239,'Hospitalisation Details'!A:E,5,0)</f>
        <v>0</v>
      </c>
      <c r="N2239">
        <f>VLOOKUP(A2239,'Hospitalisation Details'!A:F,6,0)</f>
        <v>1390</v>
      </c>
      <c r="O2239" t="str">
        <f>VLOOKUP(A2239,'Hospitalisation Details'!A:G,7,0)</f>
        <v>tier - 2</v>
      </c>
      <c r="P2239" t="str">
        <f>VLOOKUP(A2239,'Hospitalisation Details'!A:I,8,0)</f>
        <v>tier - 2</v>
      </c>
      <c r="Q2239" t="str">
        <f>VLOOKUP(A2239,'Hospitalisation Details'!A:I,9,0)</f>
        <v>R1013</v>
      </c>
    </row>
    <row r="2240" spans="1:17" ht="15.6" x14ac:dyDescent="0.3">
      <c r="A2240" s="1" t="s">
        <v>119</v>
      </c>
      <c r="B2240" s="1" t="str">
        <f>VLOOKUP(A2240,'Customer Names'!A:B,2,0)</f>
        <v>Johnson, Mr.  William R</v>
      </c>
      <c r="C2240">
        <f>VLOOKUP(A2240,'Medical Examinations'!A:H,2,0)</f>
        <v>18.579999999999998</v>
      </c>
      <c r="D2240">
        <f>VLOOKUP(A2240,'Medical Examinations'!A:C,3,0)</f>
        <v>6.22</v>
      </c>
      <c r="E2240" t="str">
        <f>VLOOKUP(A2240,'Medical Examinations'!A:E,4)</f>
        <v>No</v>
      </c>
      <c r="F2240" t="str">
        <f>VLOOKUP(A2240,'Medical Examinations'!A:E,5)</f>
        <v>No</v>
      </c>
      <c r="G2240" t="str">
        <f>VLOOKUP(A2240,'Medical Examinations'!A:F,6,0)</f>
        <v>No</v>
      </c>
      <c r="H2240" t="str">
        <f>VLOOKUP(A2240,'Medical Examinations'!A:G,7)</f>
        <v>No major surgery</v>
      </c>
      <c r="I2240" t="str">
        <f>VLOOKUP(A2240,'Medical Examinations'!A:H,8,0)</f>
        <v>No</v>
      </c>
      <c r="J2240">
        <f>VLOOKUP(A2240,'Hospitalisation Details'!A:B,2,0)</f>
        <v>1999</v>
      </c>
      <c r="K2240" t="str">
        <f>VLOOKUP(A2240,'Hospitalisation Details'!A:C,3,0)</f>
        <v>Jul</v>
      </c>
      <c r="L2240">
        <f>VLOOKUP(A2240,'Hospitalisation Details'!A:D,4,0)</f>
        <v>6</v>
      </c>
      <c r="M2240">
        <f>VLOOKUP(A2240,'Hospitalisation Details'!A:E,5,0)</f>
        <v>0</v>
      </c>
      <c r="N2240">
        <f>VLOOKUP(A2240,'Hospitalisation Details'!A:F,6,0)</f>
        <v>1389</v>
      </c>
      <c r="O2240" t="str">
        <f>VLOOKUP(A2240,'Hospitalisation Details'!A:G,7,0)</f>
        <v>tier - 2</v>
      </c>
      <c r="P2240" t="str">
        <f>VLOOKUP(A2240,'Hospitalisation Details'!A:I,8,0)</f>
        <v>tier - 2</v>
      </c>
      <c r="Q2240" t="str">
        <f>VLOOKUP(A2240,'Hospitalisation Details'!A:I,9,0)</f>
        <v>R1013</v>
      </c>
    </row>
    <row r="2241" spans="1:17" ht="15.6" x14ac:dyDescent="0.3">
      <c r="A2241" s="1" t="s">
        <v>118</v>
      </c>
      <c r="B2241" s="1" t="str">
        <f>VLOOKUP(A2241,'Customer Names'!A:B,2,0)</f>
        <v>Schultz, Ms.  Lyndsy</v>
      </c>
      <c r="C2241">
        <f>VLOOKUP(A2241,'Medical Examinations'!A:H,2,0)</f>
        <v>16.64</v>
      </c>
      <c r="D2241">
        <f>VLOOKUP(A2241,'Medical Examinations'!A:C,3,0)</f>
        <v>10.01</v>
      </c>
      <c r="E2241" t="str">
        <f>VLOOKUP(A2241,'Medical Examinations'!A:E,4)</f>
        <v>No</v>
      </c>
      <c r="F2241" t="str">
        <f>VLOOKUP(A2241,'Medical Examinations'!A:E,5)</f>
        <v>No</v>
      </c>
      <c r="G2241" t="str">
        <f>VLOOKUP(A2241,'Medical Examinations'!A:F,6,0)</f>
        <v>No</v>
      </c>
      <c r="H2241" t="str">
        <f>VLOOKUP(A2241,'Medical Examinations'!A:G,7)</f>
        <v>No major surgery</v>
      </c>
      <c r="I2241" t="str">
        <f>VLOOKUP(A2241,'Medical Examinations'!A:H,8,0)</f>
        <v>No</v>
      </c>
      <c r="J2241">
        <f>VLOOKUP(A2241,'Hospitalisation Details'!A:B,2,0)</f>
        <v>2002</v>
      </c>
      <c r="K2241" t="str">
        <f>VLOOKUP(A2241,'Hospitalisation Details'!A:C,3,0)</f>
        <v>Aug</v>
      </c>
      <c r="L2241">
        <f>VLOOKUP(A2241,'Hospitalisation Details'!A:D,4,0)</f>
        <v>15</v>
      </c>
      <c r="M2241">
        <f>VLOOKUP(A2241,'Hospitalisation Details'!A:E,5,0)</f>
        <v>0</v>
      </c>
      <c r="N2241">
        <f>VLOOKUP(A2241,'Hospitalisation Details'!A:F,6,0)</f>
        <v>1382</v>
      </c>
      <c r="O2241" t="str">
        <f>VLOOKUP(A2241,'Hospitalisation Details'!A:G,7,0)</f>
        <v>tier - 2</v>
      </c>
      <c r="P2241" t="str">
        <f>VLOOKUP(A2241,'Hospitalisation Details'!A:I,8,0)</f>
        <v>tier - 1</v>
      </c>
      <c r="Q2241" t="str">
        <f>VLOOKUP(A2241,'Hospitalisation Details'!A:I,9,0)</f>
        <v>R1013</v>
      </c>
    </row>
    <row r="2242" spans="1:17" ht="15.6" x14ac:dyDescent="0.3">
      <c r="A2242" s="1" t="s">
        <v>117</v>
      </c>
      <c r="B2242" s="1" t="str">
        <f>VLOOKUP(A2242,'Customer Names'!A:B,2,0)</f>
        <v>Brannigan, Ms.  Jessica</v>
      </c>
      <c r="C2242">
        <f>VLOOKUP(A2242,'Medical Examinations'!A:H,2,0)</f>
        <v>19.329999999999998</v>
      </c>
      <c r="D2242">
        <f>VLOOKUP(A2242,'Medical Examinations'!A:C,3,0)</f>
        <v>4.32</v>
      </c>
      <c r="E2242" t="str">
        <f>VLOOKUP(A2242,'Medical Examinations'!A:E,4)</f>
        <v>No</v>
      </c>
      <c r="F2242" t="str">
        <f>VLOOKUP(A2242,'Medical Examinations'!A:E,5)</f>
        <v>No</v>
      </c>
      <c r="G2242" t="str">
        <f>VLOOKUP(A2242,'Medical Examinations'!A:F,6,0)</f>
        <v>No</v>
      </c>
      <c r="H2242">
        <f>VLOOKUP(A2242,'Medical Examinations'!A:G,7)</f>
        <v>1</v>
      </c>
      <c r="I2242" t="str">
        <f>VLOOKUP(A2242,'Medical Examinations'!A:H,8,0)</f>
        <v>No</v>
      </c>
      <c r="J2242">
        <f>VLOOKUP(A2242,'Hospitalisation Details'!A:B,2,0)</f>
        <v>1998</v>
      </c>
      <c r="K2242" t="str">
        <f>VLOOKUP(A2242,'Hospitalisation Details'!A:C,3,0)</f>
        <v>Dec</v>
      </c>
      <c r="L2242">
        <f>VLOOKUP(A2242,'Hospitalisation Details'!A:D,4,0)</f>
        <v>3</v>
      </c>
      <c r="M2242">
        <f>VLOOKUP(A2242,'Hospitalisation Details'!A:E,5,0)</f>
        <v>0</v>
      </c>
      <c r="N2242">
        <f>VLOOKUP(A2242,'Hospitalisation Details'!A:F,6,0)</f>
        <v>1359</v>
      </c>
      <c r="O2242" t="str">
        <f>VLOOKUP(A2242,'Hospitalisation Details'!A:G,7,0)</f>
        <v>tier - 2</v>
      </c>
      <c r="P2242" t="str">
        <f>VLOOKUP(A2242,'Hospitalisation Details'!A:I,8,0)</f>
        <v>tier - 1</v>
      </c>
      <c r="Q2242" t="str">
        <f>VLOOKUP(A2242,'Hospitalisation Details'!A:I,9,0)</f>
        <v>R1013</v>
      </c>
    </row>
    <row r="2243" spans="1:17" ht="15.6" x14ac:dyDescent="0.3">
      <c r="A2243" s="1" t="s">
        <v>116</v>
      </c>
      <c r="B2243" s="1" t="str">
        <f>VLOOKUP(A2243,'Customer Names'!A:B,2,0)</f>
        <v>Cavallo, Ms.  Anna</v>
      </c>
      <c r="C2243">
        <f>VLOOKUP(A2243,'Medical Examinations'!A:H,2,0)</f>
        <v>21.26</v>
      </c>
      <c r="D2243">
        <f>VLOOKUP(A2243,'Medical Examinations'!A:C,3,0)</f>
        <v>5.65</v>
      </c>
      <c r="E2243" t="str">
        <f>VLOOKUP(A2243,'Medical Examinations'!A:E,4)</f>
        <v>yes</v>
      </c>
      <c r="F2243" t="str">
        <f>VLOOKUP(A2243,'Medical Examinations'!A:E,5)</f>
        <v>No</v>
      </c>
      <c r="G2243" t="str">
        <f>VLOOKUP(A2243,'Medical Examinations'!A:F,6,0)</f>
        <v>Yes</v>
      </c>
      <c r="H2243">
        <f>VLOOKUP(A2243,'Medical Examinations'!A:G,7)</f>
        <v>1</v>
      </c>
      <c r="I2243" t="str">
        <f>VLOOKUP(A2243,'Medical Examinations'!A:H,8,0)</f>
        <v>No</v>
      </c>
      <c r="J2243">
        <f>VLOOKUP(A2243,'Hospitalisation Details'!A:B,2,0)</f>
        <v>1997</v>
      </c>
      <c r="K2243" t="str">
        <f>VLOOKUP(A2243,'Hospitalisation Details'!A:C,3,0)</f>
        <v>Nov</v>
      </c>
      <c r="L2243">
        <f>VLOOKUP(A2243,'Hospitalisation Details'!A:D,4,0)</f>
        <v>7</v>
      </c>
      <c r="M2243">
        <f>VLOOKUP(A2243,'Hospitalisation Details'!A:E,5,0)</f>
        <v>0</v>
      </c>
      <c r="N2243">
        <f>VLOOKUP(A2243,'Hospitalisation Details'!A:F,6,0)</f>
        <v>1341.16</v>
      </c>
      <c r="O2243" t="str">
        <f>VLOOKUP(A2243,'Hospitalisation Details'!A:G,7,0)</f>
        <v>tier - 2</v>
      </c>
      <c r="P2243" t="str">
        <f>VLOOKUP(A2243,'Hospitalisation Details'!A:I,8,0)</f>
        <v>tier - 2</v>
      </c>
      <c r="Q2243" t="str">
        <f>VLOOKUP(A2243,'Hospitalisation Details'!A:I,9,0)</f>
        <v>R1012</v>
      </c>
    </row>
    <row r="2244" spans="1:17" ht="15.6" x14ac:dyDescent="0.3">
      <c r="A2244" s="1" t="s">
        <v>115</v>
      </c>
      <c r="B2244" s="1" t="str">
        <f>VLOOKUP(A2244,'Customer Names'!A:B,2,0)</f>
        <v>Chang, Mr.  Jordan</v>
      </c>
      <c r="C2244">
        <f>VLOOKUP(A2244,'Medical Examinations'!A:H,2,0)</f>
        <v>15.6</v>
      </c>
      <c r="D2244">
        <f>VLOOKUP(A2244,'Medical Examinations'!A:C,3,0)</f>
        <v>4.12</v>
      </c>
      <c r="E2244" t="str">
        <f>VLOOKUP(A2244,'Medical Examinations'!A:E,4)</f>
        <v>yes</v>
      </c>
      <c r="F2244" t="str">
        <f>VLOOKUP(A2244,'Medical Examinations'!A:E,5)</f>
        <v>No</v>
      </c>
      <c r="G2244" t="str">
        <f>VLOOKUP(A2244,'Medical Examinations'!A:F,6,0)</f>
        <v>No</v>
      </c>
      <c r="H2244">
        <f>VLOOKUP(A2244,'Medical Examinations'!A:G,7)</f>
        <v>1</v>
      </c>
      <c r="I2244" t="str">
        <f>VLOOKUP(A2244,'Medical Examinations'!A:H,8,0)</f>
        <v>No</v>
      </c>
      <c r="J2244">
        <f>VLOOKUP(A2244,'Hospitalisation Details'!A:B,2,0)</f>
        <v>1995</v>
      </c>
      <c r="K2244" t="str">
        <f>VLOOKUP(A2244,'Hospitalisation Details'!A:C,3,0)</f>
        <v>Jul</v>
      </c>
      <c r="L2244">
        <f>VLOOKUP(A2244,'Hospitalisation Details'!A:D,4,0)</f>
        <v>30</v>
      </c>
      <c r="M2244">
        <f>VLOOKUP(A2244,'Hospitalisation Details'!A:E,5,0)</f>
        <v>0</v>
      </c>
      <c r="N2244">
        <f>VLOOKUP(A2244,'Hospitalisation Details'!A:F,6,0)</f>
        <v>1338</v>
      </c>
      <c r="O2244" t="str">
        <f>VLOOKUP(A2244,'Hospitalisation Details'!A:G,7,0)</f>
        <v>tier - 2</v>
      </c>
      <c r="P2244" t="str">
        <f>VLOOKUP(A2244,'Hospitalisation Details'!A:I,8,0)</f>
        <v>tier - 3</v>
      </c>
      <c r="Q2244" t="str">
        <f>VLOOKUP(A2244,'Hospitalisation Details'!A:I,9,0)</f>
        <v>R1012</v>
      </c>
    </row>
    <row r="2245" spans="1:17" ht="15.6" x14ac:dyDescent="0.3">
      <c r="A2245" s="1" t="s">
        <v>114</v>
      </c>
      <c r="B2245" s="1" t="str">
        <f>VLOOKUP(A2245,'Customer Names'!A:B,2,0)</f>
        <v>Axelrod, Mr.  Brian</v>
      </c>
      <c r="C2245">
        <f>VLOOKUP(A2245,'Medical Examinations'!A:H,2,0)</f>
        <v>24.39</v>
      </c>
      <c r="D2245">
        <f>VLOOKUP(A2245,'Medical Examinations'!A:C,3,0)</f>
        <v>6.24</v>
      </c>
      <c r="E2245" t="str">
        <f>VLOOKUP(A2245,'Medical Examinations'!A:E,4)</f>
        <v>No</v>
      </c>
      <c r="F2245" t="str">
        <f>VLOOKUP(A2245,'Medical Examinations'!A:E,5)</f>
        <v>No</v>
      </c>
      <c r="G2245" t="str">
        <f>VLOOKUP(A2245,'Medical Examinations'!A:F,6,0)</f>
        <v>No</v>
      </c>
      <c r="H2245">
        <f>VLOOKUP(A2245,'Medical Examinations'!A:G,7)</f>
        <v>1</v>
      </c>
      <c r="I2245" t="str">
        <f>VLOOKUP(A2245,'Medical Examinations'!A:H,8,0)</f>
        <v>No</v>
      </c>
      <c r="J2245">
        <f>VLOOKUP(A2245,'Hospitalisation Details'!A:B,2,0)</f>
        <v>1998</v>
      </c>
      <c r="K2245" t="str">
        <f>VLOOKUP(A2245,'Hospitalisation Details'!A:C,3,0)</f>
        <v>Jul</v>
      </c>
      <c r="L2245">
        <f>VLOOKUP(A2245,'Hospitalisation Details'!A:D,4,0)</f>
        <v>12</v>
      </c>
      <c r="M2245">
        <f>VLOOKUP(A2245,'Hospitalisation Details'!A:E,5,0)</f>
        <v>0</v>
      </c>
      <c r="N2245">
        <f>VLOOKUP(A2245,'Hospitalisation Details'!A:F,6,0)</f>
        <v>1332.61</v>
      </c>
      <c r="O2245" t="str">
        <f>VLOOKUP(A2245,'Hospitalisation Details'!A:G,7,0)</f>
        <v>tier - 2</v>
      </c>
      <c r="P2245" t="str">
        <f>VLOOKUP(A2245,'Hospitalisation Details'!A:I,8,0)</f>
        <v>tier - 3</v>
      </c>
      <c r="Q2245" t="str">
        <f>VLOOKUP(A2245,'Hospitalisation Details'!A:I,9,0)</f>
        <v>R1013</v>
      </c>
    </row>
    <row r="2246" spans="1:17" ht="15.6" x14ac:dyDescent="0.3">
      <c r="A2246" s="1" t="s">
        <v>113</v>
      </c>
      <c r="B2246" s="1" t="str">
        <f>VLOOKUP(A2246,'Customer Names'!A:B,2,0)</f>
        <v>Davenport, Ms.  Katherine A</v>
      </c>
      <c r="C2246">
        <f>VLOOKUP(A2246,'Medical Examinations'!A:H,2,0)</f>
        <v>24.75</v>
      </c>
      <c r="D2246">
        <f>VLOOKUP(A2246,'Medical Examinations'!A:C,3,0)</f>
        <v>4.83</v>
      </c>
      <c r="E2246" t="str">
        <f>VLOOKUP(A2246,'Medical Examinations'!A:E,4)</f>
        <v>No</v>
      </c>
      <c r="F2246" t="str">
        <f>VLOOKUP(A2246,'Medical Examinations'!A:E,5)</f>
        <v>No</v>
      </c>
      <c r="G2246" t="str">
        <f>VLOOKUP(A2246,'Medical Examinations'!A:F,6,0)</f>
        <v>No</v>
      </c>
      <c r="H2246" t="str">
        <f>VLOOKUP(A2246,'Medical Examinations'!A:G,7)</f>
        <v>No major surgery</v>
      </c>
      <c r="I2246" t="str">
        <f>VLOOKUP(A2246,'Medical Examinations'!A:H,8,0)</f>
        <v>No</v>
      </c>
      <c r="J2246">
        <f>VLOOKUP(A2246,'Hospitalisation Details'!A:B,2,0)</f>
        <v>1999</v>
      </c>
      <c r="K2246" t="str">
        <f>VLOOKUP(A2246,'Hospitalisation Details'!A:C,3,0)</f>
        <v>Oct</v>
      </c>
      <c r="L2246">
        <f>VLOOKUP(A2246,'Hospitalisation Details'!A:D,4,0)</f>
        <v>14</v>
      </c>
      <c r="M2246">
        <f>VLOOKUP(A2246,'Hospitalisation Details'!A:E,5,0)</f>
        <v>0</v>
      </c>
      <c r="N2246">
        <f>VLOOKUP(A2246,'Hospitalisation Details'!A:F,6,0)</f>
        <v>1329.17</v>
      </c>
      <c r="O2246" t="str">
        <f>VLOOKUP(A2246,'Hospitalisation Details'!A:G,7,0)</f>
        <v>tier - 2</v>
      </c>
      <c r="P2246" t="str">
        <f>VLOOKUP(A2246,'Hospitalisation Details'!A:I,8,0)</f>
        <v>tier - 3</v>
      </c>
      <c r="Q2246" t="str">
        <f>VLOOKUP(A2246,'Hospitalisation Details'!A:I,9,0)</f>
        <v>R1013</v>
      </c>
    </row>
    <row r="2247" spans="1:17" ht="15.6" x14ac:dyDescent="0.3">
      <c r="A2247" s="1" t="s">
        <v>112</v>
      </c>
      <c r="B2247" s="1" t="str">
        <f>VLOOKUP(A2247,'Customer Names'!A:B,2,0)</f>
        <v>Roberge, Ms.  Melanie</v>
      </c>
      <c r="C2247">
        <f>VLOOKUP(A2247,'Medical Examinations'!A:H,2,0)</f>
        <v>20.88</v>
      </c>
      <c r="D2247">
        <f>VLOOKUP(A2247,'Medical Examinations'!A:C,3,0)</f>
        <v>7.4</v>
      </c>
      <c r="E2247" t="str">
        <f>VLOOKUP(A2247,'Medical Examinations'!A:E,4)</f>
        <v>No</v>
      </c>
      <c r="F2247" t="str">
        <f>VLOOKUP(A2247,'Medical Examinations'!A:E,5)</f>
        <v>No</v>
      </c>
      <c r="G2247" t="str">
        <f>VLOOKUP(A2247,'Medical Examinations'!A:F,6,0)</f>
        <v>No</v>
      </c>
      <c r="H2247" t="str">
        <f>VLOOKUP(A2247,'Medical Examinations'!A:G,7)</f>
        <v>No major surgery</v>
      </c>
      <c r="I2247" t="str">
        <f>VLOOKUP(A2247,'Medical Examinations'!A:H,8,0)</f>
        <v>No</v>
      </c>
      <c r="J2247">
        <f>VLOOKUP(A2247,'Hospitalisation Details'!A:B,2,0)</f>
        <v>2002</v>
      </c>
      <c r="K2247" t="str">
        <f>VLOOKUP(A2247,'Hospitalisation Details'!A:C,3,0)</f>
        <v>Oct</v>
      </c>
      <c r="L2247">
        <f>VLOOKUP(A2247,'Hospitalisation Details'!A:D,4,0)</f>
        <v>13</v>
      </c>
      <c r="M2247">
        <f>VLOOKUP(A2247,'Hospitalisation Details'!A:E,5,0)</f>
        <v>0</v>
      </c>
      <c r="N2247">
        <f>VLOOKUP(A2247,'Hospitalisation Details'!A:F,6,0)</f>
        <v>1315</v>
      </c>
      <c r="O2247" t="str">
        <f>VLOOKUP(A2247,'Hospitalisation Details'!A:G,7,0)</f>
        <v>tier - 2</v>
      </c>
      <c r="P2247" t="str">
        <f>VLOOKUP(A2247,'Hospitalisation Details'!A:I,8,0)</f>
        <v>tier - 2</v>
      </c>
      <c r="Q2247" t="str">
        <f>VLOOKUP(A2247,'Hospitalisation Details'!A:I,9,0)</f>
        <v>R1013</v>
      </c>
    </row>
    <row r="2248" spans="1:17" ht="15.6" x14ac:dyDescent="0.3">
      <c r="A2248" s="1" t="s">
        <v>111</v>
      </c>
      <c r="B2248" s="1" t="str">
        <f>VLOOKUP(A2248,'Customer Names'!A:B,2,0)</f>
        <v>Schmidt, Ms.  Jessica</v>
      </c>
      <c r="C2248">
        <f>VLOOKUP(A2248,'Medical Examinations'!A:H,2,0)</f>
        <v>20.43</v>
      </c>
      <c r="D2248">
        <f>VLOOKUP(A2248,'Medical Examinations'!A:C,3,0)</f>
        <v>4.54</v>
      </c>
      <c r="E2248" t="str">
        <f>VLOOKUP(A2248,'Medical Examinations'!A:E,4)</f>
        <v>No</v>
      </c>
      <c r="F2248" t="str">
        <f>VLOOKUP(A2248,'Medical Examinations'!A:E,5)</f>
        <v>No</v>
      </c>
      <c r="G2248" t="str">
        <f>VLOOKUP(A2248,'Medical Examinations'!A:F,6,0)</f>
        <v>No</v>
      </c>
      <c r="H2248" t="str">
        <f>VLOOKUP(A2248,'Medical Examinations'!A:G,7)</f>
        <v>No major surgery</v>
      </c>
      <c r="I2248" t="str">
        <f>VLOOKUP(A2248,'Medical Examinations'!A:H,8,0)</f>
        <v>No</v>
      </c>
      <c r="J2248">
        <f>VLOOKUP(A2248,'Hospitalisation Details'!A:B,2,0)</f>
        <v>1999</v>
      </c>
      <c r="K2248" t="str">
        <f>VLOOKUP(A2248,'Hospitalisation Details'!A:C,3,0)</f>
        <v>Dec</v>
      </c>
      <c r="L2248">
        <f>VLOOKUP(A2248,'Hospitalisation Details'!A:D,4,0)</f>
        <v>2</v>
      </c>
      <c r="M2248">
        <f>VLOOKUP(A2248,'Hospitalisation Details'!A:E,5,0)</f>
        <v>0</v>
      </c>
      <c r="N2248">
        <f>VLOOKUP(A2248,'Hospitalisation Details'!A:F,6,0)</f>
        <v>1304</v>
      </c>
      <c r="O2248" t="str">
        <f>VLOOKUP(A2248,'Hospitalisation Details'!A:G,7,0)</f>
        <v>tier - 2</v>
      </c>
      <c r="P2248" t="str">
        <f>VLOOKUP(A2248,'Hospitalisation Details'!A:I,8,0)</f>
        <v>tier - 2</v>
      </c>
      <c r="Q2248" t="str">
        <f>VLOOKUP(A2248,'Hospitalisation Details'!A:I,9,0)</f>
        <v>R1013</v>
      </c>
    </row>
    <row r="2249" spans="1:17" ht="15.6" x14ac:dyDescent="0.3">
      <c r="A2249" s="1" t="s">
        <v>110</v>
      </c>
      <c r="B2249" s="1" t="str">
        <f>VLOOKUP(A2249,'Customer Names'!A:B,2,0)</f>
        <v>Kosters, Mr.  Eric S</v>
      </c>
      <c r="C2249">
        <f>VLOOKUP(A2249,'Medical Examinations'!A:H,2,0)</f>
        <v>15.18</v>
      </c>
      <c r="D2249">
        <f>VLOOKUP(A2249,'Medical Examinations'!A:C,3,0)</f>
        <v>11.11</v>
      </c>
      <c r="E2249" t="str">
        <f>VLOOKUP(A2249,'Medical Examinations'!A:E,4)</f>
        <v>No</v>
      </c>
      <c r="F2249" t="str">
        <f>VLOOKUP(A2249,'Medical Examinations'!A:E,5)</f>
        <v>No</v>
      </c>
      <c r="G2249" t="str">
        <f>VLOOKUP(A2249,'Medical Examinations'!A:F,6,0)</f>
        <v>No</v>
      </c>
      <c r="H2249" t="str">
        <f>VLOOKUP(A2249,'Medical Examinations'!A:G,7)</f>
        <v>No major surgery</v>
      </c>
      <c r="I2249" t="str">
        <f>VLOOKUP(A2249,'Medical Examinations'!A:H,8,0)</f>
        <v>No</v>
      </c>
      <c r="J2249">
        <f>VLOOKUP(A2249,'Hospitalisation Details'!A:B,2,0)</f>
        <v>2002</v>
      </c>
      <c r="K2249" t="str">
        <f>VLOOKUP(A2249,'Hospitalisation Details'!A:C,3,0)</f>
        <v>Dec</v>
      </c>
      <c r="L2249">
        <f>VLOOKUP(A2249,'Hospitalisation Details'!A:D,4,0)</f>
        <v>10</v>
      </c>
      <c r="M2249">
        <f>VLOOKUP(A2249,'Hospitalisation Details'!A:E,5,0)</f>
        <v>0</v>
      </c>
      <c r="N2249">
        <f>VLOOKUP(A2249,'Hospitalisation Details'!A:F,6,0)</f>
        <v>1304</v>
      </c>
      <c r="O2249" t="str">
        <f>VLOOKUP(A2249,'Hospitalisation Details'!A:G,7,0)</f>
        <v>tier - 2</v>
      </c>
      <c r="P2249" t="str">
        <f>VLOOKUP(A2249,'Hospitalisation Details'!A:I,8,0)</f>
        <v>tier - 2</v>
      </c>
      <c r="Q2249" t="str">
        <f>VLOOKUP(A2249,'Hospitalisation Details'!A:I,9,0)</f>
        <v>R1012</v>
      </c>
    </row>
    <row r="2250" spans="1:17" ht="15.6" x14ac:dyDescent="0.3">
      <c r="A2250" s="1" t="s">
        <v>109</v>
      </c>
      <c r="B2250" s="1" t="str">
        <f>VLOOKUP(A2250,'Customer Names'!A:B,2,0)</f>
        <v>Dykes, Mr.  Joseph</v>
      </c>
      <c r="C2250">
        <f>VLOOKUP(A2250,'Medical Examinations'!A:H,2,0)</f>
        <v>15.12</v>
      </c>
      <c r="D2250">
        <f>VLOOKUP(A2250,'Medical Examinations'!A:C,3,0)</f>
        <v>4.03</v>
      </c>
      <c r="E2250" t="str">
        <f>VLOOKUP(A2250,'Medical Examinations'!A:E,4)</f>
        <v>yes</v>
      </c>
      <c r="F2250" t="str">
        <f>VLOOKUP(A2250,'Medical Examinations'!A:E,5)</f>
        <v>No</v>
      </c>
      <c r="G2250" t="str">
        <f>VLOOKUP(A2250,'Medical Examinations'!A:F,6,0)</f>
        <v>No</v>
      </c>
      <c r="H2250" t="str">
        <f>VLOOKUP(A2250,'Medical Examinations'!A:G,7)</f>
        <v>No major surgery</v>
      </c>
      <c r="I2250" t="str">
        <f>VLOOKUP(A2250,'Medical Examinations'!A:H,8,0)</f>
        <v>No</v>
      </c>
      <c r="J2250">
        <f>VLOOKUP(A2250,'Hospitalisation Details'!A:B,2,0)</f>
        <v>2001</v>
      </c>
      <c r="K2250" t="str">
        <f>VLOOKUP(A2250,'Hospitalisation Details'!A:C,3,0)</f>
        <v>Nov</v>
      </c>
      <c r="L2250">
        <f>VLOOKUP(A2250,'Hospitalisation Details'!A:D,4,0)</f>
        <v>29</v>
      </c>
      <c r="M2250">
        <f>VLOOKUP(A2250,'Hospitalisation Details'!A:E,5,0)</f>
        <v>0</v>
      </c>
      <c r="N2250">
        <f>VLOOKUP(A2250,'Hospitalisation Details'!A:F,6,0)</f>
        <v>1293</v>
      </c>
      <c r="O2250" t="str">
        <f>VLOOKUP(A2250,'Hospitalisation Details'!A:G,7,0)</f>
        <v>tier - 2</v>
      </c>
      <c r="P2250" t="str">
        <f>VLOOKUP(A2250,'Hospitalisation Details'!A:I,8,0)</f>
        <v>tier - 3</v>
      </c>
      <c r="Q2250" t="str">
        <f>VLOOKUP(A2250,'Hospitalisation Details'!A:I,9,0)</f>
        <v>R1012</v>
      </c>
    </row>
    <row r="2251" spans="1:17" ht="15.6" x14ac:dyDescent="0.3">
      <c r="A2251" s="1" t="s">
        <v>108</v>
      </c>
      <c r="B2251" s="1" t="str">
        <f>VLOOKUP(A2251,'Customer Names'!A:B,2,0)</f>
        <v>Velan, Ms.  Mary</v>
      </c>
      <c r="C2251">
        <f>VLOOKUP(A2251,'Medical Examinations'!A:H,2,0)</f>
        <v>23.88</v>
      </c>
      <c r="D2251">
        <f>VLOOKUP(A2251,'Medical Examinations'!A:C,3,0)</f>
        <v>4.51</v>
      </c>
      <c r="E2251" t="str">
        <f>VLOOKUP(A2251,'Medical Examinations'!A:E,4)</f>
        <v>No</v>
      </c>
      <c r="F2251" t="str">
        <f>VLOOKUP(A2251,'Medical Examinations'!A:E,5)</f>
        <v>No</v>
      </c>
      <c r="G2251" t="str">
        <f>VLOOKUP(A2251,'Medical Examinations'!A:F,6,0)</f>
        <v>No</v>
      </c>
      <c r="H2251">
        <f>VLOOKUP(A2251,'Medical Examinations'!A:G,7)</f>
        <v>1</v>
      </c>
      <c r="I2251" t="str">
        <f>VLOOKUP(A2251,'Medical Examinations'!A:H,8,0)</f>
        <v>No</v>
      </c>
      <c r="J2251">
        <f>VLOOKUP(A2251,'Hospitalisation Details'!A:B,2,0)</f>
        <v>1998</v>
      </c>
      <c r="K2251" t="str">
        <f>VLOOKUP(A2251,'Hospitalisation Details'!A:C,3,0)</f>
        <v>Jun</v>
      </c>
      <c r="L2251">
        <f>VLOOKUP(A2251,'Hospitalisation Details'!A:D,4,0)</f>
        <v>4</v>
      </c>
      <c r="M2251">
        <f>VLOOKUP(A2251,'Hospitalisation Details'!A:E,5,0)</f>
        <v>0</v>
      </c>
      <c r="N2251">
        <f>VLOOKUP(A2251,'Hospitalisation Details'!A:F,6,0)</f>
        <v>1290.93</v>
      </c>
      <c r="O2251" t="str">
        <f>VLOOKUP(A2251,'Hospitalisation Details'!A:G,7,0)</f>
        <v>tier - 2</v>
      </c>
      <c r="P2251" t="str">
        <f>VLOOKUP(A2251,'Hospitalisation Details'!A:I,8,0)</f>
        <v>tier - 2</v>
      </c>
      <c r="Q2251" t="str">
        <f>VLOOKUP(A2251,'Hospitalisation Details'!A:I,9,0)</f>
        <v>R1013</v>
      </c>
    </row>
    <row r="2252" spans="1:17" ht="15.6" x14ac:dyDescent="0.3">
      <c r="A2252" s="1" t="s">
        <v>107</v>
      </c>
      <c r="B2252" s="1" t="str">
        <f>VLOOKUP(A2252,'Customer Names'!A:B,2,0)</f>
        <v>Goolik, Ms.  Natalie</v>
      </c>
      <c r="C2252">
        <f>VLOOKUP(A2252,'Medical Examinations'!A:H,2,0)</f>
        <v>16.13</v>
      </c>
      <c r="D2252">
        <f>VLOOKUP(A2252,'Medical Examinations'!A:C,3,0)</f>
        <v>5.56</v>
      </c>
      <c r="E2252" t="str">
        <f>VLOOKUP(A2252,'Medical Examinations'!A:E,4)</f>
        <v>No</v>
      </c>
      <c r="F2252" t="str">
        <f>VLOOKUP(A2252,'Medical Examinations'!A:E,5)</f>
        <v>yes</v>
      </c>
      <c r="G2252" t="str">
        <f>VLOOKUP(A2252,'Medical Examinations'!A:F,6,0)</f>
        <v>No</v>
      </c>
      <c r="H2252">
        <f>VLOOKUP(A2252,'Medical Examinations'!A:G,7)</f>
        <v>1</v>
      </c>
      <c r="I2252" t="str">
        <f>VLOOKUP(A2252,'Medical Examinations'!A:H,8,0)</f>
        <v>No</v>
      </c>
      <c r="J2252">
        <f>VLOOKUP(A2252,'Hospitalisation Details'!A:B,2,0)</f>
        <v>2000</v>
      </c>
      <c r="K2252" t="str">
        <f>VLOOKUP(A2252,'Hospitalisation Details'!A:C,3,0)</f>
        <v>Jun</v>
      </c>
      <c r="L2252">
        <f>VLOOKUP(A2252,'Hospitalisation Details'!A:D,4,0)</f>
        <v>26</v>
      </c>
      <c r="M2252">
        <f>VLOOKUP(A2252,'Hospitalisation Details'!A:E,5,0)</f>
        <v>0</v>
      </c>
      <c r="N2252">
        <f>VLOOKUP(A2252,'Hospitalisation Details'!A:F,6,0)</f>
        <v>1286</v>
      </c>
      <c r="O2252" t="str">
        <f>VLOOKUP(A2252,'Hospitalisation Details'!A:G,7,0)</f>
        <v>tier - 2</v>
      </c>
      <c r="P2252" t="str">
        <f>VLOOKUP(A2252,'Hospitalisation Details'!A:I,8,0)</f>
        <v>tier - 2</v>
      </c>
      <c r="Q2252" t="str">
        <f>VLOOKUP(A2252,'Hospitalisation Details'!A:I,9,0)</f>
        <v>R1013</v>
      </c>
    </row>
    <row r="2253" spans="1:17" ht="15.6" x14ac:dyDescent="0.3">
      <c r="A2253" s="1" t="s">
        <v>106</v>
      </c>
      <c r="B2253" s="1" t="str">
        <f>VLOOKUP(A2253,'Customer Names'!A:B,2,0)</f>
        <v>Bain, Mr.  Christopher</v>
      </c>
      <c r="C2253">
        <f>VLOOKUP(A2253,'Medical Examinations'!A:H,2,0)</f>
        <v>24.09</v>
      </c>
      <c r="D2253">
        <f>VLOOKUP(A2253,'Medical Examinations'!A:C,3,0)</f>
        <v>4.0999999999999996</v>
      </c>
      <c r="E2253" t="str">
        <f>VLOOKUP(A2253,'Medical Examinations'!A:E,4)</f>
        <v>No</v>
      </c>
      <c r="F2253" t="str">
        <f>VLOOKUP(A2253,'Medical Examinations'!A:E,5)</f>
        <v>yes</v>
      </c>
      <c r="G2253" t="str">
        <f>VLOOKUP(A2253,'Medical Examinations'!A:F,6,0)</f>
        <v>No</v>
      </c>
      <c r="H2253">
        <f>VLOOKUP(A2253,'Medical Examinations'!A:G,7)</f>
        <v>1</v>
      </c>
      <c r="I2253" t="str">
        <f>VLOOKUP(A2253,'Medical Examinations'!A:H,8,0)</f>
        <v>No</v>
      </c>
      <c r="J2253">
        <f>VLOOKUP(A2253,'Hospitalisation Details'!A:B,2,0)</f>
        <v>2004</v>
      </c>
      <c r="K2253" t="str">
        <f>VLOOKUP(A2253,'Hospitalisation Details'!A:C,3,0)</f>
        <v>Jul</v>
      </c>
      <c r="L2253">
        <f>VLOOKUP(A2253,'Hospitalisation Details'!A:D,4,0)</f>
        <v>28</v>
      </c>
      <c r="M2253">
        <f>VLOOKUP(A2253,'Hospitalisation Details'!A:E,5,0)</f>
        <v>0</v>
      </c>
      <c r="N2253">
        <f>VLOOKUP(A2253,'Hospitalisation Details'!A:F,6,0)</f>
        <v>1285</v>
      </c>
      <c r="O2253" t="str">
        <f>VLOOKUP(A2253,'Hospitalisation Details'!A:G,7,0)</f>
        <v>tier - 2</v>
      </c>
      <c r="P2253" t="str">
        <f>VLOOKUP(A2253,'Hospitalisation Details'!A:I,8,0)</f>
        <v>tier - 3</v>
      </c>
      <c r="Q2253" t="str">
        <f>VLOOKUP(A2253,'Hospitalisation Details'!A:I,9,0)</f>
        <v>R1013</v>
      </c>
    </row>
    <row r="2254" spans="1:17" ht="15.6" x14ac:dyDescent="0.3">
      <c r="A2254" s="1" t="s">
        <v>105</v>
      </c>
      <c r="B2254" s="1" t="str">
        <f>VLOOKUP(A2254,'Customer Names'!A:B,2,0)</f>
        <v>Wieck, Ms.  Sonja</v>
      </c>
      <c r="C2254">
        <f>VLOOKUP(A2254,'Medical Examinations'!A:H,2,0)</f>
        <v>19.43</v>
      </c>
      <c r="D2254">
        <f>VLOOKUP(A2254,'Medical Examinations'!A:C,3,0)</f>
        <v>5.85</v>
      </c>
      <c r="E2254" t="str">
        <f>VLOOKUP(A2254,'Medical Examinations'!A:E,4)</f>
        <v>No</v>
      </c>
      <c r="F2254" t="str">
        <f>VLOOKUP(A2254,'Medical Examinations'!A:E,5)</f>
        <v>yes</v>
      </c>
      <c r="G2254" t="str">
        <f>VLOOKUP(A2254,'Medical Examinations'!A:F,6,0)</f>
        <v>No</v>
      </c>
      <c r="H2254">
        <f>VLOOKUP(A2254,'Medical Examinations'!A:G,7)</f>
        <v>1</v>
      </c>
      <c r="I2254" t="str">
        <f>VLOOKUP(A2254,'Medical Examinations'!A:H,8,0)</f>
        <v>No</v>
      </c>
      <c r="J2254">
        <f>VLOOKUP(A2254,'Hospitalisation Details'!A:B,2,0)</f>
        <v>2004</v>
      </c>
      <c r="K2254" t="str">
        <f>VLOOKUP(A2254,'Hospitalisation Details'!A:C,3,0)</f>
        <v>Sep</v>
      </c>
      <c r="L2254">
        <f>VLOOKUP(A2254,'Hospitalisation Details'!A:D,4,0)</f>
        <v>30</v>
      </c>
      <c r="M2254">
        <f>VLOOKUP(A2254,'Hospitalisation Details'!A:E,5,0)</f>
        <v>0</v>
      </c>
      <c r="N2254">
        <f>VLOOKUP(A2254,'Hospitalisation Details'!A:F,6,0)</f>
        <v>1283</v>
      </c>
      <c r="O2254" t="str">
        <f>VLOOKUP(A2254,'Hospitalisation Details'!A:G,7,0)</f>
        <v>tier - 2</v>
      </c>
      <c r="P2254" t="str">
        <f>VLOOKUP(A2254,'Hospitalisation Details'!A:I,8,0)</f>
        <v>tier - 1</v>
      </c>
      <c r="Q2254" t="str">
        <f>VLOOKUP(A2254,'Hospitalisation Details'!A:I,9,0)</f>
        <v>R1013</v>
      </c>
    </row>
    <row r="2255" spans="1:17" ht="15.6" x14ac:dyDescent="0.3">
      <c r="A2255" s="1" t="s">
        <v>104</v>
      </c>
      <c r="B2255" s="1" t="str">
        <f>VLOOKUP(A2255,'Customer Names'!A:B,2,0)</f>
        <v>Friel, Ms.  Alexandra</v>
      </c>
      <c r="C2255">
        <f>VLOOKUP(A2255,'Medical Examinations'!A:H,2,0)</f>
        <v>15.22</v>
      </c>
      <c r="D2255">
        <f>VLOOKUP(A2255,'Medical Examinations'!A:C,3,0)</f>
        <v>4.92</v>
      </c>
      <c r="E2255" t="str">
        <f>VLOOKUP(A2255,'Medical Examinations'!A:E,4)</f>
        <v>yes</v>
      </c>
      <c r="F2255" t="str">
        <f>VLOOKUP(A2255,'Medical Examinations'!A:E,5)</f>
        <v>No</v>
      </c>
      <c r="G2255" t="str">
        <f>VLOOKUP(A2255,'Medical Examinations'!A:F,6,0)</f>
        <v>Yes</v>
      </c>
      <c r="H2255">
        <f>VLOOKUP(A2255,'Medical Examinations'!A:G,7)</f>
        <v>1</v>
      </c>
      <c r="I2255" t="str">
        <f>VLOOKUP(A2255,'Medical Examinations'!A:H,8,0)</f>
        <v>No</v>
      </c>
      <c r="J2255">
        <f>VLOOKUP(A2255,'Hospitalisation Details'!A:B,2,0)</f>
        <v>1997</v>
      </c>
      <c r="K2255" t="str">
        <f>VLOOKUP(A2255,'Hospitalisation Details'!A:C,3,0)</f>
        <v>Oct</v>
      </c>
      <c r="L2255">
        <f>VLOOKUP(A2255,'Hospitalisation Details'!A:D,4,0)</f>
        <v>26</v>
      </c>
      <c r="M2255">
        <f>VLOOKUP(A2255,'Hospitalisation Details'!A:E,5,0)</f>
        <v>0</v>
      </c>
      <c r="N2255">
        <f>VLOOKUP(A2255,'Hospitalisation Details'!A:F,6,0)</f>
        <v>1276</v>
      </c>
      <c r="O2255" t="str">
        <f>VLOOKUP(A2255,'Hospitalisation Details'!A:G,7,0)</f>
        <v>tier - 2</v>
      </c>
      <c r="P2255" t="str">
        <f>VLOOKUP(A2255,'Hospitalisation Details'!A:I,8,0)</f>
        <v>tier - 2</v>
      </c>
      <c r="Q2255" t="str">
        <f>VLOOKUP(A2255,'Hospitalisation Details'!A:I,9,0)</f>
        <v>R1012</v>
      </c>
    </row>
    <row r="2256" spans="1:17" ht="15.6" x14ac:dyDescent="0.3">
      <c r="A2256" s="1" t="s">
        <v>103</v>
      </c>
      <c r="B2256" s="1" t="str">
        <f>VLOOKUP(A2256,'Customer Names'!A:B,2,0)</f>
        <v>Santandreu, Ms.  Martha L.</v>
      </c>
      <c r="C2256">
        <f>VLOOKUP(A2256,'Medical Examinations'!A:H,2,0)</f>
        <v>20.72</v>
      </c>
      <c r="D2256">
        <f>VLOOKUP(A2256,'Medical Examinations'!A:C,3,0)</f>
        <v>9.4600000000000009</v>
      </c>
      <c r="E2256" t="str">
        <f>VLOOKUP(A2256,'Medical Examinations'!A:E,4)</f>
        <v>No</v>
      </c>
      <c r="F2256" t="str">
        <f>VLOOKUP(A2256,'Medical Examinations'!A:E,5)</f>
        <v>No</v>
      </c>
      <c r="G2256" t="str">
        <f>VLOOKUP(A2256,'Medical Examinations'!A:F,6,0)</f>
        <v>No</v>
      </c>
      <c r="H2256" t="str">
        <f>VLOOKUP(A2256,'Medical Examinations'!A:G,7)</f>
        <v>No major surgery</v>
      </c>
      <c r="I2256" t="str">
        <f>VLOOKUP(A2256,'Medical Examinations'!A:H,8,0)</f>
        <v>No</v>
      </c>
      <c r="J2256">
        <f>VLOOKUP(A2256,'Hospitalisation Details'!A:B,2,0)</f>
        <v>2002</v>
      </c>
      <c r="K2256" t="str">
        <f>VLOOKUP(A2256,'Hospitalisation Details'!A:C,3,0)</f>
        <v>Dec</v>
      </c>
      <c r="L2256">
        <f>VLOOKUP(A2256,'Hospitalisation Details'!A:D,4,0)</f>
        <v>4</v>
      </c>
      <c r="M2256">
        <f>VLOOKUP(A2256,'Hospitalisation Details'!A:E,5,0)</f>
        <v>0</v>
      </c>
      <c r="N2256">
        <f>VLOOKUP(A2256,'Hospitalisation Details'!A:F,6,0)</f>
        <v>1267</v>
      </c>
      <c r="O2256" t="str">
        <f>VLOOKUP(A2256,'Hospitalisation Details'!A:G,7,0)</f>
        <v>tier - 2</v>
      </c>
      <c r="P2256" t="str">
        <f>VLOOKUP(A2256,'Hospitalisation Details'!A:I,8,0)</f>
        <v>tier - 1</v>
      </c>
      <c r="Q2256" t="str">
        <f>VLOOKUP(A2256,'Hospitalisation Details'!A:I,9,0)</f>
        <v>R1013</v>
      </c>
    </row>
    <row r="2257" spans="1:17" ht="15.6" x14ac:dyDescent="0.3">
      <c r="A2257" s="1" t="s">
        <v>102</v>
      </c>
      <c r="B2257" s="1" t="str">
        <f>VLOOKUP(A2257,'Customer Names'!A:B,2,0)</f>
        <v>Johnson, Mr.  Ryan C.</v>
      </c>
      <c r="C2257">
        <f>VLOOKUP(A2257,'Medical Examinations'!A:H,2,0)</f>
        <v>35.4</v>
      </c>
      <c r="D2257">
        <f>VLOOKUP(A2257,'Medical Examinations'!A:C,3,0)</f>
        <v>5.94</v>
      </c>
      <c r="E2257" t="str">
        <f>VLOOKUP(A2257,'Medical Examinations'!A:E,4)</f>
        <v>No</v>
      </c>
      <c r="F2257" t="str">
        <f>VLOOKUP(A2257,'Medical Examinations'!A:E,5)</f>
        <v>No</v>
      </c>
      <c r="G2257" t="str">
        <f>VLOOKUP(A2257,'Medical Examinations'!A:F,6,0)</f>
        <v>Yes</v>
      </c>
      <c r="H2257">
        <f>VLOOKUP(A2257,'Medical Examinations'!A:G,7)</f>
        <v>1</v>
      </c>
      <c r="I2257" t="str">
        <f>VLOOKUP(A2257,'Medical Examinations'!A:H,8,0)</f>
        <v>No</v>
      </c>
      <c r="J2257">
        <f>VLOOKUP(A2257,'Hospitalisation Details'!A:B,2,0)</f>
        <v>2003</v>
      </c>
      <c r="K2257" t="str">
        <f>VLOOKUP(A2257,'Hospitalisation Details'!A:C,3,0)</f>
        <v>Nov</v>
      </c>
      <c r="L2257">
        <f>VLOOKUP(A2257,'Hospitalisation Details'!A:D,4,0)</f>
        <v>21</v>
      </c>
      <c r="M2257">
        <f>VLOOKUP(A2257,'Hospitalisation Details'!A:E,5,0)</f>
        <v>0</v>
      </c>
      <c r="N2257">
        <f>VLOOKUP(A2257,'Hospitalisation Details'!A:F,6,0)</f>
        <v>1263.25</v>
      </c>
      <c r="O2257" t="str">
        <f>VLOOKUP(A2257,'Hospitalisation Details'!A:G,7,0)</f>
        <v>tier - 2</v>
      </c>
      <c r="P2257" t="str">
        <f>VLOOKUP(A2257,'Hospitalisation Details'!A:I,8,0)</f>
        <v>tier - 3</v>
      </c>
      <c r="Q2257" t="str">
        <f>VLOOKUP(A2257,'Hospitalisation Details'!A:I,9,0)</f>
        <v>R1011</v>
      </c>
    </row>
    <row r="2258" spans="1:17" ht="15.6" x14ac:dyDescent="0.3">
      <c r="A2258" s="1" t="s">
        <v>101</v>
      </c>
      <c r="B2258" s="1" t="str">
        <f>VLOOKUP(A2258,'Customer Names'!A:B,2,0)</f>
        <v>Gerber, Mr.  Cliff</v>
      </c>
      <c r="C2258">
        <f>VLOOKUP(A2258,'Medical Examinations'!A:H,2,0)</f>
        <v>34.4</v>
      </c>
      <c r="D2258">
        <f>VLOOKUP(A2258,'Medical Examinations'!A:C,3,0)</f>
        <v>5.7</v>
      </c>
      <c r="E2258" t="str">
        <f>VLOOKUP(A2258,'Medical Examinations'!A:E,4)</f>
        <v>No</v>
      </c>
      <c r="F2258" t="str">
        <f>VLOOKUP(A2258,'Medical Examinations'!A:E,5)</f>
        <v>No</v>
      </c>
      <c r="G2258" t="str">
        <f>VLOOKUP(A2258,'Medical Examinations'!A:F,6,0)</f>
        <v>Yes</v>
      </c>
      <c r="H2258">
        <f>VLOOKUP(A2258,'Medical Examinations'!A:G,7)</f>
        <v>1</v>
      </c>
      <c r="I2258" t="str">
        <f>VLOOKUP(A2258,'Medical Examinations'!A:H,8,0)</f>
        <v>No</v>
      </c>
      <c r="J2258">
        <f>VLOOKUP(A2258,'Hospitalisation Details'!A:B,2,0)</f>
        <v>2003</v>
      </c>
      <c r="K2258" t="str">
        <f>VLOOKUP(A2258,'Hospitalisation Details'!A:C,3,0)</f>
        <v>Aug</v>
      </c>
      <c r="L2258">
        <f>VLOOKUP(A2258,'Hospitalisation Details'!A:D,4,0)</f>
        <v>15</v>
      </c>
      <c r="M2258">
        <f>VLOOKUP(A2258,'Hospitalisation Details'!A:E,5,0)</f>
        <v>0</v>
      </c>
      <c r="N2258">
        <f>VLOOKUP(A2258,'Hospitalisation Details'!A:F,6,0)</f>
        <v>1261.8599999999999</v>
      </c>
      <c r="O2258" t="str">
        <f>VLOOKUP(A2258,'Hospitalisation Details'!A:G,7,0)</f>
        <v>tier - 2</v>
      </c>
      <c r="P2258" t="str">
        <f>VLOOKUP(A2258,'Hospitalisation Details'!A:I,8,0)</f>
        <v>tier - 3</v>
      </c>
      <c r="Q2258" t="str">
        <f>VLOOKUP(A2258,'Hospitalisation Details'!A:I,9,0)</f>
        <v>R1011</v>
      </c>
    </row>
    <row r="2259" spans="1:17" ht="15.6" x14ac:dyDescent="0.3">
      <c r="A2259" s="1" t="s">
        <v>100</v>
      </c>
      <c r="B2259" s="1" t="str">
        <f>VLOOKUP(A2259,'Customer Names'!A:B,2,0)</f>
        <v>Benadum, Mr.  Blue</v>
      </c>
      <c r="C2259">
        <f>VLOOKUP(A2259,'Medical Examinations'!A:H,2,0)</f>
        <v>34.1</v>
      </c>
      <c r="D2259">
        <f>VLOOKUP(A2259,'Medical Examinations'!A:C,3,0)</f>
        <v>4.13</v>
      </c>
      <c r="E2259" t="str">
        <f>VLOOKUP(A2259,'Medical Examinations'!A:E,4)</f>
        <v>No</v>
      </c>
      <c r="F2259" t="str">
        <f>VLOOKUP(A2259,'Medical Examinations'!A:E,5)</f>
        <v>No</v>
      </c>
      <c r="G2259" t="str">
        <f>VLOOKUP(A2259,'Medical Examinations'!A:F,6,0)</f>
        <v>Yes</v>
      </c>
      <c r="H2259">
        <f>VLOOKUP(A2259,'Medical Examinations'!A:G,7)</f>
        <v>1</v>
      </c>
      <c r="I2259" t="str">
        <f>VLOOKUP(A2259,'Medical Examinations'!A:H,8,0)</f>
        <v>No</v>
      </c>
      <c r="J2259">
        <f>VLOOKUP(A2259,'Hospitalisation Details'!A:B,2,0)</f>
        <v>2003</v>
      </c>
      <c r="K2259" t="str">
        <f>VLOOKUP(A2259,'Hospitalisation Details'!A:C,3,0)</f>
        <v>Oct</v>
      </c>
      <c r="L2259">
        <f>VLOOKUP(A2259,'Hospitalisation Details'!A:D,4,0)</f>
        <v>30</v>
      </c>
      <c r="M2259">
        <f>VLOOKUP(A2259,'Hospitalisation Details'!A:E,5,0)</f>
        <v>0</v>
      </c>
      <c r="N2259">
        <f>VLOOKUP(A2259,'Hospitalisation Details'!A:F,6,0)</f>
        <v>1261.44</v>
      </c>
      <c r="O2259" t="str">
        <f>VLOOKUP(A2259,'Hospitalisation Details'!A:G,7,0)</f>
        <v>tier - 2</v>
      </c>
      <c r="P2259" t="str">
        <f>VLOOKUP(A2259,'Hospitalisation Details'!A:I,8,0)</f>
        <v>tier - 3</v>
      </c>
      <c r="Q2259" t="str">
        <f>VLOOKUP(A2259,'Hospitalisation Details'!A:I,9,0)</f>
        <v>R1011</v>
      </c>
    </row>
    <row r="2260" spans="1:17" ht="15.6" x14ac:dyDescent="0.3">
      <c r="A2260" s="1" t="s">
        <v>99</v>
      </c>
      <c r="B2260" s="1" t="str">
        <f>VLOOKUP(A2260,'Customer Names'!A:B,2,0)</f>
        <v>Ragazzini, Mr.  Jeffrey M</v>
      </c>
      <c r="C2260">
        <f>VLOOKUP(A2260,'Medical Examinations'!A:H,2,0)</f>
        <v>30.4</v>
      </c>
      <c r="D2260">
        <f>VLOOKUP(A2260,'Medical Examinations'!A:C,3,0)</f>
        <v>4.7699999999999996</v>
      </c>
      <c r="E2260" t="str">
        <f>VLOOKUP(A2260,'Medical Examinations'!A:E,4)</f>
        <v>No</v>
      </c>
      <c r="F2260" t="str">
        <f>VLOOKUP(A2260,'Medical Examinations'!A:E,5)</f>
        <v>No</v>
      </c>
      <c r="G2260" t="str">
        <f>VLOOKUP(A2260,'Medical Examinations'!A:F,6,0)</f>
        <v>Yes</v>
      </c>
      <c r="H2260">
        <f>VLOOKUP(A2260,'Medical Examinations'!A:G,7)</f>
        <v>1</v>
      </c>
      <c r="I2260" t="str">
        <f>VLOOKUP(A2260,'Medical Examinations'!A:H,8,0)</f>
        <v>No</v>
      </c>
      <c r="J2260">
        <f>VLOOKUP(A2260,'Hospitalisation Details'!A:B,2,0)</f>
        <v>2003</v>
      </c>
      <c r="K2260" t="str">
        <f>VLOOKUP(A2260,'Hospitalisation Details'!A:C,3,0)</f>
        <v>Oct</v>
      </c>
      <c r="L2260">
        <f>VLOOKUP(A2260,'Hospitalisation Details'!A:D,4,0)</f>
        <v>13</v>
      </c>
      <c r="M2260">
        <f>VLOOKUP(A2260,'Hospitalisation Details'!A:E,5,0)</f>
        <v>0</v>
      </c>
      <c r="N2260">
        <f>VLOOKUP(A2260,'Hospitalisation Details'!A:F,6,0)</f>
        <v>1256.3</v>
      </c>
      <c r="O2260" t="str">
        <f>VLOOKUP(A2260,'Hospitalisation Details'!A:G,7,0)</f>
        <v>tier - 2</v>
      </c>
      <c r="P2260" t="str">
        <f>VLOOKUP(A2260,'Hospitalisation Details'!A:I,8,0)</f>
        <v>tier - 3</v>
      </c>
      <c r="Q2260" t="str">
        <f>VLOOKUP(A2260,'Hospitalisation Details'!A:I,9,0)</f>
        <v>R1011</v>
      </c>
    </row>
    <row r="2261" spans="1:17" ht="15.6" x14ac:dyDescent="0.3">
      <c r="A2261" s="1" t="s">
        <v>98</v>
      </c>
      <c r="B2261" s="1" t="str">
        <f>VLOOKUP(A2261,'Customer Names'!A:B,2,0)</f>
        <v>Kessinger, Mr.  Andrew</v>
      </c>
      <c r="C2261">
        <f>VLOOKUP(A2261,'Medical Examinations'!A:H,2,0)</f>
        <v>28.7</v>
      </c>
      <c r="D2261">
        <f>VLOOKUP(A2261,'Medical Examinations'!A:C,3,0)</f>
        <v>4.99</v>
      </c>
      <c r="E2261" t="str">
        <f>VLOOKUP(A2261,'Medical Examinations'!A:E,4)</f>
        <v>No</v>
      </c>
      <c r="F2261" t="str">
        <f>VLOOKUP(A2261,'Medical Examinations'!A:E,5)</f>
        <v>No</v>
      </c>
      <c r="G2261" t="str">
        <f>VLOOKUP(A2261,'Medical Examinations'!A:F,6,0)</f>
        <v>Yes</v>
      </c>
      <c r="H2261">
        <f>VLOOKUP(A2261,'Medical Examinations'!A:G,7)</f>
        <v>1</v>
      </c>
      <c r="I2261" t="str">
        <f>VLOOKUP(A2261,'Medical Examinations'!A:H,8,0)</f>
        <v>No</v>
      </c>
      <c r="J2261">
        <f>VLOOKUP(A2261,'Hospitalisation Details'!A:B,2,0)</f>
        <v>2003</v>
      </c>
      <c r="K2261" t="str">
        <f>VLOOKUP(A2261,'Hospitalisation Details'!A:C,3,0)</f>
        <v>Dec</v>
      </c>
      <c r="L2261">
        <f>VLOOKUP(A2261,'Hospitalisation Details'!A:D,4,0)</f>
        <v>10</v>
      </c>
      <c r="M2261">
        <f>VLOOKUP(A2261,'Hospitalisation Details'!A:E,5,0)</f>
        <v>0</v>
      </c>
      <c r="N2261">
        <f>VLOOKUP(A2261,'Hospitalisation Details'!A:F,6,0)</f>
        <v>1253.94</v>
      </c>
      <c r="O2261" t="str">
        <f>VLOOKUP(A2261,'Hospitalisation Details'!A:G,7,0)</f>
        <v>tier - 2</v>
      </c>
      <c r="P2261" t="str">
        <f>VLOOKUP(A2261,'Hospitalisation Details'!A:I,8,0)</f>
        <v>tier - 2</v>
      </c>
      <c r="Q2261" t="str">
        <f>VLOOKUP(A2261,'Hospitalisation Details'!A:I,9,0)</f>
        <v>R1011</v>
      </c>
    </row>
    <row r="2262" spans="1:17" ht="15.6" x14ac:dyDescent="0.3">
      <c r="A2262" s="1" t="s">
        <v>97</v>
      </c>
      <c r="B2262" s="1" t="str">
        <f>VLOOKUP(A2262,'Customer Names'!A:B,2,0)</f>
        <v>Bezgin, Ms.  Julia</v>
      </c>
      <c r="C2262">
        <f>VLOOKUP(A2262,'Medical Examinations'!A:H,2,0)</f>
        <v>17.440000000000001</v>
      </c>
      <c r="D2262">
        <f>VLOOKUP(A2262,'Medical Examinations'!A:C,3,0)</f>
        <v>4.42</v>
      </c>
      <c r="E2262" t="str">
        <f>VLOOKUP(A2262,'Medical Examinations'!A:E,4)</f>
        <v>yes</v>
      </c>
      <c r="F2262" t="str">
        <f>VLOOKUP(A2262,'Medical Examinations'!A:E,5)</f>
        <v>No</v>
      </c>
      <c r="G2262" t="str">
        <f>VLOOKUP(A2262,'Medical Examinations'!A:F,6,0)</f>
        <v>Yes</v>
      </c>
      <c r="H2262">
        <f>VLOOKUP(A2262,'Medical Examinations'!A:G,7)</f>
        <v>1</v>
      </c>
      <c r="I2262" t="str">
        <f>VLOOKUP(A2262,'Medical Examinations'!A:H,8,0)</f>
        <v>No</v>
      </c>
      <c r="J2262">
        <f>VLOOKUP(A2262,'Hospitalisation Details'!A:B,2,0)</f>
        <v>1997</v>
      </c>
      <c r="K2262" t="str">
        <f>VLOOKUP(A2262,'Hospitalisation Details'!A:C,3,0)</f>
        <v>Nov</v>
      </c>
      <c r="L2262">
        <f>VLOOKUP(A2262,'Hospitalisation Details'!A:D,4,0)</f>
        <v>4</v>
      </c>
      <c r="M2262">
        <f>VLOOKUP(A2262,'Hospitalisation Details'!A:E,5,0)</f>
        <v>0</v>
      </c>
      <c r="N2262">
        <f>VLOOKUP(A2262,'Hospitalisation Details'!A:F,6,0)</f>
        <v>1253</v>
      </c>
      <c r="O2262" t="str">
        <f>VLOOKUP(A2262,'Hospitalisation Details'!A:G,7,0)</f>
        <v>tier - 2</v>
      </c>
      <c r="P2262" t="str">
        <f>VLOOKUP(A2262,'Hospitalisation Details'!A:I,8,0)</f>
        <v>tier - 2</v>
      </c>
      <c r="Q2262" t="str">
        <f>VLOOKUP(A2262,'Hospitalisation Details'!A:I,9,0)</f>
        <v>R1013</v>
      </c>
    </row>
    <row r="2263" spans="1:17" ht="15.6" x14ac:dyDescent="0.3">
      <c r="A2263" s="1" t="s">
        <v>96</v>
      </c>
      <c r="B2263" s="1" t="str">
        <f>VLOOKUP(A2263,'Customer Names'!A:B,2,0)</f>
        <v>Woldesilassie, Mr.  Daniel</v>
      </c>
      <c r="C2263">
        <f>VLOOKUP(A2263,'Medical Examinations'!A:H,2,0)</f>
        <v>27.6</v>
      </c>
      <c r="D2263">
        <f>VLOOKUP(A2263,'Medical Examinations'!A:C,3,0)</f>
        <v>4.01</v>
      </c>
      <c r="E2263" t="str">
        <f>VLOOKUP(A2263,'Medical Examinations'!A:E,4)</f>
        <v>No</v>
      </c>
      <c r="F2263" t="str">
        <f>VLOOKUP(A2263,'Medical Examinations'!A:E,5)</f>
        <v>No</v>
      </c>
      <c r="G2263" t="str">
        <f>VLOOKUP(A2263,'Medical Examinations'!A:F,6,0)</f>
        <v>Yes</v>
      </c>
      <c r="H2263">
        <f>VLOOKUP(A2263,'Medical Examinations'!A:G,7)</f>
        <v>1</v>
      </c>
      <c r="I2263" t="str">
        <f>VLOOKUP(A2263,'Medical Examinations'!A:H,8,0)</f>
        <v>No</v>
      </c>
      <c r="J2263">
        <f>VLOOKUP(A2263,'Hospitalisation Details'!A:B,2,0)</f>
        <v>2003</v>
      </c>
      <c r="K2263" t="str">
        <f>VLOOKUP(A2263,'Hospitalisation Details'!A:C,3,0)</f>
        <v>Sep</v>
      </c>
      <c r="L2263">
        <f>VLOOKUP(A2263,'Hospitalisation Details'!A:D,4,0)</f>
        <v>15</v>
      </c>
      <c r="M2263">
        <f>VLOOKUP(A2263,'Hospitalisation Details'!A:E,5,0)</f>
        <v>0</v>
      </c>
      <c r="N2263">
        <f>VLOOKUP(A2263,'Hospitalisation Details'!A:F,6,0)</f>
        <v>1252.4100000000001</v>
      </c>
      <c r="O2263" t="str">
        <f>VLOOKUP(A2263,'Hospitalisation Details'!A:G,7,0)</f>
        <v>tier - 2</v>
      </c>
      <c r="P2263" t="str">
        <f>VLOOKUP(A2263,'Hospitalisation Details'!A:I,8,0)</f>
        <v>tier - 3</v>
      </c>
      <c r="Q2263" t="str">
        <f>VLOOKUP(A2263,'Hospitalisation Details'!A:I,9,0)</f>
        <v>R1011</v>
      </c>
    </row>
    <row r="2264" spans="1:17" ht="15.6" x14ac:dyDescent="0.3">
      <c r="A2264" s="1" t="s">
        <v>95</v>
      </c>
      <c r="B2264" s="1" t="str">
        <f>VLOOKUP(A2264,'Customer Names'!A:B,2,0)</f>
        <v>Ruiz Herrero, Mr.  Jaime</v>
      </c>
      <c r="C2264">
        <f>VLOOKUP(A2264,'Medical Examinations'!A:H,2,0)</f>
        <v>20.7</v>
      </c>
      <c r="D2264">
        <f>VLOOKUP(A2264,'Medical Examinations'!A:C,3,0)</f>
        <v>4.49</v>
      </c>
      <c r="E2264" t="str">
        <f>VLOOKUP(A2264,'Medical Examinations'!A:E,4)</f>
        <v>No</v>
      </c>
      <c r="F2264" t="str">
        <f>VLOOKUP(A2264,'Medical Examinations'!A:E,5)</f>
        <v>No</v>
      </c>
      <c r="G2264" t="str">
        <f>VLOOKUP(A2264,'Medical Examinations'!A:F,6,0)</f>
        <v>Yes</v>
      </c>
      <c r="H2264">
        <f>VLOOKUP(A2264,'Medical Examinations'!A:G,7)</f>
        <v>1</v>
      </c>
      <c r="I2264" t="str">
        <f>VLOOKUP(A2264,'Medical Examinations'!A:H,8,0)</f>
        <v>No</v>
      </c>
      <c r="J2264">
        <f>VLOOKUP(A2264,'Hospitalisation Details'!A:B,2,0)</f>
        <v>2003</v>
      </c>
      <c r="K2264" t="str">
        <f>VLOOKUP(A2264,'Hospitalisation Details'!A:C,3,0)</f>
        <v>Sep</v>
      </c>
      <c r="L2264">
        <f>VLOOKUP(A2264,'Hospitalisation Details'!A:D,4,0)</f>
        <v>8</v>
      </c>
      <c r="M2264">
        <f>VLOOKUP(A2264,'Hospitalisation Details'!A:E,5,0)</f>
        <v>0</v>
      </c>
      <c r="N2264">
        <f>VLOOKUP(A2264,'Hospitalisation Details'!A:F,6,0)</f>
        <v>1242.82</v>
      </c>
      <c r="O2264" t="str">
        <f>VLOOKUP(A2264,'Hospitalisation Details'!A:G,7,0)</f>
        <v>tier - 2</v>
      </c>
      <c r="P2264" t="str">
        <f>VLOOKUP(A2264,'Hospitalisation Details'!A:I,8,0)</f>
        <v>tier - 1</v>
      </c>
      <c r="Q2264" t="str">
        <f>VLOOKUP(A2264,'Hospitalisation Details'!A:I,9,0)</f>
        <v>R1011</v>
      </c>
    </row>
    <row r="2265" spans="1:17" ht="15.6" x14ac:dyDescent="0.3">
      <c r="A2265" s="1" t="s">
        <v>94</v>
      </c>
      <c r="B2265" s="1" t="str">
        <f>VLOOKUP(A2265,'Customer Names'!A:B,2,0)</f>
        <v>Bin Alias, Mr.  Mohd Syahidan</v>
      </c>
      <c r="C2265">
        <f>VLOOKUP(A2265,'Medical Examinations'!A:H,2,0)</f>
        <v>20.3</v>
      </c>
      <c r="D2265">
        <f>VLOOKUP(A2265,'Medical Examinations'!A:C,3,0)</f>
        <v>6.37</v>
      </c>
      <c r="E2265" t="str">
        <f>VLOOKUP(A2265,'Medical Examinations'!A:E,4)</f>
        <v>No</v>
      </c>
      <c r="F2265" t="str">
        <f>VLOOKUP(A2265,'Medical Examinations'!A:E,5)</f>
        <v>No</v>
      </c>
      <c r="G2265" t="str">
        <f>VLOOKUP(A2265,'Medical Examinations'!A:F,6,0)</f>
        <v>Yes</v>
      </c>
      <c r="H2265">
        <f>VLOOKUP(A2265,'Medical Examinations'!A:G,7)</f>
        <v>1</v>
      </c>
      <c r="I2265" t="str">
        <f>VLOOKUP(A2265,'Medical Examinations'!A:H,8,0)</f>
        <v>No</v>
      </c>
      <c r="J2265">
        <f>VLOOKUP(A2265,'Hospitalisation Details'!A:B,2,0)</f>
        <v>2003</v>
      </c>
      <c r="K2265" t="str">
        <f>VLOOKUP(A2265,'Hospitalisation Details'!A:C,3,0)</f>
        <v>Sep</v>
      </c>
      <c r="L2265">
        <f>VLOOKUP(A2265,'Hospitalisation Details'!A:D,4,0)</f>
        <v>15</v>
      </c>
      <c r="M2265">
        <f>VLOOKUP(A2265,'Hospitalisation Details'!A:E,5,0)</f>
        <v>0</v>
      </c>
      <c r="N2265">
        <f>VLOOKUP(A2265,'Hospitalisation Details'!A:F,6,0)</f>
        <v>1242.26</v>
      </c>
      <c r="O2265" t="str">
        <f>VLOOKUP(A2265,'Hospitalisation Details'!A:G,7,0)</f>
        <v>tier - 2</v>
      </c>
      <c r="P2265" t="str">
        <f>VLOOKUP(A2265,'Hospitalisation Details'!A:I,8,0)</f>
        <v>tier - 1</v>
      </c>
      <c r="Q2265" t="str">
        <f>VLOOKUP(A2265,'Hospitalisation Details'!A:I,9,0)</f>
        <v>R1011</v>
      </c>
    </row>
    <row r="2266" spans="1:17" ht="15.6" x14ac:dyDescent="0.3">
      <c r="A2266" s="1" t="s">
        <v>93</v>
      </c>
      <c r="B2266" s="1" t="str">
        <f>VLOOKUP(A2266,'Customer Names'!A:B,2,0)</f>
        <v>Fischer-Daly, Mr.  Matthew</v>
      </c>
      <c r="C2266">
        <f>VLOOKUP(A2266,'Medical Examinations'!A:H,2,0)</f>
        <v>19.8</v>
      </c>
      <c r="D2266">
        <f>VLOOKUP(A2266,'Medical Examinations'!A:C,3,0)</f>
        <v>5.12</v>
      </c>
      <c r="E2266" t="str">
        <f>VLOOKUP(A2266,'Medical Examinations'!A:E,4)</f>
        <v>No</v>
      </c>
      <c r="F2266" t="str">
        <f>VLOOKUP(A2266,'Medical Examinations'!A:E,5)</f>
        <v>No</v>
      </c>
      <c r="G2266" t="str">
        <f>VLOOKUP(A2266,'Medical Examinations'!A:F,6,0)</f>
        <v>Yes</v>
      </c>
      <c r="H2266">
        <f>VLOOKUP(A2266,'Medical Examinations'!A:G,7)</f>
        <v>1</v>
      </c>
      <c r="I2266" t="str">
        <f>VLOOKUP(A2266,'Medical Examinations'!A:H,8,0)</f>
        <v>No</v>
      </c>
      <c r="J2266">
        <f>VLOOKUP(A2266,'Hospitalisation Details'!A:B,2,0)</f>
        <v>2003</v>
      </c>
      <c r="K2266" t="str">
        <f>VLOOKUP(A2266,'Hospitalisation Details'!A:C,3,0)</f>
        <v>Aug</v>
      </c>
      <c r="L2266">
        <f>VLOOKUP(A2266,'Hospitalisation Details'!A:D,4,0)</f>
        <v>2</v>
      </c>
      <c r="M2266">
        <f>VLOOKUP(A2266,'Hospitalisation Details'!A:E,5,0)</f>
        <v>0</v>
      </c>
      <c r="N2266">
        <f>VLOOKUP(A2266,'Hospitalisation Details'!A:F,6,0)</f>
        <v>1241.57</v>
      </c>
      <c r="O2266" t="str">
        <f>VLOOKUP(A2266,'Hospitalisation Details'!A:G,7,0)</f>
        <v>tier - 2</v>
      </c>
      <c r="P2266" t="str">
        <f>VLOOKUP(A2266,'Hospitalisation Details'!A:I,8,0)</f>
        <v>tier - 2</v>
      </c>
      <c r="Q2266" t="str">
        <f>VLOOKUP(A2266,'Hospitalisation Details'!A:I,9,0)</f>
        <v>R1011</v>
      </c>
    </row>
    <row r="2267" spans="1:17" ht="15.6" x14ac:dyDescent="0.3">
      <c r="A2267" s="1" t="s">
        <v>92</v>
      </c>
      <c r="B2267" s="1" t="str">
        <f>VLOOKUP(A2267,'Customer Names'!A:B,2,0)</f>
        <v>Pulliam, Ms.  Elizabeth S.</v>
      </c>
      <c r="C2267">
        <f>VLOOKUP(A2267,'Medical Examinations'!A:H,2,0)</f>
        <v>21.87</v>
      </c>
      <c r="D2267">
        <f>VLOOKUP(A2267,'Medical Examinations'!A:C,3,0)</f>
        <v>8.59</v>
      </c>
      <c r="E2267" t="str">
        <f>VLOOKUP(A2267,'Medical Examinations'!A:E,4)</f>
        <v>No</v>
      </c>
      <c r="F2267" t="str">
        <f>VLOOKUP(A2267,'Medical Examinations'!A:E,5)</f>
        <v>No</v>
      </c>
      <c r="G2267" t="str">
        <f>VLOOKUP(A2267,'Medical Examinations'!A:F,6,0)</f>
        <v>No</v>
      </c>
      <c r="H2267" t="str">
        <f>VLOOKUP(A2267,'Medical Examinations'!A:G,7)</f>
        <v>No major surgery</v>
      </c>
      <c r="I2267" t="str">
        <f>VLOOKUP(A2267,'Medical Examinations'!A:H,8,0)</f>
        <v>No</v>
      </c>
      <c r="J2267">
        <f>VLOOKUP(A2267,'Hospitalisation Details'!A:B,2,0)</f>
        <v>2002</v>
      </c>
      <c r="K2267" t="str">
        <f>VLOOKUP(A2267,'Hospitalisation Details'!A:C,3,0)</f>
        <v>Jul</v>
      </c>
      <c r="L2267">
        <f>VLOOKUP(A2267,'Hospitalisation Details'!A:D,4,0)</f>
        <v>1</v>
      </c>
      <c r="M2267">
        <f>VLOOKUP(A2267,'Hospitalisation Details'!A:E,5,0)</f>
        <v>0</v>
      </c>
      <c r="N2267">
        <f>VLOOKUP(A2267,'Hospitalisation Details'!A:F,6,0)</f>
        <v>1241</v>
      </c>
      <c r="O2267" t="str">
        <f>VLOOKUP(A2267,'Hospitalisation Details'!A:G,7,0)</f>
        <v>tier - 2</v>
      </c>
      <c r="P2267" t="str">
        <f>VLOOKUP(A2267,'Hospitalisation Details'!A:I,8,0)</f>
        <v>tier - 2</v>
      </c>
      <c r="Q2267" t="str">
        <f>VLOOKUP(A2267,'Hospitalisation Details'!A:I,9,0)</f>
        <v>R1013</v>
      </c>
    </row>
    <row r="2268" spans="1:17" ht="15.6" x14ac:dyDescent="0.3">
      <c r="A2268" s="1" t="s">
        <v>91</v>
      </c>
      <c r="B2268" s="1" t="str">
        <f>VLOOKUP(A2268,'Customer Names'!A:B,2,0)</f>
        <v>Guisinger, Ms.  Katie</v>
      </c>
      <c r="C2268">
        <f>VLOOKUP(A2268,'Medical Examinations'!A:H,2,0)</f>
        <v>16.600000000000001</v>
      </c>
      <c r="D2268">
        <f>VLOOKUP(A2268,'Medical Examinations'!A:C,3,0)</f>
        <v>5.87</v>
      </c>
      <c r="E2268" t="str">
        <f>VLOOKUP(A2268,'Medical Examinations'!A:E,4)</f>
        <v>No</v>
      </c>
      <c r="F2268" t="str">
        <f>VLOOKUP(A2268,'Medical Examinations'!A:E,5)</f>
        <v>No</v>
      </c>
      <c r="G2268" t="str">
        <f>VLOOKUP(A2268,'Medical Examinations'!A:F,6,0)</f>
        <v>No</v>
      </c>
      <c r="H2268">
        <f>VLOOKUP(A2268,'Medical Examinations'!A:G,7)</f>
        <v>1</v>
      </c>
      <c r="I2268" t="str">
        <f>VLOOKUP(A2268,'Medical Examinations'!A:H,8,0)</f>
        <v>No</v>
      </c>
      <c r="J2268">
        <f>VLOOKUP(A2268,'Hospitalisation Details'!A:B,2,0)</f>
        <v>1998</v>
      </c>
      <c r="K2268" t="str">
        <f>VLOOKUP(A2268,'Hospitalisation Details'!A:C,3,0)</f>
        <v>Oct</v>
      </c>
      <c r="L2268">
        <f>VLOOKUP(A2268,'Hospitalisation Details'!A:D,4,0)</f>
        <v>11</v>
      </c>
      <c r="M2268">
        <f>VLOOKUP(A2268,'Hospitalisation Details'!A:E,5,0)</f>
        <v>0</v>
      </c>
      <c r="N2268">
        <f>VLOOKUP(A2268,'Hospitalisation Details'!A:F,6,0)</f>
        <v>1240</v>
      </c>
      <c r="O2268" t="str">
        <f>VLOOKUP(A2268,'Hospitalisation Details'!A:G,7,0)</f>
        <v>tier - 2</v>
      </c>
      <c r="P2268" t="str">
        <f>VLOOKUP(A2268,'Hospitalisation Details'!A:I,8,0)</f>
        <v>tier - 1</v>
      </c>
      <c r="Q2268" t="str">
        <f>VLOOKUP(A2268,'Hospitalisation Details'!A:I,9,0)</f>
        <v>R1012</v>
      </c>
    </row>
    <row r="2269" spans="1:17" ht="15.6" x14ac:dyDescent="0.3">
      <c r="A2269" s="1" t="s">
        <v>90</v>
      </c>
      <c r="B2269" s="1" t="str">
        <f>VLOOKUP(A2269,'Customer Names'!A:B,2,0)</f>
        <v>Arnerich, Ms.  Christi A.</v>
      </c>
      <c r="C2269">
        <f>VLOOKUP(A2269,'Medical Examinations'!A:H,2,0)</f>
        <v>21.98</v>
      </c>
      <c r="D2269">
        <f>VLOOKUP(A2269,'Medical Examinations'!A:C,3,0)</f>
        <v>7.03</v>
      </c>
      <c r="E2269" t="str">
        <f>VLOOKUP(A2269,'Medical Examinations'!A:E,4)</f>
        <v>No</v>
      </c>
      <c r="F2269" t="str">
        <f>VLOOKUP(A2269,'Medical Examinations'!A:E,5)</f>
        <v>No</v>
      </c>
      <c r="G2269" t="str">
        <f>VLOOKUP(A2269,'Medical Examinations'!A:F,6,0)</f>
        <v>No</v>
      </c>
      <c r="H2269" t="str">
        <f>VLOOKUP(A2269,'Medical Examinations'!A:G,7)</f>
        <v>No major surgery</v>
      </c>
      <c r="I2269" t="str">
        <f>VLOOKUP(A2269,'Medical Examinations'!A:H,8,0)</f>
        <v>No</v>
      </c>
      <c r="J2269">
        <f>VLOOKUP(A2269,'Hospitalisation Details'!A:B,2,0)</f>
        <v>2002</v>
      </c>
      <c r="K2269" t="str">
        <f>VLOOKUP(A2269,'Hospitalisation Details'!A:C,3,0)</f>
        <v>Dec</v>
      </c>
      <c r="L2269">
        <f>VLOOKUP(A2269,'Hospitalisation Details'!A:D,4,0)</f>
        <v>12</v>
      </c>
      <c r="M2269">
        <f>VLOOKUP(A2269,'Hospitalisation Details'!A:E,5,0)</f>
        <v>0</v>
      </c>
      <c r="N2269">
        <f>VLOOKUP(A2269,'Hospitalisation Details'!A:F,6,0)</f>
        <v>1237</v>
      </c>
      <c r="O2269" t="str">
        <f>VLOOKUP(A2269,'Hospitalisation Details'!A:G,7,0)</f>
        <v>tier - 2</v>
      </c>
      <c r="P2269" t="str">
        <f>VLOOKUP(A2269,'Hospitalisation Details'!A:I,8,0)</f>
        <v>tier - 2</v>
      </c>
      <c r="Q2269" t="str">
        <f>VLOOKUP(A2269,'Hospitalisation Details'!A:I,9,0)</f>
        <v>R1013</v>
      </c>
    </row>
    <row r="2270" spans="1:17" ht="15.6" x14ac:dyDescent="0.3">
      <c r="A2270" s="1" t="s">
        <v>89</v>
      </c>
      <c r="B2270" s="1" t="str">
        <f>VLOOKUP(A2270,'Customer Names'!A:B,2,0)</f>
        <v>Lynch, Ms.  Sandra K.</v>
      </c>
      <c r="C2270">
        <f>VLOOKUP(A2270,'Medical Examinations'!A:H,2,0)</f>
        <v>19.7</v>
      </c>
      <c r="D2270">
        <f>VLOOKUP(A2270,'Medical Examinations'!A:C,3,0)</f>
        <v>5.51</v>
      </c>
      <c r="E2270" t="str">
        <f>VLOOKUP(A2270,'Medical Examinations'!A:E,4)</f>
        <v>No</v>
      </c>
      <c r="F2270" t="str">
        <f>VLOOKUP(A2270,'Medical Examinations'!A:E,5)</f>
        <v>No</v>
      </c>
      <c r="G2270" t="str">
        <f>VLOOKUP(A2270,'Medical Examinations'!A:F,6,0)</f>
        <v>No</v>
      </c>
      <c r="H2270">
        <f>VLOOKUP(A2270,'Medical Examinations'!A:G,7)</f>
        <v>1</v>
      </c>
      <c r="I2270" t="str">
        <f>VLOOKUP(A2270,'Medical Examinations'!A:H,8,0)</f>
        <v>No</v>
      </c>
      <c r="J2270">
        <f>VLOOKUP(A2270,'Hospitalisation Details'!A:B,2,0)</f>
        <v>1998</v>
      </c>
      <c r="K2270" t="str">
        <f>VLOOKUP(A2270,'Hospitalisation Details'!A:C,3,0)</f>
        <v>Jul</v>
      </c>
      <c r="L2270">
        <f>VLOOKUP(A2270,'Hospitalisation Details'!A:D,4,0)</f>
        <v>13</v>
      </c>
      <c r="M2270">
        <f>VLOOKUP(A2270,'Hospitalisation Details'!A:E,5,0)</f>
        <v>0</v>
      </c>
      <c r="N2270">
        <f>VLOOKUP(A2270,'Hospitalisation Details'!A:F,6,0)</f>
        <v>1234</v>
      </c>
      <c r="O2270" t="str">
        <f>VLOOKUP(A2270,'Hospitalisation Details'!A:G,7,0)</f>
        <v>tier - 2</v>
      </c>
      <c r="P2270" t="str">
        <f>VLOOKUP(A2270,'Hospitalisation Details'!A:I,8,0)</f>
        <v>tier - 1</v>
      </c>
      <c r="Q2270" t="str">
        <f>VLOOKUP(A2270,'Hospitalisation Details'!A:I,9,0)</f>
        <v>R1013</v>
      </c>
    </row>
    <row r="2271" spans="1:17" ht="15.6" x14ac:dyDescent="0.3">
      <c r="A2271" s="1" t="s">
        <v>88</v>
      </c>
      <c r="B2271" s="1" t="str">
        <f>VLOOKUP(A2271,'Customer Names'!A:B,2,0)</f>
        <v>Reilly, Ms.  Katharine</v>
      </c>
      <c r="C2271">
        <f>VLOOKUP(A2271,'Medical Examinations'!A:H,2,0)</f>
        <v>19.21</v>
      </c>
      <c r="D2271">
        <f>VLOOKUP(A2271,'Medical Examinations'!A:C,3,0)</f>
        <v>4.76</v>
      </c>
      <c r="E2271" t="str">
        <f>VLOOKUP(A2271,'Medical Examinations'!A:E,4)</f>
        <v>No</v>
      </c>
      <c r="F2271" t="str">
        <f>VLOOKUP(A2271,'Medical Examinations'!A:E,5)</f>
        <v>yes</v>
      </c>
      <c r="G2271" t="str">
        <f>VLOOKUP(A2271,'Medical Examinations'!A:F,6,0)</f>
        <v>No</v>
      </c>
      <c r="H2271">
        <f>VLOOKUP(A2271,'Medical Examinations'!A:G,7)</f>
        <v>1</v>
      </c>
      <c r="I2271" t="str">
        <f>VLOOKUP(A2271,'Medical Examinations'!A:H,8,0)</f>
        <v>No</v>
      </c>
      <c r="J2271">
        <f>VLOOKUP(A2271,'Hospitalisation Details'!A:B,2,0)</f>
        <v>2004</v>
      </c>
      <c r="K2271" t="str">
        <f>VLOOKUP(A2271,'Hospitalisation Details'!A:C,3,0)</f>
        <v>Oct</v>
      </c>
      <c r="L2271">
        <f>VLOOKUP(A2271,'Hospitalisation Details'!A:D,4,0)</f>
        <v>16</v>
      </c>
      <c r="M2271">
        <f>VLOOKUP(A2271,'Hospitalisation Details'!A:E,5,0)</f>
        <v>0</v>
      </c>
      <c r="N2271">
        <f>VLOOKUP(A2271,'Hospitalisation Details'!A:F,6,0)</f>
        <v>1228</v>
      </c>
      <c r="O2271" t="str">
        <f>VLOOKUP(A2271,'Hospitalisation Details'!A:G,7,0)</f>
        <v>tier - 2</v>
      </c>
      <c r="P2271" t="str">
        <f>VLOOKUP(A2271,'Hospitalisation Details'!A:I,8,0)</f>
        <v>tier - 1</v>
      </c>
      <c r="Q2271" t="str">
        <f>VLOOKUP(A2271,'Hospitalisation Details'!A:I,9,0)</f>
        <v>R1012</v>
      </c>
    </row>
    <row r="2272" spans="1:17" ht="15.6" x14ac:dyDescent="0.3">
      <c r="A2272" s="1" t="s">
        <v>87</v>
      </c>
      <c r="B2272" s="1" t="str">
        <f>VLOOKUP(A2272,'Customer Names'!A:B,2,0)</f>
        <v>Nolette, Mr.  Jerome</v>
      </c>
      <c r="C2272">
        <f>VLOOKUP(A2272,'Medical Examinations'!A:H,2,0)</f>
        <v>19.3</v>
      </c>
      <c r="D2272">
        <f>VLOOKUP(A2272,'Medical Examinations'!A:C,3,0)</f>
        <v>4.7</v>
      </c>
      <c r="E2272" t="str">
        <f>VLOOKUP(A2272,'Medical Examinations'!A:E,4)</f>
        <v>No</v>
      </c>
      <c r="F2272" t="str">
        <f>VLOOKUP(A2272,'Medical Examinations'!A:E,5)</f>
        <v>yes</v>
      </c>
      <c r="G2272" t="str">
        <f>VLOOKUP(A2272,'Medical Examinations'!A:F,6,0)</f>
        <v>No</v>
      </c>
      <c r="H2272">
        <f>VLOOKUP(A2272,'Medical Examinations'!A:G,7)</f>
        <v>1</v>
      </c>
      <c r="I2272" t="str">
        <f>VLOOKUP(A2272,'Medical Examinations'!A:H,8,0)</f>
        <v>No</v>
      </c>
      <c r="J2272">
        <f>VLOOKUP(A2272,'Hospitalisation Details'!A:B,2,0)</f>
        <v>2004</v>
      </c>
      <c r="K2272" t="str">
        <f>VLOOKUP(A2272,'Hospitalisation Details'!A:C,3,0)</f>
        <v>Jul</v>
      </c>
      <c r="L2272">
        <f>VLOOKUP(A2272,'Hospitalisation Details'!A:D,4,0)</f>
        <v>9</v>
      </c>
      <c r="M2272">
        <f>VLOOKUP(A2272,'Hospitalisation Details'!A:E,5,0)</f>
        <v>0</v>
      </c>
      <c r="N2272">
        <f>VLOOKUP(A2272,'Hospitalisation Details'!A:F,6,0)</f>
        <v>1224</v>
      </c>
      <c r="O2272" t="str">
        <f>VLOOKUP(A2272,'Hospitalisation Details'!A:G,7,0)</f>
        <v>tier - 2</v>
      </c>
      <c r="P2272" t="str">
        <f>VLOOKUP(A2272,'Hospitalisation Details'!A:I,8,0)</f>
        <v>tier - 1</v>
      </c>
      <c r="Q2272" t="str">
        <f>VLOOKUP(A2272,'Hospitalisation Details'!A:I,9,0)</f>
        <v>R1013</v>
      </c>
    </row>
    <row r="2273" spans="1:17" ht="15.6" x14ac:dyDescent="0.3">
      <c r="A2273" s="1" t="s">
        <v>86</v>
      </c>
      <c r="B2273" s="1" t="str">
        <f>VLOOKUP(A2273,'Customer Names'!A:B,2,0)</f>
        <v>Chabrier, Ms.  Julia R</v>
      </c>
      <c r="C2273">
        <f>VLOOKUP(A2273,'Medical Examinations'!A:H,2,0)</f>
        <v>16.22</v>
      </c>
      <c r="D2273">
        <f>VLOOKUP(A2273,'Medical Examinations'!A:C,3,0)</f>
        <v>6.21</v>
      </c>
      <c r="E2273" t="str">
        <f>VLOOKUP(A2273,'Medical Examinations'!A:E,4)</f>
        <v>yes</v>
      </c>
      <c r="F2273" t="str">
        <f>VLOOKUP(A2273,'Medical Examinations'!A:E,5)</f>
        <v>No</v>
      </c>
      <c r="G2273" t="str">
        <f>VLOOKUP(A2273,'Medical Examinations'!A:F,6,0)</f>
        <v>No</v>
      </c>
      <c r="H2273" t="str">
        <f>VLOOKUP(A2273,'Medical Examinations'!A:G,7)</f>
        <v>No major surgery</v>
      </c>
      <c r="I2273" t="str">
        <f>VLOOKUP(A2273,'Medical Examinations'!A:H,8,0)</f>
        <v>No</v>
      </c>
      <c r="J2273">
        <f>VLOOKUP(A2273,'Hospitalisation Details'!A:B,2,0)</f>
        <v>1996</v>
      </c>
      <c r="K2273" t="str">
        <f>VLOOKUP(A2273,'Hospitalisation Details'!A:C,3,0)</f>
        <v>Nov</v>
      </c>
      <c r="L2273">
        <f>VLOOKUP(A2273,'Hospitalisation Details'!A:D,4,0)</f>
        <v>4</v>
      </c>
      <c r="M2273">
        <f>VLOOKUP(A2273,'Hospitalisation Details'!A:E,5,0)</f>
        <v>0</v>
      </c>
      <c r="N2273">
        <f>VLOOKUP(A2273,'Hospitalisation Details'!A:F,6,0)</f>
        <v>1220</v>
      </c>
      <c r="O2273" t="str">
        <f>VLOOKUP(A2273,'Hospitalisation Details'!A:G,7,0)</f>
        <v>tier - 2</v>
      </c>
      <c r="P2273" t="str">
        <f>VLOOKUP(A2273,'Hospitalisation Details'!A:I,8,0)</f>
        <v>tier - 3</v>
      </c>
      <c r="Q2273" t="str">
        <f>VLOOKUP(A2273,'Hospitalisation Details'!A:I,9,0)</f>
        <v>R1012</v>
      </c>
    </row>
    <row r="2274" spans="1:17" ht="15.6" x14ac:dyDescent="0.3">
      <c r="A2274" s="1" t="s">
        <v>85</v>
      </c>
      <c r="B2274" s="1" t="str">
        <f>VLOOKUP(A2274,'Customer Names'!A:B,2,0)</f>
        <v>Lee, Mr.  Sean Henry</v>
      </c>
      <c r="C2274">
        <f>VLOOKUP(A2274,'Medical Examinations'!A:H,2,0)</f>
        <v>17.12</v>
      </c>
      <c r="D2274">
        <f>VLOOKUP(A2274,'Medical Examinations'!A:C,3,0)</f>
        <v>4.5199999999999996</v>
      </c>
      <c r="E2274" t="str">
        <f>VLOOKUP(A2274,'Medical Examinations'!A:E,4)</f>
        <v>No</v>
      </c>
      <c r="F2274" t="str">
        <f>VLOOKUP(A2274,'Medical Examinations'!A:E,5)</f>
        <v>yes</v>
      </c>
      <c r="G2274" t="str">
        <f>VLOOKUP(A2274,'Medical Examinations'!A:F,6,0)</f>
        <v>No</v>
      </c>
      <c r="H2274">
        <f>VLOOKUP(A2274,'Medical Examinations'!A:G,7)</f>
        <v>1</v>
      </c>
      <c r="I2274" t="str">
        <f>VLOOKUP(A2274,'Medical Examinations'!A:H,8,0)</f>
        <v>No</v>
      </c>
      <c r="J2274">
        <f>VLOOKUP(A2274,'Hospitalisation Details'!A:B,2,0)</f>
        <v>2004</v>
      </c>
      <c r="K2274" t="str">
        <f>VLOOKUP(A2274,'Hospitalisation Details'!A:C,3,0)</f>
        <v>Jun</v>
      </c>
      <c r="L2274">
        <f>VLOOKUP(A2274,'Hospitalisation Details'!A:D,4,0)</f>
        <v>2</v>
      </c>
      <c r="M2274">
        <f>VLOOKUP(A2274,'Hospitalisation Details'!A:E,5,0)</f>
        <v>0</v>
      </c>
      <c r="N2274">
        <f>VLOOKUP(A2274,'Hospitalisation Details'!A:F,6,0)</f>
        <v>1210</v>
      </c>
      <c r="O2274" t="str">
        <f>VLOOKUP(A2274,'Hospitalisation Details'!A:G,7,0)</f>
        <v>tier - 2</v>
      </c>
      <c r="P2274" t="str">
        <f>VLOOKUP(A2274,'Hospitalisation Details'!A:I,8,0)</f>
        <v>tier - 1</v>
      </c>
      <c r="Q2274" t="str">
        <f>VLOOKUP(A2274,'Hospitalisation Details'!A:I,9,0)</f>
        <v>R1013</v>
      </c>
    </row>
    <row r="2275" spans="1:17" ht="15.6" x14ac:dyDescent="0.3">
      <c r="A2275" s="1" t="s">
        <v>84</v>
      </c>
      <c r="B2275" s="1" t="str">
        <f>VLOOKUP(A2275,'Customer Names'!A:B,2,0)</f>
        <v>Knotts, Ms.  Rachel A.</v>
      </c>
      <c r="C2275">
        <f>VLOOKUP(A2275,'Medical Examinations'!A:H,2,0)</f>
        <v>19.07</v>
      </c>
      <c r="D2275">
        <f>VLOOKUP(A2275,'Medical Examinations'!A:C,3,0)</f>
        <v>5.45</v>
      </c>
      <c r="E2275" t="str">
        <f>VLOOKUP(A2275,'Medical Examinations'!A:E,4)</f>
        <v>No</v>
      </c>
      <c r="F2275" t="str">
        <f>VLOOKUP(A2275,'Medical Examinations'!A:E,5)</f>
        <v>No</v>
      </c>
      <c r="G2275" t="str">
        <f>VLOOKUP(A2275,'Medical Examinations'!A:F,6,0)</f>
        <v>No</v>
      </c>
      <c r="H2275">
        <f>VLOOKUP(A2275,'Medical Examinations'!A:G,7)</f>
        <v>1</v>
      </c>
      <c r="I2275" t="str">
        <f>VLOOKUP(A2275,'Medical Examinations'!A:H,8,0)</f>
        <v>No</v>
      </c>
      <c r="J2275">
        <f>VLOOKUP(A2275,'Hospitalisation Details'!A:B,2,0)</f>
        <v>1992</v>
      </c>
      <c r="K2275" t="str">
        <f>VLOOKUP(A2275,'Hospitalisation Details'!A:C,3,0)</f>
        <v>Oct</v>
      </c>
      <c r="L2275">
        <f>VLOOKUP(A2275,'Hospitalisation Details'!A:D,4,0)</f>
        <v>6</v>
      </c>
      <c r="M2275">
        <f>VLOOKUP(A2275,'Hospitalisation Details'!A:E,5,0)</f>
        <v>0</v>
      </c>
      <c r="N2275">
        <f>VLOOKUP(A2275,'Hospitalisation Details'!A:F,6,0)</f>
        <v>1200.55</v>
      </c>
      <c r="O2275" t="str">
        <f>VLOOKUP(A2275,'Hospitalisation Details'!A:G,7,0)</f>
        <v>tier - 2</v>
      </c>
      <c r="P2275" t="str">
        <f>VLOOKUP(A2275,'Hospitalisation Details'!A:I,8,0)</f>
        <v>tier - 3</v>
      </c>
      <c r="Q2275" t="str">
        <f>VLOOKUP(A2275,'Hospitalisation Details'!A:I,9,0)</f>
        <v>R1013</v>
      </c>
    </row>
    <row r="2276" spans="1:17" ht="15.6" x14ac:dyDescent="0.3">
      <c r="A2276" s="1" t="s">
        <v>83</v>
      </c>
      <c r="B2276" s="1" t="str">
        <f>VLOOKUP(A2276,'Customer Names'!A:B,2,0)</f>
        <v>Pultorak, Mr.  Jim</v>
      </c>
      <c r="C2276">
        <f>VLOOKUP(A2276,'Medical Examinations'!A:H,2,0)</f>
        <v>15.56</v>
      </c>
      <c r="D2276">
        <f>VLOOKUP(A2276,'Medical Examinations'!A:C,3,0)</f>
        <v>4.42</v>
      </c>
      <c r="E2276" t="str">
        <f>VLOOKUP(A2276,'Medical Examinations'!A:E,4)</f>
        <v>No</v>
      </c>
      <c r="F2276" t="str">
        <f>VLOOKUP(A2276,'Medical Examinations'!A:E,5)</f>
        <v>No</v>
      </c>
      <c r="G2276" t="str">
        <f>VLOOKUP(A2276,'Medical Examinations'!A:F,6,0)</f>
        <v>No</v>
      </c>
      <c r="H2276" t="str">
        <f>VLOOKUP(A2276,'Medical Examinations'!A:G,7)</f>
        <v>No major surgery</v>
      </c>
      <c r="I2276" t="str">
        <f>VLOOKUP(A2276,'Medical Examinations'!A:H,8,0)</f>
        <v>No</v>
      </c>
      <c r="J2276">
        <f>VLOOKUP(A2276,'Hospitalisation Details'!A:B,2,0)</f>
        <v>1999</v>
      </c>
      <c r="K2276" t="str">
        <f>VLOOKUP(A2276,'Hospitalisation Details'!A:C,3,0)</f>
        <v>Jun</v>
      </c>
      <c r="L2276">
        <f>VLOOKUP(A2276,'Hospitalisation Details'!A:D,4,0)</f>
        <v>28</v>
      </c>
      <c r="M2276">
        <f>VLOOKUP(A2276,'Hospitalisation Details'!A:E,5,0)</f>
        <v>0</v>
      </c>
      <c r="N2276">
        <f>VLOOKUP(A2276,'Hospitalisation Details'!A:F,6,0)</f>
        <v>1200</v>
      </c>
      <c r="O2276" t="str">
        <f>VLOOKUP(A2276,'Hospitalisation Details'!A:G,7,0)</f>
        <v>tier - 2</v>
      </c>
      <c r="P2276" t="str">
        <f>VLOOKUP(A2276,'Hospitalisation Details'!A:I,8,0)</f>
        <v>tier - 3</v>
      </c>
      <c r="Q2276" t="str">
        <f>VLOOKUP(A2276,'Hospitalisation Details'!A:I,9,0)</f>
        <v>R1012</v>
      </c>
    </row>
    <row r="2277" spans="1:17" ht="15.6" x14ac:dyDescent="0.3">
      <c r="A2277" s="1" t="s">
        <v>82</v>
      </c>
      <c r="B2277" s="1" t="str">
        <f>VLOOKUP(A2277,'Customer Names'!A:B,2,0)</f>
        <v>Maxon, Mr.  Tim</v>
      </c>
      <c r="C2277">
        <f>VLOOKUP(A2277,'Medical Examinations'!A:H,2,0)</f>
        <v>22.76</v>
      </c>
      <c r="D2277">
        <f>VLOOKUP(A2277,'Medical Examinations'!A:C,3,0)</f>
        <v>9.44</v>
      </c>
      <c r="E2277" t="str">
        <f>VLOOKUP(A2277,'Medical Examinations'!A:E,4)</f>
        <v>No</v>
      </c>
      <c r="F2277" t="str">
        <f>VLOOKUP(A2277,'Medical Examinations'!A:E,5)</f>
        <v>No</v>
      </c>
      <c r="G2277" t="str">
        <f>VLOOKUP(A2277,'Medical Examinations'!A:F,6,0)</f>
        <v>No</v>
      </c>
      <c r="H2277" t="str">
        <f>VLOOKUP(A2277,'Medical Examinations'!A:G,7)</f>
        <v>No major surgery</v>
      </c>
      <c r="I2277" t="str">
        <f>VLOOKUP(A2277,'Medical Examinations'!A:H,8,0)</f>
        <v>No</v>
      </c>
      <c r="J2277">
        <f>VLOOKUP(A2277,'Hospitalisation Details'!A:B,2,0)</f>
        <v>2002</v>
      </c>
      <c r="K2277" t="str">
        <f>VLOOKUP(A2277,'Hospitalisation Details'!A:C,3,0)</f>
        <v>Aug</v>
      </c>
      <c r="L2277">
        <f>VLOOKUP(A2277,'Hospitalisation Details'!A:D,4,0)</f>
        <v>26</v>
      </c>
      <c r="M2277">
        <f>VLOOKUP(A2277,'Hospitalisation Details'!A:E,5,0)</f>
        <v>0</v>
      </c>
      <c r="N2277">
        <f>VLOOKUP(A2277,'Hospitalisation Details'!A:F,6,0)</f>
        <v>1191</v>
      </c>
      <c r="O2277" t="str">
        <f>VLOOKUP(A2277,'Hospitalisation Details'!A:G,7,0)</f>
        <v>tier - 2</v>
      </c>
      <c r="P2277" t="str">
        <f>VLOOKUP(A2277,'Hospitalisation Details'!A:I,8,0)</f>
        <v>tier - 1</v>
      </c>
      <c r="Q2277" t="str">
        <f>VLOOKUP(A2277,'Hospitalisation Details'!A:I,9,0)</f>
        <v>R1013</v>
      </c>
    </row>
    <row r="2278" spans="1:17" ht="15.6" x14ac:dyDescent="0.3">
      <c r="A2278" s="1" t="s">
        <v>81</v>
      </c>
      <c r="B2278" s="1" t="str">
        <f>VLOOKUP(A2278,'Customer Names'!A:B,2,0)</f>
        <v>Kraai, Ms.  Abby L.</v>
      </c>
      <c r="C2278">
        <f>VLOOKUP(A2278,'Medical Examinations'!A:H,2,0)</f>
        <v>22.79</v>
      </c>
      <c r="D2278">
        <f>VLOOKUP(A2278,'Medical Examinations'!A:C,3,0)</f>
        <v>6.15</v>
      </c>
      <c r="E2278" t="str">
        <f>VLOOKUP(A2278,'Medical Examinations'!A:E,4)</f>
        <v>yes</v>
      </c>
      <c r="F2278" t="str">
        <f>VLOOKUP(A2278,'Medical Examinations'!A:E,5)</f>
        <v>No</v>
      </c>
      <c r="G2278" t="str">
        <f>VLOOKUP(A2278,'Medical Examinations'!A:F,6,0)</f>
        <v>Yes</v>
      </c>
      <c r="H2278">
        <f>VLOOKUP(A2278,'Medical Examinations'!A:G,7)</f>
        <v>1</v>
      </c>
      <c r="I2278" t="str">
        <f>VLOOKUP(A2278,'Medical Examinations'!A:H,8,0)</f>
        <v>No</v>
      </c>
      <c r="J2278">
        <f>VLOOKUP(A2278,'Hospitalisation Details'!A:B,2,0)</f>
        <v>1997</v>
      </c>
      <c r="K2278" t="str">
        <f>VLOOKUP(A2278,'Hospitalisation Details'!A:C,3,0)</f>
        <v>Jun</v>
      </c>
      <c r="L2278">
        <f>VLOOKUP(A2278,'Hospitalisation Details'!A:D,4,0)</f>
        <v>28</v>
      </c>
      <c r="M2278">
        <f>VLOOKUP(A2278,'Hospitalisation Details'!A:E,5,0)</f>
        <v>0</v>
      </c>
      <c r="N2278">
        <f>VLOOKUP(A2278,'Hospitalisation Details'!A:F,6,0)</f>
        <v>1178.07</v>
      </c>
      <c r="O2278" t="str">
        <f>VLOOKUP(A2278,'Hospitalisation Details'!A:G,7,0)</f>
        <v>tier - 2</v>
      </c>
      <c r="P2278" t="str">
        <f>VLOOKUP(A2278,'Hospitalisation Details'!A:I,8,0)</f>
        <v>tier - 2</v>
      </c>
      <c r="Q2278" t="str">
        <f>VLOOKUP(A2278,'Hospitalisation Details'!A:I,9,0)</f>
        <v>R1013</v>
      </c>
    </row>
    <row r="2279" spans="1:17" ht="15.6" x14ac:dyDescent="0.3">
      <c r="A2279" s="1" t="s">
        <v>80</v>
      </c>
      <c r="B2279" s="1" t="str">
        <f>VLOOKUP(A2279,'Customer Names'!A:B,2,0)</f>
        <v>Larosa, Mr.  Mark</v>
      </c>
      <c r="C2279">
        <f>VLOOKUP(A2279,'Medical Examinations'!A:H,2,0)</f>
        <v>17.41</v>
      </c>
      <c r="D2279">
        <f>VLOOKUP(A2279,'Medical Examinations'!A:C,3,0)</f>
        <v>5.13</v>
      </c>
      <c r="E2279" t="str">
        <f>VLOOKUP(A2279,'Medical Examinations'!A:E,4)</f>
        <v>yes</v>
      </c>
      <c r="F2279" t="str">
        <f>VLOOKUP(A2279,'Medical Examinations'!A:E,5)</f>
        <v>No</v>
      </c>
      <c r="G2279" t="str">
        <f>VLOOKUP(A2279,'Medical Examinations'!A:F,6,0)</f>
        <v>No</v>
      </c>
      <c r="H2279" t="str">
        <f>VLOOKUP(A2279,'Medical Examinations'!A:G,7)</f>
        <v>No major surgery</v>
      </c>
      <c r="I2279" t="str">
        <f>VLOOKUP(A2279,'Medical Examinations'!A:H,8,0)</f>
        <v>No</v>
      </c>
      <c r="J2279">
        <f>VLOOKUP(A2279,'Hospitalisation Details'!A:B,2,0)</f>
        <v>1996</v>
      </c>
      <c r="K2279" t="str">
        <f>VLOOKUP(A2279,'Hospitalisation Details'!A:C,3,0)</f>
        <v>Aug</v>
      </c>
      <c r="L2279">
        <f>VLOOKUP(A2279,'Hospitalisation Details'!A:D,4,0)</f>
        <v>11</v>
      </c>
      <c r="M2279">
        <f>VLOOKUP(A2279,'Hospitalisation Details'!A:E,5,0)</f>
        <v>0</v>
      </c>
      <c r="N2279">
        <f>VLOOKUP(A2279,'Hospitalisation Details'!A:F,6,0)</f>
        <v>1178</v>
      </c>
      <c r="O2279" t="str">
        <f>VLOOKUP(A2279,'Hospitalisation Details'!A:G,7,0)</f>
        <v>tier - 2</v>
      </c>
      <c r="P2279" t="str">
        <f>VLOOKUP(A2279,'Hospitalisation Details'!A:I,8,0)</f>
        <v>tier - 3</v>
      </c>
      <c r="Q2279" t="str">
        <f>VLOOKUP(A2279,'Hospitalisation Details'!A:I,9,0)</f>
        <v>R1013</v>
      </c>
    </row>
    <row r="2280" spans="1:17" ht="15.6" x14ac:dyDescent="0.3">
      <c r="A2280" s="1" t="s">
        <v>79</v>
      </c>
      <c r="B2280" s="1" t="str">
        <f>VLOOKUP(A2280,'Customer Names'!A:B,2,0)</f>
        <v>King, Mr.  Ali</v>
      </c>
      <c r="C2280">
        <f>VLOOKUP(A2280,'Medical Examinations'!A:H,2,0)</f>
        <v>19.32</v>
      </c>
      <c r="D2280">
        <f>VLOOKUP(A2280,'Medical Examinations'!A:C,3,0)</f>
        <v>4.96</v>
      </c>
      <c r="E2280" t="str">
        <f>VLOOKUP(A2280,'Medical Examinations'!A:E,4)</f>
        <v>yes</v>
      </c>
      <c r="F2280" t="str">
        <f>VLOOKUP(A2280,'Medical Examinations'!A:E,5)</f>
        <v>No</v>
      </c>
      <c r="G2280" t="str">
        <f>VLOOKUP(A2280,'Medical Examinations'!A:F,6,0)</f>
        <v>No</v>
      </c>
      <c r="H2280" t="str">
        <f>VLOOKUP(A2280,'Medical Examinations'!A:G,7)</f>
        <v>No major surgery</v>
      </c>
      <c r="I2280" t="str">
        <f>VLOOKUP(A2280,'Medical Examinations'!A:H,8,0)</f>
        <v>No</v>
      </c>
      <c r="J2280">
        <f>VLOOKUP(A2280,'Hospitalisation Details'!A:B,2,0)</f>
        <v>2001</v>
      </c>
      <c r="K2280" t="str">
        <f>VLOOKUP(A2280,'Hospitalisation Details'!A:C,3,0)</f>
        <v>Nov</v>
      </c>
      <c r="L2280">
        <f>VLOOKUP(A2280,'Hospitalisation Details'!A:D,4,0)</f>
        <v>12</v>
      </c>
      <c r="M2280">
        <f>VLOOKUP(A2280,'Hospitalisation Details'!A:E,5,0)</f>
        <v>0</v>
      </c>
      <c r="N2280">
        <f>VLOOKUP(A2280,'Hospitalisation Details'!A:F,6,0)</f>
        <v>1167</v>
      </c>
      <c r="O2280" t="str">
        <f>VLOOKUP(A2280,'Hospitalisation Details'!A:G,7,0)</f>
        <v>tier - 2</v>
      </c>
      <c r="P2280" t="str">
        <f>VLOOKUP(A2280,'Hospitalisation Details'!A:I,8,0)</f>
        <v>tier - 1</v>
      </c>
      <c r="Q2280" t="str">
        <f>VLOOKUP(A2280,'Hospitalisation Details'!A:I,9,0)</f>
        <v>R1013</v>
      </c>
    </row>
    <row r="2281" spans="1:17" ht="15.6" x14ac:dyDescent="0.3">
      <c r="A2281" s="1" t="s">
        <v>78</v>
      </c>
      <c r="B2281" s="1" t="str">
        <f>VLOOKUP(A2281,'Customer Names'!A:B,2,0)</f>
        <v>Haney, Mr.  Joshua</v>
      </c>
      <c r="C2281">
        <f>VLOOKUP(A2281,'Medical Examinations'!A:H,2,0)</f>
        <v>18.25</v>
      </c>
      <c r="D2281">
        <f>VLOOKUP(A2281,'Medical Examinations'!A:C,3,0)</f>
        <v>10.95</v>
      </c>
      <c r="E2281" t="str">
        <f>VLOOKUP(A2281,'Medical Examinations'!A:E,4)</f>
        <v>No</v>
      </c>
      <c r="F2281" t="str">
        <f>VLOOKUP(A2281,'Medical Examinations'!A:E,5)</f>
        <v>No</v>
      </c>
      <c r="G2281" t="str">
        <f>VLOOKUP(A2281,'Medical Examinations'!A:F,6,0)</f>
        <v>No</v>
      </c>
      <c r="H2281" t="str">
        <f>VLOOKUP(A2281,'Medical Examinations'!A:G,7)</f>
        <v>No major surgery</v>
      </c>
      <c r="I2281" t="str">
        <f>VLOOKUP(A2281,'Medical Examinations'!A:H,8,0)</f>
        <v>No</v>
      </c>
      <c r="J2281">
        <f>VLOOKUP(A2281,'Hospitalisation Details'!A:B,2,0)</f>
        <v>2002</v>
      </c>
      <c r="K2281" t="str">
        <f>VLOOKUP(A2281,'Hospitalisation Details'!A:C,3,0)</f>
        <v>Jun</v>
      </c>
      <c r="L2281">
        <f>VLOOKUP(A2281,'Hospitalisation Details'!A:D,4,0)</f>
        <v>11</v>
      </c>
      <c r="M2281">
        <f>VLOOKUP(A2281,'Hospitalisation Details'!A:E,5,0)</f>
        <v>0</v>
      </c>
      <c r="N2281">
        <f>VLOOKUP(A2281,'Hospitalisation Details'!A:F,6,0)</f>
        <v>1165</v>
      </c>
      <c r="O2281" t="str">
        <f>VLOOKUP(A2281,'Hospitalisation Details'!A:G,7,0)</f>
        <v>tier - 2</v>
      </c>
      <c r="P2281" t="str">
        <f>VLOOKUP(A2281,'Hospitalisation Details'!A:I,8,0)</f>
        <v>tier - 3</v>
      </c>
      <c r="Q2281" t="str">
        <f>VLOOKUP(A2281,'Hospitalisation Details'!A:I,9,0)</f>
        <v>R1012</v>
      </c>
    </row>
    <row r="2282" spans="1:17" ht="15.6" x14ac:dyDescent="0.3">
      <c r="A2282" s="1" t="s">
        <v>77</v>
      </c>
      <c r="B2282" s="1" t="str">
        <f>VLOOKUP(A2282,'Customer Names'!A:B,2,0)</f>
        <v>Boulay, Mr.  Pierre</v>
      </c>
      <c r="C2282">
        <f>VLOOKUP(A2282,'Medical Examinations'!A:H,2,0)</f>
        <v>53.13</v>
      </c>
      <c r="D2282">
        <f>VLOOKUP(A2282,'Medical Examinations'!A:C,3,0)</f>
        <v>4.4400000000000004</v>
      </c>
      <c r="E2282" t="str">
        <f>VLOOKUP(A2282,'Medical Examinations'!A:E,4)</f>
        <v>No</v>
      </c>
      <c r="F2282" t="str">
        <f>VLOOKUP(A2282,'Medical Examinations'!A:E,5)</f>
        <v>yes</v>
      </c>
      <c r="G2282" t="str">
        <f>VLOOKUP(A2282,'Medical Examinations'!A:F,6,0)</f>
        <v>No</v>
      </c>
      <c r="H2282">
        <f>VLOOKUP(A2282,'Medical Examinations'!A:G,7)</f>
        <v>1</v>
      </c>
      <c r="I2282" t="str">
        <f>VLOOKUP(A2282,'Medical Examinations'!A:H,8,0)</f>
        <v>No</v>
      </c>
      <c r="J2282">
        <f>VLOOKUP(A2282,'Hospitalisation Details'!A:B,2,0)</f>
        <v>2004</v>
      </c>
      <c r="K2282" t="str">
        <f>VLOOKUP(A2282,'Hospitalisation Details'!A:C,3,0)</f>
        <v>Nov</v>
      </c>
      <c r="L2282">
        <f>VLOOKUP(A2282,'Hospitalisation Details'!A:D,4,0)</f>
        <v>11</v>
      </c>
      <c r="M2282">
        <f>VLOOKUP(A2282,'Hospitalisation Details'!A:E,5,0)</f>
        <v>0</v>
      </c>
      <c r="N2282">
        <f>VLOOKUP(A2282,'Hospitalisation Details'!A:F,6,0)</f>
        <v>1163.46</v>
      </c>
      <c r="O2282" t="str">
        <f>VLOOKUP(A2282,'Hospitalisation Details'!A:G,7,0)</f>
        <v>tier - 2</v>
      </c>
      <c r="P2282" t="str">
        <f>VLOOKUP(A2282,'Hospitalisation Details'!A:I,8,0)</f>
        <v>tier - 3</v>
      </c>
      <c r="Q2282" t="str">
        <f>VLOOKUP(A2282,'Hospitalisation Details'!A:I,9,0)</f>
        <v>R1013</v>
      </c>
    </row>
    <row r="2283" spans="1:17" ht="15.6" x14ac:dyDescent="0.3">
      <c r="A2283" s="1" t="s">
        <v>76</v>
      </c>
      <c r="B2283" s="1" t="str">
        <f>VLOOKUP(A2283,'Customer Names'!A:B,2,0)</f>
        <v>Peters, Ms.  Kate</v>
      </c>
      <c r="C2283">
        <f>VLOOKUP(A2283,'Medical Examinations'!A:H,2,0)</f>
        <v>20.46</v>
      </c>
      <c r="D2283">
        <f>VLOOKUP(A2283,'Medical Examinations'!A:C,3,0)</f>
        <v>4.0199999999999996</v>
      </c>
      <c r="E2283" t="str">
        <f>VLOOKUP(A2283,'Medical Examinations'!A:E,4)</f>
        <v>No</v>
      </c>
      <c r="F2283" t="str">
        <f>VLOOKUP(A2283,'Medical Examinations'!A:E,5)</f>
        <v>No</v>
      </c>
      <c r="G2283" t="str">
        <f>VLOOKUP(A2283,'Medical Examinations'!A:F,6,0)</f>
        <v>No</v>
      </c>
      <c r="H2283" t="str">
        <f>VLOOKUP(A2283,'Medical Examinations'!A:G,7)</f>
        <v>No major surgery</v>
      </c>
      <c r="I2283" t="str">
        <f>VLOOKUP(A2283,'Medical Examinations'!A:H,8,0)</f>
        <v>No</v>
      </c>
      <c r="J2283">
        <f>VLOOKUP(A2283,'Hospitalisation Details'!A:B,2,0)</f>
        <v>1994</v>
      </c>
      <c r="K2283" t="str">
        <f>VLOOKUP(A2283,'Hospitalisation Details'!A:C,3,0)</f>
        <v>Jul</v>
      </c>
      <c r="L2283">
        <f>VLOOKUP(A2283,'Hospitalisation Details'!A:D,4,0)</f>
        <v>26</v>
      </c>
      <c r="M2283">
        <f>VLOOKUP(A2283,'Hospitalisation Details'!A:E,5,0)</f>
        <v>0</v>
      </c>
      <c r="N2283">
        <f>VLOOKUP(A2283,'Hospitalisation Details'!A:F,6,0)</f>
        <v>1158.32</v>
      </c>
      <c r="O2283" t="str">
        <f>VLOOKUP(A2283,'Hospitalisation Details'!A:G,7,0)</f>
        <v>tier - 2</v>
      </c>
      <c r="P2283" t="str">
        <f>VLOOKUP(A2283,'Hospitalisation Details'!A:I,8,0)</f>
        <v>tier - 1</v>
      </c>
      <c r="Q2283" t="str">
        <f>VLOOKUP(A2283,'Hospitalisation Details'!A:I,9,0)</f>
        <v>R1013</v>
      </c>
    </row>
    <row r="2284" spans="1:17" ht="15.6" x14ac:dyDescent="0.3">
      <c r="A2284" s="1" t="s">
        <v>75</v>
      </c>
      <c r="B2284" s="1" t="str">
        <f>VLOOKUP(A2284,'Customer Names'!A:B,2,0)</f>
        <v>Luy, Mr.  David</v>
      </c>
      <c r="C2284">
        <f>VLOOKUP(A2284,'Medical Examinations'!A:H,2,0)</f>
        <v>43.01</v>
      </c>
      <c r="D2284">
        <f>VLOOKUP(A2284,'Medical Examinations'!A:C,3,0)</f>
        <v>5.44</v>
      </c>
      <c r="E2284" t="str">
        <f>VLOOKUP(A2284,'Medical Examinations'!A:E,4)</f>
        <v>No</v>
      </c>
      <c r="F2284" t="str">
        <f>VLOOKUP(A2284,'Medical Examinations'!A:E,5)</f>
        <v>yes</v>
      </c>
      <c r="G2284" t="str">
        <f>VLOOKUP(A2284,'Medical Examinations'!A:F,6,0)</f>
        <v>No</v>
      </c>
      <c r="H2284">
        <f>VLOOKUP(A2284,'Medical Examinations'!A:G,7)</f>
        <v>1</v>
      </c>
      <c r="I2284" t="str">
        <f>VLOOKUP(A2284,'Medical Examinations'!A:H,8,0)</f>
        <v>No</v>
      </c>
      <c r="J2284">
        <f>VLOOKUP(A2284,'Hospitalisation Details'!A:B,2,0)</f>
        <v>2004</v>
      </c>
      <c r="K2284" t="str">
        <f>VLOOKUP(A2284,'Hospitalisation Details'!A:C,3,0)</f>
        <v>Jul</v>
      </c>
      <c r="L2284">
        <f>VLOOKUP(A2284,'Hospitalisation Details'!A:D,4,0)</f>
        <v>18</v>
      </c>
      <c r="M2284">
        <f>VLOOKUP(A2284,'Hospitalisation Details'!A:E,5,0)</f>
        <v>0</v>
      </c>
      <c r="N2284">
        <f>VLOOKUP(A2284,'Hospitalisation Details'!A:F,6,0)</f>
        <v>1149.4000000000001</v>
      </c>
      <c r="O2284" t="str">
        <f>VLOOKUP(A2284,'Hospitalisation Details'!A:G,7,0)</f>
        <v>tier - 2</v>
      </c>
      <c r="P2284" t="str">
        <f>VLOOKUP(A2284,'Hospitalisation Details'!A:I,8,0)</f>
        <v>tier - 2</v>
      </c>
      <c r="Q2284" t="str">
        <f>VLOOKUP(A2284,'Hospitalisation Details'!A:I,9,0)</f>
        <v>R1013</v>
      </c>
    </row>
    <row r="2285" spans="1:17" ht="15.6" x14ac:dyDescent="0.3">
      <c r="A2285" s="1" t="s">
        <v>74</v>
      </c>
      <c r="B2285" s="1" t="str">
        <f>VLOOKUP(A2285,'Customer Names'!A:B,2,0)</f>
        <v>Fava, Ms.  Carla</v>
      </c>
      <c r="C2285">
        <f>VLOOKUP(A2285,'Medical Examinations'!A:H,2,0)</f>
        <v>15.01</v>
      </c>
      <c r="D2285">
        <f>VLOOKUP(A2285,'Medical Examinations'!A:C,3,0)</f>
        <v>4.1500000000000004</v>
      </c>
      <c r="E2285" t="str">
        <f>VLOOKUP(A2285,'Medical Examinations'!A:E,4)</f>
        <v>No</v>
      </c>
      <c r="F2285" t="str">
        <f>VLOOKUP(A2285,'Medical Examinations'!A:E,5)</f>
        <v>No</v>
      </c>
      <c r="G2285" t="str">
        <f>VLOOKUP(A2285,'Medical Examinations'!A:F,6,0)</f>
        <v>Yes</v>
      </c>
      <c r="H2285">
        <f>VLOOKUP(A2285,'Medical Examinations'!A:G,7)</f>
        <v>1</v>
      </c>
      <c r="I2285" t="str">
        <f>VLOOKUP(A2285,'Medical Examinations'!A:H,8,0)</f>
        <v>No</v>
      </c>
      <c r="J2285">
        <f>VLOOKUP(A2285,'Hospitalisation Details'!A:B,2,0)</f>
        <v>2003</v>
      </c>
      <c r="K2285" t="str">
        <f>VLOOKUP(A2285,'Hospitalisation Details'!A:C,3,0)</f>
        <v>Jun</v>
      </c>
      <c r="L2285">
        <f>VLOOKUP(A2285,'Hospitalisation Details'!A:D,4,0)</f>
        <v>12</v>
      </c>
      <c r="M2285">
        <f>VLOOKUP(A2285,'Hospitalisation Details'!A:E,5,0)</f>
        <v>0</v>
      </c>
      <c r="N2285">
        <f>VLOOKUP(A2285,'Hospitalisation Details'!A:F,6,0)</f>
        <v>1149</v>
      </c>
      <c r="O2285" t="str">
        <f>VLOOKUP(A2285,'Hospitalisation Details'!A:G,7,0)</f>
        <v>tier - 2</v>
      </c>
      <c r="P2285" t="str">
        <f>VLOOKUP(A2285,'Hospitalisation Details'!A:I,8,0)</f>
        <v>tier - 1</v>
      </c>
      <c r="Q2285" t="str">
        <f>VLOOKUP(A2285,'Hospitalisation Details'!A:I,9,0)</f>
        <v>R1012</v>
      </c>
    </row>
    <row r="2286" spans="1:17" ht="15.6" x14ac:dyDescent="0.3">
      <c r="A2286" s="1" t="s">
        <v>73</v>
      </c>
      <c r="B2286" s="1" t="str">
        <f>VLOOKUP(A2286,'Customer Names'!A:B,2,0)</f>
        <v>Montoya, Mr.  Alvaro Sr.</v>
      </c>
      <c r="C2286">
        <f>VLOOKUP(A2286,'Medical Examinations'!A:H,2,0)</f>
        <v>41.14</v>
      </c>
      <c r="D2286">
        <f>VLOOKUP(A2286,'Medical Examinations'!A:C,3,0)</f>
        <v>6.02</v>
      </c>
      <c r="E2286" t="str">
        <f>VLOOKUP(A2286,'Medical Examinations'!A:E,4)</f>
        <v>No</v>
      </c>
      <c r="F2286" t="str">
        <f>VLOOKUP(A2286,'Medical Examinations'!A:E,5)</f>
        <v>yes</v>
      </c>
      <c r="G2286" t="str">
        <f>VLOOKUP(A2286,'Medical Examinations'!A:F,6,0)</f>
        <v>No</v>
      </c>
      <c r="H2286">
        <f>VLOOKUP(A2286,'Medical Examinations'!A:G,7)</f>
        <v>1</v>
      </c>
      <c r="I2286" t="str">
        <f>VLOOKUP(A2286,'Medical Examinations'!A:H,8,0)</f>
        <v>No</v>
      </c>
      <c r="J2286">
        <f>VLOOKUP(A2286,'Hospitalisation Details'!A:B,2,0)</f>
        <v>2004</v>
      </c>
      <c r="K2286" t="str">
        <f>VLOOKUP(A2286,'Hospitalisation Details'!A:C,3,0)</f>
        <v>Jun</v>
      </c>
      <c r="L2286">
        <f>VLOOKUP(A2286,'Hospitalisation Details'!A:D,4,0)</f>
        <v>10</v>
      </c>
      <c r="M2286">
        <f>VLOOKUP(A2286,'Hospitalisation Details'!A:E,5,0)</f>
        <v>0</v>
      </c>
      <c r="N2286">
        <f>VLOOKUP(A2286,'Hospitalisation Details'!A:F,6,0)</f>
        <v>1146.8</v>
      </c>
      <c r="O2286" t="str">
        <f>VLOOKUP(A2286,'Hospitalisation Details'!A:G,7,0)</f>
        <v>tier - 2</v>
      </c>
      <c r="P2286" t="str">
        <f>VLOOKUP(A2286,'Hospitalisation Details'!A:I,8,0)</f>
        <v>tier - 2</v>
      </c>
      <c r="Q2286" t="str">
        <f>VLOOKUP(A2286,'Hospitalisation Details'!A:I,9,0)</f>
        <v>R1013</v>
      </c>
    </row>
    <row r="2287" spans="1:17" ht="15.6" x14ac:dyDescent="0.3">
      <c r="A2287" s="1" t="s">
        <v>72</v>
      </c>
      <c r="B2287" s="1" t="str">
        <f>VLOOKUP(A2287,'Customer Names'!A:B,2,0)</f>
        <v>Bain, Ms.  Hope</v>
      </c>
      <c r="C2287">
        <f>VLOOKUP(A2287,'Medical Examinations'!A:H,2,0)</f>
        <v>16.55</v>
      </c>
      <c r="D2287">
        <f>VLOOKUP(A2287,'Medical Examinations'!A:C,3,0)</f>
        <v>7.73</v>
      </c>
      <c r="E2287" t="str">
        <f>VLOOKUP(A2287,'Medical Examinations'!A:E,4)</f>
        <v>No</v>
      </c>
      <c r="F2287" t="str">
        <f>VLOOKUP(A2287,'Medical Examinations'!A:E,5)</f>
        <v>No</v>
      </c>
      <c r="G2287" t="str">
        <f>VLOOKUP(A2287,'Medical Examinations'!A:F,6,0)</f>
        <v>No</v>
      </c>
      <c r="H2287" t="str">
        <f>VLOOKUP(A2287,'Medical Examinations'!A:G,7)</f>
        <v>No major surgery</v>
      </c>
      <c r="I2287" t="str">
        <f>VLOOKUP(A2287,'Medical Examinations'!A:H,8,0)</f>
        <v>No</v>
      </c>
      <c r="J2287">
        <f>VLOOKUP(A2287,'Hospitalisation Details'!A:B,2,0)</f>
        <v>2002</v>
      </c>
      <c r="K2287" t="str">
        <f>VLOOKUP(A2287,'Hospitalisation Details'!A:C,3,0)</f>
        <v>Oct</v>
      </c>
      <c r="L2287">
        <f>VLOOKUP(A2287,'Hospitalisation Details'!A:D,4,0)</f>
        <v>1</v>
      </c>
      <c r="M2287">
        <f>VLOOKUP(A2287,'Hospitalisation Details'!A:E,5,0)</f>
        <v>0</v>
      </c>
      <c r="N2287">
        <f>VLOOKUP(A2287,'Hospitalisation Details'!A:F,6,0)</f>
        <v>1142</v>
      </c>
      <c r="O2287" t="str">
        <f>VLOOKUP(A2287,'Hospitalisation Details'!A:G,7,0)</f>
        <v>tier - 3</v>
      </c>
      <c r="P2287" t="str">
        <f>VLOOKUP(A2287,'Hospitalisation Details'!A:I,8,0)</f>
        <v>tier - 2</v>
      </c>
      <c r="Q2287" t="str">
        <f>VLOOKUP(A2287,'Hospitalisation Details'!A:I,9,0)</f>
        <v>R1011</v>
      </c>
    </row>
    <row r="2288" spans="1:17" ht="15.6" x14ac:dyDescent="0.3">
      <c r="A2288" s="1" t="s">
        <v>71</v>
      </c>
      <c r="B2288" s="1" t="str">
        <f>VLOOKUP(A2288,'Customer Names'!A:B,2,0)</f>
        <v>Albertson, Mr.  Mark P.</v>
      </c>
      <c r="C2288">
        <f>VLOOKUP(A2288,'Medical Examinations'!A:H,2,0)</f>
        <v>37.29</v>
      </c>
      <c r="D2288">
        <f>VLOOKUP(A2288,'Medical Examinations'!A:C,3,0)</f>
        <v>5.03</v>
      </c>
      <c r="E2288" t="str">
        <f>VLOOKUP(A2288,'Medical Examinations'!A:E,4)</f>
        <v>No</v>
      </c>
      <c r="F2288" t="str">
        <f>VLOOKUP(A2288,'Medical Examinations'!A:E,5)</f>
        <v>yes</v>
      </c>
      <c r="G2288" t="str">
        <f>VLOOKUP(A2288,'Medical Examinations'!A:F,6,0)</f>
        <v>No</v>
      </c>
      <c r="H2288">
        <f>VLOOKUP(A2288,'Medical Examinations'!A:G,7)</f>
        <v>1</v>
      </c>
      <c r="I2288" t="str">
        <f>VLOOKUP(A2288,'Medical Examinations'!A:H,8,0)</f>
        <v>No</v>
      </c>
      <c r="J2288">
        <f>VLOOKUP(A2288,'Hospitalisation Details'!A:B,2,0)</f>
        <v>2004</v>
      </c>
      <c r="K2288" t="str">
        <f>VLOOKUP(A2288,'Hospitalisation Details'!A:C,3,0)</f>
        <v>Sep</v>
      </c>
      <c r="L2288">
        <f>VLOOKUP(A2288,'Hospitalisation Details'!A:D,4,0)</f>
        <v>12</v>
      </c>
      <c r="M2288">
        <f>VLOOKUP(A2288,'Hospitalisation Details'!A:E,5,0)</f>
        <v>0</v>
      </c>
      <c r="N2288">
        <f>VLOOKUP(A2288,'Hospitalisation Details'!A:F,6,0)</f>
        <v>1141.45</v>
      </c>
      <c r="O2288" t="str">
        <f>VLOOKUP(A2288,'Hospitalisation Details'!A:G,7,0)</f>
        <v>tier - 3</v>
      </c>
      <c r="P2288" t="str">
        <f>VLOOKUP(A2288,'Hospitalisation Details'!A:I,8,0)</f>
        <v>tier - 3</v>
      </c>
      <c r="Q2288" t="str">
        <f>VLOOKUP(A2288,'Hospitalisation Details'!A:I,9,0)</f>
        <v>R1013</v>
      </c>
    </row>
    <row r="2289" spans="1:17" ht="15.6" x14ac:dyDescent="0.3">
      <c r="A2289" s="1" t="s">
        <v>70</v>
      </c>
      <c r="B2289" s="1" t="str">
        <f>VLOOKUP(A2289,'Customer Names'!A:B,2,0)</f>
        <v>Barger, Ms.  Desiree</v>
      </c>
      <c r="C2289">
        <f>VLOOKUP(A2289,'Medical Examinations'!A:H,2,0)</f>
        <v>16.739999999999998</v>
      </c>
      <c r="D2289">
        <f>VLOOKUP(A2289,'Medical Examinations'!A:C,3,0)</f>
        <v>4.08</v>
      </c>
      <c r="E2289" t="str">
        <f>VLOOKUP(A2289,'Medical Examinations'!A:E,4)</f>
        <v>yes</v>
      </c>
      <c r="F2289" t="str">
        <f>VLOOKUP(A2289,'Medical Examinations'!A:E,5)</f>
        <v>No</v>
      </c>
      <c r="G2289" t="str">
        <f>VLOOKUP(A2289,'Medical Examinations'!A:F,6,0)</f>
        <v>No</v>
      </c>
      <c r="H2289" t="str">
        <f>VLOOKUP(A2289,'Medical Examinations'!A:G,7)</f>
        <v>No major surgery</v>
      </c>
      <c r="I2289" t="str">
        <f>VLOOKUP(A2289,'Medical Examinations'!A:H,8,0)</f>
        <v>No</v>
      </c>
      <c r="J2289">
        <f>VLOOKUP(A2289,'Hospitalisation Details'!A:B,2,0)</f>
        <v>2001</v>
      </c>
      <c r="K2289" t="str">
        <f>VLOOKUP(A2289,'Hospitalisation Details'!A:C,3,0)</f>
        <v>Oct</v>
      </c>
      <c r="L2289">
        <f>VLOOKUP(A2289,'Hospitalisation Details'!A:D,4,0)</f>
        <v>25</v>
      </c>
      <c r="M2289">
        <f>VLOOKUP(A2289,'Hospitalisation Details'!A:E,5,0)</f>
        <v>0</v>
      </c>
      <c r="N2289">
        <f>VLOOKUP(A2289,'Hospitalisation Details'!A:F,6,0)</f>
        <v>1141</v>
      </c>
      <c r="O2289" t="str">
        <f>VLOOKUP(A2289,'Hospitalisation Details'!A:G,7,0)</f>
        <v>tier - 3</v>
      </c>
      <c r="P2289" t="str">
        <f>VLOOKUP(A2289,'Hospitalisation Details'!A:I,8,0)</f>
        <v>tier - 1</v>
      </c>
      <c r="Q2289" t="str">
        <f>VLOOKUP(A2289,'Hospitalisation Details'!A:I,9,0)</f>
        <v>R1013</v>
      </c>
    </row>
    <row r="2290" spans="1:17" ht="15.6" x14ac:dyDescent="0.3">
      <c r="A2290" s="1" t="s">
        <v>69</v>
      </c>
      <c r="B2290" s="1" t="str">
        <f>VLOOKUP(A2290,'Customer Names'!A:B,2,0)</f>
        <v>Fraioli, Mr.  Mario Jr.</v>
      </c>
      <c r="C2290">
        <f>VLOOKUP(A2290,'Medical Examinations'!A:H,2,0)</f>
        <v>34.43</v>
      </c>
      <c r="D2290">
        <f>VLOOKUP(A2290,'Medical Examinations'!A:C,3,0)</f>
        <v>4.2699999999999996</v>
      </c>
      <c r="E2290" t="str">
        <f>VLOOKUP(A2290,'Medical Examinations'!A:E,4)</f>
        <v>No</v>
      </c>
      <c r="F2290" t="str">
        <f>VLOOKUP(A2290,'Medical Examinations'!A:E,5)</f>
        <v>yes</v>
      </c>
      <c r="G2290" t="str">
        <f>VLOOKUP(A2290,'Medical Examinations'!A:F,6,0)</f>
        <v>No</v>
      </c>
      <c r="H2290">
        <f>VLOOKUP(A2290,'Medical Examinations'!A:G,7)</f>
        <v>1</v>
      </c>
      <c r="I2290" t="str">
        <f>VLOOKUP(A2290,'Medical Examinations'!A:H,8,0)</f>
        <v>No</v>
      </c>
      <c r="J2290">
        <f>VLOOKUP(A2290,'Hospitalisation Details'!A:B,2,0)</f>
        <v>2004</v>
      </c>
      <c r="K2290" t="str">
        <f>VLOOKUP(A2290,'Hospitalisation Details'!A:C,3,0)</f>
        <v>Nov</v>
      </c>
      <c r="L2290">
        <f>VLOOKUP(A2290,'Hospitalisation Details'!A:D,4,0)</f>
        <v>27</v>
      </c>
      <c r="M2290">
        <f>VLOOKUP(A2290,'Hospitalisation Details'!A:E,5,0)</f>
        <v>0</v>
      </c>
      <c r="N2290">
        <f>VLOOKUP(A2290,'Hospitalisation Details'!A:F,6,0)</f>
        <v>1137.47</v>
      </c>
      <c r="O2290" t="str">
        <f>VLOOKUP(A2290,'Hospitalisation Details'!A:G,7,0)</f>
        <v>tier - 3</v>
      </c>
      <c r="P2290" t="str">
        <f>VLOOKUP(A2290,'Hospitalisation Details'!A:I,8,0)</f>
        <v>tier - 2</v>
      </c>
      <c r="Q2290" t="str">
        <f>VLOOKUP(A2290,'Hospitalisation Details'!A:I,9,0)</f>
        <v>R1013</v>
      </c>
    </row>
    <row r="2291" spans="1:17" ht="15.6" x14ac:dyDescent="0.3">
      <c r="A2291" s="1" t="s">
        <v>68</v>
      </c>
      <c r="B2291" s="1" t="str">
        <f>VLOOKUP(A2291,'Customer Names'!A:B,2,0)</f>
        <v>April, Mr.  Lusapho</v>
      </c>
      <c r="C2291">
        <f>VLOOKUP(A2291,'Medical Examinations'!A:H,2,0)</f>
        <v>34.1</v>
      </c>
      <c r="D2291">
        <f>VLOOKUP(A2291,'Medical Examinations'!A:C,3,0)</f>
        <v>4.07</v>
      </c>
      <c r="E2291" t="str">
        <f>VLOOKUP(A2291,'Medical Examinations'!A:E,4)</f>
        <v>No</v>
      </c>
      <c r="F2291" t="str">
        <f>VLOOKUP(A2291,'Medical Examinations'!A:E,5)</f>
        <v>yes</v>
      </c>
      <c r="G2291" t="str">
        <f>VLOOKUP(A2291,'Medical Examinations'!A:F,6,0)</f>
        <v>No</v>
      </c>
      <c r="H2291">
        <f>VLOOKUP(A2291,'Medical Examinations'!A:G,7)</f>
        <v>1</v>
      </c>
      <c r="I2291" t="str">
        <f>VLOOKUP(A2291,'Medical Examinations'!A:H,8,0)</f>
        <v>No</v>
      </c>
      <c r="J2291">
        <f>VLOOKUP(A2291,'Hospitalisation Details'!A:B,2,0)</f>
        <v>2004</v>
      </c>
      <c r="K2291" t="str">
        <f>VLOOKUP(A2291,'Hospitalisation Details'!A:C,3,0)</f>
        <v>Oct</v>
      </c>
      <c r="L2291">
        <f>VLOOKUP(A2291,'Hospitalisation Details'!A:D,4,0)</f>
        <v>15</v>
      </c>
      <c r="M2291">
        <f>VLOOKUP(A2291,'Hospitalisation Details'!A:E,5,0)</f>
        <v>0</v>
      </c>
      <c r="N2291">
        <f>VLOOKUP(A2291,'Hospitalisation Details'!A:F,6,0)</f>
        <v>1137.01</v>
      </c>
      <c r="O2291" t="str">
        <f>VLOOKUP(A2291,'Hospitalisation Details'!A:G,7,0)</f>
        <v>tier - 3</v>
      </c>
      <c r="P2291" t="str">
        <f>VLOOKUP(A2291,'Hospitalisation Details'!A:I,8,0)</f>
        <v>tier - 1</v>
      </c>
      <c r="Q2291" t="str">
        <f>VLOOKUP(A2291,'Hospitalisation Details'!A:I,9,0)</f>
        <v>R1013</v>
      </c>
    </row>
    <row r="2292" spans="1:17" ht="15.6" x14ac:dyDescent="0.3">
      <c r="A2292" s="1" t="s">
        <v>67</v>
      </c>
      <c r="B2292" s="1" t="str">
        <f>VLOOKUP(A2292,'Customer Names'!A:B,2,0)</f>
        <v>King, Ms.  Erin C.</v>
      </c>
      <c r="C2292">
        <f>VLOOKUP(A2292,'Medical Examinations'!A:H,2,0)</f>
        <v>19.3</v>
      </c>
      <c r="D2292">
        <f>VLOOKUP(A2292,'Medical Examinations'!A:C,3,0)</f>
        <v>10.36</v>
      </c>
      <c r="E2292" t="str">
        <f>VLOOKUP(A2292,'Medical Examinations'!A:E,4)</f>
        <v>No</v>
      </c>
      <c r="F2292" t="str">
        <f>VLOOKUP(A2292,'Medical Examinations'!A:E,5)</f>
        <v>No</v>
      </c>
      <c r="G2292" t="str">
        <f>VLOOKUP(A2292,'Medical Examinations'!A:F,6,0)</f>
        <v>No</v>
      </c>
      <c r="H2292" t="str">
        <f>VLOOKUP(A2292,'Medical Examinations'!A:G,7)</f>
        <v>No major surgery</v>
      </c>
      <c r="I2292" t="str">
        <f>VLOOKUP(A2292,'Medical Examinations'!A:H,8,0)</f>
        <v>No</v>
      </c>
      <c r="J2292">
        <f>VLOOKUP(A2292,'Hospitalisation Details'!A:B,2,0)</f>
        <v>2002</v>
      </c>
      <c r="K2292" t="str">
        <f>VLOOKUP(A2292,'Hospitalisation Details'!A:C,3,0)</f>
        <v>Aug</v>
      </c>
      <c r="L2292">
        <f>VLOOKUP(A2292,'Hospitalisation Details'!A:D,4,0)</f>
        <v>11</v>
      </c>
      <c r="M2292">
        <f>VLOOKUP(A2292,'Hospitalisation Details'!A:E,5,0)</f>
        <v>0</v>
      </c>
      <c r="N2292">
        <f>VLOOKUP(A2292,'Hospitalisation Details'!A:F,6,0)</f>
        <v>1137</v>
      </c>
      <c r="O2292" t="str">
        <f>VLOOKUP(A2292,'Hospitalisation Details'!A:G,7,0)</f>
        <v>tier - 3</v>
      </c>
      <c r="P2292" t="str">
        <f>VLOOKUP(A2292,'Hospitalisation Details'!A:I,8,0)</f>
        <v>tier - 1</v>
      </c>
      <c r="Q2292" t="str">
        <f>VLOOKUP(A2292,'Hospitalisation Details'!A:I,9,0)</f>
        <v>R1013</v>
      </c>
    </row>
    <row r="2293" spans="1:17" ht="15.6" x14ac:dyDescent="0.3">
      <c r="A2293" s="1" t="s">
        <v>66</v>
      </c>
      <c r="B2293" s="1" t="str">
        <f>VLOOKUP(A2293,'Customer Names'!A:B,2,0)</f>
        <v>Talhelm, Mr.  Alan F</v>
      </c>
      <c r="C2293">
        <f>VLOOKUP(A2293,'Medical Examinations'!A:H,2,0)</f>
        <v>33.659999999999997</v>
      </c>
      <c r="D2293">
        <f>VLOOKUP(A2293,'Medical Examinations'!A:C,3,0)</f>
        <v>5.71</v>
      </c>
      <c r="E2293" t="str">
        <f>VLOOKUP(A2293,'Medical Examinations'!A:E,4)</f>
        <v>No</v>
      </c>
      <c r="F2293" t="str">
        <f>VLOOKUP(A2293,'Medical Examinations'!A:E,5)</f>
        <v>yes</v>
      </c>
      <c r="G2293" t="str">
        <f>VLOOKUP(A2293,'Medical Examinations'!A:F,6,0)</f>
        <v>No</v>
      </c>
      <c r="H2293">
        <f>VLOOKUP(A2293,'Medical Examinations'!A:G,7)</f>
        <v>1</v>
      </c>
      <c r="I2293" t="str">
        <f>VLOOKUP(A2293,'Medical Examinations'!A:H,8,0)</f>
        <v>No</v>
      </c>
      <c r="J2293">
        <f>VLOOKUP(A2293,'Hospitalisation Details'!A:B,2,0)</f>
        <v>2004</v>
      </c>
      <c r="K2293" t="str">
        <f>VLOOKUP(A2293,'Hospitalisation Details'!A:C,3,0)</f>
        <v>Nov</v>
      </c>
      <c r="L2293">
        <f>VLOOKUP(A2293,'Hospitalisation Details'!A:D,4,0)</f>
        <v>28</v>
      </c>
      <c r="M2293">
        <f>VLOOKUP(A2293,'Hospitalisation Details'!A:E,5,0)</f>
        <v>0</v>
      </c>
      <c r="N2293">
        <f>VLOOKUP(A2293,'Hospitalisation Details'!A:F,6,0)</f>
        <v>1136.4000000000001</v>
      </c>
      <c r="O2293" t="str">
        <f>VLOOKUP(A2293,'Hospitalisation Details'!A:G,7,0)</f>
        <v>tier - 3</v>
      </c>
      <c r="P2293" t="str">
        <f>VLOOKUP(A2293,'Hospitalisation Details'!A:I,8,0)</f>
        <v>tier - 3</v>
      </c>
      <c r="Q2293" t="str">
        <f>VLOOKUP(A2293,'Hospitalisation Details'!A:I,9,0)</f>
        <v>R1013</v>
      </c>
    </row>
    <row r="2294" spans="1:17" ht="15.6" x14ac:dyDescent="0.3">
      <c r="A2294" s="1" t="s">
        <v>65</v>
      </c>
      <c r="B2294" s="1" t="str">
        <f>VLOOKUP(A2294,'Customer Names'!A:B,2,0)</f>
        <v>Regnier, Mr.  Ryan</v>
      </c>
      <c r="C2294">
        <f>VLOOKUP(A2294,'Medical Examinations'!A:H,2,0)</f>
        <v>33.33</v>
      </c>
      <c r="D2294">
        <f>VLOOKUP(A2294,'Medical Examinations'!A:C,3,0)</f>
        <v>6.08</v>
      </c>
      <c r="E2294" t="str">
        <f>VLOOKUP(A2294,'Medical Examinations'!A:E,4)</f>
        <v>No</v>
      </c>
      <c r="F2294" t="str">
        <f>VLOOKUP(A2294,'Medical Examinations'!A:E,5)</f>
        <v>yes</v>
      </c>
      <c r="G2294" t="str">
        <f>VLOOKUP(A2294,'Medical Examinations'!A:F,6,0)</f>
        <v>No</v>
      </c>
      <c r="H2294">
        <f>VLOOKUP(A2294,'Medical Examinations'!A:G,7)</f>
        <v>1</v>
      </c>
      <c r="I2294" t="str">
        <f>VLOOKUP(A2294,'Medical Examinations'!A:H,8,0)</f>
        <v>No</v>
      </c>
      <c r="J2294">
        <f>VLOOKUP(A2294,'Hospitalisation Details'!A:B,2,0)</f>
        <v>2004</v>
      </c>
      <c r="K2294" t="str">
        <f>VLOOKUP(A2294,'Hospitalisation Details'!A:C,3,0)</f>
        <v>Jun</v>
      </c>
      <c r="L2294">
        <f>VLOOKUP(A2294,'Hospitalisation Details'!A:D,4,0)</f>
        <v>11</v>
      </c>
      <c r="M2294">
        <f>VLOOKUP(A2294,'Hospitalisation Details'!A:E,5,0)</f>
        <v>0</v>
      </c>
      <c r="N2294">
        <f>VLOOKUP(A2294,'Hospitalisation Details'!A:F,6,0)</f>
        <v>1135.94</v>
      </c>
      <c r="O2294" t="str">
        <f>VLOOKUP(A2294,'Hospitalisation Details'!A:G,7,0)</f>
        <v>tier - 3</v>
      </c>
      <c r="P2294" t="str">
        <f>VLOOKUP(A2294,'Hospitalisation Details'!A:I,8,0)</f>
        <v>tier - 3</v>
      </c>
      <c r="Q2294" t="str">
        <f>VLOOKUP(A2294,'Hospitalisation Details'!A:I,9,0)</f>
        <v>R1013</v>
      </c>
    </row>
    <row r="2295" spans="1:17" ht="15.6" x14ac:dyDescent="0.3">
      <c r="A2295" s="1" t="s">
        <v>64</v>
      </c>
      <c r="B2295" s="1" t="str">
        <f>VLOOKUP(A2295,'Customer Names'!A:B,2,0)</f>
        <v>Treece, Ms.  Hope</v>
      </c>
      <c r="C2295">
        <f>VLOOKUP(A2295,'Medical Examinations'!A:H,2,0)</f>
        <v>21.84</v>
      </c>
      <c r="D2295">
        <f>VLOOKUP(A2295,'Medical Examinations'!A:C,3,0)</f>
        <v>5.71</v>
      </c>
      <c r="E2295" t="str">
        <f>VLOOKUP(A2295,'Medical Examinations'!A:E,4)</f>
        <v>No</v>
      </c>
      <c r="F2295" t="str">
        <f>VLOOKUP(A2295,'Medical Examinations'!A:E,5)</f>
        <v>yes</v>
      </c>
      <c r="G2295" t="str">
        <f>VLOOKUP(A2295,'Medical Examinations'!A:F,6,0)</f>
        <v>No</v>
      </c>
      <c r="H2295">
        <f>VLOOKUP(A2295,'Medical Examinations'!A:G,7)</f>
        <v>1</v>
      </c>
      <c r="I2295" t="str">
        <f>VLOOKUP(A2295,'Medical Examinations'!A:H,8,0)</f>
        <v>No</v>
      </c>
      <c r="J2295">
        <f>VLOOKUP(A2295,'Hospitalisation Details'!A:B,2,0)</f>
        <v>2004</v>
      </c>
      <c r="K2295" t="str">
        <f>VLOOKUP(A2295,'Hospitalisation Details'!A:C,3,0)</f>
        <v>Oct</v>
      </c>
      <c r="L2295">
        <f>VLOOKUP(A2295,'Hospitalisation Details'!A:D,4,0)</f>
        <v>6</v>
      </c>
      <c r="M2295">
        <f>VLOOKUP(A2295,'Hospitalisation Details'!A:E,5,0)</f>
        <v>0</v>
      </c>
      <c r="N2295">
        <f>VLOOKUP(A2295,'Hospitalisation Details'!A:F,6,0)</f>
        <v>1135</v>
      </c>
      <c r="O2295" t="str">
        <f>VLOOKUP(A2295,'Hospitalisation Details'!A:G,7,0)</f>
        <v>tier - 3</v>
      </c>
      <c r="P2295" t="str">
        <f>VLOOKUP(A2295,'Hospitalisation Details'!A:I,8,0)</f>
        <v>tier - 3</v>
      </c>
      <c r="Q2295" t="str">
        <f>VLOOKUP(A2295,'Hospitalisation Details'!A:I,9,0)</f>
        <v>R1013</v>
      </c>
    </row>
    <row r="2296" spans="1:17" ht="15.6" x14ac:dyDescent="0.3">
      <c r="A2296" s="1" t="s">
        <v>63</v>
      </c>
      <c r="B2296" s="1" t="str">
        <f>VLOOKUP(A2296,'Customer Names'!A:B,2,0)</f>
        <v>Beisel, Mr.  Josh</v>
      </c>
      <c r="C2296">
        <f>VLOOKUP(A2296,'Medical Examinations'!A:H,2,0)</f>
        <v>16.87</v>
      </c>
      <c r="D2296">
        <f>VLOOKUP(A2296,'Medical Examinations'!A:C,3,0)</f>
        <v>9.1300000000000008</v>
      </c>
      <c r="E2296" t="str">
        <f>VLOOKUP(A2296,'Medical Examinations'!A:E,4)</f>
        <v>No</v>
      </c>
      <c r="F2296" t="str">
        <f>VLOOKUP(A2296,'Medical Examinations'!A:E,5)</f>
        <v>No</v>
      </c>
      <c r="G2296" t="str">
        <f>VLOOKUP(A2296,'Medical Examinations'!A:F,6,0)</f>
        <v>No</v>
      </c>
      <c r="H2296" t="str">
        <f>VLOOKUP(A2296,'Medical Examinations'!A:G,7)</f>
        <v>No major surgery</v>
      </c>
      <c r="I2296" t="str">
        <f>VLOOKUP(A2296,'Medical Examinations'!A:H,8,0)</f>
        <v>No</v>
      </c>
      <c r="J2296">
        <f>VLOOKUP(A2296,'Hospitalisation Details'!A:B,2,0)</f>
        <v>2002</v>
      </c>
      <c r="K2296" t="str">
        <f>VLOOKUP(A2296,'Hospitalisation Details'!A:C,3,0)</f>
        <v>Jul</v>
      </c>
      <c r="L2296">
        <f>VLOOKUP(A2296,'Hospitalisation Details'!A:D,4,0)</f>
        <v>19</v>
      </c>
      <c r="M2296">
        <f>VLOOKUP(A2296,'Hospitalisation Details'!A:E,5,0)</f>
        <v>0</v>
      </c>
      <c r="N2296">
        <f>VLOOKUP(A2296,'Hospitalisation Details'!A:F,6,0)</f>
        <v>1132</v>
      </c>
      <c r="O2296" t="str">
        <f>VLOOKUP(A2296,'Hospitalisation Details'!A:G,7,0)</f>
        <v>tier - 3</v>
      </c>
      <c r="P2296" t="str">
        <f>VLOOKUP(A2296,'Hospitalisation Details'!A:I,8,0)</f>
        <v>tier - 1</v>
      </c>
      <c r="Q2296" t="str">
        <f>VLOOKUP(A2296,'Hospitalisation Details'!A:I,9,0)</f>
        <v>R1013</v>
      </c>
    </row>
    <row r="2297" spans="1:17" ht="15.6" x14ac:dyDescent="0.3">
      <c r="A2297" s="1" t="s">
        <v>62</v>
      </c>
      <c r="B2297" s="1" t="str">
        <f>VLOOKUP(A2297,'Customer Names'!A:B,2,0)</f>
        <v>Enke, Mr.  Jacob J</v>
      </c>
      <c r="C2297">
        <f>VLOOKUP(A2297,'Medical Examinations'!A:H,2,0)</f>
        <v>30.14</v>
      </c>
      <c r="D2297">
        <f>VLOOKUP(A2297,'Medical Examinations'!A:C,3,0)</f>
        <v>5.49</v>
      </c>
      <c r="E2297" t="str">
        <f>VLOOKUP(A2297,'Medical Examinations'!A:E,4)</f>
        <v>No</v>
      </c>
      <c r="F2297" t="str">
        <f>VLOOKUP(A2297,'Medical Examinations'!A:E,5)</f>
        <v>yes</v>
      </c>
      <c r="G2297" t="str">
        <f>VLOOKUP(A2297,'Medical Examinations'!A:F,6,0)</f>
        <v>No</v>
      </c>
      <c r="H2297">
        <f>VLOOKUP(A2297,'Medical Examinations'!A:G,7)</f>
        <v>1</v>
      </c>
      <c r="I2297" t="str">
        <f>VLOOKUP(A2297,'Medical Examinations'!A:H,8,0)</f>
        <v>No</v>
      </c>
      <c r="J2297">
        <f>VLOOKUP(A2297,'Hospitalisation Details'!A:B,2,0)</f>
        <v>2004</v>
      </c>
      <c r="K2297" t="str">
        <f>VLOOKUP(A2297,'Hospitalisation Details'!A:C,3,0)</f>
        <v>Jun</v>
      </c>
      <c r="L2297">
        <f>VLOOKUP(A2297,'Hospitalisation Details'!A:D,4,0)</f>
        <v>14</v>
      </c>
      <c r="M2297">
        <f>VLOOKUP(A2297,'Hospitalisation Details'!A:E,5,0)</f>
        <v>0</v>
      </c>
      <c r="N2297">
        <f>VLOOKUP(A2297,'Hospitalisation Details'!A:F,6,0)</f>
        <v>1131.51</v>
      </c>
      <c r="O2297" t="str">
        <f>VLOOKUP(A2297,'Hospitalisation Details'!A:G,7,0)</f>
        <v>tier - 3</v>
      </c>
      <c r="P2297" t="str">
        <f>VLOOKUP(A2297,'Hospitalisation Details'!A:I,8,0)</f>
        <v>tier - 1</v>
      </c>
      <c r="Q2297" t="str">
        <f>VLOOKUP(A2297,'Hospitalisation Details'!A:I,9,0)</f>
        <v>R1013</v>
      </c>
    </row>
    <row r="2298" spans="1:17" ht="15.6" x14ac:dyDescent="0.3">
      <c r="A2298" s="1" t="s">
        <v>61</v>
      </c>
      <c r="B2298" s="1" t="str">
        <f>VLOOKUP(A2298,'Customer Names'!A:B,2,0)</f>
        <v>Ruiz-Tagle Barros, Mr.  Jose Tomas</v>
      </c>
      <c r="C2298">
        <f>VLOOKUP(A2298,'Medical Examinations'!A:H,2,0)</f>
        <v>23.21</v>
      </c>
      <c r="D2298">
        <f>VLOOKUP(A2298,'Medical Examinations'!A:C,3,0)</f>
        <v>4.37</v>
      </c>
      <c r="E2298" t="str">
        <f>VLOOKUP(A2298,'Medical Examinations'!A:E,4)</f>
        <v>No</v>
      </c>
      <c r="F2298" t="str">
        <f>VLOOKUP(A2298,'Medical Examinations'!A:E,5)</f>
        <v>yes</v>
      </c>
      <c r="G2298" t="str">
        <f>VLOOKUP(A2298,'Medical Examinations'!A:F,6,0)</f>
        <v>No</v>
      </c>
      <c r="H2298">
        <f>VLOOKUP(A2298,'Medical Examinations'!A:G,7)</f>
        <v>1</v>
      </c>
      <c r="I2298" t="str">
        <f>VLOOKUP(A2298,'Medical Examinations'!A:H,8,0)</f>
        <v>No</v>
      </c>
      <c r="J2298">
        <f>VLOOKUP(A2298,'Hospitalisation Details'!A:B,2,0)</f>
        <v>2004</v>
      </c>
      <c r="K2298" t="str">
        <f>VLOOKUP(A2298,'Hospitalisation Details'!A:C,3,0)</f>
        <v>Nov</v>
      </c>
      <c r="L2298">
        <f>VLOOKUP(A2298,'Hospitalisation Details'!A:D,4,0)</f>
        <v>12</v>
      </c>
      <c r="M2298">
        <f>VLOOKUP(A2298,'Hospitalisation Details'!A:E,5,0)</f>
        <v>0</v>
      </c>
      <c r="N2298">
        <f>VLOOKUP(A2298,'Hospitalisation Details'!A:F,6,0)</f>
        <v>1121.8699999999999</v>
      </c>
      <c r="O2298" t="str">
        <f>VLOOKUP(A2298,'Hospitalisation Details'!A:G,7,0)</f>
        <v>tier - 3</v>
      </c>
      <c r="P2298" t="str">
        <f>VLOOKUP(A2298,'Hospitalisation Details'!A:I,8,0)</f>
        <v>tier - 1</v>
      </c>
      <c r="Q2298" t="str">
        <f>VLOOKUP(A2298,'Hospitalisation Details'!A:I,9,0)</f>
        <v>R1013</v>
      </c>
    </row>
    <row r="2299" spans="1:17" ht="15.6" x14ac:dyDescent="0.3">
      <c r="A2299" s="1" t="s">
        <v>60</v>
      </c>
      <c r="B2299" s="1" t="str">
        <f>VLOOKUP(A2299,'Customer Names'!A:B,2,0)</f>
        <v>Ferrell, Ms.  Mary Evan</v>
      </c>
      <c r="C2299">
        <f>VLOOKUP(A2299,'Medical Examinations'!A:H,2,0)</f>
        <v>17.170000000000002</v>
      </c>
      <c r="D2299">
        <f>VLOOKUP(A2299,'Medical Examinations'!A:C,3,0)</f>
        <v>8.4600000000000009</v>
      </c>
      <c r="E2299" t="str">
        <f>VLOOKUP(A2299,'Medical Examinations'!A:E,4)</f>
        <v>No</v>
      </c>
      <c r="F2299" t="str">
        <f>VLOOKUP(A2299,'Medical Examinations'!A:E,5)</f>
        <v>No</v>
      </c>
      <c r="G2299" t="str">
        <f>VLOOKUP(A2299,'Medical Examinations'!A:F,6,0)</f>
        <v>No</v>
      </c>
      <c r="H2299" t="str">
        <f>VLOOKUP(A2299,'Medical Examinations'!A:G,7)</f>
        <v>No major surgery</v>
      </c>
      <c r="I2299" t="str">
        <f>VLOOKUP(A2299,'Medical Examinations'!A:H,8,0)</f>
        <v>No</v>
      </c>
      <c r="J2299">
        <f>VLOOKUP(A2299,'Hospitalisation Details'!A:B,2,0)</f>
        <v>2002</v>
      </c>
      <c r="K2299" t="str">
        <f>VLOOKUP(A2299,'Hospitalisation Details'!A:C,3,0)</f>
        <v>Aug</v>
      </c>
      <c r="L2299">
        <f>VLOOKUP(A2299,'Hospitalisation Details'!A:D,4,0)</f>
        <v>13</v>
      </c>
      <c r="M2299">
        <f>VLOOKUP(A2299,'Hospitalisation Details'!A:E,5,0)</f>
        <v>0</v>
      </c>
      <c r="N2299">
        <f>VLOOKUP(A2299,'Hospitalisation Details'!A:F,6,0)</f>
        <v>1086</v>
      </c>
      <c r="O2299" t="str">
        <f>VLOOKUP(A2299,'Hospitalisation Details'!A:G,7,0)</f>
        <v>tier - 3</v>
      </c>
      <c r="P2299" t="str">
        <f>VLOOKUP(A2299,'Hospitalisation Details'!A:I,8,0)</f>
        <v>tier - 3</v>
      </c>
      <c r="Q2299" t="str">
        <f>VLOOKUP(A2299,'Hospitalisation Details'!A:I,9,0)</f>
        <v>R1013</v>
      </c>
    </row>
    <row r="2300" spans="1:17" ht="15.6" x14ac:dyDescent="0.3">
      <c r="A2300" s="1" t="s">
        <v>59</v>
      </c>
      <c r="B2300" s="1" t="str">
        <f>VLOOKUP(A2300,'Customer Names'!A:B,2,0)</f>
        <v>Gates, Mr.  Justin K.</v>
      </c>
      <c r="C2300">
        <f>VLOOKUP(A2300,'Medical Examinations'!A:H,2,0)</f>
        <v>15.61</v>
      </c>
      <c r="D2300">
        <f>VLOOKUP(A2300,'Medical Examinations'!A:C,3,0)</f>
        <v>5.28</v>
      </c>
      <c r="E2300" t="str">
        <f>VLOOKUP(A2300,'Medical Examinations'!A:E,4)</f>
        <v>No</v>
      </c>
      <c r="F2300" t="str">
        <f>VLOOKUP(A2300,'Medical Examinations'!A:E,5)</f>
        <v>No</v>
      </c>
      <c r="G2300" t="str">
        <f>VLOOKUP(A2300,'Medical Examinations'!A:F,6,0)</f>
        <v>No</v>
      </c>
      <c r="H2300">
        <f>VLOOKUP(A2300,'Medical Examinations'!A:G,7)</f>
        <v>1</v>
      </c>
      <c r="I2300" t="str">
        <f>VLOOKUP(A2300,'Medical Examinations'!A:H,8,0)</f>
        <v>No</v>
      </c>
      <c r="J2300">
        <f>VLOOKUP(A2300,'Hospitalisation Details'!A:B,2,0)</f>
        <v>1998</v>
      </c>
      <c r="K2300" t="str">
        <f>VLOOKUP(A2300,'Hospitalisation Details'!A:C,3,0)</f>
        <v>Dec</v>
      </c>
      <c r="L2300">
        <f>VLOOKUP(A2300,'Hospitalisation Details'!A:D,4,0)</f>
        <v>26</v>
      </c>
      <c r="M2300">
        <f>VLOOKUP(A2300,'Hospitalisation Details'!A:E,5,0)</f>
        <v>0</v>
      </c>
      <c r="N2300">
        <f>VLOOKUP(A2300,'Hospitalisation Details'!A:F,6,0)</f>
        <v>1082</v>
      </c>
      <c r="O2300" t="str">
        <f>VLOOKUP(A2300,'Hospitalisation Details'!A:G,7,0)</f>
        <v>tier - 3</v>
      </c>
      <c r="P2300" t="str">
        <f>VLOOKUP(A2300,'Hospitalisation Details'!A:I,8,0)</f>
        <v>tier - 2</v>
      </c>
      <c r="Q2300" t="str">
        <f>VLOOKUP(A2300,'Hospitalisation Details'!A:I,9,0)</f>
        <v>R1013</v>
      </c>
    </row>
    <row r="2301" spans="1:17" ht="15.6" x14ac:dyDescent="0.3">
      <c r="A2301" s="1" t="s">
        <v>58</v>
      </c>
      <c r="B2301" s="1" t="str">
        <f>VLOOKUP(A2301,'Customer Names'!A:B,2,0)</f>
        <v>Jeffers, Mr.  Patrick</v>
      </c>
      <c r="C2301">
        <f>VLOOKUP(A2301,'Medical Examinations'!A:H,2,0)</f>
        <v>17.98</v>
      </c>
      <c r="D2301">
        <f>VLOOKUP(A2301,'Medical Examinations'!A:C,3,0)</f>
        <v>5.33</v>
      </c>
      <c r="E2301" t="str">
        <f>VLOOKUP(A2301,'Medical Examinations'!A:E,4)</f>
        <v>yes</v>
      </c>
      <c r="F2301" t="str">
        <f>VLOOKUP(A2301,'Medical Examinations'!A:E,5)</f>
        <v>No</v>
      </c>
      <c r="G2301" t="str">
        <f>VLOOKUP(A2301,'Medical Examinations'!A:F,6,0)</f>
        <v>Yes</v>
      </c>
      <c r="H2301">
        <f>VLOOKUP(A2301,'Medical Examinations'!A:G,7)</f>
        <v>1</v>
      </c>
      <c r="I2301" t="str">
        <f>VLOOKUP(A2301,'Medical Examinations'!A:H,8,0)</f>
        <v>No</v>
      </c>
      <c r="J2301">
        <f>VLOOKUP(A2301,'Hospitalisation Details'!A:B,2,0)</f>
        <v>1997</v>
      </c>
      <c r="K2301" t="str">
        <f>VLOOKUP(A2301,'Hospitalisation Details'!A:C,3,0)</f>
        <v>Aug</v>
      </c>
      <c r="L2301">
        <f>VLOOKUP(A2301,'Hospitalisation Details'!A:D,4,0)</f>
        <v>13</v>
      </c>
      <c r="M2301">
        <f>VLOOKUP(A2301,'Hospitalisation Details'!A:E,5,0)</f>
        <v>0</v>
      </c>
      <c r="N2301">
        <f>VLOOKUP(A2301,'Hospitalisation Details'!A:F,6,0)</f>
        <v>1071</v>
      </c>
      <c r="O2301" t="str">
        <f>VLOOKUP(A2301,'Hospitalisation Details'!A:G,7,0)</f>
        <v>tier - 3</v>
      </c>
      <c r="P2301" t="str">
        <f>VLOOKUP(A2301,'Hospitalisation Details'!A:I,8,0)</f>
        <v>tier - 3</v>
      </c>
      <c r="Q2301" t="str">
        <f>VLOOKUP(A2301,'Hospitalisation Details'!A:I,9,0)</f>
        <v>R1013</v>
      </c>
    </row>
    <row r="2302" spans="1:17" ht="15.6" x14ac:dyDescent="0.3">
      <c r="A2302" s="1" t="s">
        <v>57</v>
      </c>
      <c r="B2302" s="1" t="str">
        <f>VLOOKUP(A2302,'Customer Names'!A:B,2,0)</f>
        <v>Sulhanek, Mr.  Roman</v>
      </c>
      <c r="C2302">
        <f>VLOOKUP(A2302,'Medical Examinations'!A:H,2,0)</f>
        <v>21.64</v>
      </c>
      <c r="D2302">
        <f>VLOOKUP(A2302,'Medical Examinations'!A:C,3,0)</f>
        <v>5.5</v>
      </c>
      <c r="E2302" t="str">
        <f>VLOOKUP(A2302,'Medical Examinations'!A:E,4)</f>
        <v>No</v>
      </c>
      <c r="F2302" t="str">
        <f>VLOOKUP(A2302,'Medical Examinations'!A:E,5)</f>
        <v>yes</v>
      </c>
      <c r="G2302" t="str">
        <f>VLOOKUP(A2302,'Medical Examinations'!A:F,6,0)</f>
        <v>No</v>
      </c>
      <c r="H2302">
        <f>VLOOKUP(A2302,'Medical Examinations'!A:G,7)</f>
        <v>1</v>
      </c>
      <c r="I2302" t="str">
        <f>VLOOKUP(A2302,'Medical Examinations'!A:H,8,0)</f>
        <v>No</v>
      </c>
      <c r="J2302">
        <f>VLOOKUP(A2302,'Hospitalisation Details'!A:B,2,0)</f>
        <v>2004</v>
      </c>
      <c r="K2302" t="str">
        <f>VLOOKUP(A2302,'Hospitalisation Details'!A:C,3,0)</f>
        <v>Aug</v>
      </c>
      <c r="L2302">
        <f>VLOOKUP(A2302,'Hospitalisation Details'!A:D,4,0)</f>
        <v>24</v>
      </c>
      <c r="M2302">
        <f>VLOOKUP(A2302,'Hospitalisation Details'!A:E,5,0)</f>
        <v>0</v>
      </c>
      <c r="N2302">
        <f>VLOOKUP(A2302,'Hospitalisation Details'!A:F,6,0)</f>
        <v>1070</v>
      </c>
      <c r="O2302" t="str">
        <f>VLOOKUP(A2302,'Hospitalisation Details'!A:G,7,0)</f>
        <v>tier - 3</v>
      </c>
      <c r="P2302" t="str">
        <f>VLOOKUP(A2302,'Hospitalisation Details'!A:I,8,0)</f>
        <v>tier - 3</v>
      </c>
      <c r="Q2302" t="str">
        <f>VLOOKUP(A2302,'Hospitalisation Details'!A:I,9,0)</f>
        <v>R1013</v>
      </c>
    </row>
    <row r="2303" spans="1:17" ht="15.6" x14ac:dyDescent="0.3">
      <c r="A2303" s="1" t="s">
        <v>56</v>
      </c>
      <c r="B2303" s="1" t="str">
        <f>VLOOKUP(A2303,'Customer Names'!A:B,2,0)</f>
        <v>Ozahowski, Mr.  David</v>
      </c>
      <c r="C2303">
        <f>VLOOKUP(A2303,'Medical Examinations'!A:H,2,0)</f>
        <v>16.399999999999999</v>
      </c>
      <c r="D2303">
        <f>VLOOKUP(A2303,'Medical Examinations'!A:C,3,0)</f>
        <v>5.4</v>
      </c>
      <c r="E2303" t="str">
        <f>VLOOKUP(A2303,'Medical Examinations'!A:E,4)</f>
        <v>No</v>
      </c>
      <c r="F2303" t="str">
        <f>VLOOKUP(A2303,'Medical Examinations'!A:E,5)</f>
        <v>No</v>
      </c>
      <c r="G2303" t="str">
        <f>VLOOKUP(A2303,'Medical Examinations'!A:F,6,0)</f>
        <v>Yes</v>
      </c>
      <c r="H2303">
        <f>VLOOKUP(A2303,'Medical Examinations'!A:G,7)</f>
        <v>1</v>
      </c>
      <c r="I2303" t="str">
        <f>VLOOKUP(A2303,'Medical Examinations'!A:H,8,0)</f>
        <v>No</v>
      </c>
      <c r="J2303">
        <f>VLOOKUP(A2303,'Hospitalisation Details'!A:B,2,0)</f>
        <v>1993</v>
      </c>
      <c r="K2303" t="str">
        <f>VLOOKUP(A2303,'Hospitalisation Details'!A:C,3,0)</f>
        <v>Sep</v>
      </c>
      <c r="L2303">
        <f>VLOOKUP(A2303,'Hospitalisation Details'!A:D,4,0)</f>
        <v>28</v>
      </c>
      <c r="M2303">
        <f>VLOOKUP(A2303,'Hospitalisation Details'!A:E,5,0)</f>
        <v>0</v>
      </c>
      <c r="N2303">
        <f>VLOOKUP(A2303,'Hospitalisation Details'!A:F,6,0)</f>
        <v>1068</v>
      </c>
      <c r="O2303" t="str">
        <f>VLOOKUP(A2303,'Hospitalisation Details'!A:G,7,0)</f>
        <v>tier - 3</v>
      </c>
      <c r="P2303" t="str">
        <f>VLOOKUP(A2303,'Hospitalisation Details'!A:I,8,0)</f>
        <v>tier - 1</v>
      </c>
      <c r="Q2303" t="str">
        <f>VLOOKUP(A2303,'Hospitalisation Details'!A:I,9,0)</f>
        <v>R1013</v>
      </c>
    </row>
    <row r="2304" spans="1:17" ht="15.6" x14ac:dyDescent="0.3">
      <c r="A2304" s="1" t="s">
        <v>55</v>
      </c>
      <c r="B2304" s="1" t="str">
        <f>VLOOKUP(A2304,'Customer Names'!A:B,2,0)</f>
        <v>Caron, Ms.  Evelyn L</v>
      </c>
      <c r="C2304">
        <f>VLOOKUP(A2304,'Medical Examinations'!A:H,2,0)</f>
        <v>15.77</v>
      </c>
      <c r="D2304">
        <f>VLOOKUP(A2304,'Medical Examinations'!A:C,3,0)</f>
        <v>6.05</v>
      </c>
      <c r="E2304" t="str">
        <f>VLOOKUP(A2304,'Medical Examinations'!A:E,4)</f>
        <v>yes</v>
      </c>
      <c r="F2304" t="str">
        <f>VLOOKUP(A2304,'Medical Examinations'!A:E,5)</f>
        <v>No</v>
      </c>
      <c r="G2304" t="str">
        <f>VLOOKUP(A2304,'Medical Examinations'!A:F,6,0)</f>
        <v>No</v>
      </c>
      <c r="H2304">
        <f>VLOOKUP(A2304,'Medical Examinations'!A:G,7)</f>
        <v>1</v>
      </c>
      <c r="I2304" t="str">
        <f>VLOOKUP(A2304,'Medical Examinations'!A:H,8,0)</f>
        <v>No</v>
      </c>
      <c r="J2304">
        <f>VLOOKUP(A2304,'Hospitalisation Details'!A:B,2,0)</f>
        <v>1995</v>
      </c>
      <c r="K2304" t="str">
        <f>VLOOKUP(A2304,'Hospitalisation Details'!A:C,3,0)</f>
        <v>Jun</v>
      </c>
      <c r="L2304">
        <f>VLOOKUP(A2304,'Hospitalisation Details'!A:D,4,0)</f>
        <v>1</v>
      </c>
      <c r="M2304">
        <f>VLOOKUP(A2304,'Hospitalisation Details'!A:E,5,0)</f>
        <v>0</v>
      </c>
      <c r="N2304">
        <f>VLOOKUP(A2304,'Hospitalisation Details'!A:F,6,0)</f>
        <v>1056</v>
      </c>
      <c r="O2304" t="str">
        <f>VLOOKUP(A2304,'Hospitalisation Details'!A:G,7,0)</f>
        <v>tier - 3</v>
      </c>
      <c r="P2304" t="str">
        <f>VLOOKUP(A2304,'Hospitalisation Details'!A:I,8,0)</f>
        <v>tier - 2</v>
      </c>
      <c r="Q2304" t="str">
        <f>VLOOKUP(A2304,'Hospitalisation Details'!A:I,9,0)</f>
        <v>R1013</v>
      </c>
    </row>
    <row r="2305" spans="1:17" ht="15.6" x14ac:dyDescent="0.3">
      <c r="A2305" s="1" t="s">
        <v>54</v>
      </c>
      <c r="B2305" s="1" t="str">
        <f>VLOOKUP(A2305,'Customer Names'!A:B,2,0)</f>
        <v>Fullarton, Mr.  Jim</v>
      </c>
      <c r="C2305">
        <f>VLOOKUP(A2305,'Medical Examinations'!A:H,2,0)</f>
        <v>18.27</v>
      </c>
      <c r="D2305">
        <f>VLOOKUP(A2305,'Medical Examinations'!A:C,3,0)</f>
        <v>11.46</v>
      </c>
      <c r="E2305" t="str">
        <f>VLOOKUP(A2305,'Medical Examinations'!A:E,4)</f>
        <v>No</v>
      </c>
      <c r="F2305" t="str">
        <f>VLOOKUP(A2305,'Medical Examinations'!A:E,5)</f>
        <v>No</v>
      </c>
      <c r="G2305" t="str">
        <f>VLOOKUP(A2305,'Medical Examinations'!A:F,6,0)</f>
        <v>No</v>
      </c>
      <c r="H2305" t="str">
        <f>VLOOKUP(A2305,'Medical Examinations'!A:G,7)</f>
        <v>No major surgery</v>
      </c>
      <c r="I2305" t="str">
        <f>VLOOKUP(A2305,'Medical Examinations'!A:H,8,0)</f>
        <v>No</v>
      </c>
      <c r="J2305">
        <f>VLOOKUP(A2305,'Hospitalisation Details'!A:B,2,0)</f>
        <v>2002</v>
      </c>
      <c r="K2305" t="str">
        <f>VLOOKUP(A2305,'Hospitalisation Details'!A:C,3,0)</f>
        <v>Jul</v>
      </c>
      <c r="L2305">
        <f>VLOOKUP(A2305,'Hospitalisation Details'!A:D,4,0)</f>
        <v>1</v>
      </c>
      <c r="M2305">
        <f>VLOOKUP(A2305,'Hospitalisation Details'!A:E,5,0)</f>
        <v>0</v>
      </c>
      <c r="N2305">
        <f>VLOOKUP(A2305,'Hospitalisation Details'!A:F,6,0)</f>
        <v>1049</v>
      </c>
      <c r="O2305" t="str">
        <f>VLOOKUP(A2305,'Hospitalisation Details'!A:G,7,0)</f>
        <v>tier - 3</v>
      </c>
      <c r="P2305" t="str">
        <f>VLOOKUP(A2305,'Hospitalisation Details'!A:I,8,0)</f>
        <v>tier - 2</v>
      </c>
      <c r="Q2305" t="str">
        <f>VLOOKUP(A2305,'Hospitalisation Details'!A:I,9,0)</f>
        <v>R1012</v>
      </c>
    </row>
    <row r="2306" spans="1:17" ht="15.6" x14ac:dyDescent="0.3">
      <c r="A2306" s="1" t="s">
        <v>53</v>
      </c>
      <c r="B2306" s="1" t="str">
        <f>VLOOKUP(A2306,'Customer Names'!A:B,2,0)</f>
        <v>Lindgren, Mr.  Matthew S</v>
      </c>
      <c r="C2306">
        <f>VLOOKUP(A2306,'Medical Examinations'!A:H,2,0)</f>
        <v>16.489999999999998</v>
      </c>
      <c r="D2306">
        <f>VLOOKUP(A2306,'Medical Examinations'!A:C,3,0)</f>
        <v>8.48</v>
      </c>
      <c r="E2306" t="str">
        <f>VLOOKUP(A2306,'Medical Examinations'!A:E,4)</f>
        <v>No</v>
      </c>
      <c r="F2306" t="str">
        <f>VLOOKUP(A2306,'Medical Examinations'!A:E,5)</f>
        <v>No</v>
      </c>
      <c r="G2306" t="str">
        <f>VLOOKUP(A2306,'Medical Examinations'!A:F,6,0)</f>
        <v>No</v>
      </c>
      <c r="H2306" t="str">
        <f>VLOOKUP(A2306,'Medical Examinations'!A:G,7)</f>
        <v>No major surgery</v>
      </c>
      <c r="I2306" t="str">
        <f>VLOOKUP(A2306,'Medical Examinations'!A:H,8,0)</f>
        <v>No</v>
      </c>
      <c r="J2306">
        <f>VLOOKUP(A2306,'Hospitalisation Details'!A:B,2,0)</f>
        <v>2002</v>
      </c>
      <c r="K2306" t="str">
        <f>VLOOKUP(A2306,'Hospitalisation Details'!A:C,3,0)</f>
        <v>Jul</v>
      </c>
      <c r="L2306">
        <f>VLOOKUP(A2306,'Hospitalisation Details'!A:D,4,0)</f>
        <v>20</v>
      </c>
      <c r="M2306">
        <f>VLOOKUP(A2306,'Hospitalisation Details'!A:E,5,0)</f>
        <v>0</v>
      </c>
      <c r="N2306">
        <f>VLOOKUP(A2306,'Hospitalisation Details'!A:F,6,0)</f>
        <v>1047</v>
      </c>
      <c r="O2306" t="str">
        <f>VLOOKUP(A2306,'Hospitalisation Details'!A:G,7,0)</f>
        <v>tier - 3</v>
      </c>
      <c r="P2306" t="str">
        <f>VLOOKUP(A2306,'Hospitalisation Details'!A:I,8,0)</f>
        <v>tier - 1</v>
      </c>
      <c r="Q2306" t="str">
        <f>VLOOKUP(A2306,'Hospitalisation Details'!A:I,9,0)</f>
        <v>R1013</v>
      </c>
    </row>
    <row r="2307" spans="1:17" ht="15.6" x14ac:dyDescent="0.3">
      <c r="A2307" s="1" t="s">
        <v>52</v>
      </c>
      <c r="B2307" s="1" t="str">
        <f>VLOOKUP(A2307,'Customer Names'!A:B,2,0)</f>
        <v>Akiha, Mr.  Kenneth</v>
      </c>
      <c r="C2307">
        <f>VLOOKUP(A2307,'Medical Examinations'!A:H,2,0)</f>
        <v>16.14</v>
      </c>
      <c r="D2307">
        <f>VLOOKUP(A2307,'Medical Examinations'!A:C,3,0)</f>
        <v>4.8600000000000003</v>
      </c>
      <c r="E2307" t="str">
        <f>VLOOKUP(A2307,'Medical Examinations'!A:E,4)</f>
        <v>No</v>
      </c>
      <c r="F2307" t="str">
        <f>VLOOKUP(A2307,'Medical Examinations'!A:E,5)</f>
        <v>No</v>
      </c>
      <c r="G2307" t="str">
        <f>VLOOKUP(A2307,'Medical Examinations'!A:F,6,0)</f>
        <v>No</v>
      </c>
      <c r="H2307" t="str">
        <f>VLOOKUP(A2307,'Medical Examinations'!A:G,7)</f>
        <v>No major surgery</v>
      </c>
      <c r="I2307" t="str">
        <f>VLOOKUP(A2307,'Medical Examinations'!A:H,8,0)</f>
        <v>No</v>
      </c>
      <c r="J2307">
        <f>VLOOKUP(A2307,'Hospitalisation Details'!A:B,2,0)</f>
        <v>1994</v>
      </c>
      <c r="K2307" t="str">
        <f>VLOOKUP(A2307,'Hospitalisation Details'!A:C,3,0)</f>
        <v>Nov</v>
      </c>
      <c r="L2307">
        <f>VLOOKUP(A2307,'Hospitalisation Details'!A:D,4,0)</f>
        <v>17</v>
      </c>
      <c r="M2307">
        <f>VLOOKUP(A2307,'Hospitalisation Details'!A:E,5,0)</f>
        <v>0</v>
      </c>
      <c r="N2307">
        <f>VLOOKUP(A2307,'Hospitalisation Details'!A:F,6,0)</f>
        <v>1044</v>
      </c>
      <c r="O2307" t="str">
        <f>VLOOKUP(A2307,'Hospitalisation Details'!A:G,7,0)</f>
        <v>tier - 3</v>
      </c>
      <c r="P2307" t="str">
        <f>VLOOKUP(A2307,'Hospitalisation Details'!A:I,8,0)</f>
        <v>tier - 2</v>
      </c>
      <c r="Q2307" t="str">
        <f>VLOOKUP(A2307,'Hospitalisation Details'!A:I,9,0)</f>
        <v>R1013</v>
      </c>
    </row>
    <row r="2308" spans="1:17" ht="15.6" x14ac:dyDescent="0.3">
      <c r="A2308" s="1" t="s">
        <v>51</v>
      </c>
      <c r="B2308" s="1" t="str">
        <f>VLOOKUP(A2308,'Customer Names'!A:B,2,0)</f>
        <v>Sweny, Ms.  Andrea</v>
      </c>
      <c r="C2308">
        <f>VLOOKUP(A2308,'Medical Examinations'!A:H,2,0)</f>
        <v>20.85</v>
      </c>
      <c r="D2308">
        <f>VLOOKUP(A2308,'Medical Examinations'!A:C,3,0)</f>
        <v>4.45</v>
      </c>
      <c r="E2308" t="str">
        <f>VLOOKUP(A2308,'Medical Examinations'!A:E,4)</f>
        <v>yes</v>
      </c>
      <c r="F2308" t="str">
        <f>VLOOKUP(A2308,'Medical Examinations'!A:E,5)</f>
        <v>No</v>
      </c>
      <c r="G2308" t="str">
        <f>VLOOKUP(A2308,'Medical Examinations'!A:F,6,0)</f>
        <v>No</v>
      </c>
      <c r="H2308">
        <f>VLOOKUP(A2308,'Medical Examinations'!A:G,7)</f>
        <v>1</v>
      </c>
      <c r="I2308" t="str">
        <f>VLOOKUP(A2308,'Medical Examinations'!A:H,8,0)</f>
        <v>No</v>
      </c>
      <c r="J2308">
        <f>VLOOKUP(A2308,'Hospitalisation Details'!A:B,2,0)</f>
        <v>1995</v>
      </c>
      <c r="K2308" t="str">
        <f>VLOOKUP(A2308,'Hospitalisation Details'!A:C,3,0)</f>
        <v>Oct</v>
      </c>
      <c r="L2308">
        <f>VLOOKUP(A2308,'Hospitalisation Details'!A:D,4,0)</f>
        <v>5</v>
      </c>
      <c r="M2308">
        <f>VLOOKUP(A2308,'Hospitalisation Details'!A:E,5,0)</f>
        <v>0</v>
      </c>
      <c r="N2308">
        <f>VLOOKUP(A2308,'Hospitalisation Details'!A:F,6,0)</f>
        <v>1033.74</v>
      </c>
      <c r="O2308" t="str">
        <f>VLOOKUP(A2308,'Hospitalisation Details'!A:G,7,0)</f>
        <v>tier - 3</v>
      </c>
      <c r="P2308" t="str">
        <f>VLOOKUP(A2308,'Hospitalisation Details'!A:I,8,0)</f>
        <v>tier - 1</v>
      </c>
      <c r="Q2308" t="str">
        <f>VLOOKUP(A2308,'Hospitalisation Details'!A:I,9,0)</f>
        <v>R1013</v>
      </c>
    </row>
    <row r="2309" spans="1:17" ht="15.6" x14ac:dyDescent="0.3">
      <c r="A2309" s="1" t="s">
        <v>50</v>
      </c>
      <c r="B2309" s="1" t="str">
        <f>VLOOKUP(A2309,'Customer Names'!A:B,2,0)</f>
        <v>Tobin, Ms.  Kristina</v>
      </c>
      <c r="C2309">
        <f>VLOOKUP(A2309,'Medical Examinations'!A:H,2,0)</f>
        <v>15.88</v>
      </c>
      <c r="D2309">
        <f>VLOOKUP(A2309,'Medical Examinations'!A:C,3,0)</f>
        <v>4.3600000000000003</v>
      </c>
      <c r="E2309" t="str">
        <f>VLOOKUP(A2309,'Medical Examinations'!A:E,4)</f>
        <v>No</v>
      </c>
      <c r="F2309" t="str">
        <f>VLOOKUP(A2309,'Medical Examinations'!A:E,5)</f>
        <v>No</v>
      </c>
      <c r="G2309" t="str">
        <f>VLOOKUP(A2309,'Medical Examinations'!A:F,6,0)</f>
        <v>No</v>
      </c>
      <c r="H2309" t="str">
        <f>VLOOKUP(A2309,'Medical Examinations'!A:G,7)</f>
        <v>No major surgery</v>
      </c>
      <c r="I2309" t="str">
        <f>VLOOKUP(A2309,'Medical Examinations'!A:H,8,0)</f>
        <v>No</v>
      </c>
      <c r="J2309">
        <f>VLOOKUP(A2309,'Hospitalisation Details'!A:B,2,0)</f>
        <v>1999</v>
      </c>
      <c r="K2309" t="str">
        <f>VLOOKUP(A2309,'Hospitalisation Details'!A:C,3,0)</f>
        <v>Aug</v>
      </c>
      <c r="L2309">
        <f>VLOOKUP(A2309,'Hospitalisation Details'!A:D,4,0)</f>
        <v>5</v>
      </c>
      <c r="M2309">
        <f>VLOOKUP(A2309,'Hospitalisation Details'!A:E,5,0)</f>
        <v>0</v>
      </c>
      <c r="N2309">
        <f>VLOOKUP(A2309,'Hospitalisation Details'!A:F,6,0)</f>
        <v>1019</v>
      </c>
      <c r="O2309" t="str">
        <f>VLOOKUP(A2309,'Hospitalisation Details'!A:G,7,0)</f>
        <v>tier - 3</v>
      </c>
      <c r="P2309" t="str">
        <f>VLOOKUP(A2309,'Hospitalisation Details'!A:I,8,0)</f>
        <v>tier - 2</v>
      </c>
      <c r="Q2309" t="str">
        <f>VLOOKUP(A2309,'Hospitalisation Details'!A:I,9,0)</f>
        <v>R1013</v>
      </c>
    </row>
    <row r="2310" spans="1:17" ht="15.6" x14ac:dyDescent="0.3">
      <c r="A2310" s="1" t="s">
        <v>49</v>
      </c>
      <c r="B2310" s="1" t="str">
        <f>VLOOKUP(A2310,'Customer Names'!A:B,2,0)</f>
        <v>Pedersen, Ms.  Kristen</v>
      </c>
      <c r="C2310">
        <f>VLOOKUP(A2310,'Medical Examinations'!A:H,2,0)</f>
        <v>20.66</v>
      </c>
      <c r="D2310">
        <f>VLOOKUP(A2310,'Medical Examinations'!A:C,3,0)</f>
        <v>5.8</v>
      </c>
      <c r="E2310" t="str">
        <f>VLOOKUP(A2310,'Medical Examinations'!A:E,4)</f>
        <v>No</v>
      </c>
      <c r="F2310" t="str">
        <f>VLOOKUP(A2310,'Medical Examinations'!A:E,5)</f>
        <v>yes</v>
      </c>
      <c r="G2310" t="str">
        <f>VLOOKUP(A2310,'Medical Examinations'!A:F,6,0)</f>
        <v>No</v>
      </c>
      <c r="H2310">
        <f>VLOOKUP(A2310,'Medical Examinations'!A:G,7)</f>
        <v>1</v>
      </c>
      <c r="I2310" t="str">
        <f>VLOOKUP(A2310,'Medical Examinations'!A:H,8,0)</f>
        <v>No</v>
      </c>
      <c r="J2310">
        <f>VLOOKUP(A2310,'Hospitalisation Details'!A:B,2,0)</f>
        <v>2000</v>
      </c>
      <c r="K2310" t="str">
        <f>VLOOKUP(A2310,'Hospitalisation Details'!A:C,3,0)</f>
        <v>Oct</v>
      </c>
      <c r="L2310">
        <f>VLOOKUP(A2310,'Hospitalisation Details'!A:D,4,0)</f>
        <v>9</v>
      </c>
      <c r="M2310">
        <f>VLOOKUP(A2310,'Hospitalisation Details'!A:E,5,0)</f>
        <v>0</v>
      </c>
      <c r="N2310">
        <f>VLOOKUP(A2310,'Hospitalisation Details'!A:F,6,0)</f>
        <v>1012</v>
      </c>
      <c r="O2310" t="str">
        <f>VLOOKUP(A2310,'Hospitalisation Details'!A:G,7,0)</f>
        <v>tier - 3</v>
      </c>
      <c r="P2310" t="str">
        <f>VLOOKUP(A2310,'Hospitalisation Details'!A:I,8,0)</f>
        <v>tier - 2</v>
      </c>
      <c r="Q2310" t="str">
        <f>VLOOKUP(A2310,'Hospitalisation Details'!A:I,9,0)</f>
        <v>R1013</v>
      </c>
    </row>
    <row r="2311" spans="1:17" ht="15.6" x14ac:dyDescent="0.3">
      <c r="A2311" s="1" t="s">
        <v>48</v>
      </c>
      <c r="B2311" s="1" t="str">
        <f>VLOOKUP(A2311,'Customer Names'!A:B,2,0)</f>
        <v>Lynch, Mr.  Matthew</v>
      </c>
      <c r="C2311">
        <f>VLOOKUP(A2311,'Medical Examinations'!A:H,2,0)</f>
        <v>20.399999999999999</v>
      </c>
      <c r="D2311">
        <f>VLOOKUP(A2311,'Medical Examinations'!A:C,3,0)</f>
        <v>5.27</v>
      </c>
      <c r="E2311" t="str">
        <f>VLOOKUP(A2311,'Medical Examinations'!A:E,4)</f>
        <v>No</v>
      </c>
      <c r="F2311" t="str">
        <f>VLOOKUP(A2311,'Medical Examinations'!A:E,5)</f>
        <v>No</v>
      </c>
      <c r="G2311" t="str">
        <f>VLOOKUP(A2311,'Medical Examinations'!A:F,6,0)</f>
        <v>No</v>
      </c>
      <c r="H2311" t="str">
        <f>VLOOKUP(A2311,'Medical Examinations'!A:G,7)</f>
        <v>No major surgery</v>
      </c>
      <c r="I2311" t="str">
        <f>VLOOKUP(A2311,'Medical Examinations'!A:H,8,0)</f>
        <v>No</v>
      </c>
      <c r="J2311">
        <f>VLOOKUP(A2311,'Hospitalisation Details'!A:B,2,0)</f>
        <v>1994</v>
      </c>
      <c r="K2311" t="str">
        <f>VLOOKUP(A2311,'Hospitalisation Details'!A:C,3,0)</f>
        <v>Nov</v>
      </c>
      <c r="L2311">
        <f>VLOOKUP(A2311,'Hospitalisation Details'!A:D,4,0)</f>
        <v>22</v>
      </c>
      <c r="M2311">
        <f>VLOOKUP(A2311,'Hospitalisation Details'!A:E,5,0)</f>
        <v>0</v>
      </c>
      <c r="N2311">
        <f>VLOOKUP(A2311,'Hospitalisation Details'!A:F,6,0)</f>
        <v>1006.65</v>
      </c>
      <c r="O2311" t="str">
        <f>VLOOKUP(A2311,'Hospitalisation Details'!A:G,7,0)</f>
        <v>tier - 3</v>
      </c>
      <c r="P2311" t="str">
        <f>VLOOKUP(A2311,'Hospitalisation Details'!A:I,8,0)</f>
        <v>tier - 2</v>
      </c>
      <c r="Q2311" t="str">
        <f>VLOOKUP(A2311,'Hospitalisation Details'!A:I,9,0)</f>
        <v>R1013</v>
      </c>
    </row>
    <row r="2312" spans="1:17" ht="15.6" x14ac:dyDescent="0.3">
      <c r="A2312" s="1" t="s">
        <v>47</v>
      </c>
      <c r="B2312" s="1" t="str">
        <f>VLOOKUP(A2312,'Customer Names'!A:B,2,0)</f>
        <v>Keys, Mrs.  Kathleen</v>
      </c>
      <c r="C2312">
        <f>VLOOKUP(A2312,'Medical Examinations'!A:H,2,0)</f>
        <v>25.19</v>
      </c>
      <c r="D2312">
        <f>VLOOKUP(A2312,'Medical Examinations'!A:C,3,0)</f>
        <v>5.64</v>
      </c>
      <c r="E2312" t="str">
        <f>VLOOKUP(A2312,'Medical Examinations'!A:E,4)</f>
        <v>yes</v>
      </c>
      <c r="F2312" t="str">
        <f>VLOOKUP(A2312,'Medical Examinations'!A:E,5)</f>
        <v>No</v>
      </c>
      <c r="G2312" t="str">
        <f>VLOOKUP(A2312,'Medical Examinations'!A:F,6,0)</f>
        <v>No</v>
      </c>
      <c r="H2312" t="str">
        <f>VLOOKUP(A2312,'Medical Examinations'!A:G,7)</f>
        <v>No major surgery</v>
      </c>
      <c r="I2312" t="str">
        <f>VLOOKUP(A2312,'Medical Examinations'!A:H,8,0)</f>
        <v>No</v>
      </c>
      <c r="J2312">
        <f>VLOOKUP(A2312,'Hospitalisation Details'!A:B,2,0)</f>
        <v>2001</v>
      </c>
      <c r="K2312" t="str">
        <f>VLOOKUP(A2312,'Hospitalisation Details'!A:C,3,0)</f>
        <v>Aug</v>
      </c>
      <c r="L2312">
        <f>VLOOKUP(A2312,'Hospitalisation Details'!A:D,4,0)</f>
        <v>19</v>
      </c>
      <c r="M2312">
        <f>VLOOKUP(A2312,'Hospitalisation Details'!A:E,5,0)</f>
        <v>0</v>
      </c>
      <c r="N2312">
        <f>VLOOKUP(A2312,'Hospitalisation Details'!A:F,6,0)</f>
        <v>964.71</v>
      </c>
      <c r="O2312" t="str">
        <f>VLOOKUP(A2312,'Hospitalisation Details'!A:G,7,0)</f>
        <v>tier - 3</v>
      </c>
      <c r="P2312" t="str">
        <f>VLOOKUP(A2312,'Hospitalisation Details'!A:I,8,0)</f>
        <v>tier - 2</v>
      </c>
      <c r="Q2312" t="str">
        <f>VLOOKUP(A2312,'Hospitalisation Details'!A:I,9,0)</f>
        <v>R1013</v>
      </c>
    </row>
    <row r="2313" spans="1:17" ht="15.6" x14ac:dyDescent="0.3">
      <c r="A2313" s="1" t="s">
        <v>46</v>
      </c>
      <c r="B2313" s="1" t="str">
        <f>VLOOKUP(A2313,'Customer Names'!A:B,2,0)</f>
        <v>Wilbur, Ms.  Lindsey</v>
      </c>
      <c r="C2313">
        <f>VLOOKUP(A2313,'Medical Examinations'!A:H,2,0)</f>
        <v>20.54</v>
      </c>
      <c r="D2313">
        <f>VLOOKUP(A2313,'Medical Examinations'!A:C,3,0)</f>
        <v>4.2</v>
      </c>
      <c r="E2313" t="str">
        <f>VLOOKUP(A2313,'Medical Examinations'!A:E,4)</f>
        <v>yes</v>
      </c>
      <c r="F2313" t="str">
        <f>VLOOKUP(A2313,'Medical Examinations'!A:E,5)</f>
        <v>No</v>
      </c>
      <c r="G2313" t="str">
        <f>VLOOKUP(A2313,'Medical Examinations'!A:F,6,0)</f>
        <v>No</v>
      </c>
      <c r="H2313">
        <f>VLOOKUP(A2313,'Medical Examinations'!A:G,7)</f>
        <v>1</v>
      </c>
      <c r="I2313" t="str">
        <f>VLOOKUP(A2313,'Medical Examinations'!A:H,8,0)</f>
        <v>No</v>
      </c>
      <c r="J2313">
        <f>VLOOKUP(A2313,'Hospitalisation Details'!A:B,2,0)</f>
        <v>1995</v>
      </c>
      <c r="K2313" t="str">
        <f>VLOOKUP(A2313,'Hospitalisation Details'!A:C,3,0)</f>
        <v>Oct</v>
      </c>
      <c r="L2313">
        <f>VLOOKUP(A2313,'Hospitalisation Details'!A:D,4,0)</f>
        <v>28</v>
      </c>
      <c r="M2313">
        <f>VLOOKUP(A2313,'Hospitalisation Details'!A:E,5,0)</f>
        <v>0</v>
      </c>
      <c r="N2313">
        <f>VLOOKUP(A2313,'Hospitalisation Details'!A:F,6,0)</f>
        <v>928.59</v>
      </c>
      <c r="O2313" t="str">
        <f>VLOOKUP(A2313,'Hospitalisation Details'!A:G,7,0)</f>
        <v>tier - 3</v>
      </c>
      <c r="P2313" t="str">
        <f>VLOOKUP(A2313,'Hospitalisation Details'!A:I,8,0)</f>
        <v>tier - 1</v>
      </c>
      <c r="Q2313" t="str">
        <f>VLOOKUP(A2313,'Hospitalisation Details'!A:I,9,0)</f>
        <v>R1013</v>
      </c>
    </row>
    <row r="2314" spans="1:17" ht="15.6" x14ac:dyDescent="0.3">
      <c r="A2314" s="1" t="s">
        <v>45</v>
      </c>
      <c r="B2314" s="1" t="str">
        <f>VLOOKUP(A2314,'Customer Names'!A:B,2,0)</f>
        <v>Ditota, Mr.  Robert</v>
      </c>
      <c r="C2314">
        <f>VLOOKUP(A2314,'Medical Examinations'!A:H,2,0)</f>
        <v>20.13</v>
      </c>
      <c r="D2314">
        <f>VLOOKUP(A2314,'Medical Examinations'!A:C,3,0)</f>
        <v>5.42</v>
      </c>
      <c r="E2314" t="str">
        <f>VLOOKUP(A2314,'Medical Examinations'!A:E,4)</f>
        <v>No</v>
      </c>
      <c r="F2314" t="str">
        <f>VLOOKUP(A2314,'Medical Examinations'!A:E,5)</f>
        <v>No</v>
      </c>
      <c r="G2314" t="str">
        <f>VLOOKUP(A2314,'Medical Examinations'!A:F,6,0)</f>
        <v>No</v>
      </c>
      <c r="H2314" t="str">
        <f>VLOOKUP(A2314,'Medical Examinations'!A:G,7)</f>
        <v>No major surgery</v>
      </c>
      <c r="I2314" t="str">
        <f>VLOOKUP(A2314,'Medical Examinations'!A:H,8,0)</f>
        <v>No</v>
      </c>
      <c r="J2314">
        <f>VLOOKUP(A2314,'Hospitalisation Details'!A:B,2,0)</f>
        <v>1994</v>
      </c>
      <c r="K2314" t="str">
        <f>VLOOKUP(A2314,'Hospitalisation Details'!A:C,3,0)</f>
        <v>Oct</v>
      </c>
      <c r="L2314">
        <f>VLOOKUP(A2314,'Hospitalisation Details'!A:D,4,0)</f>
        <v>30</v>
      </c>
      <c r="M2314">
        <f>VLOOKUP(A2314,'Hospitalisation Details'!A:E,5,0)</f>
        <v>0</v>
      </c>
      <c r="N2314">
        <f>VLOOKUP(A2314,'Hospitalisation Details'!A:F,6,0)</f>
        <v>915.07</v>
      </c>
      <c r="O2314" t="str">
        <f>VLOOKUP(A2314,'Hospitalisation Details'!A:G,7,0)</f>
        <v>tier - 3</v>
      </c>
      <c r="P2314" t="str">
        <f>VLOOKUP(A2314,'Hospitalisation Details'!A:I,8,0)</f>
        <v>tier - 1</v>
      </c>
      <c r="Q2314" t="str">
        <f>VLOOKUP(A2314,'Hospitalisation Details'!A:I,9,0)</f>
        <v>R1013</v>
      </c>
    </row>
    <row r="2315" spans="1:17" ht="15.6" x14ac:dyDescent="0.3">
      <c r="A2315" s="1" t="s">
        <v>44</v>
      </c>
      <c r="B2315" s="1" t="str">
        <f>VLOOKUP(A2315,'Customer Names'!A:B,2,0)</f>
        <v>Horbol, Ms.  Sarah E.</v>
      </c>
      <c r="C2315">
        <f>VLOOKUP(A2315,'Medical Examinations'!A:H,2,0)</f>
        <v>18.93</v>
      </c>
      <c r="D2315">
        <f>VLOOKUP(A2315,'Medical Examinations'!A:C,3,0)</f>
        <v>6.11</v>
      </c>
      <c r="E2315" t="str">
        <f>VLOOKUP(A2315,'Medical Examinations'!A:E,4)</f>
        <v>No</v>
      </c>
      <c r="F2315" t="str">
        <f>VLOOKUP(A2315,'Medical Examinations'!A:E,5)</f>
        <v>No</v>
      </c>
      <c r="G2315" t="str">
        <f>VLOOKUP(A2315,'Medical Examinations'!A:F,6,0)</f>
        <v>Yes</v>
      </c>
      <c r="H2315">
        <f>VLOOKUP(A2315,'Medical Examinations'!A:G,7)</f>
        <v>1</v>
      </c>
      <c r="I2315" t="str">
        <f>VLOOKUP(A2315,'Medical Examinations'!A:H,8,0)</f>
        <v>No</v>
      </c>
      <c r="J2315">
        <f>VLOOKUP(A2315,'Hospitalisation Details'!A:B,2,0)</f>
        <v>1993</v>
      </c>
      <c r="K2315" t="str">
        <f>VLOOKUP(A2315,'Hospitalisation Details'!A:C,3,0)</f>
        <v>Nov</v>
      </c>
      <c r="L2315">
        <f>VLOOKUP(A2315,'Hospitalisation Details'!A:D,4,0)</f>
        <v>27</v>
      </c>
      <c r="M2315">
        <f>VLOOKUP(A2315,'Hospitalisation Details'!A:E,5,0)</f>
        <v>0</v>
      </c>
      <c r="N2315">
        <f>VLOOKUP(A2315,'Hospitalisation Details'!A:F,6,0)</f>
        <v>896.21</v>
      </c>
      <c r="O2315" t="str">
        <f>VLOOKUP(A2315,'Hospitalisation Details'!A:G,7,0)</f>
        <v>tier - 3</v>
      </c>
      <c r="P2315" t="str">
        <f>VLOOKUP(A2315,'Hospitalisation Details'!A:I,8,0)</f>
        <v>tier - 1</v>
      </c>
      <c r="Q2315" t="str">
        <f>VLOOKUP(A2315,'Hospitalisation Details'!A:I,9,0)</f>
        <v>R1013</v>
      </c>
    </row>
    <row r="2316" spans="1:17" ht="15.6" x14ac:dyDescent="0.3">
      <c r="A2316" s="1" t="s">
        <v>43</v>
      </c>
      <c r="B2316" s="1" t="str">
        <f>VLOOKUP(A2316,'Customer Names'!A:B,2,0)</f>
        <v>O'Rourke, Ms.  Flannery</v>
      </c>
      <c r="C2316">
        <f>VLOOKUP(A2316,'Medical Examinations'!A:H,2,0)</f>
        <v>24.14</v>
      </c>
      <c r="D2316">
        <f>VLOOKUP(A2316,'Medical Examinations'!A:C,3,0)</f>
        <v>5.29</v>
      </c>
      <c r="E2316" t="str">
        <f>VLOOKUP(A2316,'Medical Examinations'!A:E,4)</f>
        <v>No</v>
      </c>
      <c r="F2316" t="str">
        <f>VLOOKUP(A2316,'Medical Examinations'!A:E,5)</f>
        <v>yes</v>
      </c>
      <c r="G2316" t="str">
        <f>VLOOKUP(A2316,'Medical Examinations'!A:F,6,0)</f>
        <v>No</v>
      </c>
      <c r="H2316">
        <f>VLOOKUP(A2316,'Medical Examinations'!A:G,7)</f>
        <v>1</v>
      </c>
      <c r="I2316" t="str">
        <f>VLOOKUP(A2316,'Medical Examinations'!A:H,8,0)</f>
        <v>No</v>
      </c>
      <c r="J2316">
        <f>VLOOKUP(A2316,'Hospitalisation Details'!A:B,2,0)</f>
        <v>2000</v>
      </c>
      <c r="K2316" t="str">
        <f>VLOOKUP(A2316,'Hospitalisation Details'!A:C,3,0)</f>
        <v>Nov</v>
      </c>
      <c r="L2316">
        <f>VLOOKUP(A2316,'Hospitalisation Details'!A:D,4,0)</f>
        <v>18</v>
      </c>
      <c r="M2316">
        <f>VLOOKUP(A2316,'Hospitalisation Details'!A:E,5,0)</f>
        <v>0</v>
      </c>
      <c r="N2316">
        <f>VLOOKUP(A2316,'Hospitalisation Details'!A:F,6,0)</f>
        <v>865.41</v>
      </c>
      <c r="O2316" t="str">
        <f>VLOOKUP(A2316,'Hospitalisation Details'!A:G,7,0)</f>
        <v>tier - 3</v>
      </c>
      <c r="P2316" t="str">
        <f>VLOOKUP(A2316,'Hospitalisation Details'!A:I,8,0)</f>
        <v>tier - 1</v>
      </c>
      <c r="Q2316" t="str">
        <f>VLOOKUP(A2316,'Hospitalisation Details'!A:I,9,0)</f>
        <v>R1013</v>
      </c>
    </row>
    <row r="2317" spans="1:17" ht="15.6" x14ac:dyDescent="0.3">
      <c r="A2317" s="1" t="s">
        <v>41</v>
      </c>
      <c r="B2317" s="1" t="str">
        <f>VLOOKUP(A2317,'Customer Names'!A:B,2,0)</f>
        <v>Williams, Mr.  John T</v>
      </c>
      <c r="C2317">
        <f>VLOOKUP(A2317,'Medical Examinations'!A:H,2,0)</f>
        <v>25.03</v>
      </c>
      <c r="D2317">
        <f>VLOOKUP(A2317,'Medical Examinations'!A:C,3,0)</f>
        <v>5.91</v>
      </c>
      <c r="E2317" t="str">
        <f>VLOOKUP(A2317,'Medical Examinations'!A:E,4)</f>
        <v>No</v>
      </c>
      <c r="F2317" t="str">
        <f>VLOOKUP(A2317,'Medical Examinations'!A:E,5)</f>
        <v>yes</v>
      </c>
      <c r="G2317" t="str">
        <f>VLOOKUP(A2317,'Medical Examinations'!A:F,6,0)</f>
        <v>No</v>
      </c>
      <c r="H2317">
        <f>VLOOKUP(A2317,'Medical Examinations'!A:G,7)</f>
        <v>1</v>
      </c>
      <c r="I2317" t="str">
        <f>VLOOKUP(A2317,'Medical Examinations'!A:H,8,0)</f>
        <v>No</v>
      </c>
      <c r="J2317">
        <f>VLOOKUP(A2317,'Hospitalisation Details'!A:B,2,0)</f>
        <v>2004</v>
      </c>
      <c r="K2317" t="str">
        <f>VLOOKUP(A2317,'Hospitalisation Details'!A:C,3,0)</f>
        <v>Oct</v>
      </c>
      <c r="L2317">
        <f>VLOOKUP(A2317,'Hospitalisation Details'!A:D,4,0)</f>
        <v>7</v>
      </c>
      <c r="M2317">
        <f>VLOOKUP(A2317,'Hospitalisation Details'!A:E,5,0)</f>
        <v>0</v>
      </c>
      <c r="N2317">
        <f>VLOOKUP(A2317,'Hospitalisation Details'!A:F,6,0)</f>
        <v>830.52</v>
      </c>
      <c r="O2317" t="str">
        <f>VLOOKUP(A2317,'Hospitalisation Details'!A:G,7,0)</f>
        <v>tier - 3</v>
      </c>
      <c r="P2317" t="str">
        <f>VLOOKUP(A2317,'Hospitalisation Details'!A:I,8,0)</f>
        <v>tier - 2</v>
      </c>
      <c r="Q2317" t="str">
        <f>VLOOKUP(A2317,'Hospitalisation Details'!A:I,9,0)</f>
        <v>R1011</v>
      </c>
    </row>
    <row r="2318" spans="1:17" ht="15.6" x14ac:dyDescent="0.3">
      <c r="A2318" s="1" t="s">
        <v>40</v>
      </c>
      <c r="B2318" s="1" t="str">
        <f>VLOOKUP(A2318,'Customer Names'!A:B,2,0)</f>
        <v>Murakami, Mr.  Koji</v>
      </c>
      <c r="C2318">
        <f>VLOOKUP(A2318,'Medical Examinations'!A:H,2,0)</f>
        <v>20.47</v>
      </c>
      <c r="D2318">
        <f>VLOOKUP(A2318,'Medical Examinations'!A:C,3,0)</f>
        <v>5.81</v>
      </c>
      <c r="E2318" t="str">
        <f>VLOOKUP(A2318,'Medical Examinations'!A:E,4)</f>
        <v>yes</v>
      </c>
      <c r="F2318" t="str">
        <f>VLOOKUP(A2318,'Medical Examinations'!A:E,5)</f>
        <v>No</v>
      </c>
      <c r="G2318" t="str">
        <f>VLOOKUP(A2318,'Medical Examinations'!A:F,6,0)</f>
        <v>No</v>
      </c>
      <c r="H2318">
        <f>VLOOKUP(A2318,'Medical Examinations'!A:G,7)</f>
        <v>1</v>
      </c>
      <c r="I2318" t="str">
        <f>VLOOKUP(A2318,'Medical Examinations'!A:H,8,0)</f>
        <v>No</v>
      </c>
      <c r="J2318">
        <f>VLOOKUP(A2318,'Hospitalisation Details'!A:B,2,0)</f>
        <v>1995</v>
      </c>
      <c r="K2318" t="str">
        <f>VLOOKUP(A2318,'Hospitalisation Details'!A:C,3,0)</f>
        <v>Dec</v>
      </c>
      <c r="L2318">
        <f>VLOOKUP(A2318,'Hospitalisation Details'!A:D,4,0)</f>
        <v>7</v>
      </c>
      <c r="M2318">
        <f>VLOOKUP(A2318,'Hospitalisation Details'!A:E,5,0)</f>
        <v>0</v>
      </c>
      <c r="N2318">
        <f>VLOOKUP(A2318,'Hospitalisation Details'!A:F,6,0)</f>
        <v>773.54</v>
      </c>
      <c r="O2318" t="str">
        <f>VLOOKUP(A2318,'Hospitalisation Details'!A:G,7,0)</f>
        <v>tier - 3</v>
      </c>
      <c r="P2318" t="str">
        <f>VLOOKUP(A2318,'Hospitalisation Details'!A:I,8,0)</f>
        <v>tier - 2</v>
      </c>
      <c r="Q2318" t="str">
        <f>VLOOKUP(A2318,'Hospitalisation Details'!A:I,9,0)</f>
        <v>R1013</v>
      </c>
    </row>
    <row r="2319" spans="1:17" ht="15.6" x14ac:dyDescent="0.3">
      <c r="A2319" s="1" t="s">
        <v>39</v>
      </c>
      <c r="B2319" s="1" t="str">
        <f>VLOOKUP(A2319,'Customer Names'!A:B,2,0)</f>
        <v>Gagnon, Ms.  Candice M</v>
      </c>
      <c r="C2319">
        <f>VLOOKUP(A2319,'Medical Examinations'!A:H,2,0)</f>
        <v>18.82</v>
      </c>
      <c r="D2319">
        <f>VLOOKUP(A2319,'Medical Examinations'!A:C,3,0)</f>
        <v>5.51</v>
      </c>
      <c r="E2319" t="str">
        <f>VLOOKUP(A2319,'Medical Examinations'!A:E,4)</f>
        <v>yes</v>
      </c>
      <c r="F2319" t="str">
        <f>VLOOKUP(A2319,'Medical Examinations'!A:E,5)</f>
        <v>No</v>
      </c>
      <c r="G2319" t="str">
        <f>VLOOKUP(A2319,'Medical Examinations'!A:F,6,0)</f>
        <v>No</v>
      </c>
      <c r="H2319" t="str">
        <f>VLOOKUP(A2319,'Medical Examinations'!A:G,7)</f>
        <v>No major surgery</v>
      </c>
      <c r="I2319" t="str">
        <f>VLOOKUP(A2319,'Medical Examinations'!A:H,8,0)</f>
        <v>No</v>
      </c>
      <c r="J2319">
        <f>VLOOKUP(A2319,'Hospitalisation Details'!A:B,2,0)</f>
        <v>1996</v>
      </c>
      <c r="K2319" t="s">
        <v>20</v>
      </c>
      <c r="L2319">
        <f>VLOOKUP(A2319,'Hospitalisation Details'!A:D,4,0)</f>
        <v>18</v>
      </c>
      <c r="M2319">
        <f>VLOOKUP(A2319,'Hospitalisation Details'!A:E,5,0)</f>
        <v>0</v>
      </c>
      <c r="N2319">
        <f>VLOOKUP(A2319,'Hospitalisation Details'!A:F,6,0)</f>
        <v>770.38</v>
      </c>
      <c r="O2319" t="str">
        <f>VLOOKUP(A2319,'Hospitalisation Details'!A:G,7,0)</f>
        <v>tier - 3</v>
      </c>
      <c r="P2319" t="str">
        <f>VLOOKUP(A2319,'Hospitalisation Details'!A:I,8,0)</f>
        <v>tier - 2</v>
      </c>
      <c r="Q2319" t="str">
        <f>VLOOKUP(A2319,'Hospitalisation Details'!A:I,9,0)</f>
        <v>R1012</v>
      </c>
    </row>
    <row r="2320" spans="1:17" ht="15.6" x14ac:dyDescent="0.3">
      <c r="A2320" s="1" t="s">
        <v>38</v>
      </c>
      <c r="B2320" s="1" t="str">
        <f>VLOOKUP(A2320,'Customer Names'!A:B,2,0)</f>
        <v>Petermann, Mr.  Theodore A.</v>
      </c>
      <c r="C2320">
        <f>VLOOKUP(A2320,'Medical Examinations'!A:H,2,0)</f>
        <v>17.079999999999998</v>
      </c>
      <c r="D2320">
        <f>VLOOKUP(A2320,'Medical Examinations'!A:C,3,0)</f>
        <v>5.73</v>
      </c>
      <c r="E2320" t="str">
        <f>VLOOKUP(A2320,'Medical Examinations'!A:E,4)</f>
        <v>No</v>
      </c>
      <c r="F2320" t="str">
        <f>VLOOKUP(A2320,'Medical Examinations'!A:E,5)</f>
        <v>No</v>
      </c>
      <c r="G2320" t="str">
        <f>VLOOKUP(A2320,'Medical Examinations'!A:F,6,0)</f>
        <v>Yes</v>
      </c>
      <c r="H2320">
        <f>VLOOKUP(A2320,'Medical Examinations'!A:G,7)</f>
        <v>1</v>
      </c>
      <c r="I2320" t="str">
        <f>VLOOKUP(A2320,'Medical Examinations'!A:H,8,0)</f>
        <v>No</v>
      </c>
      <c r="J2320">
        <f>VLOOKUP(A2320,'Hospitalisation Details'!A:B,2,0)</f>
        <v>1993</v>
      </c>
      <c r="K2320" t="str">
        <f>VLOOKUP(A2320,'Hospitalisation Details'!A:C,3,0)</f>
        <v>Jun</v>
      </c>
      <c r="L2320">
        <f>VLOOKUP(A2320,'Hospitalisation Details'!A:D,4,0)</f>
        <v>28</v>
      </c>
      <c r="M2320">
        <f>VLOOKUP(A2320,'Hospitalisation Details'!A:E,5,0)</f>
        <v>0</v>
      </c>
      <c r="N2320">
        <f>VLOOKUP(A2320,'Hospitalisation Details'!A:F,6,0)</f>
        <v>770</v>
      </c>
      <c r="O2320" t="str">
        <f>VLOOKUP(A2320,'Hospitalisation Details'!A:G,7,0)</f>
        <v>tier - 3</v>
      </c>
      <c r="P2320" t="str">
        <f>VLOOKUP(A2320,'Hospitalisation Details'!A:I,8,0)</f>
        <v>tier - 3</v>
      </c>
      <c r="Q2320" t="str">
        <f>VLOOKUP(A2320,'Hospitalisation Details'!A:I,9,0)</f>
        <v>R1013</v>
      </c>
    </row>
    <row r="2321" spans="1:17" ht="15.6" x14ac:dyDescent="0.3">
      <c r="A2321" s="1" t="s">
        <v>36</v>
      </c>
      <c r="B2321" s="1" t="str">
        <f>VLOOKUP(A2321,'Customer Names'!A:B,2,0)</f>
        <v>Graves - Rostro, Ms.  Lindy</v>
      </c>
      <c r="C2321">
        <f>VLOOKUP(A2321,'Medical Examinations'!A:H,2,0)</f>
        <v>19.21</v>
      </c>
      <c r="D2321">
        <f>VLOOKUP(A2321,'Medical Examinations'!A:C,3,0)</f>
        <v>5.53</v>
      </c>
      <c r="E2321" t="str">
        <f>VLOOKUP(A2321,'Medical Examinations'!A:E,4)</f>
        <v>yes</v>
      </c>
      <c r="F2321" t="str">
        <f>VLOOKUP(A2321,'Medical Examinations'!A:E,5)</f>
        <v>No</v>
      </c>
      <c r="G2321" t="str">
        <f>VLOOKUP(A2321,'Medical Examinations'!A:F,6,0)</f>
        <v>No</v>
      </c>
      <c r="H2321" t="str">
        <f>VLOOKUP(A2321,'Medical Examinations'!A:G,7)</f>
        <v>No major surgery</v>
      </c>
      <c r="I2321" t="str">
        <f>VLOOKUP(A2321,'Medical Examinations'!A:H,8,0)</f>
        <v>No</v>
      </c>
      <c r="J2321">
        <f>VLOOKUP(A2321,'Hospitalisation Details'!A:B,2,0)</f>
        <v>1996</v>
      </c>
      <c r="K2321" t="str">
        <f>VLOOKUP(A2321,'Hospitalisation Details'!A:C,3,0)</f>
        <v>Oct</v>
      </c>
      <c r="L2321">
        <f>VLOOKUP(A2321,'Hospitalisation Details'!A:D,4,0)</f>
        <v>22</v>
      </c>
      <c r="M2321">
        <f>VLOOKUP(A2321,'Hospitalisation Details'!A:E,5,0)</f>
        <v>0</v>
      </c>
      <c r="N2321">
        <f>VLOOKUP(A2321,'Hospitalisation Details'!A:F,6,0)</f>
        <v>760</v>
      </c>
      <c r="O2321" t="str">
        <f>VLOOKUP(A2321,'Hospitalisation Details'!A:G,7,0)</f>
        <v>tier - 3</v>
      </c>
      <c r="P2321" t="str">
        <f>VLOOKUP(A2321,'Hospitalisation Details'!A:I,8,0)</f>
        <v>tier - 3</v>
      </c>
      <c r="Q2321" t="str">
        <f>VLOOKUP(A2321,'Hospitalisation Details'!A:I,9,0)</f>
        <v>R1013</v>
      </c>
    </row>
    <row r="2322" spans="1:17" ht="15.6" x14ac:dyDescent="0.3">
      <c r="A2322" s="1" t="s">
        <v>34</v>
      </c>
      <c r="B2322" s="1" t="str">
        <f>VLOOKUP(A2322,'Customer Names'!A:B,2,0)</f>
        <v>Danielson, Mr.  Thomas</v>
      </c>
      <c r="C2322">
        <f>VLOOKUP(A2322,'Medical Examinations'!A:H,2,0)</f>
        <v>17.86</v>
      </c>
      <c r="D2322">
        <f>VLOOKUP(A2322,'Medical Examinations'!A:C,3,0)</f>
        <v>5.43</v>
      </c>
      <c r="E2322" t="str">
        <f>VLOOKUP(A2322,'Medical Examinations'!A:E,4)</f>
        <v>No</v>
      </c>
      <c r="F2322" t="str">
        <f>VLOOKUP(A2322,'Medical Examinations'!A:E,5)</f>
        <v>No</v>
      </c>
      <c r="G2322" t="str">
        <f>VLOOKUP(A2322,'Medical Examinations'!A:F,6,0)</f>
        <v>Yes</v>
      </c>
      <c r="H2322">
        <f>VLOOKUP(A2322,'Medical Examinations'!A:G,7)</f>
        <v>1</v>
      </c>
      <c r="I2322" t="str">
        <f>VLOOKUP(A2322,'Medical Examinations'!A:H,8,0)</f>
        <v>No</v>
      </c>
      <c r="J2322">
        <f>VLOOKUP(A2322,'Hospitalisation Details'!A:B,2,0)</f>
        <v>1993</v>
      </c>
      <c r="K2322" t="str">
        <f>VLOOKUP(A2322,'Hospitalisation Details'!A:C,3,0)</f>
        <v>Aug</v>
      </c>
      <c r="L2322">
        <f>VLOOKUP(A2322,'Hospitalisation Details'!A:D,4,0)</f>
        <v>9</v>
      </c>
      <c r="M2322">
        <f>VLOOKUP(A2322,'Hospitalisation Details'!A:E,5,0)</f>
        <v>0</v>
      </c>
      <c r="N2322">
        <f>VLOOKUP(A2322,'Hospitalisation Details'!A:F,6,0)</f>
        <v>760</v>
      </c>
      <c r="O2322" t="str">
        <f>VLOOKUP(A2322,'Hospitalisation Details'!A:G,7,0)</f>
        <v>tier - 3</v>
      </c>
      <c r="P2322" t="str">
        <f>VLOOKUP(A2322,'Hospitalisation Details'!A:I,8,0)</f>
        <v>tier - 1</v>
      </c>
      <c r="Q2322" t="str">
        <f>VLOOKUP(A2322,'Hospitalisation Details'!A:I,9,0)</f>
        <v>R1013</v>
      </c>
    </row>
    <row r="2323" spans="1:17" ht="15.6" x14ac:dyDescent="0.3">
      <c r="A2323" s="1" t="s">
        <v>33</v>
      </c>
      <c r="B2323" s="1" t="str">
        <f>VLOOKUP(A2323,'Customer Names'!A:B,2,0)</f>
        <v>Street, Ms.  Holly</v>
      </c>
      <c r="C2323">
        <f>VLOOKUP(A2323,'Medical Examinations'!A:H,2,0)</f>
        <v>21.38</v>
      </c>
      <c r="D2323">
        <f>VLOOKUP(A2323,'Medical Examinations'!A:C,3,0)</f>
        <v>8.01</v>
      </c>
      <c r="E2323" t="str">
        <f>VLOOKUP(A2323,'Medical Examinations'!A:E,4)</f>
        <v>No</v>
      </c>
      <c r="F2323" t="str">
        <f>VLOOKUP(A2323,'Medical Examinations'!A:E,5)</f>
        <v>No</v>
      </c>
      <c r="G2323" t="str">
        <f>VLOOKUP(A2323,'Medical Examinations'!A:F,6,0)</f>
        <v>No</v>
      </c>
      <c r="H2323" t="str">
        <f>VLOOKUP(A2323,'Medical Examinations'!A:G,7)</f>
        <v>No major surgery</v>
      </c>
      <c r="I2323" t="str">
        <f>VLOOKUP(A2323,'Medical Examinations'!A:H,8,0)</f>
        <v>No</v>
      </c>
      <c r="J2323">
        <f>VLOOKUP(A2323,'Hospitalisation Details'!A:B,2,0)</f>
        <v>2002</v>
      </c>
      <c r="K2323" t="s">
        <v>20</v>
      </c>
      <c r="L2323">
        <f>VLOOKUP(A2323,'Hospitalisation Details'!A:D,4,0)</f>
        <v>19</v>
      </c>
      <c r="M2323">
        <f>VLOOKUP(A2323,'Hospitalisation Details'!A:E,5,0)</f>
        <v>0</v>
      </c>
      <c r="N2323">
        <f>VLOOKUP(A2323,'Hospitalisation Details'!A:F,6,0)</f>
        <v>750</v>
      </c>
      <c r="O2323" t="str">
        <f>VLOOKUP(A2323,'Hospitalisation Details'!A:G,7,0)</f>
        <v>tier - 3</v>
      </c>
      <c r="P2323" t="str">
        <f>VLOOKUP(A2323,'Hospitalisation Details'!A:I,8,0)</f>
        <v>tier - 1</v>
      </c>
      <c r="Q2323" t="str">
        <f>VLOOKUP(A2323,'Hospitalisation Details'!A:I,9,0)</f>
        <v>R1012</v>
      </c>
    </row>
    <row r="2324" spans="1:17" ht="15.6" x14ac:dyDescent="0.3">
      <c r="A2324" s="1" t="s">
        <v>32</v>
      </c>
      <c r="B2324" s="1" t="str">
        <f>VLOOKUP(A2324,'Customer Names'!A:B,2,0)</f>
        <v>Buss, Mr.  Matthew</v>
      </c>
      <c r="C2324">
        <f>VLOOKUP(A2324,'Medical Examinations'!A:H,2,0)</f>
        <v>23.35</v>
      </c>
      <c r="D2324">
        <f>VLOOKUP(A2324,'Medical Examinations'!A:C,3,0)</f>
        <v>5.94</v>
      </c>
      <c r="E2324" t="str">
        <f>VLOOKUP(A2324,'Medical Examinations'!A:E,4)</f>
        <v>No</v>
      </c>
      <c r="F2324" t="str">
        <f>VLOOKUP(A2324,'Medical Examinations'!A:E,5)</f>
        <v>No</v>
      </c>
      <c r="G2324" t="str">
        <f>VLOOKUP(A2324,'Medical Examinations'!A:F,6,0)</f>
        <v>No</v>
      </c>
      <c r="H2324" t="str">
        <f>VLOOKUP(A2324,'Medical Examinations'!A:G,7)</f>
        <v>No major surgery</v>
      </c>
      <c r="I2324" t="str">
        <f>VLOOKUP(A2324,'Medical Examinations'!A:H,8,0)</f>
        <v>No</v>
      </c>
      <c r="J2324">
        <f>VLOOKUP(A2324,'Hospitalisation Details'!A:B,2,0)</f>
        <v>1999</v>
      </c>
      <c r="K2324" t="str">
        <f>VLOOKUP(A2324,'Hospitalisation Details'!A:C,3,0)</f>
        <v>Dec</v>
      </c>
      <c r="L2324">
        <f>VLOOKUP(A2324,'Hospitalisation Details'!A:D,4,0)</f>
        <v>14</v>
      </c>
      <c r="M2324">
        <f>VLOOKUP(A2324,'Hospitalisation Details'!A:E,5,0)</f>
        <v>0</v>
      </c>
      <c r="N2324">
        <f>VLOOKUP(A2324,'Hospitalisation Details'!A:F,6,0)</f>
        <v>722.99</v>
      </c>
      <c r="O2324" t="str">
        <f>VLOOKUP(A2324,'Hospitalisation Details'!A:G,7,0)</f>
        <v>tier - 3</v>
      </c>
      <c r="P2324" t="str">
        <f>VLOOKUP(A2324,'Hospitalisation Details'!A:I,8,0)</f>
        <v>tier - 1</v>
      </c>
      <c r="Q2324" t="str">
        <f>VLOOKUP(A2324,'Hospitalisation Details'!A:I,9,0)</f>
        <v>R1013</v>
      </c>
    </row>
    <row r="2325" spans="1:17" ht="15.6" x14ac:dyDescent="0.3">
      <c r="A2325" s="1" t="s">
        <v>29</v>
      </c>
      <c r="B2325" s="1" t="str">
        <f>VLOOKUP(A2325,'Customer Names'!A:B,2,0)</f>
        <v>Duffy, Ms.  Meghan K</v>
      </c>
      <c r="C2325">
        <f>VLOOKUP(A2325,'Medical Examinations'!A:H,2,0)</f>
        <v>22.24</v>
      </c>
      <c r="D2325">
        <f>VLOOKUP(A2325,'Medical Examinations'!A:C,3,0)</f>
        <v>5.04</v>
      </c>
      <c r="E2325" t="str">
        <f>VLOOKUP(A2325,'Medical Examinations'!A:E,4)</f>
        <v>No</v>
      </c>
      <c r="F2325" t="str">
        <f>VLOOKUP(A2325,'Medical Examinations'!A:E,5)</f>
        <v>No</v>
      </c>
      <c r="G2325" t="str">
        <f>VLOOKUP(A2325,'Medical Examinations'!A:F,6,0)</f>
        <v>No</v>
      </c>
      <c r="H2325" t="str">
        <f>VLOOKUP(A2325,'Medical Examinations'!A:G,7)</f>
        <v>No major surgery</v>
      </c>
      <c r="I2325" t="str">
        <f>VLOOKUP(A2325,'Medical Examinations'!A:H,8,0)</f>
        <v>No</v>
      </c>
      <c r="J2325">
        <f>VLOOKUP(A2325,'Hospitalisation Details'!A:B,2,0)</f>
        <v>1999</v>
      </c>
      <c r="K2325" t="str">
        <f>VLOOKUP(A2325,'Hospitalisation Details'!A:C,3,0)</f>
        <v>Dec</v>
      </c>
      <c r="L2325">
        <f>VLOOKUP(A2325,'Hospitalisation Details'!A:D,4,0)</f>
        <v>26</v>
      </c>
      <c r="M2325">
        <f>VLOOKUP(A2325,'Hospitalisation Details'!A:E,5,0)</f>
        <v>0</v>
      </c>
      <c r="N2325">
        <f>VLOOKUP(A2325,'Hospitalisation Details'!A:F,6,0)</f>
        <v>700</v>
      </c>
      <c r="O2325" t="str">
        <f>VLOOKUP(A2325,'Hospitalisation Details'!A:G,7,0)</f>
        <v>tier - 2</v>
      </c>
      <c r="P2325" t="str">
        <f>VLOOKUP(A2325,'Hospitalisation Details'!A:I,8,0)</f>
        <v>tier - 3</v>
      </c>
      <c r="Q2325" t="str">
        <f>VLOOKUP(A2325,'Hospitalisation Details'!A:I,9,0)</f>
        <v>R1013</v>
      </c>
    </row>
    <row r="2326" spans="1:17" ht="15.6" x14ac:dyDescent="0.3">
      <c r="A2326" s="1" t="s">
        <v>28</v>
      </c>
      <c r="B2326" s="1" t="str">
        <f>VLOOKUP(A2326,'Customer Names'!A:B,2,0)</f>
        <v>Hines, Mr.  Fred</v>
      </c>
      <c r="C2326">
        <f>VLOOKUP(A2326,'Medical Examinations'!A:H,2,0)</f>
        <v>24.76</v>
      </c>
      <c r="D2326">
        <f>VLOOKUP(A2326,'Medical Examinations'!A:C,3,0)</f>
        <v>4.54</v>
      </c>
      <c r="E2326" t="str">
        <f>VLOOKUP(A2326,'Medical Examinations'!A:E,4)</f>
        <v>yes</v>
      </c>
      <c r="F2326" t="str">
        <f>VLOOKUP(A2326,'Medical Examinations'!A:E,5)</f>
        <v>No</v>
      </c>
      <c r="G2326" t="str">
        <f>VLOOKUP(A2326,'Medical Examinations'!A:F,6,0)</f>
        <v>No</v>
      </c>
      <c r="H2326" t="str">
        <f>VLOOKUP(A2326,'Medical Examinations'!A:G,7)</f>
        <v>No major surgery</v>
      </c>
      <c r="I2326" t="str">
        <f>VLOOKUP(A2326,'Medical Examinations'!A:H,8,0)</f>
        <v>No</v>
      </c>
      <c r="J2326">
        <f>VLOOKUP(A2326,'Hospitalisation Details'!A:B,2,0)</f>
        <v>2001</v>
      </c>
      <c r="K2326" t="str">
        <f>VLOOKUP(A2326,'Hospitalisation Details'!A:C,3,0)</f>
        <v>Sep</v>
      </c>
      <c r="L2326">
        <f>VLOOKUP(A2326,'Hospitalisation Details'!A:D,4,0)</f>
        <v>12</v>
      </c>
      <c r="M2326">
        <f>VLOOKUP(A2326,'Hospitalisation Details'!A:E,5,0)</f>
        <v>0</v>
      </c>
      <c r="N2326">
        <f>VLOOKUP(A2326,'Hospitalisation Details'!A:F,6,0)</f>
        <v>687.54</v>
      </c>
      <c r="O2326" t="str">
        <f>VLOOKUP(A2326,'Hospitalisation Details'!A:G,7,0)</f>
        <v>tier - 3</v>
      </c>
      <c r="P2326" t="str">
        <f>VLOOKUP(A2326,'Hospitalisation Details'!A:I,8,0)</f>
        <v>tier - 2</v>
      </c>
      <c r="Q2326" t="str">
        <f>VLOOKUP(A2326,'Hospitalisation Details'!A:I,9,0)</f>
        <v>R1013</v>
      </c>
    </row>
    <row r="2327" spans="1:17" ht="15.6" x14ac:dyDescent="0.3">
      <c r="A2327" s="1" t="s">
        <v>27</v>
      </c>
      <c r="B2327" s="1" t="str">
        <f>VLOOKUP(A2327,'Customer Names'!A:B,2,0)</f>
        <v>Castro, Mr.  Sebastian</v>
      </c>
      <c r="C2327">
        <f>VLOOKUP(A2327,'Medical Examinations'!A:H,2,0)</f>
        <v>20.100000000000001</v>
      </c>
      <c r="D2327">
        <f>VLOOKUP(A2327,'Medical Examinations'!A:C,3,0)</f>
        <v>5.6</v>
      </c>
      <c r="E2327" t="str">
        <f>VLOOKUP(A2327,'Medical Examinations'!A:E,4)</f>
        <v>yes</v>
      </c>
      <c r="F2327" t="str">
        <f>VLOOKUP(A2327,'Medical Examinations'!A:E,5)</f>
        <v>No</v>
      </c>
      <c r="G2327" t="str">
        <f>VLOOKUP(A2327,'Medical Examinations'!A:F,6,0)</f>
        <v>Yes</v>
      </c>
      <c r="H2327">
        <f>VLOOKUP(A2327,'Medical Examinations'!A:G,7)</f>
        <v>1</v>
      </c>
      <c r="I2327" t="str">
        <f>VLOOKUP(A2327,'Medical Examinations'!A:H,8,0)</f>
        <v>No</v>
      </c>
      <c r="J2327">
        <f>VLOOKUP(A2327,'Hospitalisation Details'!A:B,2,0)</f>
        <v>1997</v>
      </c>
      <c r="K2327" t="str">
        <f>VLOOKUP(A2327,'Hospitalisation Details'!A:C,3,0)</f>
        <v>Nov</v>
      </c>
      <c r="L2327">
        <f>VLOOKUP(A2327,'Hospitalisation Details'!A:D,4,0)</f>
        <v>9</v>
      </c>
      <c r="M2327">
        <f>VLOOKUP(A2327,'Hospitalisation Details'!A:E,5,0)</f>
        <v>0</v>
      </c>
      <c r="N2327">
        <f>VLOOKUP(A2327,'Hospitalisation Details'!A:F,6,0)</f>
        <v>670</v>
      </c>
      <c r="O2327" t="str">
        <f>VLOOKUP(A2327,'Hospitalisation Details'!A:G,7,0)</f>
        <v>tier - 3</v>
      </c>
      <c r="P2327" t="str">
        <f>VLOOKUP(A2327,'Hospitalisation Details'!A:I,8,0)</f>
        <v>tier - 3</v>
      </c>
      <c r="Q2327" t="str">
        <f>VLOOKUP(A2327,'Hospitalisation Details'!A:I,9,0)</f>
        <v>R1013</v>
      </c>
    </row>
    <row r="2328" spans="1:17" ht="15.6" x14ac:dyDescent="0.3">
      <c r="A2328" s="1" t="s">
        <v>26</v>
      </c>
      <c r="B2328" s="1" t="str">
        <f>VLOOKUP(A2328,'Customer Names'!A:B,2,0)</f>
        <v>Howell, Ms.  Laura</v>
      </c>
      <c r="C2328">
        <f>VLOOKUP(A2328,'Medical Examinations'!A:H,2,0)</f>
        <v>21.77</v>
      </c>
      <c r="D2328">
        <f>VLOOKUP(A2328,'Medical Examinations'!A:C,3,0)</f>
        <v>10.67</v>
      </c>
      <c r="E2328" t="str">
        <f>VLOOKUP(A2328,'Medical Examinations'!A:E,4)</f>
        <v>No</v>
      </c>
      <c r="F2328" t="str">
        <f>VLOOKUP(A2328,'Medical Examinations'!A:E,5)</f>
        <v>No</v>
      </c>
      <c r="G2328" t="str">
        <f>VLOOKUP(A2328,'Medical Examinations'!A:F,6,0)</f>
        <v>No</v>
      </c>
      <c r="H2328" t="str">
        <f>VLOOKUP(A2328,'Medical Examinations'!A:G,7)</f>
        <v>No major surgery</v>
      </c>
      <c r="I2328" t="str">
        <f>VLOOKUP(A2328,'Medical Examinations'!A:H,8,0)</f>
        <v>No</v>
      </c>
      <c r="J2328">
        <f>VLOOKUP(A2328,'Hospitalisation Details'!A:B,2,0)</f>
        <v>2002</v>
      </c>
      <c r="K2328" t="str">
        <f>VLOOKUP(A2328,'Hospitalisation Details'!A:C,3,0)</f>
        <v>Nov</v>
      </c>
      <c r="L2328">
        <f>VLOOKUP(A2328,'Hospitalisation Details'!A:D,4,0)</f>
        <v>29</v>
      </c>
      <c r="M2328">
        <f>VLOOKUP(A2328,'Hospitalisation Details'!A:E,5,0)</f>
        <v>0</v>
      </c>
      <c r="N2328">
        <f>VLOOKUP(A2328,'Hospitalisation Details'!A:F,6,0)</f>
        <v>668</v>
      </c>
      <c r="O2328" t="str">
        <f>VLOOKUP(A2328,'Hospitalisation Details'!A:G,7,0)</f>
        <v>tier - 3</v>
      </c>
      <c r="P2328" t="str">
        <f>VLOOKUP(A2328,'Hospitalisation Details'!A:I,8,0)</f>
        <v>tier - 2</v>
      </c>
      <c r="Q2328" t="str">
        <f>VLOOKUP(A2328,'Hospitalisation Details'!A:I,9,0)</f>
        <v>R1012</v>
      </c>
    </row>
    <row r="2329" spans="1:17" ht="15.6" x14ac:dyDescent="0.3">
      <c r="A2329" s="1" t="s">
        <v>25</v>
      </c>
      <c r="B2329" s="1" t="str">
        <f>VLOOKUP(A2329,'Customer Names'!A:B,2,0)</f>
        <v>Avery, Ms.  Nicole</v>
      </c>
      <c r="C2329">
        <f>VLOOKUP(A2329,'Medical Examinations'!A:H,2,0)</f>
        <v>17.82</v>
      </c>
      <c r="D2329">
        <f>VLOOKUP(A2329,'Medical Examinations'!A:C,3,0)</f>
        <v>5.26</v>
      </c>
      <c r="E2329" t="str">
        <f>VLOOKUP(A2329,'Medical Examinations'!A:E,4)</f>
        <v>yes</v>
      </c>
      <c r="F2329" t="str">
        <f>VLOOKUP(A2329,'Medical Examinations'!A:E,5)</f>
        <v>No</v>
      </c>
      <c r="G2329" t="str">
        <f>VLOOKUP(A2329,'Medical Examinations'!A:F,6,0)</f>
        <v>No</v>
      </c>
      <c r="H2329">
        <f>VLOOKUP(A2329,'Medical Examinations'!A:G,7)</f>
        <v>1</v>
      </c>
      <c r="I2329" t="str">
        <f>VLOOKUP(A2329,'Medical Examinations'!A:H,8,0)</f>
        <v>No</v>
      </c>
      <c r="J2329">
        <f>VLOOKUP(A2329,'Hospitalisation Details'!A:B,2,0)</f>
        <v>1995</v>
      </c>
      <c r="K2329" t="str">
        <f>VLOOKUP(A2329,'Hospitalisation Details'!A:C,3,0)</f>
        <v>Jul</v>
      </c>
      <c r="L2329">
        <f>VLOOKUP(A2329,'Hospitalisation Details'!A:D,4,0)</f>
        <v>4</v>
      </c>
      <c r="M2329">
        <f>VLOOKUP(A2329,'Hospitalisation Details'!A:E,5,0)</f>
        <v>0</v>
      </c>
      <c r="N2329">
        <f>VLOOKUP(A2329,'Hospitalisation Details'!A:F,6,0)</f>
        <v>650</v>
      </c>
      <c r="O2329" t="str">
        <f>VLOOKUP(A2329,'Hospitalisation Details'!A:G,7,0)</f>
        <v>tier - 3</v>
      </c>
      <c r="P2329" t="str">
        <f>VLOOKUP(A2329,'Hospitalisation Details'!A:I,8,0)</f>
        <v>tier - 3</v>
      </c>
      <c r="Q2329" t="str">
        <f>VLOOKUP(A2329,'Hospitalisation Details'!A:I,9,0)</f>
        <v>R1013</v>
      </c>
    </row>
    <row r="2330" spans="1:17" ht="15.6" x14ac:dyDescent="0.3">
      <c r="A2330" s="1" t="s">
        <v>24</v>
      </c>
      <c r="B2330" s="1" t="str">
        <f>VLOOKUP(A2330,'Customer Names'!A:B,2,0)</f>
        <v>Bohinski, Ms.  Susan E</v>
      </c>
      <c r="C2330">
        <f>VLOOKUP(A2330,'Medical Examinations'!A:H,2,0)</f>
        <v>17.07</v>
      </c>
      <c r="D2330">
        <f>VLOOKUP(A2330,'Medical Examinations'!A:C,3,0)</f>
        <v>5.22</v>
      </c>
      <c r="E2330" t="str">
        <f>VLOOKUP(A2330,'Medical Examinations'!A:E,4)</f>
        <v>No</v>
      </c>
      <c r="F2330" t="str">
        <f>VLOOKUP(A2330,'Medical Examinations'!A:E,5)</f>
        <v>No</v>
      </c>
      <c r="G2330" t="str">
        <f>VLOOKUP(A2330,'Medical Examinations'!A:F,6,0)</f>
        <v>Yes</v>
      </c>
      <c r="H2330">
        <f>VLOOKUP(A2330,'Medical Examinations'!A:G,7)</f>
        <v>1</v>
      </c>
      <c r="I2330" t="str">
        <f>VLOOKUP(A2330,'Medical Examinations'!A:H,8,0)</f>
        <v>No</v>
      </c>
      <c r="J2330">
        <f>VLOOKUP(A2330,'Hospitalisation Details'!A:B,2,0)</f>
        <v>1993</v>
      </c>
      <c r="K2330" t="str">
        <f>VLOOKUP(A2330,'Hospitalisation Details'!A:C,3,0)</f>
        <v>Jun</v>
      </c>
      <c r="L2330">
        <f>VLOOKUP(A2330,'Hospitalisation Details'!A:D,4,0)</f>
        <v>1</v>
      </c>
      <c r="M2330">
        <f>VLOOKUP(A2330,'Hospitalisation Details'!A:E,5,0)</f>
        <v>0</v>
      </c>
      <c r="N2330">
        <f>VLOOKUP(A2330,'Hospitalisation Details'!A:F,6,0)</f>
        <v>650</v>
      </c>
      <c r="O2330" t="str">
        <f>VLOOKUP(A2330,'Hospitalisation Details'!A:G,7,0)</f>
        <v>tier - 3</v>
      </c>
      <c r="P2330" t="str">
        <f>VLOOKUP(A2330,'Hospitalisation Details'!A:I,8,0)</f>
        <v>tier - 3</v>
      </c>
      <c r="Q2330" t="str">
        <f>VLOOKUP(A2330,'Hospitalisation Details'!A:I,9,0)</f>
        <v>R1013</v>
      </c>
    </row>
    <row r="2331" spans="1:17" ht="15.6" x14ac:dyDescent="0.3">
      <c r="A2331" s="1" t="s">
        <v>22</v>
      </c>
      <c r="B2331" s="1" t="str">
        <f>VLOOKUP(A2331,'Customer Names'!A:B,2,0)</f>
        <v>Kohls, Ms.  Katy</v>
      </c>
      <c r="C2331">
        <f>VLOOKUP(A2331,'Medical Examinations'!A:H,2,0)</f>
        <v>22.24</v>
      </c>
      <c r="D2331">
        <f>VLOOKUP(A2331,'Medical Examinations'!A:C,3,0)</f>
        <v>4.29</v>
      </c>
      <c r="E2331" t="str">
        <f>VLOOKUP(A2331,'Medical Examinations'!A:E,4)</f>
        <v>yes</v>
      </c>
      <c r="F2331" t="str">
        <f>VLOOKUP(A2331,'Medical Examinations'!A:E,5)</f>
        <v>No</v>
      </c>
      <c r="G2331" t="str">
        <f>VLOOKUP(A2331,'Medical Examinations'!A:F,6,0)</f>
        <v>No</v>
      </c>
      <c r="H2331" t="str">
        <f>VLOOKUP(A2331,'Medical Examinations'!A:G,7)</f>
        <v>No major surgery</v>
      </c>
      <c r="I2331" t="str">
        <f>VLOOKUP(A2331,'Medical Examinations'!A:H,8,0)</f>
        <v>No</v>
      </c>
      <c r="J2331">
        <f>VLOOKUP(A2331,'Hospitalisation Details'!A:B,2,0)</f>
        <v>2001</v>
      </c>
      <c r="K2331" t="str">
        <f>VLOOKUP(A2331,'Hospitalisation Details'!A:C,3,0)</f>
        <v>Nov</v>
      </c>
      <c r="L2331">
        <f>VLOOKUP(A2331,'Hospitalisation Details'!A:D,4,0)</f>
        <v>20</v>
      </c>
      <c r="M2331">
        <f>VLOOKUP(A2331,'Hospitalisation Details'!A:E,5,0)</f>
        <v>0</v>
      </c>
      <c r="N2331">
        <f>VLOOKUP(A2331,'Hospitalisation Details'!A:F,6,0)</f>
        <v>646.14</v>
      </c>
      <c r="O2331" t="str">
        <f>VLOOKUP(A2331,'Hospitalisation Details'!A:G,7,0)</f>
        <v>tier - 3</v>
      </c>
      <c r="P2331" t="str">
        <f>VLOOKUP(A2331,'Hospitalisation Details'!A:I,8,0)</f>
        <v>tier - 3</v>
      </c>
      <c r="Q2331" t="str">
        <f>VLOOKUP(A2331,'Hospitalisation Details'!A:I,9,0)</f>
        <v>R1012</v>
      </c>
    </row>
    <row r="2332" spans="1:17" ht="15.6" x14ac:dyDescent="0.3">
      <c r="A2332" s="1" t="s">
        <v>21</v>
      </c>
      <c r="B2332" s="1" t="str">
        <f>VLOOKUP(A2332,'Customer Names'!A:B,2,0)</f>
        <v>Brietzke, Mr.  Jordan</v>
      </c>
      <c r="C2332">
        <f>VLOOKUP(A2332,'Medical Examinations'!A:H,2,0)</f>
        <v>22.34</v>
      </c>
      <c r="D2332">
        <f>VLOOKUP(A2332,'Medical Examinations'!A:C,3,0)</f>
        <v>5.57</v>
      </c>
      <c r="E2332" t="str">
        <f>VLOOKUP(A2332,'Medical Examinations'!A:E,4)</f>
        <v>No</v>
      </c>
      <c r="F2332" t="str">
        <f>VLOOKUP(A2332,'Medical Examinations'!A:E,5)</f>
        <v>No</v>
      </c>
      <c r="G2332" t="str">
        <f>VLOOKUP(A2332,'Medical Examinations'!A:F,6,0)</f>
        <v>No</v>
      </c>
      <c r="H2332">
        <f>VLOOKUP(A2332,'Medical Examinations'!A:G,7)</f>
        <v>1</v>
      </c>
      <c r="I2332" t="str">
        <f>VLOOKUP(A2332,'Medical Examinations'!A:H,8,0)</f>
        <v>No</v>
      </c>
      <c r="J2332">
        <f>VLOOKUP(A2332,'Hospitalisation Details'!A:B,2,0)</f>
        <v>1998</v>
      </c>
      <c r="K2332" t="str">
        <f>VLOOKUP(A2332,'Hospitalisation Details'!A:C,3,0)</f>
        <v>Jul</v>
      </c>
      <c r="L2332">
        <f>VLOOKUP(A2332,'Hospitalisation Details'!A:D,4,0)</f>
        <v>27</v>
      </c>
      <c r="M2332">
        <f>VLOOKUP(A2332,'Hospitalisation Details'!A:E,5,0)</f>
        <v>0</v>
      </c>
      <c r="N2332">
        <f>VLOOKUP(A2332,'Hospitalisation Details'!A:F,6,0)</f>
        <v>637.26</v>
      </c>
      <c r="O2332" t="str">
        <f>VLOOKUP(A2332,'Hospitalisation Details'!A:G,7,0)</f>
        <v>tier - 3</v>
      </c>
      <c r="P2332" t="str">
        <f>VLOOKUP(A2332,'Hospitalisation Details'!A:I,8,0)</f>
        <v>tier - 3</v>
      </c>
      <c r="Q2332" t="str">
        <f>VLOOKUP(A2332,'Hospitalisation Details'!A:I,9,0)</f>
        <v>R1013</v>
      </c>
    </row>
    <row r="2333" spans="1:17" ht="15.6" x14ac:dyDescent="0.3">
      <c r="A2333" s="1" t="s">
        <v>19</v>
      </c>
      <c r="B2333" s="1" t="str">
        <f>VLOOKUP(A2333,'Customer Names'!A:B,2,0)</f>
        <v>Riveros Gonzalez, Mr.  Juan D. Sr.</v>
      </c>
      <c r="C2333">
        <f>VLOOKUP(A2333,'Medical Examinations'!A:H,2,0)</f>
        <v>17.7</v>
      </c>
      <c r="D2333">
        <f>VLOOKUP(A2333,'Medical Examinations'!A:C,3,0)</f>
        <v>6.28</v>
      </c>
      <c r="E2333" t="str">
        <f>VLOOKUP(A2333,'Medical Examinations'!A:E,4)</f>
        <v>No</v>
      </c>
      <c r="F2333" t="str">
        <f>VLOOKUP(A2333,'Medical Examinations'!A:E,5)</f>
        <v>No</v>
      </c>
      <c r="G2333" t="str">
        <f>VLOOKUP(A2333,'Medical Examinations'!A:F,6,0)</f>
        <v>No</v>
      </c>
      <c r="H2333">
        <f>VLOOKUP(A2333,'Medical Examinations'!A:G,7)</f>
        <v>1</v>
      </c>
      <c r="I2333" t="str">
        <f>VLOOKUP(A2333,'Medical Examinations'!A:H,8,0)</f>
        <v>No</v>
      </c>
      <c r="J2333">
        <f>VLOOKUP(A2333,'Hospitalisation Details'!A:B,2,0)</f>
        <v>1992</v>
      </c>
      <c r="K2333" t="str">
        <f>VLOOKUP(A2333,'Hospitalisation Details'!A:C,3,0)</f>
        <v>Sep</v>
      </c>
      <c r="L2333">
        <f>VLOOKUP(A2333,'Hospitalisation Details'!A:D,4,0)</f>
        <v>13</v>
      </c>
      <c r="M2333">
        <f>VLOOKUP(A2333,'Hospitalisation Details'!A:E,5,0)</f>
        <v>0</v>
      </c>
      <c r="N2333">
        <f>VLOOKUP(A2333,'Hospitalisation Details'!A:F,6,0)</f>
        <v>604.54</v>
      </c>
      <c r="O2333" t="str">
        <f>VLOOKUP(A2333,'Hospitalisation Details'!A:G,7,0)</f>
        <v>tier - 3</v>
      </c>
      <c r="P2333" t="str">
        <f>VLOOKUP(A2333,'Hospitalisation Details'!A:I,8,0)</f>
        <v>tier - 3</v>
      </c>
      <c r="Q2333" t="str">
        <f>VLOOKUP(A2333,'Hospitalisation Details'!A:I,9,0)</f>
        <v>R1013</v>
      </c>
    </row>
    <row r="2334" spans="1:17" ht="15.6" x14ac:dyDescent="0.3">
      <c r="A2334" s="1" t="s">
        <v>17</v>
      </c>
      <c r="B2334" s="1" t="str">
        <f>VLOOKUP(A2334,'Customer Names'!A:B,2,0)</f>
        <v>Albano, Ms.  Julie</v>
      </c>
      <c r="C2334">
        <f>VLOOKUP(A2334,'Medical Examinations'!A:H,2,0)</f>
        <v>16.47</v>
      </c>
      <c r="D2334">
        <f>VLOOKUP(A2334,'Medical Examinations'!A:C,3,0)</f>
        <v>6.35</v>
      </c>
      <c r="E2334" t="str">
        <f>VLOOKUP(A2334,'Medical Examinations'!A:E,4)</f>
        <v>No</v>
      </c>
      <c r="F2334" t="str">
        <f>VLOOKUP(A2334,'Medical Examinations'!A:E,5)</f>
        <v>No</v>
      </c>
      <c r="G2334" t="str">
        <f>VLOOKUP(A2334,'Medical Examinations'!A:F,6,0)</f>
        <v>Yes</v>
      </c>
      <c r="H2334">
        <f>VLOOKUP(A2334,'Medical Examinations'!A:G,7)</f>
        <v>1</v>
      </c>
      <c r="I2334" t="str">
        <f>VLOOKUP(A2334,'Medical Examinations'!A:H,8,0)</f>
        <v>No</v>
      </c>
      <c r="J2334">
        <f>VLOOKUP(A2334,'Hospitalisation Details'!A:B,2,0)</f>
        <v>1993</v>
      </c>
      <c r="K2334" t="str">
        <f>VLOOKUP(A2334,'Hospitalisation Details'!A:C,3,0)</f>
        <v>Jun</v>
      </c>
      <c r="L2334">
        <f>VLOOKUP(A2334,'Hospitalisation Details'!A:D,4,0)</f>
        <v>30</v>
      </c>
      <c r="M2334">
        <f>VLOOKUP(A2334,'Hospitalisation Details'!A:E,5,0)</f>
        <v>0</v>
      </c>
      <c r="N2334">
        <f>VLOOKUP(A2334,'Hospitalisation Details'!A:F,6,0)</f>
        <v>600</v>
      </c>
      <c r="O2334" t="str">
        <f>VLOOKUP(A2334,'Hospitalisation Details'!A:G,7,0)</f>
        <v>tier - 2</v>
      </c>
      <c r="P2334" t="str">
        <f>VLOOKUP(A2334,'Hospitalisation Details'!A:I,8,0)</f>
        <v>tier - 1</v>
      </c>
      <c r="Q2334" t="str">
        <f>VLOOKUP(A2334,'Hospitalisation Details'!A:I,9,0)</f>
        <v>R1013</v>
      </c>
    </row>
    <row r="2335" spans="1:17" ht="15.6" x14ac:dyDescent="0.3">
      <c r="A2335" s="1" t="s">
        <v>14</v>
      </c>
      <c r="B2335" s="1" t="str">
        <f>VLOOKUP(A2335,'Customer Names'!A:B,2,0)</f>
        <v>Rosendahl, Mr.  Evan P</v>
      </c>
      <c r="C2335">
        <f>VLOOKUP(A2335,'Medical Examinations'!A:H,2,0)</f>
        <v>17.600000000000001</v>
      </c>
      <c r="D2335">
        <f>VLOOKUP(A2335,'Medical Examinations'!A:C,3,0)</f>
        <v>4.3899999999999997</v>
      </c>
      <c r="E2335" t="str">
        <f>VLOOKUP(A2335,'Medical Examinations'!A:E,4)</f>
        <v>No</v>
      </c>
      <c r="F2335" t="str">
        <f>VLOOKUP(A2335,'Medical Examinations'!A:E,5)</f>
        <v>No</v>
      </c>
      <c r="G2335" t="str">
        <f>VLOOKUP(A2335,'Medical Examinations'!A:F,6,0)</f>
        <v>No</v>
      </c>
      <c r="H2335">
        <f>VLOOKUP(A2335,'Medical Examinations'!A:G,7)</f>
        <v>1</v>
      </c>
      <c r="I2335" t="str">
        <f>VLOOKUP(A2335,'Medical Examinations'!A:H,8,0)</f>
        <v>No</v>
      </c>
      <c r="J2335">
        <f>VLOOKUP(A2335,'Hospitalisation Details'!A:B,2,0)</f>
        <v>1992</v>
      </c>
      <c r="K2335" t="str">
        <f>VLOOKUP(A2335,'Hospitalisation Details'!A:C,3,0)</f>
        <v>Nov</v>
      </c>
      <c r="L2335">
        <f>VLOOKUP(A2335,'Hospitalisation Details'!A:D,4,0)</f>
        <v>30</v>
      </c>
      <c r="M2335">
        <f>VLOOKUP(A2335,'Hospitalisation Details'!A:E,5,0)</f>
        <v>0</v>
      </c>
      <c r="N2335">
        <f>VLOOKUP(A2335,'Hospitalisation Details'!A:F,6,0)</f>
        <v>570.62</v>
      </c>
      <c r="O2335" t="str">
        <f>VLOOKUP(A2335,'Hospitalisation Details'!A:G,7,0)</f>
        <v>tier - 2</v>
      </c>
      <c r="P2335" t="str">
        <f>VLOOKUP(A2335,'Hospitalisation Details'!A:I,8,0)</f>
        <v>tier - 1</v>
      </c>
      <c r="Q2335" t="str">
        <f>VLOOKUP(A2335,'Hospitalisation Details'!A:I,9,0)</f>
        <v>R1013</v>
      </c>
    </row>
    <row r="2336" spans="1:17" ht="15.6" x14ac:dyDescent="0.3">
      <c r="A2336" s="1" t="s">
        <v>9</v>
      </c>
      <c r="B2336" s="1" t="str">
        <f>VLOOKUP(A2336,'Customer Names'!A:B,2,0)</f>
        <v>German, Mr.  Aaron K</v>
      </c>
      <c r="C2336">
        <f>VLOOKUP(A2336,'Medical Examinations'!A:H,2,0)</f>
        <v>17.579999999999998</v>
      </c>
      <c r="D2336">
        <f>VLOOKUP(A2336,'Medical Examinations'!A:C,3,0)</f>
        <v>4.51</v>
      </c>
      <c r="E2336" t="str">
        <f>VLOOKUP(A2336,'Medical Examinations'!A:E,4)</f>
        <v>No</v>
      </c>
      <c r="F2336" t="str">
        <f>VLOOKUP(A2336,'Medical Examinations'!A:E,5)</f>
        <v>No</v>
      </c>
      <c r="G2336" t="str">
        <f>VLOOKUP(A2336,'Medical Examinations'!A:F,6,0)</f>
        <v>No</v>
      </c>
      <c r="H2336">
        <f>VLOOKUP(A2336,'Medical Examinations'!A:G,7)</f>
        <v>1</v>
      </c>
      <c r="I2336" t="str">
        <f>VLOOKUP(A2336,'Medical Examinations'!A:H,8,0)</f>
        <v>No</v>
      </c>
      <c r="J2336">
        <f>VLOOKUP(A2336,'Hospitalisation Details'!A:B,2,0)</f>
        <v>1992</v>
      </c>
      <c r="K2336" t="str">
        <f>VLOOKUP(A2336,'Hospitalisation Details'!A:C,3,0)</f>
        <v>Jul</v>
      </c>
      <c r="L2336">
        <f>VLOOKUP(A2336,'Hospitalisation Details'!A:D,4,0)</f>
        <v>9</v>
      </c>
      <c r="M2336">
        <f>VLOOKUP(A2336,'Hospitalisation Details'!A:E,5,0)</f>
        <v>0</v>
      </c>
      <c r="N2336">
        <f>VLOOKUP(A2336,'Hospitalisation Details'!A:F,6,0)</f>
        <v>563.84</v>
      </c>
      <c r="O2336" t="str">
        <f>VLOOKUP(A2336,'Hospitalisation Details'!A:G,7,0)</f>
        <v>tier - 2</v>
      </c>
      <c r="P2336" t="str">
        <f>VLOOKUP(A2336,'Hospitalisation Details'!A:I,8,0)</f>
        <v>tier - 3</v>
      </c>
      <c r="Q2336" t="str">
        <f>VLOOKUP(A2336,'Hospitalisation Details'!A:I,9,0)</f>
        <v>R1013</v>
      </c>
    </row>
  </sheetData>
  <autoFilter ref="A1:Q2336" xr:uid="{43A8439B-77F8-4344-A555-F1F99EA2E89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3DE6E-FF05-445B-B7B7-301C181DCA68}">
  <dimension ref="A1:BH2344"/>
  <sheetViews>
    <sheetView topLeftCell="N1" workbookViewId="0">
      <selection activeCell="AB32" sqref="AB32"/>
    </sheetView>
  </sheetViews>
  <sheetFormatPr defaultRowHeight="14.4" x14ac:dyDescent="0.3"/>
  <cols>
    <col min="1" max="1" width="19.33203125" bestFit="1" customWidth="1"/>
    <col min="2" max="2" width="15.5546875" bestFit="1" customWidth="1"/>
    <col min="3" max="3" width="4" bestFit="1" customWidth="1"/>
    <col min="4" max="4" width="10.77734375" bestFit="1" customWidth="1"/>
    <col min="5" max="6" width="12" bestFit="1" customWidth="1"/>
    <col min="7" max="11" width="5" bestFit="1" customWidth="1"/>
    <col min="12" max="12" width="4" bestFit="1" customWidth="1"/>
    <col min="13" max="20" width="5" bestFit="1" customWidth="1"/>
    <col min="21" max="21" width="11.21875" customWidth="1"/>
    <col min="22" max="22" width="20.21875" customWidth="1"/>
    <col min="23" max="23" width="17" customWidth="1"/>
    <col min="24" max="24" width="14" bestFit="1" customWidth="1"/>
    <col min="25" max="25" width="15.5546875" bestFit="1" customWidth="1"/>
    <col min="26" max="26" width="12" bestFit="1" customWidth="1"/>
    <col min="27" max="27" width="11" bestFit="1" customWidth="1"/>
    <col min="28" max="29" width="12" bestFit="1" customWidth="1"/>
    <col min="32" max="32" width="5.33203125" customWidth="1"/>
    <col min="33" max="38" width="5" bestFit="1" customWidth="1"/>
    <col min="39" max="39" width="4" bestFit="1" customWidth="1"/>
    <col min="40" max="47" width="5" bestFit="1" customWidth="1"/>
    <col min="49" max="49" width="10.6640625" customWidth="1"/>
    <col min="50" max="56" width="5" bestFit="1" customWidth="1"/>
    <col min="57" max="57" width="4" bestFit="1" customWidth="1"/>
    <col min="58" max="66" width="5" bestFit="1" customWidth="1"/>
    <col min="67" max="67" width="4" bestFit="1" customWidth="1"/>
    <col min="68" max="76" width="5" bestFit="1" customWidth="1"/>
    <col min="77" max="77" width="4" bestFit="1" customWidth="1"/>
    <col min="78" max="86" width="5" bestFit="1" customWidth="1"/>
    <col min="87" max="87" width="4" bestFit="1" customWidth="1"/>
    <col min="88" max="96" width="5" bestFit="1" customWidth="1"/>
    <col min="97" max="97" width="2" bestFit="1" customWidth="1"/>
    <col min="98" max="106" width="5" bestFit="1" customWidth="1"/>
    <col min="107" max="107" width="4" bestFit="1" customWidth="1"/>
    <col min="108" max="116" width="5" bestFit="1" customWidth="1"/>
    <col min="117" max="117" width="4" bestFit="1" customWidth="1"/>
    <col min="118" max="126" width="5" bestFit="1" customWidth="1"/>
    <col min="127" max="127" width="4" bestFit="1" customWidth="1"/>
    <col min="128" max="136" width="5" bestFit="1" customWidth="1"/>
    <col min="137" max="137" width="4" bestFit="1" customWidth="1"/>
    <col min="138" max="146" width="5" bestFit="1" customWidth="1"/>
    <col min="147" max="147" width="4" bestFit="1" customWidth="1"/>
    <col min="148" max="156" width="5" bestFit="1" customWidth="1"/>
    <col min="157" max="157" width="4" bestFit="1" customWidth="1"/>
    <col min="158" max="166" width="5" bestFit="1" customWidth="1"/>
    <col min="167" max="167" width="4" bestFit="1" customWidth="1"/>
    <col min="168" max="176" width="5" bestFit="1" customWidth="1"/>
    <col min="177" max="177" width="4" bestFit="1" customWidth="1"/>
    <col min="178" max="186" width="5" bestFit="1" customWidth="1"/>
    <col min="187" max="187" width="4" bestFit="1" customWidth="1"/>
    <col min="188" max="196" width="5" bestFit="1" customWidth="1"/>
    <col min="197" max="197" width="2" bestFit="1" customWidth="1"/>
    <col min="198" max="206" width="5" bestFit="1" customWidth="1"/>
    <col min="207" max="207" width="4" bestFit="1" customWidth="1"/>
    <col min="208" max="216" width="5" bestFit="1" customWidth="1"/>
    <col min="217" max="217" width="4" bestFit="1" customWidth="1"/>
    <col min="218" max="226" width="5" bestFit="1" customWidth="1"/>
    <col min="227" max="227" width="4" bestFit="1" customWidth="1"/>
    <col min="228" max="235" width="5" bestFit="1" customWidth="1"/>
    <col min="236" max="236" width="4" bestFit="1" customWidth="1"/>
    <col min="237" max="244" width="5" bestFit="1" customWidth="1"/>
    <col min="245" max="245" width="4" bestFit="1" customWidth="1"/>
    <col min="246" max="251" width="5" bestFit="1" customWidth="1"/>
    <col min="252" max="252" width="4" bestFit="1" customWidth="1"/>
    <col min="253" max="258" width="5" bestFit="1" customWidth="1"/>
    <col min="259" max="259" width="4" bestFit="1" customWidth="1"/>
    <col min="260" max="266" width="5" bestFit="1" customWidth="1"/>
    <col min="267" max="267" width="4" bestFit="1" customWidth="1"/>
    <col min="268" max="274" width="5" bestFit="1" customWidth="1"/>
    <col min="275" max="275" width="4" bestFit="1" customWidth="1"/>
    <col min="276" max="283" width="5" bestFit="1" customWidth="1"/>
    <col min="284" max="284" width="2" bestFit="1" customWidth="1"/>
    <col min="285" max="296" width="5" bestFit="1" customWidth="1"/>
    <col min="297" max="297" width="4" bestFit="1" customWidth="1"/>
    <col min="298" max="302" width="5" bestFit="1" customWidth="1"/>
    <col min="303" max="303" width="4" bestFit="1" customWidth="1"/>
    <col min="304" max="309" width="5" bestFit="1" customWidth="1"/>
    <col min="310" max="310" width="4" bestFit="1" customWidth="1"/>
    <col min="311" max="317" width="5" bestFit="1" customWidth="1"/>
    <col min="318" max="318" width="4" bestFit="1" customWidth="1"/>
    <col min="319" max="325" width="5" bestFit="1" customWidth="1"/>
    <col min="326" max="326" width="4" bestFit="1" customWidth="1"/>
    <col min="327" max="340" width="5" bestFit="1" customWidth="1"/>
    <col min="341" max="341" width="4" bestFit="1" customWidth="1"/>
    <col min="342" max="356" width="5" bestFit="1" customWidth="1"/>
    <col min="357" max="357" width="2" bestFit="1" customWidth="1"/>
    <col min="358" max="363" width="5" bestFit="1" customWidth="1"/>
    <col min="364" max="364" width="4" bestFit="1" customWidth="1"/>
    <col min="365" max="380" width="5" bestFit="1" customWidth="1"/>
    <col min="381" max="381" width="4" bestFit="1" customWidth="1"/>
    <col min="382" max="386" width="5" bestFit="1" customWidth="1"/>
    <col min="387" max="387" width="4" bestFit="1" customWidth="1"/>
    <col min="388" max="395" width="5" bestFit="1" customWidth="1"/>
    <col min="396" max="396" width="4" bestFit="1" customWidth="1"/>
    <col min="397" max="403" width="5" bestFit="1" customWidth="1"/>
    <col min="404" max="404" width="4" bestFit="1" customWidth="1"/>
    <col min="405" max="410" width="5" bestFit="1" customWidth="1"/>
    <col min="411" max="411" width="4" bestFit="1" customWidth="1"/>
    <col min="412" max="417" width="5" bestFit="1" customWidth="1"/>
    <col min="418" max="418" width="4" bestFit="1" customWidth="1"/>
    <col min="419" max="425" width="5" bestFit="1" customWidth="1"/>
    <col min="426" max="426" width="4" bestFit="1" customWidth="1"/>
    <col min="427" max="438" width="5" bestFit="1" customWidth="1"/>
    <col min="439" max="439" width="4" bestFit="1" customWidth="1"/>
    <col min="440" max="446" width="5" bestFit="1" customWidth="1"/>
    <col min="447" max="447" width="4" bestFit="1" customWidth="1"/>
    <col min="448" max="462" width="5" bestFit="1" customWidth="1"/>
    <col min="463" max="463" width="4" bestFit="1" customWidth="1"/>
    <col min="464" max="470" width="5" bestFit="1" customWidth="1"/>
    <col min="471" max="471" width="4" bestFit="1" customWidth="1"/>
    <col min="472" max="479" width="5" bestFit="1" customWidth="1"/>
    <col min="480" max="480" width="4" bestFit="1" customWidth="1"/>
    <col min="481" max="486" width="5" bestFit="1" customWidth="1"/>
    <col min="487" max="487" width="4" bestFit="1" customWidth="1"/>
    <col min="488" max="492" width="5" bestFit="1" customWidth="1"/>
    <col min="493" max="493" width="4" bestFit="1" customWidth="1"/>
    <col min="494" max="499" width="5" bestFit="1" customWidth="1"/>
    <col min="500" max="500" width="4" bestFit="1" customWidth="1"/>
    <col min="501" max="506" width="5" bestFit="1" customWidth="1"/>
    <col min="507" max="511" width="6" bestFit="1" customWidth="1"/>
    <col min="512" max="512" width="5" bestFit="1" customWidth="1"/>
    <col min="513" max="518" width="6" bestFit="1" customWidth="1"/>
    <col min="519" max="519" width="5" bestFit="1" customWidth="1"/>
    <col min="520" max="524" width="6" bestFit="1" customWidth="1"/>
    <col min="525" max="525" width="5" bestFit="1" customWidth="1"/>
    <col min="526" max="530" width="6" bestFit="1" customWidth="1"/>
    <col min="531" max="531" width="5" bestFit="1" customWidth="1"/>
    <col min="532" max="539" width="6" bestFit="1" customWidth="1"/>
    <col min="540" max="540" width="5" bestFit="1" customWidth="1"/>
    <col min="541" max="549" width="6" bestFit="1" customWidth="1"/>
    <col min="550" max="550" width="5" bestFit="1" customWidth="1"/>
    <col min="551" max="556" width="6" bestFit="1" customWidth="1"/>
    <col min="557" max="557" width="5" bestFit="1" customWidth="1"/>
    <col min="558" max="563" width="6" bestFit="1" customWidth="1"/>
    <col min="564" max="564" width="5" bestFit="1" customWidth="1"/>
    <col min="565" max="571" width="6" bestFit="1" customWidth="1"/>
    <col min="572" max="572" width="5" bestFit="1" customWidth="1"/>
    <col min="573" max="579" width="6" bestFit="1" customWidth="1"/>
    <col min="580" max="580" width="3" bestFit="1" customWidth="1"/>
    <col min="581" max="589" width="6" bestFit="1" customWidth="1"/>
    <col min="590" max="590" width="5" bestFit="1" customWidth="1"/>
    <col min="591" max="597" width="6" bestFit="1" customWidth="1"/>
    <col min="598" max="598" width="5" bestFit="1" customWidth="1"/>
    <col min="599" max="602" width="6" bestFit="1" customWidth="1"/>
    <col min="603" max="603" width="5" bestFit="1" customWidth="1"/>
    <col min="604" max="612" width="6" bestFit="1" customWidth="1"/>
    <col min="613" max="613" width="5" bestFit="1" customWidth="1"/>
    <col min="614" max="621" width="6" bestFit="1" customWidth="1"/>
    <col min="622" max="622" width="5" bestFit="1" customWidth="1"/>
    <col min="623" max="642" width="6" bestFit="1" customWidth="1"/>
    <col min="643" max="643" width="5" bestFit="1" customWidth="1"/>
    <col min="644" max="652" width="6" bestFit="1" customWidth="1"/>
    <col min="653" max="653" width="5" bestFit="1" customWidth="1"/>
    <col min="654" max="662" width="6" bestFit="1" customWidth="1"/>
    <col min="663" max="663" width="3" bestFit="1" customWidth="1"/>
    <col min="664" max="664" width="7" bestFit="1" customWidth="1"/>
    <col min="665" max="665" width="10.77734375" bestFit="1" customWidth="1"/>
  </cols>
  <sheetData>
    <row r="1" spans="1:60" ht="23.4" x14ac:dyDescent="0.45">
      <c r="A1" s="37" t="s">
        <v>4757</v>
      </c>
      <c r="B1" s="37"/>
      <c r="C1" s="37"/>
      <c r="D1" s="37"/>
      <c r="E1" s="37"/>
      <c r="F1" s="37"/>
      <c r="G1" s="37"/>
      <c r="H1" s="37"/>
      <c r="I1" s="37"/>
      <c r="J1" s="37"/>
      <c r="K1" s="37"/>
      <c r="U1" s="38" t="s">
        <v>4747</v>
      </c>
      <c r="V1" s="38" t="s">
        <v>4748</v>
      </c>
      <c r="W1" s="3" t="s">
        <v>5</v>
      </c>
      <c r="X1" s="39" t="s">
        <v>4761</v>
      </c>
      <c r="Y1" s="13"/>
      <c r="Z1" s="13"/>
      <c r="AA1" s="13"/>
      <c r="AD1" s="4" t="s">
        <v>2373</v>
      </c>
      <c r="AE1" s="4" t="s">
        <v>2374</v>
      </c>
      <c r="AF1" s="39" t="s">
        <v>4771</v>
      </c>
      <c r="AG1" s="40"/>
      <c r="AH1" s="40"/>
      <c r="AI1" s="40"/>
      <c r="AJ1" s="40"/>
      <c r="AK1" s="40"/>
      <c r="AL1" s="40"/>
      <c r="AM1" s="40"/>
      <c r="AN1" s="40"/>
      <c r="AO1" s="40"/>
      <c r="AP1" s="40"/>
      <c r="AQ1" s="40"/>
      <c r="AR1" s="40"/>
      <c r="AS1" s="40"/>
      <c r="AV1" s="3" t="s">
        <v>5</v>
      </c>
      <c r="AW1" s="38" t="s">
        <v>4752</v>
      </c>
      <c r="AX1" s="41" t="s">
        <v>4772</v>
      </c>
      <c r="AY1" s="41"/>
      <c r="AZ1" s="41"/>
      <c r="BA1" s="41"/>
      <c r="BB1" s="41"/>
      <c r="BC1" s="41"/>
      <c r="BD1" s="41"/>
      <c r="BE1" s="41"/>
      <c r="BF1" s="41"/>
      <c r="BG1" s="41"/>
      <c r="BH1" s="41"/>
    </row>
    <row r="2" spans="1:60" x14ac:dyDescent="0.3">
      <c r="A2" s="18" t="s">
        <v>4756</v>
      </c>
      <c r="B2" s="18" t="s">
        <v>4755</v>
      </c>
      <c r="U2" t="s">
        <v>4762</v>
      </c>
      <c r="V2" t="s">
        <v>4763</v>
      </c>
      <c r="W2">
        <v>563.84</v>
      </c>
      <c r="X2" s="18" t="s">
        <v>4769</v>
      </c>
      <c r="Y2" s="18" t="s">
        <v>4755</v>
      </c>
      <c r="AD2">
        <v>47.41</v>
      </c>
      <c r="AE2">
        <v>7.47</v>
      </c>
      <c r="AV2">
        <v>563.84</v>
      </c>
      <c r="AW2">
        <v>30</v>
      </c>
    </row>
    <row r="3" spans="1:60" x14ac:dyDescent="0.3">
      <c r="A3" s="18" t="s">
        <v>4728</v>
      </c>
      <c r="B3" t="s">
        <v>2380</v>
      </c>
      <c r="C3" t="s">
        <v>2383</v>
      </c>
      <c r="D3" t="s">
        <v>4730</v>
      </c>
      <c r="U3" t="s">
        <v>4762</v>
      </c>
      <c r="V3" t="s">
        <v>4764</v>
      </c>
      <c r="W3">
        <v>570.62</v>
      </c>
      <c r="X3" s="18" t="s">
        <v>4728</v>
      </c>
      <c r="Y3" t="s">
        <v>4763</v>
      </c>
      <c r="Z3" t="s">
        <v>4765</v>
      </c>
      <c r="AA3" t="s">
        <v>4764</v>
      </c>
      <c r="AB3" t="s">
        <v>4730</v>
      </c>
      <c r="AD3">
        <v>30.36</v>
      </c>
      <c r="AE3">
        <v>5.77</v>
      </c>
      <c r="AV3">
        <v>570.62</v>
      </c>
      <c r="AW3">
        <v>30</v>
      </c>
    </row>
    <row r="4" spans="1:60" x14ac:dyDescent="0.3">
      <c r="A4" s="19" t="s">
        <v>2380</v>
      </c>
      <c r="B4" s="20">
        <v>1538</v>
      </c>
      <c r="C4" s="20">
        <v>307</v>
      </c>
      <c r="D4" s="20">
        <v>1845</v>
      </c>
      <c r="U4" t="s">
        <v>4762</v>
      </c>
      <c r="V4" t="s">
        <v>4763</v>
      </c>
      <c r="W4">
        <v>600</v>
      </c>
      <c r="X4" s="19" t="s">
        <v>4767</v>
      </c>
      <c r="Y4" s="20">
        <v>1600454.07</v>
      </c>
      <c r="Z4" s="20">
        <v>4437473</v>
      </c>
      <c r="AA4" s="20">
        <v>1515604.7499999995</v>
      </c>
      <c r="AB4" s="20">
        <v>7553531.8200000003</v>
      </c>
      <c r="AD4">
        <v>34.484999999999999</v>
      </c>
      <c r="AE4">
        <v>11.87</v>
      </c>
      <c r="AV4">
        <v>600</v>
      </c>
      <c r="AW4">
        <v>29</v>
      </c>
    </row>
    <row r="5" spans="1:60" x14ac:dyDescent="0.3">
      <c r="A5" s="19" t="s">
        <v>2382</v>
      </c>
      <c r="B5" s="20">
        <v>406</v>
      </c>
      <c r="C5" s="20">
        <v>84</v>
      </c>
      <c r="D5" s="20">
        <v>490</v>
      </c>
      <c r="U5" t="s">
        <v>4762</v>
      </c>
      <c r="V5" t="s">
        <v>4764</v>
      </c>
      <c r="W5">
        <v>604.54</v>
      </c>
      <c r="X5" s="19" t="s">
        <v>4762</v>
      </c>
      <c r="Y5" s="20">
        <v>3133305.98</v>
      </c>
      <c r="Z5" s="20">
        <v>6922656.8999999994</v>
      </c>
      <c r="AA5" s="20">
        <v>2744960.83</v>
      </c>
      <c r="AB5" s="20">
        <v>12800923.709999999</v>
      </c>
      <c r="AD5">
        <v>38.094999999999999</v>
      </c>
      <c r="AE5">
        <v>6.05</v>
      </c>
      <c r="AV5">
        <v>604.54</v>
      </c>
      <c r="AW5">
        <v>30</v>
      </c>
    </row>
    <row r="6" spans="1:60" x14ac:dyDescent="0.3">
      <c r="A6" s="19" t="s">
        <v>4730</v>
      </c>
      <c r="B6" s="20">
        <v>1944</v>
      </c>
      <c r="C6" s="20">
        <v>391</v>
      </c>
      <c r="D6" s="20">
        <v>2335</v>
      </c>
      <c r="U6" t="s">
        <v>4762</v>
      </c>
      <c r="V6" t="s">
        <v>4765</v>
      </c>
      <c r="W6">
        <v>637.26</v>
      </c>
      <c r="X6" s="19" t="s">
        <v>4766</v>
      </c>
      <c r="Y6" s="20">
        <v>1555305.67</v>
      </c>
      <c r="Z6" s="20">
        <v>3629088.6099999994</v>
      </c>
      <c r="AA6" s="20">
        <v>1660575.9800000002</v>
      </c>
      <c r="AB6" s="20">
        <v>6844970.2599999998</v>
      </c>
      <c r="AD6">
        <v>35.53</v>
      </c>
      <c r="AE6">
        <v>5.45</v>
      </c>
      <c r="AV6">
        <v>637.26</v>
      </c>
      <c r="AW6">
        <v>24</v>
      </c>
    </row>
    <row r="7" spans="1:60" x14ac:dyDescent="0.3">
      <c r="U7" t="s">
        <v>4762</v>
      </c>
      <c r="V7" t="s">
        <v>4763</v>
      </c>
      <c r="W7">
        <v>646.14</v>
      </c>
      <c r="X7" s="19" t="s">
        <v>4768</v>
      </c>
      <c r="Y7" s="20">
        <v>1178108.67</v>
      </c>
      <c r="Z7" s="20">
        <v>2202772.36</v>
      </c>
      <c r="AA7" s="20">
        <v>735134.98</v>
      </c>
      <c r="AB7" s="20">
        <v>4116016.01</v>
      </c>
      <c r="AD7">
        <v>32.799999999999997</v>
      </c>
      <c r="AE7">
        <v>6.59</v>
      </c>
      <c r="AV7">
        <v>646.14</v>
      </c>
      <c r="AW7">
        <v>21</v>
      </c>
    </row>
    <row r="8" spans="1:60" x14ac:dyDescent="0.3">
      <c r="U8" t="s">
        <v>4762</v>
      </c>
      <c r="V8" t="s">
        <v>4764</v>
      </c>
      <c r="W8">
        <v>650</v>
      </c>
      <c r="X8" s="19" t="s">
        <v>4730</v>
      </c>
      <c r="Y8" s="20">
        <v>7467174.3899999997</v>
      </c>
      <c r="Z8" s="20">
        <v>17191990.869999997</v>
      </c>
      <c r="AA8" s="20">
        <v>6656276.540000001</v>
      </c>
      <c r="AB8" s="20">
        <v>31315441.799999997</v>
      </c>
      <c r="AD8">
        <v>36.4</v>
      </c>
      <c r="AE8">
        <v>6.07</v>
      </c>
      <c r="AV8">
        <v>650</v>
      </c>
      <c r="AW8">
        <v>30</v>
      </c>
    </row>
    <row r="9" spans="1:60" x14ac:dyDescent="0.3">
      <c r="U9" t="s">
        <v>4762</v>
      </c>
      <c r="V9" t="s">
        <v>4763</v>
      </c>
      <c r="W9">
        <v>650</v>
      </c>
      <c r="AD9">
        <v>36.96</v>
      </c>
      <c r="AE9">
        <v>7.93</v>
      </c>
      <c r="AV9">
        <v>650</v>
      </c>
      <c r="AW9">
        <v>27</v>
      </c>
    </row>
    <row r="10" spans="1:60" x14ac:dyDescent="0.3">
      <c r="U10" t="s">
        <v>4762</v>
      </c>
      <c r="V10" t="s">
        <v>4763</v>
      </c>
      <c r="W10">
        <v>668</v>
      </c>
      <c r="AD10">
        <v>41.14</v>
      </c>
      <c r="AE10">
        <v>9.58</v>
      </c>
      <c r="AV10">
        <v>668</v>
      </c>
      <c r="AW10">
        <v>20</v>
      </c>
    </row>
    <row r="11" spans="1:60" x14ac:dyDescent="0.3">
      <c r="U11" t="s">
        <v>4762</v>
      </c>
      <c r="V11" t="s">
        <v>4763</v>
      </c>
      <c r="W11">
        <v>670</v>
      </c>
      <c r="AD11">
        <v>38.06</v>
      </c>
      <c r="AE11">
        <v>10.79</v>
      </c>
      <c r="AV11">
        <v>670</v>
      </c>
      <c r="AW11">
        <v>25</v>
      </c>
    </row>
    <row r="12" spans="1:60" x14ac:dyDescent="0.3">
      <c r="U12" t="s">
        <v>4762</v>
      </c>
      <c r="V12" t="s">
        <v>4764</v>
      </c>
      <c r="W12">
        <v>687.54</v>
      </c>
      <c r="AD12">
        <v>37.700000000000003</v>
      </c>
      <c r="AE12">
        <v>5.96</v>
      </c>
      <c r="AV12">
        <v>687.54</v>
      </c>
      <c r="AW12">
        <v>21</v>
      </c>
    </row>
    <row r="13" spans="1:60" x14ac:dyDescent="0.3">
      <c r="U13" t="s">
        <v>4762</v>
      </c>
      <c r="V13" t="s">
        <v>4763</v>
      </c>
      <c r="W13">
        <v>700</v>
      </c>
      <c r="AD13">
        <v>42.13</v>
      </c>
      <c r="AE13">
        <v>11.9</v>
      </c>
      <c r="AV13">
        <v>700</v>
      </c>
      <c r="AW13">
        <v>23</v>
      </c>
    </row>
    <row r="14" spans="1:60" x14ac:dyDescent="0.3">
      <c r="U14" t="s">
        <v>4762</v>
      </c>
      <c r="V14" t="s">
        <v>4763</v>
      </c>
      <c r="W14">
        <v>722.99</v>
      </c>
      <c r="AD14">
        <v>40.92</v>
      </c>
      <c r="AE14">
        <v>8.41</v>
      </c>
      <c r="AV14">
        <v>722.99</v>
      </c>
      <c r="AW14">
        <v>23</v>
      </c>
    </row>
    <row r="15" spans="1:60" x14ac:dyDescent="0.3">
      <c r="U15" t="s">
        <v>4762</v>
      </c>
      <c r="V15" t="s">
        <v>4763</v>
      </c>
      <c r="W15">
        <v>750</v>
      </c>
      <c r="AD15">
        <v>40.564999999999998</v>
      </c>
      <c r="AE15">
        <v>7.02</v>
      </c>
      <c r="AV15">
        <v>750</v>
      </c>
      <c r="AW15">
        <v>20</v>
      </c>
    </row>
    <row r="16" spans="1:60" x14ac:dyDescent="0.3">
      <c r="U16" t="s">
        <v>4762</v>
      </c>
      <c r="V16" t="s">
        <v>4763</v>
      </c>
      <c r="W16">
        <v>760</v>
      </c>
      <c r="AD16">
        <v>36.384999999999998</v>
      </c>
      <c r="AE16">
        <v>7.59</v>
      </c>
      <c r="AV16">
        <v>760</v>
      </c>
      <c r="AW16">
        <v>29</v>
      </c>
    </row>
    <row r="17" spans="1:49" x14ac:dyDescent="0.3">
      <c r="U17" t="s">
        <v>4762</v>
      </c>
      <c r="V17" t="s">
        <v>4763</v>
      </c>
      <c r="W17">
        <v>760</v>
      </c>
      <c r="AD17">
        <v>39.9</v>
      </c>
      <c r="AE17">
        <v>11.32</v>
      </c>
      <c r="AV17">
        <v>760</v>
      </c>
      <c r="AW17">
        <v>26</v>
      </c>
    </row>
    <row r="18" spans="1:49" x14ac:dyDescent="0.3">
      <c r="U18" t="s">
        <v>4762</v>
      </c>
      <c r="V18" t="s">
        <v>4763</v>
      </c>
      <c r="W18">
        <v>770</v>
      </c>
      <c r="AD18">
        <v>33.799999999999997</v>
      </c>
      <c r="AE18">
        <v>7.67</v>
      </c>
      <c r="AV18">
        <v>770</v>
      </c>
      <c r="AW18">
        <v>29</v>
      </c>
    </row>
    <row r="19" spans="1:49" x14ac:dyDescent="0.3">
      <c r="U19" t="s">
        <v>4762</v>
      </c>
      <c r="V19" t="s">
        <v>4763</v>
      </c>
      <c r="W19">
        <v>770.38</v>
      </c>
      <c r="AD19">
        <v>36.765000000000001</v>
      </c>
      <c r="AE19">
        <v>7.29</v>
      </c>
      <c r="AV19">
        <v>770.38</v>
      </c>
      <c r="AW19">
        <v>26</v>
      </c>
    </row>
    <row r="20" spans="1:49" ht="23.4" x14ac:dyDescent="0.45">
      <c r="A20" s="37" t="s">
        <v>4760</v>
      </c>
      <c r="B20" s="37"/>
      <c r="C20" s="37"/>
      <c r="D20" s="37"/>
      <c r="E20" s="37"/>
      <c r="F20" s="37"/>
      <c r="G20" s="37"/>
      <c r="H20" s="37"/>
      <c r="I20" s="37"/>
      <c r="J20" s="37"/>
      <c r="K20" s="37"/>
      <c r="L20" s="37"/>
      <c r="M20" s="37"/>
      <c r="N20" s="37"/>
      <c r="O20" s="37"/>
      <c r="P20" s="37"/>
      <c r="U20" t="s">
        <v>4762</v>
      </c>
      <c r="V20" t="s">
        <v>4765</v>
      </c>
      <c r="W20">
        <v>773.54</v>
      </c>
      <c r="AD20">
        <v>36.954999999999998</v>
      </c>
      <c r="AE20">
        <v>4.72</v>
      </c>
      <c r="AV20">
        <v>773.54</v>
      </c>
      <c r="AW20">
        <v>27</v>
      </c>
    </row>
    <row r="21" spans="1:49" x14ac:dyDescent="0.3">
      <c r="A21" s="18" t="s">
        <v>4728</v>
      </c>
      <c r="B21" t="s">
        <v>4758</v>
      </c>
      <c r="C21" t="s">
        <v>4759</v>
      </c>
      <c r="U21" t="s">
        <v>4762</v>
      </c>
      <c r="V21" t="s">
        <v>4763</v>
      </c>
      <c r="W21">
        <v>830.52</v>
      </c>
      <c r="AD21">
        <v>42.9</v>
      </c>
      <c r="AE21">
        <v>11.41</v>
      </c>
      <c r="AV21">
        <v>830.52</v>
      </c>
      <c r="AW21">
        <v>18</v>
      </c>
    </row>
    <row r="22" spans="1:49" x14ac:dyDescent="0.3">
      <c r="A22" s="19" t="s">
        <v>2380</v>
      </c>
      <c r="B22" s="20">
        <v>2191</v>
      </c>
      <c r="C22" s="20">
        <v>14614.940000000015</v>
      </c>
      <c r="U22" t="s">
        <v>4762</v>
      </c>
      <c r="V22" t="s">
        <v>4763</v>
      </c>
      <c r="W22">
        <v>865.41</v>
      </c>
      <c r="AD22">
        <v>36.299999999999997</v>
      </c>
      <c r="AE22">
        <v>11.5</v>
      </c>
      <c r="AV22">
        <v>865.41</v>
      </c>
      <c r="AW22">
        <v>22</v>
      </c>
    </row>
    <row r="23" spans="1:49" x14ac:dyDescent="0.3">
      <c r="A23" s="19" t="s">
        <v>2382</v>
      </c>
      <c r="B23" s="20">
        <v>144</v>
      </c>
      <c r="C23" s="20">
        <v>747.0200000000001</v>
      </c>
      <c r="U23" t="s">
        <v>4762</v>
      </c>
      <c r="V23" t="s">
        <v>4764</v>
      </c>
      <c r="W23">
        <v>896.21</v>
      </c>
      <c r="AD23">
        <v>32.200000000000003</v>
      </c>
      <c r="AE23">
        <v>6.22</v>
      </c>
      <c r="AV23">
        <v>896.21</v>
      </c>
      <c r="AW23">
        <v>29</v>
      </c>
    </row>
    <row r="24" spans="1:49" x14ac:dyDescent="0.3">
      <c r="A24" s="19" t="s">
        <v>4730</v>
      </c>
      <c r="B24" s="20">
        <v>2335</v>
      </c>
      <c r="C24" s="20">
        <v>15361.960000000019</v>
      </c>
      <c r="U24" t="s">
        <v>4762</v>
      </c>
      <c r="V24" t="s">
        <v>4763</v>
      </c>
      <c r="W24">
        <v>915.07</v>
      </c>
      <c r="AD24">
        <v>31.3</v>
      </c>
      <c r="AE24">
        <v>11.38</v>
      </c>
      <c r="AV24">
        <v>915.07</v>
      </c>
      <c r="AW24">
        <v>28</v>
      </c>
    </row>
    <row r="25" spans="1:49" x14ac:dyDescent="0.3">
      <c r="U25" t="s">
        <v>4762</v>
      </c>
      <c r="V25" t="s">
        <v>4763</v>
      </c>
      <c r="W25">
        <v>928.59</v>
      </c>
      <c r="AD25">
        <v>41.8</v>
      </c>
      <c r="AE25">
        <v>7.89</v>
      </c>
      <c r="AV25">
        <v>928.59</v>
      </c>
      <c r="AW25">
        <v>27</v>
      </c>
    </row>
    <row r="26" spans="1:49" x14ac:dyDescent="0.3">
      <c r="U26" t="s">
        <v>4762</v>
      </c>
      <c r="V26" t="s">
        <v>4765</v>
      </c>
      <c r="W26">
        <v>964.71</v>
      </c>
      <c r="AD26">
        <v>35.090000000000003</v>
      </c>
      <c r="AE26">
        <v>4.38</v>
      </c>
      <c r="AV26">
        <v>964.71</v>
      </c>
      <c r="AW26">
        <v>21</v>
      </c>
    </row>
    <row r="27" spans="1:49" x14ac:dyDescent="0.3">
      <c r="U27" t="s">
        <v>4762</v>
      </c>
      <c r="V27" t="s">
        <v>4763</v>
      </c>
      <c r="W27">
        <v>1006.65</v>
      </c>
      <c r="AD27">
        <v>33.880000000000003</v>
      </c>
      <c r="AE27">
        <v>7.01</v>
      </c>
      <c r="AV27">
        <v>1006.65</v>
      </c>
      <c r="AW27">
        <v>28</v>
      </c>
    </row>
    <row r="28" spans="1:49" x14ac:dyDescent="0.3">
      <c r="U28" t="s">
        <v>4762</v>
      </c>
      <c r="V28" t="s">
        <v>4763</v>
      </c>
      <c r="W28">
        <v>1012</v>
      </c>
      <c r="AD28">
        <v>30.875</v>
      </c>
      <c r="AE28">
        <v>11.88</v>
      </c>
      <c r="AV28">
        <v>1012</v>
      </c>
      <c r="AW28">
        <v>22</v>
      </c>
    </row>
    <row r="29" spans="1:49" x14ac:dyDescent="0.3">
      <c r="U29" t="s">
        <v>4762</v>
      </c>
      <c r="V29" t="s">
        <v>4765</v>
      </c>
      <c r="W29">
        <v>1019</v>
      </c>
      <c r="AD29">
        <v>36.86</v>
      </c>
      <c r="AE29">
        <v>5.19</v>
      </c>
      <c r="AV29">
        <v>1019</v>
      </c>
      <c r="AW29">
        <v>23</v>
      </c>
    </row>
    <row r="30" spans="1:49" x14ac:dyDescent="0.3">
      <c r="U30" t="s">
        <v>4762</v>
      </c>
      <c r="V30" t="s">
        <v>4763</v>
      </c>
      <c r="W30">
        <v>1033.74</v>
      </c>
      <c r="AD30">
        <v>35.86</v>
      </c>
      <c r="AE30">
        <v>6.74</v>
      </c>
      <c r="AV30">
        <v>1033.74</v>
      </c>
      <c r="AW30">
        <v>27</v>
      </c>
    </row>
    <row r="31" spans="1:49" x14ac:dyDescent="0.3">
      <c r="U31" t="s">
        <v>4762</v>
      </c>
      <c r="V31" t="s">
        <v>4763</v>
      </c>
      <c r="W31">
        <v>1044</v>
      </c>
      <c r="AD31">
        <v>37.049999999999997</v>
      </c>
      <c r="AE31">
        <v>8.44</v>
      </c>
      <c r="AV31">
        <v>1044</v>
      </c>
      <c r="AW31">
        <v>28</v>
      </c>
    </row>
    <row r="32" spans="1:49" x14ac:dyDescent="0.3">
      <c r="U32" t="s">
        <v>4762</v>
      </c>
      <c r="V32" t="s">
        <v>4763</v>
      </c>
      <c r="W32">
        <v>1047</v>
      </c>
      <c r="AD32">
        <v>43.89</v>
      </c>
      <c r="AE32">
        <v>8.7100000000000009</v>
      </c>
      <c r="AV32">
        <v>1047</v>
      </c>
      <c r="AW32">
        <v>20</v>
      </c>
    </row>
    <row r="33" spans="1:49" x14ac:dyDescent="0.3">
      <c r="U33" t="s">
        <v>4762</v>
      </c>
      <c r="V33" t="s">
        <v>4765</v>
      </c>
      <c r="W33">
        <v>1049</v>
      </c>
      <c r="AD33">
        <v>42.35</v>
      </c>
      <c r="AE33">
        <v>5.08</v>
      </c>
      <c r="AV33">
        <v>1049</v>
      </c>
      <c r="AW33">
        <v>20</v>
      </c>
    </row>
    <row r="34" spans="1:49" x14ac:dyDescent="0.3">
      <c r="U34" t="s">
        <v>4762</v>
      </c>
      <c r="V34" t="s">
        <v>4763</v>
      </c>
      <c r="W34">
        <v>1056</v>
      </c>
      <c r="AD34">
        <v>31.35</v>
      </c>
      <c r="AE34">
        <v>6.86</v>
      </c>
      <c r="AV34">
        <v>1056</v>
      </c>
      <c r="AW34">
        <v>28</v>
      </c>
    </row>
    <row r="35" spans="1:49" x14ac:dyDescent="0.3">
      <c r="U35" t="s">
        <v>4762</v>
      </c>
      <c r="V35" t="s">
        <v>4764</v>
      </c>
      <c r="W35">
        <v>1068</v>
      </c>
      <c r="AD35">
        <v>47.6</v>
      </c>
      <c r="AE35">
        <v>5.95</v>
      </c>
      <c r="AV35">
        <v>1068</v>
      </c>
      <c r="AW35">
        <v>29</v>
      </c>
    </row>
    <row r="36" spans="1:49" ht="21" x14ac:dyDescent="0.4">
      <c r="A36" s="9" t="s">
        <v>4770</v>
      </c>
      <c r="B36" s="9"/>
      <c r="C36" s="9"/>
      <c r="D36" s="9"/>
      <c r="E36" s="9"/>
      <c r="F36" s="9"/>
      <c r="G36" s="9"/>
      <c r="H36" s="9"/>
      <c r="I36" s="9"/>
      <c r="J36" s="9"/>
      <c r="U36" t="s">
        <v>4762</v>
      </c>
      <c r="V36" t="s">
        <v>4764</v>
      </c>
      <c r="W36">
        <v>1070</v>
      </c>
      <c r="AD36">
        <v>46.2</v>
      </c>
      <c r="AE36">
        <v>6.09</v>
      </c>
      <c r="AV36">
        <v>1070</v>
      </c>
      <c r="AW36">
        <v>18</v>
      </c>
    </row>
    <row r="37" spans="1:49" x14ac:dyDescent="0.3">
      <c r="A37" s="18" t="s">
        <v>4769</v>
      </c>
      <c r="B37" s="18" t="s">
        <v>4755</v>
      </c>
      <c r="U37" t="s">
        <v>4762</v>
      </c>
      <c r="V37" t="s">
        <v>4763</v>
      </c>
      <c r="W37">
        <v>1071</v>
      </c>
      <c r="AD37">
        <v>32.015000000000001</v>
      </c>
      <c r="AE37">
        <v>11.75</v>
      </c>
      <c r="AV37">
        <v>1071</v>
      </c>
      <c r="AW37">
        <v>25</v>
      </c>
    </row>
    <row r="38" spans="1:49" x14ac:dyDescent="0.3">
      <c r="A38" s="18" t="s">
        <v>4728</v>
      </c>
      <c r="B38" t="s">
        <v>16</v>
      </c>
      <c r="C38" t="s">
        <v>11</v>
      </c>
      <c r="D38" t="s">
        <v>12</v>
      </c>
      <c r="E38" t="s">
        <v>4730</v>
      </c>
      <c r="U38" t="s">
        <v>4762</v>
      </c>
      <c r="V38" t="s">
        <v>4763</v>
      </c>
      <c r="W38">
        <v>1082</v>
      </c>
      <c r="AD38">
        <v>40.564999999999998</v>
      </c>
      <c r="AE38">
        <v>7.37</v>
      </c>
      <c r="AV38">
        <v>1082</v>
      </c>
      <c r="AW38">
        <v>24</v>
      </c>
    </row>
    <row r="39" spans="1:49" x14ac:dyDescent="0.3">
      <c r="A39" s="19" t="s">
        <v>42</v>
      </c>
      <c r="B39" s="20">
        <v>3948573.4100000011</v>
      </c>
      <c r="C39" s="20">
        <v>6041135.2599999988</v>
      </c>
      <c r="D39" s="20">
        <v>1295050.6500000004</v>
      </c>
      <c r="E39" s="20">
        <v>11284759.32</v>
      </c>
      <c r="U39" t="s">
        <v>4762</v>
      </c>
      <c r="V39" t="s">
        <v>4763</v>
      </c>
      <c r="W39">
        <v>1086</v>
      </c>
      <c r="AD39">
        <v>32.450000000000003</v>
      </c>
      <c r="AE39">
        <v>11.91</v>
      </c>
      <c r="AV39">
        <v>1086</v>
      </c>
      <c r="AW39">
        <v>20</v>
      </c>
    </row>
    <row r="40" spans="1:49" x14ac:dyDescent="0.3">
      <c r="A40" s="19" t="s">
        <v>23</v>
      </c>
      <c r="B40" s="20">
        <v>1651225.7499999998</v>
      </c>
      <c r="C40" s="20">
        <v>3506095.8800000022</v>
      </c>
      <c r="D40" s="20">
        <v>1761129.9600000002</v>
      </c>
      <c r="E40" s="20">
        <v>6918451.5900000017</v>
      </c>
      <c r="U40" t="s">
        <v>4762</v>
      </c>
      <c r="V40" t="s">
        <v>4763</v>
      </c>
      <c r="W40">
        <v>1121.8699999999999</v>
      </c>
      <c r="AD40">
        <v>34.96</v>
      </c>
      <c r="AE40">
        <v>6.52</v>
      </c>
      <c r="AV40">
        <v>1121.8699999999999</v>
      </c>
      <c r="AW40">
        <v>18</v>
      </c>
    </row>
    <row r="41" spans="1:49" x14ac:dyDescent="0.3">
      <c r="A41" s="19" t="s">
        <v>13</v>
      </c>
      <c r="B41" s="20">
        <v>2133286.0199999996</v>
      </c>
      <c r="C41" s="20">
        <v>3164731.6499999994</v>
      </c>
      <c r="D41" s="20">
        <v>1172565.67</v>
      </c>
      <c r="E41" s="20">
        <v>6470583.3399999989</v>
      </c>
      <c r="U41" t="s">
        <v>4762</v>
      </c>
      <c r="V41" t="s">
        <v>4765</v>
      </c>
      <c r="W41">
        <v>1131.51</v>
      </c>
      <c r="AD41">
        <v>35.5</v>
      </c>
      <c r="AE41">
        <v>5.14</v>
      </c>
      <c r="AV41">
        <v>1131.51</v>
      </c>
      <c r="AW41">
        <v>18</v>
      </c>
    </row>
    <row r="42" spans="1:49" x14ac:dyDescent="0.3">
      <c r="A42" s="19" t="s">
        <v>276</v>
      </c>
      <c r="B42" s="20">
        <v>138918.59999999998</v>
      </c>
      <c r="C42" s="20">
        <v>2395.17</v>
      </c>
      <c r="D42" s="20">
        <v>33900.97</v>
      </c>
      <c r="E42" s="20">
        <v>175214.74</v>
      </c>
      <c r="U42" t="s">
        <v>4762</v>
      </c>
      <c r="V42" t="s">
        <v>4765</v>
      </c>
      <c r="W42">
        <v>1132</v>
      </c>
      <c r="AD42">
        <v>52.58</v>
      </c>
      <c r="AE42">
        <v>4.1900000000000004</v>
      </c>
      <c r="AV42">
        <v>1132</v>
      </c>
      <c r="AW42">
        <v>20</v>
      </c>
    </row>
    <row r="43" spans="1:49" x14ac:dyDescent="0.3">
      <c r="A43" s="19" t="s">
        <v>164</v>
      </c>
      <c r="B43" s="20">
        <v>43047.040000000001</v>
      </c>
      <c r="C43" s="20">
        <v>115037.35</v>
      </c>
      <c r="D43" s="20">
        <v>30283.02</v>
      </c>
      <c r="E43" s="20">
        <v>188367.41</v>
      </c>
      <c r="U43" t="s">
        <v>4762</v>
      </c>
      <c r="V43" t="s">
        <v>4763</v>
      </c>
      <c r="W43">
        <v>1135</v>
      </c>
      <c r="AD43">
        <v>35.200000000000003</v>
      </c>
      <c r="AE43">
        <v>11.68</v>
      </c>
      <c r="AV43">
        <v>1135</v>
      </c>
      <c r="AW43">
        <v>18</v>
      </c>
    </row>
    <row r="44" spans="1:49" x14ac:dyDescent="0.3">
      <c r="A44" s="19" t="s">
        <v>168</v>
      </c>
      <c r="B44" s="20">
        <v>318948.93</v>
      </c>
      <c r="C44" s="20">
        <v>192911.55999999997</v>
      </c>
      <c r="D44" s="20">
        <v>357852.37</v>
      </c>
      <c r="E44" s="20">
        <v>869712.86</v>
      </c>
      <c r="U44" t="s">
        <v>4762</v>
      </c>
      <c r="V44" t="s">
        <v>4763</v>
      </c>
      <c r="W44">
        <v>1135.94</v>
      </c>
      <c r="AD44">
        <v>38.06</v>
      </c>
      <c r="AE44">
        <v>6.98</v>
      </c>
      <c r="AV44">
        <v>1135.94</v>
      </c>
      <c r="AW44">
        <v>18</v>
      </c>
    </row>
    <row r="45" spans="1:49" x14ac:dyDescent="0.3">
      <c r="A45" s="19" t="s">
        <v>356</v>
      </c>
      <c r="B45" s="20">
        <v>238494.17</v>
      </c>
      <c r="C45" s="20">
        <v>181849.95</v>
      </c>
      <c r="D45" s="20">
        <v>112675.76000000001</v>
      </c>
      <c r="E45" s="20">
        <v>533019.88</v>
      </c>
      <c r="U45" t="s">
        <v>4762</v>
      </c>
      <c r="V45" t="s">
        <v>4763</v>
      </c>
      <c r="W45">
        <v>1136.4000000000001</v>
      </c>
      <c r="AD45">
        <v>34.21</v>
      </c>
      <c r="AE45">
        <v>8.34</v>
      </c>
      <c r="AV45">
        <v>1136.4000000000001</v>
      </c>
      <c r="AW45">
        <v>18</v>
      </c>
    </row>
    <row r="46" spans="1:49" x14ac:dyDescent="0.3">
      <c r="A46" s="19" t="s">
        <v>170</v>
      </c>
      <c r="B46" s="20">
        <v>33475.82</v>
      </c>
      <c r="C46" s="20">
        <v>60837.32</v>
      </c>
      <c r="D46" s="20">
        <v>25141.940000000002</v>
      </c>
      <c r="E46" s="20">
        <v>119455.08</v>
      </c>
      <c r="U46" t="s">
        <v>4762</v>
      </c>
      <c r="V46" t="s">
        <v>4763</v>
      </c>
      <c r="W46">
        <v>1137</v>
      </c>
      <c r="AD46">
        <v>38.94</v>
      </c>
      <c r="AE46">
        <v>8.49</v>
      </c>
      <c r="AV46">
        <v>1137</v>
      </c>
      <c r="AW46">
        <v>20</v>
      </c>
    </row>
    <row r="47" spans="1:49" x14ac:dyDescent="0.3">
      <c r="A47" s="19" t="s">
        <v>166</v>
      </c>
      <c r="B47" s="20">
        <v>138108.04999999999</v>
      </c>
      <c r="C47" s="20">
        <v>89283.919999999984</v>
      </c>
      <c r="D47" s="20">
        <v>127069.76000000001</v>
      </c>
      <c r="E47" s="20">
        <v>354461.73</v>
      </c>
      <c r="U47" t="s">
        <v>4762</v>
      </c>
      <c r="V47" t="s">
        <v>4765</v>
      </c>
      <c r="W47">
        <v>1137.01</v>
      </c>
      <c r="AD47">
        <v>30.21</v>
      </c>
      <c r="AE47">
        <v>5.34</v>
      </c>
      <c r="AV47">
        <v>1137.01</v>
      </c>
      <c r="AW47">
        <v>18</v>
      </c>
    </row>
    <row r="48" spans="1:49" x14ac:dyDescent="0.3">
      <c r="A48" s="19" t="s">
        <v>516</v>
      </c>
      <c r="B48" s="20"/>
      <c r="C48" s="20">
        <v>20281.629999999997</v>
      </c>
      <c r="D48" s="20">
        <v>35149.360000000001</v>
      </c>
      <c r="E48" s="20">
        <v>55430.99</v>
      </c>
      <c r="U48" t="s">
        <v>4762</v>
      </c>
      <c r="V48" t="s">
        <v>4765</v>
      </c>
      <c r="W48">
        <v>1137.01</v>
      </c>
      <c r="AD48">
        <v>33.630000000000003</v>
      </c>
      <c r="AE48">
        <v>4.43</v>
      </c>
      <c r="AV48">
        <v>1137.01</v>
      </c>
      <c r="AW48">
        <v>18</v>
      </c>
    </row>
    <row r="49" spans="1:49" x14ac:dyDescent="0.3">
      <c r="A49" s="19" t="s">
        <v>300</v>
      </c>
      <c r="B49" s="20"/>
      <c r="C49" s="20">
        <v>360404.40000000014</v>
      </c>
      <c r="D49" s="20">
        <v>264932.07</v>
      </c>
      <c r="E49" s="20">
        <v>625336.4700000002</v>
      </c>
      <c r="U49" t="s">
        <v>4762</v>
      </c>
      <c r="V49" t="s">
        <v>4765</v>
      </c>
      <c r="W49">
        <v>1137.47</v>
      </c>
      <c r="AD49">
        <v>40.369999999999997</v>
      </c>
      <c r="AE49">
        <v>4.47</v>
      </c>
      <c r="AV49">
        <v>1137.47</v>
      </c>
      <c r="AW49">
        <v>18</v>
      </c>
    </row>
    <row r="50" spans="1:49" x14ac:dyDescent="0.3">
      <c r="A50" s="19" t="s">
        <v>632</v>
      </c>
      <c r="B50" s="20"/>
      <c r="C50" s="20">
        <v>90918.24</v>
      </c>
      <c r="D50" s="20">
        <v>58189.060000000005</v>
      </c>
      <c r="E50" s="20">
        <v>149107.30000000002</v>
      </c>
      <c r="U50" t="s">
        <v>4762</v>
      </c>
      <c r="V50" t="s">
        <v>4765</v>
      </c>
      <c r="W50">
        <v>1141</v>
      </c>
      <c r="AD50">
        <v>53.09</v>
      </c>
      <c r="AE50">
        <v>4.82</v>
      </c>
      <c r="AV50">
        <v>1141</v>
      </c>
      <c r="AW50">
        <v>21</v>
      </c>
    </row>
    <row r="51" spans="1:49" x14ac:dyDescent="0.3">
      <c r="A51" s="19" t="s">
        <v>249</v>
      </c>
      <c r="B51" s="20">
        <v>73047.03</v>
      </c>
      <c r="C51" s="20">
        <v>322970.27</v>
      </c>
      <c r="D51" s="20">
        <v>127856.37000000001</v>
      </c>
      <c r="E51" s="20">
        <v>523873.67000000004</v>
      </c>
      <c r="U51" t="s">
        <v>4762</v>
      </c>
      <c r="V51" t="s">
        <v>4765</v>
      </c>
      <c r="W51">
        <v>1141.45</v>
      </c>
      <c r="AD51">
        <v>31.79</v>
      </c>
      <c r="AE51">
        <v>5.51</v>
      </c>
      <c r="AV51">
        <v>1141.45</v>
      </c>
      <c r="AW51">
        <v>18</v>
      </c>
    </row>
    <row r="52" spans="1:49" x14ac:dyDescent="0.3">
      <c r="A52" s="19" t="s">
        <v>247</v>
      </c>
      <c r="B52" s="20">
        <v>458250.62</v>
      </c>
      <c r="C52" s="20">
        <v>1119178.06</v>
      </c>
      <c r="D52" s="20">
        <v>480995.24</v>
      </c>
      <c r="E52" s="20">
        <v>2058423.9200000002</v>
      </c>
      <c r="U52" t="s">
        <v>4762</v>
      </c>
      <c r="V52" t="s">
        <v>4763</v>
      </c>
      <c r="W52">
        <v>1142</v>
      </c>
      <c r="AD52">
        <v>41.895000000000003</v>
      </c>
      <c r="AE52">
        <v>10.87</v>
      </c>
      <c r="AV52">
        <v>1142</v>
      </c>
      <c r="AW52">
        <v>20</v>
      </c>
    </row>
    <row r="53" spans="1:49" x14ac:dyDescent="0.3">
      <c r="A53" s="19" t="s">
        <v>200</v>
      </c>
      <c r="B53" s="20"/>
      <c r="C53" s="20">
        <v>130834.70000000001</v>
      </c>
      <c r="D53" s="20">
        <v>220716.59000000003</v>
      </c>
      <c r="E53" s="20">
        <v>351551.29000000004</v>
      </c>
      <c r="U53" t="s">
        <v>4762</v>
      </c>
      <c r="V53" t="s">
        <v>4763</v>
      </c>
      <c r="W53">
        <v>1146.8</v>
      </c>
      <c r="AD53">
        <v>31.16</v>
      </c>
      <c r="AE53">
        <v>9.34</v>
      </c>
      <c r="AV53">
        <v>1146.8</v>
      </c>
      <c r="AW53">
        <v>18</v>
      </c>
    </row>
    <row r="54" spans="1:49" x14ac:dyDescent="0.3">
      <c r="A54" s="19" t="s">
        <v>535</v>
      </c>
      <c r="B54" s="20">
        <v>93548.989999999991</v>
      </c>
      <c r="C54" s="20">
        <v>500623.52999999997</v>
      </c>
      <c r="D54" s="20">
        <v>454980.84999999992</v>
      </c>
      <c r="E54" s="20">
        <v>1049153.3699999999</v>
      </c>
      <c r="U54" t="s">
        <v>4762</v>
      </c>
      <c r="V54" t="s">
        <v>4765</v>
      </c>
      <c r="W54">
        <v>1149</v>
      </c>
      <c r="AD54">
        <v>34.104999999999997</v>
      </c>
      <c r="AE54">
        <v>5.03</v>
      </c>
      <c r="AV54">
        <v>1149</v>
      </c>
      <c r="AW54">
        <v>19</v>
      </c>
    </row>
    <row r="55" spans="1:49" x14ac:dyDescent="0.3">
      <c r="A55" s="19" t="s">
        <v>4730</v>
      </c>
      <c r="B55" s="20">
        <v>9268924.4299999997</v>
      </c>
      <c r="C55" s="20">
        <v>15899488.889999999</v>
      </c>
      <c r="D55" s="20">
        <v>6558489.6399999997</v>
      </c>
      <c r="E55" s="20">
        <v>31726902.960000001</v>
      </c>
      <c r="U55" t="s">
        <v>4762</v>
      </c>
      <c r="V55" t="s">
        <v>4763</v>
      </c>
      <c r="W55">
        <v>1149.4000000000001</v>
      </c>
      <c r="AD55">
        <v>51.93</v>
      </c>
      <c r="AE55">
        <v>11.05</v>
      </c>
      <c r="AV55">
        <v>1149.4000000000001</v>
      </c>
      <c r="AW55">
        <v>18</v>
      </c>
    </row>
    <row r="56" spans="1:49" x14ac:dyDescent="0.3">
      <c r="U56" t="s">
        <v>4762</v>
      </c>
      <c r="V56" t="s">
        <v>4763</v>
      </c>
      <c r="W56">
        <v>1158.32</v>
      </c>
      <c r="AD56">
        <v>38.950000000000003</v>
      </c>
      <c r="AE56">
        <v>11.95</v>
      </c>
      <c r="AV56">
        <v>1158.32</v>
      </c>
      <c r="AW56">
        <v>28</v>
      </c>
    </row>
    <row r="57" spans="1:49" x14ac:dyDescent="0.3">
      <c r="U57" t="s">
        <v>4762</v>
      </c>
      <c r="V57" t="s">
        <v>4763</v>
      </c>
      <c r="W57">
        <v>1163.46</v>
      </c>
      <c r="AD57">
        <v>36.630000000000003</v>
      </c>
      <c r="AE57">
        <v>7.72</v>
      </c>
      <c r="AV57">
        <v>1163.46</v>
      </c>
      <c r="AW57">
        <v>18</v>
      </c>
    </row>
    <row r="58" spans="1:49" x14ac:dyDescent="0.3">
      <c r="U58" t="s">
        <v>4762</v>
      </c>
      <c r="V58" t="s">
        <v>4764</v>
      </c>
      <c r="W58">
        <v>1165</v>
      </c>
      <c r="AD58">
        <v>34.200000000000003</v>
      </c>
      <c r="AE58">
        <v>5.75</v>
      </c>
      <c r="AV58">
        <v>1165</v>
      </c>
      <c r="AW58">
        <v>20</v>
      </c>
    </row>
    <row r="59" spans="1:49" x14ac:dyDescent="0.3">
      <c r="U59" t="s">
        <v>4762</v>
      </c>
      <c r="V59" t="s">
        <v>4763</v>
      </c>
      <c r="W59">
        <v>1167</v>
      </c>
      <c r="AD59">
        <v>50.63</v>
      </c>
      <c r="AE59">
        <v>11.89</v>
      </c>
      <c r="AV59">
        <v>1167</v>
      </c>
      <c r="AW59">
        <v>21</v>
      </c>
    </row>
    <row r="60" spans="1:49" x14ac:dyDescent="0.3">
      <c r="U60" t="s">
        <v>4762</v>
      </c>
      <c r="V60" t="s">
        <v>4764</v>
      </c>
      <c r="W60">
        <v>1178</v>
      </c>
      <c r="AD60">
        <v>36.479999999999997</v>
      </c>
      <c r="AE60">
        <v>6.2</v>
      </c>
      <c r="AV60">
        <v>1178</v>
      </c>
      <c r="AW60">
        <v>26</v>
      </c>
    </row>
    <row r="61" spans="1:49" x14ac:dyDescent="0.3">
      <c r="U61" t="s">
        <v>4762</v>
      </c>
      <c r="V61" t="s">
        <v>4763</v>
      </c>
      <c r="W61">
        <v>1178.07</v>
      </c>
      <c r="AD61">
        <v>54.82</v>
      </c>
      <c r="AE61">
        <v>10.61</v>
      </c>
      <c r="AV61">
        <v>1178.07</v>
      </c>
      <c r="AW61">
        <v>25</v>
      </c>
    </row>
    <row r="62" spans="1:49" x14ac:dyDescent="0.3">
      <c r="U62" t="s">
        <v>4762</v>
      </c>
      <c r="V62" t="s">
        <v>4764</v>
      </c>
      <c r="W62">
        <v>1191</v>
      </c>
      <c r="AD62">
        <v>38.06</v>
      </c>
      <c r="AE62">
        <v>6.04</v>
      </c>
      <c r="AV62">
        <v>1191</v>
      </c>
      <c r="AW62">
        <v>20</v>
      </c>
    </row>
    <row r="63" spans="1:49" x14ac:dyDescent="0.3">
      <c r="U63" t="s">
        <v>4762</v>
      </c>
      <c r="V63" t="s">
        <v>4763</v>
      </c>
      <c r="W63">
        <v>1200</v>
      </c>
      <c r="AD63">
        <v>51.48</v>
      </c>
      <c r="AE63">
        <v>9.33</v>
      </c>
      <c r="AV63">
        <v>1200</v>
      </c>
      <c r="AW63">
        <v>23</v>
      </c>
    </row>
    <row r="64" spans="1:49" x14ac:dyDescent="0.3">
      <c r="U64" t="s">
        <v>4762</v>
      </c>
      <c r="V64" t="s">
        <v>4763</v>
      </c>
      <c r="W64">
        <v>1200.55</v>
      </c>
      <c r="AD64">
        <v>52.06</v>
      </c>
      <c r="AE64">
        <v>11.47</v>
      </c>
      <c r="AV64">
        <v>1200.55</v>
      </c>
      <c r="AW64">
        <v>30</v>
      </c>
    </row>
    <row r="65" spans="21:49" x14ac:dyDescent="0.3">
      <c r="U65" t="s">
        <v>4762</v>
      </c>
      <c r="V65" t="s">
        <v>4763</v>
      </c>
      <c r="W65">
        <v>1210</v>
      </c>
      <c r="AD65">
        <v>30.684999999999999</v>
      </c>
      <c r="AE65">
        <v>7.02</v>
      </c>
      <c r="AV65">
        <v>1210</v>
      </c>
      <c r="AW65">
        <v>19</v>
      </c>
    </row>
    <row r="66" spans="21:49" x14ac:dyDescent="0.3">
      <c r="U66" t="s">
        <v>4762</v>
      </c>
      <c r="V66" t="s">
        <v>4763</v>
      </c>
      <c r="W66">
        <v>1220</v>
      </c>
      <c r="AD66">
        <v>36.08</v>
      </c>
      <c r="AE66">
        <v>8.8000000000000007</v>
      </c>
      <c r="AV66">
        <v>1220</v>
      </c>
      <c r="AW66">
        <v>26</v>
      </c>
    </row>
    <row r="67" spans="21:49" x14ac:dyDescent="0.3">
      <c r="U67" t="s">
        <v>4762</v>
      </c>
      <c r="V67" t="s">
        <v>4763</v>
      </c>
      <c r="W67">
        <v>1224</v>
      </c>
      <c r="AD67">
        <v>54.99</v>
      </c>
      <c r="AE67">
        <v>8.68</v>
      </c>
      <c r="AV67">
        <v>1224</v>
      </c>
      <c r="AW67">
        <v>18</v>
      </c>
    </row>
    <row r="68" spans="21:49" x14ac:dyDescent="0.3">
      <c r="U68" t="s">
        <v>4762</v>
      </c>
      <c r="V68" t="s">
        <v>4764</v>
      </c>
      <c r="W68">
        <v>1228</v>
      </c>
      <c r="AD68">
        <v>35.97</v>
      </c>
      <c r="AE68">
        <v>6.12</v>
      </c>
      <c r="AV68">
        <v>1228</v>
      </c>
      <c r="AW68">
        <v>18</v>
      </c>
    </row>
    <row r="69" spans="21:49" x14ac:dyDescent="0.3">
      <c r="U69" t="s">
        <v>4762</v>
      </c>
      <c r="V69" t="s">
        <v>4765</v>
      </c>
      <c r="W69">
        <v>1234</v>
      </c>
      <c r="AD69">
        <v>45.54</v>
      </c>
      <c r="AE69">
        <v>5.4</v>
      </c>
      <c r="AV69">
        <v>1234</v>
      </c>
      <c r="AW69">
        <v>24</v>
      </c>
    </row>
    <row r="70" spans="21:49" x14ac:dyDescent="0.3">
      <c r="U70" t="s">
        <v>4762</v>
      </c>
      <c r="V70" t="s">
        <v>4765</v>
      </c>
      <c r="W70">
        <v>1237</v>
      </c>
      <c r="AD70">
        <v>35.53</v>
      </c>
      <c r="AE70">
        <v>4.3600000000000003</v>
      </c>
      <c r="AV70">
        <v>1237</v>
      </c>
      <c r="AW70">
        <v>20</v>
      </c>
    </row>
    <row r="71" spans="21:49" x14ac:dyDescent="0.3">
      <c r="U71" t="s">
        <v>4762</v>
      </c>
      <c r="V71" t="s">
        <v>4763</v>
      </c>
      <c r="W71">
        <v>1240</v>
      </c>
      <c r="AD71">
        <v>30.8</v>
      </c>
      <c r="AE71">
        <v>9.77</v>
      </c>
      <c r="AV71">
        <v>1240</v>
      </c>
      <c r="AW71">
        <v>24</v>
      </c>
    </row>
    <row r="72" spans="21:49" x14ac:dyDescent="0.3">
      <c r="U72" t="s">
        <v>4762</v>
      </c>
      <c r="V72" t="s">
        <v>4765</v>
      </c>
      <c r="W72">
        <v>1241</v>
      </c>
      <c r="AD72">
        <v>38.39</v>
      </c>
      <c r="AE72">
        <v>4.25</v>
      </c>
      <c r="AV72">
        <v>1241</v>
      </c>
      <c r="AW72">
        <v>20</v>
      </c>
    </row>
    <row r="73" spans="21:49" x14ac:dyDescent="0.3">
      <c r="U73" t="s">
        <v>4762</v>
      </c>
      <c r="V73" t="s">
        <v>4765</v>
      </c>
      <c r="W73">
        <v>1241.57</v>
      </c>
      <c r="AD73">
        <v>32.299999999999997</v>
      </c>
      <c r="AE73">
        <v>4.76</v>
      </c>
      <c r="AV73">
        <v>1241.57</v>
      </c>
      <c r="AW73">
        <v>19</v>
      </c>
    </row>
    <row r="74" spans="21:49" x14ac:dyDescent="0.3">
      <c r="U74" t="s">
        <v>4762</v>
      </c>
      <c r="V74" t="s">
        <v>4764</v>
      </c>
      <c r="W74">
        <v>1242.26</v>
      </c>
      <c r="AD74">
        <v>48.8</v>
      </c>
      <c r="AE74">
        <v>6.22</v>
      </c>
      <c r="AV74">
        <v>1242.26</v>
      </c>
      <c r="AW74">
        <v>19</v>
      </c>
    </row>
    <row r="75" spans="21:49" x14ac:dyDescent="0.3">
      <c r="U75" t="s">
        <v>4762</v>
      </c>
      <c r="V75" t="s">
        <v>4763</v>
      </c>
      <c r="W75">
        <v>1242.82</v>
      </c>
      <c r="AD75">
        <v>45.5</v>
      </c>
      <c r="AE75">
        <v>7.96</v>
      </c>
      <c r="AV75">
        <v>1242.82</v>
      </c>
      <c r="AW75">
        <v>19</v>
      </c>
    </row>
    <row r="76" spans="21:49" x14ac:dyDescent="0.3">
      <c r="U76" t="s">
        <v>4762</v>
      </c>
      <c r="V76" t="s">
        <v>4763</v>
      </c>
      <c r="W76">
        <v>1252.4100000000001</v>
      </c>
      <c r="AD76">
        <v>53.61</v>
      </c>
      <c r="AE76">
        <v>10.92</v>
      </c>
      <c r="AV76">
        <v>1252.4100000000001</v>
      </c>
      <c r="AW76">
        <v>19</v>
      </c>
    </row>
    <row r="77" spans="21:49" x14ac:dyDescent="0.3">
      <c r="U77" t="s">
        <v>4762</v>
      </c>
      <c r="V77" t="s">
        <v>4763</v>
      </c>
      <c r="W77">
        <v>1253</v>
      </c>
      <c r="AD77">
        <v>36.19</v>
      </c>
      <c r="AE77">
        <v>11.51</v>
      </c>
      <c r="AV77">
        <v>1253</v>
      </c>
      <c r="AW77">
        <v>25</v>
      </c>
    </row>
    <row r="78" spans="21:49" x14ac:dyDescent="0.3">
      <c r="U78" t="s">
        <v>4762</v>
      </c>
      <c r="V78" t="s">
        <v>4764</v>
      </c>
      <c r="W78">
        <v>1253.94</v>
      </c>
      <c r="AD78">
        <v>34.6</v>
      </c>
      <c r="AE78">
        <v>5.99</v>
      </c>
      <c r="AV78">
        <v>1253.94</v>
      </c>
      <c r="AW78">
        <v>19</v>
      </c>
    </row>
    <row r="79" spans="21:49" x14ac:dyDescent="0.3">
      <c r="U79" t="s">
        <v>4762</v>
      </c>
      <c r="V79" t="s">
        <v>4763</v>
      </c>
      <c r="W79">
        <v>1256.3</v>
      </c>
      <c r="AD79">
        <v>54.12</v>
      </c>
      <c r="AE79">
        <v>11.57</v>
      </c>
      <c r="AV79">
        <v>1256.3</v>
      </c>
      <c r="AW79">
        <v>19</v>
      </c>
    </row>
    <row r="80" spans="21:49" x14ac:dyDescent="0.3">
      <c r="U80" t="s">
        <v>4762</v>
      </c>
      <c r="V80" t="s">
        <v>4763</v>
      </c>
      <c r="W80">
        <v>1261.44</v>
      </c>
      <c r="AD80">
        <v>48.82</v>
      </c>
      <c r="AE80">
        <v>6.67</v>
      </c>
      <c r="AV80">
        <v>1261.44</v>
      </c>
      <c r="AW80">
        <v>19</v>
      </c>
    </row>
    <row r="81" spans="21:49" x14ac:dyDescent="0.3">
      <c r="U81" t="s">
        <v>4762</v>
      </c>
      <c r="V81" t="s">
        <v>4763</v>
      </c>
      <c r="W81">
        <v>1261.8599999999999</v>
      </c>
      <c r="AD81">
        <v>51.01</v>
      </c>
      <c r="AE81">
        <v>9.1999999999999993</v>
      </c>
      <c r="AV81">
        <v>1261.8599999999999</v>
      </c>
      <c r="AW81">
        <v>19</v>
      </c>
    </row>
    <row r="82" spans="21:49" x14ac:dyDescent="0.3">
      <c r="U82" t="s">
        <v>4762</v>
      </c>
      <c r="V82" t="s">
        <v>4765</v>
      </c>
      <c r="W82">
        <v>1263.25</v>
      </c>
      <c r="AD82">
        <v>45.65</v>
      </c>
      <c r="AE82">
        <v>5.1100000000000003</v>
      </c>
      <c r="AV82">
        <v>1263.25</v>
      </c>
      <c r="AW82">
        <v>19</v>
      </c>
    </row>
    <row r="83" spans="21:49" x14ac:dyDescent="0.3">
      <c r="U83" t="s">
        <v>4762</v>
      </c>
      <c r="V83" t="s">
        <v>4765</v>
      </c>
      <c r="W83">
        <v>1267</v>
      </c>
      <c r="AD83">
        <v>52.9</v>
      </c>
      <c r="AE83">
        <v>5.34</v>
      </c>
      <c r="AV83">
        <v>1267</v>
      </c>
      <c r="AW83">
        <v>20</v>
      </c>
    </row>
    <row r="84" spans="21:49" x14ac:dyDescent="0.3">
      <c r="U84" t="s">
        <v>4762</v>
      </c>
      <c r="V84" t="s">
        <v>4765</v>
      </c>
      <c r="W84">
        <v>1276</v>
      </c>
      <c r="AD84">
        <v>45.41</v>
      </c>
      <c r="AE84">
        <v>4.03</v>
      </c>
      <c r="AV84">
        <v>1276</v>
      </c>
      <c r="AW84">
        <v>25</v>
      </c>
    </row>
    <row r="85" spans="21:49" x14ac:dyDescent="0.3">
      <c r="U85" t="s">
        <v>4762</v>
      </c>
      <c r="V85" t="s">
        <v>4765</v>
      </c>
      <c r="W85">
        <v>1283</v>
      </c>
      <c r="AD85">
        <v>49.41</v>
      </c>
      <c r="AE85">
        <v>4.2300000000000004</v>
      </c>
      <c r="AV85">
        <v>1283</v>
      </c>
      <c r="AW85">
        <v>18</v>
      </c>
    </row>
    <row r="86" spans="21:49" x14ac:dyDescent="0.3">
      <c r="U86" t="s">
        <v>4762</v>
      </c>
      <c r="V86" t="s">
        <v>4765</v>
      </c>
      <c r="W86">
        <v>1285</v>
      </c>
      <c r="AD86">
        <v>31.824999999999999</v>
      </c>
      <c r="AE86">
        <v>4.0599999999999996</v>
      </c>
      <c r="AV86">
        <v>1285</v>
      </c>
      <c r="AW86">
        <v>18</v>
      </c>
    </row>
    <row r="87" spans="21:49" x14ac:dyDescent="0.3">
      <c r="U87" t="s">
        <v>4762</v>
      </c>
      <c r="V87" t="s">
        <v>4765</v>
      </c>
      <c r="W87">
        <v>1286</v>
      </c>
      <c r="AD87">
        <v>51.28</v>
      </c>
      <c r="AE87">
        <v>4.68</v>
      </c>
      <c r="AV87">
        <v>1286</v>
      </c>
      <c r="AW87">
        <v>22</v>
      </c>
    </row>
    <row r="88" spans="21:49" x14ac:dyDescent="0.3">
      <c r="U88" t="s">
        <v>4762</v>
      </c>
      <c r="V88" t="s">
        <v>4765</v>
      </c>
      <c r="W88">
        <v>1290.93</v>
      </c>
      <c r="AD88">
        <v>34.96</v>
      </c>
      <c r="AE88">
        <v>4.34</v>
      </c>
      <c r="AV88">
        <v>1290.93</v>
      </c>
      <c r="AW88">
        <v>25</v>
      </c>
    </row>
    <row r="89" spans="21:49" x14ac:dyDescent="0.3">
      <c r="U89" t="s">
        <v>4762</v>
      </c>
      <c r="V89" t="s">
        <v>4763</v>
      </c>
      <c r="W89">
        <v>1293</v>
      </c>
      <c r="AD89">
        <v>33.11</v>
      </c>
      <c r="AE89">
        <v>10.51</v>
      </c>
      <c r="AV89">
        <v>1293</v>
      </c>
      <c r="AW89">
        <v>21</v>
      </c>
    </row>
    <row r="90" spans="21:49" x14ac:dyDescent="0.3">
      <c r="U90" t="s">
        <v>4762</v>
      </c>
      <c r="V90" t="s">
        <v>4764</v>
      </c>
      <c r="W90">
        <v>1304</v>
      </c>
      <c r="AD90">
        <v>54.74</v>
      </c>
      <c r="AE90">
        <v>5.84</v>
      </c>
      <c r="AV90">
        <v>1304</v>
      </c>
      <c r="AW90">
        <v>20</v>
      </c>
    </row>
    <row r="91" spans="21:49" x14ac:dyDescent="0.3">
      <c r="U91" t="s">
        <v>4762</v>
      </c>
      <c r="V91" t="s">
        <v>4765</v>
      </c>
      <c r="W91">
        <v>1304</v>
      </c>
      <c r="AD91">
        <v>32.56</v>
      </c>
      <c r="AE91">
        <v>5.41</v>
      </c>
      <c r="AV91">
        <v>1304</v>
      </c>
      <c r="AW91">
        <v>23</v>
      </c>
    </row>
    <row r="92" spans="21:49" x14ac:dyDescent="0.3">
      <c r="U92" t="s">
        <v>4762</v>
      </c>
      <c r="V92" t="s">
        <v>4764</v>
      </c>
      <c r="W92">
        <v>1315</v>
      </c>
      <c r="AD92">
        <v>39.049999999999997</v>
      </c>
      <c r="AE92">
        <v>6.06</v>
      </c>
      <c r="AV92">
        <v>1315</v>
      </c>
      <c r="AW92">
        <v>20</v>
      </c>
    </row>
    <row r="93" spans="21:49" x14ac:dyDescent="0.3">
      <c r="U93" t="s">
        <v>4762</v>
      </c>
      <c r="V93" t="s">
        <v>4765</v>
      </c>
      <c r="W93">
        <v>1329.17</v>
      </c>
      <c r="AD93">
        <v>42.75</v>
      </c>
      <c r="AE93">
        <v>4.22</v>
      </c>
      <c r="AV93">
        <v>1329.17</v>
      </c>
      <c r="AW93">
        <v>23</v>
      </c>
    </row>
    <row r="94" spans="21:49" x14ac:dyDescent="0.3">
      <c r="U94" t="s">
        <v>4762</v>
      </c>
      <c r="V94" t="s">
        <v>4765</v>
      </c>
      <c r="W94">
        <v>1332.61</v>
      </c>
      <c r="AD94">
        <v>50.58</v>
      </c>
      <c r="AE94">
        <v>5.12</v>
      </c>
      <c r="AV94">
        <v>1332.61</v>
      </c>
      <c r="AW94">
        <v>24</v>
      </c>
    </row>
    <row r="95" spans="21:49" x14ac:dyDescent="0.3">
      <c r="U95" t="s">
        <v>4762</v>
      </c>
      <c r="V95" t="s">
        <v>4765</v>
      </c>
      <c r="W95">
        <v>1338</v>
      </c>
      <c r="AD95">
        <v>30.495000000000001</v>
      </c>
      <c r="AE95">
        <v>4.57</v>
      </c>
      <c r="AV95">
        <v>1338</v>
      </c>
      <c r="AW95">
        <v>27</v>
      </c>
    </row>
    <row r="96" spans="21:49" x14ac:dyDescent="0.3">
      <c r="U96" t="s">
        <v>4762</v>
      </c>
      <c r="V96" t="s">
        <v>4763</v>
      </c>
      <c r="W96">
        <v>1341.16</v>
      </c>
      <c r="AD96">
        <v>48.31</v>
      </c>
      <c r="AE96">
        <v>9.58</v>
      </c>
      <c r="AV96">
        <v>1341.16</v>
      </c>
      <c r="AW96">
        <v>25</v>
      </c>
    </row>
    <row r="97" spans="21:49" x14ac:dyDescent="0.3">
      <c r="U97" t="s">
        <v>4762</v>
      </c>
      <c r="V97" t="s">
        <v>4763</v>
      </c>
      <c r="W97">
        <v>1359</v>
      </c>
      <c r="AD97">
        <v>48.99</v>
      </c>
      <c r="AE97">
        <v>9.7799999999999994</v>
      </c>
      <c r="AV97">
        <v>1359</v>
      </c>
      <c r="AW97">
        <v>24</v>
      </c>
    </row>
    <row r="98" spans="21:49" x14ac:dyDescent="0.3">
      <c r="U98" t="s">
        <v>4762</v>
      </c>
      <c r="V98" t="s">
        <v>4765</v>
      </c>
      <c r="W98">
        <v>1382</v>
      </c>
      <c r="AD98">
        <v>38.39</v>
      </c>
      <c r="AE98">
        <v>4.1100000000000003</v>
      </c>
      <c r="AV98">
        <v>1382</v>
      </c>
      <c r="AW98">
        <v>20</v>
      </c>
    </row>
    <row r="99" spans="21:49" x14ac:dyDescent="0.3">
      <c r="U99" t="s">
        <v>4762</v>
      </c>
      <c r="V99" t="s">
        <v>4765</v>
      </c>
      <c r="W99">
        <v>1389</v>
      </c>
      <c r="AD99">
        <v>44.34</v>
      </c>
      <c r="AE99">
        <v>4.0199999999999996</v>
      </c>
      <c r="AV99">
        <v>1389</v>
      </c>
      <c r="AW99">
        <v>23</v>
      </c>
    </row>
    <row r="100" spans="21:49" x14ac:dyDescent="0.3">
      <c r="U100" t="s">
        <v>4762</v>
      </c>
      <c r="V100" t="s">
        <v>4763</v>
      </c>
      <c r="W100">
        <v>1390</v>
      </c>
      <c r="AD100">
        <v>41.51</v>
      </c>
      <c r="AE100">
        <v>6.92</v>
      </c>
      <c r="AV100">
        <v>1390</v>
      </c>
      <c r="AW100">
        <v>20</v>
      </c>
    </row>
    <row r="101" spans="21:49" x14ac:dyDescent="0.3">
      <c r="U101" t="s">
        <v>4762</v>
      </c>
      <c r="V101" t="s">
        <v>4765</v>
      </c>
      <c r="W101">
        <v>1391.53</v>
      </c>
      <c r="AD101">
        <v>48.2</v>
      </c>
      <c r="AE101">
        <v>4.84</v>
      </c>
      <c r="AV101">
        <v>1391.53</v>
      </c>
      <c r="AW101">
        <v>20</v>
      </c>
    </row>
    <row r="102" spans="21:49" x14ac:dyDescent="0.3">
      <c r="U102" t="s">
        <v>4762</v>
      </c>
      <c r="V102" t="s">
        <v>4763</v>
      </c>
      <c r="W102">
        <v>1400.44</v>
      </c>
      <c r="AD102">
        <v>35.75</v>
      </c>
      <c r="AE102">
        <v>8</v>
      </c>
      <c r="AV102">
        <v>1400.44</v>
      </c>
      <c r="AW102">
        <v>24</v>
      </c>
    </row>
    <row r="103" spans="21:49" x14ac:dyDescent="0.3">
      <c r="U103" t="s">
        <v>4762</v>
      </c>
      <c r="V103" t="s">
        <v>4763</v>
      </c>
      <c r="W103">
        <v>1402</v>
      </c>
      <c r="AD103">
        <v>53.81</v>
      </c>
      <c r="AE103">
        <v>8.77</v>
      </c>
      <c r="AV103">
        <v>1402</v>
      </c>
      <c r="AW103">
        <v>25</v>
      </c>
    </row>
    <row r="104" spans="21:49" x14ac:dyDescent="0.3">
      <c r="U104" t="s">
        <v>4762</v>
      </c>
      <c r="V104" t="s">
        <v>4765</v>
      </c>
      <c r="W104">
        <v>1417</v>
      </c>
      <c r="AD104">
        <v>49.48</v>
      </c>
      <c r="AE104">
        <v>4.96</v>
      </c>
      <c r="AV104">
        <v>1417</v>
      </c>
      <c r="AW104">
        <v>26</v>
      </c>
    </row>
    <row r="105" spans="21:49" x14ac:dyDescent="0.3">
      <c r="U105" t="s">
        <v>4762</v>
      </c>
      <c r="V105" t="s">
        <v>4765</v>
      </c>
      <c r="W105">
        <v>1421</v>
      </c>
      <c r="AD105">
        <v>34.1</v>
      </c>
      <c r="AE105">
        <v>4.43</v>
      </c>
      <c r="AV105">
        <v>1421</v>
      </c>
      <c r="AW105">
        <v>21</v>
      </c>
    </row>
    <row r="106" spans="21:49" x14ac:dyDescent="0.3">
      <c r="U106" t="s">
        <v>4762</v>
      </c>
      <c r="V106" t="s">
        <v>4764</v>
      </c>
      <c r="W106">
        <v>1422</v>
      </c>
      <c r="AD106">
        <v>35.299999999999997</v>
      </c>
      <c r="AE106">
        <v>5.82</v>
      </c>
      <c r="AV106">
        <v>1422</v>
      </c>
      <c r="AW106">
        <v>25</v>
      </c>
    </row>
    <row r="107" spans="21:49" x14ac:dyDescent="0.3">
      <c r="U107" t="s">
        <v>4762</v>
      </c>
      <c r="V107" t="s">
        <v>4764</v>
      </c>
      <c r="W107">
        <v>1438</v>
      </c>
      <c r="AD107">
        <v>43.83</v>
      </c>
      <c r="AE107">
        <v>6.03</v>
      </c>
      <c r="AV107">
        <v>1438</v>
      </c>
      <c r="AW107">
        <v>22</v>
      </c>
    </row>
    <row r="108" spans="21:49" x14ac:dyDescent="0.3">
      <c r="U108" t="s">
        <v>4762</v>
      </c>
      <c r="V108" t="s">
        <v>4763</v>
      </c>
      <c r="W108">
        <v>1445</v>
      </c>
      <c r="AD108">
        <v>50.07</v>
      </c>
      <c r="AE108">
        <v>9.27</v>
      </c>
      <c r="AV108">
        <v>1445</v>
      </c>
      <c r="AW108">
        <v>25</v>
      </c>
    </row>
    <row r="109" spans="21:49" x14ac:dyDescent="0.3">
      <c r="U109" t="s">
        <v>4762</v>
      </c>
      <c r="V109" t="s">
        <v>4765</v>
      </c>
      <c r="W109">
        <v>1467</v>
      </c>
      <c r="AD109">
        <v>32.774999999999999</v>
      </c>
      <c r="AE109">
        <v>5.53</v>
      </c>
      <c r="AV109">
        <v>1467</v>
      </c>
      <c r="AW109">
        <v>19</v>
      </c>
    </row>
    <row r="110" spans="21:49" x14ac:dyDescent="0.3">
      <c r="U110" t="s">
        <v>4762</v>
      </c>
      <c r="V110" t="s">
        <v>4765</v>
      </c>
      <c r="W110">
        <v>1477</v>
      </c>
      <c r="AD110">
        <v>34.104999999999997</v>
      </c>
      <c r="AE110">
        <v>5.07</v>
      </c>
      <c r="AV110">
        <v>1477</v>
      </c>
      <c r="AW110">
        <v>24</v>
      </c>
    </row>
    <row r="111" spans="21:49" x14ac:dyDescent="0.3">
      <c r="U111" t="s">
        <v>4762</v>
      </c>
      <c r="V111" t="s">
        <v>4763</v>
      </c>
      <c r="W111">
        <v>1481</v>
      </c>
      <c r="AD111">
        <v>48.93</v>
      </c>
      <c r="AE111">
        <v>11.17</v>
      </c>
      <c r="AV111">
        <v>1481</v>
      </c>
      <c r="AW111">
        <v>25</v>
      </c>
    </row>
    <row r="112" spans="21:49" x14ac:dyDescent="0.3">
      <c r="U112" t="s">
        <v>4762</v>
      </c>
      <c r="V112" t="s">
        <v>4764</v>
      </c>
      <c r="W112">
        <v>1493</v>
      </c>
      <c r="AD112">
        <v>37.07</v>
      </c>
      <c r="AE112">
        <v>6.14</v>
      </c>
      <c r="AV112">
        <v>1493</v>
      </c>
      <c r="AW112">
        <v>27</v>
      </c>
    </row>
    <row r="113" spans="21:49" x14ac:dyDescent="0.3">
      <c r="U113" t="s">
        <v>4762</v>
      </c>
      <c r="V113" t="s">
        <v>4764</v>
      </c>
      <c r="W113">
        <v>1497</v>
      </c>
      <c r="AD113">
        <v>51.51</v>
      </c>
      <c r="AE113">
        <v>6.26</v>
      </c>
      <c r="AV113">
        <v>1497</v>
      </c>
      <c r="AW113">
        <v>24</v>
      </c>
    </row>
    <row r="114" spans="21:49" x14ac:dyDescent="0.3">
      <c r="U114" t="s">
        <v>4762</v>
      </c>
      <c r="V114" t="s">
        <v>4765</v>
      </c>
      <c r="W114">
        <v>1515.34</v>
      </c>
      <c r="AD114">
        <v>34.799999999999997</v>
      </c>
      <c r="AE114">
        <v>4.72</v>
      </c>
      <c r="AV114">
        <v>1515.34</v>
      </c>
      <c r="AW114">
        <v>21</v>
      </c>
    </row>
    <row r="115" spans="21:49" x14ac:dyDescent="0.3">
      <c r="U115" t="s">
        <v>4762</v>
      </c>
      <c r="V115" t="s">
        <v>4765</v>
      </c>
      <c r="W115">
        <v>1526.31</v>
      </c>
      <c r="AD115">
        <v>36.67</v>
      </c>
      <c r="AE115">
        <v>5.18</v>
      </c>
      <c r="AV115">
        <v>1526.31</v>
      </c>
      <c r="AW115">
        <v>21</v>
      </c>
    </row>
    <row r="116" spans="21:49" x14ac:dyDescent="0.3">
      <c r="U116" t="s">
        <v>4762</v>
      </c>
      <c r="V116" t="s">
        <v>4763</v>
      </c>
      <c r="W116">
        <v>1532.47</v>
      </c>
      <c r="AD116">
        <v>30.9</v>
      </c>
      <c r="AE116">
        <v>9.4</v>
      </c>
      <c r="AV116">
        <v>1532.47</v>
      </c>
      <c r="AW116">
        <v>22</v>
      </c>
    </row>
    <row r="117" spans="21:49" x14ac:dyDescent="0.3">
      <c r="U117" t="s">
        <v>4762</v>
      </c>
      <c r="V117" t="s">
        <v>4764</v>
      </c>
      <c r="W117">
        <v>1534.3</v>
      </c>
      <c r="AD117">
        <v>30.495000000000001</v>
      </c>
      <c r="AE117">
        <v>6.29</v>
      </c>
      <c r="AV117">
        <v>1534.3</v>
      </c>
      <c r="AW117">
        <v>21</v>
      </c>
    </row>
    <row r="118" spans="21:49" x14ac:dyDescent="0.3">
      <c r="U118" t="s">
        <v>4762</v>
      </c>
      <c r="V118" t="s">
        <v>4764</v>
      </c>
      <c r="W118">
        <v>1566.88</v>
      </c>
      <c r="AD118">
        <v>44.88</v>
      </c>
      <c r="AE118">
        <v>6.04</v>
      </c>
      <c r="AV118">
        <v>1566.88</v>
      </c>
      <c r="AW118">
        <v>30</v>
      </c>
    </row>
    <row r="119" spans="21:49" x14ac:dyDescent="0.3">
      <c r="U119" t="s">
        <v>4762</v>
      </c>
      <c r="V119" t="s">
        <v>4763</v>
      </c>
      <c r="W119">
        <v>1607.51</v>
      </c>
      <c r="AD119">
        <v>44.32</v>
      </c>
      <c r="AE119">
        <v>10.55</v>
      </c>
      <c r="AV119">
        <v>1607.51</v>
      </c>
      <c r="AW119">
        <v>18</v>
      </c>
    </row>
    <row r="120" spans="21:49" x14ac:dyDescent="0.3">
      <c r="U120" t="s">
        <v>4762</v>
      </c>
      <c r="V120" t="s">
        <v>4765</v>
      </c>
      <c r="W120">
        <v>1615.77</v>
      </c>
      <c r="AD120">
        <v>46.39</v>
      </c>
      <c r="AE120">
        <v>5.09</v>
      </c>
      <c r="AV120">
        <v>1615.77</v>
      </c>
      <c r="AW120">
        <v>18</v>
      </c>
    </row>
    <row r="121" spans="21:49" x14ac:dyDescent="0.3">
      <c r="U121" t="s">
        <v>4762</v>
      </c>
      <c r="V121" t="s">
        <v>4765</v>
      </c>
      <c r="W121">
        <v>1617.16</v>
      </c>
      <c r="AD121">
        <v>42.13</v>
      </c>
      <c r="AE121">
        <v>5.2</v>
      </c>
      <c r="AV121">
        <v>1617.16</v>
      </c>
      <c r="AW121">
        <v>27</v>
      </c>
    </row>
    <row r="122" spans="21:49" x14ac:dyDescent="0.3">
      <c r="U122" t="s">
        <v>4762</v>
      </c>
      <c r="V122" t="s">
        <v>4763</v>
      </c>
      <c r="W122">
        <v>1621.34</v>
      </c>
      <c r="AD122">
        <v>30.78</v>
      </c>
      <c r="AE122">
        <v>8.4499999999999993</v>
      </c>
      <c r="AV122">
        <v>1621.34</v>
      </c>
      <c r="AW122">
        <v>19</v>
      </c>
    </row>
    <row r="123" spans="21:49" x14ac:dyDescent="0.3">
      <c r="U123" t="s">
        <v>4762</v>
      </c>
      <c r="V123" t="s">
        <v>4763</v>
      </c>
      <c r="W123">
        <v>1621.88</v>
      </c>
      <c r="AD123">
        <v>31.35</v>
      </c>
      <c r="AE123">
        <v>9.5399999999999991</v>
      </c>
      <c r="AV123">
        <v>1621.88</v>
      </c>
      <c r="AW123">
        <v>18</v>
      </c>
    </row>
    <row r="124" spans="21:49" x14ac:dyDescent="0.3">
      <c r="U124" t="s">
        <v>4762</v>
      </c>
      <c r="V124" t="s">
        <v>4765</v>
      </c>
      <c r="W124">
        <v>1622.19</v>
      </c>
      <c r="AD124">
        <v>41.46</v>
      </c>
      <c r="AE124">
        <v>4.99</v>
      </c>
      <c r="AV124">
        <v>1622.19</v>
      </c>
      <c r="AW124">
        <v>18</v>
      </c>
    </row>
    <row r="125" spans="21:49" x14ac:dyDescent="0.3">
      <c r="U125" t="s">
        <v>4762</v>
      </c>
      <c r="V125" t="s">
        <v>4763</v>
      </c>
      <c r="W125">
        <v>1625.43</v>
      </c>
      <c r="AD125">
        <v>48</v>
      </c>
      <c r="AE125">
        <v>10.54</v>
      </c>
      <c r="AV125">
        <v>1625.43</v>
      </c>
      <c r="AW125">
        <v>19</v>
      </c>
    </row>
    <row r="126" spans="21:49" x14ac:dyDescent="0.3">
      <c r="U126" t="s">
        <v>4762</v>
      </c>
      <c r="V126" t="s">
        <v>4765</v>
      </c>
      <c r="W126">
        <v>1627.28</v>
      </c>
      <c r="AD126">
        <v>49.13</v>
      </c>
      <c r="AE126">
        <v>4.54</v>
      </c>
      <c r="AV126">
        <v>1627.28</v>
      </c>
      <c r="AW126">
        <v>19</v>
      </c>
    </row>
    <row r="127" spans="21:49" x14ac:dyDescent="0.3">
      <c r="U127" t="s">
        <v>4762</v>
      </c>
      <c r="V127" t="s">
        <v>4764</v>
      </c>
      <c r="W127">
        <v>1628.47</v>
      </c>
      <c r="AD127">
        <v>37.799999999999997</v>
      </c>
      <c r="AE127">
        <v>6.29</v>
      </c>
      <c r="AV127">
        <v>1628.47</v>
      </c>
      <c r="AW127">
        <v>19</v>
      </c>
    </row>
    <row r="128" spans="21:49" x14ac:dyDescent="0.3">
      <c r="U128" t="s">
        <v>4762</v>
      </c>
      <c r="V128" t="s">
        <v>4763</v>
      </c>
      <c r="W128">
        <v>1629.83</v>
      </c>
      <c r="AD128">
        <v>38.299999999999997</v>
      </c>
      <c r="AE128">
        <v>9.51</v>
      </c>
      <c r="AV128">
        <v>1629.83</v>
      </c>
      <c r="AW128">
        <v>18</v>
      </c>
    </row>
    <row r="129" spans="21:49" x14ac:dyDescent="0.3">
      <c r="U129" t="s">
        <v>4762</v>
      </c>
      <c r="V129" t="s">
        <v>4765</v>
      </c>
      <c r="W129">
        <v>1631.67</v>
      </c>
      <c r="AD129">
        <v>32.774999999999999</v>
      </c>
      <c r="AE129">
        <v>4.72</v>
      </c>
      <c r="AV129">
        <v>1631.67</v>
      </c>
      <c r="AW129">
        <v>18</v>
      </c>
    </row>
    <row r="130" spans="21:49" x14ac:dyDescent="0.3">
      <c r="U130" t="s">
        <v>4762</v>
      </c>
      <c r="V130" t="s">
        <v>4764</v>
      </c>
      <c r="W130">
        <v>1631.82</v>
      </c>
      <c r="AD130">
        <v>34.200000000000003</v>
      </c>
      <c r="AE130">
        <v>5.91</v>
      </c>
      <c r="AV130">
        <v>1631.82</v>
      </c>
      <c r="AW130">
        <v>18</v>
      </c>
    </row>
    <row r="131" spans="21:49" x14ac:dyDescent="0.3">
      <c r="U131" t="s">
        <v>4762</v>
      </c>
      <c r="V131" t="s">
        <v>4763</v>
      </c>
      <c r="W131">
        <v>1632.04</v>
      </c>
      <c r="AD131">
        <v>30.2</v>
      </c>
      <c r="AE131">
        <v>9.58</v>
      </c>
      <c r="AV131">
        <v>1632.04</v>
      </c>
      <c r="AW131">
        <v>19</v>
      </c>
    </row>
    <row r="132" spans="21:49" x14ac:dyDescent="0.3">
      <c r="U132" t="s">
        <v>4762</v>
      </c>
      <c r="V132" t="s">
        <v>4764</v>
      </c>
      <c r="W132">
        <v>1632.56</v>
      </c>
      <c r="AD132">
        <v>48.32</v>
      </c>
      <c r="AE132">
        <v>5.77</v>
      </c>
      <c r="AV132">
        <v>1632.56</v>
      </c>
      <c r="AW132">
        <v>19</v>
      </c>
    </row>
    <row r="133" spans="21:49" x14ac:dyDescent="0.3">
      <c r="U133" t="s">
        <v>4762</v>
      </c>
      <c r="V133" t="s">
        <v>4765</v>
      </c>
      <c r="W133">
        <v>1633.04</v>
      </c>
      <c r="AD133">
        <v>44.86</v>
      </c>
      <c r="AE133">
        <v>4.38</v>
      </c>
      <c r="AV133">
        <v>1633.04</v>
      </c>
      <c r="AW133">
        <v>18</v>
      </c>
    </row>
    <row r="134" spans="21:49" x14ac:dyDescent="0.3">
      <c r="U134" t="s">
        <v>4762</v>
      </c>
      <c r="V134" t="s">
        <v>4765</v>
      </c>
      <c r="W134">
        <v>1633.96</v>
      </c>
      <c r="AD134">
        <v>52.15</v>
      </c>
      <c r="AE134">
        <v>5.65</v>
      </c>
      <c r="AV134">
        <v>1633.96</v>
      </c>
      <c r="AW134">
        <v>18</v>
      </c>
    </row>
    <row r="135" spans="21:49" x14ac:dyDescent="0.3">
      <c r="U135" t="s">
        <v>4762</v>
      </c>
      <c r="V135" t="s">
        <v>4763</v>
      </c>
      <c r="W135">
        <v>1634.57</v>
      </c>
      <c r="AD135">
        <v>41.12</v>
      </c>
      <c r="AE135">
        <v>7.54</v>
      </c>
      <c r="AV135">
        <v>1634.57</v>
      </c>
      <c r="AW135">
        <v>18</v>
      </c>
    </row>
    <row r="136" spans="21:49" x14ac:dyDescent="0.3">
      <c r="U136" t="s">
        <v>4762</v>
      </c>
      <c r="V136" t="s">
        <v>4765</v>
      </c>
      <c r="W136">
        <v>1635.73</v>
      </c>
      <c r="AD136">
        <v>38.39</v>
      </c>
      <c r="AE136">
        <v>5.1100000000000003</v>
      </c>
      <c r="AV136">
        <v>1635.73</v>
      </c>
      <c r="AW136">
        <v>19</v>
      </c>
    </row>
    <row r="137" spans="21:49" x14ac:dyDescent="0.3">
      <c r="U137" t="s">
        <v>4762</v>
      </c>
      <c r="V137" t="s">
        <v>4765</v>
      </c>
      <c r="W137">
        <v>1639.56</v>
      </c>
      <c r="AD137">
        <v>46.85</v>
      </c>
      <c r="AE137">
        <v>4.25</v>
      </c>
      <c r="AV137">
        <v>1639.56</v>
      </c>
      <c r="AW137">
        <v>19</v>
      </c>
    </row>
    <row r="138" spans="21:49" x14ac:dyDescent="0.3">
      <c r="U138" t="s">
        <v>4762</v>
      </c>
      <c r="V138" t="s">
        <v>4765</v>
      </c>
      <c r="W138">
        <v>1639.56</v>
      </c>
      <c r="AD138">
        <v>42.24</v>
      </c>
      <c r="AE138">
        <v>5.55</v>
      </c>
      <c r="AV138">
        <v>1639.56</v>
      </c>
      <c r="AW138">
        <v>19</v>
      </c>
    </row>
    <row r="139" spans="21:49" x14ac:dyDescent="0.3">
      <c r="U139" t="s">
        <v>4762</v>
      </c>
      <c r="V139" t="s">
        <v>4764</v>
      </c>
      <c r="W139">
        <v>1646.43</v>
      </c>
      <c r="AD139">
        <v>34.39</v>
      </c>
      <c r="AE139">
        <v>5.78</v>
      </c>
      <c r="AV139">
        <v>1646.43</v>
      </c>
      <c r="AW139">
        <v>19</v>
      </c>
    </row>
    <row r="140" spans="21:49" x14ac:dyDescent="0.3">
      <c r="U140" t="s">
        <v>4762</v>
      </c>
      <c r="V140" t="s">
        <v>4765</v>
      </c>
      <c r="W140">
        <v>1665</v>
      </c>
      <c r="AD140">
        <v>42.89</v>
      </c>
      <c r="AE140">
        <v>5.28</v>
      </c>
      <c r="AV140">
        <v>1665</v>
      </c>
      <c r="AW140">
        <v>22</v>
      </c>
    </row>
    <row r="141" spans="21:49" x14ac:dyDescent="0.3">
      <c r="U141" t="s">
        <v>4762</v>
      </c>
      <c r="V141" t="s">
        <v>4765</v>
      </c>
      <c r="W141">
        <v>1674.63</v>
      </c>
      <c r="AD141">
        <v>36.299999999999997</v>
      </c>
      <c r="AE141">
        <v>5.39</v>
      </c>
      <c r="AV141">
        <v>1674.63</v>
      </c>
      <c r="AW141">
        <v>22</v>
      </c>
    </row>
    <row r="142" spans="21:49" x14ac:dyDescent="0.3">
      <c r="U142" t="s">
        <v>4762</v>
      </c>
      <c r="V142" t="s">
        <v>4763</v>
      </c>
      <c r="W142">
        <v>1682.6</v>
      </c>
      <c r="AD142">
        <v>35.200000000000003</v>
      </c>
      <c r="AE142">
        <v>8.01</v>
      </c>
      <c r="AV142">
        <v>1682.6</v>
      </c>
      <c r="AW142">
        <v>22</v>
      </c>
    </row>
    <row r="143" spans="21:49" x14ac:dyDescent="0.3">
      <c r="U143" t="s">
        <v>4762</v>
      </c>
      <c r="V143" t="s">
        <v>4765</v>
      </c>
      <c r="W143">
        <v>1694.8</v>
      </c>
      <c r="AD143">
        <v>53.62</v>
      </c>
      <c r="AE143">
        <v>5.21</v>
      </c>
      <c r="AV143">
        <v>1694.8</v>
      </c>
      <c r="AW143">
        <v>18</v>
      </c>
    </row>
    <row r="144" spans="21:49" x14ac:dyDescent="0.3">
      <c r="U144" t="s">
        <v>4762</v>
      </c>
      <c r="V144" t="s">
        <v>4764</v>
      </c>
      <c r="W144">
        <v>1702.46</v>
      </c>
      <c r="AD144">
        <v>36.67</v>
      </c>
      <c r="AE144">
        <v>6.27</v>
      </c>
      <c r="AV144">
        <v>1702.46</v>
      </c>
      <c r="AW144">
        <v>18</v>
      </c>
    </row>
    <row r="145" spans="21:49" x14ac:dyDescent="0.3">
      <c r="U145" t="s">
        <v>4762</v>
      </c>
      <c r="V145" t="s">
        <v>4763</v>
      </c>
      <c r="W145">
        <v>1704.57</v>
      </c>
      <c r="AD145">
        <v>33.4</v>
      </c>
      <c r="AE145">
        <v>10.73</v>
      </c>
      <c r="AV145">
        <v>1704.57</v>
      </c>
      <c r="AW145">
        <v>18</v>
      </c>
    </row>
    <row r="146" spans="21:49" x14ac:dyDescent="0.3">
      <c r="U146" t="s">
        <v>4762</v>
      </c>
      <c r="V146" t="s">
        <v>4763</v>
      </c>
      <c r="W146">
        <v>1704.7</v>
      </c>
      <c r="AD146">
        <v>42.71</v>
      </c>
      <c r="AE146">
        <v>10.52</v>
      </c>
      <c r="AV146">
        <v>1704.7</v>
      </c>
      <c r="AW146">
        <v>18</v>
      </c>
    </row>
    <row r="147" spans="21:49" x14ac:dyDescent="0.3">
      <c r="U147" t="s">
        <v>4762</v>
      </c>
      <c r="V147" t="s">
        <v>4763</v>
      </c>
      <c r="W147">
        <v>1705.62</v>
      </c>
      <c r="AD147">
        <v>41.52</v>
      </c>
      <c r="AE147">
        <v>11.82</v>
      </c>
      <c r="AV147">
        <v>1705.62</v>
      </c>
      <c r="AW147">
        <v>18</v>
      </c>
    </row>
    <row r="148" spans="21:49" x14ac:dyDescent="0.3">
      <c r="U148" t="s">
        <v>4762</v>
      </c>
      <c r="V148" t="s">
        <v>4763</v>
      </c>
      <c r="W148">
        <v>1708</v>
      </c>
      <c r="AD148">
        <v>39.4</v>
      </c>
      <c r="AE148">
        <v>6.76</v>
      </c>
      <c r="AV148">
        <v>1708</v>
      </c>
      <c r="AW148">
        <v>18</v>
      </c>
    </row>
    <row r="149" spans="21:49" x14ac:dyDescent="0.3">
      <c r="U149" t="s">
        <v>4762</v>
      </c>
      <c r="V149" t="s">
        <v>4765</v>
      </c>
      <c r="W149">
        <v>1708.93</v>
      </c>
      <c r="AD149">
        <v>46.45</v>
      </c>
      <c r="AE149">
        <v>5.62</v>
      </c>
      <c r="AV149">
        <v>1708.93</v>
      </c>
      <c r="AW149">
        <v>18</v>
      </c>
    </row>
    <row r="150" spans="21:49" x14ac:dyDescent="0.3">
      <c r="U150" t="s">
        <v>4762</v>
      </c>
      <c r="V150" t="s">
        <v>4765</v>
      </c>
      <c r="W150">
        <v>1711.03</v>
      </c>
      <c r="AD150">
        <v>35.75</v>
      </c>
      <c r="AE150">
        <v>4.1900000000000004</v>
      </c>
      <c r="AV150">
        <v>1711.03</v>
      </c>
      <c r="AW150">
        <v>18</v>
      </c>
    </row>
    <row r="151" spans="21:49" x14ac:dyDescent="0.3">
      <c r="U151" t="s">
        <v>4766</v>
      </c>
      <c r="V151" t="s">
        <v>4765</v>
      </c>
      <c r="W151">
        <v>1712.23</v>
      </c>
      <c r="AD151">
        <v>26.07</v>
      </c>
      <c r="AE151">
        <v>5.32</v>
      </c>
      <c r="AV151">
        <v>1712.23</v>
      </c>
      <c r="AW151">
        <v>18</v>
      </c>
    </row>
    <row r="152" spans="21:49" x14ac:dyDescent="0.3">
      <c r="U152" t="s">
        <v>4762</v>
      </c>
      <c r="V152" t="s">
        <v>4765</v>
      </c>
      <c r="W152">
        <v>1719.44</v>
      </c>
      <c r="AD152">
        <v>36.54</v>
      </c>
      <c r="AE152">
        <v>4.46</v>
      </c>
      <c r="AV152">
        <v>1719.44</v>
      </c>
      <c r="AW152">
        <v>18</v>
      </c>
    </row>
    <row r="153" spans="21:49" x14ac:dyDescent="0.3">
      <c r="U153" t="s">
        <v>4762</v>
      </c>
      <c r="V153" t="s">
        <v>4765</v>
      </c>
      <c r="W153">
        <v>1720.35</v>
      </c>
      <c r="AD153">
        <v>51.64</v>
      </c>
      <c r="AE153">
        <v>5.65</v>
      </c>
      <c r="AV153">
        <v>1720.35</v>
      </c>
      <c r="AW153">
        <v>18</v>
      </c>
    </row>
    <row r="154" spans="21:49" x14ac:dyDescent="0.3">
      <c r="U154" t="s">
        <v>4762</v>
      </c>
      <c r="V154" t="s">
        <v>4764</v>
      </c>
      <c r="W154">
        <v>1725.55</v>
      </c>
      <c r="AD154">
        <v>42.83</v>
      </c>
      <c r="AE154">
        <v>6.04</v>
      </c>
      <c r="AV154">
        <v>1725.55</v>
      </c>
      <c r="AW154">
        <v>18</v>
      </c>
    </row>
    <row r="155" spans="21:49" x14ac:dyDescent="0.3">
      <c r="U155" t="s">
        <v>4762</v>
      </c>
      <c r="V155" t="s">
        <v>4764</v>
      </c>
      <c r="W155">
        <v>1727.54</v>
      </c>
      <c r="AD155">
        <v>40.15</v>
      </c>
      <c r="AE155">
        <v>5.76</v>
      </c>
      <c r="AV155">
        <v>1727.54</v>
      </c>
      <c r="AW155">
        <v>18</v>
      </c>
    </row>
    <row r="156" spans="21:49" x14ac:dyDescent="0.3">
      <c r="U156" t="s">
        <v>4766</v>
      </c>
      <c r="V156" t="s">
        <v>4765</v>
      </c>
      <c r="W156">
        <v>1727.79</v>
      </c>
      <c r="AD156">
        <v>27.8</v>
      </c>
      <c r="AE156">
        <v>4.3600000000000003</v>
      </c>
      <c r="AV156">
        <v>1727.79</v>
      </c>
      <c r="AW156">
        <v>19</v>
      </c>
    </row>
    <row r="157" spans="21:49" x14ac:dyDescent="0.3">
      <c r="U157" t="s">
        <v>4762</v>
      </c>
      <c r="V157" t="s">
        <v>4765</v>
      </c>
      <c r="W157">
        <v>1728.9</v>
      </c>
      <c r="AD157">
        <v>45.81</v>
      </c>
      <c r="AE157">
        <v>4.76</v>
      </c>
      <c r="AV157">
        <v>1728.9</v>
      </c>
      <c r="AW157">
        <v>19</v>
      </c>
    </row>
    <row r="158" spans="21:49" x14ac:dyDescent="0.3">
      <c r="U158" t="s">
        <v>4762</v>
      </c>
      <c r="V158" t="s">
        <v>4763</v>
      </c>
      <c r="W158">
        <v>1731.68</v>
      </c>
      <c r="AD158">
        <v>34.43</v>
      </c>
      <c r="AE158">
        <v>10.82</v>
      </c>
      <c r="AV158">
        <v>1731.68</v>
      </c>
      <c r="AW158">
        <v>19</v>
      </c>
    </row>
    <row r="159" spans="21:49" x14ac:dyDescent="0.3">
      <c r="U159" t="s">
        <v>4762</v>
      </c>
      <c r="V159" t="s">
        <v>4765</v>
      </c>
      <c r="W159">
        <v>1737.38</v>
      </c>
      <c r="AD159">
        <v>41.33</v>
      </c>
      <c r="AE159">
        <v>4.01</v>
      </c>
      <c r="AV159">
        <v>1737.38</v>
      </c>
      <c r="AW159">
        <v>19</v>
      </c>
    </row>
    <row r="160" spans="21:49" x14ac:dyDescent="0.3">
      <c r="U160" t="s">
        <v>4762</v>
      </c>
      <c r="V160" t="s">
        <v>4765</v>
      </c>
      <c r="W160">
        <v>1743.21</v>
      </c>
      <c r="AD160">
        <v>31.92</v>
      </c>
      <c r="AE160">
        <v>5.12</v>
      </c>
      <c r="AV160">
        <v>1743.21</v>
      </c>
      <c r="AW160">
        <v>19</v>
      </c>
    </row>
    <row r="161" spans="21:49" x14ac:dyDescent="0.3">
      <c r="U161" t="s">
        <v>4762</v>
      </c>
      <c r="V161" t="s">
        <v>4763</v>
      </c>
      <c r="W161">
        <v>1744.47</v>
      </c>
      <c r="AD161">
        <v>39.799999999999997</v>
      </c>
      <c r="AE161">
        <v>10.54</v>
      </c>
      <c r="AV161">
        <v>1744.47</v>
      </c>
      <c r="AW161">
        <v>19</v>
      </c>
    </row>
    <row r="162" spans="21:49" x14ac:dyDescent="0.3">
      <c r="U162" t="s">
        <v>4762</v>
      </c>
      <c r="V162" t="s">
        <v>4765</v>
      </c>
      <c r="W162">
        <v>1748.77</v>
      </c>
      <c r="AD162">
        <v>42.82</v>
      </c>
      <c r="AE162">
        <v>4.21</v>
      </c>
      <c r="AV162">
        <v>1748.77</v>
      </c>
      <c r="AW162">
        <v>19</v>
      </c>
    </row>
    <row r="163" spans="21:49" x14ac:dyDescent="0.3">
      <c r="U163" t="s">
        <v>4762</v>
      </c>
      <c r="V163" t="s">
        <v>4765</v>
      </c>
      <c r="W163">
        <v>1756.6</v>
      </c>
      <c r="AD163">
        <v>33.630000000000003</v>
      </c>
      <c r="AE163">
        <v>5.42</v>
      </c>
      <c r="AV163">
        <v>1756.6</v>
      </c>
      <c r="AW163">
        <v>24</v>
      </c>
    </row>
    <row r="164" spans="21:49" x14ac:dyDescent="0.3">
      <c r="U164" t="s">
        <v>4762</v>
      </c>
      <c r="V164" t="s">
        <v>4765</v>
      </c>
      <c r="W164">
        <v>1759.34</v>
      </c>
      <c r="AD164">
        <v>37.07</v>
      </c>
      <c r="AE164">
        <v>4.28</v>
      </c>
      <c r="AV164">
        <v>1759.34</v>
      </c>
      <c r="AW164">
        <v>19</v>
      </c>
    </row>
    <row r="165" spans="21:49" x14ac:dyDescent="0.3">
      <c r="U165" t="s">
        <v>4762</v>
      </c>
      <c r="V165" t="s">
        <v>4763</v>
      </c>
      <c r="W165">
        <v>1769.53</v>
      </c>
      <c r="AD165">
        <v>35.625</v>
      </c>
      <c r="AE165">
        <v>8.9</v>
      </c>
      <c r="AV165">
        <v>1769.53</v>
      </c>
      <c r="AW165">
        <v>20</v>
      </c>
    </row>
    <row r="166" spans="21:49" x14ac:dyDescent="0.3">
      <c r="U166" t="s">
        <v>4762</v>
      </c>
      <c r="V166" t="s">
        <v>4765</v>
      </c>
      <c r="W166">
        <v>1815.88</v>
      </c>
      <c r="AD166">
        <v>42.69</v>
      </c>
      <c r="AE166">
        <v>4.8899999999999997</v>
      </c>
      <c r="AV166">
        <v>1815.88</v>
      </c>
      <c r="AW166">
        <v>23</v>
      </c>
    </row>
    <row r="167" spans="21:49" x14ac:dyDescent="0.3">
      <c r="U167" t="s">
        <v>4762</v>
      </c>
      <c r="V167" t="s">
        <v>4765</v>
      </c>
      <c r="W167">
        <v>1822.54</v>
      </c>
      <c r="AD167">
        <v>37.869999999999997</v>
      </c>
      <c r="AE167">
        <v>4.29</v>
      </c>
      <c r="AV167">
        <v>1822.54</v>
      </c>
      <c r="AW167">
        <v>18</v>
      </c>
    </row>
    <row r="168" spans="21:49" x14ac:dyDescent="0.3">
      <c r="U168" t="s">
        <v>4762</v>
      </c>
      <c r="V168" t="s">
        <v>4763</v>
      </c>
      <c r="W168">
        <v>1824.29</v>
      </c>
      <c r="AD168">
        <v>40.61</v>
      </c>
      <c r="AE168">
        <v>8</v>
      </c>
      <c r="AV168">
        <v>1824.29</v>
      </c>
      <c r="AW168">
        <v>23</v>
      </c>
    </row>
    <row r="169" spans="21:49" x14ac:dyDescent="0.3">
      <c r="U169" t="s">
        <v>4762</v>
      </c>
      <c r="V169" t="s">
        <v>4765</v>
      </c>
      <c r="W169">
        <v>1826.84</v>
      </c>
      <c r="AD169">
        <v>30.78</v>
      </c>
      <c r="AE169">
        <v>4.67</v>
      </c>
      <c r="AV169">
        <v>1826.84</v>
      </c>
      <c r="AW169">
        <v>23</v>
      </c>
    </row>
    <row r="170" spans="21:49" x14ac:dyDescent="0.3">
      <c r="U170" t="s">
        <v>4762</v>
      </c>
      <c r="V170" t="s">
        <v>4765</v>
      </c>
      <c r="W170">
        <v>1832.09</v>
      </c>
      <c r="AD170">
        <v>49.49</v>
      </c>
      <c r="AE170">
        <v>4.5</v>
      </c>
      <c r="AV170">
        <v>1832.09</v>
      </c>
      <c r="AW170">
        <v>19</v>
      </c>
    </row>
    <row r="171" spans="21:49" x14ac:dyDescent="0.3">
      <c r="U171" t="s">
        <v>4762</v>
      </c>
      <c r="V171" t="s">
        <v>4764</v>
      </c>
      <c r="W171">
        <v>1837.24</v>
      </c>
      <c r="AD171">
        <v>37.619999999999997</v>
      </c>
      <c r="AE171">
        <v>6.32</v>
      </c>
      <c r="AV171">
        <v>1837.24</v>
      </c>
      <c r="AW171">
        <v>19</v>
      </c>
    </row>
    <row r="172" spans="21:49" x14ac:dyDescent="0.3">
      <c r="U172" t="s">
        <v>4762</v>
      </c>
      <c r="V172" t="s">
        <v>4764</v>
      </c>
      <c r="W172">
        <v>1837.28</v>
      </c>
      <c r="AD172">
        <v>36.08</v>
      </c>
      <c r="AE172">
        <v>6.1</v>
      </c>
      <c r="AV172">
        <v>1837.28</v>
      </c>
      <c r="AW172">
        <v>23</v>
      </c>
    </row>
    <row r="173" spans="21:49" x14ac:dyDescent="0.3">
      <c r="U173" t="s">
        <v>4762</v>
      </c>
      <c r="V173" t="s">
        <v>4765</v>
      </c>
      <c r="W173">
        <v>1842.52</v>
      </c>
      <c r="AD173">
        <v>33.5</v>
      </c>
      <c r="AE173">
        <v>5.4</v>
      </c>
      <c r="AV173">
        <v>1842.52</v>
      </c>
      <c r="AW173">
        <v>19</v>
      </c>
    </row>
    <row r="174" spans="21:49" x14ac:dyDescent="0.3">
      <c r="U174" t="s">
        <v>4762</v>
      </c>
      <c r="V174" t="s">
        <v>4764</v>
      </c>
      <c r="W174">
        <v>1850.55</v>
      </c>
      <c r="AD174">
        <v>47.46</v>
      </c>
      <c r="AE174">
        <v>6.24</v>
      </c>
      <c r="AV174">
        <v>1850.55</v>
      </c>
      <c r="AW174">
        <v>28</v>
      </c>
    </row>
    <row r="175" spans="21:49" x14ac:dyDescent="0.3">
      <c r="U175" t="s">
        <v>4762</v>
      </c>
      <c r="V175" t="s">
        <v>4765</v>
      </c>
      <c r="W175">
        <v>1863.45</v>
      </c>
      <c r="AD175">
        <v>49.24</v>
      </c>
      <c r="AE175">
        <v>4.45</v>
      </c>
      <c r="AV175">
        <v>1863.45</v>
      </c>
      <c r="AW175">
        <v>18</v>
      </c>
    </row>
    <row r="176" spans="21:49" x14ac:dyDescent="0.3">
      <c r="U176" t="s">
        <v>4762</v>
      </c>
      <c r="V176" t="s">
        <v>4765</v>
      </c>
      <c r="W176">
        <v>1865.98</v>
      </c>
      <c r="AD176">
        <v>54.4</v>
      </c>
      <c r="AE176">
        <v>5.22</v>
      </c>
      <c r="AV176">
        <v>1865.98</v>
      </c>
      <c r="AW176">
        <v>26</v>
      </c>
    </row>
    <row r="177" spans="21:49" x14ac:dyDescent="0.3">
      <c r="U177" t="s">
        <v>4762</v>
      </c>
      <c r="V177" t="s">
        <v>4765</v>
      </c>
      <c r="W177">
        <v>1875.34</v>
      </c>
      <c r="AD177">
        <v>35.53</v>
      </c>
      <c r="AE177">
        <v>4.6100000000000003</v>
      </c>
      <c r="AV177">
        <v>1875.34</v>
      </c>
      <c r="AW177">
        <v>20</v>
      </c>
    </row>
    <row r="178" spans="21:49" x14ac:dyDescent="0.3">
      <c r="U178" t="s">
        <v>4762</v>
      </c>
      <c r="V178" t="s">
        <v>4764</v>
      </c>
      <c r="W178">
        <v>1877.93</v>
      </c>
      <c r="AD178">
        <v>39.729999999999997</v>
      </c>
      <c r="AE178">
        <v>6.24</v>
      </c>
      <c r="AV178">
        <v>1877.93</v>
      </c>
      <c r="AW178">
        <v>20</v>
      </c>
    </row>
    <row r="179" spans="21:49" x14ac:dyDescent="0.3">
      <c r="U179" t="s">
        <v>4762</v>
      </c>
      <c r="V179" t="s">
        <v>4763</v>
      </c>
      <c r="W179">
        <v>1880.07</v>
      </c>
      <c r="AD179">
        <v>35.68</v>
      </c>
      <c r="AE179">
        <v>10.039999999999999</v>
      </c>
      <c r="AV179">
        <v>1880.07</v>
      </c>
      <c r="AW179">
        <v>20</v>
      </c>
    </row>
    <row r="180" spans="21:49" x14ac:dyDescent="0.3">
      <c r="U180" t="s">
        <v>4762</v>
      </c>
      <c r="V180" t="s">
        <v>4764</v>
      </c>
      <c r="W180">
        <v>1880.49</v>
      </c>
      <c r="AD180">
        <v>48.86</v>
      </c>
      <c r="AE180">
        <v>6.09</v>
      </c>
      <c r="AV180">
        <v>1880.49</v>
      </c>
      <c r="AW180">
        <v>20</v>
      </c>
    </row>
    <row r="181" spans="21:49" x14ac:dyDescent="0.3">
      <c r="U181" t="s">
        <v>4762</v>
      </c>
      <c r="V181" t="s">
        <v>4763</v>
      </c>
      <c r="W181">
        <v>1906.36</v>
      </c>
      <c r="AD181">
        <v>34.799999999999997</v>
      </c>
      <c r="AE181">
        <v>11.4</v>
      </c>
      <c r="AV181">
        <v>1906.36</v>
      </c>
      <c r="AW181">
        <v>21</v>
      </c>
    </row>
    <row r="182" spans="21:49" x14ac:dyDescent="0.3">
      <c r="U182" t="s">
        <v>4762</v>
      </c>
      <c r="V182" t="s">
        <v>4765</v>
      </c>
      <c r="W182">
        <v>1908.9</v>
      </c>
      <c r="AD182">
        <v>32.49</v>
      </c>
      <c r="AE182">
        <v>4.29</v>
      </c>
      <c r="AV182">
        <v>1908.9</v>
      </c>
      <c r="AW182">
        <v>28</v>
      </c>
    </row>
    <row r="183" spans="21:49" x14ac:dyDescent="0.3">
      <c r="U183" t="s">
        <v>4762</v>
      </c>
      <c r="V183" t="s">
        <v>4764</v>
      </c>
      <c r="W183">
        <v>1909.53</v>
      </c>
      <c r="AD183">
        <v>39</v>
      </c>
      <c r="AE183">
        <v>5.7</v>
      </c>
      <c r="AV183">
        <v>1909.53</v>
      </c>
      <c r="AW183">
        <v>21</v>
      </c>
    </row>
    <row r="184" spans="21:49" x14ac:dyDescent="0.3">
      <c r="U184" t="s">
        <v>4762</v>
      </c>
      <c r="V184" t="s">
        <v>4764</v>
      </c>
      <c r="W184">
        <v>1917.32</v>
      </c>
      <c r="AD184">
        <v>35.299999999999997</v>
      </c>
      <c r="AE184">
        <v>6.09</v>
      </c>
      <c r="AV184">
        <v>1917.32</v>
      </c>
      <c r="AW184">
        <v>21</v>
      </c>
    </row>
    <row r="185" spans="21:49" x14ac:dyDescent="0.3">
      <c r="U185" t="s">
        <v>4762</v>
      </c>
      <c r="V185" t="s">
        <v>4763</v>
      </c>
      <c r="W185">
        <v>1964.78</v>
      </c>
      <c r="AD185">
        <v>33.42</v>
      </c>
      <c r="AE185">
        <v>10.67</v>
      </c>
      <c r="AV185">
        <v>1964.78</v>
      </c>
      <c r="AW185">
        <v>20</v>
      </c>
    </row>
    <row r="186" spans="21:49" x14ac:dyDescent="0.3">
      <c r="U186" t="s">
        <v>4762</v>
      </c>
      <c r="V186" t="s">
        <v>4763</v>
      </c>
      <c r="W186">
        <v>1967.02</v>
      </c>
      <c r="AD186">
        <v>37.18</v>
      </c>
      <c r="AE186">
        <v>6.75</v>
      </c>
      <c r="AV186">
        <v>1967.02</v>
      </c>
      <c r="AW186">
        <v>20</v>
      </c>
    </row>
    <row r="187" spans="21:49" x14ac:dyDescent="0.3">
      <c r="U187" t="s">
        <v>4762</v>
      </c>
      <c r="V187" t="s">
        <v>4763</v>
      </c>
      <c r="W187">
        <v>1969.61</v>
      </c>
      <c r="AD187">
        <v>33.33</v>
      </c>
      <c r="AE187">
        <v>9.26</v>
      </c>
      <c r="AV187">
        <v>1969.61</v>
      </c>
      <c r="AW187">
        <v>24</v>
      </c>
    </row>
    <row r="188" spans="21:49" x14ac:dyDescent="0.3">
      <c r="U188" t="s">
        <v>4762</v>
      </c>
      <c r="V188" t="s">
        <v>4765</v>
      </c>
      <c r="W188">
        <v>1972.95</v>
      </c>
      <c r="AD188">
        <v>53.21</v>
      </c>
      <c r="AE188">
        <v>4.2699999999999996</v>
      </c>
      <c r="AV188">
        <v>1972.95</v>
      </c>
      <c r="AW188">
        <v>24</v>
      </c>
    </row>
    <row r="189" spans="21:49" x14ac:dyDescent="0.3">
      <c r="U189" t="s">
        <v>4762</v>
      </c>
      <c r="V189" t="s">
        <v>4763</v>
      </c>
      <c r="W189">
        <v>1977.82</v>
      </c>
      <c r="AD189">
        <v>38.729999999999997</v>
      </c>
      <c r="AE189">
        <v>11.51</v>
      </c>
      <c r="AV189">
        <v>1977.82</v>
      </c>
      <c r="AW189">
        <v>24</v>
      </c>
    </row>
    <row r="190" spans="21:49" x14ac:dyDescent="0.3">
      <c r="U190" t="s">
        <v>4766</v>
      </c>
      <c r="V190" t="s">
        <v>4763</v>
      </c>
      <c r="W190">
        <v>1980.07</v>
      </c>
      <c r="AD190">
        <v>29.73</v>
      </c>
      <c r="AE190">
        <v>7.22</v>
      </c>
      <c r="AV190">
        <v>1980.07</v>
      </c>
      <c r="AW190">
        <v>20</v>
      </c>
    </row>
    <row r="191" spans="21:49" x14ac:dyDescent="0.3">
      <c r="U191" t="s">
        <v>4762</v>
      </c>
      <c r="V191" t="s">
        <v>4765</v>
      </c>
      <c r="W191">
        <v>1981.58</v>
      </c>
      <c r="AD191">
        <v>34.700000000000003</v>
      </c>
      <c r="AE191">
        <v>4.37</v>
      </c>
      <c r="AV191">
        <v>1981.58</v>
      </c>
      <c r="AW191">
        <v>24</v>
      </c>
    </row>
    <row r="192" spans="21:49" x14ac:dyDescent="0.3">
      <c r="U192" t="s">
        <v>4762</v>
      </c>
      <c r="V192" t="s">
        <v>4763</v>
      </c>
      <c r="W192">
        <v>1984.45</v>
      </c>
      <c r="AD192">
        <v>38.28</v>
      </c>
      <c r="AE192">
        <v>11.56</v>
      </c>
      <c r="AV192">
        <v>1984.45</v>
      </c>
      <c r="AW192">
        <v>20</v>
      </c>
    </row>
    <row r="193" spans="21:49" x14ac:dyDescent="0.3">
      <c r="U193" t="s">
        <v>4762</v>
      </c>
      <c r="V193" t="s">
        <v>4763</v>
      </c>
      <c r="W193">
        <v>1986.93</v>
      </c>
      <c r="AD193">
        <v>33.57</v>
      </c>
      <c r="AE193">
        <v>8.82</v>
      </c>
      <c r="AV193">
        <v>1986.93</v>
      </c>
      <c r="AW193">
        <v>24</v>
      </c>
    </row>
    <row r="194" spans="21:49" x14ac:dyDescent="0.3">
      <c r="U194" t="s">
        <v>4762</v>
      </c>
      <c r="V194" t="s">
        <v>4765</v>
      </c>
      <c r="W194">
        <v>2007.95</v>
      </c>
      <c r="AD194">
        <v>52.06</v>
      </c>
      <c r="AE194">
        <v>4.6900000000000004</v>
      </c>
      <c r="AV194">
        <v>2007.95</v>
      </c>
      <c r="AW194">
        <v>21</v>
      </c>
    </row>
    <row r="195" spans="21:49" x14ac:dyDescent="0.3">
      <c r="U195" t="s">
        <v>4762</v>
      </c>
      <c r="V195" t="s">
        <v>4765</v>
      </c>
      <c r="W195">
        <v>2020.18</v>
      </c>
      <c r="AD195">
        <v>38.17</v>
      </c>
      <c r="AE195">
        <v>4.53</v>
      </c>
      <c r="AV195">
        <v>2020.18</v>
      </c>
      <c r="AW195">
        <v>21</v>
      </c>
    </row>
    <row r="196" spans="21:49" x14ac:dyDescent="0.3">
      <c r="U196" t="s">
        <v>4762</v>
      </c>
      <c r="V196" t="s">
        <v>4764</v>
      </c>
      <c r="W196">
        <v>2020.55</v>
      </c>
      <c r="AD196">
        <v>36.954999999999998</v>
      </c>
      <c r="AE196">
        <v>5.84</v>
      </c>
      <c r="AV196">
        <v>2020.55</v>
      </c>
      <c r="AW196">
        <v>21</v>
      </c>
    </row>
    <row r="197" spans="21:49" x14ac:dyDescent="0.3">
      <c r="U197" t="s">
        <v>4762</v>
      </c>
      <c r="V197" t="s">
        <v>4765</v>
      </c>
      <c r="W197">
        <v>2026.97</v>
      </c>
      <c r="AD197">
        <v>34.4</v>
      </c>
      <c r="AE197">
        <v>4.9000000000000004</v>
      </c>
      <c r="AV197">
        <v>2026.97</v>
      </c>
      <c r="AW197">
        <v>21</v>
      </c>
    </row>
    <row r="198" spans="21:49" x14ac:dyDescent="0.3">
      <c r="U198" t="s">
        <v>4762</v>
      </c>
      <c r="V198" t="s">
        <v>4765</v>
      </c>
      <c r="W198">
        <v>2045.69</v>
      </c>
      <c r="AD198">
        <v>31.73</v>
      </c>
      <c r="AE198">
        <v>4.3</v>
      </c>
      <c r="AV198">
        <v>2045.69</v>
      </c>
      <c r="AW198">
        <v>22</v>
      </c>
    </row>
    <row r="199" spans="21:49" x14ac:dyDescent="0.3">
      <c r="U199" t="s">
        <v>4762</v>
      </c>
      <c r="V199" t="s">
        <v>4763</v>
      </c>
      <c r="W199">
        <v>2055.3200000000002</v>
      </c>
      <c r="AD199">
        <v>36.64</v>
      </c>
      <c r="AE199">
        <v>11.34</v>
      </c>
      <c r="AV199">
        <v>2055.3200000000002</v>
      </c>
      <c r="AW199">
        <v>22</v>
      </c>
    </row>
    <row r="200" spans="21:49" x14ac:dyDescent="0.3">
      <c r="U200" t="s">
        <v>4762</v>
      </c>
      <c r="V200" t="s">
        <v>4764</v>
      </c>
      <c r="W200">
        <v>2094.1</v>
      </c>
      <c r="AD200">
        <v>36.85</v>
      </c>
      <c r="AE200">
        <v>5.88</v>
      </c>
      <c r="AV200">
        <v>2094.1</v>
      </c>
      <c r="AW200">
        <v>18</v>
      </c>
    </row>
    <row r="201" spans="21:49" x14ac:dyDescent="0.3">
      <c r="U201" t="s">
        <v>4762</v>
      </c>
      <c r="V201" t="s">
        <v>4765</v>
      </c>
      <c r="W201">
        <v>2102.2600000000002</v>
      </c>
      <c r="AD201">
        <v>33.33</v>
      </c>
      <c r="AE201">
        <v>5.01</v>
      </c>
      <c r="AV201">
        <v>2102.2600000000002</v>
      </c>
      <c r="AW201">
        <v>21</v>
      </c>
    </row>
    <row r="202" spans="21:49" x14ac:dyDescent="0.3">
      <c r="U202" t="s">
        <v>4762</v>
      </c>
      <c r="V202" t="s">
        <v>4765</v>
      </c>
      <c r="W202">
        <v>2103.08</v>
      </c>
      <c r="AD202">
        <v>39.14</v>
      </c>
      <c r="AE202">
        <v>4.4000000000000004</v>
      </c>
      <c r="AV202">
        <v>2103.08</v>
      </c>
      <c r="AW202">
        <v>21</v>
      </c>
    </row>
    <row r="203" spans="21:49" x14ac:dyDescent="0.3">
      <c r="U203" t="s">
        <v>4762</v>
      </c>
      <c r="V203" t="s">
        <v>4764</v>
      </c>
      <c r="W203">
        <v>2104.11</v>
      </c>
      <c r="AD203">
        <v>32.9</v>
      </c>
      <c r="AE203">
        <v>6.26</v>
      </c>
      <c r="AV203">
        <v>2104.11</v>
      </c>
      <c r="AW203">
        <v>21</v>
      </c>
    </row>
    <row r="204" spans="21:49" x14ac:dyDescent="0.3">
      <c r="U204" t="s">
        <v>4766</v>
      </c>
      <c r="V204" t="s">
        <v>4763</v>
      </c>
      <c r="W204">
        <v>2106.2600000000002</v>
      </c>
      <c r="AD204">
        <v>29.78</v>
      </c>
      <c r="AE204">
        <v>10.27</v>
      </c>
      <c r="AV204">
        <v>2106.2600000000002</v>
      </c>
      <c r="AW204">
        <v>33</v>
      </c>
    </row>
    <row r="205" spans="21:49" x14ac:dyDescent="0.3">
      <c r="U205" t="s">
        <v>4762</v>
      </c>
      <c r="V205" t="s">
        <v>4765</v>
      </c>
      <c r="W205">
        <v>2117.34</v>
      </c>
      <c r="AD205">
        <v>32.78</v>
      </c>
      <c r="AE205">
        <v>5.27</v>
      </c>
      <c r="AV205">
        <v>2117.34</v>
      </c>
      <c r="AW205">
        <v>19</v>
      </c>
    </row>
    <row r="206" spans="21:49" x14ac:dyDescent="0.3">
      <c r="U206" t="s">
        <v>4762</v>
      </c>
      <c r="V206" t="s">
        <v>4763</v>
      </c>
      <c r="W206">
        <v>2118.61</v>
      </c>
      <c r="AD206">
        <v>41.65</v>
      </c>
      <c r="AE206">
        <v>10.73</v>
      </c>
      <c r="AV206">
        <v>2118.61</v>
      </c>
      <c r="AW206">
        <v>18</v>
      </c>
    </row>
    <row r="207" spans="21:49" x14ac:dyDescent="0.3">
      <c r="U207" t="s">
        <v>4762</v>
      </c>
      <c r="V207" t="s">
        <v>4765</v>
      </c>
      <c r="W207">
        <v>2128.4299999999998</v>
      </c>
      <c r="AD207">
        <v>50.79</v>
      </c>
      <c r="AE207">
        <v>4.45</v>
      </c>
      <c r="AV207">
        <v>2128.4299999999998</v>
      </c>
      <c r="AW207">
        <v>19</v>
      </c>
    </row>
    <row r="208" spans="21:49" x14ac:dyDescent="0.3">
      <c r="U208" t="s">
        <v>4762</v>
      </c>
      <c r="V208" t="s">
        <v>4765</v>
      </c>
      <c r="W208">
        <v>2130.6799999999998</v>
      </c>
      <c r="AD208">
        <v>35.43</v>
      </c>
      <c r="AE208">
        <v>5.25</v>
      </c>
      <c r="AV208">
        <v>2130.6799999999998</v>
      </c>
      <c r="AW208">
        <v>19</v>
      </c>
    </row>
    <row r="209" spans="21:49" x14ac:dyDescent="0.3">
      <c r="U209" t="s">
        <v>4762</v>
      </c>
      <c r="V209" t="s">
        <v>4763</v>
      </c>
      <c r="W209">
        <v>2134.9</v>
      </c>
      <c r="AD209">
        <v>35.25</v>
      </c>
      <c r="AE209">
        <v>9.51</v>
      </c>
      <c r="AV209">
        <v>2134.9</v>
      </c>
      <c r="AW209">
        <v>19</v>
      </c>
    </row>
    <row r="210" spans="21:49" x14ac:dyDescent="0.3">
      <c r="U210" t="s">
        <v>4762</v>
      </c>
      <c r="V210" t="s">
        <v>4763</v>
      </c>
      <c r="W210">
        <v>2136.88</v>
      </c>
      <c r="AD210">
        <v>36.85</v>
      </c>
      <c r="AE210">
        <v>11.12</v>
      </c>
      <c r="AV210">
        <v>2136.88</v>
      </c>
      <c r="AW210">
        <v>19</v>
      </c>
    </row>
    <row r="211" spans="21:49" x14ac:dyDescent="0.3">
      <c r="U211" t="s">
        <v>4762</v>
      </c>
      <c r="V211" t="s">
        <v>4765</v>
      </c>
      <c r="W211">
        <v>2137.65</v>
      </c>
      <c r="AD211">
        <v>31.02</v>
      </c>
      <c r="AE211">
        <v>4.5599999999999996</v>
      </c>
      <c r="AV211">
        <v>2137.65</v>
      </c>
      <c r="AW211">
        <v>25</v>
      </c>
    </row>
    <row r="212" spans="21:49" x14ac:dyDescent="0.3">
      <c r="U212" t="s">
        <v>4762</v>
      </c>
      <c r="V212" t="s">
        <v>4765</v>
      </c>
      <c r="W212">
        <v>2138.0700000000002</v>
      </c>
      <c r="AD212">
        <v>35.6</v>
      </c>
      <c r="AE212">
        <v>4.0199999999999996</v>
      </c>
      <c r="AV212">
        <v>2138.0700000000002</v>
      </c>
      <c r="AW212">
        <v>19</v>
      </c>
    </row>
    <row r="213" spans="21:49" x14ac:dyDescent="0.3">
      <c r="U213" t="s">
        <v>4762</v>
      </c>
      <c r="V213" t="s">
        <v>4763</v>
      </c>
      <c r="W213">
        <v>2144.85</v>
      </c>
      <c r="AD213">
        <v>34.39</v>
      </c>
      <c r="AE213">
        <v>8.7200000000000006</v>
      </c>
      <c r="AV213">
        <v>2144.85</v>
      </c>
      <c r="AW213">
        <v>18</v>
      </c>
    </row>
    <row r="214" spans="21:49" x14ac:dyDescent="0.3">
      <c r="U214" t="s">
        <v>4766</v>
      </c>
      <c r="V214" t="s">
        <v>4764</v>
      </c>
      <c r="W214">
        <v>2150.4699999999998</v>
      </c>
      <c r="AD214">
        <v>29.06</v>
      </c>
      <c r="AE214">
        <v>6.25</v>
      </c>
      <c r="AV214">
        <v>2150.4699999999998</v>
      </c>
      <c r="AW214">
        <v>22</v>
      </c>
    </row>
    <row r="215" spans="21:49" x14ac:dyDescent="0.3">
      <c r="U215" t="s">
        <v>4762</v>
      </c>
      <c r="V215" t="s">
        <v>4763</v>
      </c>
      <c r="W215">
        <v>2154.36</v>
      </c>
      <c r="AD215">
        <v>35.799999999999997</v>
      </c>
      <c r="AE215">
        <v>7.32</v>
      </c>
      <c r="AV215">
        <v>2154.36</v>
      </c>
      <c r="AW215">
        <v>22</v>
      </c>
    </row>
    <row r="216" spans="21:49" x14ac:dyDescent="0.3">
      <c r="U216" t="s">
        <v>4762</v>
      </c>
      <c r="V216" t="s">
        <v>4765</v>
      </c>
      <c r="W216">
        <v>2155.6799999999998</v>
      </c>
      <c r="AD216">
        <v>49.8</v>
      </c>
      <c r="AE216">
        <v>4.24</v>
      </c>
      <c r="AV216">
        <v>2155.6799999999998</v>
      </c>
      <c r="AW216">
        <v>22</v>
      </c>
    </row>
    <row r="217" spans="21:49" x14ac:dyDescent="0.3">
      <c r="U217" t="s">
        <v>4762</v>
      </c>
      <c r="V217" t="s">
        <v>4763</v>
      </c>
      <c r="W217">
        <v>2156.75</v>
      </c>
      <c r="AD217">
        <v>35.71</v>
      </c>
      <c r="AE217">
        <v>6.84</v>
      </c>
      <c r="AV217">
        <v>2156.75</v>
      </c>
      <c r="AW217">
        <v>22</v>
      </c>
    </row>
    <row r="218" spans="21:49" x14ac:dyDescent="0.3">
      <c r="U218" t="s">
        <v>4762</v>
      </c>
      <c r="V218" t="s">
        <v>4765</v>
      </c>
      <c r="W218">
        <v>2166.73</v>
      </c>
      <c r="AD218">
        <v>30.8</v>
      </c>
      <c r="AE218">
        <v>5.23</v>
      </c>
      <c r="AV218">
        <v>2166.73</v>
      </c>
      <c r="AW218">
        <v>22</v>
      </c>
    </row>
    <row r="219" spans="21:49" x14ac:dyDescent="0.3">
      <c r="U219" t="s">
        <v>4762</v>
      </c>
      <c r="V219" t="s">
        <v>4763</v>
      </c>
      <c r="W219">
        <v>2170.08</v>
      </c>
      <c r="AD219">
        <v>33.69</v>
      </c>
      <c r="AE219">
        <v>9.68</v>
      </c>
      <c r="AV219">
        <v>2170.08</v>
      </c>
      <c r="AW219">
        <v>28</v>
      </c>
    </row>
    <row r="220" spans="21:49" x14ac:dyDescent="0.3">
      <c r="U220" t="s">
        <v>4762</v>
      </c>
      <c r="V220" t="s">
        <v>4764</v>
      </c>
      <c r="W220">
        <v>2193.1999999999998</v>
      </c>
      <c r="AD220">
        <v>42.27</v>
      </c>
      <c r="AE220">
        <v>6.05</v>
      </c>
      <c r="AV220">
        <v>2193.1999999999998</v>
      </c>
      <c r="AW220">
        <v>31</v>
      </c>
    </row>
    <row r="221" spans="21:49" x14ac:dyDescent="0.3">
      <c r="U221" t="s">
        <v>4762</v>
      </c>
      <c r="V221" t="s">
        <v>4764</v>
      </c>
      <c r="W221">
        <v>2196.4699999999998</v>
      </c>
      <c r="AD221">
        <v>53.25</v>
      </c>
      <c r="AE221">
        <v>6.11</v>
      </c>
      <c r="AV221">
        <v>2196.4699999999998</v>
      </c>
      <c r="AW221">
        <v>18</v>
      </c>
    </row>
    <row r="222" spans="21:49" x14ac:dyDescent="0.3">
      <c r="U222" t="s">
        <v>4766</v>
      </c>
      <c r="V222" t="s">
        <v>4763</v>
      </c>
      <c r="W222">
        <v>2198.19</v>
      </c>
      <c r="AD222">
        <v>26.8</v>
      </c>
      <c r="AE222">
        <v>10.93</v>
      </c>
      <c r="AV222">
        <v>2198.19</v>
      </c>
      <c r="AW222">
        <v>18</v>
      </c>
    </row>
    <row r="223" spans="21:49" x14ac:dyDescent="0.3">
      <c r="U223" t="s">
        <v>4766</v>
      </c>
      <c r="V223" t="s">
        <v>4765</v>
      </c>
      <c r="W223">
        <v>2200.83</v>
      </c>
      <c r="AD223">
        <v>28.5</v>
      </c>
      <c r="AE223">
        <v>5.12</v>
      </c>
      <c r="AV223">
        <v>2200.83</v>
      </c>
      <c r="AW223">
        <v>18</v>
      </c>
    </row>
    <row r="224" spans="21:49" x14ac:dyDescent="0.3">
      <c r="U224" t="s">
        <v>4767</v>
      </c>
      <c r="V224" t="s">
        <v>4764</v>
      </c>
      <c r="W224">
        <v>2201.1</v>
      </c>
      <c r="AD224">
        <v>22.895</v>
      </c>
      <c r="AE224">
        <v>5.72</v>
      </c>
      <c r="AV224">
        <v>2201.1</v>
      </c>
      <c r="AW224">
        <v>18</v>
      </c>
    </row>
    <row r="225" spans="21:49" x14ac:dyDescent="0.3">
      <c r="U225" t="s">
        <v>4762</v>
      </c>
      <c r="V225" t="s">
        <v>4763</v>
      </c>
      <c r="W225">
        <v>2203.4699999999998</v>
      </c>
      <c r="AD225">
        <v>34.06</v>
      </c>
      <c r="AE225">
        <v>11.83</v>
      </c>
      <c r="AV225">
        <v>2203.4699999999998</v>
      </c>
      <c r="AW225">
        <v>18</v>
      </c>
    </row>
    <row r="226" spans="21:49" x14ac:dyDescent="0.3">
      <c r="U226" t="s">
        <v>4762</v>
      </c>
      <c r="V226" t="s">
        <v>4765</v>
      </c>
      <c r="W226">
        <v>2203.7399999999998</v>
      </c>
      <c r="AD226">
        <v>36.409999999999997</v>
      </c>
      <c r="AE226">
        <v>4.55</v>
      </c>
      <c r="AV226">
        <v>2203.7399999999998</v>
      </c>
      <c r="AW226">
        <v>18</v>
      </c>
    </row>
    <row r="227" spans="21:49" x14ac:dyDescent="0.3">
      <c r="U227" t="s">
        <v>4762</v>
      </c>
      <c r="V227" t="s">
        <v>4765</v>
      </c>
      <c r="W227">
        <v>2205.98</v>
      </c>
      <c r="AD227">
        <v>52.3</v>
      </c>
      <c r="AE227">
        <v>4.87</v>
      </c>
      <c r="AV227">
        <v>2205.98</v>
      </c>
      <c r="AW227">
        <v>18</v>
      </c>
    </row>
    <row r="228" spans="21:49" x14ac:dyDescent="0.3">
      <c r="U228" t="s">
        <v>4762</v>
      </c>
      <c r="V228" t="s">
        <v>4765</v>
      </c>
      <c r="W228">
        <v>2207.6999999999998</v>
      </c>
      <c r="AD228">
        <v>52.66</v>
      </c>
      <c r="AE228">
        <v>4.45</v>
      </c>
      <c r="AV228">
        <v>2207.6999999999998</v>
      </c>
      <c r="AW228">
        <v>18</v>
      </c>
    </row>
    <row r="229" spans="21:49" x14ac:dyDescent="0.3">
      <c r="U229" t="s">
        <v>4766</v>
      </c>
      <c r="V229" t="s">
        <v>4763</v>
      </c>
      <c r="W229">
        <v>2211.13</v>
      </c>
      <c r="AD229">
        <v>29.57</v>
      </c>
      <c r="AE229">
        <v>9.42</v>
      </c>
      <c r="AV229">
        <v>2211.13</v>
      </c>
      <c r="AW229">
        <v>18</v>
      </c>
    </row>
    <row r="230" spans="21:49" x14ac:dyDescent="0.3">
      <c r="U230" t="s">
        <v>4762</v>
      </c>
      <c r="V230" t="s">
        <v>4765</v>
      </c>
      <c r="W230">
        <v>2213.21</v>
      </c>
      <c r="AD230">
        <v>36.99</v>
      </c>
      <c r="AE230">
        <v>5.37</v>
      </c>
      <c r="AV230">
        <v>2213.21</v>
      </c>
      <c r="AW230">
        <v>28</v>
      </c>
    </row>
    <row r="231" spans="21:49" x14ac:dyDescent="0.3">
      <c r="U231" t="s">
        <v>4762</v>
      </c>
      <c r="V231" t="s">
        <v>4765</v>
      </c>
      <c r="W231">
        <v>2217.4699999999998</v>
      </c>
      <c r="AD231">
        <v>31.4</v>
      </c>
      <c r="AE231">
        <v>4.5999999999999996</v>
      </c>
      <c r="AV231">
        <v>2217.4699999999998</v>
      </c>
      <c r="AW231">
        <v>18</v>
      </c>
    </row>
    <row r="232" spans="21:49" x14ac:dyDescent="0.3">
      <c r="U232" t="s">
        <v>4762</v>
      </c>
      <c r="V232" t="s">
        <v>4764</v>
      </c>
      <c r="W232">
        <v>2217.6</v>
      </c>
      <c r="AD232">
        <v>34.9</v>
      </c>
      <c r="AE232">
        <v>6.22</v>
      </c>
      <c r="AV232">
        <v>2217.6</v>
      </c>
      <c r="AW232">
        <v>18</v>
      </c>
    </row>
    <row r="233" spans="21:49" x14ac:dyDescent="0.3">
      <c r="U233" t="s">
        <v>4762</v>
      </c>
      <c r="V233" t="s">
        <v>4765</v>
      </c>
      <c r="W233">
        <v>2219.4499999999998</v>
      </c>
      <c r="AD233">
        <v>31.13</v>
      </c>
      <c r="AE233">
        <v>4.5199999999999996</v>
      </c>
      <c r="AV233">
        <v>2219.4499999999998</v>
      </c>
      <c r="AW233">
        <v>18</v>
      </c>
    </row>
    <row r="234" spans="21:49" x14ac:dyDescent="0.3">
      <c r="U234" t="s">
        <v>4762</v>
      </c>
      <c r="V234" t="s">
        <v>4764</v>
      </c>
      <c r="W234">
        <v>2221.56</v>
      </c>
      <c r="AD234">
        <v>34.799999999999997</v>
      </c>
      <c r="AE234">
        <v>6.18</v>
      </c>
      <c r="AV234">
        <v>2221.56</v>
      </c>
      <c r="AW234">
        <v>19</v>
      </c>
    </row>
    <row r="235" spans="21:49" x14ac:dyDescent="0.3">
      <c r="U235" t="s">
        <v>4762</v>
      </c>
      <c r="V235" t="s">
        <v>4765</v>
      </c>
      <c r="W235">
        <v>2250.84</v>
      </c>
      <c r="AD235">
        <v>31.68</v>
      </c>
      <c r="AE235">
        <v>4.4000000000000004</v>
      </c>
      <c r="AV235">
        <v>2250.84</v>
      </c>
      <c r="AW235">
        <v>22</v>
      </c>
    </row>
    <row r="236" spans="21:49" x14ac:dyDescent="0.3">
      <c r="U236" t="s">
        <v>4762</v>
      </c>
      <c r="V236" t="s">
        <v>4764</v>
      </c>
      <c r="W236">
        <v>2254.8000000000002</v>
      </c>
      <c r="AD236">
        <v>33.534999999999997</v>
      </c>
      <c r="AE236">
        <v>6.23</v>
      </c>
      <c r="AV236">
        <v>2254.8000000000002</v>
      </c>
      <c r="AW236">
        <v>22</v>
      </c>
    </row>
    <row r="237" spans="21:49" x14ac:dyDescent="0.3">
      <c r="U237" t="s">
        <v>4762</v>
      </c>
      <c r="V237" t="s">
        <v>4765</v>
      </c>
      <c r="W237">
        <v>2257.48</v>
      </c>
      <c r="AD237">
        <v>31.92</v>
      </c>
      <c r="AE237">
        <v>5.33</v>
      </c>
      <c r="AV237">
        <v>2257.48</v>
      </c>
      <c r="AW237">
        <v>20</v>
      </c>
    </row>
    <row r="238" spans="21:49" x14ac:dyDescent="0.3">
      <c r="U238" t="s">
        <v>4762</v>
      </c>
      <c r="V238" t="s">
        <v>4765</v>
      </c>
      <c r="W238">
        <v>2261.5700000000002</v>
      </c>
      <c r="AD238">
        <v>32.700000000000003</v>
      </c>
      <c r="AE238">
        <v>4.09</v>
      </c>
      <c r="AV238">
        <v>2261.5700000000002</v>
      </c>
      <c r="AW238">
        <v>20</v>
      </c>
    </row>
    <row r="239" spans="21:49" x14ac:dyDescent="0.3">
      <c r="U239" t="s">
        <v>4762</v>
      </c>
      <c r="V239" t="s">
        <v>4765</v>
      </c>
      <c r="W239">
        <v>2277.7199999999998</v>
      </c>
      <c r="AD239">
        <v>41.25</v>
      </c>
      <c r="AE239">
        <v>5.19</v>
      </c>
      <c r="AV239">
        <v>2277.7199999999998</v>
      </c>
      <c r="AW239">
        <v>31</v>
      </c>
    </row>
    <row r="240" spans="21:49" x14ac:dyDescent="0.3">
      <c r="U240" t="s">
        <v>4762</v>
      </c>
      <c r="V240" t="s">
        <v>4765</v>
      </c>
      <c r="W240">
        <v>2295.2399999999998</v>
      </c>
      <c r="AD240">
        <v>33.11</v>
      </c>
      <c r="AE240">
        <v>4.12</v>
      </c>
      <c r="AV240">
        <v>2295.2399999999998</v>
      </c>
      <c r="AW240">
        <v>33</v>
      </c>
    </row>
    <row r="241" spans="21:49" x14ac:dyDescent="0.3">
      <c r="U241" t="s">
        <v>4762</v>
      </c>
      <c r="V241" t="s">
        <v>4765</v>
      </c>
      <c r="W241">
        <v>2302.3000000000002</v>
      </c>
      <c r="AD241">
        <v>36.159999999999997</v>
      </c>
      <c r="AE241">
        <v>5.0999999999999996</v>
      </c>
      <c r="AV241">
        <v>2302.3000000000002</v>
      </c>
      <c r="AW241">
        <v>26</v>
      </c>
    </row>
    <row r="242" spans="21:49" x14ac:dyDescent="0.3">
      <c r="U242" t="s">
        <v>4762</v>
      </c>
      <c r="V242" t="s">
        <v>4764</v>
      </c>
      <c r="W242">
        <v>2304</v>
      </c>
      <c r="AD242">
        <v>33.72</v>
      </c>
      <c r="AE242">
        <v>6.21</v>
      </c>
      <c r="AV242">
        <v>2304</v>
      </c>
      <c r="AW242">
        <v>18</v>
      </c>
    </row>
    <row r="243" spans="21:49" x14ac:dyDescent="0.3">
      <c r="U243" t="s">
        <v>4762</v>
      </c>
      <c r="V243" t="s">
        <v>4763</v>
      </c>
      <c r="W243">
        <v>2322.62</v>
      </c>
      <c r="AD243">
        <v>37.74</v>
      </c>
      <c r="AE243">
        <v>9.5299999999999994</v>
      </c>
      <c r="AV243">
        <v>2322.62</v>
      </c>
      <c r="AW243">
        <v>26</v>
      </c>
    </row>
    <row r="244" spans="21:49" x14ac:dyDescent="0.3">
      <c r="U244" t="s">
        <v>4762</v>
      </c>
      <c r="V244" t="s">
        <v>4765</v>
      </c>
      <c r="W244">
        <v>2331.52</v>
      </c>
      <c r="AD244">
        <v>48.75</v>
      </c>
      <c r="AE244">
        <v>4.6399999999999997</v>
      </c>
      <c r="AV244">
        <v>2331.52</v>
      </c>
      <c r="AW244">
        <v>19</v>
      </c>
    </row>
    <row r="245" spans="21:49" x14ac:dyDescent="0.3">
      <c r="U245" t="s">
        <v>4762</v>
      </c>
      <c r="V245" t="s">
        <v>4765</v>
      </c>
      <c r="W245">
        <v>2352.9699999999998</v>
      </c>
      <c r="AD245">
        <v>31.065000000000001</v>
      </c>
      <c r="AE245">
        <v>5.05</v>
      </c>
      <c r="AV245">
        <v>2352.9699999999998</v>
      </c>
      <c r="AW245">
        <v>24</v>
      </c>
    </row>
    <row r="246" spans="21:49" x14ac:dyDescent="0.3">
      <c r="U246" t="s">
        <v>4767</v>
      </c>
      <c r="V246" t="s">
        <v>4763</v>
      </c>
      <c r="W246">
        <v>2362.23</v>
      </c>
      <c r="AD246">
        <v>23.55</v>
      </c>
      <c r="AE246">
        <v>10.38</v>
      </c>
      <c r="AV246">
        <v>2362.23</v>
      </c>
      <c r="AW246">
        <v>20</v>
      </c>
    </row>
    <row r="247" spans="21:49" x14ac:dyDescent="0.3">
      <c r="U247" t="s">
        <v>4762</v>
      </c>
      <c r="V247" t="s">
        <v>4763</v>
      </c>
      <c r="W247">
        <v>2373.3000000000002</v>
      </c>
      <c r="AD247">
        <v>30.18</v>
      </c>
      <c r="AE247">
        <v>8.31</v>
      </c>
      <c r="AV247">
        <v>2373.3000000000002</v>
      </c>
      <c r="AW247">
        <v>34</v>
      </c>
    </row>
    <row r="248" spans="21:49" x14ac:dyDescent="0.3">
      <c r="U248" t="s">
        <v>4766</v>
      </c>
      <c r="V248" t="s">
        <v>4763</v>
      </c>
      <c r="W248">
        <v>2395.17</v>
      </c>
      <c r="AD248">
        <v>29.94</v>
      </c>
      <c r="AE248">
        <v>7.59</v>
      </c>
      <c r="AV248">
        <v>2395.17</v>
      </c>
      <c r="AW248">
        <v>23</v>
      </c>
    </row>
    <row r="249" spans="21:49" x14ac:dyDescent="0.3">
      <c r="U249" t="s">
        <v>4762</v>
      </c>
      <c r="V249" t="s">
        <v>4765</v>
      </c>
      <c r="W249">
        <v>2396.1</v>
      </c>
      <c r="AD249">
        <v>31.4</v>
      </c>
      <c r="AE249">
        <v>5.49</v>
      </c>
      <c r="AV249">
        <v>2396.1</v>
      </c>
      <c r="AW249">
        <v>23</v>
      </c>
    </row>
    <row r="250" spans="21:49" x14ac:dyDescent="0.3">
      <c r="U250" t="s">
        <v>4762</v>
      </c>
      <c r="V250" t="s">
        <v>4763</v>
      </c>
      <c r="W250">
        <v>2404.73</v>
      </c>
      <c r="AD250">
        <v>53.06</v>
      </c>
      <c r="AE250">
        <v>11.68</v>
      </c>
      <c r="AV250">
        <v>2404.73</v>
      </c>
      <c r="AW250">
        <v>22</v>
      </c>
    </row>
    <row r="251" spans="21:49" x14ac:dyDescent="0.3">
      <c r="U251" t="s">
        <v>4762</v>
      </c>
      <c r="V251" t="s">
        <v>4765</v>
      </c>
      <c r="W251">
        <v>2416.96</v>
      </c>
      <c r="AD251">
        <v>30.25</v>
      </c>
      <c r="AE251">
        <v>4.1900000000000004</v>
      </c>
      <c r="AV251">
        <v>2416.96</v>
      </c>
      <c r="AW251">
        <v>23</v>
      </c>
    </row>
    <row r="252" spans="21:49" x14ac:dyDescent="0.3">
      <c r="U252" t="s">
        <v>4762</v>
      </c>
      <c r="V252" t="s">
        <v>4765</v>
      </c>
      <c r="W252">
        <v>2438.06</v>
      </c>
      <c r="AD252">
        <v>46.68</v>
      </c>
      <c r="AE252">
        <v>4.01</v>
      </c>
      <c r="AV252">
        <v>2438.06</v>
      </c>
      <c r="AW252">
        <v>23</v>
      </c>
    </row>
    <row r="253" spans="21:49" x14ac:dyDescent="0.3">
      <c r="U253" t="s">
        <v>4762</v>
      </c>
      <c r="V253" t="s">
        <v>4764</v>
      </c>
      <c r="W253">
        <v>2457.21</v>
      </c>
      <c r="AD253">
        <v>30.4</v>
      </c>
      <c r="AE253">
        <v>5.91</v>
      </c>
      <c r="AV253">
        <v>2457.21</v>
      </c>
      <c r="AW253">
        <v>20</v>
      </c>
    </row>
    <row r="254" spans="21:49" x14ac:dyDescent="0.3">
      <c r="U254" t="s">
        <v>4762</v>
      </c>
      <c r="V254" t="s">
        <v>4765</v>
      </c>
      <c r="W254">
        <v>2457.5</v>
      </c>
      <c r="AD254">
        <v>30.2</v>
      </c>
      <c r="AE254">
        <v>4.47</v>
      </c>
      <c r="AV254">
        <v>2457.5</v>
      </c>
      <c r="AW254">
        <v>24</v>
      </c>
    </row>
    <row r="255" spans="21:49" x14ac:dyDescent="0.3">
      <c r="U255" t="s">
        <v>4762</v>
      </c>
      <c r="V255" t="s">
        <v>4765</v>
      </c>
      <c r="W255">
        <v>2459.7199999999998</v>
      </c>
      <c r="AD255">
        <v>51.18</v>
      </c>
      <c r="AE255">
        <v>4.5599999999999996</v>
      </c>
      <c r="AV255">
        <v>2459.7199999999998</v>
      </c>
      <c r="AW255">
        <v>20</v>
      </c>
    </row>
    <row r="256" spans="21:49" x14ac:dyDescent="0.3">
      <c r="U256" t="s">
        <v>4767</v>
      </c>
      <c r="V256" t="s">
        <v>4763</v>
      </c>
      <c r="W256">
        <v>2464.62</v>
      </c>
      <c r="AD256">
        <v>22.18</v>
      </c>
      <c r="AE256">
        <v>9.9</v>
      </c>
      <c r="AV256">
        <v>2464.62</v>
      </c>
      <c r="AW256">
        <v>24</v>
      </c>
    </row>
    <row r="257" spans="21:49" x14ac:dyDescent="0.3">
      <c r="U257" t="s">
        <v>4762</v>
      </c>
      <c r="V257" t="s">
        <v>4765</v>
      </c>
      <c r="W257">
        <v>2473.33</v>
      </c>
      <c r="AD257">
        <v>31.92</v>
      </c>
      <c r="AE257">
        <v>5.1100000000000003</v>
      </c>
      <c r="AV257">
        <v>2473.33</v>
      </c>
      <c r="AW257">
        <v>24</v>
      </c>
    </row>
    <row r="258" spans="21:49" x14ac:dyDescent="0.3">
      <c r="U258" t="s">
        <v>4762</v>
      </c>
      <c r="V258" t="s">
        <v>4764</v>
      </c>
      <c r="W258">
        <v>2480.98</v>
      </c>
      <c r="AD258">
        <v>31.73</v>
      </c>
      <c r="AE258">
        <v>5.73</v>
      </c>
      <c r="AV258">
        <v>2480.98</v>
      </c>
      <c r="AW258">
        <v>24</v>
      </c>
    </row>
    <row r="259" spans="21:49" x14ac:dyDescent="0.3">
      <c r="U259" t="s">
        <v>4762</v>
      </c>
      <c r="V259" t="s">
        <v>4764</v>
      </c>
      <c r="W259">
        <v>2483.7399999999998</v>
      </c>
      <c r="AD259">
        <v>45.52</v>
      </c>
      <c r="AE259">
        <v>6.04</v>
      </c>
      <c r="AV259">
        <v>2483.7399999999998</v>
      </c>
      <c r="AW259">
        <v>27</v>
      </c>
    </row>
    <row r="260" spans="21:49" x14ac:dyDescent="0.3">
      <c r="U260" t="s">
        <v>4762</v>
      </c>
      <c r="V260" t="s">
        <v>4765</v>
      </c>
      <c r="W260">
        <v>2494.02</v>
      </c>
      <c r="AD260">
        <v>52.81</v>
      </c>
      <c r="AE260">
        <v>5.19</v>
      </c>
      <c r="AV260">
        <v>2494.02</v>
      </c>
      <c r="AW260">
        <v>27</v>
      </c>
    </row>
    <row r="261" spans="21:49" x14ac:dyDescent="0.3">
      <c r="U261" t="s">
        <v>4762</v>
      </c>
      <c r="V261" t="s">
        <v>4765</v>
      </c>
      <c r="W261">
        <v>2497.04</v>
      </c>
      <c r="AD261">
        <v>33.58</v>
      </c>
      <c r="AE261">
        <v>5.56</v>
      </c>
      <c r="AV261">
        <v>2497.04</v>
      </c>
      <c r="AW261">
        <v>27</v>
      </c>
    </row>
    <row r="262" spans="21:49" x14ac:dyDescent="0.3">
      <c r="U262" t="s">
        <v>4762</v>
      </c>
      <c r="V262" t="s">
        <v>4763</v>
      </c>
      <c r="W262">
        <v>2498.41</v>
      </c>
      <c r="AD262">
        <v>30.684999999999999</v>
      </c>
      <c r="AE262">
        <v>8.23</v>
      </c>
      <c r="AV262">
        <v>2498.41</v>
      </c>
      <c r="AW262">
        <v>27</v>
      </c>
    </row>
    <row r="263" spans="21:49" x14ac:dyDescent="0.3">
      <c r="U263" t="s">
        <v>4762</v>
      </c>
      <c r="V263" t="s">
        <v>4763</v>
      </c>
      <c r="W263">
        <v>2500.9299999999998</v>
      </c>
      <c r="AD263">
        <v>37.524999999999999</v>
      </c>
      <c r="AE263">
        <v>9.0299999999999994</v>
      </c>
      <c r="AV263">
        <v>2500.9299999999998</v>
      </c>
      <c r="AW263">
        <v>18</v>
      </c>
    </row>
    <row r="264" spans="21:49" x14ac:dyDescent="0.3">
      <c r="U264" t="s">
        <v>4762</v>
      </c>
      <c r="V264" t="s">
        <v>4765</v>
      </c>
      <c r="W264">
        <v>2510.79</v>
      </c>
      <c r="AD264">
        <v>34.5</v>
      </c>
      <c r="AE264">
        <v>4.07</v>
      </c>
      <c r="AV264">
        <v>2510.79</v>
      </c>
      <c r="AW264">
        <v>31</v>
      </c>
    </row>
    <row r="265" spans="21:49" x14ac:dyDescent="0.3">
      <c r="U265" t="s">
        <v>4766</v>
      </c>
      <c r="V265" t="s">
        <v>4764</v>
      </c>
      <c r="W265">
        <v>2523.17</v>
      </c>
      <c r="AD265">
        <v>28.16</v>
      </c>
      <c r="AE265">
        <v>5.77</v>
      </c>
      <c r="AV265">
        <v>2523.17</v>
      </c>
      <c r="AW265">
        <v>25</v>
      </c>
    </row>
    <row r="266" spans="21:49" x14ac:dyDescent="0.3">
      <c r="U266" t="s">
        <v>4762</v>
      </c>
      <c r="V266" t="s">
        <v>4764</v>
      </c>
      <c r="W266">
        <v>2527.8200000000002</v>
      </c>
      <c r="AD266">
        <v>30.02</v>
      </c>
      <c r="AE266">
        <v>5.98</v>
      </c>
      <c r="AV266">
        <v>2527.8200000000002</v>
      </c>
      <c r="AW266">
        <v>22</v>
      </c>
    </row>
    <row r="267" spans="21:49" x14ac:dyDescent="0.3">
      <c r="U267" t="s">
        <v>4762</v>
      </c>
      <c r="V267" t="s">
        <v>4764</v>
      </c>
      <c r="W267">
        <v>2534.39</v>
      </c>
      <c r="AD267">
        <v>37.82</v>
      </c>
      <c r="AE267">
        <v>6.01</v>
      </c>
      <c r="AV267">
        <v>2534.39</v>
      </c>
      <c r="AW267">
        <v>25</v>
      </c>
    </row>
    <row r="268" spans="21:49" x14ac:dyDescent="0.3">
      <c r="U268" t="s">
        <v>4762</v>
      </c>
      <c r="V268" t="s">
        <v>4765</v>
      </c>
      <c r="W268">
        <v>2540.39</v>
      </c>
      <c r="AD268">
        <v>33.14</v>
      </c>
      <c r="AE268">
        <v>5.67</v>
      </c>
      <c r="AV268">
        <v>2540.39</v>
      </c>
      <c r="AW268">
        <v>32</v>
      </c>
    </row>
    <row r="269" spans="21:49" x14ac:dyDescent="0.3">
      <c r="U269" t="s">
        <v>4766</v>
      </c>
      <c r="V269" t="s">
        <v>4764</v>
      </c>
      <c r="W269">
        <v>2545.6799999999998</v>
      </c>
      <c r="AD269">
        <v>25.14</v>
      </c>
      <c r="AE269">
        <v>6.02</v>
      </c>
      <c r="AV269">
        <v>2545.6799999999998</v>
      </c>
      <c r="AW269">
        <v>31</v>
      </c>
    </row>
    <row r="270" spans="21:49" x14ac:dyDescent="0.3">
      <c r="U270" t="s">
        <v>4767</v>
      </c>
      <c r="V270" t="s">
        <v>4763</v>
      </c>
      <c r="W270">
        <v>2566.4699999999998</v>
      </c>
      <c r="AD270">
        <v>20.18</v>
      </c>
      <c r="AE270">
        <v>11.19</v>
      </c>
      <c r="AV270">
        <v>2566.4699999999998</v>
      </c>
      <c r="AW270">
        <v>20</v>
      </c>
    </row>
    <row r="271" spans="21:49" x14ac:dyDescent="0.3">
      <c r="U271" t="s">
        <v>4762</v>
      </c>
      <c r="V271" t="s">
        <v>4765</v>
      </c>
      <c r="W271">
        <v>2585.04</v>
      </c>
      <c r="AD271">
        <v>44.36</v>
      </c>
      <c r="AE271">
        <v>5.1100000000000003</v>
      </c>
      <c r="AV271">
        <v>2585.04</v>
      </c>
      <c r="AW271">
        <v>20</v>
      </c>
    </row>
    <row r="272" spans="21:49" x14ac:dyDescent="0.3">
      <c r="U272" t="s">
        <v>4767</v>
      </c>
      <c r="V272" t="s">
        <v>4763</v>
      </c>
      <c r="W272">
        <v>2585.27</v>
      </c>
      <c r="AD272">
        <v>23.82</v>
      </c>
      <c r="AE272">
        <v>10.85</v>
      </c>
      <c r="AV272">
        <v>2585.27</v>
      </c>
      <c r="AW272">
        <v>21</v>
      </c>
    </row>
    <row r="273" spans="21:49" x14ac:dyDescent="0.3">
      <c r="U273" t="s">
        <v>4762</v>
      </c>
      <c r="V273" t="s">
        <v>4765</v>
      </c>
      <c r="W273">
        <v>2585.85</v>
      </c>
      <c r="AD273">
        <v>45</v>
      </c>
      <c r="AE273">
        <v>5.24</v>
      </c>
      <c r="AV273">
        <v>2585.85</v>
      </c>
      <c r="AW273">
        <v>21</v>
      </c>
    </row>
    <row r="274" spans="21:49" x14ac:dyDescent="0.3">
      <c r="U274" t="s">
        <v>4766</v>
      </c>
      <c r="V274" t="s">
        <v>4763</v>
      </c>
      <c r="W274">
        <v>2597.7800000000002</v>
      </c>
      <c r="AD274">
        <v>26.62</v>
      </c>
      <c r="AE274">
        <v>10.08</v>
      </c>
      <c r="AV274">
        <v>2597.7800000000002</v>
      </c>
      <c r="AW274">
        <v>21</v>
      </c>
    </row>
    <row r="275" spans="21:49" x14ac:dyDescent="0.3">
      <c r="U275" t="s">
        <v>4762</v>
      </c>
      <c r="V275" t="s">
        <v>4763</v>
      </c>
      <c r="W275">
        <v>2632.99</v>
      </c>
      <c r="AD275">
        <v>32.67</v>
      </c>
      <c r="AE275">
        <v>10.97</v>
      </c>
      <c r="AV275">
        <v>2632.99</v>
      </c>
      <c r="AW275">
        <v>25</v>
      </c>
    </row>
    <row r="276" spans="21:49" x14ac:dyDescent="0.3">
      <c r="U276" t="s">
        <v>4762</v>
      </c>
      <c r="V276" t="s">
        <v>4765</v>
      </c>
      <c r="W276">
        <v>2639.04</v>
      </c>
      <c r="AD276">
        <v>44.44</v>
      </c>
      <c r="AE276">
        <v>4.9000000000000004</v>
      </c>
      <c r="AV276">
        <v>2639.04</v>
      </c>
      <c r="AW276">
        <v>22</v>
      </c>
    </row>
    <row r="277" spans="21:49" x14ac:dyDescent="0.3">
      <c r="U277" t="s">
        <v>4766</v>
      </c>
      <c r="V277" t="s">
        <v>4765</v>
      </c>
      <c r="W277">
        <v>2643.27</v>
      </c>
      <c r="AD277">
        <v>28.31</v>
      </c>
      <c r="AE277">
        <v>5.33</v>
      </c>
      <c r="AV277">
        <v>2643.27</v>
      </c>
      <c r="AW277">
        <v>22</v>
      </c>
    </row>
    <row r="278" spans="21:49" x14ac:dyDescent="0.3">
      <c r="U278" t="s">
        <v>4766</v>
      </c>
      <c r="V278" t="s">
        <v>4765</v>
      </c>
      <c r="W278">
        <v>2680.95</v>
      </c>
      <c r="AD278">
        <v>25.05</v>
      </c>
      <c r="AE278">
        <v>4.6100000000000003</v>
      </c>
      <c r="AV278">
        <v>2680.95</v>
      </c>
      <c r="AW278">
        <v>26</v>
      </c>
    </row>
    <row r="279" spans="21:49" x14ac:dyDescent="0.3">
      <c r="U279" t="s">
        <v>4766</v>
      </c>
      <c r="V279" t="s">
        <v>4763</v>
      </c>
      <c r="W279">
        <v>2684.69</v>
      </c>
      <c r="AD279">
        <v>28.34</v>
      </c>
      <c r="AE279">
        <v>8.18</v>
      </c>
      <c r="AV279">
        <v>2684.69</v>
      </c>
      <c r="AW279">
        <v>28</v>
      </c>
    </row>
    <row r="280" spans="21:49" x14ac:dyDescent="0.3">
      <c r="U280" t="s">
        <v>4768</v>
      </c>
      <c r="V280" t="s">
        <v>4765</v>
      </c>
      <c r="W280">
        <v>2689.5</v>
      </c>
      <c r="AD280">
        <v>17.765000000000001</v>
      </c>
      <c r="AE280">
        <v>5.62</v>
      </c>
      <c r="AV280">
        <v>2689.5</v>
      </c>
      <c r="AW280">
        <v>28</v>
      </c>
    </row>
    <row r="281" spans="21:49" x14ac:dyDescent="0.3">
      <c r="U281" t="s">
        <v>4762</v>
      </c>
      <c r="V281" t="s">
        <v>4764</v>
      </c>
      <c r="W281">
        <v>2690.11</v>
      </c>
      <c r="AD281">
        <v>36.119999999999997</v>
      </c>
      <c r="AE281">
        <v>5.82</v>
      </c>
      <c r="AV281">
        <v>2690.11</v>
      </c>
      <c r="AW281">
        <v>23</v>
      </c>
    </row>
    <row r="282" spans="21:49" x14ac:dyDescent="0.3">
      <c r="U282" t="s">
        <v>4767</v>
      </c>
      <c r="V282" t="s">
        <v>4763</v>
      </c>
      <c r="W282">
        <v>2699.57</v>
      </c>
      <c r="AD282">
        <v>23.19</v>
      </c>
      <c r="AE282">
        <v>7.66</v>
      </c>
      <c r="AV282">
        <v>2699.57</v>
      </c>
      <c r="AW282">
        <v>26</v>
      </c>
    </row>
    <row r="283" spans="21:49" x14ac:dyDescent="0.3">
      <c r="U283" t="s">
        <v>4762</v>
      </c>
      <c r="V283" t="s">
        <v>4765</v>
      </c>
      <c r="W283">
        <v>2709.11</v>
      </c>
      <c r="AD283">
        <v>35.99</v>
      </c>
      <c r="AE283">
        <v>4.2300000000000004</v>
      </c>
      <c r="AV283">
        <v>2709.11</v>
      </c>
      <c r="AW283">
        <v>19</v>
      </c>
    </row>
    <row r="284" spans="21:49" x14ac:dyDescent="0.3">
      <c r="U284" t="s">
        <v>4762</v>
      </c>
      <c r="V284" t="s">
        <v>4765</v>
      </c>
      <c r="W284">
        <v>2709.24</v>
      </c>
      <c r="AD284">
        <v>30.25</v>
      </c>
      <c r="AE284">
        <v>5.58</v>
      </c>
      <c r="AV284">
        <v>2709.24</v>
      </c>
      <c r="AW284">
        <v>19</v>
      </c>
    </row>
    <row r="285" spans="21:49" x14ac:dyDescent="0.3">
      <c r="U285" t="s">
        <v>4766</v>
      </c>
      <c r="V285" t="s">
        <v>4764</v>
      </c>
      <c r="W285">
        <v>2710.83</v>
      </c>
      <c r="AD285">
        <v>26.24</v>
      </c>
      <c r="AE285">
        <v>6.26</v>
      </c>
      <c r="AV285">
        <v>2710.83</v>
      </c>
      <c r="AW285">
        <v>19</v>
      </c>
    </row>
    <row r="286" spans="21:49" x14ac:dyDescent="0.3">
      <c r="U286" t="s">
        <v>4762</v>
      </c>
      <c r="V286" t="s">
        <v>4763</v>
      </c>
      <c r="W286">
        <v>2719.28</v>
      </c>
      <c r="AD286">
        <v>31.36</v>
      </c>
      <c r="AE286">
        <v>10.6</v>
      </c>
      <c r="AV286">
        <v>2719.28</v>
      </c>
      <c r="AW286">
        <v>19</v>
      </c>
    </row>
    <row r="287" spans="21:49" x14ac:dyDescent="0.3">
      <c r="U287" t="s">
        <v>4766</v>
      </c>
      <c r="V287" t="s">
        <v>4765</v>
      </c>
      <c r="W287">
        <v>2721.32</v>
      </c>
      <c r="AD287">
        <v>25.69</v>
      </c>
      <c r="AE287">
        <v>4.78</v>
      </c>
      <c r="AV287">
        <v>2721.32</v>
      </c>
      <c r="AW287">
        <v>25</v>
      </c>
    </row>
    <row r="288" spans="21:49" x14ac:dyDescent="0.3">
      <c r="U288" t="s">
        <v>4766</v>
      </c>
      <c r="V288" t="s">
        <v>4764</v>
      </c>
      <c r="W288">
        <v>2726.06</v>
      </c>
      <c r="AD288">
        <v>25.46</v>
      </c>
      <c r="AE288">
        <v>6.03</v>
      </c>
      <c r="AV288">
        <v>2726.06</v>
      </c>
      <c r="AW288">
        <v>34</v>
      </c>
    </row>
    <row r="289" spans="21:49" x14ac:dyDescent="0.3">
      <c r="U289" t="s">
        <v>4762</v>
      </c>
      <c r="V289" t="s">
        <v>4763</v>
      </c>
      <c r="W289">
        <v>2727.4</v>
      </c>
      <c r="AD289">
        <v>31.83</v>
      </c>
      <c r="AE289">
        <v>11.55</v>
      </c>
      <c r="AV289">
        <v>2727.4</v>
      </c>
      <c r="AW289">
        <v>25</v>
      </c>
    </row>
    <row r="290" spans="21:49" x14ac:dyDescent="0.3">
      <c r="U290" t="s">
        <v>4767</v>
      </c>
      <c r="V290" t="s">
        <v>4763</v>
      </c>
      <c r="W290">
        <v>2730.11</v>
      </c>
      <c r="AD290">
        <v>24.43</v>
      </c>
      <c r="AE290">
        <v>7.59</v>
      </c>
      <c r="AV290">
        <v>2730.11</v>
      </c>
      <c r="AW290">
        <v>19</v>
      </c>
    </row>
    <row r="291" spans="21:49" x14ac:dyDescent="0.3">
      <c r="U291" t="s">
        <v>4762</v>
      </c>
      <c r="V291" t="s">
        <v>4765</v>
      </c>
      <c r="W291">
        <v>2731.91</v>
      </c>
      <c r="AD291">
        <v>41.9</v>
      </c>
      <c r="AE291">
        <v>4.26</v>
      </c>
      <c r="AV291">
        <v>2731.91</v>
      </c>
      <c r="AW291">
        <v>22</v>
      </c>
    </row>
    <row r="292" spans="21:49" x14ac:dyDescent="0.3">
      <c r="U292" t="s">
        <v>4767</v>
      </c>
      <c r="V292" t="s">
        <v>4764</v>
      </c>
      <c r="W292">
        <v>2741.95</v>
      </c>
      <c r="AD292">
        <v>22.88</v>
      </c>
      <c r="AE292">
        <v>5.9</v>
      </c>
      <c r="AV292">
        <v>2741.95</v>
      </c>
      <c r="AW292">
        <v>22</v>
      </c>
    </row>
    <row r="293" spans="21:49" x14ac:dyDescent="0.3">
      <c r="U293" t="s">
        <v>4766</v>
      </c>
      <c r="V293" t="s">
        <v>4763</v>
      </c>
      <c r="W293">
        <v>2755.02</v>
      </c>
      <c r="AD293">
        <v>29.734999999999999</v>
      </c>
      <c r="AE293">
        <v>7.79</v>
      </c>
      <c r="AV293">
        <v>2755.02</v>
      </c>
      <c r="AW293">
        <v>22</v>
      </c>
    </row>
    <row r="294" spans="21:49" x14ac:dyDescent="0.3">
      <c r="U294" t="s">
        <v>4762</v>
      </c>
      <c r="V294" t="s">
        <v>4765</v>
      </c>
      <c r="W294">
        <v>2758.99</v>
      </c>
      <c r="AD294">
        <v>40.74</v>
      </c>
      <c r="AE294">
        <v>5.28</v>
      </c>
      <c r="AV294">
        <v>2758.99</v>
      </c>
      <c r="AW294">
        <v>25</v>
      </c>
    </row>
    <row r="295" spans="21:49" x14ac:dyDescent="0.3">
      <c r="U295" t="s">
        <v>4767</v>
      </c>
      <c r="V295" t="s">
        <v>4764</v>
      </c>
      <c r="W295">
        <v>2773.46</v>
      </c>
      <c r="AD295">
        <v>24.14</v>
      </c>
      <c r="AE295">
        <v>5.87</v>
      </c>
      <c r="AV295">
        <v>2773.46</v>
      </c>
      <c r="AW295">
        <v>18</v>
      </c>
    </row>
    <row r="296" spans="21:49" x14ac:dyDescent="0.3">
      <c r="U296" t="s">
        <v>4766</v>
      </c>
      <c r="V296" t="s">
        <v>4763</v>
      </c>
      <c r="W296">
        <v>2775.19</v>
      </c>
      <c r="AD296">
        <v>25.15</v>
      </c>
      <c r="AE296">
        <v>9.08</v>
      </c>
      <c r="AV296">
        <v>2775.19</v>
      </c>
      <c r="AW296">
        <v>23</v>
      </c>
    </row>
    <row r="297" spans="21:49" x14ac:dyDescent="0.3">
      <c r="U297" t="s">
        <v>4766</v>
      </c>
      <c r="V297" t="s">
        <v>4765</v>
      </c>
      <c r="W297">
        <v>2775.19</v>
      </c>
      <c r="AD297">
        <v>28.71</v>
      </c>
      <c r="AE297">
        <v>5.2</v>
      </c>
      <c r="AV297">
        <v>2775.19</v>
      </c>
      <c r="AW297">
        <v>23</v>
      </c>
    </row>
    <row r="298" spans="21:49" x14ac:dyDescent="0.3">
      <c r="U298" t="s">
        <v>4767</v>
      </c>
      <c r="V298" t="s">
        <v>4765</v>
      </c>
      <c r="W298">
        <v>2789.06</v>
      </c>
      <c r="AD298">
        <v>23</v>
      </c>
      <c r="AE298">
        <v>5.48</v>
      </c>
      <c r="AV298">
        <v>2789.06</v>
      </c>
      <c r="AW298">
        <v>23</v>
      </c>
    </row>
    <row r="299" spans="21:49" x14ac:dyDescent="0.3">
      <c r="U299" t="s">
        <v>4762</v>
      </c>
      <c r="V299" t="s">
        <v>4763</v>
      </c>
      <c r="W299">
        <v>2801.26</v>
      </c>
      <c r="AD299">
        <v>36.86</v>
      </c>
      <c r="AE299">
        <v>11.95</v>
      </c>
      <c r="AV299">
        <v>2801.26</v>
      </c>
      <c r="AW299">
        <v>18</v>
      </c>
    </row>
    <row r="300" spans="21:49" x14ac:dyDescent="0.3">
      <c r="U300" t="s">
        <v>4767</v>
      </c>
      <c r="V300" t="s">
        <v>4763</v>
      </c>
      <c r="W300">
        <v>2803.7</v>
      </c>
      <c r="AD300">
        <v>24.25</v>
      </c>
      <c r="AE300">
        <v>8.6999999999999993</v>
      </c>
      <c r="AV300">
        <v>2803.7</v>
      </c>
      <c r="AW300">
        <v>19</v>
      </c>
    </row>
    <row r="301" spans="21:49" x14ac:dyDescent="0.3">
      <c r="U301" t="s">
        <v>4767</v>
      </c>
      <c r="V301" t="s">
        <v>4763</v>
      </c>
      <c r="W301">
        <v>2819.51</v>
      </c>
      <c r="AD301">
        <v>23.85</v>
      </c>
      <c r="AE301">
        <v>7.84</v>
      </c>
      <c r="AV301">
        <v>2819.51</v>
      </c>
      <c r="AW301">
        <v>22</v>
      </c>
    </row>
    <row r="302" spans="21:49" x14ac:dyDescent="0.3">
      <c r="U302" t="s">
        <v>4762</v>
      </c>
      <c r="V302" t="s">
        <v>4765</v>
      </c>
      <c r="W302">
        <v>2842.76</v>
      </c>
      <c r="AD302">
        <v>40.020000000000003</v>
      </c>
      <c r="AE302">
        <v>5.19</v>
      </c>
      <c r="AV302">
        <v>2842.76</v>
      </c>
      <c r="AW302">
        <v>24</v>
      </c>
    </row>
    <row r="303" spans="21:49" x14ac:dyDescent="0.3">
      <c r="U303" t="s">
        <v>4767</v>
      </c>
      <c r="V303" t="s">
        <v>4763</v>
      </c>
      <c r="W303">
        <v>2850.68</v>
      </c>
      <c r="AD303">
        <v>19.170000000000002</v>
      </c>
      <c r="AE303">
        <v>8.41</v>
      </c>
      <c r="AV303">
        <v>2850.68</v>
      </c>
      <c r="AW303">
        <v>24</v>
      </c>
    </row>
    <row r="304" spans="21:49" x14ac:dyDescent="0.3">
      <c r="U304" t="s">
        <v>4762</v>
      </c>
      <c r="V304" t="s">
        <v>4764</v>
      </c>
      <c r="W304">
        <v>2855.44</v>
      </c>
      <c r="AD304">
        <v>43.53</v>
      </c>
      <c r="AE304">
        <v>5.86</v>
      </c>
      <c r="AV304">
        <v>2855.44</v>
      </c>
      <c r="AW304">
        <v>24</v>
      </c>
    </row>
    <row r="305" spans="21:49" x14ac:dyDescent="0.3">
      <c r="U305" t="s">
        <v>4762</v>
      </c>
      <c r="V305" t="s">
        <v>4765</v>
      </c>
      <c r="W305">
        <v>2866.09</v>
      </c>
      <c r="AD305">
        <v>46.06</v>
      </c>
      <c r="AE305">
        <v>4.18</v>
      </c>
      <c r="AV305">
        <v>2866.09</v>
      </c>
      <c r="AW305">
        <v>29</v>
      </c>
    </row>
    <row r="306" spans="21:49" x14ac:dyDescent="0.3">
      <c r="U306" t="s">
        <v>4766</v>
      </c>
      <c r="V306" t="s">
        <v>4763</v>
      </c>
      <c r="W306">
        <v>2867.12</v>
      </c>
      <c r="AD306">
        <v>29.92</v>
      </c>
      <c r="AE306">
        <v>11.99</v>
      </c>
      <c r="AV306">
        <v>2867.12</v>
      </c>
      <c r="AW306">
        <v>29</v>
      </c>
    </row>
    <row r="307" spans="21:49" x14ac:dyDescent="0.3">
      <c r="U307" t="s">
        <v>4766</v>
      </c>
      <c r="V307" t="s">
        <v>4765</v>
      </c>
      <c r="W307">
        <v>2897.32</v>
      </c>
      <c r="AD307">
        <v>28.46</v>
      </c>
      <c r="AE307">
        <v>4.8499999999999996</v>
      </c>
      <c r="AV307">
        <v>2897.32</v>
      </c>
      <c r="AW307">
        <v>26</v>
      </c>
    </row>
    <row r="308" spans="21:49" x14ac:dyDescent="0.3">
      <c r="U308" t="s">
        <v>4767</v>
      </c>
      <c r="V308" t="s">
        <v>4764</v>
      </c>
      <c r="W308">
        <v>2897.46</v>
      </c>
      <c r="AD308">
        <v>24.56</v>
      </c>
      <c r="AE308">
        <v>6.18</v>
      </c>
      <c r="AV308">
        <v>2897.46</v>
      </c>
      <c r="AW308">
        <v>22</v>
      </c>
    </row>
    <row r="309" spans="21:49" x14ac:dyDescent="0.3">
      <c r="U309" t="s">
        <v>4762</v>
      </c>
      <c r="V309" t="s">
        <v>4764</v>
      </c>
      <c r="W309">
        <v>2899.49</v>
      </c>
      <c r="AD309">
        <v>41.19</v>
      </c>
      <c r="AE309">
        <v>6.37</v>
      </c>
      <c r="AV309">
        <v>2899.49</v>
      </c>
      <c r="AW309">
        <v>23</v>
      </c>
    </row>
    <row r="310" spans="21:49" x14ac:dyDescent="0.3">
      <c r="U310" t="s">
        <v>4767</v>
      </c>
      <c r="V310" t="s">
        <v>4763</v>
      </c>
      <c r="W310">
        <v>2902.91</v>
      </c>
      <c r="AD310">
        <v>18.63</v>
      </c>
      <c r="AE310">
        <v>9.81</v>
      </c>
      <c r="AV310">
        <v>2902.91</v>
      </c>
      <c r="AW310">
        <v>26</v>
      </c>
    </row>
    <row r="311" spans="21:49" x14ac:dyDescent="0.3">
      <c r="U311" t="s">
        <v>4766</v>
      </c>
      <c r="V311" t="s">
        <v>4763</v>
      </c>
      <c r="W311">
        <v>2904.09</v>
      </c>
      <c r="AD311">
        <v>26.26</v>
      </c>
      <c r="AE311">
        <v>11.8</v>
      </c>
      <c r="AV311">
        <v>2904.09</v>
      </c>
      <c r="AW311">
        <v>26</v>
      </c>
    </row>
    <row r="312" spans="21:49" x14ac:dyDescent="0.3">
      <c r="U312" t="s">
        <v>4767</v>
      </c>
      <c r="V312" t="s">
        <v>4764</v>
      </c>
      <c r="W312">
        <v>2913.57</v>
      </c>
      <c r="AD312">
        <v>22.37</v>
      </c>
      <c r="AE312">
        <v>5.86</v>
      </c>
      <c r="AV312">
        <v>2913.57</v>
      </c>
      <c r="AW312">
        <v>20</v>
      </c>
    </row>
    <row r="313" spans="21:49" x14ac:dyDescent="0.3">
      <c r="U313" t="s">
        <v>4762</v>
      </c>
      <c r="V313" t="s">
        <v>4765</v>
      </c>
      <c r="W313">
        <v>2927.06</v>
      </c>
      <c r="AD313">
        <v>39.619999999999997</v>
      </c>
      <c r="AE313">
        <v>4.28</v>
      </c>
      <c r="AV313">
        <v>2927.06</v>
      </c>
      <c r="AW313">
        <v>26</v>
      </c>
    </row>
    <row r="314" spans="21:49" x14ac:dyDescent="0.3">
      <c r="U314" t="s">
        <v>4768</v>
      </c>
      <c r="V314" t="s">
        <v>4765</v>
      </c>
      <c r="W314">
        <v>2943.41</v>
      </c>
      <c r="AD314">
        <v>18.329999999999998</v>
      </c>
      <c r="AE314">
        <v>4.16</v>
      </c>
      <c r="AV314">
        <v>2943.41</v>
      </c>
      <c r="AW314">
        <v>20</v>
      </c>
    </row>
    <row r="315" spans="21:49" x14ac:dyDescent="0.3">
      <c r="U315" t="s">
        <v>4768</v>
      </c>
      <c r="V315" t="s">
        <v>4765</v>
      </c>
      <c r="W315">
        <v>2974.13</v>
      </c>
      <c r="AD315">
        <v>17.11</v>
      </c>
      <c r="AE315">
        <v>4.9800000000000004</v>
      </c>
      <c r="AV315">
        <v>2974.13</v>
      </c>
      <c r="AW315">
        <v>27</v>
      </c>
    </row>
    <row r="316" spans="21:49" x14ac:dyDescent="0.3">
      <c r="U316" t="s">
        <v>4762</v>
      </c>
      <c r="V316" t="s">
        <v>4764</v>
      </c>
      <c r="W316">
        <v>2979.52</v>
      </c>
      <c r="AD316">
        <v>43.5</v>
      </c>
      <c r="AE316">
        <v>6.38</v>
      </c>
      <c r="AV316">
        <v>2979.52</v>
      </c>
      <c r="AW316">
        <v>35</v>
      </c>
    </row>
    <row r="317" spans="21:49" x14ac:dyDescent="0.3">
      <c r="U317" t="s">
        <v>4766</v>
      </c>
      <c r="V317" t="s">
        <v>4765</v>
      </c>
      <c r="W317">
        <v>2985.67</v>
      </c>
      <c r="AD317">
        <v>25.364999999999998</v>
      </c>
      <c r="AE317">
        <v>5.19</v>
      </c>
      <c r="AV317">
        <v>2985.67</v>
      </c>
      <c r="AW317">
        <v>31</v>
      </c>
    </row>
    <row r="318" spans="21:49" x14ac:dyDescent="0.3">
      <c r="U318" t="s">
        <v>4766</v>
      </c>
      <c r="V318" t="s">
        <v>4763</v>
      </c>
      <c r="W318">
        <v>3012.22</v>
      </c>
      <c r="AD318">
        <v>28.594999999999999</v>
      </c>
      <c r="AE318">
        <v>10.210000000000001</v>
      </c>
      <c r="AV318">
        <v>3012.22</v>
      </c>
      <c r="AW318">
        <v>20</v>
      </c>
    </row>
    <row r="319" spans="21:49" x14ac:dyDescent="0.3">
      <c r="U319" t="s">
        <v>4766</v>
      </c>
      <c r="V319" t="s">
        <v>4763</v>
      </c>
      <c r="W319">
        <v>3018.04</v>
      </c>
      <c r="AD319">
        <v>29.83</v>
      </c>
      <c r="AE319">
        <v>9.6999999999999993</v>
      </c>
      <c r="AV319">
        <v>3018.04</v>
      </c>
      <c r="AW319">
        <v>34</v>
      </c>
    </row>
    <row r="320" spans="21:49" x14ac:dyDescent="0.3">
      <c r="U320" t="s">
        <v>4767</v>
      </c>
      <c r="V320" t="s">
        <v>4763</v>
      </c>
      <c r="W320">
        <v>3021.81</v>
      </c>
      <c r="AD320">
        <v>24.7</v>
      </c>
      <c r="AE320">
        <v>10.25</v>
      </c>
      <c r="AV320">
        <v>3021.81</v>
      </c>
      <c r="AW320">
        <v>25</v>
      </c>
    </row>
    <row r="321" spans="21:49" x14ac:dyDescent="0.3">
      <c r="U321" t="s">
        <v>4768</v>
      </c>
      <c r="V321" t="s">
        <v>4763</v>
      </c>
      <c r="W321">
        <v>3044.21</v>
      </c>
      <c r="AD321">
        <v>17.940000000000001</v>
      </c>
      <c r="AE321">
        <v>9.77</v>
      </c>
      <c r="AV321">
        <v>3044.21</v>
      </c>
      <c r="AW321">
        <v>24</v>
      </c>
    </row>
    <row r="322" spans="21:49" x14ac:dyDescent="0.3">
      <c r="U322" t="s">
        <v>4767</v>
      </c>
      <c r="V322" t="s">
        <v>4765</v>
      </c>
      <c r="W322">
        <v>3046.06</v>
      </c>
      <c r="AD322">
        <v>21.08</v>
      </c>
      <c r="AE322">
        <v>4.83</v>
      </c>
      <c r="AV322">
        <v>3046.06</v>
      </c>
      <c r="AW322">
        <v>24</v>
      </c>
    </row>
    <row r="323" spans="21:49" x14ac:dyDescent="0.3">
      <c r="U323" t="s">
        <v>4762</v>
      </c>
      <c r="V323" t="s">
        <v>4763</v>
      </c>
      <c r="W323">
        <v>3051.73</v>
      </c>
      <c r="AD323">
        <v>37.715000000000003</v>
      </c>
      <c r="AE323">
        <v>10.86</v>
      </c>
      <c r="AV323">
        <v>3051.73</v>
      </c>
      <c r="AW323">
        <v>25</v>
      </c>
    </row>
    <row r="324" spans="21:49" x14ac:dyDescent="0.3">
      <c r="U324" t="s">
        <v>4767</v>
      </c>
      <c r="V324" t="s">
        <v>4763</v>
      </c>
      <c r="W324">
        <v>3056.39</v>
      </c>
      <c r="AD324">
        <v>22.39</v>
      </c>
      <c r="AE324">
        <v>9.5299999999999994</v>
      </c>
      <c r="AV324">
        <v>3056.39</v>
      </c>
      <c r="AW324">
        <v>20</v>
      </c>
    </row>
    <row r="325" spans="21:49" x14ac:dyDescent="0.3">
      <c r="U325" t="s">
        <v>4766</v>
      </c>
      <c r="V325" t="s">
        <v>4765</v>
      </c>
      <c r="W325">
        <v>3062.51</v>
      </c>
      <c r="AD325">
        <v>28.78</v>
      </c>
      <c r="AE325">
        <v>5.68</v>
      </c>
      <c r="AV325">
        <v>3062.51</v>
      </c>
      <c r="AW325">
        <v>28</v>
      </c>
    </row>
    <row r="326" spans="21:49" x14ac:dyDescent="0.3">
      <c r="U326" t="s">
        <v>4768</v>
      </c>
      <c r="V326" t="s">
        <v>4765</v>
      </c>
      <c r="W326">
        <v>3065.49</v>
      </c>
      <c r="AD326">
        <v>18.329999999999998</v>
      </c>
      <c r="AE326">
        <v>5.57</v>
      </c>
      <c r="AV326">
        <v>3065.49</v>
      </c>
      <c r="AW326">
        <v>33</v>
      </c>
    </row>
    <row r="327" spans="21:49" x14ac:dyDescent="0.3">
      <c r="U327" t="s">
        <v>4766</v>
      </c>
      <c r="V327" t="s">
        <v>4765</v>
      </c>
      <c r="W327">
        <v>3070.81</v>
      </c>
      <c r="AD327">
        <v>26.39</v>
      </c>
      <c r="AE327">
        <v>4.58</v>
      </c>
      <c r="AV327">
        <v>3070.81</v>
      </c>
      <c r="AW327">
        <v>27</v>
      </c>
    </row>
    <row r="328" spans="21:49" x14ac:dyDescent="0.3">
      <c r="U328" t="s">
        <v>4767</v>
      </c>
      <c r="V328" t="s">
        <v>4763</v>
      </c>
      <c r="W328">
        <v>3077.1</v>
      </c>
      <c r="AD328">
        <v>19.260000000000002</v>
      </c>
      <c r="AE328">
        <v>8.9600000000000009</v>
      </c>
      <c r="AV328">
        <v>3077.1</v>
      </c>
      <c r="AW328">
        <v>21</v>
      </c>
    </row>
    <row r="329" spans="21:49" x14ac:dyDescent="0.3">
      <c r="U329" t="s">
        <v>4766</v>
      </c>
      <c r="V329" t="s">
        <v>4764</v>
      </c>
      <c r="W329">
        <v>3088.06</v>
      </c>
      <c r="AD329">
        <v>26.92</v>
      </c>
      <c r="AE329">
        <v>6.09</v>
      </c>
      <c r="AV329">
        <v>3088.06</v>
      </c>
      <c r="AW329">
        <v>35</v>
      </c>
    </row>
    <row r="330" spans="21:49" x14ac:dyDescent="0.3">
      <c r="U330" t="s">
        <v>4767</v>
      </c>
      <c r="V330" t="s">
        <v>4765</v>
      </c>
      <c r="W330">
        <v>3128.35</v>
      </c>
      <c r="AD330">
        <v>19.73</v>
      </c>
      <c r="AE330">
        <v>4.3600000000000003</v>
      </c>
      <c r="AV330">
        <v>3128.35</v>
      </c>
      <c r="AW330">
        <v>23</v>
      </c>
    </row>
    <row r="331" spans="21:49" x14ac:dyDescent="0.3">
      <c r="U331" t="s">
        <v>4767</v>
      </c>
      <c r="V331" t="s">
        <v>4763</v>
      </c>
      <c r="W331">
        <v>3161.45</v>
      </c>
      <c r="AD331">
        <v>23.56</v>
      </c>
      <c r="AE331">
        <v>11.74</v>
      </c>
      <c r="AV331">
        <v>3161.45</v>
      </c>
      <c r="AW331">
        <v>28</v>
      </c>
    </row>
    <row r="332" spans="21:49" x14ac:dyDescent="0.3">
      <c r="U332" t="s">
        <v>4762</v>
      </c>
      <c r="V332" t="s">
        <v>4764</v>
      </c>
      <c r="W332">
        <v>3162.02</v>
      </c>
      <c r="AD332">
        <v>37.67</v>
      </c>
      <c r="AE332">
        <v>5.89</v>
      </c>
      <c r="AV332">
        <v>3162.02</v>
      </c>
      <c r="AW332">
        <v>29</v>
      </c>
    </row>
    <row r="333" spans="21:49" x14ac:dyDescent="0.3">
      <c r="U333" t="s">
        <v>4767</v>
      </c>
      <c r="V333" t="s">
        <v>4763</v>
      </c>
      <c r="W333">
        <v>3167.46</v>
      </c>
      <c r="AD333">
        <v>18.73</v>
      </c>
      <c r="AE333">
        <v>10.64</v>
      </c>
      <c r="AV333">
        <v>3167.46</v>
      </c>
      <c r="AW333">
        <v>21</v>
      </c>
    </row>
    <row r="334" spans="21:49" x14ac:dyDescent="0.3">
      <c r="U334" t="s">
        <v>4762</v>
      </c>
      <c r="V334" t="s">
        <v>4764</v>
      </c>
      <c r="W334">
        <v>3171.61</v>
      </c>
      <c r="AD334">
        <v>33.090000000000003</v>
      </c>
      <c r="AE334">
        <v>6.06</v>
      </c>
      <c r="AV334">
        <v>3171.61</v>
      </c>
      <c r="AW334">
        <v>28</v>
      </c>
    </row>
    <row r="335" spans="21:49" x14ac:dyDescent="0.3">
      <c r="U335" t="s">
        <v>4768</v>
      </c>
      <c r="V335" t="s">
        <v>4763</v>
      </c>
      <c r="W335">
        <v>3172.02</v>
      </c>
      <c r="AD335">
        <v>18.329999999999998</v>
      </c>
      <c r="AE335">
        <v>7.46</v>
      </c>
      <c r="AV335">
        <v>3172.02</v>
      </c>
      <c r="AW335">
        <v>28</v>
      </c>
    </row>
    <row r="336" spans="21:49" x14ac:dyDescent="0.3">
      <c r="U336" t="s">
        <v>4766</v>
      </c>
      <c r="V336" t="s">
        <v>4765</v>
      </c>
      <c r="W336">
        <v>3176.29</v>
      </c>
      <c r="AD336">
        <v>27.74</v>
      </c>
      <c r="AE336">
        <v>4.68</v>
      </c>
      <c r="AV336">
        <v>3176.29</v>
      </c>
      <c r="AW336">
        <v>26</v>
      </c>
    </row>
    <row r="337" spans="21:49" x14ac:dyDescent="0.3">
      <c r="U337" t="s">
        <v>4767</v>
      </c>
      <c r="V337" t="s">
        <v>4764</v>
      </c>
      <c r="W337">
        <v>3176.82</v>
      </c>
      <c r="AD337">
        <v>24.2</v>
      </c>
      <c r="AE337">
        <v>6.15</v>
      </c>
      <c r="AV337">
        <v>3176.82</v>
      </c>
      <c r="AW337">
        <v>26</v>
      </c>
    </row>
    <row r="338" spans="21:49" x14ac:dyDescent="0.3">
      <c r="U338" t="s">
        <v>4767</v>
      </c>
      <c r="V338" t="s">
        <v>4765</v>
      </c>
      <c r="W338">
        <v>3179.96</v>
      </c>
      <c r="AD338">
        <v>22.03</v>
      </c>
      <c r="AE338">
        <v>4.28</v>
      </c>
      <c r="AV338">
        <v>3179.96</v>
      </c>
      <c r="AW338">
        <v>22</v>
      </c>
    </row>
    <row r="339" spans="21:49" x14ac:dyDescent="0.3">
      <c r="U339" t="s">
        <v>4766</v>
      </c>
      <c r="V339" t="s">
        <v>4763</v>
      </c>
      <c r="W339">
        <v>3180.51</v>
      </c>
      <c r="AD339">
        <v>26.885000000000002</v>
      </c>
      <c r="AE339">
        <v>9.86</v>
      </c>
      <c r="AV339">
        <v>3180.51</v>
      </c>
      <c r="AW339">
        <v>21</v>
      </c>
    </row>
    <row r="340" spans="21:49" x14ac:dyDescent="0.3">
      <c r="U340" t="s">
        <v>4768</v>
      </c>
      <c r="V340" t="s">
        <v>4763</v>
      </c>
      <c r="W340">
        <v>3201.25</v>
      </c>
      <c r="AD340">
        <v>16.36</v>
      </c>
      <c r="AE340">
        <v>11.19</v>
      </c>
      <c r="AV340">
        <v>3201.25</v>
      </c>
      <c r="AW340">
        <v>26</v>
      </c>
    </row>
    <row r="341" spans="21:49" x14ac:dyDescent="0.3">
      <c r="U341" t="s">
        <v>4762</v>
      </c>
      <c r="V341" t="s">
        <v>4765</v>
      </c>
      <c r="W341">
        <v>3206.49</v>
      </c>
      <c r="AD341">
        <v>32.299999999999997</v>
      </c>
      <c r="AE341">
        <v>4.8899999999999997</v>
      </c>
      <c r="AV341">
        <v>3206.49</v>
      </c>
      <c r="AW341">
        <v>25</v>
      </c>
    </row>
    <row r="342" spans="21:49" x14ac:dyDescent="0.3">
      <c r="U342" t="s">
        <v>4768</v>
      </c>
      <c r="V342" t="s">
        <v>4765</v>
      </c>
      <c r="W342">
        <v>3208.79</v>
      </c>
      <c r="AD342">
        <v>16.05</v>
      </c>
      <c r="AE342">
        <v>4.3499999999999996</v>
      </c>
      <c r="AV342">
        <v>3208.79</v>
      </c>
      <c r="AW342">
        <v>25</v>
      </c>
    </row>
    <row r="343" spans="21:49" x14ac:dyDescent="0.3">
      <c r="U343" t="s">
        <v>4766</v>
      </c>
      <c r="V343" t="s">
        <v>4763</v>
      </c>
      <c r="W343">
        <v>3213.62</v>
      </c>
      <c r="AD343">
        <v>29.07</v>
      </c>
      <c r="AE343">
        <v>8.66</v>
      </c>
      <c r="AV343">
        <v>3213.62</v>
      </c>
      <c r="AW343">
        <v>25</v>
      </c>
    </row>
    <row r="344" spans="21:49" x14ac:dyDescent="0.3">
      <c r="U344" t="s">
        <v>4768</v>
      </c>
      <c r="V344" t="s">
        <v>4763</v>
      </c>
      <c r="W344">
        <v>3227.12</v>
      </c>
      <c r="AD344">
        <v>17.43</v>
      </c>
      <c r="AE344">
        <v>8.64</v>
      </c>
      <c r="AV344">
        <v>3227.12</v>
      </c>
      <c r="AW344">
        <v>25</v>
      </c>
    </row>
    <row r="345" spans="21:49" x14ac:dyDescent="0.3">
      <c r="U345" t="s">
        <v>4767</v>
      </c>
      <c r="V345" t="s">
        <v>4765</v>
      </c>
      <c r="W345">
        <v>3238.44</v>
      </c>
      <c r="AD345">
        <v>19.329999999999998</v>
      </c>
      <c r="AE345">
        <v>4.2699999999999996</v>
      </c>
      <c r="AV345">
        <v>3238.44</v>
      </c>
      <c r="AW345">
        <v>25</v>
      </c>
    </row>
    <row r="346" spans="21:49" x14ac:dyDescent="0.3">
      <c r="U346" t="s">
        <v>4762</v>
      </c>
      <c r="V346" t="s">
        <v>4765</v>
      </c>
      <c r="W346">
        <v>3260.2</v>
      </c>
      <c r="AD346">
        <v>30.52</v>
      </c>
      <c r="AE346">
        <v>4.21</v>
      </c>
      <c r="AV346">
        <v>3260.2</v>
      </c>
      <c r="AW346">
        <v>31</v>
      </c>
    </row>
    <row r="347" spans="21:49" x14ac:dyDescent="0.3">
      <c r="U347" t="s">
        <v>4762</v>
      </c>
      <c r="V347" t="s">
        <v>4765</v>
      </c>
      <c r="W347">
        <v>3268.85</v>
      </c>
      <c r="AD347">
        <v>39.21</v>
      </c>
      <c r="AE347">
        <v>5.04</v>
      </c>
      <c r="AV347">
        <v>3268.85</v>
      </c>
      <c r="AW347">
        <v>28</v>
      </c>
    </row>
    <row r="348" spans="21:49" x14ac:dyDescent="0.3">
      <c r="U348" t="s">
        <v>4766</v>
      </c>
      <c r="V348" t="s">
        <v>4765</v>
      </c>
      <c r="W348">
        <v>3277.16</v>
      </c>
      <c r="AD348">
        <v>26.98</v>
      </c>
      <c r="AE348">
        <v>5.21</v>
      </c>
      <c r="AV348">
        <v>3277.16</v>
      </c>
      <c r="AW348">
        <v>28</v>
      </c>
    </row>
    <row r="349" spans="21:49" x14ac:dyDescent="0.3">
      <c r="U349" t="s">
        <v>4766</v>
      </c>
      <c r="V349" t="s">
        <v>4763</v>
      </c>
      <c r="W349">
        <v>3279.87</v>
      </c>
      <c r="AD349">
        <v>25.84</v>
      </c>
      <c r="AE349">
        <v>8.83</v>
      </c>
      <c r="AV349">
        <v>3279.87</v>
      </c>
      <c r="AW349">
        <v>21</v>
      </c>
    </row>
    <row r="350" spans="21:49" x14ac:dyDescent="0.3">
      <c r="U350" t="s">
        <v>4766</v>
      </c>
      <c r="V350" t="s">
        <v>4763</v>
      </c>
      <c r="W350">
        <v>3280.22</v>
      </c>
      <c r="AD350">
        <v>28.31</v>
      </c>
      <c r="AE350">
        <v>8.4700000000000006</v>
      </c>
      <c r="AV350">
        <v>3280.22</v>
      </c>
      <c r="AW350">
        <v>19</v>
      </c>
    </row>
    <row r="351" spans="21:49" x14ac:dyDescent="0.3">
      <c r="U351" t="s">
        <v>4767</v>
      </c>
      <c r="V351" t="s">
        <v>4765</v>
      </c>
      <c r="W351">
        <v>3292.53</v>
      </c>
      <c r="AD351">
        <v>23.94</v>
      </c>
      <c r="AE351">
        <v>4.2</v>
      </c>
      <c r="AV351">
        <v>3292.53</v>
      </c>
      <c r="AW351">
        <v>26</v>
      </c>
    </row>
    <row r="352" spans="21:49" x14ac:dyDescent="0.3">
      <c r="U352" t="s">
        <v>4767</v>
      </c>
      <c r="V352" t="s">
        <v>4764</v>
      </c>
      <c r="W352">
        <v>3300.7</v>
      </c>
      <c r="AD352">
        <v>20.03</v>
      </c>
      <c r="AE352">
        <v>6.14</v>
      </c>
      <c r="AV352">
        <v>3300.7</v>
      </c>
      <c r="AW352">
        <v>19</v>
      </c>
    </row>
    <row r="353" spans="21:49" x14ac:dyDescent="0.3">
      <c r="U353" t="s">
        <v>4762</v>
      </c>
      <c r="V353" t="s">
        <v>4764</v>
      </c>
      <c r="W353">
        <v>3308.46</v>
      </c>
      <c r="AD353">
        <v>41.42</v>
      </c>
      <c r="AE353">
        <v>6.07</v>
      </c>
      <c r="AV353">
        <v>3308.46</v>
      </c>
      <c r="AW353">
        <v>19</v>
      </c>
    </row>
    <row r="354" spans="21:49" x14ac:dyDescent="0.3">
      <c r="U354" t="s">
        <v>4762</v>
      </c>
      <c r="V354" t="s">
        <v>4763</v>
      </c>
      <c r="W354">
        <v>3309.79</v>
      </c>
      <c r="AD354">
        <v>36.67</v>
      </c>
      <c r="AE354">
        <v>10.210000000000001</v>
      </c>
      <c r="AV354">
        <v>3309.79</v>
      </c>
      <c r="AW354">
        <v>25</v>
      </c>
    </row>
    <row r="355" spans="21:49" x14ac:dyDescent="0.3">
      <c r="U355" t="s">
        <v>4766</v>
      </c>
      <c r="V355" t="s">
        <v>4765</v>
      </c>
      <c r="W355">
        <v>3342.79</v>
      </c>
      <c r="AD355">
        <v>27.645</v>
      </c>
      <c r="AE355">
        <v>4.6900000000000004</v>
      </c>
      <c r="AV355">
        <v>3342.79</v>
      </c>
      <c r="AW355">
        <v>31</v>
      </c>
    </row>
    <row r="356" spans="21:49" x14ac:dyDescent="0.3">
      <c r="U356" t="s">
        <v>4767</v>
      </c>
      <c r="V356" t="s">
        <v>4764</v>
      </c>
      <c r="W356">
        <v>3353.28</v>
      </c>
      <c r="AD356">
        <v>22.72</v>
      </c>
      <c r="AE356">
        <v>5.71</v>
      </c>
      <c r="AV356">
        <v>3353.28</v>
      </c>
      <c r="AW356">
        <v>29</v>
      </c>
    </row>
    <row r="357" spans="21:49" x14ac:dyDescent="0.3">
      <c r="U357" t="s">
        <v>4762</v>
      </c>
      <c r="V357" t="s">
        <v>4763</v>
      </c>
      <c r="W357">
        <v>3353.47</v>
      </c>
      <c r="AD357">
        <v>36.520000000000003</v>
      </c>
      <c r="AE357">
        <v>9.07</v>
      </c>
      <c r="AV357">
        <v>3353.47</v>
      </c>
      <c r="AW357">
        <v>27</v>
      </c>
    </row>
    <row r="358" spans="21:49" x14ac:dyDescent="0.3">
      <c r="U358" t="s">
        <v>4762</v>
      </c>
      <c r="V358" t="s">
        <v>4765</v>
      </c>
      <c r="W358">
        <v>3366.67</v>
      </c>
      <c r="AD358">
        <v>33.96</v>
      </c>
      <c r="AE358">
        <v>4.99</v>
      </c>
      <c r="AV358">
        <v>3366.67</v>
      </c>
      <c r="AW358">
        <v>29</v>
      </c>
    </row>
    <row r="359" spans="21:49" x14ac:dyDescent="0.3">
      <c r="U359" t="s">
        <v>4766</v>
      </c>
      <c r="V359" t="s">
        <v>4763</v>
      </c>
      <c r="W359">
        <v>3378.91</v>
      </c>
      <c r="AD359">
        <v>26.695</v>
      </c>
      <c r="AE359">
        <v>8.31</v>
      </c>
      <c r="AV359">
        <v>3378.91</v>
      </c>
      <c r="AW359">
        <v>26</v>
      </c>
    </row>
    <row r="360" spans="21:49" x14ac:dyDescent="0.3">
      <c r="U360" t="s">
        <v>4768</v>
      </c>
      <c r="V360" t="s">
        <v>4765</v>
      </c>
      <c r="W360">
        <v>3385.4</v>
      </c>
      <c r="AD360">
        <v>18.45</v>
      </c>
      <c r="AE360">
        <v>5.07</v>
      </c>
      <c r="AV360">
        <v>3385.4</v>
      </c>
      <c r="AW360">
        <v>26</v>
      </c>
    </row>
    <row r="361" spans="21:49" x14ac:dyDescent="0.3">
      <c r="U361" t="s">
        <v>4762</v>
      </c>
      <c r="V361" t="s">
        <v>4765</v>
      </c>
      <c r="W361">
        <v>3392.37</v>
      </c>
      <c r="AD361">
        <v>33.18</v>
      </c>
      <c r="AE361">
        <v>4.79</v>
      </c>
      <c r="AV361">
        <v>3392.37</v>
      </c>
      <c r="AW361">
        <v>26</v>
      </c>
    </row>
    <row r="362" spans="21:49" x14ac:dyDescent="0.3">
      <c r="U362" t="s">
        <v>4762</v>
      </c>
      <c r="V362" t="s">
        <v>4763</v>
      </c>
      <c r="W362">
        <v>3392.98</v>
      </c>
      <c r="AD362">
        <v>36.1</v>
      </c>
      <c r="AE362">
        <v>11.39</v>
      </c>
      <c r="AV362">
        <v>3392.98</v>
      </c>
      <c r="AW362">
        <v>26</v>
      </c>
    </row>
    <row r="363" spans="21:49" x14ac:dyDescent="0.3">
      <c r="U363" t="s">
        <v>4767</v>
      </c>
      <c r="V363" t="s">
        <v>4764</v>
      </c>
      <c r="W363">
        <v>3393.36</v>
      </c>
      <c r="AD363">
        <v>22.77</v>
      </c>
      <c r="AE363">
        <v>6</v>
      </c>
      <c r="AV363">
        <v>3393.36</v>
      </c>
      <c r="AW363">
        <v>18</v>
      </c>
    </row>
    <row r="364" spans="21:49" x14ac:dyDescent="0.3">
      <c r="U364" t="s">
        <v>4767</v>
      </c>
      <c r="V364" t="s">
        <v>4765</v>
      </c>
      <c r="W364">
        <v>3410.32</v>
      </c>
      <c r="AD364">
        <v>21.24</v>
      </c>
      <c r="AE364">
        <v>5.13</v>
      </c>
      <c r="AV364">
        <v>3410.32</v>
      </c>
      <c r="AW364">
        <v>26</v>
      </c>
    </row>
    <row r="365" spans="21:49" x14ac:dyDescent="0.3">
      <c r="U365" t="s">
        <v>4768</v>
      </c>
      <c r="V365" t="s">
        <v>4765</v>
      </c>
      <c r="W365">
        <v>3434.38</v>
      </c>
      <c r="AD365">
        <v>17.600000000000001</v>
      </c>
      <c r="AE365">
        <v>5.26</v>
      </c>
      <c r="AV365">
        <v>3434.38</v>
      </c>
      <c r="AW365">
        <v>21</v>
      </c>
    </row>
    <row r="366" spans="21:49" x14ac:dyDescent="0.3">
      <c r="U366" t="s">
        <v>4766</v>
      </c>
      <c r="V366" t="s">
        <v>4763</v>
      </c>
      <c r="W366">
        <v>3436.5</v>
      </c>
      <c r="AD366">
        <v>26.29</v>
      </c>
      <c r="AE366">
        <v>6.84</v>
      </c>
      <c r="AV366">
        <v>3436.5</v>
      </c>
      <c r="AW366">
        <v>36</v>
      </c>
    </row>
    <row r="367" spans="21:49" x14ac:dyDescent="0.3">
      <c r="U367" t="s">
        <v>4762</v>
      </c>
      <c r="V367" t="s">
        <v>4763</v>
      </c>
      <c r="W367">
        <v>3443.06</v>
      </c>
      <c r="AD367">
        <v>35.31</v>
      </c>
      <c r="AE367">
        <v>9.0399999999999991</v>
      </c>
      <c r="AV367">
        <v>3443.06</v>
      </c>
      <c r="AW367">
        <v>22</v>
      </c>
    </row>
    <row r="368" spans="21:49" x14ac:dyDescent="0.3">
      <c r="U368" t="s">
        <v>4766</v>
      </c>
      <c r="V368" t="s">
        <v>4765</v>
      </c>
      <c r="W368">
        <v>3453.77</v>
      </c>
      <c r="AD368">
        <v>27.04</v>
      </c>
      <c r="AE368">
        <v>4.0999999999999996</v>
      </c>
      <c r="AV368">
        <v>3453.77</v>
      </c>
      <c r="AW368">
        <v>35</v>
      </c>
    </row>
    <row r="369" spans="21:49" x14ac:dyDescent="0.3">
      <c r="U369" t="s">
        <v>4762</v>
      </c>
      <c r="V369" t="s">
        <v>4765</v>
      </c>
      <c r="W369">
        <v>3463.51</v>
      </c>
      <c r="AD369">
        <v>30.23</v>
      </c>
      <c r="AE369">
        <v>4.2300000000000004</v>
      </c>
      <c r="AV369">
        <v>3463.51</v>
      </c>
      <c r="AW369">
        <v>19</v>
      </c>
    </row>
    <row r="370" spans="21:49" x14ac:dyDescent="0.3">
      <c r="U370" t="s">
        <v>4762</v>
      </c>
      <c r="V370" t="s">
        <v>4763</v>
      </c>
      <c r="W370">
        <v>3471.41</v>
      </c>
      <c r="AD370">
        <v>30.6</v>
      </c>
      <c r="AE370">
        <v>6.48</v>
      </c>
      <c r="AV370">
        <v>3471.41</v>
      </c>
      <c r="AW370">
        <v>29</v>
      </c>
    </row>
    <row r="371" spans="21:49" x14ac:dyDescent="0.3">
      <c r="U371" t="s">
        <v>4766</v>
      </c>
      <c r="V371" t="s">
        <v>4765</v>
      </c>
      <c r="W371">
        <v>3481.87</v>
      </c>
      <c r="AD371">
        <v>26.8</v>
      </c>
      <c r="AE371">
        <v>5.53</v>
      </c>
      <c r="AV371">
        <v>3481.87</v>
      </c>
      <c r="AW371">
        <v>18</v>
      </c>
    </row>
    <row r="372" spans="21:49" x14ac:dyDescent="0.3">
      <c r="U372" t="s">
        <v>4768</v>
      </c>
      <c r="V372" t="s">
        <v>4765</v>
      </c>
      <c r="W372">
        <v>3484.33</v>
      </c>
      <c r="AD372">
        <v>16.86</v>
      </c>
      <c r="AE372">
        <v>4.07</v>
      </c>
      <c r="AV372">
        <v>3484.33</v>
      </c>
      <c r="AW372">
        <v>26</v>
      </c>
    </row>
    <row r="373" spans="21:49" x14ac:dyDescent="0.3">
      <c r="U373" t="s">
        <v>4768</v>
      </c>
      <c r="V373" t="s">
        <v>4765</v>
      </c>
      <c r="W373">
        <v>3490.55</v>
      </c>
      <c r="AD373">
        <v>16.3</v>
      </c>
      <c r="AE373">
        <v>5.51</v>
      </c>
      <c r="AV373">
        <v>3490.55</v>
      </c>
      <c r="AW373">
        <v>26</v>
      </c>
    </row>
    <row r="374" spans="21:49" x14ac:dyDescent="0.3">
      <c r="U374" t="s">
        <v>4766</v>
      </c>
      <c r="V374" t="s">
        <v>4763</v>
      </c>
      <c r="W374">
        <v>3500.61</v>
      </c>
      <c r="AD374">
        <v>29.81</v>
      </c>
      <c r="AE374">
        <v>11.66</v>
      </c>
      <c r="AV374">
        <v>3500.61</v>
      </c>
      <c r="AW374">
        <v>23</v>
      </c>
    </row>
    <row r="375" spans="21:49" x14ac:dyDescent="0.3">
      <c r="U375" t="s">
        <v>4768</v>
      </c>
      <c r="V375" t="s">
        <v>4763</v>
      </c>
      <c r="W375">
        <v>3537.7</v>
      </c>
      <c r="AD375">
        <v>16.329999999999998</v>
      </c>
      <c r="AE375">
        <v>7.26</v>
      </c>
      <c r="AV375">
        <v>3537.7</v>
      </c>
      <c r="AW375">
        <v>24</v>
      </c>
    </row>
    <row r="376" spans="21:49" x14ac:dyDescent="0.3">
      <c r="U376" t="s">
        <v>4768</v>
      </c>
      <c r="V376" t="s">
        <v>4765</v>
      </c>
      <c r="W376">
        <v>3538.9</v>
      </c>
      <c r="AD376">
        <v>16.37</v>
      </c>
      <c r="AE376">
        <v>4.79</v>
      </c>
      <c r="AV376">
        <v>3538.9</v>
      </c>
      <c r="AW376">
        <v>19</v>
      </c>
    </row>
    <row r="377" spans="21:49" x14ac:dyDescent="0.3">
      <c r="U377" t="s">
        <v>4767</v>
      </c>
      <c r="V377" t="s">
        <v>4765</v>
      </c>
      <c r="W377">
        <v>3540.12</v>
      </c>
      <c r="AD377">
        <v>22.42</v>
      </c>
      <c r="AE377">
        <v>4.68</v>
      </c>
      <c r="AV377">
        <v>3540.12</v>
      </c>
      <c r="AW377">
        <v>34</v>
      </c>
    </row>
    <row r="378" spans="21:49" x14ac:dyDescent="0.3">
      <c r="U378" t="s">
        <v>4762</v>
      </c>
      <c r="V378" t="s">
        <v>4765</v>
      </c>
      <c r="W378">
        <v>3554.2</v>
      </c>
      <c r="AD378">
        <v>31.35</v>
      </c>
      <c r="AE378">
        <v>4.33</v>
      </c>
      <c r="AV378">
        <v>3554.2</v>
      </c>
      <c r="AW378">
        <v>30</v>
      </c>
    </row>
    <row r="379" spans="21:49" x14ac:dyDescent="0.3">
      <c r="U379" t="s">
        <v>4762</v>
      </c>
      <c r="V379" t="s">
        <v>4763</v>
      </c>
      <c r="W379">
        <v>3556.92</v>
      </c>
      <c r="AD379">
        <v>31.9</v>
      </c>
      <c r="AE379">
        <v>11.89</v>
      </c>
      <c r="AV379">
        <v>3556.92</v>
      </c>
      <c r="AW379">
        <v>28</v>
      </c>
    </row>
    <row r="380" spans="21:49" x14ac:dyDescent="0.3">
      <c r="U380" t="s">
        <v>4762</v>
      </c>
      <c r="V380" t="s">
        <v>4765</v>
      </c>
      <c r="W380">
        <v>3558.62</v>
      </c>
      <c r="AD380">
        <v>30.6</v>
      </c>
      <c r="AE380">
        <v>5.24</v>
      </c>
      <c r="AV380">
        <v>3558.62</v>
      </c>
      <c r="AW380">
        <v>27</v>
      </c>
    </row>
    <row r="381" spans="21:49" x14ac:dyDescent="0.3">
      <c r="U381" t="s">
        <v>4766</v>
      </c>
      <c r="V381" t="s">
        <v>4763</v>
      </c>
      <c r="W381">
        <v>3561.89</v>
      </c>
      <c r="AD381">
        <v>28.975000000000001</v>
      </c>
      <c r="AE381">
        <v>7.63</v>
      </c>
      <c r="AV381">
        <v>3561.89</v>
      </c>
      <c r="AW381">
        <v>27</v>
      </c>
    </row>
    <row r="382" spans="21:49" x14ac:dyDescent="0.3">
      <c r="U382" t="s">
        <v>4767</v>
      </c>
      <c r="V382" t="s">
        <v>4763</v>
      </c>
      <c r="W382">
        <v>3562.87</v>
      </c>
      <c r="AD382">
        <v>24.86</v>
      </c>
      <c r="AE382">
        <v>8.92</v>
      </c>
      <c r="AV382">
        <v>3562.87</v>
      </c>
      <c r="AW382">
        <v>41</v>
      </c>
    </row>
    <row r="383" spans="21:49" x14ac:dyDescent="0.3">
      <c r="U383" t="s">
        <v>4767</v>
      </c>
      <c r="V383" t="s">
        <v>4765</v>
      </c>
      <c r="W383">
        <v>3569.96</v>
      </c>
      <c r="AD383">
        <v>19.54</v>
      </c>
      <c r="AE383">
        <v>5.37</v>
      </c>
      <c r="AV383">
        <v>3569.96</v>
      </c>
      <c r="AW383">
        <v>34</v>
      </c>
    </row>
    <row r="384" spans="21:49" x14ac:dyDescent="0.3">
      <c r="U384" t="s">
        <v>4766</v>
      </c>
      <c r="V384" t="s">
        <v>4765</v>
      </c>
      <c r="W384">
        <v>3578</v>
      </c>
      <c r="AD384">
        <v>26.74</v>
      </c>
      <c r="AE384">
        <v>4.3099999999999996</v>
      </c>
      <c r="AV384">
        <v>3578</v>
      </c>
      <c r="AW384">
        <v>27</v>
      </c>
    </row>
    <row r="385" spans="21:49" x14ac:dyDescent="0.3">
      <c r="U385" t="s">
        <v>4767</v>
      </c>
      <c r="V385" t="s">
        <v>4763</v>
      </c>
      <c r="W385">
        <v>3579.83</v>
      </c>
      <c r="AD385">
        <v>22.99</v>
      </c>
      <c r="AE385">
        <v>10.46</v>
      </c>
      <c r="AV385">
        <v>3579.83</v>
      </c>
      <c r="AW385">
        <v>21</v>
      </c>
    </row>
    <row r="386" spans="21:49" x14ac:dyDescent="0.3">
      <c r="U386" t="s">
        <v>4762</v>
      </c>
      <c r="V386" t="s">
        <v>4763</v>
      </c>
      <c r="W386">
        <v>3589.14</v>
      </c>
      <c r="AD386">
        <v>31.46</v>
      </c>
      <c r="AE386">
        <v>7.39</v>
      </c>
      <c r="AV386">
        <v>3589.14</v>
      </c>
      <c r="AW386">
        <v>36</v>
      </c>
    </row>
    <row r="387" spans="21:49" x14ac:dyDescent="0.3">
      <c r="U387" t="s">
        <v>4762</v>
      </c>
      <c r="V387" t="s">
        <v>4764</v>
      </c>
      <c r="W387">
        <v>3591.48</v>
      </c>
      <c r="AD387">
        <v>30.86</v>
      </c>
      <c r="AE387">
        <v>6.18</v>
      </c>
      <c r="AV387">
        <v>3591.48</v>
      </c>
      <c r="AW387">
        <v>24</v>
      </c>
    </row>
    <row r="388" spans="21:49" x14ac:dyDescent="0.3">
      <c r="U388" t="s">
        <v>4762</v>
      </c>
      <c r="V388" t="s">
        <v>4763</v>
      </c>
      <c r="W388">
        <v>3594.17</v>
      </c>
      <c r="AD388">
        <v>31.96</v>
      </c>
      <c r="AE388">
        <v>8.86</v>
      </c>
      <c r="AV388">
        <v>3594.17</v>
      </c>
      <c r="AW388">
        <v>25</v>
      </c>
    </row>
    <row r="389" spans="21:49" x14ac:dyDescent="0.3">
      <c r="U389" t="s">
        <v>4767</v>
      </c>
      <c r="V389" t="s">
        <v>4763</v>
      </c>
      <c r="W389">
        <v>3597.6</v>
      </c>
      <c r="AD389">
        <v>23.76</v>
      </c>
      <c r="AE389">
        <v>10.96</v>
      </c>
      <c r="AV389">
        <v>3597.6</v>
      </c>
      <c r="AW389">
        <v>23</v>
      </c>
    </row>
    <row r="390" spans="21:49" x14ac:dyDescent="0.3">
      <c r="U390" t="s">
        <v>4767</v>
      </c>
      <c r="V390" t="s">
        <v>4764</v>
      </c>
      <c r="W390">
        <v>3603.6</v>
      </c>
      <c r="AD390">
        <v>19.38</v>
      </c>
      <c r="AE390">
        <v>6.28</v>
      </c>
      <c r="AV390">
        <v>3603.6</v>
      </c>
      <c r="AW390">
        <v>34</v>
      </c>
    </row>
    <row r="391" spans="21:49" x14ac:dyDescent="0.3">
      <c r="U391" t="s">
        <v>4768</v>
      </c>
      <c r="V391" t="s">
        <v>4764</v>
      </c>
      <c r="W391">
        <v>3606.43</v>
      </c>
      <c r="AD391">
        <v>16.21</v>
      </c>
      <c r="AE391">
        <v>6.29</v>
      </c>
      <c r="AV391">
        <v>3606.43</v>
      </c>
      <c r="AW391">
        <v>32</v>
      </c>
    </row>
    <row r="392" spans="21:49" x14ac:dyDescent="0.3">
      <c r="U392" t="s">
        <v>4762</v>
      </c>
      <c r="V392" t="s">
        <v>4765</v>
      </c>
      <c r="W392">
        <v>3622.13</v>
      </c>
      <c r="AD392">
        <v>32.54</v>
      </c>
      <c r="AE392">
        <v>4.0199999999999996</v>
      </c>
      <c r="AV392">
        <v>3622.13</v>
      </c>
      <c r="AW392">
        <v>37</v>
      </c>
    </row>
    <row r="393" spans="21:49" x14ac:dyDescent="0.3">
      <c r="U393" t="s">
        <v>4762</v>
      </c>
      <c r="V393" t="s">
        <v>4763</v>
      </c>
      <c r="W393">
        <v>3645.09</v>
      </c>
      <c r="AD393">
        <v>36.765000000000001</v>
      </c>
      <c r="AE393">
        <v>11.95</v>
      </c>
      <c r="AV393">
        <v>3645.09</v>
      </c>
      <c r="AW393">
        <v>30</v>
      </c>
    </row>
    <row r="394" spans="21:49" x14ac:dyDescent="0.3">
      <c r="U394" t="s">
        <v>4762</v>
      </c>
      <c r="V394" t="s">
        <v>4763</v>
      </c>
      <c r="W394">
        <v>3653.29</v>
      </c>
      <c r="AD394">
        <v>35.909999999999997</v>
      </c>
      <c r="AE394">
        <v>8.7100000000000009</v>
      </c>
      <c r="AV394">
        <v>3653.29</v>
      </c>
      <c r="AW394">
        <v>32</v>
      </c>
    </row>
    <row r="395" spans="21:49" x14ac:dyDescent="0.3">
      <c r="U395" t="s">
        <v>4762</v>
      </c>
      <c r="V395" t="s">
        <v>4765</v>
      </c>
      <c r="W395">
        <v>3659.35</v>
      </c>
      <c r="AD395">
        <v>32.06</v>
      </c>
      <c r="AE395">
        <v>4.67</v>
      </c>
      <c r="AV395">
        <v>3659.35</v>
      </c>
      <c r="AW395">
        <v>30</v>
      </c>
    </row>
    <row r="396" spans="21:49" x14ac:dyDescent="0.3">
      <c r="U396" t="s">
        <v>4767</v>
      </c>
      <c r="V396" t="s">
        <v>4763</v>
      </c>
      <c r="W396">
        <v>3678.86</v>
      </c>
      <c r="AD396">
        <v>24.1</v>
      </c>
      <c r="AE396">
        <v>11.14</v>
      </c>
      <c r="AV396">
        <v>3678.86</v>
      </c>
      <c r="AW396">
        <v>38</v>
      </c>
    </row>
    <row r="397" spans="21:49" x14ac:dyDescent="0.3">
      <c r="U397" t="s">
        <v>4766</v>
      </c>
      <c r="V397" t="s">
        <v>4763</v>
      </c>
      <c r="W397">
        <v>3688.35</v>
      </c>
      <c r="AD397">
        <v>27.1</v>
      </c>
      <c r="AE397">
        <v>9.0500000000000007</v>
      </c>
      <c r="AV397">
        <v>3688.35</v>
      </c>
      <c r="AW397">
        <v>19</v>
      </c>
    </row>
    <row r="398" spans="21:49" x14ac:dyDescent="0.3">
      <c r="U398" t="s">
        <v>4767</v>
      </c>
      <c r="V398" t="s">
        <v>4763</v>
      </c>
      <c r="W398">
        <v>3688.38</v>
      </c>
      <c r="AD398">
        <v>24.42</v>
      </c>
      <c r="AE398">
        <v>11.31</v>
      </c>
      <c r="AV398">
        <v>3688.38</v>
      </c>
      <c r="AW398">
        <v>41</v>
      </c>
    </row>
    <row r="399" spans="21:49" x14ac:dyDescent="0.3">
      <c r="U399" t="s">
        <v>4766</v>
      </c>
      <c r="V399" t="s">
        <v>4765</v>
      </c>
      <c r="W399">
        <v>3693.43</v>
      </c>
      <c r="AD399">
        <v>26.695</v>
      </c>
      <c r="AE399">
        <v>4.68</v>
      </c>
      <c r="AV399">
        <v>3693.43</v>
      </c>
      <c r="AW399">
        <v>27</v>
      </c>
    </row>
    <row r="400" spans="21:49" x14ac:dyDescent="0.3">
      <c r="U400" t="s">
        <v>4766</v>
      </c>
      <c r="V400" t="s">
        <v>4764</v>
      </c>
      <c r="W400">
        <v>3699.54</v>
      </c>
      <c r="AD400">
        <v>27.79</v>
      </c>
      <c r="AE400">
        <v>6.05</v>
      </c>
      <c r="AV400">
        <v>3699.54</v>
      </c>
      <c r="AW400">
        <v>34</v>
      </c>
    </row>
    <row r="401" spans="21:49" x14ac:dyDescent="0.3">
      <c r="U401" t="s">
        <v>4762</v>
      </c>
      <c r="V401" t="s">
        <v>4765</v>
      </c>
      <c r="W401">
        <v>3704.35</v>
      </c>
      <c r="AD401">
        <v>32.68</v>
      </c>
      <c r="AE401">
        <v>4.68</v>
      </c>
      <c r="AV401">
        <v>3704.35</v>
      </c>
      <c r="AW401">
        <v>33</v>
      </c>
    </row>
    <row r="402" spans="21:49" x14ac:dyDescent="0.3">
      <c r="U402" t="s">
        <v>4766</v>
      </c>
      <c r="V402" t="s">
        <v>4763</v>
      </c>
      <c r="W402">
        <v>3722.23</v>
      </c>
      <c r="AD402">
        <v>26.4</v>
      </c>
      <c r="AE402">
        <v>9.5</v>
      </c>
      <c r="AV402">
        <v>3722.23</v>
      </c>
      <c r="AW402">
        <v>18</v>
      </c>
    </row>
    <row r="403" spans="21:49" x14ac:dyDescent="0.3">
      <c r="U403" t="s">
        <v>4767</v>
      </c>
      <c r="V403" t="s">
        <v>4763</v>
      </c>
      <c r="W403">
        <v>3731.6</v>
      </c>
      <c r="AD403">
        <v>23.655000000000001</v>
      </c>
      <c r="AE403">
        <v>10.84</v>
      </c>
      <c r="AV403">
        <v>3731.6</v>
      </c>
      <c r="AW403">
        <v>36</v>
      </c>
    </row>
    <row r="404" spans="21:49" x14ac:dyDescent="0.3">
      <c r="U404" t="s">
        <v>4766</v>
      </c>
      <c r="V404" t="s">
        <v>4764</v>
      </c>
      <c r="W404">
        <v>3732.63</v>
      </c>
      <c r="AD404">
        <v>27.36</v>
      </c>
      <c r="AE404">
        <v>5.88</v>
      </c>
      <c r="AV404">
        <v>3732.63</v>
      </c>
      <c r="AW404">
        <v>28</v>
      </c>
    </row>
    <row r="405" spans="21:49" x14ac:dyDescent="0.3">
      <c r="U405" t="s">
        <v>4766</v>
      </c>
      <c r="V405" t="s">
        <v>4765</v>
      </c>
      <c r="W405">
        <v>3736.46</v>
      </c>
      <c r="AD405">
        <v>27.82</v>
      </c>
      <c r="AE405">
        <v>5.24</v>
      </c>
      <c r="AV405">
        <v>3736.46</v>
      </c>
      <c r="AW405">
        <v>29</v>
      </c>
    </row>
    <row r="406" spans="21:49" x14ac:dyDescent="0.3">
      <c r="U406" t="s">
        <v>4766</v>
      </c>
      <c r="V406" t="s">
        <v>4763</v>
      </c>
      <c r="W406">
        <v>3748.56</v>
      </c>
      <c r="AD406">
        <v>25.46</v>
      </c>
      <c r="AE406">
        <v>11.75</v>
      </c>
      <c r="AV406">
        <v>3748.56</v>
      </c>
      <c r="AW406">
        <v>36</v>
      </c>
    </row>
    <row r="407" spans="21:49" x14ac:dyDescent="0.3">
      <c r="U407" t="s">
        <v>4766</v>
      </c>
      <c r="V407" t="s">
        <v>4763</v>
      </c>
      <c r="W407">
        <v>3756.62</v>
      </c>
      <c r="AD407">
        <v>25.1</v>
      </c>
      <c r="AE407">
        <v>6.97</v>
      </c>
      <c r="AV407">
        <v>3756.62</v>
      </c>
      <c r="AW407">
        <v>31</v>
      </c>
    </row>
    <row r="408" spans="21:49" x14ac:dyDescent="0.3">
      <c r="U408" t="s">
        <v>4762</v>
      </c>
      <c r="V408" t="s">
        <v>4765</v>
      </c>
      <c r="W408">
        <v>3757.84</v>
      </c>
      <c r="AD408">
        <v>32.11</v>
      </c>
      <c r="AE408">
        <v>4.76</v>
      </c>
      <c r="AV408">
        <v>3757.84</v>
      </c>
      <c r="AW408">
        <v>31</v>
      </c>
    </row>
    <row r="409" spans="21:49" x14ac:dyDescent="0.3">
      <c r="U409" t="s">
        <v>4766</v>
      </c>
      <c r="V409" t="s">
        <v>4763</v>
      </c>
      <c r="W409">
        <v>3761.29</v>
      </c>
      <c r="AD409">
        <v>29.8</v>
      </c>
      <c r="AE409">
        <v>8.24</v>
      </c>
      <c r="AV409">
        <v>3761.29</v>
      </c>
      <c r="AW409">
        <v>31</v>
      </c>
    </row>
    <row r="410" spans="21:49" x14ac:dyDescent="0.3">
      <c r="U410" t="s">
        <v>4767</v>
      </c>
      <c r="V410" t="s">
        <v>4765</v>
      </c>
      <c r="W410">
        <v>3766.88</v>
      </c>
      <c r="AD410">
        <v>24.01</v>
      </c>
      <c r="AE410">
        <v>4.76</v>
      </c>
      <c r="AV410">
        <v>3766.88</v>
      </c>
      <c r="AW410">
        <v>28</v>
      </c>
    </row>
    <row r="411" spans="21:49" x14ac:dyDescent="0.3">
      <c r="U411" t="s">
        <v>4767</v>
      </c>
      <c r="V411" t="s">
        <v>4764</v>
      </c>
      <c r="W411">
        <v>3773.23</v>
      </c>
      <c r="AD411">
        <v>23.21</v>
      </c>
      <c r="AE411">
        <v>6.03</v>
      </c>
      <c r="AV411">
        <v>3773.23</v>
      </c>
      <c r="AW411">
        <v>35</v>
      </c>
    </row>
    <row r="412" spans="21:49" x14ac:dyDescent="0.3">
      <c r="U412" t="s">
        <v>4767</v>
      </c>
      <c r="V412" t="s">
        <v>4765</v>
      </c>
      <c r="W412">
        <v>3785.77</v>
      </c>
      <c r="AD412">
        <v>21.2</v>
      </c>
      <c r="AE412">
        <v>4.07</v>
      </c>
      <c r="AV412">
        <v>3785.77</v>
      </c>
      <c r="AW412">
        <v>41</v>
      </c>
    </row>
    <row r="413" spans="21:49" x14ac:dyDescent="0.3">
      <c r="U413" t="s">
        <v>4766</v>
      </c>
      <c r="V413" t="s">
        <v>4763</v>
      </c>
      <c r="W413">
        <v>3793.55</v>
      </c>
      <c r="AD413">
        <v>28.215</v>
      </c>
      <c r="AE413">
        <v>8.26</v>
      </c>
      <c r="AV413">
        <v>3793.55</v>
      </c>
      <c r="AW413">
        <v>34</v>
      </c>
    </row>
    <row r="414" spans="21:49" x14ac:dyDescent="0.3">
      <c r="U414" t="s">
        <v>4762</v>
      </c>
      <c r="V414" t="s">
        <v>4765</v>
      </c>
      <c r="W414">
        <v>3796.36</v>
      </c>
      <c r="AD414">
        <v>38.094999999999999</v>
      </c>
      <c r="AE414">
        <v>4.76</v>
      </c>
      <c r="AV414">
        <v>3796.36</v>
      </c>
      <c r="AW414">
        <v>23</v>
      </c>
    </row>
    <row r="415" spans="21:49" x14ac:dyDescent="0.3">
      <c r="U415" t="s">
        <v>4767</v>
      </c>
      <c r="V415" t="s">
        <v>4764</v>
      </c>
      <c r="W415">
        <v>3797.2</v>
      </c>
      <c r="AD415">
        <v>22.61</v>
      </c>
      <c r="AE415">
        <v>6.13</v>
      </c>
      <c r="AV415">
        <v>3797.2</v>
      </c>
      <c r="AW415">
        <v>41</v>
      </c>
    </row>
    <row r="416" spans="21:49" x14ac:dyDescent="0.3">
      <c r="U416" t="s">
        <v>4767</v>
      </c>
      <c r="V416" t="s">
        <v>4763</v>
      </c>
      <c r="W416">
        <v>3847.67</v>
      </c>
      <c r="AD416">
        <v>24.32</v>
      </c>
      <c r="AE416">
        <v>10.47</v>
      </c>
      <c r="AV416">
        <v>3847.67</v>
      </c>
      <c r="AW416">
        <v>28</v>
      </c>
    </row>
    <row r="417" spans="21:49" x14ac:dyDescent="0.3">
      <c r="U417" t="s">
        <v>4767</v>
      </c>
      <c r="V417" t="s">
        <v>4765</v>
      </c>
      <c r="W417">
        <v>3857.76</v>
      </c>
      <c r="AD417">
        <v>20.96</v>
      </c>
      <c r="AE417">
        <v>4.04</v>
      </c>
      <c r="AV417">
        <v>3857.76</v>
      </c>
      <c r="AW417">
        <v>31</v>
      </c>
    </row>
    <row r="418" spans="21:49" x14ac:dyDescent="0.3">
      <c r="U418" t="s">
        <v>4767</v>
      </c>
      <c r="V418" t="s">
        <v>4764</v>
      </c>
      <c r="W418">
        <v>3858.51</v>
      </c>
      <c r="AD418">
        <v>19.68</v>
      </c>
      <c r="AE418">
        <v>5.74</v>
      </c>
      <c r="AV418">
        <v>3858.51</v>
      </c>
      <c r="AW418">
        <v>22</v>
      </c>
    </row>
    <row r="419" spans="21:49" x14ac:dyDescent="0.3">
      <c r="U419" t="s">
        <v>4768</v>
      </c>
      <c r="V419" t="s">
        <v>4764</v>
      </c>
      <c r="W419">
        <v>3861.21</v>
      </c>
      <c r="AD419">
        <v>18.100000000000001</v>
      </c>
      <c r="AE419">
        <v>6.33</v>
      </c>
      <c r="AV419">
        <v>3861.21</v>
      </c>
      <c r="AW419">
        <v>21</v>
      </c>
    </row>
    <row r="420" spans="21:49" x14ac:dyDescent="0.3">
      <c r="U420" t="s">
        <v>4766</v>
      </c>
      <c r="V420" t="s">
        <v>4765</v>
      </c>
      <c r="W420">
        <v>3866.86</v>
      </c>
      <c r="AD420">
        <v>29.64</v>
      </c>
      <c r="AE420">
        <v>4.28</v>
      </c>
      <c r="AV420">
        <v>3866.86</v>
      </c>
      <c r="AW420">
        <v>32</v>
      </c>
    </row>
    <row r="421" spans="21:49" x14ac:dyDescent="0.3">
      <c r="U421" t="s">
        <v>4766</v>
      </c>
      <c r="V421" t="s">
        <v>4763</v>
      </c>
      <c r="W421">
        <v>3875.73</v>
      </c>
      <c r="AD421">
        <v>25.3</v>
      </c>
      <c r="AE421">
        <v>9.4700000000000006</v>
      </c>
      <c r="AV421">
        <v>3875.73</v>
      </c>
      <c r="AW421">
        <v>31</v>
      </c>
    </row>
    <row r="422" spans="21:49" x14ac:dyDescent="0.3">
      <c r="U422" t="s">
        <v>4766</v>
      </c>
      <c r="V422" t="s">
        <v>4765</v>
      </c>
      <c r="W422">
        <v>3877.3</v>
      </c>
      <c r="AD422">
        <v>27.6</v>
      </c>
      <c r="AE422">
        <v>4.8499999999999996</v>
      </c>
      <c r="AV422">
        <v>3877.3</v>
      </c>
      <c r="AW422">
        <v>26</v>
      </c>
    </row>
    <row r="423" spans="21:49" x14ac:dyDescent="0.3">
      <c r="U423" t="s">
        <v>4766</v>
      </c>
      <c r="V423" t="s">
        <v>4763</v>
      </c>
      <c r="W423">
        <v>3889.2</v>
      </c>
      <c r="AD423">
        <v>27.645</v>
      </c>
      <c r="AE423">
        <v>11.03</v>
      </c>
      <c r="AV423">
        <v>3889.2</v>
      </c>
      <c r="AW423">
        <v>18</v>
      </c>
    </row>
    <row r="424" spans="21:49" x14ac:dyDescent="0.3">
      <c r="U424" t="s">
        <v>4766</v>
      </c>
      <c r="V424" t="s">
        <v>4765</v>
      </c>
      <c r="W424">
        <v>3898.35</v>
      </c>
      <c r="AD424">
        <v>27.6</v>
      </c>
      <c r="AE424">
        <v>5.22</v>
      </c>
      <c r="AV424">
        <v>3898.35</v>
      </c>
      <c r="AW424">
        <v>29</v>
      </c>
    </row>
    <row r="425" spans="21:49" x14ac:dyDescent="0.3">
      <c r="U425" t="s">
        <v>4766</v>
      </c>
      <c r="V425" t="s">
        <v>4763</v>
      </c>
      <c r="W425">
        <v>3902.07</v>
      </c>
      <c r="AD425">
        <v>25.08</v>
      </c>
      <c r="AE425">
        <v>9.52</v>
      </c>
      <c r="AV425">
        <v>3902.07</v>
      </c>
      <c r="AW425">
        <v>41</v>
      </c>
    </row>
    <row r="426" spans="21:49" x14ac:dyDescent="0.3">
      <c r="U426" t="s">
        <v>4762</v>
      </c>
      <c r="V426" t="s">
        <v>4763</v>
      </c>
      <c r="W426">
        <v>3906.13</v>
      </c>
      <c r="AD426">
        <v>30.02</v>
      </c>
      <c r="AE426">
        <v>11.09</v>
      </c>
      <c r="AV426">
        <v>3906.13</v>
      </c>
      <c r="AW426">
        <v>25</v>
      </c>
    </row>
    <row r="427" spans="21:49" x14ac:dyDescent="0.3">
      <c r="U427" t="s">
        <v>4766</v>
      </c>
      <c r="V427" t="s">
        <v>4763</v>
      </c>
      <c r="W427">
        <v>3910.44</v>
      </c>
      <c r="AD427">
        <v>27.36</v>
      </c>
      <c r="AE427">
        <v>9.4499999999999993</v>
      </c>
      <c r="AV427">
        <v>3910.44</v>
      </c>
      <c r="AW427">
        <v>37</v>
      </c>
    </row>
    <row r="428" spans="21:49" x14ac:dyDescent="0.3">
      <c r="U428" t="s">
        <v>4767</v>
      </c>
      <c r="V428" t="s">
        <v>4765</v>
      </c>
      <c r="W428">
        <v>3925.76</v>
      </c>
      <c r="AD428">
        <v>22.2</v>
      </c>
      <c r="AE428">
        <v>5.51</v>
      </c>
      <c r="AV428">
        <v>3925.76</v>
      </c>
      <c r="AW428">
        <v>22</v>
      </c>
    </row>
    <row r="429" spans="21:49" x14ac:dyDescent="0.3">
      <c r="U429" t="s">
        <v>4766</v>
      </c>
      <c r="V429" t="s">
        <v>4765</v>
      </c>
      <c r="W429">
        <v>3931.51</v>
      </c>
      <c r="AD429">
        <v>25.71</v>
      </c>
      <c r="AE429">
        <v>4.18</v>
      </c>
      <c r="AV429">
        <v>3931.51</v>
      </c>
      <c r="AW429">
        <v>20</v>
      </c>
    </row>
    <row r="430" spans="21:49" x14ac:dyDescent="0.3">
      <c r="U430" t="s">
        <v>4762</v>
      </c>
      <c r="V430" t="s">
        <v>4764</v>
      </c>
      <c r="W430">
        <v>3935.18</v>
      </c>
      <c r="AD430">
        <v>41.91</v>
      </c>
      <c r="AE430">
        <v>5.98</v>
      </c>
      <c r="AV430">
        <v>3935.18</v>
      </c>
      <c r="AW430">
        <v>34</v>
      </c>
    </row>
    <row r="431" spans="21:49" x14ac:dyDescent="0.3">
      <c r="U431" t="s">
        <v>4766</v>
      </c>
      <c r="V431" t="s">
        <v>4763</v>
      </c>
      <c r="W431">
        <v>3943.6</v>
      </c>
      <c r="AD431">
        <v>25.85</v>
      </c>
      <c r="AE431">
        <v>10.16</v>
      </c>
      <c r="AV431">
        <v>3943.6</v>
      </c>
      <c r="AW431">
        <v>29</v>
      </c>
    </row>
    <row r="432" spans="21:49" x14ac:dyDescent="0.3">
      <c r="U432" t="s">
        <v>4767</v>
      </c>
      <c r="V432" t="s">
        <v>4763</v>
      </c>
      <c r="W432">
        <v>3947.41</v>
      </c>
      <c r="AD432">
        <v>23.844999999999999</v>
      </c>
      <c r="AE432">
        <v>11.71</v>
      </c>
      <c r="AV432">
        <v>3947.41</v>
      </c>
      <c r="AW432">
        <v>29</v>
      </c>
    </row>
    <row r="433" spans="21:49" x14ac:dyDescent="0.3">
      <c r="U433" t="s">
        <v>4762</v>
      </c>
      <c r="V433" t="s">
        <v>4765</v>
      </c>
      <c r="W433">
        <v>3955.98</v>
      </c>
      <c r="AD433">
        <v>30.59</v>
      </c>
      <c r="AE433">
        <v>5.23</v>
      </c>
      <c r="AV433">
        <v>3955.98</v>
      </c>
      <c r="AW433">
        <v>23</v>
      </c>
    </row>
    <row r="434" spans="21:49" x14ac:dyDescent="0.3">
      <c r="U434" t="s">
        <v>4767</v>
      </c>
      <c r="V434" t="s">
        <v>4763</v>
      </c>
      <c r="W434">
        <v>3956.07</v>
      </c>
      <c r="AD434">
        <v>24.795000000000002</v>
      </c>
      <c r="AE434">
        <v>6.85</v>
      </c>
      <c r="AV434">
        <v>3956.07</v>
      </c>
      <c r="AW434">
        <v>27</v>
      </c>
    </row>
    <row r="435" spans="21:49" x14ac:dyDescent="0.3">
      <c r="U435" t="s">
        <v>4767</v>
      </c>
      <c r="V435" t="s">
        <v>4763</v>
      </c>
      <c r="W435">
        <v>3972.92</v>
      </c>
      <c r="AD435">
        <v>24.13</v>
      </c>
      <c r="AE435">
        <v>7.05</v>
      </c>
      <c r="AV435">
        <v>3972.92</v>
      </c>
      <c r="AW435">
        <v>32</v>
      </c>
    </row>
    <row r="436" spans="21:49" x14ac:dyDescent="0.3">
      <c r="U436" t="s">
        <v>4766</v>
      </c>
      <c r="V436" t="s">
        <v>4763</v>
      </c>
      <c r="W436">
        <v>3981.98</v>
      </c>
      <c r="AD436">
        <v>25.84</v>
      </c>
      <c r="AE436">
        <v>11.64</v>
      </c>
      <c r="AV436">
        <v>3981.98</v>
      </c>
      <c r="AW436">
        <v>26</v>
      </c>
    </row>
    <row r="437" spans="21:49" x14ac:dyDescent="0.3">
      <c r="U437" t="s">
        <v>4766</v>
      </c>
      <c r="V437" t="s">
        <v>4763</v>
      </c>
      <c r="W437">
        <v>3987.93</v>
      </c>
      <c r="AD437">
        <v>28</v>
      </c>
      <c r="AE437">
        <v>10.52</v>
      </c>
      <c r="AV437">
        <v>3987.93</v>
      </c>
      <c r="AW437">
        <v>26</v>
      </c>
    </row>
    <row r="438" spans="21:49" x14ac:dyDescent="0.3">
      <c r="U438" t="s">
        <v>4762</v>
      </c>
      <c r="V438" t="s">
        <v>4765</v>
      </c>
      <c r="W438">
        <v>3989.84</v>
      </c>
      <c r="AD438">
        <v>34.1</v>
      </c>
      <c r="AE438">
        <v>4.01</v>
      </c>
      <c r="AV438">
        <v>3989.84</v>
      </c>
      <c r="AW438">
        <v>32</v>
      </c>
    </row>
    <row r="439" spans="21:49" x14ac:dyDescent="0.3">
      <c r="U439" t="s">
        <v>4766</v>
      </c>
      <c r="V439" t="s">
        <v>4763</v>
      </c>
      <c r="W439">
        <v>3994.18</v>
      </c>
      <c r="AD439">
        <v>26.125</v>
      </c>
      <c r="AE439">
        <v>8.56</v>
      </c>
      <c r="AV439">
        <v>3994.18</v>
      </c>
      <c r="AW439">
        <v>32</v>
      </c>
    </row>
    <row r="440" spans="21:49" x14ac:dyDescent="0.3">
      <c r="U440" t="s">
        <v>4766</v>
      </c>
      <c r="V440" t="s">
        <v>4763</v>
      </c>
      <c r="W440">
        <v>4002.36</v>
      </c>
      <c r="AD440">
        <v>25.6</v>
      </c>
      <c r="AE440">
        <v>10.5</v>
      </c>
      <c r="AV440">
        <v>4002.36</v>
      </c>
      <c r="AW440">
        <v>33</v>
      </c>
    </row>
    <row r="441" spans="21:49" x14ac:dyDescent="0.3">
      <c r="U441" t="s">
        <v>4767</v>
      </c>
      <c r="V441" t="s">
        <v>4764</v>
      </c>
      <c r="W441">
        <v>4005.42</v>
      </c>
      <c r="AD441">
        <v>24.32</v>
      </c>
      <c r="AE441">
        <v>6.39</v>
      </c>
      <c r="AV441">
        <v>4005.42</v>
      </c>
      <c r="AW441">
        <v>22</v>
      </c>
    </row>
    <row r="442" spans="21:49" x14ac:dyDescent="0.3">
      <c r="U442" t="s">
        <v>4767</v>
      </c>
      <c r="V442" t="s">
        <v>4764</v>
      </c>
      <c r="W442">
        <v>4032.24</v>
      </c>
      <c r="AD442">
        <v>22.88</v>
      </c>
      <c r="AE442">
        <v>5.71</v>
      </c>
      <c r="AV442">
        <v>4032.24</v>
      </c>
      <c r="AW442">
        <v>30</v>
      </c>
    </row>
    <row r="443" spans="21:49" x14ac:dyDescent="0.3">
      <c r="U443" t="s">
        <v>4767</v>
      </c>
      <c r="V443" t="s">
        <v>4765</v>
      </c>
      <c r="W443">
        <v>4038.41</v>
      </c>
      <c r="AD443">
        <v>24.984999999999999</v>
      </c>
      <c r="AE443">
        <v>4.43</v>
      </c>
      <c r="AV443">
        <v>4038.41</v>
      </c>
      <c r="AW443">
        <v>38</v>
      </c>
    </row>
    <row r="444" spans="21:49" x14ac:dyDescent="0.3">
      <c r="U444" t="s">
        <v>4762</v>
      </c>
      <c r="V444" t="s">
        <v>4765</v>
      </c>
      <c r="W444">
        <v>4039.9</v>
      </c>
      <c r="AD444">
        <v>33.1</v>
      </c>
      <c r="AE444">
        <v>5.52</v>
      </c>
      <c r="AV444">
        <v>4039.9</v>
      </c>
      <c r="AW444">
        <v>39</v>
      </c>
    </row>
    <row r="445" spans="21:49" x14ac:dyDescent="0.3">
      <c r="U445" t="s">
        <v>4766</v>
      </c>
      <c r="V445" t="s">
        <v>4763</v>
      </c>
      <c r="W445">
        <v>4040.56</v>
      </c>
      <c r="AD445">
        <v>27.83</v>
      </c>
      <c r="AE445">
        <v>9.1999999999999993</v>
      </c>
      <c r="AV445">
        <v>4040.56</v>
      </c>
      <c r="AW445">
        <v>29</v>
      </c>
    </row>
    <row r="446" spans="21:49" x14ac:dyDescent="0.3">
      <c r="U446" t="s">
        <v>4762</v>
      </c>
      <c r="V446" t="s">
        <v>4763</v>
      </c>
      <c r="W446">
        <v>4047.94</v>
      </c>
      <c r="AD446">
        <v>30.875</v>
      </c>
      <c r="AE446">
        <v>10.97</v>
      </c>
      <c r="AV446">
        <v>4047.94</v>
      </c>
      <c r="AW446">
        <v>34</v>
      </c>
    </row>
    <row r="447" spans="21:49" x14ac:dyDescent="0.3">
      <c r="U447" t="s">
        <v>4766</v>
      </c>
      <c r="V447" t="s">
        <v>4765</v>
      </c>
      <c r="W447">
        <v>4058.12</v>
      </c>
      <c r="AD447">
        <v>27.265000000000001</v>
      </c>
      <c r="AE447">
        <v>4.25</v>
      </c>
      <c r="AV447">
        <v>4058.12</v>
      </c>
      <c r="AW447">
        <v>29</v>
      </c>
    </row>
    <row r="448" spans="21:49" x14ac:dyDescent="0.3">
      <c r="U448" t="s">
        <v>4766</v>
      </c>
      <c r="V448" t="s">
        <v>4765</v>
      </c>
      <c r="W448">
        <v>4058.71</v>
      </c>
      <c r="AD448">
        <v>26.7</v>
      </c>
      <c r="AE448">
        <v>5.23</v>
      </c>
      <c r="AV448">
        <v>4058.71</v>
      </c>
      <c r="AW448">
        <v>27</v>
      </c>
    </row>
    <row r="449" spans="21:49" x14ac:dyDescent="0.3">
      <c r="U449" t="s">
        <v>4766</v>
      </c>
      <c r="V449" t="s">
        <v>4764</v>
      </c>
      <c r="W449">
        <v>4070.42</v>
      </c>
      <c r="AD449">
        <v>29.925000000000001</v>
      </c>
      <c r="AE449">
        <v>5.96</v>
      </c>
      <c r="AV449">
        <v>4070.42</v>
      </c>
      <c r="AW449">
        <v>39</v>
      </c>
    </row>
    <row r="450" spans="21:49" x14ac:dyDescent="0.3">
      <c r="U450" t="s">
        <v>4767</v>
      </c>
      <c r="V450" t="s">
        <v>4765</v>
      </c>
      <c r="W450">
        <v>4070.51</v>
      </c>
      <c r="AD450">
        <v>19.95</v>
      </c>
      <c r="AE450">
        <v>4.29</v>
      </c>
      <c r="AV450">
        <v>4070.51</v>
      </c>
      <c r="AW450">
        <v>20</v>
      </c>
    </row>
    <row r="451" spans="21:49" x14ac:dyDescent="0.3">
      <c r="U451" t="s">
        <v>4767</v>
      </c>
      <c r="V451" t="s">
        <v>4765</v>
      </c>
      <c r="W451">
        <v>4074.45</v>
      </c>
      <c r="AD451">
        <v>24.225000000000001</v>
      </c>
      <c r="AE451">
        <v>4.09</v>
      </c>
      <c r="AV451">
        <v>4074.45</v>
      </c>
      <c r="AW451">
        <v>32</v>
      </c>
    </row>
    <row r="452" spans="21:49" x14ac:dyDescent="0.3">
      <c r="U452" t="s">
        <v>4766</v>
      </c>
      <c r="V452" t="s">
        <v>4765</v>
      </c>
      <c r="W452">
        <v>4076.5</v>
      </c>
      <c r="AD452">
        <v>28.12</v>
      </c>
      <c r="AE452">
        <v>4.88</v>
      </c>
      <c r="AV452">
        <v>4076.5</v>
      </c>
      <c r="AW452">
        <v>32</v>
      </c>
    </row>
    <row r="453" spans="21:49" x14ac:dyDescent="0.3">
      <c r="U453" t="s">
        <v>4767</v>
      </c>
      <c r="V453" t="s">
        <v>4763</v>
      </c>
      <c r="W453">
        <v>4133.6400000000003</v>
      </c>
      <c r="AD453">
        <v>23.21</v>
      </c>
      <c r="AE453">
        <v>6.76</v>
      </c>
      <c r="AV453">
        <v>4133.6400000000003</v>
      </c>
      <c r="AW453">
        <v>28</v>
      </c>
    </row>
    <row r="454" spans="21:49" x14ac:dyDescent="0.3">
      <c r="U454" t="s">
        <v>4767</v>
      </c>
      <c r="V454" t="s">
        <v>4763</v>
      </c>
      <c r="W454">
        <v>4134.08</v>
      </c>
      <c r="AD454">
        <v>23.98</v>
      </c>
      <c r="AE454">
        <v>10.67</v>
      </c>
      <c r="AV454">
        <v>4134.08</v>
      </c>
      <c r="AW454">
        <v>31</v>
      </c>
    </row>
    <row r="455" spans="21:49" x14ac:dyDescent="0.3">
      <c r="U455" t="s">
        <v>4762</v>
      </c>
      <c r="V455" t="s">
        <v>4764</v>
      </c>
      <c r="W455">
        <v>4137.5200000000004</v>
      </c>
      <c r="AD455">
        <v>30</v>
      </c>
      <c r="AE455">
        <v>6.21</v>
      </c>
      <c r="AV455">
        <v>4137.5200000000004</v>
      </c>
      <c r="AW455">
        <v>30</v>
      </c>
    </row>
    <row r="456" spans="21:49" x14ac:dyDescent="0.3">
      <c r="U456" t="s">
        <v>4768</v>
      </c>
      <c r="V456" t="s">
        <v>4765</v>
      </c>
      <c r="W456">
        <v>4149.74</v>
      </c>
      <c r="AD456">
        <v>17.350000000000001</v>
      </c>
      <c r="AE456">
        <v>5.03</v>
      </c>
      <c r="AV456">
        <v>4149.74</v>
      </c>
      <c r="AW456">
        <v>30</v>
      </c>
    </row>
    <row r="457" spans="21:49" x14ac:dyDescent="0.3">
      <c r="U457" t="s">
        <v>4767</v>
      </c>
      <c r="V457" t="s">
        <v>4765</v>
      </c>
      <c r="W457">
        <v>4151.03</v>
      </c>
      <c r="AD457">
        <v>22.704999999999998</v>
      </c>
      <c r="AE457">
        <v>5.27</v>
      </c>
      <c r="AV457">
        <v>4151.03</v>
      </c>
      <c r="AW457">
        <v>30</v>
      </c>
    </row>
    <row r="458" spans="21:49" x14ac:dyDescent="0.3">
      <c r="U458" t="s">
        <v>4766</v>
      </c>
      <c r="V458" t="s">
        <v>4763</v>
      </c>
      <c r="W458">
        <v>4154.97</v>
      </c>
      <c r="AD458">
        <v>25.41</v>
      </c>
      <c r="AE458">
        <v>10.53</v>
      </c>
      <c r="AV458">
        <v>4154.97</v>
      </c>
      <c r="AW458">
        <v>24</v>
      </c>
    </row>
    <row r="459" spans="21:49" x14ac:dyDescent="0.3">
      <c r="U459" t="s">
        <v>4768</v>
      </c>
      <c r="V459" t="s">
        <v>4764</v>
      </c>
      <c r="W459">
        <v>4163.21</v>
      </c>
      <c r="AD459">
        <v>18.23</v>
      </c>
      <c r="AE459">
        <v>5.78</v>
      </c>
      <c r="AV459">
        <v>4163.21</v>
      </c>
      <c r="AW459">
        <v>38</v>
      </c>
    </row>
    <row r="460" spans="21:49" x14ac:dyDescent="0.3">
      <c r="U460" t="s">
        <v>4767</v>
      </c>
      <c r="V460" t="s">
        <v>4765</v>
      </c>
      <c r="W460">
        <v>4185.1000000000004</v>
      </c>
      <c r="AD460">
        <v>24.7</v>
      </c>
      <c r="AE460">
        <v>4.3600000000000003</v>
      </c>
      <c r="AV460">
        <v>4185.1000000000004</v>
      </c>
      <c r="AW460">
        <v>33</v>
      </c>
    </row>
    <row r="461" spans="21:49" x14ac:dyDescent="0.3">
      <c r="U461" t="s">
        <v>4762</v>
      </c>
      <c r="V461" t="s">
        <v>4763</v>
      </c>
      <c r="W461">
        <v>4188.7299999999996</v>
      </c>
      <c r="AD461">
        <v>37.4</v>
      </c>
      <c r="AE461">
        <v>9.7200000000000006</v>
      </c>
      <c r="AV461">
        <v>4188.7299999999996</v>
      </c>
      <c r="AW461">
        <v>27</v>
      </c>
    </row>
    <row r="462" spans="21:49" x14ac:dyDescent="0.3">
      <c r="U462" t="s">
        <v>4766</v>
      </c>
      <c r="V462" t="s">
        <v>4765</v>
      </c>
      <c r="W462">
        <v>4189.1099999999997</v>
      </c>
      <c r="AD462">
        <v>26.885000000000002</v>
      </c>
      <c r="AE462">
        <v>5.18</v>
      </c>
      <c r="AV462">
        <v>4189.1099999999997</v>
      </c>
      <c r="AW462">
        <v>25</v>
      </c>
    </row>
    <row r="463" spans="21:49" x14ac:dyDescent="0.3">
      <c r="U463" t="s">
        <v>4766</v>
      </c>
      <c r="V463" t="s">
        <v>4765</v>
      </c>
      <c r="W463">
        <v>4234.93</v>
      </c>
      <c r="AD463">
        <v>25.27</v>
      </c>
      <c r="AE463">
        <v>5.29</v>
      </c>
      <c r="AV463">
        <v>4234.93</v>
      </c>
      <c r="AW463">
        <v>24</v>
      </c>
    </row>
    <row r="464" spans="21:49" x14ac:dyDescent="0.3">
      <c r="U464" t="s">
        <v>4767</v>
      </c>
      <c r="V464" t="s">
        <v>4765</v>
      </c>
      <c r="W464">
        <v>4237.13</v>
      </c>
      <c r="AD464">
        <v>23.655000000000001</v>
      </c>
      <c r="AE464">
        <v>4.8600000000000003</v>
      </c>
      <c r="AV464">
        <v>4237.13</v>
      </c>
      <c r="AW464">
        <v>30</v>
      </c>
    </row>
    <row r="465" spans="21:49" x14ac:dyDescent="0.3">
      <c r="U465" t="s">
        <v>4762</v>
      </c>
      <c r="V465" t="s">
        <v>4763</v>
      </c>
      <c r="W465">
        <v>4239.8900000000003</v>
      </c>
      <c r="AD465">
        <v>55.05</v>
      </c>
      <c r="AE465">
        <v>7.66</v>
      </c>
      <c r="AV465">
        <v>4239.8900000000003</v>
      </c>
      <c r="AW465">
        <v>31</v>
      </c>
    </row>
    <row r="466" spans="21:49" x14ac:dyDescent="0.3">
      <c r="U466" t="s">
        <v>4767</v>
      </c>
      <c r="V466" t="s">
        <v>4764</v>
      </c>
      <c r="W466">
        <v>4243.59</v>
      </c>
      <c r="AD466">
        <v>24.89</v>
      </c>
      <c r="AE466">
        <v>6.1</v>
      </c>
      <c r="AV466">
        <v>4243.59</v>
      </c>
      <c r="AW466">
        <v>31</v>
      </c>
    </row>
    <row r="467" spans="21:49" x14ac:dyDescent="0.3">
      <c r="U467" t="s">
        <v>4767</v>
      </c>
      <c r="V467" t="s">
        <v>4765</v>
      </c>
      <c r="W467">
        <v>4250.24</v>
      </c>
      <c r="AD467">
        <v>18.715</v>
      </c>
      <c r="AE467">
        <v>4.4400000000000004</v>
      </c>
      <c r="AV467">
        <v>4250.24</v>
      </c>
      <c r="AW467">
        <v>40</v>
      </c>
    </row>
    <row r="468" spans="21:49" x14ac:dyDescent="0.3">
      <c r="U468" t="s">
        <v>4766</v>
      </c>
      <c r="V468" t="s">
        <v>4764</v>
      </c>
      <c r="W468">
        <v>4260.74</v>
      </c>
      <c r="AD468">
        <v>28.12</v>
      </c>
      <c r="AE468">
        <v>6.15</v>
      </c>
      <c r="AV468">
        <v>4260.74</v>
      </c>
      <c r="AW468">
        <v>27</v>
      </c>
    </row>
    <row r="469" spans="21:49" x14ac:dyDescent="0.3">
      <c r="U469" t="s">
        <v>4766</v>
      </c>
      <c r="V469" t="s">
        <v>4765</v>
      </c>
      <c r="W469">
        <v>4265.01</v>
      </c>
      <c r="AD469">
        <v>26.6</v>
      </c>
      <c r="AE469">
        <v>4.53</v>
      </c>
      <c r="AV469">
        <v>4265.01</v>
      </c>
      <c r="AW469">
        <v>39</v>
      </c>
    </row>
    <row r="470" spans="21:49" x14ac:dyDescent="0.3">
      <c r="U470" t="s">
        <v>4762</v>
      </c>
      <c r="V470" t="s">
        <v>4765</v>
      </c>
      <c r="W470">
        <v>4266.17</v>
      </c>
      <c r="AD470">
        <v>30.114999999999998</v>
      </c>
      <c r="AE470">
        <v>5.48</v>
      </c>
      <c r="AV470">
        <v>4266.17</v>
      </c>
      <c r="AW470">
        <v>30</v>
      </c>
    </row>
    <row r="471" spans="21:49" x14ac:dyDescent="0.3">
      <c r="U471" t="s">
        <v>4767</v>
      </c>
      <c r="V471" t="s">
        <v>4765</v>
      </c>
      <c r="W471">
        <v>4278.55</v>
      </c>
      <c r="AD471">
        <v>24.605</v>
      </c>
      <c r="AE471">
        <v>5.48</v>
      </c>
      <c r="AV471">
        <v>4278.55</v>
      </c>
      <c r="AW471">
        <v>20</v>
      </c>
    </row>
    <row r="472" spans="21:49" x14ac:dyDescent="0.3">
      <c r="U472" t="s">
        <v>4766</v>
      </c>
      <c r="V472" t="s">
        <v>4763</v>
      </c>
      <c r="W472">
        <v>4296.2700000000004</v>
      </c>
      <c r="AD472">
        <v>29.6</v>
      </c>
      <c r="AE472">
        <v>8.1</v>
      </c>
      <c r="AV472">
        <v>4296.2700000000004</v>
      </c>
      <c r="AW472">
        <v>22</v>
      </c>
    </row>
    <row r="473" spans="21:49" x14ac:dyDescent="0.3">
      <c r="U473" t="s">
        <v>4767</v>
      </c>
      <c r="V473" t="s">
        <v>4763</v>
      </c>
      <c r="W473">
        <v>4320.41</v>
      </c>
      <c r="AD473">
        <v>24.42</v>
      </c>
      <c r="AE473">
        <v>7.16</v>
      </c>
      <c r="AV473">
        <v>4320.41</v>
      </c>
      <c r="AW473">
        <v>34</v>
      </c>
    </row>
    <row r="474" spans="21:49" x14ac:dyDescent="0.3">
      <c r="U474" t="s">
        <v>4767</v>
      </c>
      <c r="V474" t="s">
        <v>4765</v>
      </c>
      <c r="W474">
        <v>4337.74</v>
      </c>
      <c r="AD474">
        <v>20.9</v>
      </c>
      <c r="AE474">
        <v>4.55</v>
      </c>
      <c r="AV474">
        <v>4337.74</v>
      </c>
      <c r="AW474">
        <v>28</v>
      </c>
    </row>
    <row r="475" spans="21:49" x14ac:dyDescent="0.3">
      <c r="U475" t="s">
        <v>4767</v>
      </c>
      <c r="V475" t="s">
        <v>4764</v>
      </c>
      <c r="W475">
        <v>4340.4399999999996</v>
      </c>
      <c r="AD475">
        <v>22.895</v>
      </c>
      <c r="AE475">
        <v>6.03</v>
      </c>
      <c r="AV475">
        <v>4340.4399999999996</v>
      </c>
      <c r="AW475">
        <v>28</v>
      </c>
    </row>
    <row r="476" spans="21:49" x14ac:dyDescent="0.3">
      <c r="U476" t="s">
        <v>4766</v>
      </c>
      <c r="V476" t="s">
        <v>4765</v>
      </c>
      <c r="W476">
        <v>4347.0200000000004</v>
      </c>
      <c r="AD476">
        <v>28.3</v>
      </c>
      <c r="AE476">
        <v>5.47</v>
      </c>
      <c r="AV476">
        <v>4347.0200000000004</v>
      </c>
      <c r="AW476">
        <v>32</v>
      </c>
    </row>
    <row r="477" spans="21:49" x14ac:dyDescent="0.3">
      <c r="U477" t="s">
        <v>4762</v>
      </c>
      <c r="V477" t="s">
        <v>4765</v>
      </c>
      <c r="W477">
        <v>4349.46</v>
      </c>
      <c r="AD477">
        <v>54.3</v>
      </c>
      <c r="AE477">
        <v>4.1500000000000004</v>
      </c>
      <c r="AV477">
        <v>4349.46</v>
      </c>
      <c r="AW477">
        <v>28</v>
      </c>
    </row>
    <row r="478" spans="21:49" x14ac:dyDescent="0.3">
      <c r="U478" t="s">
        <v>4762</v>
      </c>
      <c r="V478" t="s">
        <v>4763</v>
      </c>
      <c r="W478">
        <v>4350.51</v>
      </c>
      <c r="AD478">
        <v>33.344999999999999</v>
      </c>
      <c r="AE478">
        <v>11.32</v>
      </c>
      <c r="AV478">
        <v>4350.51</v>
      </c>
      <c r="AW478">
        <v>31</v>
      </c>
    </row>
    <row r="479" spans="21:49" x14ac:dyDescent="0.3">
      <c r="U479" t="s">
        <v>4762</v>
      </c>
      <c r="V479" t="s">
        <v>4763</v>
      </c>
      <c r="W479">
        <v>4357.04</v>
      </c>
      <c r="AD479">
        <v>33</v>
      </c>
      <c r="AE479">
        <v>9.51</v>
      </c>
      <c r="AV479">
        <v>4357.04</v>
      </c>
      <c r="AW479">
        <v>32</v>
      </c>
    </row>
    <row r="480" spans="21:49" x14ac:dyDescent="0.3">
      <c r="U480" t="s">
        <v>4766</v>
      </c>
      <c r="V480" t="s">
        <v>4763</v>
      </c>
      <c r="W480">
        <v>4391.6499999999996</v>
      </c>
      <c r="AD480">
        <v>28.024999999999999</v>
      </c>
      <c r="AE480">
        <v>7.67</v>
      </c>
      <c r="AV480">
        <v>4391.6499999999996</v>
      </c>
      <c r="AW480">
        <v>25</v>
      </c>
    </row>
    <row r="481" spans="21:49" x14ac:dyDescent="0.3">
      <c r="U481" t="s">
        <v>4766</v>
      </c>
      <c r="V481" t="s">
        <v>4764</v>
      </c>
      <c r="W481">
        <v>4392.7</v>
      </c>
      <c r="AD481">
        <v>28.69</v>
      </c>
      <c r="AE481">
        <v>6.23</v>
      </c>
      <c r="AV481">
        <v>4392.7</v>
      </c>
      <c r="AW481">
        <v>40</v>
      </c>
    </row>
    <row r="482" spans="21:49" x14ac:dyDescent="0.3">
      <c r="U482" t="s">
        <v>4762</v>
      </c>
      <c r="V482" t="s">
        <v>4763</v>
      </c>
      <c r="W482">
        <v>4397.3100000000004</v>
      </c>
      <c r="AD482">
        <v>40.28</v>
      </c>
      <c r="AE482">
        <v>8.9</v>
      </c>
      <c r="AV482">
        <v>4397.3100000000004</v>
      </c>
      <c r="AW482">
        <v>34</v>
      </c>
    </row>
    <row r="483" spans="21:49" x14ac:dyDescent="0.3">
      <c r="U483" t="s">
        <v>4762</v>
      </c>
      <c r="V483" t="s">
        <v>4763</v>
      </c>
      <c r="W483">
        <v>4399.7299999999996</v>
      </c>
      <c r="AD483">
        <v>37.299999999999997</v>
      </c>
      <c r="AE483">
        <v>7.79</v>
      </c>
      <c r="AV483">
        <v>4399.7299999999996</v>
      </c>
      <c r="AW483">
        <v>36</v>
      </c>
    </row>
    <row r="484" spans="21:49" x14ac:dyDescent="0.3">
      <c r="U484" t="s">
        <v>4762</v>
      </c>
      <c r="V484" t="s">
        <v>4765</v>
      </c>
      <c r="W484">
        <v>4402.2299999999996</v>
      </c>
      <c r="AD484">
        <v>54.47</v>
      </c>
      <c r="AE484">
        <v>4.49</v>
      </c>
      <c r="AV484">
        <v>4402.2299999999996</v>
      </c>
      <c r="AW484">
        <v>36</v>
      </c>
    </row>
    <row r="485" spans="21:49" x14ac:dyDescent="0.3">
      <c r="U485" t="s">
        <v>4762</v>
      </c>
      <c r="V485" t="s">
        <v>4765</v>
      </c>
      <c r="W485">
        <v>4415.16</v>
      </c>
      <c r="AD485">
        <v>38.06</v>
      </c>
      <c r="AE485">
        <v>5.24</v>
      </c>
      <c r="AV485">
        <v>4415.16</v>
      </c>
      <c r="AW485">
        <v>34</v>
      </c>
    </row>
    <row r="486" spans="21:49" x14ac:dyDescent="0.3">
      <c r="U486" t="s">
        <v>4762</v>
      </c>
      <c r="V486" t="s">
        <v>4763</v>
      </c>
      <c r="W486">
        <v>4420.95</v>
      </c>
      <c r="AD486">
        <v>51.47</v>
      </c>
      <c r="AE486">
        <v>9.6</v>
      </c>
      <c r="AV486">
        <v>4420.95</v>
      </c>
      <c r="AW486">
        <v>30</v>
      </c>
    </row>
    <row r="487" spans="21:49" x14ac:dyDescent="0.3">
      <c r="U487" t="s">
        <v>4766</v>
      </c>
      <c r="V487" t="s">
        <v>4764</v>
      </c>
      <c r="W487">
        <v>4428.8900000000003</v>
      </c>
      <c r="AD487">
        <v>29.8</v>
      </c>
      <c r="AE487">
        <v>5.78</v>
      </c>
      <c r="AV487">
        <v>4428.8900000000003</v>
      </c>
      <c r="AW487">
        <v>28</v>
      </c>
    </row>
    <row r="488" spans="21:49" x14ac:dyDescent="0.3">
      <c r="U488" t="s">
        <v>4762</v>
      </c>
      <c r="V488" t="s">
        <v>4763</v>
      </c>
      <c r="W488">
        <v>4433.3900000000003</v>
      </c>
      <c r="AD488">
        <v>49.77</v>
      </c>
      <c r="AE488">
        <v>7.02</v>
      </c>
      <c r="AV488">
        <v>4433.3900000000003</v>
      </c>
      <c r="AW488">
        <v>29</v>
      </c>
    </row>
    <row r="489" spans="21:49" x14ac:dyDescent="0.3">
      <c r="U489" t="s">
        <v>4766</v>
      </c>
      <c r="V489" t="s">
        <v>4765</v>
      </c>
      <c r="W489">
        <v>4433.92</v>
      </c>
      <c r="AD489">
        <v>25.555</v>
      </c>
      <c r="AE489">
        <v>4.09</v>
      </c>
      <c r="AV489">
        <v>4433.92</v>
      </c>
      <c r="AW489">
        <v>29</v>
      </c>
    </row>
    <row r="490" spans="21:49" x14ac:dyDescent="0.3">
      <c r="U490" t="s">
        <v>4766</v>
      </c>
      <c r="V490" t="s">
        <v>4765</v>
      </c>
      <c r="W490">
        <v>4435.09</v>
      </c>
      <c r="AD490">
        <v>29.64</v>
      </c>
      <c r="AE490">
        <v>4.93</v>
      </c>
      <c r="AV490">
        <v>4435.09</v>
      </c>
      <c r="AW490">
        <v>28</v>
      </c>
    </row>
    <row r="491" spans="21:49" x14ac:dyDescent="0.3">
      <c r="U491" t="s">
        <v>4762</v>
      </c>
      <c r="V491" t="s">
        <v>4765</v>
      </c>
      <c r="W491">
        <v>4438.26</v>
      </c>
      <c r="AD491">
        <v>53.93</v>
      </c>
      <c r="AE491">
        <v>5.34</v>
      </c>
      <c r="AV491">
        <v>4438.26</v>
      </c>
      <c r="AW491">
        <v>28</v>
      </c>
    </row>
    <row r="492" spans="21:49" x14ac:dyDescent="0.3">
      <c r="U492" t="s">
        <v>4766</v>
      </c>
      <c r="V492" t="s">
        <v>4765</v>
      </c>
      <c r="W492">
        <v>4441.21</v>
      </c>
      <c r="AD492">
        <v>28.024999999999999</v>
      </c>
      <c r="AE492">
        <v>5.65</v>
      </c>
      <c r="AV492">
        <v>4441.21</v>
      </c>
      <c r="AW492">
        <v>31</v>
      </c>
    </row>
    <row r="493" spans="21:49" x14ac:dyDescent="0.3">
      <c r="U493" t="s">
        <v>4766</v>
      </c>
      <c r="V493" t="s">
        <v>4765</v>
      </c>
      <c r="W493">
        <v>4449.46</v>
      </c>
      <c r="AD493">
        <v>27.5</v>
      </c>
      <c r="AE493">
        <v>4.49</v>
      </c>
      <c r="AV493">
        <v>4449.46</v>
      </c>
      <c r="AW493">
        <v>28</v>
      </c>
    </row>
    <row r="494" spans="21:49" x14ac:dyDescent="0.3">
      <c r="U494" t="s">
        <v>4767</v>
      </c>
      <c r="V494" t="s">
        <v>4763</v>
      </c>
      <c r="W494">
        <v>4454.3999999999996</v>
      </c>
      <c r="AD494">
        <v>21.8</v>
      </c>
      <c r="AE494">
        <v>10.55</v>
      </c>
      <c r="AV494">
        <v>4454.3999999999996</v>
      </c>
      <c r="AW494">
        <v>32</v>
      </c>
    </row>
    <row r="495" spans="21:49" x14ac:dyDescent="0.3">
      <c r="U495" t="s">
        <v>4766</v>
      </c>
      <c r="V495" t="s">
        <v>4765</v>
      </c>
      <c r="W495">
        <v>4462.72</v>
      </c>
      <c r="AD495">
        <v>26.41</v>
      </c>
      <c r="AE495">
        <v>4.92</v>
      </c>
      <c r="AV495">
        <v>4462.72</v>
      </c>
      <c r="AW495">
        <v>32</v>
      </c>
    </row>
    <row r="496" spans="21:49" x14ac:dyDescent="0.3">
      <c r="U496" t="s">
        <v>4766</v>
      </c>
      <c r="V496" t="s">
        <v>4764</v>
      </c>
      <c r="W496">
        <v>4463.21</v>
      </c>
      <c r="AD496">
        <v>27.835000000000001</v>
      </c>
      <c r="AE496">
        <v>5.9</v>
      </c>
      <c r="AV496">
        <v>4463.21</v>
      </c>
      <c r="AW496">
        <v>31</v>
      </c>
    </row>
    <row r="497" spans="21:49" x14ac:dyDescent="0.3">
      <c r="U497" t="s">
        <v>4762</v>
      </c>
      <c r="V497" t="s">
        <v>4765</v>
      </c>
      <c r="W497">
        <v>4466.62</v>
      </c>
      <c r="AD497">
        <v>51.74</v>
      </c>
      <c r="AE497">
        <v>4.9800000000000004</v>
      </c>
      <c r="AV497">
        <v>4466.62</v>
      </c>
      <c r="AW497">
        <v>23</v>
      </c>
    </row>
    <row r="498" spans="21:49" x14ac:dyDescent="0.3">
      <c r="U498" t="s">
        <v>4767</v>
      </c>
      <c r="V498" t="s">
        <v>4764</v>
      </c>
      <c r="W498">
        <v>4468.25</v>
      </c>
      <c r="AD498">
        <v>23.37</v>
      </c>
      <c r="AE498">
        <v>5.8</v>
      </c>
      <c r="AV498">
        <v>4468.25</v>
      </c>
      <c r="AW498">
        <v>18</v>
      </c>
    </row>
    <row r="499" spans="21:49" x14ac:dyDescent="0.3">
      <c r="U499" t="s">
        <v>4766</v>
      </c>
      <c r="V499" t="s">
        <v>4764</v>
      </c>
      <c r="W499">
        <v>4488.58</v>
      </c>
      <c r="AD499">
        <v>29.7</v>
      </c>
      <c r="AE499">
        <v>6.21</v>
      </c>
      <c r="AV499">
        <v>4488.58</v>
      </c>
      <c r="AW499">
        <v>30</v>
      </c>
    </row>
    <row r="500" spans="21:49" x14ac:dyDescent="0.3">
      <c r="U500" t="s">
        <v>4767</v>
      </c>
      <c r="V500" t="s">
        <v>4764</v>
      </c>
      <c r="W500">
        <v>4500.34</v>
      </c>
      <c r="AD500">
        <v>20.045000000000002</v>
      </c>
      <c r="AE500">
        <v>6.17</v>
      </c>
      <c r="AV500">
        <v>4500.34</v>
      </c>
      <c r="AW500">
        <v>34</v>
      </c>
    </row>
    <row r="501" spans="21:49" x14ac:dyDescent="0.3">
      <c r="U501" t="s">
        <v>4766</v>
      </c>
      <c r="V501" t="s">
        <v>4765</v>
      </c>
      <c r="W501">
        <v>4504.66</v>
      </c>
      <c r="AD501">
        <v>27.83</v>
      </c>
      <c r="AE501">
        <v>5.36</v>
      </c>
      <c r="AV501">
        <v>4504.66</v>
      </c>
      <c r="AW501">
        <v>25</v>
      </c>
    </row>
    <row r="502" spans="21:49" x14ac:dyDescent="0.3">
      <c r="U502" t="s">
        <v>4766</v>
      </c>
      <c r="V502" t="s">
        <v>4765</v>
      </c>
      <c r="W502">
        <v>4511.41</v>
      </c>
      <c r="AD502">
        <v>28.93</v>
      </c>
      <c r="AE502">
        <v>5.2</v>
      </c>
      <c r="AV502">
        <v>4511.41</v>
      </c>
      <c r="AW502">
        <v>40</v>
      </c>
    </row>
    <row r="503" spans="21:49" x14ac:dyDescent="0.3">
      <c r="U503" t="s">
        <v>4762</v>
      </c>
      <c r="V503" t="s">
        <v>4765</v>
      </c>
      <c r="W503">
        <v>4515.71</v>
      </c>
      <c r="AD503">
        <v>33.82</v>
      </c>
      <c r="AE503">
        <v>5.42</v>
      </c>
      <c r="AV503">
        <v>4515.71</v>
      </c>
      <c r="AW503">
        <v>42</v>
      </c>
    </row>
    <row r="504" spans="21:49" x14ac:dyDescent="0.3">
      <c r="U504" t="s">
        <v>4767</v>
      </c>
      <c r="V504" t="s">
        <v>4763</v>
      </c>
      <c r="W504">
        <v>4518.3999999999996</v>
      </c>
      <c r="AD504">
        <v>20.234999999999999</v>
      </c>
      <c r="AE504">
        <v>6.84</v>
      </c>
      <c r="AV504">
        <v>4518.3999999999996</v>
      </c>
      <c r="AW504">
        <v>19</v>
      </c>
    </row>
    <row r="505" spans="21:49" x14ac:dyDescent="0.3">
      <c r="U505" t="s">
        <v>4762</v>
      </c>
      <c r="V505" t="s">
        <v>4763</v>
      </c>
      <c r="W505">
        <v>4518.7700000000004</v>
      </c>
      <c r="AD505">
        <v>49.2</v>
      </c>
      <c r="AE505">
        <v>10.9</v>
      </c>
      <c r="AV505">
        <v>4518.7700000000004</v>
      </c>
      <c r="AW505">
        <v>35</v>
      </c>
    </row>
    <row r="506" spans="21:49" x14ac:dyDescent="0.3">
      <c r="U506" t="s">
        <v>4766</v>
      </c>
      <c r="V506" t="s">
        <v>4765</v>
      </c>
      <c r="W506">
        <v>4518.83</v>
      </c>
      <c r="AD506">
        <v>26.4</v>
      </c>
      <c r="AE506">
        <v>4.87</v>
      </c>
      <c r="AV506">
        <v>4518.83</v>
      </c>
      <c r="AW506">
        <v>34</v>
      </c>
    </row>
    <row r="507" spans="21:49" x14ac:dyDescent="0.3">
      <c r="U507" t="s">
        <v>4766</v>
      </c>
      <c r="V507" t="s">
        <v>4764</v>
      </c>
      <c r="W507">
        <v>4527.18</v>
      </c>
      <c r="AD507">
        <v>28.38</v>
      </c>
      <c r="AE507">
        <v>6.07</v>
      </c>
      <c r="AV507">
        <v>4527.18</v>
      </c>
      <c r="AW507">
        <v>30</v>
      </c>
    </row>
    <row r="508" spans="21:49" x14ac:dyDescent="0.3">
      <c r="U508" t="s">
        <v>4767</v>
      </c>
      <c r="V508" t="s">
        <v>4765</v>
      </c>
      <c r="W508">
        <v>4529.4799999999996</v>
      </c>
      <c r="AD508">
        <v>24.64</v>
      </c>
      <c r="AE508">
        <v>4.33</v>
      </c>
      <c r="AV508">
        <v>4529.4799999999996</v>
      </c>
      <c r="AW508">
        <v>29</v>
      </c>
    </row>
    <row r="509" spans="21:49" x14ac:dyDescent="0.3">
      <c r="U509" t="s">
        <v>4762</v>
      </c>
      <c r="V509" t="s">
        <v>4764</v>
      </c>
      <c r="W509">
        <v>4536.26</v>
      </c>
      <c r="AD509">
        <v>39.71</v>
      </c>
      <c r="AE509">
        <v>5.83</v>
      </c>
      <c r="AV509">
        <v>4536.26</v>
      </c>
      <c r="AW509">
        <v>34</v>
      </c>
    </row>
    <row r="510" spans="21:49" x14ac:dyDescent="0.3">
      <c r="U510" t="s">
        <v>4767</v>
      </c>
      <c r="V510" t="s">
        <v>4765</v>
      </c>
      <c r="W510">
        <v>4544.2299999999996</v>
      </c>
      <c r="AD510">
        <v>22.22</v>
      </c>
      <c r="AE510">
        <v>5.5</v>
      </c>
      <c r="AV510">
        <v>4544.2299999999996</v>
      </c>
      <c r="AW510">
        <v>32</v>
      </c>
    </row>
    <row r="511" spans="21:49" x14ac:dyDescent="0.3">
      <c r="U511" t="s">
        <v>4762</v>
      </c>
      <c r="V511" t="s">
        <v>4765</v>
      </c>
      <c r="W511">
        <v>4561.1899999999996</v>
      </c>
      <c r="AD511">
        <v>33.344999999999999</v>
      </c>
      <c r="AE511">
        <v>4.79</v>
      </c>
      <c r="AV511">
        <v>4561.1899999999996</v>
      </c>
      <c r="AW511">
        <v>18</v>
      </c>
    </row>
    <row r="512" spans="21:49" x14ac:dyDescent="0.3">
      <c r="U512" t="s">
        <v>4767</v>
      </c>
      <c r="V512" t="s">
        <v>4764</v>
      </c>
      <c r="W512">
        <v>4562.84</v>
      </c>
      <c r="AD512">
        <v>24.42</v>
      </c>
      <c r="AE512">
        <v>5.81</v>
      </c>
      <c r="AV512">
        <v>4562.84</v>
      </c>
      <c r="AW512">
        <v>32</v>
      </c>
    </row>
    <row r="513" spans="21:49" x14ac:dyDescent="0.3">
      <c r="U513" t="s">
        <v>4766</v>
      </c>
      <c r="V513" t="s">
        <v>4765</v>
      </c>
      <c r="W513">
        <v>4564.1899999999996</v>
      </c>
      <c r="AD513">
        <v>29.81</v>
      </c>
      <c r="AE513">
        <v>5.58</v>
      </c>
      <c r="AV513">
        <v>4564.1899999999996</v>
      </c>
      <c r="AW513">
        <v>26</v>
      </c>
    </row>
    <row r="514" spans="21:49" x14ac:dyDescent="0.3">
      <c r="U514" t="s">
        <v>4762</v>
      </c>
      <c r="V514" t="s">
        <v>4765</v>
      </c>
      <c r="W514">
        <v>4571.41</v>
      </c>
      <c r="AD514">
        <v>51.18</v>
      </c>
      <c r="AE514">
        <v>4.4000000000000004</v>
      </c>
      <c r="AV514">
        <v>4571.41</v>
      </c>
      <c r="AW514">
        <v>33</v>
      </c>
    </row>
    <row r="515" spans="21:49" x14ac:dyDescent="0.3">
      <c r="U515" t="s">
        <v>4762</v>
      </c>
      <c r="V515" t="s">
        <v>4763</v>
      </c>
      <c r="W515">
        <v>4608.03</v>
      </c>
      <c r="AD515">
        <v>51.37</v>
      </c>
      <c r="AE515">
        <v>8.18</v>
      </c>
      <c r="AV515">
        <v>4608.03</v>
      </c>
      <c r="AW515">
        <v>22</v>
      </c>
    </row>
    <row r="516" spans="21:49" x14ac:dyDescent="0.3">
      <c r="U516" t="s">
        <v>4762</v>
      </c>
      <c r="V516" t="s">
        <v>4765</v>
      </c>
      <c r="W516">
        <v>4618.08</v>
      </c>
      <c r="AD516">
        <v>36.19</v>
      </c>
      <c r="AE516">
        <v>5.52</v>
      </c>
      <c r="AV516">
        <v>4618.08</v>
      </c>
      <c r="AW516">
        <v>24</v>
      </c>
    </row>
    <row r="517" spans="21:49" x14ac:dyDescent="0.3">
      <c r="U517" t="s">
        <v>4766</v>
      </c>
      <c r="V517" t="s">
        <v>4765</v>
      </c>
      <c r="W517">
        <v>4646.76</v>
      </c>
      <c r="AD517">
        <v>25.9</v>
      </c>
      <c r="AE517">
        <v>4.84</v>
      </c>
      <c r="AV517">
        <v>4646.76</v>
      </c>
      <c r="AW517">
        <v>37</v>
      </c>
    </row>
    <row r="518" spans="21:49" x14ac:dyDescent="0.3">
      <c r="U518" t="s">
        <v>4762</v>
      </c>
      <c r="V518" t="s">
        <v>4765</v>
      </c>
      <c r="W518">
        <v>4661.29</v>
      </c>
      <c r="AD518">
        <v>35.72</v>
      </c>
      <c r="AE518">
        <v>4.08</v>
      </c>
      <c r="AV518">
        <v>4661.29</v>
      </c>
      <c r="AW518">
        <v>26</v>
      </c>
    </row>
    <row r="519" spans="21:49" x14ac:dyDescent="0.3">
      <c r="U519" t="s">
        <v>4766</v>
      </c>
      <c r="V519" t="s">
        <v>4765</v>
      </c>
      <c r="W519">
        <v>4667.6099999999997</v>
      </c>
      <c r="AD519">
        <v>27.94</v>
      </c>
      <c r="AE519">
        <v>4.4800000000000004</v>
      </c>
      <c r="AV519">
        <v>4667.6099999999997</v>
      </c>
      <c r="AW519">
        <v>32</v>
      </c>
    </row>
    <row r="520" spans="21:49" x14ac:dyDescent="0.3">
      <c r="U520" t="s">
        <v>4766</v>
      </c>
      <c r="V520" t="s">
        <v>4764</v>
      </c>
      <c r="W520">
        <v>4670.6400000000003</v>
      </c>
      <c r="AD520">
        <v>27.1</v>
      </c>
      <c r="AE520">
        <v>5.73</v>
      </c>
      <c r="AV520">
        <v>4670.6400000000003</v>
      </c>
      <c r="AW520">
        <v>32</v>
      </c>
    </row>
    <row r="521" spans="21:49" x14ac:dyDescent="0.3">
      <c r="U521" t="s">
        <v>4768</v>
      </c>
      <c r="V521" t="s">
        <v>4765</v>
      </c>
      <c r="W521">
        <v>4673.3900000000003</v>
      </c>
      <c r="AD521">
        <v>18.3</v>
      </c>
      <c r="AE521">
        <v>5.46</v>
      </c>
      <c r="AV521">
        <v>4673.3900000000003</v>
      </c>
      <c r="AW521">
        <v>32</v>
      </c>
    </row>
    <row r="522" spans="21:49" x14ac:dyDescent="0.3">
      <c r="U522" t="s">
        <v>4766</v>
      </c>
      <c r="V522" t="s">
        <v>4765</v>
      </c>
      <c r="W522">
        <v>4674.2</v>
      </c>
      <c r="AD522">
        <v>25.3</v>
      </c>
      <c r="AE522">
        <v>5.0199999999999996</v>
      </c>
      <c r="AV522">
        <v>4674.2</v>
      </c>
      <c r="AW522">
        <v>43</v>
      </c>
    </row>
    <row r="523" spans="21:49" x14ac:dyDescent="0.3">
      <c r="U523" t="s">
        <v>4762</v>
      </c>
      <c r="V523" t="s">
        <v>4764</v>
      </c>
      <c r="W523">
        <v>4678.8</v>
      </c>
      <c r="AD523">
        <v>38.83</v>
      </c>
      <c r="AE523">
        <v>6.36</v>
      </c>
      <c r="AV523">
        <v>4678.8</v>
      </c>
      <c r="AW523">
        <v>19</v>
      </c>
    </row>
    <row r="524" spans="21:49" x14ac:dyDescent="0.3">
      <c r="U524" t="s">
        <v>4766</v>
      </c>
      <c r="V524" t="s">
        <v>4765</v>
      </c>
      <c r="W524">
        <v>4686.3900000000003</v>
      </c>
      <c r="AD524">
        <v>27.6</v>
      </c>
      <c r="AE524">
        <v>5.36</v>
      </c>
      <c r="AV524">
        <v>4686.3900000000003</v>
      </c>
      <c r="AW524">
        <v>32</v>
      </c>
    </row>
    <row r="525" spans="21:49" x14ac:dyDescent="0.3">
      <c r="U525" t="s">
        <v>4762</v>
      </c>
      <c r="V525" t="s">
        <v>4763</v>
      </c>
      <c r="W525">
        <v>4687.8</v>
      </c>
      <c r="AD525">
        <v>46.4</v>
      </c>
      <c r="AE525">
        <v>8.3699999999999992</v>
      </c>
      <c r="AV525">
        <v>4687.8</v>
      </c>
      <c r="AW525">
        <v>19</v>
      </c>
    </row>
    <row r="526" spans="21:49" x14ac:dyDescent="0.3">
      <c r="U526" t="s">
        <v>4762</v>
      </c>
      <c r="V526" t="s">
        <v>4765</v>
      </c>
      <c r="W526">
        <v>4699.47</v>
      </c>
      <c r="AD526">
        <v>51.92</v>
      </c>
      <c r="AE526">
        <v>5.18</v>
      </c>
      <c r="AV526">
        <v>4699.47</v>
      </c>
      <c r="AW526">
        <v>45</v>
      </c>
    </row>
    <row r="527" spans="21:49" x14ac:dyDescent="0.3">
      <c r="U527" t="s">
        <v>4762</v>
      </c>
      <c r="V527" t="s">
        <v>4765</v>
      </c>
      <c r="W527">
        <v>4712.12</v>
      </c>
      <c r="AD527">
        <v>32.395000000000003</v>
      </c>
      <c r="AE527">
        <v>5.68</v>
      </c>
      <c r="AV527">
        <v>4712.12</v>
      </c>
      <c r="AW527">
        <v>41</v>
      </c>
    </row>
    <row r="528" spans="21:49" x14ac:dyDescent="0.3">
      <c r="U528" t="s">
        <v>4762</v>
      </c>
      <c r="V528" t="s">
        <v>4763</v>
      </c>
      <c r="W528">
        <v>4718.2</v>
      </c>
      <c r="AD528">
        <v>46.19</v>
      </c>
      <c r="AE528">
        <v>7.31</v>
      </c>
      <c r="AV528">
        <v>4718.2</v>
      </c>
      <c r="AW528">
        <v>30</v>
      </c>
    </row>
    <row r="529" spans="21:49" x14ac:dyDescent="0.3">
      <c r="U529" t="s">
        <v>4766</v>
      </c>
      <c r="V529" t="s">
        <v>4765</v>
      </c>
      <c r="W529">
        <v>4719.5200000000004</v>
      </c>
      <c r="AD529">
        <v>27.93</v>
      </c>
      <c r="AE529">
        <v>4.67</v>
      </c>
      <c r="AV529">
        <v>4719.5200000000004</v>
      </c>
      <c r="AW529">
        <v>30</v>
      </c>
    </row>
    <row r="530" spans="21:49" x14ac:dyDescent="0.3">
      <c r="U530" t="s">
        <v>4762</v>
      </c>
      <c r="V530" t="s">
        <v>4763</v>
      </c>
      <c r="W530">
        <v>4719.74</v>
      </c>
      <c r="AD530">
        <v>45.62</v>
      </c>
      <c r="AE530">
        <v>6.87</v>
      </c>
      <c r="AV530">
        <v>4719.74</v>
      </c>
      <c r="AW530">
        <v>28</v>
      </c>
    </row>
    <row r="531" spans="21:49" x14ac:dyDescent="0.3">
      <c r="U531" t="s">
        <v>4762</v>
      </c>
      <c r="V531" t="s">
        <v>4764</v>
      </c>
      <c r="W531">
        <v>4728.71</v>
      </c>
      <c r="AD531">
        <v>35.31</v>
      </c>
      <c r="AE531">
        <v>5.87</v>
      </c>
      <c r="AV531">
        <v>4728.71</v>
      </c>
      <c r="AW531">
        <v>42</v>
      </c>
    </row>
    <row r="532" spans="21:49" x14ac:dyDescent="0.3">
      <c r="U532" t="s">
        <v>4762</v>
      </c>
      <c r="V532" t="s">
        <v>4765</v>
      </c>
      <c r="W532">
        <v>4734.6400000000003</v>
      </c>
      <c r="AD532">
        <v>30.4</v>
      </c>
      <c r="AE532">
        <v>4.07</v>
      </c>
      <c r="AV532">
        <v>4734.6400000000003</v>
      </c>
      <c r="AW532">
        <v>36</v>
      </c>
    </row>
    <row r="533" spans="21:49" x14ac:dyDescent="0.3">
      <c r="U533" t="s">
        <v>4767</v>
      </c>
      <c r="V533" t="s">
        <v>4763</v>
      </c>
      <c r="W533">
        <v>4738.2700000000004</v>
      </c>
      <c r="AD533">
        <v>20.13</v>
      </c>
      <c r="AE533">
        <v>6.47</v>
      </c>
      <c r="AV533">
        <v>4738.2700000000004</v>
      </c>
      <c r="AW533">
        <v>31</v>
      </c>
    </row>
    <row r="534" spans="21:49" x14ac:dyDescent="0.3">
      <c r="U534" t="s">
        <v>4767</v>
      </c>
      <c r="V534" t="s">
        <v>4765</v>
      </c>
      <c r="W534">
        <v>4740.78</v>
      </c>
      <c r="AD534">
        <v>23.655000000000001</v>
      </c>
      <c r="AE534">
        <v>5.14</v>
      </c>
      <c r="AV534">
        <v>4740.78</v>
      </c>
      <c r="AW534">
        <v>18</v>
      </c>
    </row>
    <row r="535" spans="21:49" x14ac:dyDescent="0.3">
      <c r="U535" t="s">
        <v>4762</v>
      </c>
      <c r="V535" t="s">
        <v>4763</v>
      </c>
      <c r="W535">
        <v>4746.34</v>
      </c>
      <c r="AD535">
        <v>49.05</v>
      </c>
      <c r="AE535">
        <v>9.77</v>
      </c>
      <c r="AV535">
        <v>4746.34</v>
      </c>
      <c r="AW535">
        <v>36</v>
      </c>
    </row>
    <row r="536" spans="21:49" x14ac:dyDescent="0.3">
      <c r="U536" t="s">
        <v>4762</v>
      </c>
      <c r="V536" t="s">
        <v>4763</v>
      </c>
      <c r="W536">
        <v>4747.05</v>
      </c>
      <c r="AD536">
        <v>51.94</v>
      </c>
      <c r="AE536">
        <v>8.8000000000000007</v>
      </c>
      <c r="AV536">
        <v>4747.05</v>
      </c>
      <c r="AW536">
        <v>35</v>
      </c>
    </row>
    <row r="537" spans="21:49" x14ac:dyDescent="0.3">
      <c r="U537" t="s">
        <v>4766</v>
      </c>
      <c r="V537" t="s">
        <v>4764</v>
      </c>
      <c r="W537">
        <v>4751.07</v>
      </c>
      <c r="AD537">
        <v>29.83</v>
      </c>
      <c r="AE537">
        <v>5.84</v>
      </c>
      <c r="AV537">
        <v>4751.07</v>
      </c>
      <c r="AW537">
        <v>35</v>
      </c>
    </row>
    <row r="538" spans="21:49" x14ac:dyDescent="0.3">
      <c r="U538" t="s">
        <v>4767</v>
      </c>
      <c r="V538" t="s">
        <v>4763</v>
      </c>
      <c r="W538">
        <v>4753.6400000000003</v>
      </c>
      <c r="AD538">
        <v>22.6</v>
      </c>
      <c r="AE538">
        <v>10.43</v>
      </c>
      <c r="AV538">
        <v>4753.6400000000003</v>
      </c>
      <c r="AW538">
        <v>30</v>
      </c>
    </row>
    <row r="539" spans="21:49" x14ac:dyDescent="0.3">
      <c r="U539" t="s">
        <v>4762</v>
      </c>
      <c r="V539" t="s">
        <v>4765</v>
      </c>
      <c r="W539">
        <v>4762.33</v>
      </c>
      <c r="AD539">
        <v>46.69</v>
      </c>
      <c r="AE539">
        <v>4.25</v>
      </c>
      <c r="AV539">
        <v>4762.33</v>
      </c>
      <c r="AW539">
        <v>35</v>
      </c>
    </row>
    <row r="540" spans="21:49" x14ac:dyDescent="0.3">
      <c r="U540" t="s">
        <v>4766</v>
      </c>
      <c r="V540" t="s">
        <v>4765</v>
      </c>
      <c r="W540">
        <v>4766.0200000000004</v>
      </c>
      <c r="AD540">
        <v>28.49</v>
      </c>
      <c r="AE540">
        <v>4.8899999999999997</v>
      </c>
      <c r="AV540">
        <v>4766.0200000000004</v>
      </c>
      <c r="AW540">
        <v>33</v>
      </c>
    </row>
    <row r="541" spans="21:49" x14ac:dyDescent="0.3">
      <c r="U541" t="s">
        <v>4766</v>
      </c>
      <c r="V541" t="s">
        <v>4765</v>
      </c>
      <c r="W541">
        <v>4779.6000000000004</v>
      </c>
      <c r="AD541">
        <v>28.5</v>
      </c>
      <c r="AE541">
        <v>5.55</v>
      </c>
      <c r="AV541">
        <v>4779.6000000000004</v>
      </c>
      <c r="AW541">
        <v>33</v>
      </c>
    </row>
    <row r="542" spans="21:49" x14ac:dyDescent="0.3">
      <c r="U542" t="s">
        <v>4767</v>
      </c>
      <c r="V542" t="s">
        <v>4765</v>
      </c>
      <c r="W542">
        <v>4787.42</v>
      </c>
      <c r="AD542">
        <v>24.4</v>
      </c>
      <c r="AE542">
        <v>4.5199999999999996</v>
      </c>
      <c r="AV542">
        <v>4787.42</v>
      </c>
      <c r="AW542">
        <v>35</v>
      </c>
    </row>
    <row r="543" spans="21:49" x14ac:dyDescent="0.3">
      <c r="U543" t="s">
        <v>4766</v>
      </c>
      <c r="V543" t="s">
        <v>4765</v>
      </c>
      <c r="W543">
        <v>4795.66</v>
      </c>
      <c r="AD543">
        <v>29.15</v>
      </c>
      <c r="AE543">
        <v>4.45</v>
      </c>
      <c r="AV543">
        <v>4795.66</v>
      </c>
      <c r="AW543">
        <v>33</v>
      </c>
    </row>
    <row r="544" spans="21:49" x14ac:dyDescent="0.3">
      <c r="U544" t="s">
        <v>4766</v>
      </c>
      <c r="V544" t="s">
        <v>4765</v>
      </c>
      <c r="W544">
        <v>4812.34</v>
      </c>
      <c r="AD544">
        <v>27.28</v>
      </c>
      <c r="AE544">
        <v>4.72</v>
      </c>
      <c r="AV544">
        <v>4812.34</v>
      </c>
      <c r="AW544">
        <v>44</v>
      </c>
    </row>
    <row r="545" spans="21:49" x14ac:dyDescent="0.3">
      <c r="U545" t="s">
        <v>4762</v>
      </c>
      <c r="V545" t="s">
        <v>4765</v>
      </c>
      <c r="W545">
        <v>4827.1000000000004</v>
      </c>
      <c r="AD545">
        <v>32.229999999999997</v>
      </c>
      <c r="AE545">
        <v>4.6500000000000004</v>
      </c>
      <c r="AV545">
        <v>4827.1000000000004</v>
      </c>
      <c r="AW545">
        <v>41</v>
      </c>
    </row>
    <row r="546" spans="21:49" x14ac:dyDescent="0.3">
      <c r="U546" t="s">
        <v>4762</v>
      </c>
      <c r="V546" t="s">
        <v>4763</v>
      </c>
      <c r="W546">
        <v>4827.8999999999996</v>
      </c>
      <c r="AD546">
        <v>44.2</v>
      </c>
      <c r="AE546">
        <v>11.34</v>
      </c>
      <c r="AV546">
        <v>4827.8999999999996</v>
      </c>
      <c r="AW546">
        <v>27</v>
      </c>
    </row>
    <row r="547" spans="21:49" x14ac:dyDescent="0.3">
      <c r="U547" t="s">
        <v>4766</v>
      </c>
      <c r="V547" t="s">
        <v>4765</v>
      </c>
      <c r="W547">
        <v>4830.63</v>
      </c>
      <c r="AD547">
        <v>29.734999999999999</v>
      </c>
      <c r="AE547">
        <v>4.53</v>
      </c>
      <c r="AV547">
        <v>4830.63</v>
      </c>
      <c r="AW547">
        <v>20</v>
      </c>
    </row>
    <row r="548" spans="21:49" x14ac:dyDescent="0.3">
      <c r="U548" t="s">
        <v>4766</v>
      </c>
      <c r="V548" t="s">
        <v>4764</v>
      </c>
      <c r="W548">
        <v>4835.43</v>
      </c>
      <c r="AD548">
        <v>28.31</v>
      </c>
      <c r="AE548">
        <v>6.35</v>
      </c>
      <c r="AV548">
        <v>4835.43</v>
      </c>
      <c r="AW548">
        <v>22</v>
      </c>
    </row>
    <row r="549" spans="21:49" x14ac:dyDescent="0.3">
      <c r="U549" t="s">
        <v>4762</v>
      </c>
      <c r="V549" t="s">
        <v>4763</v>
      </c>
      <c r="W549">
        <v>4837.58</v>
      </c>
      <c r="AD549">
        <v>46.62</v>
      </c>
      <c r="AE549">
        <v>8.51</v>
      </c>
      <c r="AV549">
        <v>4837.58</v>
      </c>
      <c r="AW549">
        <v>30</v>
      </c>
    </row>
    <row r="550" spans="21:49" x14ac:dyDescent="0.3">
      <c r="U550" t="s">
        <v>4762</v>
      </c>
      <c r="V550" t="s">
        <v>4763</v>
      </c>
      <c r="W550">
        <v>4839.18</v>
      </c>
      <c r="AD550">
        <v>51.75</v>
      </c>
      <c r="AE550">
        <v>8.59</v>
      </c>
      <c r="AV550">
        <v>4839.18</v>
      </c>
      <c r="AW550">
        <v>38</v>
      </c>
    </row>
    <row r="551" spans="21:49" x14ac:dyDescent="0.3">
      <c r="U551" t="s">
        <v>4766</v>
      </c>
      <c r="V551" t="s">
        <v>4765</v>
      </c>
      <c r="W551">
        <v>4840.95</v>
      </c>
      <c r="AD551">
        <v>25.7</v>
      </c>
      <c r="AE551">
        <v>4.13</v>
      </c>
      <c r="AV551">
        <v>4840.95</v>
      </c>
      <c r="AW551">
        <v>27</v>
      </c>
    </row>
    <row r="552" spans="21:49" x14ac:dyDescent="0.3">
      <c r="U552" t="s">
        <v>4762</v>
      </c>
      <c r="V552" t="s">
        <v>4765</v>
      </c>
      <c r="W552">
        <v>4843.79</v>
      </c>
      <c r="AD552">
        <v>31.79</v>
      </c>
      <c r="AE552">
        <v>4.55</v>
      </c>
      <c r="AV552">
        <v>4843.79</v>
      </c>
      <c r="AW552">
        <v>43</v>
      </c>
    </row>
    <row r="553" spans="21:49" x14ac:dyDescent="0.3">
      <c r="U553" t="s">
        <v>4767</v>
      </c>
      <c r="V553" t="s">
        <v>4765</v>
      </c>
      <c r="W553">
        <v>4844.67</v>
      </c>
      <c r="AD553">
        <v>24.795000000000002</v>
      </c>
      <c r="AE553">
        <v>4.5199999999999996</v>
      </c>
      <c r="AV553">
        <v>4844.67</v>
      </c>
      <c r="AW553">
        <v>48</v>
      </c>
    </row>
    <row r="554" spans="21:49" x14ac:dyDescent="0.3">
      <c r="U554" t="s">
        <v>4762</v>
      </c>
      <c r="V554" t="s">
        <v>4765</v>
      </c>
      <c r="W554">
        <v>4846.53</v>
      </c>
      <c r="AD554">
        <v>53.98</v>
      </c>
      <c r="AE554">
        <v>5.07</v>
      </c>
      <c r="AV554">
        <v>4846.53</v>
      </c>
      <c r="AW554">
        <v>22</v>
      </c>
    </row>
    <row r="555" spans="21:49" x14ac:dyDescent="0.3">
      <c r="U555" t="s">
        <v>4762</v>
      </c>
      <c r="V555" t="s">
        <v>4765</v>
      </c>
      <c r="W555">
        <v>4846.92</v>
      </c>
      <c r="AD555">
        <v>41.325000000000003</v>
      </c>
      <c r="AE555">
        <v>4.04</v>
      </c>
      <c r="AV555">
        <v>4846.92</v>
      </c>
      <c r="AW555">
        <v>27</v>
      </c>
    </row>
    <row r="556" spans="21:49" x14ac:dyDescent="0.3">
      <c r="U556" t="s">
        <v>4762</v>
      </c>
      <c r="V556" t="s">
        <v>4765</v>
      </c>
      <c r="W556">
        <v>4859.8900000000003</v>
      </c>
      <c r="AD556">
        <v>51.65</v>
      </c>
      <c r="AE556">
        <v>5.3</v>
      </c>
      <c r="AV556">
        <v>4859.8900000000003</v>
      </c>
      <c r="AW556">
        <v>33</v>
      </c>
    </row>
    <row r="557" spans="21:49" x14ac:dyDescent="0.3">
      <c r="U557" t="s">
        <v>4762</v>
      </c>
      <c r="V557" t="s">
        <v>4763</v>
      </c>
      <c r="W557">
        <v>4877.9799999999996</v>
      </c>
      <c r="AD557">
        <v>44.52</v>
      </c>
      <c r="AE557">
        <v>8.64</v>
      </c>
      <c r="AV557">
        <v>4877.9799999999996</v>
      </c>
      <c r="AW557">
        <v>25</v>
      </c>
    </row>
    <row r="558" spans="21:49" x14ac:dyDescent="0.3">
      <c r="U558" t="s">
        <v>4762</v>
      </c>
      <c r="V558" t="s">
        <v>4765</v>
      </c>
      <c r="W558">
        <v>4883.87</v>
      </c>
      <c r="AD558">
        <v>53.29</v>
      </c>
      <c r="AE558">
        <v>4.03</v>
      </c>
      <c r="AV558">
        <v>4883.87</v>
      </c>
      <c r="AW558">
        <v>36</v>
      </c>
    </row>
    <row r="559" spans="21:49" x14ac:dyDescent="0.3">
      <c r="U559" t="s">
        <v>4762</v>
      </c>
      <c r="V559" t="s">
        <v>4765</v>
      </c>
      <c r="W559">
        <v>4889.04</v>
      </c>
      <c r="AD559">
        <v>46.63</v>
      </c>
      <c r="AE559">
        <v>4.26</v>
      </c>
      <c r="AV559">
        <v>4889.04</v>
      </c>
      <c r="AW559">
        <v>36</v>
      </c>
    </row>
    <row r="560" spans="21:49" x14ac:dyDescent="0.3">
      <c r="U560" t="s">
        <v>4766</v>
      </c>
      <c r="V560" t="s">
        <v>4765</v>
      </c>
      <c r="W560">
        <v>4890</v>
      </c>
      <c r="AD560">
        <v>28.88</v>
      </c>
      <c r="AE560">
        <v>5.35</v>
      </c>
      <c r="AV560">
        <v>4890</v>
      </c>
      <c r="AW560">
        <v>33</v>
      </c>
    </row>
    <row r="561" spans="21:49" x14ac:dyDescent="0.3">
      <c r="U561" t="s">
        <v>4767</v>
      </c>
      <c r="V561" t="s">
        <v>4765</v>
      </c>
      <c r="W561">
        <v>4894.3900000000003</v>
      </c>
      <c r="AD561">
        <v>23.98</v>
      </c>
      <c r="AE561">
        <v>4.9000000000000004</v>
      </c>
      <c r="AV561">
        <v>4894.3900000000003</v>
      </c>
      <c r="AW561">
        <v>32</v>
      </c>
    </row>
    <row r="562" spans="21:49" x14ac:dyDescent="0.3">
      <c r="U562" t="s">
        <v>4767</v>
      </c>
      <c r="V562" t="s">
        <v>4765</v>
      </c>
      <c r="W562">
        <v>4894.75</v>
      </c>
      <c r="AD562">
        <v>23.65</v>
      </c>
      <c r="AE562">
        <v>4.5</v>
      </c>
      <c r="AV562">
        <v>4894.75</v>
      </c>
      <c r="AW562">
        <v>34</v>
      </c>
    </row>
    <row r="563" spans="21:49" x14ac:dyDescent="0.3">
      <c r="U563" t="s">
        <v>4762</v>
      </c>
      <c r="V563" t="s">
        <v>4763</v>
      </c>
      <c r="W563">
        <v>4906.41</v>
      </c>
      <c r="AD563">
        <v>49.09</v>
      </c>
      <c r="AE563">
        <v>8.3800000000000008</v>
      </c>
      <c r="AV563">
        <v>4906.41</v>
      </c>
      <c r="AW563">
        <v>29</v>
      </c>
    </row>
    <row r="564" spans="21:49" x14ac:dyDescent="0.3">
      <c r="U564" t="s">
        <v>4766</v>
      </c>
      <c r="V564" t="s">
        <v>4763</v>
      </c>
      <c r="W564">
        <v>4911.8900000000003</v>
      </c>
      <c r="AD564">
        <v>28.024999999999999</v>
      </c>
      <c r="AE564">
        <v>7.03</v>
      </c>
      <c r="AV564">
        <v>4911.8900000000003</v>
      </c>
      <c r="AW564">
        <v>41</v>
      </c>
    </row>
    <row r="565" spans="21:49" x14ac:dyDescent="0.3">
      <c r="U565" t="s">
        <v>4762</v>
      </c>
      <c r="V565" t="s">
        <v>4763</v>
      </c>
      <c r="W565">
        <v>4915.0600000000004</v>
      </c>
      <c r="AD565">
        <v>43.32</v>
      </c>
      <c r="AE565">
        <v>8.75</v>
      </c>
      <c r="AV565">
        <v>4915.0600000000004</v>
      </c>
      <c r="AW565">
        <v>20</v>
      </c>
    </row>
    <row r="566" spans="21:49" x14ac:dyDescent="0.3">
      <c r="U566" t="s">
        <v>4762</v>
      </c>
      <c r="V566" t="s">
        <v>4763</v>
      </c>
      <c r="W566">
        <v>4922.92</v>
      </c>
      <c r="AD566">
        <v>45.92</v>
      </c>
      <c r="AE566">
        <v>9.51</v>
      </c>
      <c r="AV566">
        <v>4922.92</v>
      </c>
      <c r="AW566">
        <v>29</v>
      </c>
    </row>
    <row r="567" spans="21:49" x14ac:dyDescent="0.3">
      <c r="U567" t="s">
        <v>4762</v>
      </c>
      <c r="V567" t="s">
        <v>4763</v>
      </c>
      <c r="W567">
        <v>4931.6499999999996</v>
      </c>
      <c r="AD567">
        <v>44.03</v>
      </c>
      <c r="AE567">
        <v>9.36</v>
      </c>
      <c r="AV567">
        <v>4931.6499999999996</v>
      </c>
      <c r="AW567">
        <v>31</v>
      </c>
    </row>
    <row r="568" spans="21:49" x14ac:dyDescent="0.3">
      <c r="U568" t="s">
        <v>4767</v>
      </c>
      <c r="V568" t="s">
        <v>4765</v>
      </c>
      <c r="W568">
        <v>4934.71</v>
      </c>
      <c r="AD568">
        <v>24.6</v>
      </c>
      <c r="AE568">
        <v>4.8099999999999996</v>
      </c>
      <c r="AV568">
        <v>4934.71</v>
      </c>
      <c r="AW568">
        <v>31</v>
      </c>
    </row>
    <row r="569" spans="21:49" x14ac:dyDescent="0.3">
      <c r="U569" t="s">
        <v>4762</v>
      </c>
      <c r="V569" t="s">
        <v>4763</v>
      </c>
      <c r="W569">
        <v>4942.0600000000004</v>
      </c>
      <c r="AD569">
        <v>49.15</v>
      </c>
      <c r="AE569">
        <v>8.08</v>
      </c>
      <c r="AV569">
        <v>4942.0600000000004</v>
      </c>
      <c r="AW569">
        <v>48</v>
      </c>
    </row>
    <row r="570" spans="21:49" x14ac:dyDescent="0.3">
      <c r="U570" t="s">
        <v>4766</v>
      </c>
      <c r="V570" t="s">
        <v>4764</v>
      </c>
      <c r="W570">
        <v>4949.76</v>
      </c>
      <c r="AD570">
        <v>28.31</v>
      </c>
      <c r="AE570">
        <v>6.29</v>
      </c>
      <c r="AV570">
        <v>4949.76</v>
      </c>
      <c r="AW570">
        <v>31</v>
      </c>
    </row>
    <row r="571" spans="21:49" x14ac:dyDescent="0.3">
      <c r="U571" t="s">
        <v>4767</v>
      </c>
      <c r="V571" t="s">
        <v>4764</v>
      </c>
      <c r="W571">
        <v>4985.22</v>
      </c>
      <c r="AD571">
        <v>22.99</v>
      </c>
      <c r="AE571">
        <v>6.29</v>
      </c>
      <c r="AV571">
        <v>4985.22</v>
      </c>
      <c r="AW571">
        <v>49</v>
      </c>
    </row>
    <row r="572" spans="21:49" x14ac:dyDescent="0.3">
      <c r="U572" t="s">
        <v>4766</v>
      </c>
      <c r="V572" t="s">
        <v>4765</v>
      </c>
      <c r="W572">
        <v>4992.38</v>
      </c>
      <c r="AD572">
        <v>29.07</v>
      </c>
      <c r="AE572">
        <v>5.12</v>
      </c>
      <c r="AV572">
        <v>4992.38</v>
      </c>
      <c r="AW572">
        <v>34</v>
      </c>
    </row>
    <row r="573" spans="21:49" x14ac:dyDescent="0.3">
      <c r="U573" t="s">
        <v>4762</v>
      </c>
      <c r="V573" t="s">
        <v>4763</v>
      </c>
      <c r="W573">
        <v>4999.04</v>
      </c>
      <c r="AD573">
        <v>42.02</v>
      </c>
      <c r="AE573">
        <v>9.9499999999999993</v>
      </c>
      <c r="AV573">
        <v>4999.04</v>
      </c>
      <c r="AW573">
        <v>21</v>
      </c>
    </row>
    <row r="574" spans="21:49" x14ac:dyDescent="0.3">
      <c r="U574" t="s">
        <v>4762</v>
      </c>
      <c r="V574" t="s">
        <v>4763</v>
      </c>
      <c r="W574">
        <v>5002.78</v>
      </c>
      <c r="AD574">
        <v>49.07</v>
      </c>
      <c r="AE574">
        <v>9.08</v>
      </c>
      <c r="AV574">
        <v>5002.78</v>
      </c>
      <c r="AW574">
        <v>34</v>
      </c>
    </row>
    <row r="575" spans="21:49" x14ac:dyDescent="0.3">
      <c r="U575" t="s">
        <v>4767</v>
      </c>
      <c r="V575" t="s">
        <v>4765</v>
      </c>
      <c r="W575">
        <v>5003.7700000000004</v>
      </c>
      <c r="AD575">
        <v>19.8</v>
      </c>
      <c r="AE575">
        <v>4.82</v>
      </c>
      <c r="AV575">
        <v>5003.7700000000004</v>
      </c>
      <c r="AW575">
        <v>45</v>
      </c>
    </row>
    <row r="576" spans="21:49" x14ac:dyDescent="0.3">
      <c r="U576" t="s">
        <v>4766</v>
      </c>
      <c r="V576" t="s">
        <v>4765</v>
      </c>
      <c r="W576">
        <v>5003.8500000000004</v>
      </c>
      <c r="AD576">
        <v>27.36</v>
      </c>
      <c r="AE576">
        <v>4.6500000000000004</v>
      </c>
      <c r="AV576">
        <v>5003.8500000000004</v>
      </c>
      <c r="AW576">
        <v>34</v>
      </c>
    </row>
    <row r="577" spans="21:49" x14ac:dyDescent="0.3">
      <c r="U577" t="s">
        <v>4762</v>
      </c>
      <c r="V577" t="s">
        <v>4765</v>
      </c>
      <c r="W577">
        <v>5012.47</v>
      </c>
      <c r="AD577">
        <v>42.95</v>
      </c>
      <c r="AE577">
        <v>5.16</v>
      </c>
      <c r="AV577">
        <v>5012.47</v>
      </c>
      <c r="AW577">
        <v>34</v>
      </c>
    </row>
    <row r="578" spans="21:49" x14ac:dyDescent="0.3">
      <c r="U578" t="s">
        <v>4762</v>
      </c>
      <c r="V578" t="s">
        <v>4763</v>
      </c>
      <c r="W578">
        <v>5028.1499999999996</v>
      </c>
      <c r="AD578">
        <v>42.66</v>
      </c>
      <c r="AE578">
        <v>10.44</v>
      </c>
      <c r="AV578">
        <v>5028.1499999999996</v>
      </c>
      <c r="AW578">
        <v>37</v>
      </c>
    </row>
    <row r="579" spans="21:49" x14ac:dyDescent="0.3">
      <c r="U579" t="s">
        <v>4762</v>
      </c>
      <c r="V579" t="s">
        <v>4765</v>
      </c>
      <c r="W579">
        <v>5031.2700000000004</v>
      </c>
      <c r="AD579">
        <v>33.630000000000003</v>
      </c>
      <c r="AE579">
        <v>5.69</v>
      </c>
      <c r="AV579">
        <v>5031.2700000000004</v>
      </c>
      <c r="AW579">
        <v>31</v>
      </c>
    </row>
    <row r="580" spans="21:49" x14ac:dyDescent="0.3">
      <c r="U580" t="s">
        <v>4766</v>
      </c>
      <c r="V580" t="s">
        <v>4763</v>
      </c>
      <c r="W580">
        <v>5034.1000000000004</v>
      </c>
      <c r="AD580">
        <v>26.84</v>
      </c>
      <c r="AE580">
        <v>6.5</v>
      </c>
      <c r="AV580">
        <v>5034.1000000000004</v>
      </c>
      <c r="AW580">
        <v>36</v>
      </c>
    </row>
    <row r="581" spans="21:49" x14ac:dyDescent="0.3">
      <c r="U581" t="s">
        <v>4766</v>
      </c>
      <c r="V581" t="s">
        <v>4764</v>
      </c>
      <c r="W581">
        <v>5038.57</v>
      </c>
      <c r="AD581">
        <v>28.3</v>
      </c>
      <c r="AE581">
        <v>5.73</v>
      </c>
      <c r="AV581">
        <v>5038.57</v>
      </c>
      <c r="AW581">
        <v>25</v>
      </c>
    </row>
    <row r="582" spans="21:49" x14ac:dyDescent="0.3">
      <c r="U582" t="s">
        <v>4766</v>
      </c>
      <c r="V582" t="s">
        <v>4764</v>
      </c>
      <c r="W582">
        <v>5043.13</v>
      </c>
      <c r="AD582">
        <v>27.06</v>
      </c>
      <c r="AE582">
        <v>5.74</v>
      </c>
      <c r="AV582">
        <v>5043.13</v>
      </c>
      <c r="AW582">
        <v>21</v>
      </c>
    </row>
    <row r="583" spans="21:49" x14ac:dyDescent="0.3">
      <c r="U583" t="s">
        <v>4762</v>
      </c>
      <c r="V583" t="s">
        <v>4763</v>
      </c>
      <c r="W583">
        <v>5045.1499999999996</v>
      </c>
      <c r="AD583">
        <v>47.13</v>
      </c>
      <c r="AE583">
        <v>8.6999999999999993</v>
      </c>
      <c r="AV583">
        <v>5045.1499999999996</v>
      </c>
      <c r="AW583">
        <v>25</v>
      </c>
    </row>
    <row r="584" spans="21:49" x14ac:dyDescent="0.3">
      <c r="U584" t="s">
        <v>4762</v>
      </c>
      <c r="V584" t="s">
        <v>4765</v>
      </c>
      <c r="W584">
        <v>5054.05</v>
      </c>
      <c r="AD584">
        <v>51.72</v>
      </c>
      <c r="AE584">
        <v>5.09</v>
      </c>
      <c r="AV584">
        <v>5054.05</v>
      </c>
      <c r="AW584">
        <v>42</v>
      </c>
    </row>
    <row r="585" spans="21:49" x14ac:dyDescent="0.3">
      <c r="U585" t="s">
        <v>4762</v>
      </c>
      <c r="V585" t="s">
        <v>4765</v>
      </c>
      <c r="W585">
        <v>5059.5600000000004</v>
      </c>
      <c r="AD585">
        <v>48.59</v>
      </c>
      <c r="AE585">
        <v>5.57</v>
      </c>
      <c r="AV585">
        <v>5059.5600000000004</v>
      </c>
      <c r="AW585">
        <v>29</v>
      </c>
    </row>
    <row r="586" spans="21:49" x14ac:dyDescent="0.3">
      <c r="U586" t="s">
        <v>4762</v>
      </c>
      <c r="V586" t="s">
        <v>4763</v>
      </c>
      <c r="W586">
        <v>5077.1899999999996</v>
      </c>
      <c r="AD586">
        <v>45.18</v>
      </c>
      <c r="AE586">
        <v>10.87</v>
      </c>
      <c r="AV586">
        <v>5077.1899999999996</v>
      </c>
      <c r="AW586">
        <v>44</v>
      </c>
    </row>
    <row r="587" spans="21:49" x14ac:dyDescent="0.3">
      <c r="U587" t="s">
        <v>4766</v>
      </c>
      <c r="V587" t="s">
        <v>4764</v>
      </c>
      <c r="W587">
        <v>5080.1000000000004</v>
      </c>
      <c r="AD587">
        <v>27.9</v>
      </c>
      <c r="AE587">
        <v>6.02</v>
      </c>
      <c r="AV587">
        <v>5080.1000000000004</v>
      </c>
      <c r="AW587">
        <v>25</v>
      </c>
    </row>
    <row r="588" spans="21:49" x14ac:dyDescent="0.3">
      <c r="U588" t="s">
        <v>4762</v>
      </c>
      <c r="V588" t="s">
        <v>4763</v>
      </c>
      <c r="W588">
        <v>5087.92</v>
      </c>
      <c r="AD588">
        <v>51.33</v>
      </c>
      <c r="AE588">
        <v>7</v>
      </c>
      <c r="AV588">
        <v>5087.92</v>
      </c>
      <c r="AW588">
        <v>23</v>
      </c>
    </row>
    <row r="589" spans="21:49" x14ac:dyDescent="0.3">
      <c r="U589" t="s">
        <v>4762</v>
      </c>
      <c r="V589" t="s">
        <v>4765</v>
      </c>
      <c r="W589">
        <v>5116.5</v>
      </c>
      <c r="AD589">
        <v>30.59</v>
      </c>
      <c r="AE589">
        <v>5.56</v>
      </c>
      <c r="AV589">
        <v>5116.5</v>
      </c>
      <c r="AW589">
        <v>35</v>
      </c>
    </row>
    <row r="590" spans="21:49" x14ac:dyDescent="0.3">
      <c r="U590" t="s">
        <v>4762</v>
      </c>
      <c r="V590" t="s">
        <v>4763</v>
      </c>
      <c r="W590">
        <v>5124.1899999999996</v>
      </c>
      <c r="AD590">
        <v>39.229999999999997</v>
      </c>
      <c r="AE590">
        <v>8.4499999999999993</v>
      </c>
      <c r="AV590">
        <v>5124.1899999999996</v>
      </c>
      <c r="AW590">
        <v>34</v>
      </c>
    </row>
    <row r="591" spans="21:49" x14ac:dyDescent="0.3">
      <c r="U591" t="s">
        <v>4767</v>
      </c>
      <c r="V591" t="s">
        <v>4764</v>
      </c>
      <c r="W591">
        <v>5125.22</v>
      </c>
      <c r="AD591">
        <v>19.094999999999999</v>
      </c>
      <c r="AE591">
        <v>6.19</v>
      </c>
      <c r="AV591">
        <v>5125.22</v>
      </c>
      <c r="AW591">
        <v>35</v>
      </c>
    </row>
    <row r="592" spans="21:49" x14ac:dyDescent="0.3">
      <c r="U592" t="s">
        <v>4762</v>
      </c>
      <c r="V592" t="s">
        <v>4763</v>
      </c>
      <c r="W592">
        <v>5136.75</v>
      </c>
      <c r="AD592">
        <v>49.72</v>
      </c>
      <c r="AE592">
        <v>7.71</v>
      </c>
      <c r="AV592">
        <v>5136.75</v>
      </c>
      <c r="AW592">
        <v>34</v>
      </c>
    </row>
    <row r="593" spans="21:49" x14ac:dyDescent="0.3">
      <c r="U593" t="s">
        <v>4767</v>
      </c>
      <c r="V593" t="s">
        <v>4765</v>
      </c>
      <c r="W593">
        <v>5138.26</v>
      </c>
      <c r="AD593">
        <v>21.754999999999999</v>
      </c>
      <c r="AE593">
        <v>4.63</v>
      </c>
      <c r="AV593">
        <v>5138.26</v>
      </c>
      <c r="AW593">
        <v>29</v>
      </c>
    </row>
    <row r="594" spans="21:49" x14ac:dyDescent="0.3">
      <c r="U594" t="s">
        <v>4762</v>
      </c>
      <c r="V594" t="s">
        <v>4765</v>
      </c>
      <c r="W594">
        <v>5144.18</v>
      </c>
      <c r="AD594">
        <v>48.39</v>
      </c>
      <c r="AE594">
        <v>4.6100000000000003</v>
      </c>
      <c r="AV594">
        <v>5144.18</v>
      </c>
      <c r="AW594">
        <v>38</v>
      </c>
    </row>
    <row r="595" spans="21:49" x14ac:dyDescent="0.3">
      <c r="U595" t="s">
        <v>4762</v>
      </c>
      <c r="V595" t="s">
        <v>4763</v>
      </c>
      <c r="W595">
        <v>5148.55</v>
      </c>
      <c r="AD595">
        <v>47.15</v>
      </c>
      <c r="AE595">
        <v>9.5299999999999994</v>
      </c>
      <c r="AV595">
        <v>5148.55</v>
      </c>
      <c r="AW595">
        <v>32</v>
      </c>
    </row>
    <row r="596" spans="21:49" x14ac:dyDescent="0.3">
      <c r="U596" t="s">
        <v>4762</v>
      </c>
      <c r="V596" t="s">
        <v>4763</v>
      </c>
      <c r="W596">
        <v>5152.13</v>
      </c>
      <c r="AD596">
        <v>47.59</v>
      </c>
      <c r="AE596">
        <v>11.43</v>
      </c>
      <c r="AV596">
        <v>5152.13</v>
      </c>
      <c r="AW596">
        <v>32</v>
      </c>
    </row>
    <row r="597" spans="21:49" x14ac:dyDescent="0.3">
      <c r="U597" t="s">
        <v>4762</v>
      </c>
      <c r="V597" t="s">
        <v>4763</v>
      </c>
      <c r="W597">
        <v>5166.96</v>
      </c>
      <c r="AD597">
        <v>39.81</v>
      </c>
      <c r="AE597">
        <v>7.65</v>
      </c>
      <c r="AV597">
        <v>5166.96</v>
      </c>
      <c r="AW597">
        <v>31</v>
      </c>
    </row>
    <row r="598" spans="21:49" x14ac:dyDescent="0.3">
      <c r="U598" t="s">
        <v>4762</v>
      </c>
      <c r="V598" t="s">
        <v>4764</v>
      </c>
      <c r="W598">
        <v>5177.12</v>
      </c>
      <c r="AD598">
        <v>31.02</v>
      </c>
      <c r="AE598">
        <v>5.87</v>
      </c>
      <c r="AV598">
        <v>5177.12</v>
      </c>
      <c r="AW598">
        <v>38</v>
      </c>
    </row>
    <row r="599" spans="21:49" x14ac:dyDescent="0.3">
      <c r="U599" t="s">
        <v>4767</v>
      </c>
      <c r="V599" t="s">
        <v>4765</v>
      </c>
      <c r="W599">
        <v>5195.58</v>
      </c>
      <c r="AD599">
        <v>24.75</v>
      </c>
      <c r="AE599">
        <v>4.3600000000000003</v>
      </c>
      <c r="AV599">
        <v>5195.58</v>
      </c>
      <c r="AW599">
        <v>43</v>
      </c>
    </row>
    <row r="600" spans="21:49" x14ac:dyDescent="0.3">
      <c r="U600" t="s">
        <v>4762</v>
      </c>
      <c r="V600" t="s">
        <v>4763</v>
      </c>
      <c r="W600">
        <v>5198.6899999999996</v>
      </c>
      <c r="AD600">
        <v>30.114999999999998</v>
      </c>
      <c r="AE600">
        <v>10.119999999999999</v>
      </c>
      <c r="AV600">
        <v>5198.6899999999996</v>
      </c>
      <c r="AW600">
        <v>19</v>
      </c>
    </row>
    <row r="601" spans="21:49" x14ac:dyDescent="0.3">
      <c r="U601" t="s">
        <v>4766</v>
      </c>
      <c r="V601" t="s">
        <v>4765</v>
      </c>
      <c r="W601">
        <v>5207.97</v>
      </c>
      <c r="AD601">
        <v>26.03</v>
      </c>
      <c r="AE601">
        <v>4.01</v>
      </c>
      <c r="AV601">
        <v>5207.97</v>
      </c>
      <c r="AW601">
        <v>39</v>
      </c>
    </row>
    <row r="602" spans="21:49" x14ac:dyDescent="0.3">
      <c r="U602" t="s">
        <v>4767</v>
      </c>
      <c r="V602" t="s">
        <v>4765</v>
      </c>
      <c r="W602">
        <v>5209.58</v>
      </c>
      <c r="AD602">
        <v>20.045000000000002</v>
      </c>
      <c r="AE602">
        <v>4.7699999999999996</v>
      </c>
      <c r="AV602">
        <v>5209.58</v>
      </c>
      <c r="AW602">
        <v>29</v>
      </c>
    </row>
    <row r="603" spans="21:49" x14ac:dyDescent="0.3">
      <c r="U603" t="s">
        <v>4762</v>
      </c>
      <c r="V603" t="s">
        <v>4763</v>
      </c>
      <c r="W603">
        <v>5213.22</v>
      </c>
      <c r="AD603">
        <v>40.24</v>
      </c>
      <c r="AE603">
        <v>6.83</v>
      </c>
      <c r="AV603">
        <v>5213.22</v>
      </c>
      <c r="AW603">
        <v>23</v>
      </c>
    </row>
    <row r="604" spans="21:49" x14ac:dyDescent="0.3">
      <c r="U604" t="s">
        <v>4762</v>
      </c>
      <c r="V604" t="s">
        <v>4764</v>
      </c>
      <c r="W604">
        <v>5216.4799999999996</v>
      </c>
      <c r="AD604">
        <v>43.15</v>
      </c>
      <c r="AE604">
        <v>6.14</v>
      </c>
      <c r="AV604">
        <v>5216.4799999999996</v>
      </c>
      <c r="AW604">
        <v>28</v>
      </c>
    </row>
    <row r="605" spans="21:49" x14ac:dyDescent="0.3">
      <c r="U605" t="s">
        <v>4766</v>
      </c>
      <c r="V605" t="s">
        <v>4765</v>
      </c>
      <c r="W605">
        <v>5227.99</v>
      </c>
      <c r="AD605">
        <v>27.7</v>
      </c>
      <c r="AE605">
        <v>5.6</v>
      </c>
      <c r="AV605">
        <v>5227.99</v>
      </c>
      <c r="AW605">
        <v>35</v>
      </c>
    </row>
    <row r="606" spans="21:49" x14ac:dyDescent="0.3">
      <c r="U606" t="s">
        <v>4762</v>
      </c>
      <c r="V606" t="s">
        <v>4765</v>
      </c>
      <c r="W606">
        <v>5240.7700000000004</v>
      </c>
      <c r="AD606">
        <v>45.68</v>
      </c>
      <c r="AE606">
        <v>4.8</v>
      </c>
      <c r="AV606">
        <v>5240.7700000000004</v>
      </c>
      <c r="AW606">
        <v>35</v>
      </c>
    </row>
    <row r="607" spans="21:49" x14ac:dyDescent="0.3">
      <c r="U607" t="s">
        <v>4766</v>
      </c>
      <c r="V607" t="s">
        <v>4763</v>
      </c>
      <c r="W607">
        <v>5245.23</v>
      </c>
      <c r="AD607">
        <v>27.3</v>
      </c>
      <c r="AE607">
        <v>11.89</v>
      </c>
      <c r="AV607">
        <v>5245.23</v>
      </c>
      <c r="AW607">
        <v>35</v>
      </c>
    </row>
    <row r="608" spans="21:49" x14ac:dyDescent="0.3">
      <c r="U608" t="s">
        <v>4762</v>
      </c>
      <c r="V608" t="s">
        <v>4765</v>
      </c>
      <c r="W608">
        <v>5246.05</v>
      </c>
      <c r="AD608">
        <v>54.45</v>
      </c>
      <c r="AE608">
        <v>4.7300000000000004</v>
      </c>
      <c r="AV608">
        <v>5246.05</v>
      </c>
      <c r="AW608">
        <v>35</v>
      </c>
    </row>
    <row r="609" spans="21:49" x14ac:dyDescent="0.3">
      <c r="U609" t="s">
        <v>4762</v>
      </c>
      <c r="V609" t="s">
        <v>4765</v>
      </c>
      <c r="W609">
        <v>5253.52</v>
      </c>
      <c r="AD609">
        <v>54.43</v>
      </c>
      <c r="AE609">
        <v>4.6100000000000003</v>
      </c>
      <c r="AV609">
        <v>5253.52</v>
      </c>
      <c r="AW609">
        <v>32</v>
      </c>
    </row>
    <row r="610" spans="21:49" x14ac:dyDescent="0.3">
      <c r="U610" t="s">
        <v>4762</v>
      </c>
      <c r="V610" t="s">
        <v>4763</v>
      </c>
      <c r="W610">
        <v>5257.51</v>
      </c>
      <c r="AD610">
        <v>48.01</v>
      </c>
      <c r="AE610">
        <v>7.3</v>
      </c>
      <c r="AV610">
        <v>5257.51</v>
      </c>
      <c r="AW610">
        <v>33</v>
      </c>
    </row>
    <row r="611" spans="21:49" x14ac:dyDescent="0.3">
      <c r="U611" t="s">
        <v>4762</v>
      </c>
      <c r="V611" t="s">
        <v>4764</v>
      </c>
      <c r="W611">
        <v>5261.47</v>
      </c>
      <c r="AD611">
        <v>48.32</v>
      </c>
      <c r="AE611">
        <v>5.88</v>
      </c>
      <c r="AV611">
        <v>5261.47</v>
      </c>
      <c r="AW611">
        <v>33</v>
      </c>
    </row>
    <row r="612" spans="21:49" x14ac:dyDescent="0.3">
      <c r="U612" t="s">
        <v>4767</v>
      </c>
      <c r="V612" t="s">
        <v>4765</v>
      </c>
      <c r="W612">
        <v>5266.37</v>
      </c>
      <c r="AD612">
        <v>22.895</v>
      </c>
      <c r="AE612">
        <v>4.0599999999999996</v>
      </c>
      <c r="AV612">
        <v>5266.37</v>
      </c>
      <c r="AW612">
        <v>36</v>
      </c>
    </row>
    <row r="613" spans="21:49" x14ac:dyDescent="0.3">
      <c r="U613" t="s">
        <v>4762</v>
      </c>
      <c r="V613" t="s">
        <v>4765</v>
      </c>
      <c r="W613">
        <v>5267.82</v>
      </c>
      <c r="AD613">
        <v>54.85</v>
      </c>
      <c r="AE613">
        <v>4.9000000000000004</v>
      </c>
      <c r="AV613">
        <v>5267.82</v>
      </c>
      <c r="AW613">
        <v>36</v>
      </c>
    </row>
    <row r="614" spans="21:49" x14ac:dyDescent="0.3">
      <c r="U614" t="s">
        <v>4767</v>
      </c>
      <c r="V614" t="s">
        <v>4765</v>
      </c>
      <c r="W614">
        <v>5272.18</v>
      </c>
      <c r="AD614">
        <v>21.85</v>
      </c>
      <c r="AE614">
        <v>5.52</v>
      </c>
      <c r="AV614">
        <v>5272.18</v>
      </c>
      <c r="AW614">
        <v>36</v>
      </c>
    </row>
    <row r="615" spans="21:49" x14ac:dyDescent="0.3">
      <c r="U615" t="s">
        <v>4762</v>
      </c>
      <c r="V615" t="s">
        <v>4765</v>
      </c>
      <c r="W615">
        <v>5275.86</v>
      </c>
      <c r="AD615">
        <v>51.86</v>
      </c>
      <c r="AE615">
        <v>5.2</v>
      </c>
      <c r="AV615">
        <v>5275.86</v>
      </c>
      <c r="AW615">
        <v>35</v>
      </c>
    </row>
    <row r="616" spans="21:49" x14ac:dyDescent="0.3">
      <c r="U616" t="s">
        <v>4762</v>
      </c>
      <c r="V616" t="s">
        <v>4763</v>
      </c>
      <c r="W616">
        <v>5291.71</v>
      </c>
      <c r="AD616">
        <v>39.049999999999997</v>
      </c>
      <c r="AE616">
        <v>7.59</v>
      </c>
      <c r="AV616">
        <v>5291.71</v>
      </c>
      <c r="AW616">
        <v>48</v>
      </c>
    </row>
    <row r="617" spans="21:49" x14ac:dyDescent="0.3">
      <c r="U617" t="s">
        <v>4762</v>
      </c>
      <c r="V617" t="s">
        <v>4763</v>
      </c>
      <c r="W617">
        <v>5293.67</v>
      </c>
      <c r="AD617">
        <v>31.824999999999999</v>
      </c>
      <c r="AE617">
        <v>8.2799999999999994</v>
      </c>
      <c r="AV617">
        <v>5293.67</v>
      </c>
      <c r="AW617">
        <v>18</v>
      </c>
    </row>
    <row r="618" spans="21:49" x14ac:dyDescent="0.3">
      <c r="U618" t="s">
        <v>4762</v>
      </c>
      <c r="V618" t="s">
        <v>4763</v>
      </c>
      <c r="W618">
        <v>5306.7</v>
      </c>
      <c r="AD618">
        <v>46.43</v>
      </c>
      <c r="AE618">
        <v>6.72</v>
      </c>
      <c r="AV618">
        <v>5306.7</v>
      </c>
      <c r="AW618">
        <v>22</v>
      </c>
    </row>
    <row r="619" spans="21:49" x14ac:dyDescent="0.3">
      <c r="U619" t="s">
        <v>4762</v>
      </c>
      <c r="V619" t="s">
        <v>4765</v>
      </c>
      <c r="W619">
        <v>5312.17</v>
      </c>
      <c r="AD619">
        <v>53.63</v>
      </c>
      <c r="AE619">
        <v>5.47</v>
      </c>
      <c r="AV619">
        <v>5312.17</v>
      </c>
      <c r="AW619">
        <v>28</v>
      </c>
    </row>
    <row r="620" spans="21:49" x14ac:dyDescent="0.3">
      <c r="U620" t="s">
        <v>4762</v>
      </c>
      <c r="V620" t="s">
        <v>4765</v>
      </c>
      <c r="W620">
        <v>5322.24</v>
      </c>
      <c r="AD620">
        <v>48.7</v>
      </c>
      <c r="AE620">
        <v>4.71</v>
      </c>
      <c r="AV620">
        <v>5322.24</v>
      </c>
      <c r="AW620">
        <v>48</v>
      </c>
    </row>
    <row r="621" spans="21:49" x14ac:dyDescent="0.3">
      <c r="U621" t="s">
        <v>4762</v>
      </c>
      <c r="V621" t="s">
        <v>4765</v>
      </c>
      <c r="W621">
        <v>5325.65</v>
      </c>
      <c r="AD621">
        <v>48.81</v>
      </c>
      <c r="AE621">
        <v>5.49</v>
      </c>
      <c r="AV621">
        <v>5325.65</v>
      </c>
      <c r="AW621">
        <v>30</v>
      </c>
    </row>
    <row r="622" spans="21:49" x14ac:dyDescent="0.3">
      <c r="U622" t="s">
        <v>4762</v>
      </c>
      <c r="V622" t="s">
        <v>4765</v>
      </c>
      <c r="W622">
        <v>5327.4</v>
      </c>
      <c r="AD622">
        <v>47.53</v>
      </c>
      <c r="AE622">
        <v>4.72</v>
      </c>
      <c r="AV622">
        <v>5327.4</v>
      </c>
      <c r="AW622">
        <v>31</v>
      </c>
    </row>
    <row r="623" spans="21:49" x14ac:dyDescent="0.3">
      <c r="U623" t="s">
        <v>4762</v>
      </c>
      <c r="V623" t="s">
        <v>4763</v>
      </c>
      <c r="W623">
        <v>5344.81</v>
      </c>
      <c r="AD623">
        <v>36.85</v>
      </c>
      <c r="AE623">
        <v>6.7</v>
      </c>
      <c r="AV623">
        <v>5344.81</v>
      </c>
      <c r="AW623">
        <v>50</v>
      </c>
    </row>
    <row r="624" spans="21:49" x14ac:dyDescent="0.3">
      <c r="U624" t="s">
        <v>4766</v>
      </c>
      <c r="V624" t="s">
        <v>4765</v>
      </c>
      <c r="W624">
        <v>5354.07</v>
      </c>
      <c r="AD624">
        <v>29.3</v>
      </c>
      <c r="AE624">
        <v>5.5</v>
      </c>
      <c r="AV624">
        <v>5354.07</v>
      </c>
      <c r="AW624">
        <v>33</v>
      </c>
    </row>
    <row r="625" spans="21:49" x14ac:dyDescent="0.3">
      <c r="U625" t="s">
        <v>4767</v>
      </c>
      <c r="V625" t="s">
        <v>4765</v>
      </c>
      <c r="W625">
        <v>5364.66</v>
      </c>
      <c r="AD625">
        <v>19.3</v>
      </c>
      <c r="AE625">
        <v>4.46</v>
      </c>
      <c r="AV625">
        <v>5364.66</v>
      </c>
      <c r="AW625">
        <v>28</v>
      </c>
    </row>
    <row r="626" spans="21:49" x14ac:dyDescent="0.3">
      <c r="U626" t="s">
        <v>4767</v>
      </c>
      <c r="V626" t="s">
        <v>4765</v>
      </c>
      <c r="W626">
        <v>5373.36</v>
      </c>
      <c r="AD626">
        <v>24.13</v>
      </c>
      <c r="AE626">
        <v>5.29</v>
      </c>
      <c r="AV626">
        <v>5373.36</v>
      </c>
      <c r="AW626">
        <v>37</v>
      </c>
    </row>
    <row r="627" spans="21:49" x14ac:dyDescent="0.3">
      <c r="U627" t="s">
        <v>4762</v>
      </c>
      <c r="V627" t="s">
        <v>4763</v>
      </c>
      <c r="W627">
        <v>5375.04</v>
      </c>
      <c r="AD627">
        <v>46.7</v>
      </c>
      <c r="AE627">
        <v>10.99</v>
      </c>
      <c r="AV627">
        <v>5375.04</v>
      </c>
      <c r="AW627">
        <v>33</v>
      </c>
    </row>
    <row r="628" spans="21:49" x14ac:dyDescent="0.3">
      <c r="U628" t="s">
        <v>4762</v>
      </c>
      <c r="V628" t="s">
        <v>4765</v>
      </c>
      <c r="W628">
        <v>5377.46</v>
      </c>
      <c r="AD628">
        <v>45.27</v>
      </c>
      <c r="AE628">
        <v>5.2</v>
      </c>
      <c r="AV628">
        <v>5377.46</v>
      </c>
      <c r="AW628">
        <v>36</v>
      </c>
    </row>
    <row r="629" spans="21:49" x14ac:dyDescent="0.3">
      <c r="U629" t="s">
        <v>4762</v>
      </c>
      <c r="V629" t="s">
        <v>4763</v>
      </c>
      <c r="W629">
        <v>5383.54</v>
      </c>
      <c r="AD629">
        <v>44.29</v>
      </c>
      <c r="AE629">
        <v>9.66</v>
      </c>
      <c r="AV629">
        <v>5383.54</v>
      </c>
      <c r="AW629">
        <v>39</v>
      </c>
    </row>
    <row r="630" spans="21:49" x14ac:dyDescent="0.3">
      <c r="U630" t="s">
        <v>4762</v>
      </c>
      <c r="V630" t="s">
        <v>4765</v>
      </c>
      <c r="W630">
        <v>5385.34</v>
      </c>
      <c r="AD630">
        <v>54.59</v>
      </c>
      <c r="AE630">
        <v>4.22</v>
      </c>
      <c r="AV630">
        <v>5385.34</v>
      </c>
      <c r="AW630">
        <v>34</v>
      </c>
    </row>
    <row r="631" spans="21:49" x14ac:dyDescent="0.3">
      <c r="U631" t="s">
        <v>4762</v>
      </c>
      <c r="V631" t="s">
        <v>4763</v>
      </c>
      <c r="W631">
        <v>5396.44</v>
      </c>
      <c r="AD631">
        <v>32.965000000000003</v>
      </c>
      <c r="AE631">
        <v>11.78</v>
      </c>
      <c r="AV631">
        <v>5396.44</v>
      </c>
      <c r="AW631">
        <v>33</v>
      </c>
    </row>
    <row r="632" spans="21:49" x14ac:dyDescent="0.3">
      <c r="U632" t="s">
        <v>4762</v>
      </c>
      <c r="V632" t="s">
        <v>4763</v>
      </c>
      <c r="W632">
        <v>5397.62</v>
      </c>
      <c r="AD632">
        <v>38.049999999999997</v>
      </c>
      <c r="AE632">
        <v>9.6199999999999992</v>
      </c>
      <c r="AV632">
        <v>5397.62</v>
      </c>
      <c r="AW632">
        <v>38</v>
      </c>
    </row>
    <row r="633" spans="21:49" x14ac:dyDescent="0.3">
      <c r="U633" t="s">
        <v>4762</v>
      </c>
      <c r="V633" t="s">
        <v>4763</v>
      </c>
      <c r="W633">
        <v>5400.98</v>
      </c>
      <c r="AD633">
        <v>46.14</v>
      </c>
      <c r="AE633">
        <v>10.78</v>
      </c>
      <c r="AV633">
        <v>5400.98</v>
      </c>
      <c r="AW633">
        <v>38</v>
      </c>
    </row>
    <row r="634" spans="21:49" x14ac:dyDescent="0.3">
      <c r="U634" t="s">
        <v>4762</v>
      </c>
      <c r="V634" t="s">
        <v>4765</v>
      </c>
      <c r="W634">
        <v>5402.89</v>
      </c>
      <c r="AD634">
        <v>41.325000000000003</v>
      </c>
      <c r="AE634">
        <v>5.1100000000000003</v>
      </c>
      <c r="AV634">
        <v>5402.89</v>
      </c>
      <c r="AW634">
        <v>37</v>
      </c>
    </row>
    <row r="635" spans="21:49" x14ac:dyDescent="0.3">
      <c r="U635" t="s">
        <v>4762</v>
      </c>
      <c r="V635" t="s">
        <v>4763</v>
      </c>
      <c r="W635">
        <v>5411.99</v>
      </c>
      <c r="AD635">
        <v>44.64</v>
      </c>
      <c r="AE635">
        <v>7.18</v>
      </c>
      <c r="AV635">
        <v>5411.99</v>
      </c>
      <c r="AW635">
        <v>47</v>
      </c>
    </row>
    <row r="636" spans="21:49" x14ac:dyDescent="0.3">
      <c r="U636" t="s">
        <v>4766</v>
      </c>
      <c r="V636" t="s">
        <v>4765</v>
      </c>
      <c r="W636">
        <v>5415.66</v>
      </c>
      <c r="AD636">
        <v>25.175000000000001</v>
      </c>
      <c r="AE636">
        <v>4.96</v>
      </c>
      <c r="AV636">
        <v>5415.66</v>
      </c>
      <c r="AW636">
        <v>40</v>
      </c>
    </row>
    <row r="637" spans="21:49" x14ac:dyDescent="0.3">
      <c r="U637" t="s">
        <v>4762</v>
      </c>
      <c r="V637" t="s">
        <v>4765</v>
      </c>
      <c r="W637">
        <v>5425.02</v>
      </c>
      <c r="AD637">
        <v>43.11</v>
      </c>
      <c r="AE637">
        <v>4.67</v>
      </c>
      <c r="AV637">
        <v>5425.02</v>
      </c>
      <c r="AW637">
        <v>31</v>
      </c>
    </row>
    <row r="638" spans="21:49" x14ac:dyDescent="0.3">
      <c r="U638" t="s">
        <v>4762</v>
      </c>
      <c r="V638" t="s">
        <v>4765</v>
      </c>
      <c r="W638">
        <v>5428.73</v>
      </c>
      <c r="AD638">
        <v>53.32</v>
      </c>
      <c r="AE638">
        <v>5.0599999999999996</v>
      </c>
      <c r="AV638">
        <v>5428.73</v>
      </c>
      <c r="AW638">
        <v>30</v>
      </c>
    </row>
    <row r="639" spans="21:49" x14ac:dyDescent="0.3">
      <c r="U639" t="s">
        <v>4762</v>
      </c>
      <c r="V639" t="s">
        <v>4765</v>
      </c>
      <c r="W639">
        <v>5428.98</v>
      </c>
      <c r="AD639">
        <v>38.04</v>
      </c>
      <c r="AE639">
        <v>5.0199999999999996</v>
      </c>
      <c r="AV639">
        <v>5428.98</v>
      </c>
      <c r="AW639">
        <v>45</v>
      </c>
    </row>
    <row r="640" spans="21:49" x14ac:dyDescent="0.3">
      <c r="U640" t="s">
        <v>4762</v>
      </c>
      <c r="V640" t="s">
        <v>4763</v>
      </c>
      <c r="W640">
        <v>5438.75</v>
      </c>
      <c r="AD640">
        <v>37.9</v>
      </c>
      <c r="AE640">
        <v>7.76</v>
      </c>
      <c r="AV640">
        <v>5438.75</v>
      </c>
      <c r="AW640">
        <v>40</v>
      </c>
    </row>
    <row r="641" spans="21:49" x14ac:dyDescent="0.3">
      <c r="U641" t="s">
        <v>4762</v>
      </c>
      <c r="V641" t="s">
        <v>4763</v>
      </c>
      <c r="W641">
        <v>5458.05</v>
      </c>
      <c r="AD641">
        <v>39.6</v>
      </c>
      <c r="AE641">
        <v>9.32</v>
      </c>
      <c r="AV641">
        <v>5458.05</v>
      </c>
      <c r="AW641">
        <v>36</v>
      </c>
    </row>
    <row r="642" spans="21:49" x14ac:dyDescent="0.3">
      <c r="U642" t="s">
        <v>4762</v>
      </c>
      <c r="V642" t="s">
        <v>4765</v>
      </c>
      <c r="W642">
        <v>5466.88</v>
      </c>
      <c r="AD642">
        <v>50.92</v>
      </c>
      <c r="AE642">
        <v>5.31</v>
      </c>
      <c r="AV642">
        <v>5466.88</v>
      </c>
      <c r="AW642">
        <v>49</v>
      </c>
    </row>
    <row r="643" spans="21:49" x14ac:dyDescent="0.3">
      <c r="U643" t="s">
        <v>4767</v>
      </c>
      <c r="V643" t="s">
        <v>4765</v>
      </c>
      <c r="W643">
        <v>5469.01</v>
      </c>
      <c r="AD643">
        <v>21.85</v>
      </c>
      <c r="AE643">
        <v>5.56</v>
      </c>
      <c r="AV643">
        <v>5469.01</v>
      </c>
      <c r="AW643">
        <v>36</v>
      </c>
    </row>
    <row r="644" spans="21:49" x14ac:dyDescent="0.3">
      <c r="U644" t="s">
        <v>4762</v>
      </c>
      <c r="V644" t="s">
        <v>4763</v>
      </c>
      <c r="W644">
        <v>5472.45</v>
      </c>
      <c r="AD644">
        <v>36.08</v>
      </c>
      <c r="AE644">
        <v>7.11</v>
      </c>
      <c r="AV644">
        <v>5472.45</v>
      </c>
      <c r="AW644">
        <v>36</v>
      </c>
    </row>
    <row r="645" spans="21:49" x14ac:dyDescent="0.3">
      <c r="U645" t="s">
        <v>4762</v>
      </c>
      <c r="V645" t="s">
        <v>4765</v>
      </c>
      <c r="W645">
        <v>5478.04</v>
      </c>
      <c r="AD645">
        <v>40.44</v>
      </c>
      <c r="AE645">
        <v>5.13</v>
      </c>
      <c r="AV645">
        <v>5478.04</v>
      </c>
      <c r="AW645">
        <v>36</v>
      </c>
    </row>
    <row r="646" spans="21:49" x14ac:dyDescent="0.3">
      <c r="U646" t="s">
        <v>4762</v>
      </c>
      <c r="V646" t="s">
        <v>4763</v>
      </c>
      <c r="W646">
        <v>5484.47</v>
      </c>
      <c r="AD646">
        <v>38.094999999999999</v>
      </c>
      <c r="AE646">
        <v>10.199999999999999</v>
      </c>
      <c r="AV646">
        <v>5484.47</v>
      </c>
      <c r="AW646">
        <v>38</v>
      </c>
    </row>
    <row r="647" spans="21:49" x14ac:dyDescent="0.3">
      <c r="U647" t="s">
        <v>4762</v>
      </c>
      <c r="V647" t="s">
        <v>4763</v>
      </c>
      <c r="W647">
        <v>5488.26</v>
      </c>
      <c r="AD647">
        <v>44.95</v>
      </c>
      <c r="AE647">
        <v>10.4</v>
      </c>
      <c r="AV647">
        <v>5488.26</v>
      </c>
      <c r="AW647">
        <v>38</v>
      </c>
    </row>
    <row r="648" spans="21:49" x14ac:dyDescent="0.3">
      <c r="U648" t="s">
        <v>4762</v>
      </c>
      <c r="V648" t="s">
        <v>4763</v>
      </c>
      <c r="W648">
        <v>5503.36</v>
      </c>
      <c r="AD648">
        <v>35.54</v>
      </c>
      <c r="AE648">
        <v>10.67</v>
      </c>
      <c r="AV648">
        <v>5503.36</v>
      </c>
      <c r="AW648">
        <v>34</v>
      </c>
    </row>
    <row r="649" spans="21:49" x14ac:dyDescent="0.3">
      <c r="U649" t="s">
        <v>4762</v>
      </c>
      <c r="V649" t="s">
        <v>4765</v>
      </c>
      <c r="W649">
        <v>5539.4</v>
      </c>
      <c r="AD649">
        <v>39.799999999999997</v>
      </c>
      <c r="AE649">
        <v>4.6500000000000004</v>
      </c>
      <c r="AV649">
        <v>5539.4</v>
      </c>
      <c r="AW649">
        <v>41</v>
      </c>
    </row>
    <row r="650" spans="21:49" x14ac:dyDescent="0.3">
      <c r="U650" t="s">
        <v>4762</v>
      </c>
      <c r="V650" t="s">
        <v>4765</v>
      </c>
      <c r="W650">
        <v>5540.35</v>
      </c>
      <c r="AD650">
        <v>33.659999999999997</v>
      </c>
      <c r="AE650">
        <v>5.65</v>
      </c>
      <c r="AV650">
        <v>5540.35</v>
      </c>
      <c r="AW650">
        <v>42</v>
      </c>
    </row>
    <row r="651" spans="21:49" x14ac:dyDescent="0.3">
      <c r="U651" t="s">
        <v>4762</v>
      </c>
      <c r="V651" t="s">
        <v>4763</v>
      </c>
      <c r="W651">
        <v>5552.61</v>
      </c>
      <c r="AD651">
        <v>35.5</v>
      </c>
      <c r="AE651">
        <v>11.97</v>
      </c>
      <c r="AV651">
        <v>5552.61</v>
      </c>
      <c r="AW651">
        <v>23</v>
      </c>
    </row>
    <row r="652" spans="21:49" x14ac:dyDescent="0.3">
      <c r="U652" t="s">
        <v>4762</v>
      </c>
      <c r="V652" t="s">
        <v>4763</v>
      </c>
      <c r="W652">
        <v>5576.35</v>
      </c>
      <c r="AD652">
        <v>41.63</v>
      </c>
      <c r="AE652">
        <v>6.71</v>
      </c>
      <c r="AV652">
        <v>5576.35</v>
      </c>
      <c r="AW652">
        <v>48</v>
      </c>
    </row>
    <row r="653" spans="21:49" x14ac:dyDescent="0.3">
      <c r="U653" t="s">
        <v>4762</v>
      </c>
      <c r="V653" t="s">
        <v>4763</v>
      </c>
      <c r="W653">
        <v>5582.95</v>
      </c>
      <c r="AD653">
        <v>46.49</v>
      </c>
      <c r="AE653">
        <v>11.92</v>
      </c>
      <c r="AV653">
        <v>5582.95</v>
      </c>
      <c r="AW653">
        <v>37</v>
      </c>
    </row>
    <row r="654" spans="21:49" x14ac:dyDescent="0.3">
      <c r="U654" t="s">
        <v>4762</v>
      </c>
      <c r="V654" t="s">
        <v>4765</v>
      </c>
      <c r="W654">
        <v>5584.31</v>
      </c>
      <c r="AD654">
        <v>43.29</v>
      </c>
      <c r="AE654">
        <v>5.35</v>
      </c>
      <c r="AV654">
        <v>5584.31</v>
      </c>
      <c r="AW654">
        <v>36</v>
      </c>
    </row>
    <row r="655" spans="21:49" x14ac:dyDescent="0.3">
      <c r="U655" t="s">
        <v>4762</v>
      </c>
      <c r="V655" t="s">
        <v>4763</v>
      </c>
      <c r="W655">
        <v>5587.59</v>
      </c>
      <c r="AD655">
        <v>43.08</v>
      </c>
      <c r="AE655">
        <v>8.9600000000000009</v>
      </c>
      <c r="AV655">
        <v>5587.59</v>
      </c>
      <c r="AW655">
        <v>39</v>
      </c>
    </row>
    <row r="656" spans="21:49" x14ac:dyDescent="0.3">
      <c r="U656" t="s">
        <v>4762</v>
      </c>
      <c r="V656" t="s">
        <v>4763</v>
      </c>
      <c r="W656">
        <v>5594.85</v>
      </c>
      <c r="AD656">
        <v>39.07</v>
      </c>
      <c r="AE656">
        <v>11.93</v>
      </c>
      <c r="AV656">
        <v>5594.85</v>
      </c>
      <c r="AW656">
        <v>34</v>
      </c>
    </row>
    <row r="657" spans="21:49" x14ac:dyDescent="0.3">
      <c r="U657" t="s">
        <v>4762</v>
      </c>
      <c r="V657" t="s">
        <v>4763</v>
      </c>
      <c r="W657">
        <v>5612.83</v>
      </c>
      <c r="AD657">
        <v>41.3</v>
      </c>
      <c r="AE657">
        <v>9.59</v>
      </c>
      <c r="AV657">
        <v>5612.83</v>
      </c>
      <c r="AW657">
        <v>44</v>
      </c>
    </row>
    <row r="658" spans="21:49" x14ac:dyDescent="0.3">
      <c r="U658" t="s">
        <v>4762</v>
      </c>
      <c r="V658" t="s">
        <v>4763</v>
      </c>
      <c r="W658">
        <v>5615.37</v>
      </c>
      <c r="AD658">
        <v>42.95</v>
      </c>
      <c r="AE658">
        <v>11.88</v>
      </c>
      <c r="AV658">
        <v>5615.37</v>
      </c>
      <c r="AW658">
        <v>28</v>
      </c>
    </row>
    <row r="659" spans="21:49" x14ac:dyDescent="0.3">
      <c r="U659" t="s">
        <v>4762</v>
      </c>
      <c r="V659" t="s">
        <v>4765</v>
      </c>
      <c r="W659">
        <v>5630.46</v>
      </c>
      <c r="AD659">
        <v>46.96</v>
      </c>
      <c r="AE659">
        <v>4.6399999999999997</v>
      </c>
      <c r="AV659">
        <v>5630.46</v>
      </c>
      <c r="AW659">
        <v>35</v>
      </c>
    </row>
    <row r="660" spans="21:49" x14ac:dyDescent="0.3">
      <c r="U660" t="s">
        <v>4762</v>
      </c>
      <c r="V660" t="s">
        <v>4763</v>
      </c>
      <c r="W660">
        <v>5649.72</v>
      </c>
      <c r="AD660">
        <v>30.495000000000001</v>
      </c>
      <c r="AE660">
        <v>9.5299999999999994</v>
      </c>
      <c r="AV660">
        <v>5649.72</v>
      </c>
      <c r="AW660">
        <v>40</v>
      </c>
    </row>
    <row r="661" spans="21:49" x14ac:dyDescent="0.3">
      <c r="U661" t="s">
        <v>4768</v>
      </c>
      <c r="V661" t="s">
        <v>4765</v>
      </c>
      <c r="W661">
        <v>5650.14</v>
      </c>
      <c r="AD661">
        <v>17.954999999999998</v>
      </c>
      <c r="AE661">
        <v>5.29</v>
      </c>
      <c r="AV661">
        <v>5650.14</v>
      </c>
      <c r="AW661">
        <v>44</v>
      </c>
    </row>
    <row r="662" spans="21:49" x14ac:dyDescent="0.3">
      <c r="U662" t="s">
        <v>4766</v>
      </c>
      <c r="V662" t="s">
        <v>4763</v>
      </c>
      <c r="W662">
        <v>5662.23</v>
      </c>
      <c r="AD662">
        <v>25.6</v>
      </c>
      <c r="AE662">
        <v>10.95</v>
      </c>
      <c r="AV662">
        <v>5662.23</v>
      </c>
      <c r="AW662">
        <v>39</v>
      </c>
    </row>
    <row r="663" spans="21:49" x14ac:dyDescent="0.3">
      <c r="U663" t="s">
        <v>4762</v>
      </c>
      <c r="V663" t="s">
        <v>4763</v>
      </c>
      <c r="W663">
        <v>5679.13</v>
      </c>
      <c r="AD663">
        <v>34.21</v>
      </c>
      <c r="AE663">
        <v>9.17</v>
      </c>
      <c r="AV663">
        <v>5679.13</v>
      </c>
      <c r="AW663">
        <v>38</v>
      </c>
    </row>
    <row r="664" spans="21:49" x14ac:dyDescent="0.3">
      <c r="U664" t="s">
        <v>4762</v>
      </c>
      <c r="V664" t="s">
        <v>4763</v>
      </c>
      <c r="W664">
        <v>5690.79</v>
      </c>
      <c r="AD664">
        <v>39.74</v>
      </c>
      <c r="AE664">
        <v>7.39</v>
      </c>
      <c r="AV664">
        <v>5690.79</v>
      </c>
      <c r="AW664">
        <v>50</v>
      </c>
    </row>
    <row r="665" spans="21:49" x14ac:dyDescent="0.3">
      <c r="U665" t="s">
        <v>4762</v>
      </c>
      <c r="V665" t="s">
        <v>4763</v>
      </c>
      <c r="W665">
        <v>5693.43</v>
      </c>
      <c r="AD665">
        <v>49.53</v>
      </c>
      <c r="AE665">
        <v>9.1300000000000008</v>
      </c>
      <c r="AV665">
        <v>5693.43</v>
      </c>
      <c r="AW665">
        <v>30</v>
      </c>
    </row>
    <row r="666" spans="21:49" x14ac:dyDescent="0.3">
      <c r="U666" t="s">
        <v>4762</v>
      </c>
      <c r="V666" t="s">
        <v>4763</v>
      </c>
      <c r="W666">
        <v>5698.74</v>
      </c>
      <c r="AD666">
        <v>39.33</v>
      </c>
      <c r="AE666">
        <v>10.4</v>
      </c>
      <c r="AV666">
        <v>5698.74</v>
      </c>
      <c r="AW666">
        <v>48</v>
      </c>
    </row>
    <row r="667" spans="21:49" x14ac:dyDescent="0.3">
      <c r="U667" t="s">
        <v>4762</v>
      </c>
      <c r="V667" t="s">
        <v>4763</v>
      </c>
      <c r="W667">
        <v>5699.84</v>
      </c>
      <c r="AD667">
        <v>39.979999999999997</v>
      </c>
      <c r="AE667">
        <v>9.4600000000000009</v>
      </c>
      <c r="AV667">
        <v>5699.84</v>
      </c>
      <c r="AW667">
        <v>41</v>
      </c>
    </row>
    <row r="668" spans="21:49" x14ac:dyDescent="0.3">
      <c r="U668" t="s">
        <v>4762</v>
      </c>
      <c r="V668" t="s">
        <v>4763</v>
      </c>
      <c r="W668">
        <v>5708.87</v>
      </c>
      <c r="AD668">
        <v>46.51</v>
      </c>
      <c r="AE668">
        <v>8.69</v>
      </c>
      <c r="AV668">
        <v>5708.87</v>
      </c>
      <c r="AW668">
        <v>29</v>
      </c>
    </row>
    <row r="669" spans="21:49" x14ac:dyDescent="0.3">
      <c r="U669" t="s">
        <v>4762</v>
      </c>
      <c r="V669" t="s">
        <v>4765</v>
      </c>
      <c r="W669">
        <v>5709.16</v>
      </c>
      <c r="AD669">
        <v>43.58</v>
      </c>
      <c r="AE669">
        <v>4.2300000000000004</v>
      </c>
      <c r="AV669">
        <v>5709.16</v>
      </c>
      <c r="AW669">
        <v>41</v>
      </c>
    </row>
    <row r="670" spans="21:49" x14ac:dyDescent="0.3">
      <c r="U670" t="s">
        <v>4762</v>
      </c>
      <c r="V670" t="s">
        <v>4763</v>
      </c>
      <c r="W670">
        <v>5720.38</v>
      </c>
      <c r="AD670">
        <v>42.28</v>
      </c>
      <c r="AE670">
        <v>9.16</v>
      </c>
      <c r="AV670">
        <v>5720.38</v>
      </c>
      <c r="AW670">
        <v>51</v>
      </c>
    </row>
    <row r="671" spans="21:49" x14ac:dyDescent="0.3">
      <c r="U671" t="s">
        <v>4762</v>
      </c>
      <c r="V671" t="s">
        <v>4763</v>
      </c>
      <c r="W671">
        <v>5729.01</v>
      </c>
      <c r="AD671">
        <v>35.520000000000003</v>
      </c>
      <c r="AE671">
        <v>8.26</v>
      </c>
      <c r="AV671">
        <v>5729.01</v>
      </c>
      <c r="AW671">
        <v>35</v>
      </c>
    </row>
    <row r="672" spans="21:49" x14ac:dyDescent="0.3">
      <c r="U672" t="s">
        <v>4762</v>
      </c>
      <c r="V672" t="s">
        <v>4763</v>
      </c>
      <c r="W672">
        <v>5741.67</v>
      </c>
      <c r="AD672">
        <v>33.6</v>
      </c>
      <c r="AE672">
        <v>11.25</v>
      </c>
      <c r="AV672">
        <v>5741.67</v>
      </c>
      <c r="AW672">
        <v>50</v>
      </c>
    </row>
    <row r="673" spans="21:49" x14ac:dyDescent="0.3">
      <c r="U673" t="s">
        <v>4767</v>
      </c>
      <c r="V673" t="s">
        <v>4763</v>
      </c>
      <c r="W673">
        <v>5748.13</v>
      </c>
      <c r="AD673">
        <v>22.42</v>
      </c>
      <c r="AE673">
        <v>6.74</v>
      </c>
      <c r="AV673">
        <v>5748.13</v>
      </c>
      <c r="AW673">
        <v>29</v>
      </c>
    </row>
    <row r="674" spans="21:49" x14ac:dyDescent="0.3">
      <c r="U674" t="s">
        <v>4762</v>
      </c>
      <c r="V674" t="s">
        <v>4765</v>
      </c>
      <c r="W674">
        <v>5757.41</v>
      </c>
      <c r="AD674">
        <v>46.86</v>
      </c>
      <c r="AE674">
        <v>4.87</v>
      </c>
      <c r="AV674">
        <v>5757.41</v>
      </c>
      <c r="AW674">
        <v>39</v>
      </c>
    </row>
    <row r="675" spans="21:49" x14ac:dyDescent="0.3">
      <c r="U675" t="s">
        <v>4762</v>
      </c>
      <c r="V675" t="s">
        <v>4763</v>
      </c>
      <c r="W675">
        <v>5778.71</v>
      </c>
      <c r="AD675">
        <v>32.965000000000003</v>
      </c>
      <c r="AE675">
        <v>6.68</v>
      </c>
      <c r="AV675">
        <v>5778.71</v>
      </c>
      <c r="AW675">
        <v>18</v>
      </c>
    </row>
    <row r="676" spans="21:49" x14ac:dyDescent="0.3">
      <c r="U676" t="s">
        <v>4762</v>
      </c>
      <c r="V676" t="s">
        <v>4765</v>
      </c>
      <c r="W676">
        <v>5807.06</v>
      </c>
      <c r="AD676">
        <v>39.340000000000003</v>
      </c>
      <c r="AE676">
        <v>5.0199999999999996</v>
      </c>
      <c r="AV676">
        <v>5807.06</v>
      </c>
      <c r="AW676">
        <v>42</v>
      </c>
    </row>
    <row r="677" spans="21:49" x14ac:dyDescent="0.3">
      <c r="U677" t="s">
        <v>4762</v>
      </c>
      <c r="V677" t="s">
        <v>4763</v>
      </c>
      <c r="W677">
        <v>5812.9</v>
      </c>
      <c r="AD677">
        <v>47</v>
      </c>
      <c r="AE677">
        <v>10.64</v>
      </c>
      <c r="AV677">
        <v>5812.9</v>
      </c>
      <c r="AW677">
        <v>50</v>
      </c>
    </row>
    <row r="678" spans="21:49" x14ac:dyDescent="0.3">
      <c r="U678" t="s">
        <v>4762</v>
      </c>
      <c r="V678" t="s">
        <v>4763</v>
      </c>
      <c r="W678">
        <v>5816.58</v>
      </c>
      <c r="AD678">
        <v>36.71</v>
      </c>
      <c r="AE678">
        <v>8.74</v>
      </c>
      <c r="AV678">
        <v>5816.58</v>
      </c>
      <c r="AW678">
        <v>20</v>
      </c>
    </row>
    <row r="679" spans="21:49" x14ac:dyDescent="0.3">
      <c r="U679" t="s">
        <v>4762</v>
      </c>
      <c r="V679" t="s">
        <v>4765</v>
      </c>
      <c r="W679">
        <v>5832.6</v>
      </c>
      <c r="AD679">
        <v>53.48</v>
      </c>
      <c r="AE679">
        <v>5.64</v>
      </c>
      <c r="AV679">
        <v>5832.6</v>
      </c>
      <c r="AW679">
        <v>51</v>
      </c>
    </row>
    <row r="680" spans="21:49" x14ac:dyDescent="0.3">
      <c r="U680" t="s">
        <v>4762</v>
      </c>
      <c r="V680" t="s">
        <v>4763</v>
      </c>
      <c r="W680">
        <v>5836.52</v>
      </c>
      <c r="AD680">
        <v>35.5</v>
      </c>
      <c r="AE680">
        <v>10.37</v>
      </c>
      <c r="AV680">
        <v>5836.52</v>
      </c>
      <c r="AW680">
        <v>35</v>
      </c>
    </row>
    <row r="681" spans="21:49" x14ac:dyDescent="0.3">
      <c r="U681" t="s">
        <v>4762</v>
      </c>
      <c r="V681" t="s">
        <v>4763</v>
      </c>
      <c r="W681">
        <v>5843.99</v>
      </c>
      <c r="AD681">
        <v>36.979999999999997</v>
      </c>
      <c r="AE681">
        <v>9.56</v>
      </c>
      <c r="AV681">
        <v>5843.99</v>
      </c>
      <c r="AW681">
        <v>27</v>
      </c>
    </row>
    <row r="682" spans="21:49" x14ac:dyDescent="0.3">
      <c r="U682" t="s">
        <v>4762</v>
      </c>
      <c r="V682" t="s">
        <v>4763</v>
      </c>
      <c r="W682">
        <v>5846.92</v>
      </c>
      <c r="AD682">
        <v>32.395000000000003</v>
      </c>
      <c r="AE682">
        <v>8.23</v>
      </c>
      <c r="AV682">
        <v>5846.92</v>
      </c>
      <c r="AW682">
        <v>35</v>
      </c>
    </row>
    <row r="683" spans="21:49" x14ac:dyDescent="0.3">
      <c r="U683" t="s">
        <v>4762</v>
      </c>
      <c r="V683" t="s">
        <v>4763</v>
      </c>
      <c r="W683">
        <v>5847.24</v>
      </c>
      <c r="AD683">
        <v>32.729999999999997</v>
      </c>
      <c r="AE683">
        <v>7.03</v>
      </c>
      <c r="AV683">
        <v>5847.24</v>
      </c>
      <c r="AW683">
        <v>37</v>
      </c>
    </row>
    <row r="684" spans="21:49" x14ac:dyDescent="0.3">
      <c r="U684" t="s">
        <v>4767</v>
      </c>
      <c r="V684" t="s">
        <v>4765</v>
      </c>
      <c r="W684">
        <v>5855.9</v>
      </c>
      <c r="AD684">
        <v>20.52</v>
      </c>
      <c r="AE684">
        <v>5.45</v>
      </c>
      <c r="AV684">
        <v>5855.9</v>
      </c>
      <c r="AW684">
        <v>38</v>
      </c>
    </row>
    <row r="685" spans="21:49" x14ac:dyDescent="0.3">
      <c r="U685" t="s">
        <v>4762</v>
      </c>
      <c r="V685" t="s">
        <v>4764</v>
      </c>
      <c r="W685">
        <v>5877.02</v>
      </c>
      <c r="AD685">
        <v>51.72</v>
      </c>
      <c r="AE685">
        <v>5.76</v>
      </c>
      <c r="AV685">
        <v>5877.02</v>
      </c>
      <c r="AW685">
        <v>29</v>
      </c>
    </row>
    <row r="686" spans="21:49" x14ac:dyDescent="0.3">
      <c r="U686" t="s">
        <v>4762</v>
      </c>
      <c r="V686" t="s">
        <v>4765</v>
      </c>
      <c r="W686">
        <v>5910.94</v>
      </c>
      <c r="AD686">
        <v>50.2</v>
      </c>
      <c r="AE686">
        <v>5.4</v>
      </c>
      <c r="AV686">
        <v>5910.94</v>
      </c>
      <c r="AW686">
        <v>40</v>
      </c>
    </row>
    <row r="687" spans="21:49" x14ac:dyDescent="0.3">
      <c r="U687" t="s">
        <v>4766</v>
      </c>
      <c r="V687" t="s">
        <v>4764</v>
      </c>
      <c r="W687">
        <v>5920.1</v>
      </c>
      <c r="AD687">
        <v>25.52</v>
      </c>
      <c r="AE687">
        <v>6.35</v>
      </c>
      <c r="AV687">
        <v>5920.1</v>
      </c>
      <c r="AW687">
        <v>40</v>
      </c>
    </row>
    <row r="688" spans="21:49" x14ac:dyDescent="0.3">
      <c r="U688" t="s">
        <v>4762</v>
      </c>
      <c r="V688" t="s">
        <v>4764</v>
      </c>
      <c r="W688">
        <v>5926.85</v>
      </c>
      <c r="AD688">
        <v>35.200000000000003</v>
      </c>
      <c r="AE688">
        <v>6.26</v>
      </c>
      <c r="AV688">
        <v>5926.85</v>
      </c>
      <c r="AW688">
        <v>35</v>
      </c>
    </row>
    <row r="689" spans="21:49" x14ac:dyDescent="0.3">
      <c r="U689" t="s">
        <v>4762</v>
      </c>
      <c r="V689" t="s">
        <v>4764</v>
      </c>
      <c r="W689">
        <v>5926.93</v>
      </c>
      <c r="AD689">
        <v>41.26</v>
      </c>
      <c r="AE689">
        <v>5.97</v>
      </c>
      <c r="AV689">
        <v>5926.93</v>
      </c>
      <c r="AW689">
        <v>29</v>
      </c>
    </row>
    <row r="690" spans="21:49" x14ac:dyDescent="0.3">
      <c r="U690" t="s">
        <v>4768</v>
      </c>
      <c r="V690" t="s">
        <v>4765</v>
      </c>
      <c r="W690">
        <v>5927.65</v>
      </c>
      <c r="AD690">
        <v>17.195</v>
      </c>
      <c r="AE690">
        <v>5.29</v>
      </c>
      <c r="AV690">
        <v>5927.65</v>
      </c>
      <c r="AW690">
        <v>28</v>
      </c>
    </row>
    <row r="691" spans="21:49" x14ac:dyDescent="0.3">
      <c r="U691" t="s">
        <v>4767</v>
      </c>
      <c r="V691" t="s">
        <v>4765</v>
      </c>
      <c r="W691">
        <v>5934.38</v>
      </c>
      <c r="AD691">
        <v>23.085000000000001</v>
      </c>
      <c r="AE691">
        <v>4.2699999999999996</v>
      </c>
      <c r="AV691">
        <v>5934.38</v>
      </c>
      <c r="AW691">
        <v>35</v>
      </c>
    </row>
    <row r="692" spans="21:49" x14ac:dyDescent="0.3">
      <c r="U692" t="s">
        <v>4767</v>
      </c>
      <c r="V692" t="s">
        <v>4765</v>
      </c>
      <c r="W692">
        <v>5957.35</v>
      </c>
      <c r="AD692">
        <v>21.66</v>
      </c>
      <c r="AE692">
        <v>5.2</v>
      </c>
      <c r="AV692">
        <v>5957.35</v>
      </c>
      <c r="AW692">
        <v>19</v>
      </c>
    </row>
    <row r="693" spans="21:49" x14ac:dyDescent="0.3">
      <c r="U693" t="s">
        <v>4762</v>
      </c>
      <c r="V693" t="s">
        <v>4763</v>
      </c>
      <c r="W693">
        <v>5960.91</v>
      </c>
      <c r="AD693">
        <v>36.47</v>
      </c>
      <c r="AE693">
        <v>8.23</v>
      </c>
      <c r="AV693">
        <v>5960.91</v>
      </c>
      <c r="AW693">
        <v>18</v>
      </c>
    </row>
    <row r="694" spans="21:49" x14ac:dyDescent="0.3">
      <c r="U694" t="s">
        <v>4762</v>
      </c>
      <c r="V694" t="s">
        <v>4763</v>
      </c>
      <c r="W694">
        <v>5966.89</v>
      </c>
      <c r="AD694">
        <v>36.08</v>
      </c>
      <c r="AE694">
        <v>10.33</v>
      </c>
      <c r="AV694">
        <v>5966.89</v>
      </c>
      <c r="AW694">
        <v>42</v>
      </c>
    </row>
    <row r="695" spans="21:49" x14ac:dyDescent="0.3">
      <c r="U695" t="s">
        <v>4767</v>
      </c>
      <c r="V695" t="s">
        <v>4764</v>
      </c>
      <c r="W695">
        <v>5969.72</v>
      </c>
      <c r="AD695">
        <v>23.18</v>
      </c>
      <c r="AE695">
        <v>6.13</v>
      </c>
      <c r="AV695">
        <v>5969.72</v>
      </c>
      <c r="AW695">
        <v>42</v>
      </c>
    </row>
    <row r="696" spans="21:49" x14ac:dyDescent="0.3">
      <c r="U696" t="s">
        <v>4762</v>
      </c>
      <c r="V696" t="s">
        <v>4763</v>
      </c>
      <c r="W696">
        <v>5972.38</v>
      </c>
      <c r="AD696">
        <v>39.159999999999997</v>
      </c>
      <c r="AE696">
        <v>8.08</v>
      </c>
      <c r="AV696">
        <v>5972.38</v>
      </c>
      <c r="AW696">
        <v>33</v>
      </c>
    </row>
    <row r="697" spans="21:49" x14ac:dyDescent="0.3">
      <c r="U697" t="s">
        <v>4762</v>
      </c>
      <c r="V697" t="s">
        <v>4763</v>
      </c>
      <c r="W697">
        <v>5974.38</v>
      </c>
      <c r="AD697">
        <v>38.19</v>
      </c>
      <c r="AE697">
        <v>10.49</v>
      </c>
      <c r="AV697">
        <v>5974.38</v>
      </c>
      <c r="AW697">
        <v>38</v>
      </c>
    </row>
    <row r="698" spans="21:49" x14ac:dyDescent="0.3">
      <c r="U698" t="s">
        <v>4766</v>
      </c>
      <c r="V698" t="s">
        <v>4763</v>
      </c>
      <c r="W698">
        <v>5976.83</v>
      </c>
      <c r="AD698">
        <v>26.41</v>
      </c>
      <c r="AE698">
        <v>8.11</v>
      </c>
      <c r="AV698">
        <v>5976.83</v>
      </c>
      <c r="AW698">
        <v>38</v>
      </c>
    </row>
    <row r="699" spans="21:49" x14ac:dyDescent="0.3">
      <c r="U699" t="s">
        <v>4766</v>
      </c>
      <c r="V699" t="s">
        <v>4763</v>
      </c>
      <c r="W699">
        <v>5979.66</v>
      </c>
      <c r="AD699">
        <v>28.785</v>
      </c>
      <c r="AE699">
        <v>6.6</v>
      </c>
      <c r="AV699">
        <v>5979.66</v>
      </c>
      <c r="AW699">
        <v>52</v>
      </c>
    </row>
    <row r="700" spans="21:49" x14ac:dyDescent="0.3">
      <c r="U700" t="s">
        <v>4766</v>
      </c>
      <c r="V700" t="s">
        <v>4763</v>
      </c>
      <c r="W700">
        <v>5979.73</v>
      </c>
      <c r="AD700">
        <v>26.695</v>
      </c>
      <c r="AE700">
        <v>10.14</v>
      </c>
      <c r="AV700">
        <v>5979.73</v>
      </c>
      <c r="AW700">
        <v>42</v>
      </c>
    </row>
    <row r="701" spans="21:49" x14ac:dyDescent="0.3">
      <c r="U701" t="s">
        <v>4762</v>
      </c>
      <c r="V701" t="s">
        <v>4764</v>
      </c>
      <c r="W701">
        <v>5979.99</v>
      </c>
      <c r="AD701">
        <v>32.799999999999997</v>
      </c>
      <c r="AE701">
        <v>6.06</v>
      </c>
      <c r="AV701">
        <v>5979.99</v>
      </c>
      <c r="AW701">
        <v>48</v>
      </c>
    </row>
    <row r="702" spans="21:49" x14ac:dyDescent="0.3">
      <c r="U702" t="s">
        <v>4762</v>
      </c>
      <c r="V702" t="s">
        <v>4763</v>
      </c>
      <c r="W702">
        <v>5989.52</v>
      </c>
      <c r="AD702">
        <v>35.869999999999997</v>
      </c>
      <c r="AE702">
        <v>9.91</v>
      </c>
      <c r="AV702">
        <v>5989.52</v>
      </c>
      <c r="AW702">
        <v>34</v>
      </c>
    </row>
    <row r="703" spans="21:49" x14ac:dyDescent="0.3">
      <c r="U703" t="s">
        <v>4767</v>
      </c>
      <c r="V703" t="s">
        <v>4765</v>
      </c>
      <c r="W703">
        <v>5990.17</v>
      </c>
      <c r="AD703">
        <v>21.66</v>
      </c>
      <c r="AE703">
        <v>4.1399999999999997</v>
      </c>
      <c r="AV703">
        <v>5990.17</v>
      </c>
      <c r="AW703">
        <v>48</v>
      </c>
    </row>
    <row r="704" spans="21:49" x14ac:dyDescent="0.3">
      <c r="U704" t="s">
        <v>4762</v>
      </c>
      <c r="V704" t="s">
        <v>4765</v>
      </c>
      <c r="W704">
        <v>5993.62</v>
      </c>
      <c r="AD704">
        <v>37.72</v>
      </c>
      <c r="AE704">
        <v>4.38</v>
      </c>
      <c r="AV704">
        <v>5993.62</v>
      </c>
      <c r="AW704">
        <v>42</v>
      </c>
    </row>
    <row r="705" spans="21:49" x14ac:dyDescent="0.3">
      <c r="U705" t="s">
        <v>4762</v>
      </c>
      <c r="V705" t="s">
        <v>4763</v>
      </c>
      <c r="W705">
        <v>6059.17</v>
      </c>
      <c r="AD705">
        <v>39.700000000000003</v>
      </c>
      <c r="AE705">
        <v>9.83</v>
      </c>
      <c r="AV705">
        <v>6059.17</v>
      </c>
      <c r="AW705">
        <v>33</v>
      </c>
    </row>
    <row r="706" spans="21:49" x14ac:dyDescent="0.3">
      <c r="U706" t="s">
        <v>4762</v>
      </c>
      <c r="V706" t="s">
        <v>4763</v>
      </c>
      <c r="W706">
        <v>6061.8</v>
      </c>
      <c r="AD706">
        <v>35.97</v>
      </c>
      <c r="AE706">
        <v>11.08</v>
      </c>
      <c r="AV706">
        <v>6061.8</v>
      </c>
      <c r="AW706">
        <v>26</v>
      </c>
    </row>
    <row r="707" spans="21:49" x14ac:dyDescent="0.3">
      <c r="U707" t="s">
        <v>4762</v>
      </c>
      <c r="V707" t="s">
        <v>4763</v>
      </c>
      <c r="W707">
        <v>6064.37</v>
      </c>
      <c r="AD707">
        <v>37.85</v>
      </c>
      <c r="AE707">
        <v>11.01</v>
      </c>
      <c r="AV707">
        <v>6064.37</v>
      </c>
      <c r="AW707">
        <v>28</v>
      </c>
    </row>
    <row r="708" spans="21:49" x14ac:dyDescent="0.3">
      <c r="U708" t="s">
        <v>4767</v>
      </c>
      <c r="V708" t="s">
        <v>4765</v>
      </c>
      <c r="W708">
        <v>6067.13</v>
      </c>
      <c r="AD708">
        <v>21.66</v>
      </c>
      <c r="AE708">
        <v>4.37</v>
      </c>
      <c r="AV708">
        <v>6067.13</v>
      </c>
      <c r="AW708">
        <v>38</v>
      </c>
    </row>
    <row r="709" spans="21:49" x14ac:dyDescent="0.3">
      <c r="U709" t="s">
        <v>4762</v>
      </c>
      <c r="V709" t="s">
        <v>4764</v>
      </c>
      <c r="W709">
        <v>6074.37</v>
      </c>
      <c r="AD709">
        <v>39.369999999999997</v>
      </c>
      <c r="AE709">
        <v>5.91</v>
      </c>
      <c r="AV709">
        <v>6074.37</v>
      </c>
      <c r="AW709">
        <v>43</v>
      </c>
    </row>
    <row r="710" spans="21:49" x14ac:dyDescent="0.3">
      <c r="U710" t="s">
        <v>4762</v>
      </c>
      <c r="V710" t="s">
        <v>4763</v>
      </c>
      <c r="W710">
        <v>6079.67</v>
      </c>
      <c r="AD710">
        <v>40.880000000000003</v>
      </c>
      <c r="AE710">
        <v>7.65</v>
      </c>
      <c r="AV710">
        <v>6079.67</v>
      </c>
      <c r="AW710">
        <v>38</v>
      </c>
    </row>
    <row r="711" spans="21:49" x14ac:dyDescent="0.3">
      <c r="U711" t="s">
        <v>4766</v>
      </c>
      <c r="V711" t="s">
        <v>4765</v>
      </c>
      <c r="W711">
        <v>6082.41</v>
      </c>
      <c r="AD711">
        <v>26.22</v>
      </c>
      <c r="AE711">
        <v>5.37</v>
      </c>
      <c r="AV711">
        <v>6082.41</v>
      </c>
      <c r="AW711">
        <v>38</v>
      </c>
    </row>
    <row r="712" spans="21:49" x14ac:dyDescent="0.3">
      <c r="U712" t="s">
        <v>4766</v>
      </c>
      <c r="V712" t="s">
        <v>4764</v>
      </c>
      <c r="W712">
        <v>6098.38</v>
      </c>
      <c r="AD712">
        <v>25.08</v>
      </c>
      <c r="AE712">
        <v>5.75</v>
      </c>
      <c r="AV712">
        <v>6098.38</v>
      </c>
      <c r="AW712">
        <v>52</v>
      </c>
    </row>
    <row r="713" spans="21:49" x14ac:dyDescent="0.3">
      <c r="U713" t="s">
        <v>4762</v>
      </c>
      <c r="V713" t="s">
        <v>4763</v>
      </c>
      <c r="W713">
        <v>6111.95</v>
      </c>
      <c r="AD713">
        <v>39.1</v>
      </c>
      <c r="AE713">
        <v>6.79</v>
      </c>
      <c r="AV713">
        <v>6111.95</v>
      </c>
      <c r="AW713">
        <v>27</v>
      </c>
    </row>
    <row r="714" spans="21:49" x14ac:dyDescent="0.3">
      <c r="U714" t="s">
        <v>4762</v>
      </c>
      <c r="V714" t="s">
        <v>4763</v>
      </c>
      <c r="W714">
        <v>6112.35</v>
      </c>
      <c r="AD714">
        <v>37.905000000000001</v>
      </c>
      <c r="AE714">
        <v>7.03</v>
      </c>
      <c r="AV714">
        <v>6112.35</v>
      </c>
      <c r="AW714">
        <v>37</v>
      </c>
    </row>
    <row r="715" spans="21:49" x14ac:dyDescent="0.3">
      <c r="U715" t="s">
        <v>4762</v>
      </c>
      <c r="V715" t="s">
        <v>4765</v>
      </c>
      <c r="W715">
        <v>6113.23</v>
      </c>
      <c r="AD715">
        <v>43.35</v>
      </c>
      <c r="AE715">
        <v>5.41</v>
      </c>
      <c r="AV715">
        <v>6113.23</v>
      </c>
      <c r="AW715">
        <v>31</v>
      </c>
    </row>
    <row r="716" spans="21:49" x14ac:dyDescent="0.3">
      <c r="U716" t="s">
        <v>4762</v>
      </c>
      <c r="V716" t="s">
        <v>4763</v>
      </c>
      <c r="W716">
        <v>6117.49</v>
      </c>
      <c r="AD716">
        <v>36.15</v>
      </c>
      <c r="AE716">
        <v>8.0500000000000007</v>
      </c>
      <c r="AV716">
        <v>6117.49</v>
      </c>
      <c r="AW716">
        <v>39</v>
      </c>
    </row>
    <row r="717" spans="21:49" x14ac:dyDescent="0.3">
      <c r="U717" t="s">
        <v>4762</v>
      </c>
      <c r="V717" t="s">
        <v>4764</v>
      </c>
      <c r="W717">
        <v>6123.57</v>
      </c>
      <c r="AD717">
        <v>44.98</v>
      </c>
      <c r="AE717">
        <v>5.94</v>
      </c>
      <c r="AV717">
        <v>6123.57</v>
      </c>
      <c r="AW717">
        <v>39</v>
      </c>
    </row>
    <row r="718" spans="21:49" x14ac:dyDescent="0.3">
      <c r="U718" t="s">
        <v>4762</v>
      </c>
      <c r="V718" t="s">
        <v>4765</v>
      </c>
      <c r="W718">
        <v>6128.8</v>
      </c>
      <c r="AD718">
        <v>38.28</v>
      </c>
      <c r="AE718">
        <v>5.51</v>
      </c>
      <c r="AV718">
        <v>6128.8</v>
      </c>
      <c r="AW718">
        <v>32</v>
      </c>
    </row>
    <row r="719" spans="21:49" x14ac:dyDescent="0.3">
      <c r="U719" t="s">
        <v>4762</v>
      </c>
      <c r="V719" t="s">
        <v>4763</v>
      </c>
      <c r="W719">
        <v>6138.5</v>
      </c>
      <c r="AD719">
        <v>32.299999999999997</v>
      </c>
      <c r="AE719">
        <v>6.55</v>
      </c>
      <c r="AV719">
        <v>6138.5</v>
      </c>
      <c r="AW719">
        <v>53</v>
      </c>
    </row>
    <row r="720" spans="21:49" x14ac:dyDescent="0.3">
      <c r="U720" t="s">
        <v>4762</v>
      </c>
      <c r="V720" t="s">
        <v>4764</v>
      </c>
      <c r="W720">
        <v>6138.58</v>
      </c>
      <c r="AD720">
        <v>39.51</v>
      </c>
      <c r="AE720">
        <v>5.79</v>
      </c>
      <c r="AV720">
        <v>6138.58</v>
      </c>
      <c r="AW720">
        <v>44</v>
      </c>
    </row>
    <row r="721" spans="21:49" x14ac:dyDescent="0.3">
      <c r="U721" t="s">
        <v>4762</v>
      </c>
      <c r="V721" t="s">
        <v>4765</v>
      </c>
      <c r="W721">
        <v>6139.14</v>
      </c>
      <c r="AD721">
        <v>50.46</v>
      </c>
      <c r="AE721">
        <v>4.5599999999999996</v>
      </c>
      <c r="AV721">
        <v>6139.14</v>
      </c>
      <c r="AW721">
        <v>46</v>
      </c>
    </row>
    <row r="722" spans="21:49" x14ac:dyDescent="0.3">
      <c r="U722" t="s">
        <v>4762</v>
      </c>
      <c r="V722" t="s">
        <v>4763</v>
      </c>
      <c r="W722">
        <v>6147.12</v>
      </c>
      <c r="AD722">
        <v>31.73</v>
      </c>
      <c r="AE722">
        <v>7</v>
      </c>
      <c r="AV722">
        <v>6147.12</v>
      </c>
      <c r="AW722">
        <v>52</v>
      </c>
    </row>
    <row r="723" spans="21:49" x14ac:dyDescent="0.3">
      <c r="U723" t="s">
        <v>4762</v>
      </c>
      <c r="V723" t="s">
        <v>4763</v>
      </c>
      <c r="W723">
        <v>6152.05</v>
      </c>
      <c r="AD723">
        <v>32.1</v>
      </c>
      <c r="AE723">
        <v>6.57</v>
      </c>
      <c r="AV723">
        <v>6152.05</v>
      </c>
      <c r="AW723">
        <v>49</v>
      </c>
    </row>
    <row r="724" spans="21:49" x14ac:dyDescent="0.3">
      <c r="U724" t="s">
        <v>4766</v>
      </c>
      <c r="V724" t="s">
        <v>4763</v>
      </c>
      <c r="W724">
        <v>6159.57</v>
      </c>
      <c r="AD724">
        <v>27.83</v>
      </c>
      <c r="AE724">
        <v>11.61</v>
      </c>
      <c r="AV724">
        <v>6159.57</v>
      </c>
      <c r="AW724">
        <v>37</v>
      </c>
    </row>
    <row r="725" spans="21:49" x14ac:dyDescent="0.3">
      <c r="U725" t="s">
        <v>4766</v>
      </c>
      <c r="V725" t="s">
        <v>4763</v>
      </c>
      <c r="W725">
        <v>6170.96</v>
      </c>
      <c r="AD725">
        <v>27.72</v>
      </c>
      <c r="AE725">
        <v>8.16</v>
      </c>
      <c r="AV725">
        <v>6170.96</v>
      </c>
      <c r="AW725">
        <v>38</v>
      </c>
    </row>
    <row r="726" spans="21:49" x14ac:dyDescent="0.3">
      <c r="U726" t="s">
        <v>4762</v>
      </c>
      <c r="V726" t="s">
        <v>4765</v>
      </c>
      <c r="W726">
        <v>6183.32</v>
      </c>
      <c r="AD726">
        <v>36.765000000000001</v>
      </c>
      <c r="AE726">
        <v>4.4800000000000004</v>
      </c>
      <c r="AV726">
        <v>6183.32</v>
      </c>
      <c r="AW726">
        <v>37</v>
      </c>
    </row>
    <row r="727" spans="21:49" x14ac:dyDescent="0.3">
      <c r="U727" t="s">
        <v>4762</v>
      </c>
      <c r="V727" t="s">
        <v>4765</v>
      </c>
      <c r="W727">
        <v>6183.46</v>
      </c>
      <c r="AD727">
        <v>48.36</v>
      </c>
      <c r="AE727">
        <v>4.08</v>
      </c>
      <c r="AV727">
        <v>6183.46</v>
      </c>
      <c r="AW727">
        <v>52</v>
      </c>
    </row>
    <row r="728" spans="21:49" x14ac:dyDescent="0.3">
      <c r="U728" t="s">
        <v>4762</v>
      </c>
      <c r="V728" t="s">
        <v>4765</v>
      </c>
      <c r="W728">
        <v>6184.3</v>
      </c>
      <c r="AD728">
        <v>31.445</v>
      </c>
      <c r="AE728">
        <v>4.4000000000000004</v>
      </c>
      <c r="AV728">
        <v>6184.3</v>
      </c>
      <c r="AW728">
        <v>34</v>
      </c>
    </row>
    <row r="729" spans="21:49" x14ac:dyDescent="0.3">
      <c r="U729" t="s">
        <v>4766</v>
      </c>
      <c r="V729" t="s">
        <v>4763</v>
      </c>
      <c r="W729">
        <v>6185.32</v>
      </c>
      <c r="AD729">
        <v>27.55</v>
      </c>
      <c r="AE729">
        <v>9.02</v>
      </c>
      <c r="AV729">
        <v>6185.32</v>
      </c>
      <c r="AW729">
        <v>41</v>
      </c>
    </row>
    <row r="730" spans="21:49" x14ac:dyDescent="0.3">
      <c r="U730" t="s">
        <v>4762</v>
      </c>
      <c r="V730" t="s">
        <v>4763</v>
      </c>
      <c r="W730">
        <v>6186.13</v>
      </c>
      <c r="AD730">
        <v>33.11</v>
      </c>
      <c r="AE730">
        <v>8.06</v>
      </c>
      <c r="AV730">
        <v>6186.13</v>
      </c>
      <c r="AW730">
        <v>41</v>
      </c>
    </row>
    <row r="731" spans="21:49" x14ac:dyDescent="0.3">
      <c r="U731" t="s">
        <v>4762</v>
      </c>
      <c r="V731" t="s">
        <v>4764</v>
      </c>
      <c r="W731">
        <v>6196.45</v>
      </c>
      <c r="AD731">
        <v>36.85</v>
      </c>
      <c r="AE731">
        <v>6.21</v>
      </c>
      <c r="AV731">
        <v>6196.45</v>
      </c>
      <c r="AW731">
        <v>34</v>
      </c>
    </row>
    <row r="732" spans="21:49" x14ac:dyDescent="0.3">
      <c r="U732" t="s">
        <v>4762</v>
      </c>
      <c r="V732" t="s">
        <v>4764</v>
      </c>
      <c r="W732">
        <v>6198.75</v>
      </c>
      <c r="AD732">
        <v>36.299999999999997</v>
      </c>
      <c r="AE732">
        <v>5.79</v>
      </c>
      <c r="AV732">
        <v>6198.75</v>
      </c>
      <c r="AW732">
        <v>37</v>
      </c>
    </row>
    <row r="733" spans="21:49" x14ac:dyDescent="0.3">
      <c r="U733" t="s">
        <v>4762</v>
      </c>
      <c r="V733" t="s">
        <v>4765</v>
      </c>
      <c r="W733">
        <v>6203.9</v>
      </c>
      <c r="AD733">
        <v>45.34</v>
      </c>
      <c r="AE733">
        <v>5.69</v>
      </c>
      <c r="AV733">
        <v>6203.9</v>
      </c>
      <c r="AW733">
        <v>37</v>
      </c>
    </row>
    <row r="734" spans="21:49" x14ac:dyDescent="0.3">
      <c r="U734" t="s">
        <v>4762</v>
      </c>
      <c r="V734" t="s">
        <v>4765</v>
      </c>
      <c r="W734">
        <v>6203.9</v>
      </c>
      <c r="AD734">
        <v>31.8</v>
      </c>
      <c r="AE734">
        <v>5.36</v>
      </c>
      <c r="AV734">
        <v>6203.9</v>
      </c>
      <c r="AW734">
        <v>37</v>
      </c>
    </row>
    <row r="735" spans="21:49" x14ac:dyDescent="0.3">
      <c r="U735" t="s">
        <v>4762</v>
      </c>
      <c r="V735" t="s">
        <v>4763</v>
      </c>
      <c r="W735">
        <v>6207.26</v>
      </c>
      <c r="AD735">
        <v>41.02</v>
      </c>
      <c r="AE735">
        <v>11.37</v>
      </c>
      <c r="AV735">
        <v>6207.26</v>
      </c>
      <c r="AW735">
        <v>23</v>
      </c>
    </row>
    <row r="736" spans="21:49" x14ac:dyDescent="0.3">
      <c r="U736" t="s">
        <v>4762</v>
      </c>
      <c r="V736" t="s">
        <v>4763</v>
      </c>
      <c r="W736">
        <v>6208.5</v>
      </c>
      <c r="AD736">
        <v>32.68</v>
      </c>
      <c r="AE736">
        <v>11.87</v>
      </c>
      <c r="AV736">
        <v>6208.5</v>
      </c>
      <c r="AW736">
        <v>30</v>
      </c>
    </row>
    <row r="737" spans="21:49" x14ac:dyDescent="0.3">
      <c r="U737" t="s">
        <v>4767</v>
      </c>
      <c r="V737" t="s">
        <v>4765</v>
      </c>
      <c r="W737">
        <v>6219.93</v>
      </c>
      <c r="AD737">
        <v>21.7</v>
      </c>
      <c r="AE737">
        <v>4.9000000000000004</v>
      </c>
      <c r="AV737">
        <v>6219.93</v>
      </c>
      <c r="AW737">
        <v>50</v>
      </c>
    </row>
    <row r="738" spans="21:49" x14ac:dyDescent="0.3">
      <c r="U738" t="s">
        <v>4762</v>
      </c>
      <c r="V738" t="s">
        <v>4763</v>
      </c>
      <c r="W738">
        <v>6236.95</v>
      </c>
      <c r="AD738">
        <v>40.479999999999997</v>
      </c>
      <c r="AE738">
        <v>6.7</v>
      </c>
      <c r="AV738">
        <v>6236.95</v>
      </c>
      <c r="AW738">
        <v>44</v>
      </c>
    </row>
    <row r="739" spans="21:49" x14ac:dyDescent="0.3">
      <c r="U739" t="s">
        <v>4762</v>
      </c>
      <c r="V739" t="s">
        <v>4763</v>
      </c>
      <c r="W739">
        <v>6238.3</v>
      </c>
      <c r="AD739">
        <v>34.5</v>
      </c>
      <c r="AE739">
        <v>10.3</v>
      </c>
      <c r="AV739">
        <v>6238.3</v>
      </c>
      <c r="AW739">
        <v>39</v>
      </c>
    </row>
    <row r="740" spans="21:49" x14ac:dyDescent="0.3">
      <c r="U740" t="s">
        <v>4762</v>
      </c>
      <c r="V740" t="s">
        <v>4763</v>
      </c>
      <c r="W740">
        <v>6250.44</v>
      </c>
      <c r="AD740">
        <v>45.9</v>
      </c>
      <c r="AE740">
        <v>11.14</v>
      </c>
      <c r="AV740">
        <v>6250.44</v>
      </c>
      <c r="AW740">
        <v>43</v>
      </c>
    </row>
    <row r="741" spans="21:49" x14ac:dyDescent="0.3">
      <c r="U741" t="s">
        <v>4762</v>
      </c>
      <c r="V741" t="s">
        <v>4765</v>
      </c>
      <c r="W741">
        <v>6253.85</v>
      </c>
      <c r="AD741">
        <v>33.479999999999997</v>
      </c>
      <c r="AE741">
        <v>4.74</v>
      </c>
      <c r="AV741">
        <v>6253.85</v>
      </c>
      <c r="AW741">
        <v>50</v>
      </c>
    </row>
    <row r="742" spans="21:49" x14ac:dyDescent="0.3">
      <c r="U742" t="s">
        <v>4766</v>
      </c>
      <c r="V742" t="s">
        <v>4764</v>
      </c>
      <c r="W742">
        <v>6254.13</v>
      </c>
      <c r="AD742">
        <v>28.31</v>
      </c>
      <c r="AE742">
        <v>5.96</v>
      </c>
      <c r="AV742">
        <v>6254.13</v>
      </c>
      <c r="AW742">
        <v>50</v>
      </c>
    </row>
    <row r="743" spans="21:49" x14ac:dyDescent="0.3">
      <c r="U743" t="s">
        <v>4767</v>
      </c>
      <c r="V743" t="s">
        <v>4765</v>
      </c>
      <c r="W743">
        <v>6255.38</v>
      </c>
      <c r="AD743">
        <v>21.565000000000001</v>
      </c>
      <c r="AE743">
        <v>4.95</v>
      </c>
      <c r="AV743">
        <v>6255.38</v>
      </c>
      <c r="AW743">
        <v>52</v>
      </c>
    </row>
    <row r="744" spans="21:49" x14ac:dyDescent="0.3">
      <c r="U744" t="s">
        <v>4762</v>
      </c>
      <c r="V744" t="s">
        <v>4765</v>
      </c>
      <c r="W744">
        <v>6261.2</v>
      </c>
      <c r="AD744">
        <v>35.590000000000003</v>
      </c>
      <c r="AE744">
        <v>5.21</v>
      </c>
      <c r="AV744">
        <v>6261.2</v>
      </c>
      <c r="AW744">
        <v>27</v>
      </c>
    </row>
    <row r="745" spans="21:49" x14ac:dyDescent="0.3">
      <c r="U745" t="s">
        <v>4762</v>
      </c>
      <c r="V745" t="s">
        <v>4765</v>
      </c>
      <c r="W745">
        <v>6269.33</v>
      </c>
      <c r="AD745">
        <v>43.44</v>
      </c>
      <c r="AE745">
        <v>4.8600000000000003</v>
      </c>
      <c r="AV745">
        <v>6269.33</v>
      </c>
      <c r="AW745">
        <v>38</v>
      </c>
    </row>
    <row r="746" spans="21:49" x14ac:dyDescent="0.3">
      <c r="U746" t="s">
        <v>4767</v>
      </c>
      <c r="V746" t="s">
        <v>4763</v>
      </c>
      <c r="W746">
        <v>6272.48</v>
      </c>
      <c r="AD746">
        <v>21.754999999999999</v>
      </c>
      <c r="AE746">
        <v>7.79</v>
      </c>
      <c r="AV746">
        <v>6272.48</v>
      </c>
      <c r="AW746">
        <v>41</v>
      </c>
    </row>
    <row r="747" spans="21:49" x14ac:dyDescent="0.3">
      <c r="U747" t="s">
        <v>4762</v>
      </c>
      <c r="V747" t="s">
        <v>4763</v>
      </c>
      <c r="W747">
        <v>6276.3</v>
      </c>
      <c r="AD747">
        <v>44.55</v>
      </c>
      <c r="AE747">
        <v>7.12</v>
      </c>
      <c r="AV747">
        <v>6276.3</v>
      </c>
      <c r="AW747">
        <v>29</v>
      </c>
    </row>
    <row r="748" spans="21:49" x14ac:dyDescent="0.3">
      <c r="U748" t="s">
        <v>4762</v>
      </c>
      <c r="V748" t="s">
        <v>4765</v>
      </c>
      <c r="W748">
        <v>6282.24</v>
      </c>
      <c r="AD748">
        <v>43.32</v>
      </c>
      <c r="AE748">
        <v>4.67</v>
      </c>
      <c r="AV748">
        <v>6282.24</v>
      </c>
      <c r="AW748">
        <v>41</v>
      </c>
    </row>
    <row r="749" spans="21:49" x14ac:dyDescent="0.3">
      <c r="U749" t="s">
        <v>4762</v>
      </c>
      <c r="V749" t="s">
        <v>4763</v>
      </c>
      <c r="W749">
        <v>6289.75</v>
      </c>
      <c r="AD749">
        <v>31.23</v>
      </c>
      <c r="AE749">
        <v>9.1199999999999992</v>
      </c>
      <c r="AV749">
        <v>6289.75</v>
      </c>
      <c r="AW749">
        <v>41</v>
      </c>
    </row>
    <row r="750" spans="21:49" x14ac:dyDescent="0.3">
      <c r="U750" t="s">
        <v>4762</v>
      </c>
      <c r="V750" t="s">
        <v>4765</v>
      </c>
      <c r="W750">
        <v>6293.63</v>
      </c>
      <c r="AD750">
        <v>42.81</v>
      </c>
      <c r="AE750">
        <v>4.1500000000000004</v>
      </c>
      <c r="AV750">
        <v>6293.63</v>
      </c>
      <c r="AW750">
        <v>26</v>
      </c>
    </row>
    <row r="751" spans="21:49" x14ac:dyDescent="0.3">
      <c r="U751" t="s">
        <v>4762</v>
      </c>
      <c r="V751" t="s">
        <v>4763</v>
      </c>
      <c r="W751">
        <v>6302.23</v>
      </c>
      <c r="AD751">
        <v>35.909999999999997</v>
      </c>
      <c r="AE751">
        <v>6.72</v>
      </c>
      <c r="AV751">
        <v>6302.23</v>
      </c>
      <c r="AW751">
        <v>48</v>
      </c>
    </row>
    <row r="752" spans="21:49" x14ac:dyDescent="0.3">
      <c r="U752" t="s">
        <v>4762</v>
      </c>
      <c r="V752" t="s">
        <v>4765</v>
      </c>
      <c r="W752">
        <v>6305.61</v>
      </c>
      <c r="AD752">
        <v>36.65</v>
      </c>
      <c r="AE752">
        <v>5.01</v>
      </c>
      <c r="AV752">
        <v>6305.61</v>
      </c>
      <c r="AW752">
        <v>53</v>
      </c>
    </row>
    <row r="753" spans="21:49" x14ac:dyDescent="0.3">
      <c r="U753" t="s">
        <v>4767</v>
      </c>
      <c r="V753" t="s">
        <v>4763</v>
      </c>
      <c r="W753">
        <v>6311.11</v>
      </c>
      <c r="AD753">
        <v>22.04</v>
      </c>
      <c r="AE753">
        <v>10.9</v>
      </c>
      <c r="AV753">
        <v>6311.11</v>
      </c>
      <c r="AW753">
        <v>18</v>
      </c>
    </row>
    <row r="754" spans="21:49" x14ac:dyDescent="0.3">
      <c r="U754" t="s">
        <v>4762</v>
      </c>
      <c r="V754" t="s">
        <v>4765</v>
      </c>
      <c r="W754">
        <v>6311.95</v>
      </c>
      <c r="AD754">
        <v>31.824999999999999</v>
      </c>
      <c r="AE754">
        <v>5.52</v>
      </c>
      <c r="AV754">
        <v>6311.95</v>
      </c>
      <c r="AW754">
        <v>37</v>
      </c>
    </row>
    <row r="755" spans="21:49" x14ac:dyDescent="0.3">
      <c r="U755" t="s">
        <v>4762</v>
      </c>
      <c r="V755" t="s">
        <v>4765</v>
      </c>
      <c r="W755">
        <v>6313.76</v>
      </c>
      <c r="AD755">
        <v>53.58</v>
      </c>
      <c r="AE755">
        <v>4.55</v>
      </c>
      <c r="AV755">
        <v>6313.76</v>
      </c>
      <c r="AW755">
        <v>37</v>
      </c>
    </row>
    <row r="756" spans="21:49" x14ac:dyDescent="0.3">
      <c r="U756" t="s">
        <v>4762</v>
      </c>
      <c r="V756" t="s">
        <v>4763</v>
      </c>
      <c r="W756">
        <v>6334.34</v>
      </c>
      <c r="AD756">
        <v>34.299999999999997</v>
      </c>
      <c r="AE756">
        <v>11.76</v>
      </c>
      <c r="AV756">
        <v>6334.34</v>
      </c>
      <c r="AW756">
        <v>32</v>
      </c>
    </row>
    <row r="757" spans="21:49" x14ac:dyDescent="0.3">
      <c r="U757" t="s">
        <v>4762</v>
      </c>
      <c r="V757" t="s">
        <v>4763</v>
      </c>
      <c r="W757">
        <v>6335.64</v>
      </c>
      <c r="AD757">
        <v>32.11</v>
      </c>
      <c r="AE757">
        <v>7.06</v>
      </c>
      <c r="AV757">
        <v>6335.64</v>
      </c>
      <c r="AW757">
        <v>36</v>
      </c>
    </row>
    <row r="758" spans="21:49" x14ac:dyDescent="0.3">
      <c r="U758" t="s">
        <v>4762</v>
      </c>
      <c r="V758" t="s">
        <v>4763</v>
      </c>
      <c r="W758">
        <v>6338.08</v>
      </c>
      <c r="AD758">
        <v>31.78</v>
      </c>
      <c r="AE758">
        <v>11.35</v>
      </c>
      <c r="AV758">
        <v>6338.08</v>
      </c>
      <c r="AW758">
        <v>39</v>
      </c>
    </row>
    <row r="759" spans="21:49" x14ac:dyDescent="0.3">
      <c r="U759" t="s">
        <v>4762</v>
      </c>
      <c r="V759" t="s">
        <v>4765</v>
      </c>
      <c r="W759">
        <v>6356.27</v>
      </c>
      <c r="AD759">
        <v>46.89</v>
      </c>
      <c r="AE759">
        <v>5.52</v>
      </c>
      <c r="AV759">
        <v>6356.27</v>
      </c>
      <c r="AW759">
        <v>39</v>
      </c>
    </row>
    <row r="760" spans="21:49" x14ac:dyDescent="0.3">
      <c r="U760" t="s">
        <v>4762</v>
      </c>
      <c r="V760" t="s">
        <v>4763</v>
      </c>
      <c r="W760">
        <v>6358.78</v>
      </c>
      <c r="AD760">
        <v>39.35</v>
      </c>
      <c r="AE760">
        <v>7.86</v>
      </c>
      <c r="AV760">
        <v>6358.78</v>
      </c>
      <c r="AW760">
        <v>42</v>
      </c>
    </row>
    <row r="761" spans="21:49" x14ac:dyDescent="0.3">
      <c r="U761" t="s">
        <v>4762</v>
      </c>
      <c r="V761" t="s">
        <v>4763</v>
      </c>
      <c r="W761">
        <v>6360.99</v>
      </c>
      <c r="AD761">
        <v>39.200000000000003</v>
      </c>
      <c r="AE761">
        <v>11.38</v>
      </c>
      <c r="AV761">
        <v>6360.99</v>
      </c>
      <c r="AW761">
        <v>33</v>
      </c>
    </row>
    <row r="762" spans="21:49" x14ac:dyDescent="0.3">
      <c r="U762" t="s">
        <v>4762</v>
      </c>
      <c r="V762" t="s">
        <v>4763</v>
      </c>
      <c r="W762">
        <v>6361.47</v>
      </c>
      <c r="AD762">
        <v>39.159999999999997</v>
      </c>
      <c r="AE762">
        <v>10.48</v>
      </c>
      <c r="AV762">
        <v>6361.47</v>
      </c>
      <c r="AW762">
        <v>26</v>
      </c>
    </row>
    <row r="763" spans="21:49" x14ac:dyDescent="0.3">
      <c r="U763" t="s">
        <v>4762</v>
      </c>
      <c r="V763" t="s">
        <v>4765</v>
      </c>
      <c r="W763">
        <v>6367.31</v>
      </c>
      <c r="AD763">
        <v>44.1</v>
      </c>
      <c r="AE763">
        <v>5.04</v>
      </c>
      <c r="AV763">
        <v>6367.31</v>
      </c>
      <c r="AW763">
        <v>52</v>
      </c>
    </row>
    <row r="764" spans="21:49" x14ac:dyDescent="0.3">
      <c r="U764" t="s">
        <v>4762</v>
      </c>
      <c r="V764" t="s">
        <v>4763</v>
      </c>
      <c r="W764">
        <v>6373.56</v>
      </c>
      <c r="AD764">
        <v>33.200000000000003</v>
      </c>
      <c r="AE764">
        <v>9.06</v>
      </c>
      <c r="AV764">
        <v>6373.56</v>
      </c>
      <c r="AW764">
        <v>38</v>
      </c>
    </row>
    <row r="765" spans="21:49" x14ac:dyDescent="0.3">
      <c r="U765" t="s">
        <v>4766</v>
      </c>
      <c r="V765" t="s">
        <v>4763</v>
      </c>
      <c r="W765">
        <v>6374.16</v>
      </c>
      <c r="AD765">
        <v>29.92</v>
      </c>
      <c r="AE765">
        <v>11.07</v>
      </c>
      <c r="AV765">
        <v>6374.16</v>
      </c>
      <c r="AW765">
        <v>46</v>
      </c>
    </row>
    <row r="766" spans="21:49" x14ac:dyDescent="0.3">
      <c r="U766" t="s">
        <v>4766</v>
      </c>
      <c r="V766" t="s">
        <v>4763</v>
      </c>
      <c r="W766">
        <v>6389.38</v>
      </c>
      <c r="AD766">
        <v>25</v>
      </c>
      <c r="AE766">
        <v>10.45</v>
      </c>
      <c r="AV766">
        <v>6389.38</v>
      </c>
      <c r="AW766">
        <v>40</v>
      </c>
    </row>
    <row r="767" spans="21:49" x14ac:dyDescent="0.3">
      <c r="U767" t="s">
        <v>4762</v>
      </c>
      <c r="V767" t="s">
        <v>4763</v>
      </c>
      <c r="W767">
        <v>6389.53</v>
      </c>
      <c r="AD767">
        <v>38.869999999999997</v>
      </c>
      <c r="AE767">
        <v>8.6300000000000008</v>
      </c>
      <c r="AV767">
        <v>6389.53</v>
      </c>
      <c r="AW767">
        <v>25</v>
      </c>
    </row>
    <row r="768" spans="21:49" x14ac:dyDescent="0.3">
      <c r="U768" t="s">
        <v>4762</v>
      </c>
      <c r="V768" t="s">
        <v>4765</v>
      </c>
      <c r="W768">
        <v>6393.6</v>
      </c>
      <c r="AD768">
        <v>32.299999999999997</v>
      </c>
      <c r="AE768">
        <v>5.28</v>
      </c>
      <c r="AV768">
        <v>6393.6</v>
      </c>
      <c r="AW768">
        <v>40</v>
      </c>
    </row>
    <row r="769" spans="21:49" x14ac:dyDescent="0.3">
      <c r="U769" t="s">
        <v>4762</v>
      </c>
      <c r="V769" t="s">
        <v>4763</v>
      </c>
      <c r="W769">
        <v>6402.29</v>
      </c>
      <c r="AD769">
        <v>31.16</v>
      </c>
      <c r="AE769">
        <v>7.49</v>
      </c>
      <c r="AV769">
        <v>6402.29</v>
      </c>
      <c r="AW769">
        <v>35</v>
      </c>
    </row>
    <row r="770" spans="21:49" x14ac:dyDescent="0.3">
      <c r="U770" t="s">
        <v>4762</v>
      </c>
      <c r="V770" t="s">
        <v>4765</v>
      </c>
      <c r="W770">
        <v>6406.41</v>
      </c>
      <c r="AD770">
        <v>54.59</v>
      </c>
      <c r="AE770">
        <v>4.2699999999999996</v>
      </c>
      <c r="AV770">
        <v>6406.41</v>
      </c>
      <c r="AW770">
        <v>37</v>
      </c>
    </row>
    <row r="771" spans="21:49" x14ac:dyDescent="0.3">
      <c r="U771" t="s">
        <v>4767</v>
      </c>
      <c r="V771" t="s">
        <v>4763</v>
      </c>
      <c r="W771">
        <v>6407.05</v>
      </c>
      <c r="AD771">
        <v>21.09</v>
      </c>
      <c r="AE771">
        <v>9.2200000000000006</v>
      </c>
      <c r="AV771">
        <v>6407.05</v>
      </c>
      <c r="AW771">
        <v>52</v>
      </c>
    </row>
    <row r="772" spans="21:49" x14ac:dyDescent="0.3">
      <c r="U772" t="s">
        <v>4762</v>
      </c>
      <c r="V772" t="s">
        <v>4764</v>
      </c>
      <c r="W772">
        <v>6412.34</v>
      </c>
      <c r="AD772">
        <v>52.41</v>
      </c>
      <c r="AE772">
        <v>5.99</v>
      </c>
      <c r="AV772">
        <v>6412.34</v>
      </c>
      <c r="AW772">
        <v>51</v>
      </c>
    </row>
    <row r="773" spans="21:49" x14ac:dyDescent="0.3">
      <c r="U773" t="s">
        <v>4762</v>
      </c>
      <c r="V773" t="s">
        <v>4764</v>
      </c>
      <c r="W773">
        <v>6414.18</v>
      </c>
      <c r="AD773">
        <v>41.47</v>
      </c>
      <c r="AE773">
        <v>5.86</v>
      </c>
      <c r="AV773">
        <v>6414.18</v>
      </c>
      <c r="AW773">
        <v>35</v>
      </c>
    </row>
    <row r="774" spans="21:49" x14ac:dyDescent="0.3">
      <c r="U774" t="s">
        <v>4762</v>
      </c>
      <c r="V774" t="s">
        <v>4765</v>
      </c>
      <c r="W774">
        <v>6417.28</v>
      </c>
      <c r="AD774">
        <v>33.1</v>
      </c>
      <c r="AE774">
        <v>5.19</v>
      </c>
      <c r="AV774">
        <v>6417.28</v>
      </c>
      <c r="AW774">
        <v>46</v>
      </c>
    </row>
    <row r="775" spans="21:49" x14ac:dyDescent="0.3">
      <c r="U775" t="s">
        <v>4762</v>
      </c>
      <c r="V775" t="s">
        <v>4765</v>
      </c>
      <c r="W775">
        <v>6423.48</v>
      </c>
      <c r="AD775">
        <v>30.8</v>
      </c>
      <c r="AE775">
        <v>4.37</v>
      </c>
      <c r="AV775">
        <v>6423.48</v>
      </c>
      <c r="AW775">
        <v>47</v>
      </c>
    </row>
    <row r="776" spans="21:49" x14ac:dyDescent="0.3">
      <c r="U776" t="s">
        <v>4762</v>
      </c>
      <c r="V776" t="s">
        <v>4765</v>
      </c>
      <c r="W776">
        <v>6435.62</v>
      </c>
      <c r="AD776">
        <v>42.06</v>
      </c>
      <c r="AE776">
        <v>5.32</v>
      </c>
      <c r="AV776">
        <v>6435.62</v>
      </c>
      <c r="AW776">
        <v>37</v>
      </c>
    </row>
    <row r="777" spans="21:49" x14ac:dyDescent="0.3">
      <c r="U777" t="s">
        <v>4762</v>
      </c>
      <c r="V777" t="s">
        <v>4765</v>
      </c>
      <c r="W777">
        <v>6455.86</v>
      </c>
      <c r="AD777">
        <v>39.270000000000003</v>
      </c>
      <c r="AE777">
        <v>5.64</v>
      </c>
      <c r="AV777">
        <v>6455.86</v>
      </c>
      <c r="AW777">
        <v>38</v>
      </c>
    </row>
    <row r="778" spans="21:49" x14ac:dyDescent="0.3">
      <c r="U778" t="s">
        <v>4762</v>
      </c>
      <c r="V778" t="s">
        <v>4765</v>
      </c>
      <c r="W778">
        <v>6457.84</v>
      </c>
      <c r="AD778">
        <v>30.71</v>
      </c>
      <c r="AE778">
        <v>5.59</v>
      </c>
      <c r="AV778">
        <v>6457.84</v>
      </c>
      <c r="AW778">
        <v>38</v>
      </c>
    </row>
    <row r="779" spans="21:49" x14ac:dyDescent="0.3">
      <c r="U779" t="s">
        <v>4762</v>
      </c>
      <c r="V779" t="s">
        <v>4765</v>
      </c>
      <c r="W779">
        <v>6473.15</v>
      </c>
      <c r="AD779">
        <v>47.19</v>
      </c>
      <c r="AE779">
        <v>5.29</v>
      </c>
      <c r="AV779">
        <v>6473.15</v>
      </c>
      <c r="AW779">
        <v>41</v>
      </c>
    </row>
    <row r="780" spans="21:49" x14ac:dyDescent="0.3">
      <c r="U780" t="s">
        <v>4762</v>
      </c>
      <c r="V780" t="s">
        <v>4763</v>
      </c>
      <c r="W780">
        <v>6474.01</v>
      </c>
      <c r="AD780">
        <v>30.02</v>
      </c>
      <c r="AE780">
        <v>6.65</v>
      </c>
      <c r="AV780">
        <v>6474.01</v>
      </c>
      <c r="AW780">
        <v>43</v>
      </c>
    </row>
    <row r="781" spans="21:49" x14ac:dyDescent="0.3">
      <c r="U781" t="s">
        <v>4762</v>
      </c>
      <c r="V781" t="s">
        <v>4765</v>
      </c>
      <c r="W781">
        <v>6481.67</v>
      </c>
      <c r="AD781">
        <v>37.909999999999997</v>
      </c>
      <c r="AE781">
        <v>5.68</v>
      </c>
      <c r="AV781">
        <v>6481.67</v>
      </c>
      <c r="AW781">
        <v>52</v>
      </c>
    </row>
    <row r="782" spans="21:49" x14ac:dyDescent="0.3">
      <c r="U782" t="s">
        <v>4762</v>
      </c>
      <c r="V782" t="s">
        <v>4765</v>
      </c>
      <c r="W782">
        <v>6496.89</v>
      </c>
      <c r="AD782">
        <v>54.61</v>
      </c>
      <c r="AE782">
        <v>4.49</v>
      </c>
      <c r="AV782">
        <v>6496.89</v>
      </c>
      <c r="AW782">
        <v>40</v>
      </c>
    </row>
    <row r="783" spans="21:49" x14ac:dyDescent="0.3">
      <c r="U783" t="s">
        <v>4762</v>
      </c>
      <c r="V783" t="s">
        <v>4763</v>
      </c>
      <c r="W783">
        <v>6500.24</v>
      </c>
      <c r="AD783">
        <v>36.005000000000003</v>
      </c>
      <c r="AE783">
        <v>6.9</v>
      </c>
      <c r="AV783">
        <v>6500.24</v>
      </c>
      <c r="AW783">
        <v>40</v>
      </c>
    </row>
    <row r="784" spans="21:49" x14ac:dyDescent="0.3">
      <c r="U784" t="s">
        <v>4766</v>
      </c>
      <c r="V784" t="s">
        <v>4763</v>
      </c>
      <c r="W784">
        <v>6512.24</v>
      </c>
      <c r="AD784">
        <v>28.7</v>
      </c>
      <c r="AE784">
        <v>11.52</v>
      </c>
      <c r="AV784">
        <v>6512.24</v>
      </c>
      <c r="AW784">
        <v>28</v>
      </c>
    </row>
    <row r="785" spans="21:49" x14ac:dyDescent="0.3">
      <c r="U785" t="s">
        <v>4762</v>
      </c>
      <c r="V785" t="s">
        <v>4763</v>
      </c>
      <c r="W785">
        <v>6529.21</v>
      </c>
      <c r="AD785">
        <v>34.295000000000002</v>
      </c>
      <c r="AE785">
        <v>11.24</v>
      </c>
      <c r="AV785">
        <v>6529.21</v>
      </c>
      <c r="AW785">
        <v>46</v>
      </c>
    </row>
    <row r="786" spans="21:49" x14ac:dyDescent="0.3">
      <c r="U786" t="s">
        <v>4766</v>
      </c>
      <c r="V786" t="s">
        <v>4763</v>
      </c>
      <c r="W786">
        <v>6532.04</v>
      </c>
      <c r="AD786">
        <v>27.55</v>
      </c>
      <c r="AE786">
        <v>10.98</v>
      </c>
      <c r="AV786">
        <v>6532.04</v>
      </c>
      <c r="AW786">
        <v>40</v>
      </c>
    </row>
    <row r="787" spans="21:49" x14ac:dyDescent="0.3">
      <c r="U787" t="s">
        <v>4762</v>
      </c>
      <c r="V787" t="s">
        <v>4765</v>
      </c>
      <c r="W787">
        <v>6536.68</v>
      </c>
      <c r="AD787">
        <v>40.700000000000003</v>
      </c>
      <c r="AE787">
        <v>5.42</v>
      </c>
      <c r="AV787">
        <v>6536.68</v>
      </c>
      <c r="AW787">
        <v>40</v>
      </c>
    </row>
    <row r="788" spans="21:49" x14ac:dyDescent="0.3">
      <c r="U788" t="s">
        <v>4768</v>
      </c>
      <c r="V788" t="s">
        <v>4763</v>
      </c>
      <c r="W788">
        <v>6546.16</v>
      </c>
      <c r="AD788">
        <v>18.335000000000001</v>
      </c>
      <c r="AE788">
        <v>10.97</v>
      </c>
      <c r="AV788">
        <v>6546.16</v>
      </c>
      <c r="AW788">
        <v>53</v>
      </c>
    </row>
    <row r="789" spans="21:49" x14ac:dyDescent="0.3">
      <c r="U789" t="s">
        <v>4762</v>
      </c>
      <c r="V789" t="s">
        <v>4763</v>
      </c>
      <c r="W789">
        <v>6548.2</v>
      </c>
      <c r="AD789">
        <v>33.914999999999999</v>
      </c>
      <c r="AE789">
        <v>9.56</v>
      </c>
      <c r="AV789">
        <v>6548.2</v>
      </c>
      <c r="AW789">
        <v>36</v>
      </c>
    </row>
    <row r="790" spans="21:49" x14ac:dyDescent="0.3">
      <c r="U790" t="s">
        <v>4762</v>
      </c>
      <c r="V790" t="s">
        <v>4763</v>
      </c>
      <c r="W790">
        <v>6551.75</v>
      </c>
      <c r="AD790">
        <v>33.534999999999997</v>
      </c>
      <c r="AE790">
        <v>9.4</v>
      </c>
      <c r="AV790">
        <v>6551.75</v>
      </c>
      <c r="AW790">
        <v>33</v>
      </c>
    </row>
    <row r="791" spans="21:49" x14ac:dyDescent="0.3">
      <c r="U791" t="s">
        <v>4767</v>
      </c>
      <c r="V791" t="s">
        <v>4763</v>
      </c>
      <c r="W791">
        <v>6552.01</v>
      </c>
      <c r="AD791">
        <v>23.655000000000001</v>
      </c>
      <c r="AE791">
        <v>8.48</v>
      </c>
      <c r="AV791">
        <v>6552.01</v>
      </c>
      <c r="AW791">
        <v>54</v>
      </c>
    </row>
    <row r="792" spans="21:49" x14ac:dyDescent="0.3">
      <c r="U792" t="s">
        <v>4766</v>
      </c>
      <c r="V792" t="s">
        <v>4765</v>
      </c>
      <c r="W792">
        <v>6555.07</v>
      </c>
      <c r="AD792">
        <v>28</v>
      </c>
      <c r="AE792">
        <v>5.57</v>
      </c>
      <c r="AV792">
        <v>6555.07</v>
      </c>
      <c r="AW792">
        <v>38</v>
      </c>
    </row>
    <row r="793" spans="21:49" x14ac:dyDescent="0.3">
      <c r="U793" t="s">
        <v>4762</v>
      </c>
      <c r="V793" t="s">
        <v>4763</v>
      </c>
      <c r="W793">
        <v>6571.02</v>
      </c>
      <c r="AD793">
        <v>30.23</v>
      </c>
      <c r="AE793">
        <v>6.94</v>
      </c>
      <c r="AV793">
        <v>6571.02</v>
      </c>
      <c r="AW793">
        <v>41</v>
      </c>
    </row>
    <row r="794" spans="21:49" x14ac:dyDescent="0.3">
      <c r="U794" t="s">
        <v>4762</v>
      </c>
      <c r="V794" t="s">
        <v>4765</v>
      </c>
      <c r="W794">
        <v>6571.54</v>
      </c>
      <c r="AD794">
        <v>51.14</v>
      </c>
      <c r="AE794">
        <v>4.05</v>
      </c>
      <c r="AV794">
        <v>6571.54</v>
      </c>
      <c r="AW794">
        <v>38</v>
      </c>
    </row>
    <row r="795" spans="21:49" x14ac:dyDescent="0.3">
      <c r="U795" t="s">
        <v>4767</v>
      </c>
      <c r="V795" t="s">
        <v>4763</v>
      </c>
      <c r="W795">
        <v>6593.51</v>
      </c>
      <c r="AD795">
        <v>24.32</v>
      </c>
      <c r="AE795">
        <v>10.220000000000001</v>
      </c>
      <c r="AV795">
        <v>6593.51</v>
      </c>
      <c r="AW795">
        <v>40</v>
      </c>
    </row>
    <row r="796" spans="21:49" x14ac:dyDescent="0.3">
      <c r="U796" t="s">
        <v>4762</v>
      </c>
      <c r="V796" t="s">
        <v>4763</v>
      </c>
      <c r="W796">
        <v>6600.21</v>
      </c>
      <c r="AD796">
        <v>38.06</v>
      </c>
      <c r="AE796">
        <v>9.24</v>
      </c>
      <c r="AV796">
        <v>6600.21</v>
      </c>
      <c r="AW796">
        <v>40</v>
      </c>
    </row>
    <row r="797" spans="21:49" x14ac:dyDescent="0.3">
      <c r="U797" t="s">
        <v>4762</v>
      </c>
      <c r="V797" t="s">
        <v>4763</v>
      </c>
      <c r="W797">
        <v>6600.36</v>
      </c>
      <c r="AD797">
        <v>37.700000000000003</v>
      </c>
      <c r="AE797">
        <v>8.6</v>
      </c>
      <c r="AV797">
        <v>6600.36</v>
      </c>
      <c r="AW797">
        <v>40</v>
      </c>
    </row>
    <row r="798" spans="21:49" x14ac:dyDescent="0.3">
      <c r="U798" t="s">
        <v>4762</v>
      </c>
      <c r="V798" t="s">
        <v>4763</v>
      </c>
      <c r="W798">
        <v>6610.11</v>
      </c>
      <c r="AD798">
        <v>44</v>
      </c>
      <c r="AE798">
        <v>9.32</v>
      </c>
      <c r="AV798">
        <v>6610.11</v>
      </c>
      <c r="AW798">
        <v>40</v>
      </c>
    </row>
    <row r="799" spans="21:49" x14ac:dyDescent="0.3">
      <c r="U799" t="s">
        <v>4762</v>
      </c>
      <c r="V799" t="s">
        <v>4764</v>
      </c>
      <c r="W799">
        <v>6630.31</v>
      </c>
      <c r="AD799">
        <v>41.45</v>
      </c>
      <c r="AE799">
        <v>6.12</v>
      </c>
      <c r="AV799">
        <v>6630.31</v>
      </c>
      <c r="AW799">
        <v>49</v>
      </c>
    </row>
    <row r="800" spans="21:49" x14ac:dyDescent="0.3">
      <c r="U800" t="s">
        <v>4766</v>
      </c>
      <c r="V800" t="s">
        <v>4763</v>
      </c>
      <c r="W800">
        <v>6638.16</v>
      </c>
      <c r="AD800">
        <v>25.364999999999998</v>
      </c>
      <c r="AE800">
        <v>9.19</v>
      </c>
      <c r="AV800">
        <v>6638.16</v>
      </c>
      <c r="AW800">
        <v>19</v>
      </c>
    </row>
    <row r="801" spans="21:49" x14ac:dyDescent="0.3">
      <c r="U801" t="s">
        <v>4762</v>
      </c>
      <c r="V801" t="s">
        <v>4764</v>
      </c>
      <c r="W801">
        <v>6639.3</v>
      </c>
      <c r="AD801">
        <v>34.56</v>
      </c>
      <c r="AE801">
        <v>5.84</v>
      </c>
      <c r="AV801">
        <v>6639.3</v>
      </c>
      <c r="AW801">
        <v>33</v>
      </c>
    </row>
    <row r="802" spans="21:49" x14ac:dyDescent="0.3">
      <c r="U802" t="s">
        <v>4766</v>
      </c>
      <c r="V802" t="s">
        <v>4763</v>
      </c>
      <c r="W802">
        <v>6640.54</v>
      </c>
      <c r="AD802">
        <v>28.2</v>
      </c>
      <c r="AE802">
        <v>7.19</v>
      </c>
      <c r="AV802">
        <v>6640.54</v>
      </c>
      <c r="AW802">
        <v>38</v>
      </c>
    </row>
    <row r="803" spans="21:49" x14ac:dyDescent="0.3">
      <c r="U803" t="s">
        <v>4762</v>
      </c>
      <c r="V803" t="s">
        <v>4763</v>
      </c>
      <c r="W803">
        <v>6651.26</v>
      </c>
      <c r="AD803">
        <v>30.43</v>
      </c>
      <c r="AE803">
        <v>9.39</v>
      </c>
      <c r="AV803">
        <v>6651.26</v>
      </c>
      <c r="AW803">
        <v>52</v>
      </c>
    </row>
    <row r="804" spans="21:49" x14ac:dyDescent="0.3">
      <c r="U804" t="s">
        <v>4762</v>
      </c>
      <c r="V804" t="s">
        <v>4765</v>
      </c>
      <c r="W804">
        <v>6652.53</v>
      </c>
      <c r="AD804">
        <v>32.395000000000003</v>
      </c>
      <c r="AE804">
        <v>4.2699999999999996</v>
      </c>
      <c r="AV804">
        <v>6652.53</v>
      </c>
      <c r="AW804">
        <v>38</v>
      </c>
    </row>
    <row r="805" spans="21:49" x14ac:dyDescent="0.3">
      <c r="U805" t="s">
        <v>4767</v>
      </c>
      <c r="V805" t="s">
        <v>4763</v>
      </c>
      <c r="W805">
        <v>6653.79</v>
      </c>
      <c r="AD805">
        <v>24.035</v>
      </c>
      <c r="AE805">
        <v>11.71</v>
      </c>
      <c r="AV805">
        <v>6653.79</v>
      </c>
      <c r="AW805">
        <v>33</v>
      </c>
    </row>
    <row r="806" spans="21:49" x14ac:dyDescent="0.3">
      <c r="U806" t="s">
        <v>4762</v>
      </c>
      <c r="V806" t="s">
        <v>4765</v>
      </c>
      <c r="W806">
        <v>6664.32</v>
      </c>
      <c r="AD806">
        <v>37.119999999999997</v>
      </c>
      <c r="AE806">
        <v>5.29</v>
      </c>
      <c r="AV806">
        <v>6664.32</v>
      </c>
      <c r="AW806">
        <v>40</v>
      </c>
    </row>
    <row r="807" spans="21:49" x14ac:dyDescent="0.3">
      <c r="U807" t="s">
        <v>4762</v>
      </c>
      <c r="V807" t="s">
        <v>4764</v>
      </c>
      <c r="W807">
        <v>6664.69</v>
      </c>
      <c r="AD807">
        <v>34.840000000000003</v>
      </c>
      <c r="AE807">
        <v>6</v>
      </c>
      <c r="AV807">
        <v>6664.69</v>
      </c>
      <c r="AW807">
        <v>41</v>
      </c>
    </row>
    <row r="808" spans="21:49" x14ac:dyDescent="0.3">
      <c r="U808" t="s">
        <v>4766</v>
      </c>
      <c r="V808" t="s">
        <v>4763</v>
      </c>
      <c r="W808">
        <v>6666.24</v>
      </c>
      <c r="AD808">
        <v>29.53</v>
      </c>
      <c r="AE808">
        <v>10.64</v>
      </c>
      <c r="AV808">
        <v>6666.24</v>
      </c>
      <c r="AW808">
        <v>33</v>
      </c>
    </row>
    <row r="809" spans="21:49" x14ac:dyDescent="0.3">
      <c r="U809" t="s">
        <v>4762</v>
      </c>
      <c r="V809" t="s">
        <v>4763</v>
      </c>
      <c r="W809">
        <v>6686.43</v>
      </c>
      <c r="AD809">
        <v>42.51</v>
      </c>
      <c r="AE809">
        <v>8.2100000000000009</v>
      </c>
      <c r="AV809">
        <v>6686.43</v>
      </c>
      <c r="AW809">
        <v>37</v>
      </c>
    </row>
    <row r="810" spans="21:49" x14ac:dyDescent="0.3">
      <c r="U810" t="s">
        <v>4762</v>
      </c>
      <c r="V810" t="s">
        <v>4765</v>
      </c>
      <c r="W810">
        <v>6700.56</v>
      </c>
      <c r="AD810">
        <v>38.14</v>
      </c>
      <c r="AE810">
        <v>5.58</v>
      </c>
      <c r="AV810">
        <v>6700.56</v>
      </c>
      <c r="AW810">
        <v>54</v>
      </c>
    </row>
    <row r="811" spans="21:49" x14ac:dyDescent="0.3">
      <c r="U811" t="s">
        <v>4762</v>
      </c>
      <c r="V811" t="s">
        <v>4763</v>
      </c>
      <c r="W811">
        <v>6706.47</v>
      </c>
      <c r="AD811">
        <v>39.93</v>
      </c>
      <c r="AE811">
        <v>8.75</v>
      </c>
      <c r="AV811">
        <v>6706.47</v>
      </c>
      <c r="AW811">
        <v>51</v>
      </c>
    </row>
    <row r="812" spans="21:49" x14ac:dyDescent="0.3">
      <c r="U812" t="s">
        <v>4762</v>
      </c>
      <c r="V812" t="s">
        <v>4763</v>
      </c>
      <c r="W812">
        <v>6710.19</v>
      </c>
      <c r="AD812">
        <v>38.83</v>
      </c>
      <c r="AE812">
        <v>11.86</v>
      </c>
      <c r="AV812">
        <v>6710.19</v>
      </c>
      <c r="AW812">
        <v>39</v>
      </c>
    </row>
    <row r="813" spans="21:49" x14ac:dyDescent="0.3">
      <c r="U813" t="s">
        <v>4762</v>
      </c>
      <c r="V813" t="s">
        <v>4763</v>
      </c>
      <c r="W813">
        <v>6721.37</v>
      </c>
      <c r="AD813">
        <v>37.4</v>
      </c>
      <c r="AE813">
        <v>11.46</v>
      </c>
      <c r="AV813">
        <v>6721.37</v>
      </c>
      <c r="AW813">
        <v>28</v>
      </c>
    </row>
    <row r="814" spans="21:49" x14ac:dyDescent="0.3">
      <c r="U814" t="s">
        <v>4767</v>
      </c>
      <c r="V814" t="s">
        <v>4763</v>
      </c>
      <c r="W814">
        <v>6737.98</v>
      </c>
      <c r="AD814">
        <v>21.4</v>
      </c>
      <c r="AE814">
        <v>9.0299999999999994</v>
      </c>
      <c r="AV814">
        <v>6737.98</v>
      </c>
      <c r="AW814">
        <v>44</v>
      </c>
    </row>
    <row r="815" spans="21:49" x14ac:dyDescent="0.3">
      <c r="U815" t="s">
        <v>4762</v>
      </c>
      <c r="V815" t="s">
        <v>4763</v>
      </c>
      <c r="W815">
        <v>6738.84</v>
      </c>
      <c r="AD815">
        <v>38.380000000000003</v>
      </c>
      <c r="AE815">
        <v>8.26</v>
      </c>
      <c r="AV815">
        <v>6738.84</v>
      </c>
      <c r="AW815">
        <v>54</v>
      </c>
    </row>
    <row r="816" spans="21:49" x14ac:dyDescent="0.3">
      <c r="U816" t="s">
        <v>4762</v>
      </c>
      <c r="V816" t="s">
        <v>4765</v>
      </c>
      <c r="W816">
        <v>6746.74</v>
      </c>
      <c r="AD816">
        <v>33.659999999999997</v>
      </c>
      <c r="AE816">
        <v>5.42</v>
      </c>
      <c r="AV816">
        <v>6746.74</v>
      </c>
      <c r="AW816">
        <v>36</v>
      </c>
    </row>
    <row r="817" spans="21:49" x14ac:dyDescent="0.3">
      <c r="U817" t="s">
        <v>4762</v>
      </c>
      <c r="V817" t="s">
        <v>4763</v>
      </c>
      <c r="W817">
        <v>6748.59</v>
      </c>
      <c r="AD817">
        <v>31.79</v>
      </c>
      <c r="AE817">
        <v>11.33</v>
      </c>
      <c r="AV817">
        <v>6748.59</v>
      </c>
      <c r="AW817">
        <v>37</v>
      </c>
    </row>
    <row r="818" spans="21:49" x14ac:dyDescent="0.3">
      <c r="U818" t="s">
        <v>4766</v>
      </c>
      <c r="V818" t="s">
        <v>4763</v>
      </c>
      <c r="W818">
        <v>6749.63</v>
      </c>
      <c r="AD818">
        <v>29.7</v>
      </c>
      <c r="AE818">
        <v>7.69</v>
      </c>
      <c r="AV818">
        <v>6749.63</v>
      </c>
      <c r="AW818">
        <v>52</v>
      </c>
    </row>
    <row r="819" spans="21:49" x14ac:dyDescent="0.3">
      <c r="U819" t="s">
        <v>4766</v>
      </c>
      <c r="V819" t="s">
        <v>4763</v>
      </c>
      <c r="W819">
        <v>6750.27</v>
      </c>
      <c r="AD819">
        <v>25.46</v>
      </c>
      <c r="AE819">
        <v>8.77</v>
      </c>
      <c r="AV819">
        <v>6750.27</v>
      </c>
      <c r="AW819">
        <v>56</v>
      </c>
    </row>
    <row r="820" spans="21:49" x14ac:dyDescent="0.3">
      <c r="U820" t="s">
        <v>4762</v>
      </c>
      <c r="V820" t="s">
        <v>4765</v>
      </c>
      <c r="W820">
        <v>6753.04</v>
      </c>
      <c r="AD820">
        <v>39.14</v>
      </c>
      <c r="AE820">
        <v>4.91</v>
      </c>
      <c r="AV820">
        <v>6753.04</v>
      </c>
      <c r="AW820">
        <v>34</v>
      </c>
    </row>
    <row r="821" spans="21:49" x14ac:dyDescent="0.3">
      <c r="U821" t="s">
        <v>4762</v>
      </c>
      <c r="V821" t="s">
        <v>4765</v>
      </c>
      <c r="W821">
        <v>6770.19</v>
      </c>
      <c r="AD821">
        <v>41.2</v>
      </c>
      <c r="AE821">
        <v>4.95</v>
      </c>
      <c r="AV821">
        <v>6770.19</v>
      </c>
      <c r="AW821">
        <v>41</v>
      </c>
    </row>
    <row r="822" spans="21:49" x14ac:dyDescent="0.3">
      <c r="U822" t="s">
        <v>4766</v>
      </c>
      <c r="V822" t="s">
        <v>4763</v>
      </c>
      <c r="W822">
        <v>6775.96</v>
      </c>
      <c r="AD822">
        <v>28.81</v>
      </c>
      <c r="AE822">
        <v>10.8</v>
      </c>
      <c r="AV822">
        <v>6775.96</v>
      </c>
      <c r="AW822">
        <v>41</v>
      </c>
    </row>
    <row r="823" spans="21:49" x14ac:dyDescent="0.3">
      <c r="U823" t="s">
        <v>4762</v>
      </c>
      <c r="V823" t="s">
        <v>4763</v>
      </c>
      <c r="W823">
        <v>6781.35</v>
      </c>
      <c r="AD823">
        <v>37.409999999999997</v>
      </c>
      <c r="AE823">
        <v>7.21</v>
      </c>
      <c r="AV823">
        <v>6781.35</v>
      </c>
      <c r="AW823">
        <v>41</v>
      </c>
    </row>
    <row r="824" spans="21:49" x14ac:dyDescent="0.3">
      <c r="U824" t="s">
        <v>4762</v>
      </c>
      <c r="V824" t="s">
        <v>4765</v>
      </c>
      <c r="W824">
        <v>6781.52</v>
      </c>
      <c r="AD824">
        <v>52.54</v>
      </c>
      <c r="AE824">
        <v>5.12</v>
      </c>
      <c r="AV824">
        <v>6781.52</v>
      </c>
      <c r="AW824">
        <v>42</v>
      </c>
    </row>
    <row r="825" spans="21:49" x14ac:dyDescent="0.3">
      <c r="U825" t="s">
        <v>4768</v>
      </c>
      <c r="V825" t="s">
        <v>4765</v>
      </c>
      <c r="W825">
        <v>6796.86</v>
      </c>
      <c r="AD825">
        <v>17.29</v>
      </c>
      <c r="AE825">
        <v>4.62</v>
      </c>
      <c r="AV825">
        <v>6796.86</v>
      </c>
      <c r="AW825">
        <v>37</v>
      </c>
    </row>
    <row r="826" spans="21:49" x14ac:dyDescent="0.3">
      <c r="U826" t="s">
        <v>4762</v>
      </c>
      <c r="V826" t="s">
        <v>4763</v>
      </c>
      <c r="W826">
        <v>6799.46</v>
      </c>
      <c r="AD826">
        <v>31.74</v>
      </c>
      <c r="AE826">
        <v>7.68</v>
      </c>
      <c r="AV826">
        <v>6799.46</v>
      </c>
      <c r="AW826">
        <v>31</v>
      </c>
    </row>
    <row r="827" spans="21:49" x14ac:dyDescent="0.3">
      <c r="U827" t="s">
        <v>4766</v>
      </c>
      <c r="V827" t="s">
        <v>4763</v>
      </c>
      <c r="W827">
        <v>6809.46</v>
      </c>
      <c r="AD827">
        <v>26.504999999999999</v>
      </c>
      <c r="AE827">
        <v>6.79</v>
      </c>
      <c r="AV827">
        <v>6809.46</v>
      </c>
      <c r="AW827">
        <v>47</v>
      </c>
    </row>
    <row r="828" spans="21:49" x14ac:dyDescent="0.3">
      <c r="U828" t="s">
        <v>4762</v>
      </c>
      <c r="V828" t="s">
        <v>4763</v>
      </c>
      <c r="W828">
        <v>6827.69</v>
      </c>
      <c r="AD828">
        <v>36.479999999999997</v>
      </c>
      <c r="AE828">
        <v>11.09</v>
      </c>
      <c r="AV828">
        <v>6827.69</v>
      </c>
      <c r="AW828">
        <v>28</v>
      </c>
    </row>
    <row r="829" spans="21:49" x14ac:dyDescent="0.3">
      <c r="U829" t="s">
        <v>4762</v>
      </c>
      <c r="V829" t="s">
        <v>4765</v>
      </c>
      <c r="W829">
        <v>6837.37</v>
      </c>
      <c r="AD829">
        <v>39.159999999999997</v>
      </c>
      <c r="AE829">
        <v>5.24</v>
      </c>
      <c r="AV829">
        <v>6837.37</v>
      </c>
      <c r="AW829">
        <v>43</v>
      </c>
    </row>
    <row r="830" spans="21:49" x14ac:dyDescent="0.3">
      <c r="U830" t="s">
        <v>4766</v>
      </c>
      <c r="V830" t="s">
        <v>4763</v>
      </c>
      <c r="W830">
        <v>6842.28</v>
      </c>
      <c r="AD830">
        <v>28.22</v>
      </c>
      <c r="AE830">
        <v>7.51</v>
      </c>
      <c r="AV830">
        <v>6842.28</v>
      </c>
      <c r="AW830">
        <v>22</v>
      </c>
    </row>
    <row r="831" spans="21:49" x14ac:dyDescent="0.3">
      <c r="U831" t="s">
        <v>4762</v>
      </c>
      <c r="V831" t="s">
        <v>4765</v>
      </c>
      <c r="W831">
        <v>6843.17</v>
      </c>
      <c r="AD831">
        <v>35</v>
      </c>
      <c r="AE831">
        <v>4.13</v>
      </c>
      <c r="AV831">
        <v>6843.17</v>
      </c>
      <c r="AW831">
        <v>45</v>
      </c>
    </row>
    <row r="832" spans="21:49" x14ac:dyDescent="0.3">
      <c r="U832" t="s">
        <v>4762</v>
      </c>
      <c r="V832" t="s">
        <v>4763</v>
      </c>
      <c r="W832">
        <v>6849.03</v>
      </c>
      <c r="AD832">
        <v>36.24</v>
      </c>
      <c r="AE832">
        <v>8.3800000000000008</v>
      </c>
      <c r="AV832">
        <v>6849.03</v>
      </c>
      <c r="AW832">
        <v>43</v>
      </c>
    </row>
    <row r="833" spans="21:49" x14ac:dyDescent="0.3">
      <c r="U833" t="s">
        <v>4762</v>
      </c>
      <c r="V833" t="s">
        <v>4763</v>
      </c>
      <c r="W833">
        <v>6858.48</v>
      </c>
      <c r="AD833">
        <v>36.954999999999998</v>
      </c>
      <c r="AE833">
        <v>8.07</v>
      </c>
      <c r="AV833">
        <v>6858.48</v>
      </c>
      <c r="AW833">
        <v>41</v>
      </c>
    </row>
    <row r="834" spans="21:49" x14ac:dyDescent="0.3">
      <c r="U834" t="s">
        <v>4766</v>
      </c>
      <c r="V834" t="s">
        <v>4763</v>
      </c>
      <c r="W834">
        <v>6863.49</v>
      </c>
      <c r="AD834">
        <v>29.64</v>
      </c>
      <c r="AE834">
        <v>8.9499999999999993</v>
      </c>
      <c r="AV834">
        <v>6863.49</v>
      </c>
      <c r="AW834">
        <v>44</v>
      </c>
    </row>
    <row r="835" spans="21:49" x14ac:dyDescent="0.3">
      <c r="U835" t="s">
        <v>4762</v>
      </c>
      <c r="V835" t="s">
        <v>4764</v>
      </c>
      <c r="W835">
        <v>6868.39</v>
      </c>
      <c r="AD835">
        <v>42.74</v>
      </c>
      <c r="AE835">
        <v>6.31</v>
      </c>
      <c r="AV835">
        <v>6868.39</v>
      </c>
      <c r="AW835">
        <v>53</v>
      </c>
    </row>
    <row r="836" spans="21:49" x14ac:dyDescent="0.3">
      <c r="U836" t="s">
        <v>4762</v>
      </c>
      <c r="V836" t="s">
        <v>4763</v>
      </c>
      <c r="W836">
        <v>6875.96</v>
      </c>
      <c r="AD836">
        <v>36.130000000000003</v>
      </c>
      <c r="AE836">
        <v>7.19</v>
      </c>
      <c r="AV836">
        <v>6875.96</v>
      </c>
      <c r="AW836">
        <v>41</v>
      </c>
    </row>
    <row r="837" spans="21:49" x14ac:dyDescent="0.3">
      <c r="U837" t="s">
        <v>4762</v>
      </c>
      <c r="V837" t="s">
        <v>4764</v>
      </c>
      <c r="W837">
        <v>6876.53</v>
      </c>
      <c r="AD837">
        <v>31.55</v>
      </c>
      <c r="AE837">
        <v>6.11</v>
      </c>
      <c r="AV837">
        <v>6876.53</v>
      </c>
      <c r="AW837">
        <v>18</v>
      </c>
    </row>
    <row r="838" spans="21:49" x14ac:dyDescent="0.3">
      <c r="U838" t="s">
        <v>4762</v>
      </c>
      <c r="V838" t="s">
        <v>4764</v>
      </c>
      <c r="W838">
        <v>6877.98</v>
      </c>
      <c r="AD838">
        <v>52.75</v>
      </c>
      <c r="AE838">
        <v>6.02</v>
      </c>
      <c r="AV838">
        <v>6877.98</v>
      </c>
      <c r="AW838">
        <v>37</v>
      </c>
    </row>
    <row r="839" spans="21:49" x14ac:dyDescent="0.3">
      <c r="U839" t="s">
        <v>4762</v>
      </c>
      <c r="V839" t="s">
        <v>4763</v>
      </c>
      <c r="W839">
        <v>6895.19</v>
      </c>
      <c r="AD839">
        <v>36.67</v>
      </c>
      <c r="AE839">
        <v>11.86</v>
      </c>
      <c r="AV839">
        <v>6895.19</v>
      </c>
      <c r="AW839">
        <v>33</v>
      </c>
    </row>
    <row r="840" spans="21:49" x14ac:dyDescent="0.3">
      <c r="U840" t="s">
        <v>4762</v>
      </c>
      <c r="V840" t="s">
        <v>4763</v>
      </c>
      <c r="W840">
        <v>6933.24</v>
      </c>
      <c r="AD840">
        <v>38.06</v>
      </c>
      <c r="AE840">
        <v>8.25</v>
      </c>
      <c r="AV840">
        <v>6933.24</v>
      </c>
      <c r="AW840">
        <v>38</v>
      </c>
    </row>
    <row r="841" spans="21:49" x14ac:dyDescent="0.3">
      <c r="U841" t="s">
        <v>4762</v>
      </c>
      <c r="V841" t="s">
        <v>4763</v>
      </c>
      <c r="W841">
        <v>6938.11</v>
      </c>
      <c r="AD841">
        <v>38</v>
      </c>
      <c r="AE841">
        <v>8.1300000000000008</v>
      </c>
      <c r="AV841">
        <v>6938.11</v>
      </c>
      <c r="AW841">
        <v>44</v>
      </c>
    </row>
    <row r="842" spans="21:49" x14ac:dyDescent="0.3">
      <c r="U842" t="s">
        <v>4762</v>
      </c>
      <c r="V842" t="s">
        <v>4763</v>
      </c>
      <c r="W842">
        <v>6940.91</v>
      </c>
      <c r="AD842">
        <v>35.1</v>
      </c>
      <c r="AE842">
        <v>10.1</v>
      </c>
      <c r="AV842">
        <v>6940.91</v>
      </c>
      <c r="AW842">
        <v>42</v>
      </c>
    </row>
    <row r="843" spans="21:49" x14ac:dyDescent="0.3">
      <c r="U843" t="s">
        <v>4762</v>
      </c>
      <c r="V843" t="s">
        <v>4764</v>
      </c>
      <c r="W843">
        <v>6940.94</v>
      </c>
      <c r="AD843">
        <v>33.82</v>
      </c>
      <c r="AE843">
        <v>5.89</v>
      </c>
      <c r="AV843">
        <v>6940.94</v>
      </c>
      <c r="AW843">
        <v>42</v>
      </c>
    </row>
    <row r="844" spans="21:49" x14ac:dyDescent="0.3">
      <c r="U844" t="s">
        <v>4762</v>
      </c>
      <c r="V844" t="s">
        <v>4765</v>
      </c>
      <c r="W844">
        <v>6948.7</v>
      </c>
      <c r="AD844">
        <v>37.43</v>
      </c>
      <c r="AE844">
        <v>4.97</v>
      </c>
      <c r="AV844">
        <v>6948.7</v>
      </c>
      <c r="AW844">
        <v>44</v>
      </c>
    </row>
    <row r="845" spans="21:49" x14ac:dyDescent="0.3">
      <c r="U845" t="s">
        <v>4762</v>
      </c>
      <c r="V845" t="s">
        <v>4763</v>
      </c>
      <c r="W845">
        <v>6951.12</v>
      </c>
      <c r="AD845">
        <v>30.5</v>
      </c>
      <c r="AE845">
        <v>9.9</v>
      </c>
      <c r="AV845">
        <v>6951.12</v>
      </c>
      <c r="AW845">
        <v>42</v>
      </c>
    </row>
    <row r="846" spans="21:49" x14ac:dyDescent="0.3">
      <c r="U846" t="s">
        <v>4767</v>
      </c>
      <c r="V846" t="s">
        <v>4763</v>
      </c>
      <c r="W846">
        <v>6965.21</v>
      </c>
      <c r="AD846">
        <v>24.53</v>
      </c>
      <c r="AE846">
        <v>9.0500000000000007</v>
      </c>
      <c r="AV846">
        <v>6965.21</v>
      </c>
      <c r="AW846">
        <v>48</v>
      </c>
    </row>
    <row r="847" spans="21:49" x14ac:dyDescent="0.3">
      <c r="U847" t="s">
        <v>4766</v>
      </c>
      <c r="V847" t="s">
        <v>4763</v>
      </c>
      <c r="W847">
        <v>6985.51</v>
      </c>
      <c r="AD847">
        <v>25.74</v>
      </c>
      <c r="AE847">
        <v>10.93</v>
      </c>
      <c r="AV847">
        <v>6985.51</v>
      </c>
      <c r="AW847">
        <v>37</v>
      </c>
    </row>
    <row r="848" spans="21:49" x14ac:dyDescent="0.3">
      <c r="U848" t="s">
        <v>4762</v>
      </c>
      <c r="V848" t="s">
        <v>4763</v>
      </c>
      <c r="W848">
        <v>6986.7</v>
      </c>
      <c r="AD848">
        <v>34.08</v>
      </c>
      <c r="AE848">
        <v>7.58</v>
      </c>
      <c r="AV848">
        <v>6986.7</v>
      </c>
      <c r="AW848">
        <v>40</v>
      </c>
    </row>
    <row r="849" spans="21:49" x14ac:dyDescent="0.3">
      <c r="U849" t="s">
        <v>4762</v>
      </c>
      <c r="V849" t="s">
        <v>4763</v>
      </c>
      <c r="W849">
        <v>6989.95</v>
      </c>
      <c r="AD849">
        <v>31.35</v>
      </c>
      <c r="AE849">
        <v>11</v>
      </c>
      <c r="AV849">
        <v>6989.95</v>
      </c>
      <c r="AW849">
        <v>40</v>
      </c>
    </row>
    <row r="850" spans="21:49" x14ac:dyDescent="0.3">
      <c r="U850" t="s">
        <v>4766</v>
      </c>
      <c r="V850" t="s">
        <v>4765</v>
      </c>
      <c r="W850">
        <v>7003.1</v>
      </c>
      <c r="AD850">
        <v>26.79</v>
      </c>
      <c r="AE850">
        <v>5.0599999999999996</v>
      </c>
      <c r="AV850">
        <v>7003.1</v>
      </c>
      <c r="AW850">
        <v>53</v>
      </c>
    </row>
    <row r="851" spans="21:49" x14ac:dyDescent="0.3">
      <c r="U851" t="s">
        <v>4762</v>
      </c>
      <c r="V851" t="s">
        <v>4764</v>
      </c>
      <c r="W851">
        <v>7033.08</v>
      </c>
      <c r="AD851">
        <v>42.78</v>
      </c>
      <c r="AE851">
        <v>6.11</v>
      </c>
      <c r="AV851">
        <v>7033.08</v>
      </c>
      <c r="AW851">
        <v>45</v>
      </c>
    </row>
    <row r="852" spans="21:49" x14ac:dyDescent="0.3">
      <c r="U852" t="s">
        <v>4762</v>
      </c>
      <c r="V852" t="s">
        <v>4763</v>
      </c>
      <c r="W852">
        <v>7042.11</v>
      </c>
      <c r="AD852">
        <v>46.75</v>
      </c>
      <c r="AE852">
        <v>6.66</v>
      </c>
      <c r="AV852">
        <v>7042.11</v>
      </c>
      <c r="AW852">
        <v>27</v>
      </c>
    </row>
    <row r="853" spans="21:49" x14ac:dyDescent="0.3">
      <c r="U853" t="s">
        <v>4762</v>
      </c>
      <c r="V853" t="s">
        <v>4765</v>
      </c>
      <c r="W853">
        <v>7045.5</v>
      </c>
      <c r="AD853">
        <v>32.15</v>
      </c>
      <c r="AE853">
        <v>4.0199999999999996</v>
      </c>
      <c r="AV853">
        <v>7045.5</v>
      </c>
      <c r="AW853">
        <v>42</v>
      </c>
    </row>
    <row r="854" spans="21:49" x14ac:dyDescent="0.3">
      <c r="U854" t="s">
        <v>4762</v>
      </c>
      <c r="V854" t="s">
        <v>4763</v>
      </c>
      <c r="W854">
        <v>7046.72</v>
      </c>
      <c r="AD854">
        <v>43.4</v>
      </c>
      <c r="AE854">
        <v>8.81</v>
      </c>
      <c r="AV854">
        <v>7046.72</v>
      </c>
      <c r="AW854">
        <v>42</v>
      </c>
    </row>
    <row r="855" spans="21:49" x14ac:dyDescent="0.3">
      <c r="U855" t="s">
        <v>4762</v>
      </c>
      <c r="V855" t="s">
        <v>4763</v>
      </c>
      <c r="W855">
        <v>7050.02</v>
      </c>
      <c r="AD855">
        <v>31.57</v>
      </c>
      <c r="AE855">
        <v>7.92</v>
      </c>
      <c r="AV855">
        <v>7050.02</v>
      </c>
      <c r="AW855">
        <v>42</v>
      </c>
    </row>
    <row r="856" spans="21:49" x14ac:dyDescent="0.3">
      <c r="U856" t="s">
        <v>4767</v>
      </c>
      <c r="V856" t="s">
        <v>4763</v>
      </c>
      <c r="W856">
        <v>7050.64</v>
      </c>
      <c r="AD856">
        <v>24.32</v>
      </c>
      <c r="AE856">
        <v>7.48</v>
      </c>
      <c r="AV856">
        <v>7050.64</v>
      </c>
      <c r="AW856">
        <v>42</v>
      </c>
    </row>
    <row r="857" spans="21:49" x14ac:dyDescent="0.3">
      <c r="U857" t="s">
        <v>4762</v>
      </c>
      <c r="V857" t="s">
        <v>4765</v>
      </c>
      <c r="W857">
        <v>7054.41</v>
      </c>
      <c r="AD857">
        <v>31.07</v>
      </c>
      <c r="AE857">
        <v>4.62</v>
      </c>
      <c r="AV857">
        <v>7054.41</v>
      </c>
      <c r="AW857">
        <v>44</v>
      </c>
    </row>
    <row r="858" spans="21:49" x14ac:dyDescent="0.3">
      <c r="U858" t="s">
        <v>4762</v>
      </c>
      <c r="V858" t="s">
        <v>4763</v>
      </c>
      <c r="W858">
        <v>7077.19</v>
      </c>
      <c r="AD858">
        <v>35.814999999999998</v>
      </c>
      <c r="AE858">
        <v>8.4700000000000006</v>
      </c>
      <c r="AV858">
        <v>7077.19</v>
      </c>
      <c r="AW858">
        <v>40</v>
      </c>
    </row>
    <row r="859" spans="21:49" x14ac:dyDescent="0.3">
      <c r="U859" t="s">
        <v>4762</v>
      </c>
      <c r="V859" t="s">
        <v>4763</v>
      </c>
      <c r="W859">
        <v>7096.98</v>
      </c>
      <c r="AD859">
        <v>40.81</v>
      </c>
      <c r="AE859">
        <v>10.58</v>
      </c>
      <c r="AV859">
        <v>7096.98</v>
      </c>
      <c r="AW859">
        <v>30</v>
      </c>
    </row>
    <row r="860" spans="21:49" x14ac:dyDescent="0.3">
      <c r="U860" t="s">
        <v>4767</v>
      </c>
      <c r="V860" t="s">
        <v>4763</v>
      </c>
      <c r="W860">
        <v>7106.81</v>
      </c>
      <c r="AD860">
        <v>24.605</v>
      </c>
      <c r="AE860">
        <v>7.48</v>
      </c>
      <c r="AV860">
        <v>7106.81</v>
      </c>
      <c r="AW860">
        <v>35</v>
      </c>
    </row>
    <row r="861" spans="21:49" x14ac:dyDescent="0.3">
      <c r="U861" t="s">
        <v>4767</v>
      </c>
      <c r="V861" t="s">
        <v>4763</v>
      </c>
      <c r="W861">
        <v>7125.25</v>
      </c>
      <c r="AD861">
        <v>21.47</v>
      </c>
      <c r="AE861">
        <v>7.82</v>
      </c>
      <c r="AV861">
        <v>7125.25</v>
      </c>
      <c r="AW861">
        <v>54</v>
      </c>
    </row>
    <row r="862" spans="21:49" x14ac:dyDescent="0.3">
      <c r="U862" t="s">
        <v>4762</v>
      </c>
      <c r="V862" t="s">
        <v>4765</v>
      </c>
      <c r="W862">
        <v>7128.64</v>
      </c>
      <c r="AD862">
        <v>52.89</v>
      </c>
      <c r="AE862">
        <v>4.96</v>
      </c>
      <c r="AV862">
        <v>7128.64</v>
      </c>
      <c r="AW862">
        <v>29</v>
      </c>
    </row>
    <row r="863" spans="21:49" x14ac:dyDescent="0.3">
      <c r="U863" t="s">
        <v>4762</v>
      </c>
      <c r="V863" t="s">
        <v>4764</v>
      </c>
      <c r="W863">
        <v>7133.9</v>
      </c>
      <c r="AD863">
        <v>32.965000000000003</v>
      </c>
      <c r="AE863">
        <v>6.15</v>
      </c>
      <c r="AV863">
        <v>7133.9</v>
      </c>
      <c r="AW863">
        <v>38</v>
      </c>
    </row>
    <row r="864" spans="21:49" x14ac:dyDescent="0.3">
      <c r="U864" t="s">
        <v>4762</v>
      </c>
      <c r="V864" t="s">
        <v>4765</v>
      </c>
      <c r="W864">
        <v>7144.4</v>
      </c>
      <c r="AD864">
        <v>36.799999999999997</v>
      </c>
      <c r="AE864">
        <v>4.62</v>
      </c>
      <c r="AV864">
        <v>7144.4</v>
      </c>
      <c r="AW864">
        <v>23</v>
      </c>
    </row>
    <row r="865" spans="21:49" x14ac:dyDescent="0.3">
      <c r="U865" t="s">
        <v>4762</v>
      </c>
      <c r="V865" t="s">
        <v>4765</v>
      </c>
      <c r="W865">
        <v>7144.86</v>
      </c>
      <c r="AD865">
        <v>34.299999999999997</v>
      </c>
      <c r="AE865">
        <v>4.87</v>
      </c>
      <c r="AV865">
        <v>7144.86</v>
      </c>
      <c r="AW865">
        <v>38</v>
      </c>
    </row>
    <row r="866" spans="21:49" x14ac:dyDescent="0.3">
      <c r="U866" t="s">
        <v>4762</v>
      </c>
      <c r="V866" t="s">
        <v>4765</v>
      </c>
      <c r="W866">
        <v>7147.11</v>
      </c>
      <c r="AD866">
        <v>35.244999999999997</v>
      </c>
      <c r="AE866">
        <v>4.63</v>
      </c>
      <c r="AV866">
        <v>7147.11</v>
      </c>
      <c r="AW866">
        <v>46</v>
      </c>
    </row>
    <row r="867" spans="21:49" x14ac:dyDescent="0.3">
      <c r="U867" t="s">
        <v>4766</v>
      </c>
      <c r="V867" t="s">
        <v>4763</v>
      </c>
      <c r="W867">
        <v>7147.47</v>
      </c>
      <c r="AD867">
        <v>26.23</v>
      </c>
      <c r="AE867">
        <v>11.93</v>
      </c>
      <c r="AV867">
        <v>7147.47</v>
      </c>
      <c r="AW867">
        <v>44</v>
      </c>
    </row>
    <row r="868" spans="21:49" x14ac:dyDescent="0.3">
      <c r="U868" t="s">
        <v>4762</v>
      </c>
      <c r="V868" t="s">
        <v>4765</v>
      </c>
      <c r="W868">
        <v>7151.09</v>
      </c>
      <c r="AD868">
        <v>36.1</v>
      </c>
      <c r="AE868">
        <v>5.65</v>
      </c>
      <c r="AV868">
        <v>7151.09</v>
      </c>
      <c r="AW868">
        <v>38</v>
      </c>
    </row>
    <row r="869" spans="21:49" x14ac:dyDescent="0.3">
      <c r="U869" t="s">
        <v>4762</v>
      </c>
      <c r="V869" t="s">
        <v>4763</v>
      </c>
      <c r="W869">
        <v>7152.67</v>
      </c>
      <c r="AD869">
        <v>37.1</v>
      </c>
      <c r="AE869">
        <v>11.21</v>
      </c>
      <c r="AV869">
        <v>7152.67</v>
      </c>
      <c r="AW869">
        <v>44</v>
      </c>
    </row>
    <row r="870" spans="21:49" x14ac:dyDescent="0.3">
      <c r="U870" t="s">
        <v>4766</v>
      </c>
      <c r="V870" t="s">
        <v>4763</v>
      </c>
      <c r="W870">
        <v>7153.55</v>
      </c>
      <c r="AD870">
        <v>27.5</v>
      </c>
      <c r="AE870">
        <v>10.62</v>
      </c>
      <c r="AV870">
        <v>7153.55</v>
      </c>
      <c r="AW870">
        <v>41</v>
      </c>
    </row>
    <row r="871" spans="21:49" x14ac:dyDescent="0.3">
      <c r="U871" t="s">
        <v>4767</v>
      </c>
      <c r="V871" t="s">
        <v>4763</v>
      </c>
      <c r="W871">
        <v>7160.09</v>
      </c>
      <c r="AD871">
        <v>24.7</v>
      </c>
      <c r="AE871">
        <v>10.7</v>
      </c>
      <c r="AV871">
        <v>7160.09</v>
      </c>
      <c r="AW871">
        <v>42</v>
      </c>
    </row>
    <row r="872" spans="21:49" x14ac:dyDescent="0.3">
      <c r="U872" t="s">
        <v>4766</v>
      </c>
      <c r="V872" t="s">
        <v>4763</v>
      </c>
      <c r="W872">
        <v>7160.33</v>
      </c>
      <c r="AD872">
        <v>26.78</v>
      </c>
      <c r="AE872">
        <v>10.02</v>
      </c>
      <c r="AV872">
        <v>7160.33</v>
      </c>
      <c r="AW872">
        <v>42</v>
      </c>
    </row>
    <row r="873" spans="21:49" x14ac:dyDescent="0.3">
      <c r="U873" t="s">
        <v>4762</v>
      </c>
      <c r="V873" t="s">
        <v>4765</v>
      </c>
      <c r="W873">
        <v>7162.01</v>
      </c>
      <c r="AD873">
        <v>45.8</v>
      </c>
      <c r="AE873">
        <v>4.8499999999999996</v>
      </c>
      <c r="AV873">
        <v>7162.01</v>
      </c>
      <c r="AW873">
        <v>42</v>
      </c>
    </row>
    <row r="874" spans="21:49" x14ac:dyDescent="0.3">
      <c r="U874" t="s">
        <v>4766</v>
      </c>
      <c r="V874" t="s">
        <v>4765</v>
      </c>
      <c r="W874">
        <v>7173.36</v>
      </c>
      <c r="AD874">
        <v>29</v>
      </c>
      <c r="AE874">
        <v>4.3899999999999997</v>
      </c>
      <c r="AV874">
        <v>7173.36</v>
      </c>
      <c r="AW874">
        <v>40</v>
      </c>
    </row>
    <row r="875" spans="21:49" x14ac:dyDescent="0.3">
      <c r="U875" t="s">
        <v>4762</v>
      </c>
      <c r="V875" t="s">
        <v>4763</v>
      </c>
      <c r="W875">
        <v>7175.51</v>
      </c>
      <c r="AD875">
        <v>33.534999999999997</v>
      </c>
      <c r="AE875">
        <v>8.24</v>
      </c>
      <c r="AV875">
        <v>7175.51</v>
      </c>
      <c r="AW875">
        <v>47</v>
      </c>
    </row>
    <row r="876" spans="21:49" x14ac:dyDescent="0.3">
      <c r="U876" t="s">
        <v>4762</v>
      </c>
      <c r="V876" t="s">
        <v>4763</v>
      </c>
      <c r="W876">
        <v>7179.52</v>
      </c>
      <c r="AD876">
        <v>32.774999999999999</v>
      </c>
      <c r="AE876">
        <v>9.77</v>
      </c>
      <c r="AV876">
        <v>7179.52</v>
      </c>
      <c r="AW876">
        <v>54</v>
      </c>
    </row>
    <row r="877" spans="21:49" x14ac:dyDescent="0.3">
      <c r="U877" t="s">
        <v>4762</v>
      </c>
      <c r="V877" t="s">
        <v>4765</v>
      </c>
      <c r="W877">
        <v>7196.87</v>
      </c>
      <c r="AD877">
        <v>37.51</v>
      </c>
      <c r="AE877">
        <v>5.5</v>
      </c>
      <c r="AV877">
        <v>7196.87</v>
      </c>
      <c r="AW877">
        <v>40</v>
      </c>
    </row>
    <row r="878" spans="21:49" x14ac:dyDescent="0.3">
      <c r="U878" t="s">
        <v>4762</v>
      </c>
      <c r="V878" t="s">
        <v>4763</v>
      </c>
      <c r="W878">
        <v>7201.7</v>
      </c>
      <c r="AD878">
        <v>39.86</v>
      </c>
      <c r="AE878">
        <v>11.84</v>
      </c>
      <c r="AV878">
        <v>7201.7</v>
      </c>
      <c r="AW878">
        <v>39</v>
      </c>
    </row>
    <row r="879" spans="21:49" x14ac:dyDescent="0.3">
      <c r="U879" t="s">
        <v>4762</v>
      </c>
      <c r="V879" t="s">
        <v>4765</v>
      </c>
      <c r="W879">
        <v>7209.49</v>
      </c>
      <c r="AD879">
        <v>42.13</v>
      </c>
      <c r="AE879">
        <v>4.66</v>
      </c>
      <c r="AV879">
        <v>7209.49</v>
      </c>
      <c r="AW879">
        <v>39</v>
      </c>
    </row>
    <row r="880" spans="21:49" x14ac:dyDescent="0.3">
      <c r="U880" t="s">
        <v>4762</v>
      </c>
      <c r="V880" t="s">
        <v>4763</v>
      </c>
      <c r="W880">
        <v>7220.25</v>
      </c>
      <c r="AD880">
        <v>35.99</v>
      </c>
      <c r="AE880">
        <v>11.11</v>
      </c>
      <c r="AV880">
        <v>7220.25</v>
      </c>
      <c r="AW880">
        <v>31</v>
      </c>
    </row>
    <row r="881" spans="21:49" x14ac:dyDescent="0.3">
      <c r="U881" t="s">
        <v>4762</v>
      </c>
      <c r="V881" t="s">
        <v>4763</v>
      </c>
      <c r="W881">
        <v>7222.79</v>
      </c>
      <c r="AD881">
        <v>35.200000000000003</v>
      </c>
      <c r="AE881">
        <v>7.72</v>
      </c>
      <c r="AV881">
        <v>7222.79</v>
      </c>
      <c r="AW881">
        <v>45</v>
      </c>
    </row>
    <row r="882" spans="21:49" x14ac:dyDescent="0.3">
      <c r="U882" t="s">
        <v>4766</v>
      </c>
      <c r="V882" t="s">
        <v>4765</v>
      </c>
      <c r="W882">
        <v>7228.22</v>
      </c>
      <c r="AD882">
        <v>29.91</v>
      </c>
      <c r="AE882">
        <v>5.55</v>
      </c>
      <c r="AV882">
        <v>7228.22</v>
      </c>
      <c r="AW882">
        <v>36</v>
      </c>
    </row>
    <row r="883" spans="21:49" x14ac:dyDescent="0.3">
      <c r="U883" t="s">
        <v>4762</v>
      </c>
      <c r="V883" t="s">
        <v>4765</v>
      </c>
      <c r="W883">
        <v>7243.81</v>
      </c>
      <c r="AD883">
        <v>36.479999999999997</v>
      </c>
      <c r="AE883">
        <v>5.05</v>
      </c>
      <c r="AV883">
        <v>7243.81</v>
      </c>
      <c r="AW883">
        <v>36</v>
      </c>
    </row>
    <row r="884" spans="21:49" x14ac:dyDescent="0.3">
      <c r="U884" t="s">
        <v>4766</v>
      </c>
      <c r="V884" t="s">
        <v>4763</v>
      </c>
      <c r="W884">
        <v>7248.71</v>
      </c>
      <c r="AD884">
        <v>27.5</v>
      </c>
      <c r="AE884">
        <v>8.69</v>
      </c>
      <c r="AV884">
        <v>7248.71</v>
      </c>
      <c r="AW884">
        <v>40</v>
      </c>
    </row>
    <row r="885" spans="21:49" x14ac:dyDescent="0.3">
      <c r="U885" t="s">
        <v>4762</v>
      </c>
      <c r="V885" t="s">
        <v>4764</v>
      </c>
      <c r="W885">
        <v>7256.72</v>
      </c>
      <c r="AD885">
        <v>33.44</v>
      </c>
      <c r="AE885">
        <v>5.9</v>
      </c>
      <c r="AV885">
        <v>7256.72</v>
      </c>
      <c r="AW885">
        <v>41</v>
      </c>
    </row>
    <row r="886" spans="21:49" x14ac:dyDescent="0.3">
      <c r="U886" t="s">
        <v>4766</v>
      </c>
      <c r="V886" t="s">
        <v>4764</v>
      </c>
      <c r="W886">
        <v>7261.74</v>
      </c>
      <c r="AD886">
        <v>28.215</v>
      </c>
      <c r="AE886">
        <v>6.29</v>
      </c>
      <c r="AV886">
        <v>7261.74</v>
      </c>
      <c r="AW886">
        <v>41</v>
      </c>
    </row>
    <row r="887" spans="21:49" x14ac:dyDescent="0.3">
      <c r="U887" t="s">
        <v>4766</v>
      </c>
      <c r="V887" t="s">
        <v>4764</v>
      </c>
      <c r="W887">
        <v>7265.58</v>
      </c>
      <c r="AD887">
        <v>27.17</v>
      </c>
      <c r="AE887">
        <v>5.84</v>
      </c>
      <c r="AV887">
        <v>7265.58</v>
      </c>
      <c r="AW887">
        <v>49</v>
      </c>
    </row>
    <row r="888" spans="21:49" x14ac:dyDescent="0.3">
      <c r="U888" t="s">
        <v>4762</v>
      </c>
      <c r="V888" t="s">
        <v>4764</v>
      </c>
      <c r="W888">
        <v>7265.7</v>
      </c>
      <c r="AD888">
        <v>35.380000000000003</v>
      </c>
      <c r="AE888">
        <v>6.12</v>
      </c>
      <c r="AV888">
        <v>7265.7</v>
      </c>
      <c r="AW888">
        <v>41</v>
      </c>
    </row>
    <row r="889" spans="21:49" x14ac:dyDescent="0.3">
      <c r="U889" t="s">
        <v>4762</v>
      </c>
      <c r="V889" t="s">
        <v>4764</v>
      </c>
      <c r="W889">
        <v>7273.02</v>
      </c>
      <c r="AD889">
        <v>43.48</v>
      </c>
      <c r="AE889">
        <v>6.24</v>
      </c>
      <c r="AV889">
        <v>7273.02</v>
      </c>
      <c r="AW889">
        <v>46</v>
      </c>
    </row>
    <row r="890" spans="21:49" x14ac:dyDescent="0.3">
      <c r="U890" t="s">
        <v>4762</v>
      </c>
      <c r="V890" t="s">
        <v>4764</v>
      </c>
      <c r="W890">
        <v>7281.51</v>
      </c>
      <c r="AD890">
        <v>41.73</v>
      </c>
      <c r="AE890">
        <v>6.25</v>
      </c>
      <c r="AV890">
        <v>7281.51</v>
      </c>
      <c r="AW890">
        <v>37</v>
      </c>
    </row>
    <row r="891" spans="21:49" x14ac:dyDescent="0.3">
      <c r="U891" t="s">
        <v>4766</v>
      </c>
      <c r="V891" t="s">
        <v>4763</v>
      </c>
      <c r="W891">
        <v>7302.46</v>
      </c>
      <c r="AD891">
        <v>28.9</v>
      </c>
      <c r="AE891">
        <v>11.96</v>
      </c>
      <c r="AV891">
        <v>7302.46</v>
      </c>
      <c r="AW891">
        <v>56</v>
      </c>
    </row>
    <row r="892" spans="21:49" x14ac:dyDescent="0.3">
      <c r="U892" t="s">
        <v>4766</v>
      </c>
      <c r="V892" t="s">
        <v>4763</v>
      </c>
      <c r="W892">
        <v>7304.65</v>
      </c>
      <c r="AD892">
        <v>25.74</v>
      </c>
      <c r="AE892">
        <v>7.69</v>
      </c>
      <c r="AV892">
        <v>7304.65</v>
      </c>
      <c r="AW892">
        <v>58</v>
      </c>
    </row>
    <row r="893" spans="21:49" x14ac:dyDescent="0.3">
      <c r="U893" t="s">
        <v>4762</v>
      </c>
      <c r="V893" t="s">
        <v>4763</v>
      </c>
      <c r="W893">
        <v>7318.21</v>
      </c>
      <c r="AD893">
        <v>36.06</v>
      </c>
      <c r="AE893">
        <v>8.83</v>
      </c>
      <c r="AV893">
        <v>7318.21</v>
      </c>
      <c r="AW893">
        <v>57</v>
      </c>
    </row>
    <row r="894" spans="21:49" x14ac:dyDescent="0.3">
      <c r="U894" t="s">
        <v>4762</v>
      </c>
      <c r="V894" t="s">
        <v>4765</v>
      </c>
      <c r="W894">
        <v>7318.22</v>
      </c>
      <c r="AD894">
        <v>43.28</v>
      </c>
      <c r="AE894">
        <v>4.41</v>
      </c>
      <c r="AV894">
        <v>7318.22</v>
      </c>
      <c r="AW894">
        <v>50</v>
      </c>
    </row>
    <row r="895" spans="21:49" x14ac:dyDescent="0.3">
      <c r="U895" t="s">
        <v>4766</v>
      </c>
      <c r="V895" t="s">
        <v>4763</v>
      </c>
      <c r="W895">
        <v>7322.86</v>
      </c>
      <c r="AD895">
        <v>28.785</v>
      </c>
      <c r="AE895">
        <v>9.1</v>
      </c>
      <c r="AV895">
        <v>7322.86</v>
      </c>
      <c r="AW895">
        <v>57</v>
      </c>
    </row>
    <row r="896" spans="21:49" x14ac:dyDescent="0.3">
      <c r="U896" t="s">
        <v>4766</v>
      </c>
      <c r="V896" t="s">
        <v>4763</v>
      </c>
      <c r="W896">
        <v>7323.73</v>
      </c>
      <c r="AD896">
        <v>25.46</v>
      </c>
      <c r="AE896">
        <v>11.52</v>
      </c>
      <c r="AV896">
        <v>7323.73</v>
      </c>
      <c r="AW896">
        <v>18</v>
      </c>
    </row>
    <row r="897" spans="21:49" x14ac:dyDescent="0.3">
      <c r="U897" t="s">
        <v>4762</v>
      </c>
      <c r="V897" t="s">
        <v>4763</v>
      </c>
      <c r="W897">
        <v>7325.05</v>
      </c>
      <c r="AD897">
        <v>30.8</v>
      </c>
      <c r="AE897">
        <v>10.95</v>
      </c>
      <c r="AV897">
        <v>7325.05</v>
      </c>
      <c r="AW897">
        <v>43</v>
      </c>
    </row>
    <row r="898" spans="21:49" x14ac:dyDescent="0.3">
      <c r="U898" t="s">
        <v>4766</v>
      </c>
      <c r="V898" t="s">
        <v>4763</v>
      </c>
      <c r="W898">
        <v>7325.47</v>
      </c>
      <c r="AD898">
        <v>28.88</v>
      </c>
      <c r="AE898">
        <v>11.5</v>
      </c>
      <c r="AV898">
        <v>7325.47</v>
      </c>
      <c r="AW898">
        <v>38</v>
      </c>
    </row>
    <row r="899" spans="21:49" x14ac:dyDescent="0.3">
      <c r="U899" t="s">
        <v>4767</v>
      </c>
      <c r="V899" t="s">
        <v>4763</v>
      </c>
      <c r="W899">
        <v>7337.75</v>
      </c>
      <c r="AD899">
        <v>23</v>
      </c>
      <c r="AE899">
        <v>9.8800000000000008</v>
      </c>
      <c r="AV899">
        <v>7337.75</v>
      </c>
      <c r="AW899">
        <v>43</v>
      </c>
    </row>
    <row r="900" spans="21:49" x14ac:dyDescent="0.3">
      <c r="U900" t="s">
        <v>4762</v>
      </c>
      <c r="V900" t="s">
        <v>4764</v>
      </c>
      <c r="W900">
        <v>7339.93</v>
      </c>
      <c r="AD900">
        <v>38.25</v>
      </c>
      <c r="AE900">
        <v>6.2</v>
      </c>
      <c r="AV900">
        <v>7339.93</v>
      </c>
      <c r="AW900">
        <v>36</v>
      </c>
    </row>
    <row r="901" spans="21:49" x14ac:dyDescent="0.3">
      <c r="U901" t="s">
        <v>4762</v>
      </c>
      <c r="V901" t="s">
        <v>4763</v>
      </c>
      <c r="W901">
        <v>7345.08</v>
      </c>
      <c r="AD901">
        <v>39.25</v>
      </c>
      <c r="AE901">
        <v>8.41</v>
      </c>
      <c r="AV901">
        <v>7345.08</v>
      </c>
      <c r="AW901">
        <v>45</v>
      </c>
    </row>
    <row r="902" spans="21:49" x14ac:dyDescent="0.3">
      <c r="U902" t="s">
        <v>4766</v>
      </c>
      <c r="V902" t="s">
        <v>4765</v>
      </c>
      <c r="W902">
        <v>7345.73</v>
      </c>
      <c r="AD902">
        <v>26.6</v>
      </c>
      <c r="AE902">
        <v>5.07</v>
      </c>
      <c r="AV902">
        <v>7345.73</v>
      </c>
      <c r="AW902">
        <v>43</v>
      </c>
    </row>
    <row r="903" spans="21:49" x14ac:dyDescent="0.3">
      <c r="U903" t="s">
        <v>4762</v>
      </c>
      <c r="V903" t="s">
        <v>4765</v>
      </c>
      <c r="W903">
        <v>7348.14</v>
      </c>
      <c r="AD903">
        <v>35.700000000000003</v>
      </c>
      <c r="AE903">
        <v>4.0599999999999996</v>
      </c>
      <c r="AV903">
        <v>7348.14</v>
      </c>
      <c r="AW903">
        <v>45</v>
      </c>
    </row>
    <row r="904" spans="21:49" x14ac:dyDescent="0.3">
      <c r="U904" t="s">
        <v>4767</v>
      </c>
      <c r="V904" t="s">
        <v>4763</v>
      </c>
      <c r="W904">
        <v>7349.12</v>
      </c>
      <c r="AD904">
        <v>20.100000000000001</v>
      </c>
      <c r="AE904">
        <v>10.52</v>
      </c>
      <c r="AV904">
        <v>7349.12</v>
      </c>
      <c r="AW904">
        <v>29</v>
      </c>
    </row>
    <row r="905" spans="21:49" x14ac:dyDescent="0.3">
      <c r="U905" t="s">
        <v>4767</v>
      </c>
      <c r="V905" t="s">
        <v>4763</v>
      </c>
      <c r="W905">
        <v>7357.49</v>
      </c>
      <c r="AD905">
        <v>22.23</v>
      </c>
      <c r="AE905">
        <v>9.65</v>
      </c>
      <c r="AV905">
        <v>7357.49</v>
      </c>
      <c r="AW905">
        <v>39</v>
      </c>
    </row>
    <row r="906" spans="21:49" x14ac:dyDescent="0.3">
      <c r="U906" t="s">
        <v>4762</v>
      </c>
      <c r="V906" t="s">
        <v>4764</v>
      </c>
      <c r="W906">
        <v>7358.18</v>
      </c>
      <c r="AD906">
        <v>36.47</v>
      </c>
      <c r="AE906">
        <v>6.21</v>
      </c>
      <c r="AV906">
        <v>7358.18</v>
      </c>
      <c r="AW906">
        <v>41</v>
      </c>
    </row>
    <row r="907" spans="21:49" x14ac:dyDescent="0.3">
      <c r="U907" t="s">
        <v>4762</v>
      </c>
      <c r="V907" t="s">
        <v>4765</v>
      </c>
      <c r="W907">
        <v>7362.31</v>
      </c>
      <c r="AD907">
        <v>49.64</v>
      </c>
      <c r="AE907">
        <v>4.76</v>
      </c>
      <c r="AV907">
        <v>7362.31</v>
      </c>
      <c r="AW907">
        <v>57</v>
      </c>
    </row>
    <row r="908" spans="21:49" x14ac:dyDescent="0.3">
      <c r="U908" t="s">
        <v>4762</v>
      </c>
      <c r="V908" t="s">
        <v>4764</v>
      </c>
      <c r="W908">
        <v>7371.77</v>
      </c>
      <c r="AD908">
        <v>36.799999999999997</v>
      </c>
      <c r="AE908">
        <v>5.73</v>
      </c>
      <c r="AV908">
        <v>7371.77</v>
      </c>
      <c r="AW908">
        <v>41</v>
      </c>
    </row>
    <row r="909" spans="21:49" x14ac:dyDescent="0.3">
      <c r="U909" t="s">
        <v>4762</v>
      </c>
      <c r="V909" t="s">
        <v>4763</v>
      </c>
      <c r="W909">
        <v>7388.85</v>
      </c>
      <c r="AD909">
        <v>33.880000000000003</v>
      </c>
      <c r="AE909">
        <v>10.78</v>
      </c>
      <c r="AV909">
        <v>7388.85</v>
      </c>
      <c r="AW909">
        <v>29</v>
      </c>
    </row>
    <row r="910" spans="21:49" x14ac:dyDescent="0.3">
      <c r="U910" t="s">
        <v>4762</v>
      </c>
      <c r="V910" t="s">
        <v>4765</v>
      </c>
      <c r="W910">
        <v>7403.98</v>
      </c>
      <c r="AD910">
        <v>32.01</v>
      </c>
      <c r="AE910">
        <v>5.08</v>
      </c>
      <c r="AV910">
        <v>7403.98</v>
      </c>
      <c r="AW910">
        <v>57</v>
      </c>
    </row>
    <row r="911" spans="21:49" x14ac:dyDescent="0.3">
      <c r="U911" t="s">
        <v>4762</v>
      </c>
      <c r="V911" t="s">
        <v>4763</v>
      </c>
      <c r="W911">
        <v>7418.52</v>
      </c>
      <c r="AD911">
        <v>33.630000000000003</v>
      </c>
      <c r="AE911">
        <v>11.39</v>
      </c>
      <c r="AV911">
        <v>7418.52</v>
      </c>
      <c r="AW911">
        <v>39</v>
      </c>
    </row>
    <row r="912" spans="21:49" x14ac:dyDescent="0.3">
      <c r="U912" t="s">
        <v>4762</v>
      </c>
      <c r="V912" t="s">
        <v>4765</v>
      </c>
      <c r="W912">
        <v>7419.48</v>
      </c>
      <c r="AD912">
        <v>34.865000000000002</v>
      </c>
      <c r="AE912">
        <v>5.35</v>
      </c>
      <c r="AV912">
        <v>7419.48</v>
      </c>
      <c r="AW912">
        <v>44</v>
      </c>
    </row>
    <row r="913" spans="21:49" x14ac:dyDescent="0.3">
      <c r="U913" t="s">
        <v>4762</v>
      </c>
      <c r="V913" t="s">
        <v>4765</v>
      </c>
      <c r="W913">
        <v>7421.19</v>
      </c>
      <c r="AD913">
        <v>43.11</v>
      </c>
      <c r="AE913">
        <v>5.6</v>
      </c>
      <c r="AV913">
        <v>7421.19</v>
      </c>
      <c r="AW913">
        <v>44</v>
      </c>
    </row>
    <row r="914" spans="21:49" x14ac:dyDescent="0.3">
      <c r="U914" t="s">
        <v>4762</v>
      </c>
      <c r="V914" t="s">
        <v>4765</v>
      </c>
      <c r="W914">
        <v>7441.05</v>
      </c>
      <c r="AD914">
        <v>30.305</v>
      </c>
      <c r="AE914">
        <v>4.2699999999999996</v>
      </c>
      <c r="AV914">
        <v>7441.05</v>
      </c>
      <c r="AW914">
        <v>45</v>
      </c>
    </row>
    <row r="915" spans="21:49" x14ac:dyDescent="0.3">
      <c r="U915" t="s">
        <v>4766</v>
      </c>
      <c r="V915" t="s">
        <v>4765</v>
      </c>
      <c r="W915">
        <v>7441.5</v>
      </c>
      <c r="AD915">
        <v>25.175000000000001</v>
      </c>
      <c r="AE915">
        <v>5.57</v>
      </c>
      <c r="AV915">
        <v>7441.5</v>
      </c>
      <c r="AW915">
        <v>43</v>
      </c>
    </row>
    <row r="916" spans="21:49" x14ac:dyDescent="0.3">
      <c r="U916" t="s">
        <v>4766</v>
      </c>
      <c r="V916" t="s">
        <v>4765</v>
      </c>
      <c r="W916">
        <v>7443.64</v>
      </c>
      <c r="AD916">
        <v>26.8</v>
      </c>
      <c r="AE916">
        <v>5.68</v>
      </c>
      <c r="AV916">
        <v>7443.64</v>
      </c>
      <c r="AW916">
        <v>42</v>
      </c>
    </row>
    <row r="917" spans="21:49" x14ac:dyDescent="0.3">
      <c r="U917" t="s">
        <v>4767</v>
      </c>
      <c r="V917" t="s">
        <v>4765</v>
      </c>
      <c r="W917">
        <v>7445.92</v>
      </c>
      <c r="AD917">
        <v>21.78</v>
      </c>
      <c r="AE917">
        <v>5.3</v>
      </c>
      <c r="AV917">
        <v>7445.92</v>
      </c>
      <c r="AW917">
        <v>45</v>
      </c>
    </row>
    <row r="918" spans="21:49" x14ac:dyDescent="0.3">
      <c r="U918" t="s">
        <v>4762</v>
      </c>
      <c r="V918" t="s">
        <v>4763</v>
      </c>
      <c r="W918">
        <v>7448.4</v>
      </c>
      <c r="AD918">
        <v>30.14</v>
      </c>
      <c r="AE918">
        <v>9.4499999999999993</v>
      </c>
      <c r="AV918">
        <v>7448.4</v>
      </c>
      <c r="AW918">
        <v>45</v>
      </c>
    </row>
    <row r="919" spans="21:49" x14ac:dyDescent="0.3">
      <c r="U919" t="s">
        <v>4766</v>
      </c>
      <c r="V919" t="s">
        <v>4763</v>
      </c>
      <c r="W919">
        <v>7450.36</v>
      </c>
      <c r="AD919">
        <v>29.7</v>
      </c>
      <c r="AE919">
        <v>6.79</v>
      </c>
      <c r="AV919">
        <v>7450.36</v>
      </c>
      <c r="AW919">
        <v>22</v>
      </c>
    </row>
    <row r="920" spans="21:49" x14ac:dyDescent="0.3">
      <c r="U920" t="s">
        <v>4762</v>
      </c>
      <c r="V920" t="s">
        <v>4763</v>
      </c>
      <c r="W920">
        <v>7463.51</v>
      </c>
      <c r="AD920">
        <v>32.395000000000003</v>
      </c>
      <c r="AE920">
        <v>11.1</v>
      </c>
      <c r="AV920">
        <v>7463.51</v>
      </c>
      <c r="AW920">
        <v>55</v>
      </c>
    </row>
    <row r="921" spans="21:49" x14ac:dyDescent="0.3">
      <c r="U921" t="s">
        <v>4762</v>
      </c>
      <c r="V921" t="s">
        <v>4763</v>
      </c>
      <c r="W921">
        <v>7487.38</v>
      </c>
      <c r="AD921">
        <v>36.64</v>
      </c>
      <c r="AE921">
        <v>7.26</v>
      </c>
      <c r="AV921">
        <v>7487.38</v>
      </c>
      <c r="AW921">
        <v>26</v>
      </c>
    </row>
    <row r="922" spans="21:49" x14ac:dyDescent="0.3">
      <c r="U922" t="s">
        <v>4762</v>
      </c>
      <c r="V922" t="s">
        <v>4765</v>
      </c>
      <c r="W922">
        <v>7494.63</v>
      </c>
      <c r="AD922">
        <v>39.049999999999997</v>
      </c>
      <c r="AE922">
        <v>5.27</v>
      </c>
      <c r="AV922">
        <v>7494.63</v>
      </c>
      <c r="AW922">
        <v>34</v>
      </c>
    </row>
    <row r="923" spans="21:49" x14ac:dyDescent="0.3">
      <c r="U923" t="s">
        <v>4762</v>
      </c>
      <c r="V923" t="s">
        <v>4765</v>
      </c>
      <c r="W923">
        <v>7504.3</v>
      </c>
      <c r="AD923">
        <v>33.1</v>
      </c>
      <c r="AE923">
        <v>5.46</v>
      </c>
      <c r="AV923">
        <v>7504.3</v>
      </c>
      <c r="AW923">
        <v>25</v>
      </c>
    </row>
    <row r="924" spans="21:49" x14ac:dyDescent="0.3">
      <c r="U924" t="s">
        <v>4762</v>
      </c>
      <c r="V924" t="s">
        <v>4763</v>
      </c>
      <c r="W924">
        <v>7512.27</v>
      </c>
      <c r="AD924">
        <v>31.824999999999999</v>
      </c>
      <c r="AE924">
        <v>8.1300000000000008</v>
      </c>
      <c r="AV924">
        <v>7512.27</v>
      </c>
      <c r="AW924">
        <v>39</v>
      </c>
    </row>
    <row r="925" spans="21:49" x14ac:dyDescent="0.3">
      <c r="U925" t="s">
        <v>4766</v>
      </c>
      <c r="V925" t="s">
        <v>4765</v>
      </c>
      <c r="W925">
        <v>7518.03</v>
      </c>
      <c r="AD925">
        <v>29</v>
      </c>
      <c r="AE925">
        <v>4.25</v>
      </c>
      <c r="AV925">
        <v>7518.03</v>
      </c>
      <c r="AW925">
        <v>44</v>
      </c>
    </row>
    <row r="926" spans="21:49" x14ac:dyDescent="0.3">
      <c r="U926" t="s">
        <v>4762</v>
      </c>
      <c r="V926" t="s">
        <v>4763</v>
      </c>
      <c r="W926">
        <v>7526.71</v>
      </c>
      <c r="AD926">
        <v>30.495000000000001</v>
      </c>
      <c r="AE926">
        <v>8.68</v>
      </c>
      <c r="AV926">
        <v>7526.71</v>
      </c>
      <c r="AW926">
        <v>46</v>
      </c>
    </row>
    <row r="927" spans="21:49" x14ac:dyDescent="0.3">
      <c r="U927" t="s">
        <v>4766</v>
      </c>
      <c r="V927" t="s">
        <v>4764</v>
      </c>
      <c r="W927">
        <v>7531.7</v>
      </c>
      <c r="AD927">
        <v>25.2</v>
      </c>
      <c r="AE927">
        <v>6.25</v>
      </c>
      <c r="AV927">
        <v>7531.7</v>
      </c>
      <c r="AW927">
        <v>44</v>
      </c>
    </row>
    <row r="928" spans="21:49" x14ac:dyDescent="0.3">
      <c r="U928" t="s">
        <v>4767</v>
      </c>
      <c r="V928" t="s">
        <v>4765</v>
      </c>
      <c r="W928">
        <v>7537.16</v>
      </c>
      <c r="AD928">
        <v>22.77</v>
      </c>
      <c r="AE928">
        <v>4.47</v>
      </c>
      <c r="AV928">
        <v>7537.16</v>
      </c>
      <c r="AW928">
        <v>38</v>
      </c>
    </row>
    <row r="929" spans="21:49" x14ac:dyDescent="0.3">
      <c r="U929" t="s">
        <v>4767</v>
      </c>
      <c r="V929" t="s">
        <v>4763</v>
      </c>
      <c r="W929">
        <v>7538.52</v>
      </c>
      <c r="AD929">
        <v>23.18</v>
      </c>
      <c r="AE929">
        <v>8.31</v>
      </c>
      <c r="AV929">
        <v>7538.52</v>
      </c>
      <c r="AW929">
        <v>34</v>
      </c>
    </row>
    <row r="930" spans="21:49" x14ac:dyDescent="0.3">
      <c r="U930" t="s">
        <v>4762</v>
      </c>
      <c r="V930" t="s">
        <v>4765</v>
      </c>
      <c r="W930">
        <v>7567.13</v>
      </c>
      <c r="AD930">
        <v>35.409999999999997</v>
      </c>
      <c r="AE930">
        <v>5.68</v>
      </c>
      <c r="AV930">
        <v>7567.13</v>
      </c>
      <c r="AW930">
        <v>28</v>
      </c>
    </row>
    <row r="931" spans="21:49" x14ac:dyDescent="0.3">
      <c r="U931" t="s">
        <v>4762</v>
      </c>
      <c r="V931" t="s">
        <v>4765</v>
      </c>
      <c r="W931">
        <v>7585.62</v>
      </c>
      <c r="AD931">
        <v>32.11</v>
      </c>
      <c r="AE931">
        <v>4.75</v>
      </c>
      <c r="AV931">
        <v>7585.62</v>
      </c>
      <c r="AW931">
        <v>55</v>
      </c>
    </row>
    <row r="932" spans="21:49" x14ac:dyDescent="0.3">
      <c r="U932" t="s">
        <v>4762</v>
      </c>
      <c r="V932" t="s">
        <v>4764</v>
      </c>
      <c r="W932">
        <v>7607.03</v>
      </c>
      <c r="AD932">
        <v>34.479999999999997</v>
      </c>
      <c r="AE932">
        <v>6.31</v>
      </c>
      <c r="AV932">
        <v>7607.03</v>
      </c>
      <c r="AW932">
        <v>25</v>
      </c>
    </row>
    <row r="933" spans="21:49" x14ac:dyDescent="0.3">
      <c r="U933" t="s">
        <v>4762</v>
      </c>
      <c r="V933" t="s">
        <v>4764</v>
      </c>
      <c r="W933">
        <v>7609.6</v>
      </c>
      <c r="AD933">
        <v>34.39</v>
      </c>
      <c r="AE933">
        <v>6.28</v>
      </c>
      <c r="AV933">
        <v>7609.6</v>
      </c>
      <c r="AW933">
        <v>54</v>
      </c>
    </row>
    <row r="934" spans="21:49" x14ac:dyDescent="0.3">
      <c r="U934" t="s">
        <v>4766</v>
      </c>
      <c r="V934" t="s">
        <v>4763</v>
      </c>
      <c r="W934">
        <v>7623.13</v>
      </c>
      <c r="AD934">
        <v>26.4</v>
      </c>
      <c r="AE934">
        <v>9.2899999999999991</v>
      </c>
      <c r="AV934">
        <v>7623.13</v>
      </c>
      <c r="AW934">
        <v>26</v>
      </c>
    </row>
    <row r="935" spans="21:49" x14ac:dyDescent="0.3">
      <c r="U935" t="s">
        <v>4766</v>
      </c>
      <c r="V935" t="s">
        <v>4764</v>
      </c>
      <c r="W935">
        <v>7623.52</v>
      </c>
      <c r="AD935">
        <v>28.1</v>
      </c>
      <c r="AE935">
        <v>5.79</v>
      </c>
      <c r="AV935">
        <v>7623.52</v>
      </c>
      <c r="AW935">
        <v>44</v>
      </c>
    </row>
    <row r="936" spans="21:49" x14ac:dyDescent="0.3">
      <c r="U936" t="s">
        <v>4766</v>
      </c>
      <c r="V936" t="s">
        <v>4765</v>
      </c>
      <c r="W936">
        <v>7624.63</v>
      </c>
      <c r="AD936">
        <v>27</v>
      </c>
      <c r="AE936">
        <v>4.54</v>
      </c>
      <c r="AV936">
        <v>7624.63</v>
      </c>
      <c r="AW936">
        <v>44</v>
      </c>
    </row>
    <row r="937" spans="21:49" x14ac:dyDescent="0.3">
      <c r="U937" t="s">
        <v>4766</v>
      </c>
      <c r="V937" t="s">
        <v>4765</v>
      </c>
      <c r="W937">
        <v>7626.99</v>
      </c>
      <c r="AD937">
        <v>28.594999999999999</v>
      </c>
      <c r="AE937">
        <v>4.68</v>
      </c>
      <c r="AV937">
        <v>7626.99</v>
      </c>
      <c r="AW937">
        <v>44</v>
      </c>
    </row>
    <row r="938" spans="21:49" x14ac:dyDescent="0.3">
      <c r="U938" t="s">
        <v>4762</v>
      </c>
      <c r="V938" t="s">
        <v>4764</v>
      </c>
      <c r="W938">
        <v>7633.72</v>
      </c>
      <c r="AD938">
        <v>36.799999999999997</v>
      </c>
      <c r="AE938">
        <v>5.88</v>
      </c>
      <c r="AV938">
        <v>7633.72</v>
      </c>
      <c r="AW938">
        <v>44</v>
      </c>
    </row>
    <row r="939" spans="21:49" x14ac:dyDescent="0.3">
      <c r="U939" t="s">
        <v>4767</v>
      </c>
      <c r="V939" t="s">
        <v>4765</v>
      </c>
      <c r="W939">
        <v>7636.92</v>
      </c>
      <c r="AD939">
        <v>23.75</v>
      </c>
      <c r="AE939">
        <v>5.42</v>
      </c>
      <c r="AV939">
        <v>7636.92</v>
      </c>
      <c r="AW939">
        <v>21</v>
      </c>
    </row>
    <row r="940" spans="21:49" x14ac:dyDescent="0.3">
      <c r="U940" t="s">
        <v>4762</v>
      </c>
      <c r="V940" t="s">
        <v>4765</v>
      </c>
      <c r="W940">
        <v>7639.42</v>
      </c>
      <c r="AD940">
        <v>35.619999999999997</v>
      </c>
      <c r="AE940">
        <v>4.16</v>
      </c>
      <c r="AV940">
        <v>7639.42</v>
      </c>
      <c r="AW940">
        <v>42</v>
      </c>
    </row>
    <row r="941" spans="21:49" x14ac:dyDescent="0.3">
      <c r="U941" t="s">
        <v>4762</v>
      </c>
      <c r="V941" t="s">
        <v>4763</v>
      </c>
      <c r="W941">
        <v>7640.31</v>
      </c>
      <c r="AD941">
        <v>30.69</v>
      </c>
      <c r="AE941">
        <v>7.05</v>
      </c>
      <c r="AV941">
        <v>7640.31</v>
      </c>
      <c r="AW941">
        <v>42</v>
      </c>
    </row>
    <row r="942" spans="21:49" x14ac:dyDescent="0.3">
      <c r="U942" t="s">
        <v>4762</v>
      </c>
      <c r="V942" t="s">
        <v>4765</v>
      </c>
      <c r="W942">
        <v>7642.05</v>
      </c>
      <c r="AD942">
        <v>35.799999999999997</v>
      </c>
      <c r="AE942">
        <v>5.63</v>
      </c>
      <c r="AV942">
        <v>7642.05</v>
      </c>
      <c r="AW942">
        <v>23</v>
      </c>
    </row>
    <row r="943" spans="21:49" x14ac:dyDescent="0.3">
      <c r="U943" t="s">
        <v>4766</v>
      </c>
      <c r="V943" t="s">
        <v>4765</v>
      </c>
      <c r="W943">
        <v>7650.77</v>
      </c>
      <c r="AD943">
        <v>28.785</v>
      </c>
      <c r="AE943">
        <v>4.24</v>
      </c>
      <c r="AV943">
        <v>7650.77</v>
      </c>
      <c r="AW943">
        <v>42</v>
      </c>
    </row>
    <row r="944" spans="21:49" x14ac:dyDescent="0.3">
      <c r="U944" t="s">
        <v>4766</v>
      </c>
      <c r="V944" t="s">
        <v>4765</v>
      </c>
      <c r="W944">
        <v>7650.8</v>
      </c>
      <c r="AD944">
        <v>28.594999999999999</v>
      </c>
      <c r="AE944">
        <v>4.96</v>
      </c>
      <c r="AV944">
        <v>7650.8</v>
      </c>
      <c r="AW944">
        <v>29</v>
      </c>
    </row>
    <row r="945" spans="21:49" x14ac:dyDescent="0.3">
      <c r="U945" t="s">
        <v>4762</v>
      </c>
      <c r="V945" t="s">
        <v>4765</v>
      </c>
      <c r="W945">
        <v>7652.26</v>
      </c>
      <c r="AD945">
        <v>48.75</v>
      </c>
      <c r="AE945">
        <v>4.34</v>
      </c>
      <c r="AV945">
        <v>7652.26</v>
      </c>
      <c r="AW945">
        <v>24</v>
      </c>
    </row>
    <row r="946" spans="21:49" x14ac:dyDescent="0.3">
      <c r="U946" t="s">
        <v>4766</v>
      </c>
      <c r="V946" t="s">
        <v>4765</v>
      </c>
      <c r="W946">
        <v>7657.69</v>
      </c>
      <c r="AD946">
        <v>28.31</v>
      </c>
      <c r="AE946">
        <v>5.43</v>
      </c>
      <c r="AV946">
        <v>7657.69</v>
      </c>
      <c r="AW946">
        <v>57</v>
      </c>
    </row>
    <row r="947" spans="21:49" x14ac:dyDescent="0.3">
      <c r="U947" t="s">
        <v>4762</v>
      </c>
      <c r="V947" t="s">
        <v>4763</v>
      </c>
      <c r="W947">
        <v>7662.47</v>
      </c>
      <c r="AD947">
        <v>38.39</v>
      </c>
      <c r="AE947">
        <v>8.33</v>
      </c>
      <c r="AV947">
        <v>7662.47</v>
      </c>
      <c r="AW947">
        <v>46</v>
      </c>
    </row>
    <row r="948" spans="21:49" x14ac:dyDescent="0.3">
      <c r="U948" t="s">
        <v>4766</v>
      </c>
      <c r="V948" t="s">
        <v>4765</v>
      </c>
      <c r="W948">
        <v>7670.75</v>
      </c>
      <c r="AD948">
        <v>25.87</v>
      </c>
      <c r="AE948">
        <v>5.63</v>
      </c>
      <c r="AV948">
        <v>7670.75</v>
      </c>
      <c r="AW948">
        <v>26</v>
      </c>
    </row>
    <row r="949" spans="21:49" x14ac:dyDescent="0.3">
      <c r="U949" t="s">
        <v>4762</v>
      </c>
      <c r="V949" t="s">
        <v>4763</v>
      </c>
      <c r="W949">
        <v>7676.4</v>
      </c>
      <c r="AD949">
        <v>43.7</v>
      </c>
      <c r="AE949">
        <v>7.23</v>
      </c>
      <c r="AV949">
        <v>7676.4</v>
      </c>
      <c r="AW949">
        <v>27</v>
      </c>
    </row>
    <row r="950" spans="21:49" x14ac:dyDescent="0.3">
      <c r="U950" t="s">
        <v>4762</v>
      </c>
      <c r="V950" t="s">
        <v>4763</v>
      </c>
      <c r="W950">
        <v>7680.92</v>
      </c>
      <c r="AD950">
        <v>40.945</v>
      </c>
      <c r="AE950">
        <v>10.57</v>
      </c>
      <c r="AV950">
        <v>7680.92</v>
      </c>
      <c r="AW950">
        <v>51</v>
      </c>
    </row>
    <row r="951" spans="21:49" x14ac:dyDescent="0.3">
      <c r="U951" t="s">
        <v>4766</v>
      </c>
      <c r="V951" t="s">
        <v>4763</v>
      </c>
      <c r="W951">
        <v>7681.17</v>
      </c>
      <c r="AD951">
        <v>27.94</v>
      </c>
      <c r="AE951">
        <v>7.92</v>
      </c>
      <c r="AV951">
        <v>7681.17</v>
      </c>
      <c r="AW951">
        <v>41</v>
      </c>
    </row>
    <row r="952" spans="21:49" x14ac:dyDescent="0.3">
      <c r="U952" t="s">
        <v>4762</v>
      </c>
      <c r="V952" t="s">
        <v>4763</v>
      </c>
      <c r="W952">
        <v>7682.67</v>
      </c>
      <c r="AD952">
        <v>31.9</v>
      </c>
      <c r="AE952">
        <v>10.119999999999999</v>
      </c>
      <c r="AV952">
        <v>7682.67</v>
      </c>
      <c r="AW952">
        <v>40</v>
      </c>
    </row>
    <row r="953" spans="21:49" x14ac:dyDescent="0.3">
      <c r="U953" t="s">
        <v>4762</v>
      </c>
      <c r="V953" t="s">
        <v>4763</v>
      </c>
      <c r="W953">
        <v>7684.62</v>
      </c>
      <c r="AD953">
        <v>31.64</v>
      </c>
      <c r="AE953">
        <v>7.91</v>
      </c>
      <c r="AV953">
        <v>7684.62</v>
      </c>
      <c r="AW953">
        <v>35</v>
      </c>
    </row>
    <row r="954" spans="21:49" x14ac:dyDescent="0.3">
      <c r="U954" t="s">
        <v>4762</v>
      </c>
      <c r="V954" t="s">
        <v>4763</v>
      </c>
      <c r="W954">
        <v>7726.85</v>
      </c>
      <c r="AD954">
        <v>46.7</v>
      </c>
      <c r="AE954">
        <v>10.9</v>
      </c>
      <c r="AV954">
        <v>7726.85</v>
      </c>
      <c r="AW954">
        <v>44</v>
      </c>
    </row>
    <row r="955" spans="21:49" x14ac:dyDescent="0.3">
      <c r="U955" t="s">
        <v>4768</v>
      </c>
      <c r="V955" t="s">
        <v>4763</v>
      </c>
      <c r="W955">
        <v>7727.25</v>
      </c>
      <c r="AD955">
        <v>18.335000000000001</v>
      </c>
      <c r="AE955">
        <v>11.83</v>
      </c>
      <c r="AV955">
        <v>7727.25</v>
      </c>
      <c r="AW955">
        <v>44</v>
      </c>
    </row>
    <row r="956" spans="21:49" x14ac:dyDescent="0.3">
      <c r="U956" t="s">
        <v>4762</v>
      </c>
      <c r="V956" t="s">
        <v>4763</v>
      </c>
      <c r="W956">
        <v>7729.65</v>
      </c>
      <c r="AD956">
        <v>31.24</v>
      </c>
      <c r="AE956">
        <v>7.42</v>
      </c>
      <c r="AV956">
        <v>7729.65</v>
      </c>
      <c r="AW956">
        <v>42</v>
      </c>
    </row>
    <row r="957" spans="21:49" x14ac:dyDescent="0.3">
      <c r="U957" t="s">
        <v>4762</v>
      </c>
      <c r="V957" t="s">
        <v>4765</v>
      </c>
      <c r="W957">
        <v>7731.43</v>
      </c>
      <c r="AD957">
        <v>39.22</v>
      </c>
      <c r="AE957">
        <v>5.62</v>
      </c>
      <c r="AV957">
        <v>7731.43</v>
      </c>
      <c r="AW957">
        <v>44</v>
      </c>
    </row>
    <row r="958" spans="21:49" x14ac:dyDescent="0.3">
      <c r="U958" t="s">
        <v>4767</v>
      </c>
      <c r="V958" t="s">
        <v>4763</v>
      </c>
      <c r="W958">
        <v>7731.86</v>
      </c>
      <c r="AD958">
        <v>24.414999999999999</v>
      </c>
      <c r="AE958">
        <v>7.16</v>
      </c>
      <c r="AV958">
        <v>7731.86</v>
      </c>
      <c r="AW958">
        <v>45</v>
      </c>
    </row>
    <row r="959" spans="21:49" x14ac:dyDescent="0.3">
      <c r="U959" t="s">
        <v>4762</v>
      </c>
      <c r="V959" t="s">
        <v>4763</v>
      </c>
      <c r="W959">
        <v>7736.39</v>
      </c>
      <c r="AD959">
        <v>32.299999999999997</v>
      </c>
      <c r="AE959">
        <v>9.89</v>
      </c>
      <c r="AV959">
        <v>7736.39</v>
      </c>
      <c r="AW959">
        <v>57</v>
      </c>
    </row>
    <row r="960" spans="21:49" x14ac:dyDescent="0.3">
      <c r="U960" t="s">
        <v>4762</v>
      </c>
      <c r="V960" t="s">
        <v>4765</v>
      </c>
      <c r="W960">
        <v>7740.34</v>
      </c>
      <c r="AD960">
        <v>39.94</v>
      </c>
      <c r="AE960">
        <v>5.14</v>
      </c>
      <c r="AV960">
        <v>7740.34</v>
      </c>
      <c r="AW960">
        <v>44</v>
      </c>
    </row>
    <row r="961" spans="21:49" x14ac:dyDescent="0.3">
      <c r="U961" t="s">
        <v>4762</v>
      </c>
      <c r="V961" t="s">
        <v>4765</v>
      </c>
      <c r="W961">
        <v>7742.11</v>
      </c>
      <c r="AD961">
        <v>30</v>
      </c>
      <c r="AE961">
        <v>5.61</v>
      </c>
      <c r="AV961">
        <v>7742.11</v>
      </c>
      <c r="AW961">
        <v>46</v>
      </c>
    </row>
    <row r="962" spans="21:49" x14ac:dyDescent="0.3">
      <c r="U962" t="s">
        <v>4762</v>
      </c>
      <c r="V962" t="s">
        <v>4765</v>
      </c>
      <c r="W962">
        <v>7749.16</v>
      </c>
      <c r="AD962">
        <v>35.340000000000003</v>
      </c>
      <c r="AE962">
        <v>5.51</v>
      </c>
      <c r="AV962">
        <v>7749.16</v>
      </c>
      <c r="AW962">
        <v>41</v>
      </c>
    </row>
    <row r="963" spans="21:49" x14ac:dyDescent="0.3">
      <c r="U963" t="s">
        <v>4762</v>
      </c>
      <c r="V963" t="s">
        <v>4763</v>
      </c>
      <c r="W963">
        <v>7763.06</v>
      </c>
      <c r="AD963">
        <v>32.204999999999998</v>
      </c>
      <c r="AE963">
        <v>8.3800000000000008</v>
      </c>
      <c r="AV963">
        <v>7763.06</v>
      </c>
      <c r="AW963">
        <v>25</v>
      </c>
    </row>
    <row r="964" spans="21:49" x14ac:dyDescent="0.3">
      <c r="U964" t="s">
        <v>4762</v>
      </c>
      <c r="V964" t="s">
        <v>4765</v>
      </c>
      <c r="W964">
        <v>7789.64</v>
      </c>
      <c r="AD964">
        <v>33.880000000000003</v>
      </c>
      <c r="AE964">
        <v>4.68</v>
      </c>
      <c r="AV964">
        <v>7789.64</v>
      </c>
      <c r="AW964">
        <v>48</v>
      </c>
    </row>
    <row r="965" spans="21:49" x14ac:dyDescent="0.3">
      <c r="U965" t="s">
        <v>4766</v>
      </c>
      <c r="V965" t="s">
        <v>4765</v>
      </c>
      <c r="W965">
        <v>7794.68</v>
      </c>
      <c r="AD965">
        <v>26.63</v>
      </c>
      <c r="AE965">
        <v>4.3600000000000003</v>
      </c>
      <c r="AV965">
        <v>7794.68</v>
      </c>
      <c r="AW965">
        <v>23</v>
      </c>
    </row>
    <row r="966" spans="21:49" x14ac:dyDescent="0.3">
      <c r="U966" t="s">
        <v>4766</v>
      </c>
      <c r="V966" t="s">
        <v>4763</v>
      </c>
      <c r="W966">
        <v>7803.77</v>
      </c>
      <c r="AD966">
        <v>28.7</v>
      </c>
      <c r="AE966">
        <v>7.74</v>
      </c>
      <c r="AV966">
        <v>7803.77</v>
      </c>
      <c r="AW966">
        <v>25</v>
      </c>
    </row>
    <row r="967" spans="21:49" x14ac:dyDescent="0.3">
      <c r="U967" t="s">
        <v>4766</v>
      </c>
      <c r="V967" t="s">
        <v>4765</v>
      </c>
      <c r="W967">
        <v>7804.16</v>
      </c>
      <c r="AD967">
        <v>25.65</v>
      </c>
      <c r="AE967">
        <v>4.05</v>
      </c>
      <c r="AV967">
        <v>7804.16</v>
      </c>
      <c r="AW967">
        <v>48</v>
      </c>
    </row>
    <row r="968" spans="21:49" x14ac:dyDescent="0.3">
      <c r="U968" t="s">
        <v>4762</v>
      </c>
      <c r="V968" t="s">
        <v>4763</v>
      </c>
      <c r="W968">
        <v>7812.67</v>
      </c>
      <c r="AD968">
        <v>36.384999999999998</v>
      </c>
      <c r="AE968">
        <v>11.49</v>
      </c>
      <c r="AV968">
        <v>7812.67</v>
      </c>
      <c r="AW968">
        <v>31</v>
      </c>
    </row>
    <row r="969" spans="21:49" x14ac:dyDescent="0.3">
      <c r="U969" t="s">
        <v>4762</v>
      </c>
      <c r="V969" t="s">
        <v>4765</v>
      </c>
      <c r="W969">
        <v>7824.37</v>
      </c>
      <c r="AD969">
        <v>34.69</v>
      </c>
      <c r="AE969">
        <v>5.65</v>
      </c>
      <c r="AV969">
        <v>7824.37</v>
      </c>
      <c r="AW969">
        <v>33</v>
      </c>
    </row>
    <row r="970" spans="21:49" x14ac:dyDescent="0.3">
      <c r="U970" t="s">
        <v>4762</v>
      </c>
      <c r="V970" t="s">
        <v>4765</v>
      </c>
      <c r="W970">
        <v>7844.8</v>
      </c>
      <c r="AD970">
        <v>37.68</v>
      </c>
      <c r="AE970">
        <v>4.29</v>
      </c>
      <c r="AV970">
        <v>7844.8</v>
      </c>
      <c r="AW970">
        <v>21</v>
      </c>
    </row>
    <row r="971" spans="21:49" x14ac:dyDescent="0.3">
      <c r="U971" t="s">
        <v>4762</v>
      </c>
      <c r="V971" t="s">
        <v>4765</v>
      </c>
      <c r="W971">
        <v>7851.85</v>
      </c>
      <c r="AD971">
        <v>35.49</v>
      </c>
      <c r="AE971">
        <v>4.74</v>
      </c>
      <c r="AV971">
        <v>7851.85</v>
      </c>
      <c r="AW971">
        <v>28</v>
      </c>
    </row>
    <row r="972" spans="21:49" x14ac:dyDescent="0.3">
      <c r="U972" t="s">
        <v>4762</v>
      </c>
      <c r="V972" t="s">
        <v>4763</v>
      </c>
      <c r="W972">
        <v>7896.41</v>
      </c>
      <c r="AD972">
        <v>44.7</v>
      </c>
      <c r="AE972">
        <v>7.6</v>
      </c>
      <c r="AV972">
        <v>7896.41</v>
      </c>
      <c r="AW972">
        <v>60</v>
      </c>
    </row>
    <row r="973" spans="21:49" x14ac:dyDescent="0.3">
      <c r="U973" t="s">
        <v>4762</v>
      </c>
      <c r="V973" t="s">
        <v>4763</v>
      </c>
      <c r="W973">
        <v>7935.29</v>
      </c>
      <c r="AD973">
        <v>38.380000000000003</v>
      </c>
      <c r="AE973">
        <v>8.5</v>
      </c>
      <c r="AV973">
        <v>7935.29</v>
      </c>
      <c r="AW973">
        <v>45</v>
      </c>
    </row>
    <row r="974" spans="21:49" x14ac:dyDescent="0.3">
      <c r="U974" t="s">
        <v>4762</v>
      </c>
      <c r="V974" t="s">
        <v>4763</v>
      </c>
      <c r="W974">
        <v>7948.22</v>
      </c>
      <c r="AD974">
        <v>35.244999999999997</v>
      </c>
      <c r="AE974">
        <v>11.22</v>
      </c>
      <c r="AV974">
        <v>7948.22</v>
      </c>
      <c r="AW974">
        <v>35</v>
      </c>
    </row>
    <row r="975" spans="21:49" x14ac:dyDescent="0.3">
      <c r="U975" t="s">
        <v>4762</v>
      </c>
      <c r="V975" t="s">
        <v>4765</v>
      </c>
      <c r="W975">
        <v>7953.72</v>
      </c>
      <c r="AD975">
        <v>49.84</v>
      </c>
      <c r="AE975">
        <v>5.0999999999999996</v>
      </c>
      <c r="AV975">
        <v>7953.72</v>
      </c>
      <c r="AW975">
        <v>56</v>
      </c>
    </row>
    <row r="976" spans="21:49" x14ac:dyDescent="0.3">
      <c r="U976" t="s">
        <v>4762</v>
      </c>
      <c r="V976" t="s">
        <v>4765</v>
      </c>
      <c r="W976">
        <v>7954.52</v>
      </c>
      <c r="AD976">
        <v>49.06</v>
      </c>
      <c r="AE976">
        <v>5.43</v>
      </c>
      <c r="AV976">
        <v>7954.52</v>
      </c>
      <c r="AW976">
        <v>41</v>
      </c>
    </row>
    <row r="977" spans="21:49" x14ac:dyDescent="0.3">
      <c r="U977" t="s">
        <v>4762</v>
      </c>
      <c r="V977" t="s">
        <v>4764</v>
      </c>
      <c r="W977">
        <v>7958.13</v>
      </c>
      <c r="AD977">
        <v>30.88</v>
      </c>
      <c r="AE977">
        <v>5.82</v>
      </c>
      <c r="AV977">
        <v>7958.13</v>
      </c>
      <c r="AW977">
        <v>52</v>
      </c>
    </row>
    <row r="978" spans="21:49" x14ac:dyDescent="0.3">
      <c r="U978" t="s">
        <v>4762</v>
      </c>
      <c r="V978" t="s">
        <v>4764</v>
      </c>
      <c r="W978">
        <v>7966.81</v>
      </c>
      <c r="AD978">
        <v>33.35</v>
      </c>
      <c r="AE978">
        <v>6.05</v>
      </c>
      <c r="AV978">
        <v>7966.81</v>
      </c>
      <c r="AW978">
        <v>47</v>
      </c>
    </row>
    <row r="979" spans="21:49" x14ac:dyDescent="0.3">
      <c r="U979" t="s">
        <v>4762</v>
      </c>
      <c r="V979" t="s">
        <v>4764</v>
      </c>
      <c r="W979">
        <v>7980.34</v>
      </c>
      <c r="AD979">
        <v>38</v>
      </c>
      <c r="AE979">
        <v>6.38</v>
      </c>
      <c r="AV979">
        <v>7980.34</v>
      </c>
      <c r="AW979">
        <v>50</v>
      </c>
    </row>
    <row r="980" spans="21:49" x14ac:dyDescent="0.3">
      <c r="U980" t="s">
        <v>4762</v>
      </c>
      <c r="V980" t="s">
        <v>4764</v>
      </c>
      <c r="W980">
        <v>7985.82</v>
      </c>
      <c r="AD980">
        <v>36.08</v>
      </c>
      <c r="AE980">
        <v>5.73</v>
      </c>
      <c r="AV980">
        <v>7985.82</v>
      </c>
      <c r="AW980">
        <v>39</v>
      </c>
    </row>
    <row r="981" spans="21:49" x14ac:dyDescent="0.3">
      <c r="U981" t="s">
        <v>4762</v>
      </c>
      <c r="V981" t="s">
        <v>4765</v>
      </c>
      <c r="W981">
        <v>7986.48</v>
      </c>
      <c r="AD981">
        <v>35.700000000000003</v>
      </c>
      <c r="AE981">
        <v>5.47</v>
      </c>
      <c r="AV981">
        <v>7986.48</v>
      </c>
      <c r="AW981">
        <v>39</v>
      </c>
    </row>
    <row r="982" spans="21:49" x14ac:dyDescent="0.3">
      <c r="U982" t="s">
        <v>4762</v>
      </c>
      <c r="V982" t="s">
        <v>4763</v>
      </c>
      <c r="W982">
        <v>8004.96</v>
      </c>
      <c r="AD982">
        <v>34.01</v>
      </c>
      <c r="AE982">
        <v>11.3</v>
      </c>
      <c r="AV982">
        <v>8004.96</v>
      </c>
      <c r="AW982">
        <v>60</v>
      </c>
    </row>
    <row r="983" spans="21:49" x14ac:dyDescent="0.3">
      <c r="U983" t="s">
        <v>4762</v>
      </c>
      <c r="V983" t="s">
        <v>4763</v>
      </c>
      <c r="W983">
        <v>8014.62</v>
      </c>
      <c r="AD983">
        <v>31.54</v>
      </c>
      <c r="AE983">
        <v>6.72</v>
      </c>
      <c r="AV983">
        <v>8014.62</v>
      </c>
      <c r="AW983">
        <v>27</v>
      </c>
    </row>
    <row r="984" spans="21:49" x14ac:dyDescent="0.3">
      <c r="U984" t="s">
        <v>4767</v>
      </c>
      <c r="V984" t="s">
        <v>4765</v>
      </c>
      <c r="W984">
        <v>8017.06</v>
      </c>
      <c r="AD984">
        <v>23.3</v>
      </c>
      <c r="AE984">
        <v>5.36</v>
      </c>
      <c r="AV984">
        <v>8017.06</v>
      </c>
      <c r="AW984">
        <v>42</v>
      </c>
    </row>
    <row r="985" spans="21:49" x14ac:dyDescent="0.3">
      <c r="U985" t="s">
        <v>4766</v>
      </c>
      <c r="V985" t="s">
        <v>4763</v>
      </c>
      <c r="W985">
        <v>8021.11</v>
      </c>
      <c r="AD985">
        <v>27.75</v>
      </c>
      <c r="AE985">
        <v>9.8800000000000008</v>
      </c>
      <c r="AV985">
        <v>8021.11</v>
      </c>
      <c r="AW985">
        <v>33</v>
      </c>
    </row>
    <row r="986" spans="21:49" x14ac:dyDescent="0.3">
      <c r="U986" t="s">
        <v>4762</v>
      </c>
      <c r="V986" t="s">
        <v>4765</v>
      </c>
      <c r="W986">
        <v>8023.14</v>
      </c>
      <c r="AD986">
        <v>42.46</v>
      </c>
      <c r="AE986">
        <v>4.1100000000000003</v>
      </c>
      <c r="AV986">
        <v>8023.14</v>
      </c>
      <c r="AW986">
        <v>44</v>
      </c>
    </row>
    <row r="987" spans="21:49" x14ac:dyDescent="0.3">
      <c r="U987" t="s">
        <v>4762</v>
      </c>
      <c r="V987" t="s">
        <v>4763</v>
      </c>
      <c r="W987">
        <v>8026.67</v>
      </c>
      <c r="AD987">
        <v>54.47</v>
      </c>
      <c r="AE987">
        <v>7.48</v>
      </c>
      <c r="AV987">
        <v>8026.67</v>
      </c>
      <c r="AW987">
        <v>46</v>
      </c>
    </row>
    <row r="988" spans="21:49" x14ac:dyDescent="0.3">
      <c r="U988" t="s">
        <v>4767</v>
      </c>
      <c r="V988" t="s">
        <v>4763</v>
      </c>
      <c r="W988">
        <v>8027.97</v>
      </c>
      <c r="AD988">
        <v>24.93</v>
      </c>
      <c r="AE988">
        <v>9.18</v>
      </c>
      <c r="AV988">
        <v>8027.97</v>
      </c>
      <c r="AW988">
        <v>45</v>
      </c>
    </row>
    <row r="989" spans="21:49" x14ac:dyDescent="0.3">
      <c r="U989" t="s">
        <v>4762</v>
      </c>
      <c r="V989" t="s">
        <v>4765</v>
      </c>
      <c r="W989">
        <v>8035.64</v>
      </c>
      <c r="AD989">
        <v>48.12</v>
      </c>
      <c r="AE989">
        <v>4.51</v>
      </c>
      <c r="AV989">
        <v>8035.64</v>
      </c>
      <c r="AW989">
        <v>19</v>
      </c>
    </row>
    <row r="990" spans="21:49" x14ac:dyDescent="0.3">
      <c r="U990" t="s">
        <v>4767</v>
      </c>
      <c r="V990" t="s">
        <v>4763</v>
      </c>
      <c r="W990">
        <v>8059.06</v>
      </c>
      <c r="AD990">
        <v>24.91</v>
      </c>
      <c r="AE990">
        <v>7.33</v>
      </c>
      <c r="AV990">
        <v>8059.06</v>
      </c>
      <c r="AW990">
        <v>37</v>
      </c>
    </row>
    <row r="991" spans="21:49" x14ac:dyDescent="0.3">
      <c r="U991" t="s">
        <v>4766</v>
      </c>
      <c r="V991" t="s">
        <v>4763</v>
      </c>
      <c r="W991">
        <v>8059.68</v>
      </c>
      <c r="AD991">
        <v>27.645</v>
      </c>
      <c r="AE991">
        <v>10.56</v>
      </c>
      <c r="AV991">
        <v>8059.68</v>
      </c>
      <c r="AW991">
        <v>40</v>
      </c>
    </row>
    <row r="992" spans="21:49" x14ac:dyDescent="0.3">
      <c r="U992" t="s">
        <v>4762</v>
      </c>
      <c r="V992" t="s">
        <v>4765</v>
      </c>
      <c r="W992">
        <v>8062.31</v>
      </c>
      <c r="AD992">
        <v>33.700000000000003</v>
      </c>
      <c r="AE992">
        <v>4.01</v>
      </c>
      <c r="AV992">
        <v>8062.31</v>
      </c>
      <c r="AW992">
        <v>52</v>
      </c>
    </row>
    <row r="993" spans="21:49" x14ac:dyDescent="0.3">
      <c r="U993" t="s">
        <v>4762</v>
      </c>
      <c r="V993" t="s">
        <v>4765</v>
      </c>
      <c r="W993">
        <v>8062.76</v>
      </c>
      <c r="AD993">
        <v>38.93</v>
      </c>
      <c r="AE993">
        <v>5.64</v>
      </c>
      <c r="AV993">
        <v>8062.76</v>
      </c>
      <c r="AW993">
        <v>47</v>
      </c>
    </row>
    <row r="994" spans="21:49" x14ac:dyDescent="0.3">
      <c r="U994" t="s">
        <v>4762</v>
      </c>
      <c r="V994" t="s">
        <v>4763</v>
      </c>
      <c r="W994">
        <v>8067.83</v>
      </c>
      <c r="AD994">
        <v>32.774999999999999</v>
      </c>
      <c r="AE994">
        <v>8.02</v>
      </c>
      <c r="AV994">
        <v>8067.83</v>
      </c>
      <c r="AW994">
        <v>57</v>
      </c>
    </row>
    <row r="995" spans="21:49" x14ac:dyDescent="0.3">
      <c r="U995" t="s">
        <v>4766</v>
      </c>
      <c r="V995" t="s">
        <v>4763</v>
      </c>
      <c r="W995">
        <v>8068.19</v>
      </c>
      <c r="AD995">
        <v>29.83</v>
      </c>
      <c r="AE995">
        <v>7.2</v>
      </c>
      <c r="AV995">
        <v>8068.19</v>
      </c>
      <c r="AW995">
        <v>47</v>
      </c>
    </row>
    <row r="996" spans="21:49" x14ac:dyDescent="0.3">
      <c r="U996" t="s">
        <v>4766</v>
      </c>
      <c r="V996" t="s">
        <v>4765</v>
      </c>
      <c r="W996">
        <v>8071.57</v>
      </c>
      <c r="AD996">
        <v>28.31</v>
      </c>
      <c r="AE996">
        <v>4.55</v>
      </c>
      <c r="AV996">
        <v>8071.57</v>
      </c>
      <c r="AW996">
        <v>57</v>
      </c>
    </row>
    <row r="997" spans="21:49" x14ac:dyDescent="0.3">
      <c r="U997" t="s">
        <v>4766</v>
      </c>
      <c r="V997" t="s">
        <v>4763</v>
      </c>
      <c r="W997">
        <v>8077.41</v>
      </c>
      <c r="AD997">
        <v>29.79</v>
      </c>
      <c r="AE997">
        <v>9.0299999999999994</v>
      </c>
      <c r="AV997">
        <v>8077.41</v>
      </c>
      <c r="AW997">
        <v>29</v>
      </c>
    </row>
    <row r="998" spans="21:49" x14ac:dyDescent="0.3">
      <c r="U998" t="s">
        <v>4762</v>
      </c>
      <c r="V998" t="s">
        <v>4765</v>
      </c>
      <c r="W998">
        <v>8081.26</v>
      </c>
      <c r="AD998">
        <v>36.6</v>
      </c>
      <c r="AE998">
        <v>5.2</v>
      </c>
      <c r="AV998">
        <v>8081.26</v>
      </c>
      <c r="AW998">
        <v>21</v>
      </c>
    </row>
    <row r="999" spans="21:49" x14ac:dyDescent="0.3">
      <c r="U999" t="s">
        <v>4762</v>
      </c>
      <c r="V999" t="s">
        <v>4763</v>
      </c>
      <c r="W999">
        <v>8081.74</v>
      </c>
      <c r="AD999">
        <v>35.93</v>
      </c>
      <c r="AE999">
        <v>8.3000000000000007</v>
      </c>
      <c r="AV999">
        <v>8081.74</v>
      </c>
      <c r="AW999">
        <v>28</v>
      </c>
    </row>
    <row r="1000" spans="21:49" x14ac:dyDescent="0.3">
      <c r="U1000" t="s">
        <v>4766</v>
      </c>
      <c r="V1000" t="s">
        <v>4765</v>
      </c>
      <c r="W1000">
        <v>8083.92</v>
      </c>
      <c r="AD1000">
        <v>28.6</v>
      </c>
      <c r="AE1000">
        <v>5.56</v>
      </c>
      <c r="AV1000">
        <v>8083.92</v>
      </c>
      <c r="AW1000">
        <v>47</v>
      </c>
    </row>
    <row r="1001" spans="21:49" x14ac:dyDescent="0.3">
      <c r="U1001" t="s">
        <v>4762</v>
      </c>
      <c r="V1001" t="s">
        <v>4765</v>
      </c>
      <c r="W1001">
        <v>8091.3</v>
      </c>
      <c r="AD1001">
        <v>39.17</v>
      </c>
      <c r="AE1001">
        <v>4.1500000000000004</v>
      </c>
      <c r="AV1001">
        <v>8091.3</v>
      </c>
      <c r="AW1001">
        <v>55</v>
      </c>
    </row>
    <row r="1002" spans="21:49" x14ac:dyDescent="0.3">
      <c r="U1002" t="s">
        <v>4766</v>
      </c>
      <c r="V1002" t="s">
        <v>4764</v>
      </c>
      <c r="W1002">
        <v>8112.59</v>
      </c>
      <c r="AD1002">
        <v>26.41</v>
      </c>
      <c r="AE1002">
        <v>5.99</v>
      </c>
      <c r="AV1002">
        <v>8112.59</v>
      </c>
      <c r="AW1002">
        <v>49</v>
      </c>
    </row>
    <row r="1003" spans="21:49" x14ac:dyDescent="0.3">
      <c r="U1003" t="s">
        <v>4762</v>
      </c>
      <c r="V1003" t="s">
        <v>4764</v>
      </c>
      <c r="W1003">
        <v>8116.27</v>
      </c>
      <c r="AD1003">
        <v>30.63</v>
      </c>
      <c r="AE1003">
        <v>5.8</v>
      </c>
      <c r="AV1003">
        <v>8116.27</v>
      </c>
      <c r="AW1003">
        <v>44</v>
      </c>
    </row>
    <row r="1004" spans="21:49" x14ac:dyDescent="0.3">
      <c r="U1004" t="s">
        <v>4762</v>
      </c>
      <c r="V1004" t="s">
        <v>4763</v>
      </c>
      <c r="W1004">
        <v>8116.68</v>
      </c>
      <c r="AD1004">
        <v>31.73</v>
      </c>
      <c r="AE1004">
        <v>7.32</v>
      </c>
      <c r="AV1004">
        <v>8116.68</v>
      </c>
      <c r="AW1004">
        <v>49</v>
      </c>
    </row>
    <row r="1005" spans="21:49" x14ac:dyDescent="0.3">
      <c r="U1005" t="s">
        <v>4762</v>
      </c>
      <c r="V1005" t="s">
        <v>4765</v>
      </c>
      <c r="W1005">
        <v>8124.41</v>
      </c>
      <c r="AD1005">
        <v>30.7</v>
      </c>
      <c r="AE1005">
        <v>5.16</v>
      </c>
      <c r="AV1005">
        <v>8124.41</v>
      </c>
      <c r="AW1005">
        <v>49</v>
      </c>
    </row>
    <row r="1006" spans="21:49" x14ac:dyDescent="0.3">
      <c r="U1006" t="s">
        <v>4766</v>
      </c>
      <c r="V1006" t="s">
        <v>4764</v>
      </c>
      <c r="W1006">
        <v>8125.78</v>
      </c>
      <c r="AD1006">
        <v>25.934999999999999</v>
      </c>
      <c r="AE1006">
        <v>5.96</v>
      </c>
      <c r="AV1006">
        <v>8125.78</v>
      </c>
      <c r="AW1006">
        <v>49</v>
      </c>
    </row>
    <row r="1007" spans="21:49" x14ac:dyDescent="0.3">
      <c r="U1007" t="s">
        <v>4762</v>
      </c>
      <c r="V1007" t="s">
        <v>4765</v>
      </c>
      <c r="W1007">
        <v>8157.92</v>
      </c>
      <c r="AD1007">
        <v>35.9</v>
      </c>
      <c r="AE1007">
        <v>4.8499999999999996</v>
      </c>
      <c r="AV1007">
        <v>8157.92</v>
      </c>
      <c r="AW1007">
        <v>32</v>
      </c>
    </row>
    <row r="1008" spans="21:49" x14ac:dyDescent="0.3">
      <c r="U1008" t="s">
        <v>4766</v>
      </c>
      <c r="V1008" t="s">
        <v>4765</v>
      </c>
      <c r="W1008">
        <v>8162.72</v>
      </c>
      <c r="AD1008">
        <v>26.7</v>
      </c>
      <c r="AE1008">
        <v>5.09</v>
      </c>
      <c r="AV1008">
        <v>8162.72</v>
      </c>
      <c r="AW1008">
        <v>40</v>
      </c>
    </row>
    <row r="1009" spans="21:49" x14ac:dyDescent="0.3">
      <c r="U1009" t="s">
        <v>4762</v>
      </c>
      <c r="V1009" t="s">
        <v>4765</v>
      </c>
      <c r="W1009">
        <v>8177.9</v>
      </c>
      <c r="AD1009">
        <v>33.71</v>
      </c>
      <c r="AE1009">
        <v>4.9400000000000004</v>
      </c>
      <c r="AV1009">
        <v>8177.9</v>
      </c>
      <c r="AW1009">
        <v>59</v>
      </c>
    </row>
    <row r="1010" spans="21:49" x14ac:dyDescent="0.3">
      <c r="U1010" t="s">
        <v>4762</v>
      </c>
      <c r="V1010" t="s">
        <v>4765</v>
      </c>
      <c r="W1010">
        <v>8179.51</v>
      </c>
      <c r="AD1010">
        <v>41.91</v>
      </c>
      <c r="AE1010">
        <v>4.92</v>
      </c>
      <c r="AV1010">
        <v>8179.51</v>
      </c>
      <c r="AW1010">
        <v>40</v>
      </c>
    </row>
    <row r="1011" spans="21:49" x14ac:dyDescent="0.3">
      <c r="U1011" t="s">
        <v>4762</v>
      </c>
      <c r="V1011" t="s">
        <v>4764</v>
      </c>
      <c r="W1011">
        <v>8182.89</v>
      </c>
      <c r="AD1011">
        <v>39.82</v>
      </c>
      <c r="AE1011">
        <v>6.05</v>
      </c>
      <c r="AV1011">
        <v>8182.89</v>
      </c>
      <c r="AW1011">
        <v>25</v>
      </c>
    </row>
    <row r="1012" spans="21:49" x14ac:dyDescent="0.3">
      <c r="U1012" t="s">
        <v>4766</v>
      </c>
      <c r="V1012" t="s">
        <v>4765</v>
      </c>
      <c r="W1012">
        <v>8188.12</v>
      </c>
      <c r="AD1012">
        <v>28.12</v>
      </c>
      <c r="AE1012">
        <v>4.67</v>
      </c>
      <c r="AV1012">
        <v>8188.12</v>
      </c>
      <c r="AW1012">
        <v>60</v>
      </c>
    </row>
    <row r="1013" spans="21:49" x14ac:dyDescent="0.3">
      <c r="U1013" t="s">
        <v>4766</v>
      </c>
      <c r="V1013" t="s">
        <v>4763</v>
      </c>
      <c r="W1013">
        <v>8211.1</v>
      </c>
      <c r="AD1013">
        <v>26.98</v>
      </c>
      <c r="AE1013">
        <v>9.81</v>
      </c>
      <c r="AV1013">
        <v>8211.1</v>
      </c>
      <c r="AW1013">
        <v>44</v>
      </c>
    </row>
    <row r="1014" spans="21:49" x14ac:dyDescent="0.3">
      <c r="U1014" t="s">
        <v>4766</v>
      </c>
      <c r="V1014" t="s">
        <v>4764</v>
      </c>
      <c r="W1014">
        <v>8219.2000000000007</v>
      </c>
      <c r="AD1014">
        <v>27.2</v>
      </c>
      <c r="AE1014">
        <v>6.06</v>
      </c>
      <c r="AV1014">
        <v>8219.2000000000007</v>
      </c>
      <c r="AW1014">
        <v>44</v>
      </c>
    </row>
    <row r="1015" spans="21:49" x14ac:dyDescent="0.3">
      <c r="U1015" t="s">
        <v>4766</v>
      </c>
      <c r="V1015" t="s">
        <v>4765</v>
      </c>
      <c r="W1015">
        <v>8232.64</v>
      </c>
      <c r="AD1015">
        <v>25.3</v>
      </c>
      <c r="AE1015">
        <v>5.19</v>
      </c>
      <c r="AV1015">
        <v>8232.64</v>
      </c>
      <c r="AW1015">
        <v>46</v>
      </c>
    </row>
    <row r="1016" spans="21:49" x14ac:dyDescent="0.3">
      <c r="U1016" t="s">
        <v>4762</v>
      </c>
      <c r="V1016" t="s">
        <v>4763</v>
      </c>
      <c r="W1016">
        <v>8233.1</v>
      </c>
      <c r="AD1016">
        <v>30.25</v>
      </c>
      <c r="AE1016">
        <v>10.16</v>
      </c>
      <c r="AV1016">
        <v>8233.1</v>
      </c>
      <c r="AW1016">
        <v>46</v>
      </c>
    </row>
    <row r="1017" spans="21:49" x14ac:dyDescent="0.3">
      <c r="U1017" t="s">
        <v>4762</v>
      </c>
      <c r="V1017" t="s">
        <v>4765</v>
      </c>
      <c r="W1017">
        <v>8240.59</v>
      </c>
      <c r="AD1017">
        <v>54</v>
      </c>
      <c r="AE1017">
        <v>4.68</v>
      </c>
      <c r="AV1017">
        <v>8240.59</v>
      </c>
      <c r="AW1017">
        <v>46</v>
      </c>
    </row>
    <row r="1018" spans="21:49" x14ac:dyDescent="0.3">
      <c r="U1018" t="s">
        <v>4762</v>
      </c>
      <c r="V1018" t="s">
        <v>4765</v>
      </c>
      <c r="W1018">
        <v>8252.2800000000007</v>
      </c>
      <c r="AD1018">
        <v>51.86</v>
      </c>
      <c r="AE1018">
        <v>5.32</v>
      </c>
      <c r="AV1018">
        <v>8252.2800000000007</v>
      </c>
      <c r="AW1018">
        <v>40</v>
      </c>
    </row>
    <row r="1019" spans="21:49" x14ac:dyDescent="0.3">
      <c r="U1019" t="s">
        <v>4762</v>
      </c>
      <c r="V1019" t="s">
        <v>4763</v>
      </c>
      <c r="W1019">
        <v>8268</v>
      </c>
      <c r="AD1019">
        <v>31.39</v>
      </c>
      <c r="AE1019">
        <v>6.99</v>
      </c>
      <c r="AV1019">
        <v>8268</v>
      </c>
      <c r="AW1019">
        <v>58</v>
      </c>
    </row>
    <row r="1020" spans="21:49" x14ac:dyDescent="0.3">
      <c r="U1020" t="s">
        <v>4762</v>
      </c>
      <c r="V1020" t="s">
        <v>4765</v>
      </c>
      <c r="W1020">
        <v>8269.0400000000009</v>
      </c>
      <c r="AD1020">
        <v>39.97</v>
      </c>
      <c r="AE1020">
        <v>5.55</v>
      </c>
      <c r="AV1020">
        <v>8269.0400000000009</v>
      </c>
      <c r="AW1020">
        <v>48</v>
      </c>
    </row>
    <row r="1021" spans="21:49" x14ac:dyDescent="0.3">
      <c r="U1021" t="s">
        <v>4762</v>
      </c>
      <c r="V1021" t="s">
        <v>4763</v>
      </c>
      <c r="W1021">
        <v>8271.4599999999991</v>
      </c>
      <c r="AD1021">
        <v>41.23</v>
      </c>
      <c r="AE1021">
        <v>6.94</v>
      </c>
      <c r="AV1021">
        <v>8271.4599999999991</v>
      </c>
      <c r="AW1021">
        <v>22</v>
      </c>
    </row>
    <row r="1022" spans="21:49" x14ac:dyDescent="0.3">
      <c r="U1022" t="s">
        <v>4762</v>
      </c>
      <c r="V1022" t="s">
        <v>4765</v>
      </c>
      <c r="W1022">
        <v>8277.52</v>
      </c>
      <c r="AD1022">
        <v>49.45</v>
      </c>
      <c r="AE1022">
        <v>4.2</v>
      </c>
      <c r="AV1022">
        <v>8277.52</v>
      </c>
      <c r="AW1022">
        <v>48</v>
      </c>
    </row>
    <row r="1023" spans="21:49" x14ac:dyDescent="0.3">
      <c r="U1023" t="s">
        <v>4762</v>
      </c>
      <c r="V1023" t="s">
        <v>4765</v>
      </c>
      <c r="W1023">
        <v>8280.6200000000008</v>
      </c>
      <c r="AD1023">
        <v>41.04</v>
      </c>
      <c r="AE1023">
        <v>5.59</v>
      </c>
      <c r="AV1023">
        <v>8280.6200000000008</v>
      </c>
      <c r="AW1023">
        <v>48</v>
      </c>
    </row>
    <row r="1024" spans="21:49" x14ac:dyDescent="0.3">
      <c r="U1024" t="s">
        <v>4766</v>
      </c>
      <c r="V1024" t="s">
        <v>4763</v>
      </c>
      <c r="W1024">
        <v>8283.68</v>
      </c>
      <c r="AD1024">
        <v>27.93</v>
      </c>
      <c r="AE1024">
        <v>9.9600000000000009</v>
      </c>
      <c r="AV1024">
        <v>8283.68</v>
      </c>
      <c r="AW1024">
        <v>49</v>
      </c>
    </row>
    <row r="1025" spans="21:49" x14ac:dyDescent="0.3">
      <c r="U1025" t="s">
        <v>4767</v>
      </c>
      <c r="V1025" t="s">
        <v>4763</v>
      </c>
      <c r="W1025">
        <v>8302.5400000000009</v>
      </c>
      <c r="AD1025">
        <v>21.01</v>
      </c>
      <c r="AE1025">
        <v>7.37</v>
      </c>
      <c r="AV1025">
        <v>8302.5400000000009</v>
      </c>
      <c r="AW1025">
        <v>44</v>
      </c>
    </row>
    <row r="1026" spans="21:49" x14ac:dyDescent="0.3">
      <c r="U1026" t="s">
        <v>4762</v>
      </c>
      <c r="V1026" t="s">
        <v>4765</v>
      </c>
      <c r="W1026">
        <v>8310.84</v>
      </c>
      <c r="AD1026">
        <v>52.37</v>
      </c>
      <c r="AE1026">
        <v>5.0599999999999996</v>
      </c>
      <c r="AV1026">
        <v>8310.84</v>
      </c>
      <c r="AW1026">
        <v>43</v>
      </c>
    </row>
    <row r="1027" spans="21:49" x14ac:dyDescent="0.3">
      <c r="U1027" t="s">
        <v>4762</v>
      </c>
      <c r="V1027" t="s">
        <v>4763</v>
      </c>
      <c r="W1027">
        <v>8314.65</v>
      </c>
      <c r="AD1027">
        <v>40.369999999999997</v>
      </c>
      <c r="AE1027">
        <v>8.2100000000000009</v>
      </c>
      <c r="AV1027">
        <v>8314.65</v>
      </c>
      <c r="AW1027">
        <v>29</v>
      </c>
    </row>
    <row r="1028" spans="21:49" x14ac:dyDescent="0.3">
      <c r="U1028" t="s">
        <v>4762</v>
      </c>
      <c r="V1028" t="s">
        <v>4763</v>
      </c>
      <c r="W1028">
        <v>8334.4599999999991</v>
      </c>
      <c r="AD1028">
        <v>41.47</v>
      </c>
      <c r="AE1028">
        <v>10.34</v>
      </c>
      <c r="AV1028">
        <v>8334.4599999999991</v>
      </c>
      <c r="AW1028">
        <v>46</v>
      </c>
    </row>
    <row r="1029" spans="21:49" x14ac:dyDescent="0.3">
      <c r="U1029" t="s">
        <v>4762</v>
      </c>
      <c r="V1029" t="s">
        <v>4765</v>
      </c>
      <c r="W1029">
        <v>8334.59</v>
      </c>
      <c r="AD1029">
        <v>33.725000000000001</v>
      </c>
      <c r="AE1029">
        <v>5.51</v>
      </c>
      <c r="AV1029">
        <v>8334.59</v>
      </c>
      <c r="AW1029">
        <v>46</v>
      </c>
    </row>
    <row r="1030" spans="21:49" x14ac:dyDescent="0.3">
      <c r="U1030" t="s">
        <v>4766</v>
      </c>
      <c r="V1030" t="s">
        <v>4763</v>
      </c>
      <c r="W1030">
        <v>8342.91</v>
      </c>
      <c r="AD1030">
        <v>28.1</v>
      </c>
      <c r="AE1030">
        <v>11.2</v>
      </c>
      <c r="AV1030">
        <v>8342.91</v>
      </c>
      <c r="AW1030">
        <v>46</v>
      </c>
    </row>
    <row r="1031" spans="21:49" x14ac:dyDescent="0.3">
      <c r="U1031" t="s">
        <v>4762</v>
      </c>
      <c r="V1031" t="s">
        <v>4765</v>
      </c>
      <c r="W1031">
        <v>8347.16</v>
      </c>
      <c r="AD1031">
        <v>37.43</v>
      </c>
      <c r="AE1031">
        <v>4.3499999999999996</v>
      </c>
      <c r="AV1031">
        <v>8347.16</v>
      </c>
      <c r="AW1031">
        <v>46</v>
      </c>
    </row>
    <row r="1032" spans="21:49" x14ac:dyDescent="0.3">
      <c r="U1032" t="s">
        <v>4767</v>
      </c>
      <c r="V1032" t="s">
        <v>4763</v>
      </c>
      <c r="W1032">
        <v>8355.5400000000009</v>
      </c>
      <c r="AD1032">
        <v>23.7</v>
      </c>
      <c r="AE1032">
        <v>10.45</v>
      </c>
      <c r="AV1032">
        <v>8355.5400000000009</v>
      </c>
      <c r="AW1032">
        <v>59</v>
      </c>
    </row>
    <row r="1033" spans="21:49" x14ac:dyDescent="0.3">
      <c r="U1033" t="s">
        <v>4767</v>
      </c>
      <c r="V1033" t="s">
        <v>4765</v>
      </c>
      <c r="W1033">
        <v>8396.6200000000008</v>
      </c>
      <c r="AD1033">
        <v>24.795000000000002</v>
      </c>
      <c r="AE1033">
        <v>4.07</v>
      </c>
      <c r="AV1033">
        <v>8396.6200000000008</v>
      </c>
      <c r="AW1033">
        <v>51</v>
      </c>
    </row>
    <row r="1034" spans="21:49" x14ac:dyDescent="0.3">
      <c r="U1034" t="s">
        <v>4762</v>
      </c>
      <c r="V1034" t="s">
        <v>4763</v>
      </c>
      <c r="W1034">
        <v>8400.01</v>
      </c>
      <c r="AD1034">
        <v>31.9</v>
      </c>
      <c r="AE1034">
        <v>8.34</v>
      </c>
      <c r="AV1034">
        <v>8400.01</v>
      </c>
      <c r="AW1034">
        <v>51</v>
      </c>
    </row>
    <row r="1035" spans="21:49" x14ac:dyDescent="0.3">
      <c r="U1035" t="s">
        <v>4762</v>
      </c>
      <c r="V1035" t="s">
        <v>4763</v>
      </c>
      <c r="W1035">
        <v>8410.0499999999993</v>
      </c>
      <c r="AD1035">
        <v>32.68</v>
      </c>
      <c r="AE1035">
        <v>7.41</v>
      </c>
      <c r="AV1035">
        <v>8410.0499999999993</v>
      </c>
      <c r="AW1035">
        <v>43</v>
      </c>
    </row>
    <row r="1036" spans="21:49" x14ac:dyDescent="0.3">
      <c r="U1036" t="s">
        <v>4762</v>
      </c>
      <c r="V1036" t="s">
        <v>4765</v>
      </c>
      <c r="W1036">
        <v>8413.4599999999991</v>
      </c>
      <c r="AD1036">
        <v>47.13</v>
      </c>
      <c r="AE1036">
        <v>4.3099999999999996</v>
      </c>
      <c r="AV1036">
        <v>8413.4599999999991</v>
      </c>
      <c r="AW1036">
        <v>45</v>
      </c>
    </row>
    <row r="1037" spans="21:49" x14ac:dyDescent="0.3">
      <c r="U1037" t="s">
        <v>4762</v>
      </c>
      <c r="V1037" t="s">
        <v>4763</v>
      </c>
      <c r="W1037">
        <v>8428.07</v>
      </c>
      <c r="AD1037">
        <v>36.67</v>
      </c>
      <c r="AE1037">
        <v>10.83</v>
      </c>
      <c r="AV1037">
        <v>8428.07</v>
      </c>
      <c r="AW1037">
        <v>47</v>
      </c>
    </row>
    <row r="1038" spans="21:49" x14ac:dyDescent="0.3">
      <c r="U1038" t="s">
        <v>4762</v>
      </c>
      <c r="V1038" t="s">
        <v>4763</v>
      </c>
      <c r="W1038">
        <v>8440.0499999999993</v>
      </c>
      <c r="AD1038">
        <v>33.630000000000003</v>
      </c>
      <c r="AE1038">
        <v>11.31</v>
      </c>
      <c r="AV1038">
        <v>8440.0499999999993</v>
      </c>
      <c r="AW1038">
        <v>59</v>
      </c>
    </row>
    <row r="1039" spans="21:49" x14ac:dyDescent="0.3">
      <c r="U1039" t="s">
        <v>4762</v>
      </c>
      <c r="V1039" t="s">
        <v>4763</v>
      </c>
      <c r="W1039">
        <v>8442.67</v>
      </c>
      <c r="AD1039">
        <v>32.67</v>
      </c>
      <c r="AE1039">
        <v>11.81</v>
      </c>
      <c r="AV1039">
        <v>8442.67</v>
      </c>
      <c r="AW1039">
        <v>50</v>
      </c>
    </row>
    <row r="1040" spans="21:49" x14ac:dyDescent="0.3">
      <c r="U1040" t="s">
        <v>4762</v>
      </c>
      <c r="V1040" t="s">
        <v>4763</v>
      </c>
      <c r="W1040">
        <v>8444.4699999999993</v>
      </c>
      <c r="AD1040">
        <v>33.299999999999997</v>
      </c>
      <c r="AE1040">
        <v>8.26</v>
      </c>
      <c r="AV1040">
        <v>8444.4699999999993</v>
      </c>
      <c r="AW1040">
        <v>50</v>
      </c>
    </row>
    <row r="1041" spans="21:49" x14ac:dyDescent="0.3">
      <c r="U1041" t="s">
        <v>4762</v>
      </c>
      <c r="V1041" t="s">
        <v>4763</v>
      </c>
      <c r="W1041">
        <v>8448.66</v>
      </c>
      <c r="AD1041">
        <v>30.78</v>
      </c>
      <c r="AE1041">
        <v>10.74</v>
      </c>
      <c r="AV1041">
        <v>8448.66</v>
      </c>
      <c r="AW1041">
        <v>56</v>
      </c>
    </row>
    <row r="1042" spans="21:49" x14ac:dyDescent="0.3">
      <c r="U1042" t="s">
        <v>4766</v>
      </c>
      <c r="V1042" t="s">
        <v>4763</v>
      </c>
      <c r="W1042">
        <v>8450.82</v>
      </c>
      <c r="AD1042">
        <v>28.975000000000001</v>
      </c>
      <c r="AE1042">
        <v>7.69</v>
      </c>
      <c r="AV1042">
        <v>8450.82</v>
      </c>
      <c r="AW1042">
        <v>38</v>
      </c>
    </row>
    <row r="1043" spans="21:49" x14ac:dyDescent="0.3">
      <c r="U1043" t="s">
        <v>4762</v>
      </c>
      <c r="V1043" t="s">
        <v>4765</v>
      </c>
      <c r="W1043">
        <v>8457.82</v>
      </c>
      <c r="AD1043">
        <v>33.4</v>
      </c>
      <c r="AE1043">
        <v>4.84</v>
      </c>
      <c r="AV1043">
        <v>8457.82</v>
      </c>
      <c r="AW1043">
        <v>50</v>
      </c>
    </row>
    <row r="1044" spans="21:49" x14ac:dyDescent="0.3">
      <c r="U1044" t="s">
        <v>4767</v>
      </c>
      <c r="V1044" t="s">
        <v>4763</v>
      </c>
      <c r="W1044">
        <v>8466.35</v>
      </c>
      <c r="AD1044">
        <v>21.5</v>
      </c>
      <c r="AE1044">
        <v>9.77</v>
      </c>
      <c r="AV1044">
        <v>8466.35</v>
      </c>
      <c r="AW1044">
        <v>30</v>
      </c>
    </row>
    <row r="1045" spans="21:49" x14ac:dyDescent="0.3">
      <c r="U1045" t="s">
        <v>4762</v>
      </c>
      <c r="V1045" t="s">
        <v>4764</v>
      </c>
      <c r="W1045">
        <v>8471.65</v>
      </c>
      <c r="AD1045">
        <v>38.14</v>
      </c>
      <c r="AE1045">
        <v>5.84</v>
      </c>
      <c r="AV1045">
        <v>8471.65</v>
      </c>
      <c r="AW1045">
        <v>29</v>
      </c>
    </row>
    <row r="1046" spans="21:49" x14ac:dyDescent="0.3">
      <c r="U1046" t="s">
        <v>4762</v>
      </c>
      <c r="V1046" t="s">
        <v>4763</v>
      </c>
      <c r="W1046">
        <v>8515.76</v>
      </c>
      <c r="AD1046">
        <v>35.42</v>
      </c>
      <c r="AE1046">
        <v>8.6999999999999993</v>
      </c>
      <c r="AV1046">
        <v>8515.76</v>
      </c>
      <c r="AW1046">
        <v>45</v>
      </c>
    </row>
    <row r="1047" spans="21:49" x14ac:dyDescent="0.3">
      <c r="U1047" t="s">
        <v>4762</v>
      </c>
      <c r="V1047" t="s">
        <v>4763</v>
      </c>
      <c r="W1047">
        <v>8516.83</v>
      </c>
      <c r="AD1047">
        <v>35.625</v>
      </c>
      <c r="AE1047">
        <v>10.79</v>
      </c>
      <c r="AV1047">
        <v>8516.83</v>
      </c>
      <c r="AW1047">
        <v>45</v>
      </c>
    </row>
    <row r="1048" spans="21:49" x14ac:dyDescent="0.3">
      <c r="U1048" t="s">
        <v>4762</v>
      </c>
      <c r="V1048" t="s">
        <v>4765</v>
      </c>
      <c r="W1048">
        <v>8520.0300000000007</v>
      </c>
      <c r="AD1048">
        <v>45.51</v>
      </c>
      <c r="AE1048">
        <v>4.32</v>
      </c>
      <c r="AV1048">
        <v>8520.0300000000007</v>
      </c>
      <c r="AW1048">
        <v>45</v>
      </c>
    </row>
    <row r="1049" spans="21:49" x14ac:dyDescent="0.3">
      <c r="U1049" t="s">
        <v>4762</v>
      </c>
      <c r="V1049" t="s">
        <v>4763</v>
      </c>
      <c r="W1049">
        <v>8522</v>
      </c>
      <c r="AD1049">
        <v>37.1</v>
      </c>
      <c r="AE1049">
        <v>7.19</v>
      </c>
      <c r="AV1049">
        <v>8522</v>
      </c>
      <c r="AW1049">
        <v>43</v>
      </c>
    </row>
    <row r="1050" spans="21:49" x14ac:dyDescent="0.3">
      <c r="U1050" t="s">
        <v>4762</v>
      </c>
      <c r="V1050" t="s">
        <v>4763</v>
      </c>
      <c r="W1050">
        <v>8527.5300000000007</v>
      </c>
      <c r="AD1050">
        <v>30.5</v>
      </c>
      <c r="AE1050">
        <v>11.94</v>
      </c>
      <c r="AV1050">
        <v>8527.5300000000007</v>
      </c>
      <c r="AW1050">
        <v>45</v>
      </c>
    </row>
    <row r="1051" spans="21:49" x14ac:dyDescent="0.3">
      <c r="U1051" t="s">
        <v>4766</v>
      </c>
      <c r="V1051" t="s">
        <v>4765</v>
      </c>
      <c r="W1051">
        <v>8534.67</v>
      </c>
      <c r="AD1051">
        <v>28.16</v>
      </c>
      <c r="AE1051">
        <v>5.56</v>
      </c>
      <c r="AV1051">
        <v>8534.67</v>
      </c>
      <c r="AW1051" t="e">
        <v>#VALUE!</v>
      </c>
    </row>
    <row r="1052" spans="21:49" x14ac:dyDescent="0.3">
      <c r="U1052" t="s">
        <v>4766</v>
      </c>
      <c r="V1052" t="s">
        <v>4765</v>
      </c>
      <c r="W1052">
        <v>8538.2900000000009</v>
      </c>
      <c r="AD1052">
        <v>29.1</v>
      </c>
      <c r="AE1052">
        <v>5.64</v>
      </c>
      <c r="AV1052">
        <v>8538.2900000000009</v>
      </c>
      <c r="AW1052">
        <v>41</v>
      </c>
    </row>
    <row r="1053" spans="21:49" x14ac:dyDescent="0.3">
      <c r="U1053" t="s">
        <v>4762</v>
      </c>
      <c r="V1053" t="s">
        <v>4765</v>
      </c>
      <c r="W1053">
        <v>8539.67</v>
      </c>
      <c r="AD1053">
        <v>30.22</v>
      </c>
      <c r="AE1053">
        <v>4.6500000000000004</v>
      </c>
      <c r="AV1053">
        <v>8539.67</v>
      </c>
      <c r="AW1053">
        <v>47</v>
      </c>
    </row>
    <row r="1054" spans="21:49" x14ac:dyDescent="0.3">
      <c r="U1054" t="s">
        <v>4767</v>
      </c>
      <c r="V1054" t="s">
        <v>4763</v>
      </c>
      <c r="W1054">
        <v>8547.69</v>
      </c>
      <c r="AD1054">
        <v>24.29</v>
      </c>
      <c r="AE1054">
        <v>9.0500000000000007</v>
      </c>
      <c r="AV1054">
        <v>8547.69</v>
      </c>
      <c r="AW1054" t="e">
        <v>#VALUE!</v>
      </c>
    </row>
    <row r="1055" spans="21:49" x14ac:dyDescent="0.3">
      <c r="U1055" t="s">
        <v>4766</v>
      </c>
      <c r="V1055" t="s">
        <v>4765</v>
      </c>
      <c r="W1055">
        <v>8551.35</v>
      </c>
      <c r="AD1055">
        <v>29.39</v>
      </c>
      <c r="AE1055">
        <v>4.5199999999999996</v>
      </c>
      <c r="AV1055">
        <v>8551.35</v>
      </c>
      <c r="AW1055">
        <v>47</v>
      </c>
    </row>
    <row r="1056" spans="21:49" x14ac:dyDescent="0.3">
      <c r="U1056" t="s">
        <v>4766</v>
      </c>
      <c r="V1056" t="s">
        <v>4765</v>
      </c>
      <c r="W1056">
        <v>8556.91</v>
      </c>
      <c r="AD1056">
        <v>25.66</v>
      </c>
      <c r="AE1056">
        <v>4.62</v>
      </c>
      <c r="AV1056">
        <v>8556.91</v>
      </c>
      <c r="AW1056">
        <v>47</v>
      </c>
    </row>
    <row r="1057" spans="21:49" x14ac:dyDescent="0.3">
      <c r="U1057" t="s">
        <v>4762</v>
      </c>
      <c r="V1057" t="s">
        <v>4764</v>
      </c>
      <c r="W1057">
        <v>8567.25</v>
      </c>
      <c r="AD1057">
        <v>39.11</v>
      </c>
      <c r="AE1057">
        <v>5.87</v>
      </c>
      <c r="AV1057">
        <v>8567.25</v>
      </c>
      <c r="AW1057">
        <v>34</v>
      </c>
    </row>
    <row r="1058" spans="21:49" x14ac:dyDescent="0.3">
      <c r="U1058" t="s">
        <v>4762</v>
      </c>
      <c r="V1058" t="s">
        <v>4764</v>
      </c>
      <c r="W1058">
        <v>8569.86</v>
      </c>
      <c r="AD1058">
        <v>43.78</v>
      </c>
      <c r="AE1058">
        <v>5.71</v>
      </c>
      <c r="AV1058">
        <v>8569.86</v>
      </c>
      <c r="AW1058">
        <v>47</v>
      </c>
    </row>
    <row r="1059" spans="21:49" x14ac:dyDescent="0.3">
      <c r="U1059" t="s">
        <v>4767</v>
      </c>
      <c r="V1059" t="s">
        <v>4763</v>
      </c>
      <c r="W1059">
        <v>8572.0400000000009</v>
      </c>
      <c r="AD1059">
        <v>24.35</v>
      </c>
      <c r="AE1059">
        <v>9.08</v>
      </c>
      <c r="AV1059">
        <v>8572.0400000000009</v>
      </c>
      <c r="AW1059">
        <v>40</v>
      </c>
    </row>
    <row r="1060" spans="21:49" x14ac:dyDescent="0.3">
      <c r="U1060" t="s">
        <v>4762</v>
      </c>
      <c r="V1060" t="s">
        <v>4765</v>
      </c>
      <c r="W1060">
        <v>8573.2999999999993</v>
      </c>
      <c r="AD1060">
        <v>40.299999999999997</v>
      </c>
      <c r="AE1060">
        <v>5.3</v>
      </c>
      <c r="AV1060">
        <v>8573.2999999999993</v>
      </c>
      <c r="AW1060">
        <v>35</v>
      </c>
    </row>
    <row r="1061" spans="21:49" x14ac:dyDescent="0.3">
      <c r="U1061" t="s">
        <v>4762</v>
      </c>
      <c r="V1061" t="s">
        <v>4763</v>
      </c>
      <c r="W1061">
        <v>8582.2999999999993</v>
      </c>
      <c r="AD1061">
        <v>32.774999999999999</v>
      </c>
      <c r="AE1061">
        <v>11.76</v>
      </c>
      <c r="AV1061">
        <v>8582.2999999999993</v>
      </c>
      <c r="AW1061">
        <v>39</v>
      </c>
    </row>
    <row r="1062" spans="21:49" x14ac:dyDescent="0.3">
      <c r="U1062" t="s">
        <v>4762</v>
      </c>
      <c r="V1062" t="s">
        <v>4765</v>
      </c>
      <c r="W1062">
        <v>8596.83</v>
      </c>
      <c r="AD1062">
        <v>39.6</v>
      </c>
      <c r="AE1062">
        <v>5.1100000000000003</v>
      </c>
      <c r="AV1062">
        <v>8596.83</v>
      </c>
      <c r="AW1062">
        <v>39</v>
      </c>
    </row>
    <row r="1063" spans="21:49" x14ac:dyDescent="0.3">
      <c r="U1063" t="s">
        <v>4762</v>
      </c>
      <c r="V1063" t="s">
        <v>4765</v>
      </c>
      <c r="W1063">
        <v>8601.33</v>
      </c>
      <c r="AD1063">
        <v>30.97</v>
      </c>
      <c r="AE1063">
        <v>5.54</v>
      </c>
      <c r="AV1063">
        <v>8601.33</v>
      </c>
      <c r="AW1063">
        <v>49</v>
      </c>
    </row>
    <row r="1064" spans="21:49" x14ac:dyDescent="0.3">
      <c r="U1064" t="s">
        <v>4766</v>
      </c>
      <c r="V1064" t="s">
        <v>4763</v>
      </c>
      <c r="W1064">
        <v>8603.82</v>
      </c>
      <c r="AD1064">
        <v>27.645</v>
      </c>
      <c r="AE1064">
        <v>8.8699999999999992</v>
      </c>
      <c r="AV1064">
        <v>8603.82</v>
      </c>
      <c r="AW1064">
        <v>45</v>
      </c>
    </row>
    <row r="1065" spans="21:49" x14ac:dyDescent="0.3">
      <c r="U1065" t="s">
        <v>4762</v>
      </c>
      <c r="V1065" t="s">
        <v>4764</v>
      </c>
      <c r="W1065">
        <v>8604.48</v>
      </c>
      <c r="AD1065">
        <v>34.43</v>
      </c>
      <c r="AE1065">
        <v>5.96</v>
      </c>
      <c r="AV1065">
        <v>8604.48</v>
      </c>
      <c r="AW1065">
        <v>45</v>
      </c>
    </row>
    <row r="1066" spans="21:49" x14ac:dyDescent="0.3">
      <c r="U1066" t="s">
        <v>4762</v>
      </c>
      <c r="V1066" t="s">
        <v>4765</v>
      </c>
      <c r="W1066">
        <v>8605.36</v>
      </c>
      <c r="AD1066">
        <v>39.6</v>
      </c>
      <c r="AE1066">
        <v>4.4400000000000004</v>
      </c>
      <c r="AV1066">
        <v>8605.36</v>
      </c>
      <c r="AW1066">
        <v>45</v>
      </c>
    </row>
    <row r="1067" spans="21:49" x14ac:dyDescent="0.3">
      <c r="U1067" t="s">
        <v>4767</v>
      </c>
      <c r="V1067" t="s">
        <v>4765</v>
      </c>
      <c r="W1067">
        <v>8606.2199999999993</v>
      </c>
      <c r="AD1067">
        <v>22.1</v>
      </c>
      <c r="AE1067">
        <v>4.6500000000000004</v>
      </c>
      <c r="AV1067">
        <v>8606.2199999999993</v>
      </c>
      <c r="AW1067">
        <v>43</v>
      </c>
    </row>
    <row r="1068" spans="21:49" x14ac:dyDescent="0.3">
      <c r="U1068" t="s">
        <v>4762</v>
      </c>
      <c r="V1068" t="s">
        <v>4765</v>
      </c>
      <c r="W1068">
        <v>8615.2999999999993</v>
      </c>
      <c r="AD1068">
        <v>33.25</v>
      </c>
      <c r="AE1068">
        <v>5.64</v>
      </c>
      <c r="AV1068">
        <v>8615.2999999999993</v>
      </c>
      <c r="AW1068">
        <v>45</v>
      </c>
    </row>
    <row r="1069" spans="21:49" x14ac:dyDescent="0.3">
      <c r="U1069" t="s">
        <v>4762</v>
      </c>
      <c r="V1069" t="s">
        <v>4763</v>
      </c>
      <c r="W1069">
        <v>8627.5400000000009</v>
      </c>
      <c r="AD1069">
        <v>33.33</v>
      </c>
      <c r="AE1069">
        <v>10.19</v>
      </c>
      <c r="AV1069">
        <v>8627.5400000000009</v>
      </c>
      <c r="AW1069">
        <v>47</v>
      </c>
    </row>
    <row r="1070" spans="21:49" x14ac:dyDescent="0.3">
      <c r="U1070" t="s">
        <v>4762</v>
      </c>
      <c r="V1070" t="s">
        <v>4763</v>
      </c>
      <c r="W1070">
        <v>8665.09</v>
      </c>
      <c r="AD1070">
        <v>30.5</v>
      </c>
      <c r="AE1070">
        <v>10.79</v>
      </c>
      <c r="AV1070">
        <v>8665.09</v>
      </c>
      <c r="AW1070">
        <v>57</v>
      </c>
    </row>
    <row r="1071" spans="21:49" x14ac:dyDescent="0.3">
      <c r="U1071" t="s">
        <v>4762</v>
      </c>
      <c r="V1071" t="s">
        <v>4765</v>
      </c>
      <c r="W1071">
        <v>8665.14</v>
      </c>
      <c r="AD1071">
        <v>30.3</v>
      </c>
      <c r="AE1071">
        <v>4.24</v>
      </c>
      <c r="AV1071">
        <v>8665.14</v>
      </c>
      <c r="AW1071">
        <v>53</v>
      </c>
    </row>
    <row r="1072" spans="21:49" x14ac:dyDescent="0.3">
      <c r="U1072" t="s">
        <v>4766</v>
      </c>
      <c r="V1072" t="s">
        <v>4764</v>
      </c>
      <c r="W1072">
        <v>8671.19</v>
      </c>
      <c r="AD1072">
        <v>26.22</v>
      </c>
      <c r="AE1072">
        <v>5.83</v>
      </c>
      <c r="AV1072">
        <v>8671.19</v>
      </c>
      <c r="AW1072">
        <v>48</v>
      </c>
    </row>
    <row r="1073" spans="21:49" x14ac:dyDescent="0.3">
      <c r="U1073" t="s">
        <v>4766</v>
      </c>
      <c r="V1073" t="s">
        <v>4763</v>
      </c>
      <c r="W1073">
        <v>8688.86</v>
      </c>
      <c r="AD1073">
        <v>29.99</v>
      </c>
      <c r="AE1073">
        <v>11.85</v>
      </c>
      <c r="AV1073">
        <v>8688.86</v>
      </c>
      <c r="AW1073">
        <v>49</v>
      </c>
    </row>
    <row r="1074" spans="21:49" x14ac:dyDescent="0.3">
      <c r="U1074" t="s">
        <v>4762</v>
      </c>
      <c r="V1074" t="s">
        <v>4764</v>
      </c>
      <c r="W1074">
        <v>8701.84</v>
      </c>
      <c r="AD1074">
        <v>36.380000000000003</v>
      </c>
      <c r="AE1074">
        <v>5.98</v>
      </c>
      <c r="AV1074">
        <v>8701.84</v>
      </c>
      <c r="AW1074">
        <v>42</v>
      </c>
    </row>
    <row r="1075" spans="21:49" x14ac:dyDescent="0.3">
      <c r="U1075" t="s">
        <v>4762</v>
      </c>
      <c r="V1075" t="s">
        <v>4765</v>
      </c>
      <c r="W1075">
        <v>8703.4599999999991</v>
      </c>
      <c r="AD1075">
        <v>31.16</v>
      </c>
      <c r="AE1075">
        <v>4.26</v>
      </c>
      <c r="AV1075">
        <v>8703.4599999999991</v>
      </c>
      <c r="AW1075">
        <v>49</v>
      </c>
    </row>
    <row r="1076" spans="21:49" x14ac:dyDescent="0.3">
      <c r="U1076" t="s">
        <v>4766</v>
      </c>
      <c r="V1076" t="s">
        <v>4765</v>
      </c>
      <c r="W1076">
        <v>8733.23</v>
      </c>
      <c r="AD1076">
        <v>25.55</v>
      </c>
      <c r="AE1076">
        <v>4.96</v>
      </c>
      <c r="AV1076">
        <v>8733.23</v>
      </c>
      <c r="AW1076">
        <v>46</v>
      </c>
    </row>
    <row r="1077" spans="21:49" x14ac:dyDescent="0.3">
      <c r="U1077" t="s">
        <v>4766</v>
      </c>
      <c r="V1077" t="s">
        <v>4765</v>
      </c>
      <c r="W1077">
        <v>8747.68</v>
      </c>
      <c r="AD1077">
        <v>28.77</v>
      </c>
      <c r="AE1077">
        <v>4</v>
      </c>
      <c r="AV1077">
        <v>8747.68</v>
      </c>
      <c r="AW1077">
        <v>23</v>
      </c>
    </row>
    <row r="1078" spans="21:49" x14ac:dyDescent="0.3">
      <c r="U1078" t="s">
        <v>4767</v>
      </c>
      <c r="V1078" t="s">
        <v>4765</v>
      </c>
      <c r="W1078">
        <v>8760.1200000000008</v>
      </c>
      <c r="AD1078">
        <v>23.14</v>
      </c>
      <c r="AE1078">
        <v>4.1500000000000004</v>
      </c>
      <c r="AV1078">
        <v>8760.1200000000008</v>
      </c>
      <c r="AW1078">
        <v>53</v>
      </c>
    </row>
    <row r="1079" spans="21:49" x14ac:dyDescent="0.3">
      <c r="U1079" t="s">
        <v>4762</v>
      </c>
      <c r="V1079" t="s">
        <v>4763</v>
      </c>
      <c r="W1079">
        <v>8765.25</v>
      </c>
      <c r="AD1079">
        <v>39.6</v>
      </c>
      <c r="AE1079">
        <v>11.36</v>
      </c>
      <c r="AV1079">
        <v>8765.25</v>
      </c>
      <c r="AW1079">
        <v>48</v>
      </c>
    </row>
    <row r="1080" spans="21:49" x14ac:dyDescent="0.3">
      <c r="U1080" t="s">
        <v>4766</v>
      </c>
      <c r="V1080" t="s">
        <v>4763</v>
      </c>
      <c r="W1080">
        <v>8782.4699999999993</v>
      </c>
      <c r="AD1080">
        <v>29.2</v>
      </c>
      <c r="AE1080">
        <v>7.53</v>
      </c>
      <c r="AV1080">
        <v>8782.4699999999993</v>
      </c>
      <c r="AW1080">
        <v>51</v>
      </c>
    </row>
    <row r="1081" spans="21:49" x14ac:dyDescent="0.3">
      <c r="U1081" t="s">
        <v>4762</v>
      </c>
      <c r="V1081" t="s">
        <v>4763</v>
      </c>
      <c r="W1081">
        <v>8798.59</v>
      </c>
      <c r="AD1081">
        <v>32.774999999999999</v>
      </c>
      <c r="AE1081">
        <v>7.95</v>
      </c>
      <c r="AV1081">
        <v>8798.59</v>
      </c>
      <c r="AW1081">
        <v>51</v>
      </c>
    </row>
    <row r="1082" spans="21:49" x14ac:dyDescent="0.3">
      <c r="U1082" t="s">
        <v>4767</v>
      </c>
      <c r="V1082" t="s">
        <v>4763</v>
      </c>
      <c r="W1082">
        <v>8800.49</v>
      </c>
      <c r="AD1082">
        <v>24.035</v>
      </c>
      <c r="AE1082">
        <v>8.5</v>
      </c>
      <c r="AV1082">
        <v>8800.49</v>
      </c>
      <c r="AW1082">
        <v>57</v>
      </c>
    </row>
    <row r="1083" spans="21:49" x14ac:dyDescent="0.3">
      <c r="U1083" t="s">
        <v>4762</v>
      </c>
      <c r="V1083" t="s">
        <v>4764</v>
      </c>
      <c r="W1083">
        <v>8821.8799999999992</v>
      </c>
      <c r="AD1083">
        <v>30.55</v>
      </c>
      <c r="AE1083">
        <v>5.89</v>
      </c>
      <c r="AV1083">
        <v>8821.8799999999992</v>
      </c>
      <c r="AW1083">
        <v>21</v>
      </c>
    </row>
    <row r="1084" spans="21:49" x14ac:dyDescent="0.3">
      <c r="U1084" t="s">
        <v>4766</v>
      </c>
      <c r="V1084" t="s">
        <v>4763</v>
      </c>
      <c r="W1084">
        <v>8823.2800000000007</v>
      </c>
      <c r="AD1084">
        <v>28.81</v>
      </c>
      <c r="AE1084">
        <v>8.76</v>
      </c>
      <c r="AV1084">
        <v>8823.2800000000007</v>
      </c>
      <c r="AW1084">
        <v>46</v>
      </c>
    </row>
    <row r="1085" spans="21:49" x14ac:dyDescent="0.3">
      <c r="U1085" t="s">
        <v>4762</v>
      </c>
      <c r="V1085" t="s">
        <v>4765</v>
      </c>
      <c r="W1085">
        <v>8823.99</v>
      </c>
      <c r="AD1085">
        <v>31.66</v>
      </c>
      <c r="AE1085">
        <v>4.1100000000000003</v>
      </c>
      <c r="AV1085">
        <v>8823.99</v>
      </c>
      <c r="AW1085">
        <v>46</v>
      </c>
    </row>
    <row r="1086" spans="21:49" x14ac:dyDescent="0.3">
      <c r="U1086" t="s">
        <v>4766</v>
      </c>
      <c r="V1086" t="s">
        <v>4763</v>
      </c>
      <c r="W1086">
        <v>8824.27</v>
      </c>
      <c r="AD1086">
        <v>28.215</v>
      </c>
      <c r="AE1086">
        <v>7.56</v>
      </c>
      <c r="AV1086">
        <v>8824.27</v>
      </c>
      <c r="AW1086">
        <v>34</v>
      </c>
    </row>
    <row r="1087" spans="21:49" x14ac:dyDescent="0.3">
      <c r="U1087" t="s">
        <v>4766</v>
      </c>
      <c r="V1087" t="s">
        <v>4765</v>
      </c>
      <c r="W1087">
        <v>8825.09</v>
      </c>
      <c r="AD1087">
        <v>26.12</v>
      </c>
      <c r="AE1087">
        <v>4.17</v>
      </c>
      <c r="AV1087">
        <v>8825.09</v>
      </c>
      <c r="AW1087">
        <v>46</v>
      </c>
    </row>
    <row r="1088" spans="21:49" x14ac:dyDescent="0.3">
      <c r="U1088" t="s">
        <v>4762</v>
      </c>
      <c r="V1088" t="s">
        <v>4763</v>
      </c>
      <c r="W1088">
        <v>8827.2099999999991</v>
      </c>
      <c r="AD1088">
        <v>36.630000000000003</v>
      </c>
      <c r="AE1088">
        <v>11.42</v>
      </c>
      <c r="AV1088">
        <v>8827.2099999999991</v>
      </c>
      <c r="AW1088">
        <v>50</v>
      </c>
    </row>
    <row r="1089" spans="21:49" x14ac:dyDescent="0.3">
      <c r="U1089" t="s">
        <v>4762</v>
      </c>
      <c r="V1089" t="s">
        <v>4763</v>
      </c>
      <c r="W1089">
        <v>8835.26</v>
      </c>
      <c r="AD1089">
        <v>33.344999999999999</v>
      </c>
      <c r="AE1089">
        <v>7.33</v>
      </c>
      <c r="AV1089">
        <v>8835.26</v>
      </c>
      <c r="AW1089">
        <v>50</v>
      </c>
    </row>
    <row r="1090" spans="21:49" x14ac:dyDescent="0.3">
      <c r="U1090" t="s">
        <v>4766</v>
      </c>
      <c r="V1090" t="s">
        <v>4763</v>
      </c>
      <c r="W1090">
        <v>8871.15</v>
      </c>
      <c r="AD1090">
        <v>27.11</v>
      </c>
      <c r="AE1090">
        <v>6.7</v>
      </c>
      <c r="AV1090">
        <v>8871.15</v>
      </c>
      <c r="AW1090">
        <v>48</v>
      </c>
    </row>
    <row r="1091" spans="21:49" x14ac:dyDescent="0.3">
      <c r="U1091" t="s">
        <v>4766</v>
      </c>
      <c r="V1091" t="s">
        <v>4765</v>
      </c>
      <c r="W1091">
        <v>8890.59</v>
      </c>
      <c r="AD1091">
        <v>26.6</v>
      </c>
      <c r="AE1091">
        <v>5.27</v>
      </c>
      <c r="AV1091">
        <v>8890.59</v>
      </c>
      <c r="AW1091">
        <v>49</v>
      </c>
    </row>
    <row r="1092" spans="21:49" x14ac:dyDescent="0.3">
      <c r="U1092" t="s">
        <v>4762</v>
      </c>
      <c r="V1092" t="s">
        <v>4763</v>
      </c>
      <c r="W1092">
        <v>8891.14</v>
      </c>
      <c r="AD1092">
        <v>30.41</v>
      </c>
      <c r="AE1092">
        <v>7.72</v>
      </c>
      <c r="AV1092">
        <v>8891.14</v>
      </c>
      <c r="AW1092">
        <v>44</v>
      </c>
    </row>
    <row r="1093" spans="21:49" x14ac:dyDescent="0.3">
      <c r="U1093" t="s">
        <v>4766</v>
      </c>
      <c r="V1093" t="s">
        <v>4763</v>
      </c>
      <c r="W1093">
        <v>8906.14</v>
      </c>
      <c r="AD1093">
        <v>28.98</v>
      </c>
      <c r="AE1093">
        <v>8.68</v>
      </c>
      <c r="AV1093">
        <v>8906.14</v>
      </c>
      <c r="AW1093">
        <v>25</v>
      </c>
    </row>
    <row r="1094" spans="21:49" x14ac:dyDescent="0.3">
      <c r="U1094" t="s">
        <v>4762</v>
      </c>
      <c r="V1094" t="s">
        <v>4763</v>
      </c>
      <c r="W1094">
        <v>8908.4699999999993</v>
      </c>
      <c r="AD1094">
        <v>31.24</v>
      </c>
      <c r="AE1094">
        <v>9.8000000000000007</v>
      </c>
      <c r="AV1094">
        <v>8908.4699999999993</v>
      </c>
      <c r="AW1094">
        <v>55</v>
      </c>
    </row>
    <row r="1095" spans="21:49" x14ac:dyDescent="0.3">
      <c r="U1095" t="s">
        <v>4762</v>
      </c>
      <c r="V1095" t="s">
        <v>4765</v>
      </c>
      <c r="W1095">
        <v>8930.93</v>
      </c>
      <c r="AD1095">
        <v>31.54</v>
      </c>
      <c r="AE1095">
        <v>4.4400000000000004</v>
      </c>
      <c r="AV1095">
        <v>8930.93</v>
      </c>
      <c r="AW1095">
        <v>47</v>
      </c>
    </row>
    <row r="1096" spans="21:49" x14ac:dyDescent="0.3">
      <c r="U1096" t="s">
        <v>4762</v>
      </c>
      <c r="V1096" t="s">
        <v>4763</v>
      </c>
      <c r="W1096">
        <v>8932.08</v>
      </c>
      <c r="AD1096">
        <v>38.6</v>
      </c>
      <c r="AE1096">
        <v>7.19</v>
      </c>
      <c r="AV1096">
        <v>8932.08</v>
      </c>
      <c r="AW1096">
        <v>51</v>
      </c>
    </row>
    <row r="1097" spans="21:49" x14ac:dyDescent="0.3">
      <c r="U1097" t="s">
        <v>4762</v>
      </c>
      <c r="V1097" t="s">
        <v>4764</v>
      </c>
      <c r="W1097">
        <v>8944.1200000000008</v>
      </c>
      <c r="AD1097">
        <v>37.950000000000003</v>
      </c>
      <c r="AE1097">
        <v>6.06</v>
      </c>
      <c r="AV1097">
        <v>8944.1200000000008</v>
      </c>
      <c r="AW1097">
        <v>46</v>
      </c>
    </row>
    <row r="1098" spans="21:49" x14ac:dyDescent="0.3">
      <c r="U1098" t="s">
        <v>4762</v>
      </c>
      <c r="V1098" t="s">
        <v>4765</v>
      </c>
      <c r="W1098">
        <v>8954.99</v>
      </c>
      <c r="AD1098">
        <v>38.97</v>
      </c>
      <c r="AE1098">
        <v>5.12</v>
      </c>
      <c r="AV1098">
        <v>8954.99</v>
      </c>
      <c r="AW1098">
        <v>30</v>
      </c>
    </row>
    <row r="1099" spans="21:49" x14ac:dyDescent="0.3">
      <c r="U1099" t="s">
        <v>4767</v>
      </c>
      <c r="V1099" t="s">
        <v>4763</v>
      </c>
      <c r="W1099">
        <v>8964.06</v>
      </c>
      <c r="AD1099">
        <v>21.2</v>
      </c>
      <c r="AE1099">
        <v>10.72</v>
      </c>
      <c r="AV1099">
        <v>8964.06</v>
      </c>
      <c r="AW1099">
        <v>48</v>
      </c>
    </row>
    <row r="1100" spans="21:49" x14ac:dyDescent="0.3">
      <c r="U1100" t="s">
        <v>4767</v>
      </c>
      <c r="V1100" t="s">
        <v>4763</v>
      </c>
      <c r="W1100">
        <v>8965.7999999999993</v>
      </c>
      <c r="AD1100">
        <v>23.96</v>
      </c>
      <c r="AE1100">
        <v>9.58</v>
      </c>
      <c r="AV1100">
        <v>8965.7999999999993</v>
      </c>
      <c r="AW1100">
        <v>39</v>
      </c>
    </row>
    <row r="1101" spans="21:49" x14ac:dyDescent="0.3">
      <c r="U1101" t="s">
        <v>4762</v>
      </c>
      <c r="V1101" t="s">
        <v>4764</v>
      </c>
      <c r="W1101">
        <v>8968.33</v>
      </c>
      <c r="AD1101">
        <v>35.93</v>
      </c>
      <c r="AE1101">
        <v>6.4</v>
      </c>
      <c r="AV1101">
        <v>8968.33</v>
      </c>
      <c r="AW1101">
        <v>48</v>
      </c>
    </row>
    <row r="1102" spans="21:49" x14ac:dyDescent="0.3">
      <c r="U1102" t="s">
        <v>4766</v>
      </c>
      <c r="V1102" t="s">
        <v>4763</v>
      </c>
      <c r="W1102">
        <v>8978.19</v>
      </c>
      <c r="AD1102">
        <v>26.11</v>
      </c>
      <c r="AE1102">
        <v>6.8</v>
      </c>
      <c r="AV1102">
        <v>8978.19</v>
      </c>
      <c r="AW1102">
        <v>48</v>
      </c>
    </row>
    <row r="1103" spans="21:49" x14ac:dyDescent="0.3">
      <c r="U1103" t="s">
        <v>4762</v>
      </c>
      <c r="V1103" t="s">
        <v>4763</v>
      </c>
      <c r="W1103">
        <v>8988.16</v>
      </c>
      <c r="AD1103">
        <v>32.299999999999997</v>
      </c>
      <c r="AE1103">
        <v>9.48</v>
      </c>
      <c r="AV1103">
        <v>8988.16</v>
      </c>
      <c r="AW1103">
        <v>49</v>
      </c>
    </row>
    <row r="1104" spans="21:49" x14ac:dyDescent="0.3">
      <c r="U1104" t="s">
        <v>4766</v>
      </c>
      <c r="V1104" t="s">
        <v>4763</v>
      </c>
      <c r="W1104">
        <v>8998.43</v>
      </c>
      <c r="AD1104">
        <v>28.69</v>
      </c>
      <c r="AE1104">
        <v>7.45</v>
      </c>
      <c r="AV1104">
        <v>8998.43</v>
      </c>
      <c r="AW1104">
        <v>43</v>
      </c>
    </row>
    <row r="1105" spans="21:49" x14ac:dyDescent="0.3">
      <c r="U1105" t="s">
        <v>4762</v>
      </c>
      <c r="V1105" t="s">
        <v>4763</v>
      </c>
      <c r="W1105">
        <v>9010.2000000000007</v>
      </c>
      <c r="AD1105">
        <v>31.28</v>
      </c>
      <c r="AE1105">
        <v>6.94</v>
      </c>
      <c r="AV1105">
        <v>9010.2000000000007</v>
      </c>
      <c r="AW1105">
        <v>29</v>
      </c>
    </row>
    <row r="1106" spans="21:49" x14ac:dyDescent="0.3">
      <c r="U1106" t="s">
        <v>4762</v>
      </c>
      <c r="V1106" t="s">
        <v>4763</v>
      </c>
      <c r="W1106">
        <v>9048.0300000000007</v>
      </c>
      <c r="AD1106">
        <v>30.21</v>
      </c>
      <c r="AE1106">
        <v>7.83</v>
      </c>
      <c r="AV1106">
        <v>9048.0300000000007</v>
      </c>
      <c r="AW1106">
        <v>50</v>
      </c>
    </row>
    <row r="1107" spans="21:49" x14ac:dyDescent="0.3">
      <c r="U1107" t="s">
        <v>4762</v>
      </c>
      <c r="V1107" t="s">
        <v>4763</v>
      </c>
      <c r="W1107">
        <v>9058.73</v>
      </c>
      <c r="AD1107">
        <v>38.28</v>
      </c>
      <c r="AE1107">
        <v>10.17</v>
      </c>
      <c r="AV1107">
        <v>9058.73</v>
      </c>
      <c r="AW1107">
        <v>50</v>
      </c>
    </row>
    <row r="1108" spans="21:49" x14ac:dyDescent="0.3">
      <c r="U1108" t="s">
        <v>4766</v>
      </c>
      <c r="V1108" t="s">
        <v>4763</v>
      </c>
      <c r="W1108">
        <v>9095.07</v>
      </c>
      <c r="AD1108">
        <v>29.9</v>
      </c>
      <c r="AE1108">
        <v>8.9600000000000009</v>
      </c>
      <c r="AV1108">
        <v>9095.07</v>
      </c>
      <c r="AW1108">
        <v>45</v>
      </c>
    </row>
    <row r="1109" spans="21:49" x14ac:dyDescent="0.3">
      <c r="U1109" t="s">
        <v>4767</v>
      </c>
      <c r="V1109" t="s">
        <v>4763</v>
      </c>
      <c r="W1109">
        <v>9095.94</v>
      </c>
      <c r="AD1109">
        <v>23.18</v>
      </c>
      <c r="AE1109">
        <v>6.96</v>
      </c>
      <c r="AV1109">
        <v>9095.94</v>
      </c>
      <c r="AW1109">
        <v>57</v>
      </c>
    </row>
    <row r="1110" spans="21:49" x14ac:dyDescent="0.3">
      <c r="U1110" t="s">
        <v>4762</v>
      </c>
      <c r="V1110" t="s">
        <v>4765</v>
      </c>
      <c r="W1110">
        <v>9101.7999999999993</v>
      </c>
      <c r="AD1110">
        <v>33.020000000000003</v>
      </c>
      <c r="AE1110">
        <v>5.07</v>
      </c>
      <c r="AV1110">
        <v>9101.7999999999993</v>
      </c>
      <c r="AW1110">
        <v>45</v>
      </c>
    </row>
    <row r="1111" spans="21:49" x14ac:dyDescent="0.3">
      <c r="U1111" t="s">
        <v>4766</v>
      </c>
      <c r="V1111" t="s">
        <v>4764</v>
      </c>
      <c r="W1111">
        <v>9140.9500000000007</v>
      </c>
      <c r="AD1111">
        <v>27.29</v>
      </c>
      <c r="AE1111">
        <v>5.85</v>
      </c>
      <c r="AV1111">
        <v>9140.9500000000007</v>
      </c>
      <c r="AW1111">
        <v>52</v>
      </c>
    </row>
    <row r="1112" spans="21:49" x14ac:dyDescent="0.3">
      <c r="U1112" t="s">
        <v>4767</v>
      </c>
      <c r="V1112" t="s">
        <v>4763</v>
      </c>
      <c r="W1112">
        <v>9144.57</v>
      </c>
      <c r="AD1112">
        <v>23.18</v>
      </c>
      <c r="AE1112">
        <v>10.56</v>
      </c>
      <c r="AV1112">
        <v>9144.57</v>
      </c>
      <c r="AW1112">
        <v>52</v>
      </c>
    </row>
    <row r="1113" spans="21:49" x14ac:dyDescent="0.3">
      <c r="U1113" t="s">
        <v>4762</v>
      </c>
      <c r="V1113" t="s">
        <v>4763</v>
      </c>
      <c r="W1113">
        <v>9147.5</v>
      </c>
      <c r="AD1113">
        <v>32.659999999999997</v>
      </c>
      <c r="AE1113">
        <v>8.92</v>
      </c>
      <c r="AV1113">
        <v>9147.5</v>
      </c>
      <c r="AW1113">
        <v>40</v>
      </c>
    </row>
    <row r="1114" spans="21:49" x14ac:dyDescent="0.3">
      <c r="U1114" t="s">
        <v>4762</v>
      </c>
      <c r="V1114" t="s">
        <v>4763</v>
      </c>
      <c r="W1114">
        <v>9159.51</v>
      </c>
      <c r="AD1114">
        <v>30.78</v>
      </c>
      <c r="AE1114">
        <v>8.6300000000000008</v>
      </c>
      <c r="AV1114">
        <v>9159.51</v>
      </c>
      <c r="AW1114">
        <v>32</v>
      </c>
    </row>
    <row r="1115" spans="21:49" x14ac:dyDescent="0.3">
      <c r="U1115" t="s">
        <v>4762</v>
      </c>
      <c r="V1115" t="s">
        <v>4764</v>
      </c>
      <c r="W1115">
        <v>9171.75</v>
      </c>
      <c r="AD1115">
        <v>47.2</v>
      </c>
      <c r="AE1115">
        <v>6.29</v>
      </c>
      <c r="AV1115">
        <v>9171.75</v>
      </c>
      <c r="AW1115">
        <v>52</v>
      </c>
    </row>
    <row r="1116" spans="21:49" x14ac:dyDescent="0.3">
      <c r="U1116" t="s">
        <v>4762</v>
      </c>
      <c r="V1116" t="s">
        <v>4764</v>
      </c>
      <c r="W1116">
        <v>9174.14</v>
      </c>
      <c r="AD1116">
        <v>31.6</v>
      </c>
      <c r="AE1116">
        <v>5.75</v>
      </c>
      <c r="AV1116">
        <v>9174.14</v>
      </c>
      <c r="AW1116">
        <v>51</v>
      </c>
    </row>
    <row r="1117" spans="21:49" x14ac:dyDescent="0.3">
      <c r="U1117" t="s">
        <v>4762</v>
      </c>
      <c r="V1117" t="s">
        <v>4763</v>
      </c>
      <c r="W1117">
        <v>9182.17</v>
      </c>
      <c r="AD1117">
        <v>33.914999999999999</v>
      </c>
      <c r="AE1117">
        <v>6.66</v>
      </c>
      <c r="AV1117">
        <v>9182.17</v>
      </c>
      <c r="AW1117">
        <v>49</v>
      </c>
    </row>
    <row r="1118" spans="21:49" x14ac:dyDescent="0.3">
      <c r="U1118" t="s">
        <v>4767</v>
      </c>
      <c r="V1118" t="s">
        <v>4765</v>
      </c>
      <c r="W1118">
        <v>9193.84</v>
      </c>
      <c r="AD1118">
        <v>23.54</v>
      </c>
      <c r="AE1118">
        <v>5.0999999999999996</v>
      </c>
      <c r="AV1118">
        <v>9193.84</v>
      </c>
      <c r="AW1118">
        <v>46</v>
      </c>
    </row>
    <row r="1119" spans="21:49" x14ac:dyDescent="0.3">
      <c r="U1119" t="s">
        <v>4766</v>
      </c>
      <c r="V1119" t="s">
        <v>4765</v>
      </c>
      <c r="W1119">
        <v>9210.06</v>
      </c>
      <c r="AD1119">
        <v>27.074999999999999</v>
      </c>
      <c r="AE1119">
        <v>4.41</v>
      </c>
      <c r="AV1119">
        <v>9210.06</v>
      </c>
      <c r="AW1119">
        <v>36</v>
      </c>
    </row>
    <row r="1120" spans="21:49" x14ac:dyDescent="0.3">
      <c r="U1120" t="s">
        <v>4766</v>
      </c>
      <c r="V1120" t="s">
        <v>4765</v>
      </c>
      <c r="W1120">
        <v>9222.4</v>
      </c>
      <c r="AD1120">
        <v>25.8</v>
      </c>
      <c r="AE1120">
        <v>5.52</v>
      </c>
      <c r="AV1120">
        <v>9222.4</v>
      </c>
      <c r="AW1120">
        <v>41</v>
      </c>
    </row>
    <row r="1121" spans="21:49" x14ac:dyDescent="0.3">
      <c r="U1121" t="s">
        <v>4762</v>
      </c>
      <c r="V1121" t="s">
        <v>4765</v>
      </c>
      <c r="W1121">
        <v>9225.26</v>
      </c>
      <c r="AD1121">
        <v>36.1</v>
      </c>
      <c r="AE1121">
        <v>4.62</v>
      </c>
      <c r="AV1121">
        <v>9225.26</v>
      </c>
      <c r="AW1121">
        <v>47</v>
      </c>
    </row>
    <row r="1122" spans="21:49" x14ac:dyDescent="0.3">
      <c r="U1122" t="s">
        <v>4762</v>
      </c>
      <c r="V1122" t="s">
        <v>4764</v>
      </c>
      <c r="W1122">
        <v>9247.94</v>
      </c>
      <c r="AD1122">
        <v>30.495000000000001</v>
      </c>
      <c r="AE1122">
        <v>5.74</v>
      </c>
      <c r="AV1122">
        <v>9247.94</v>
      </c>
      <c r="AW1122">
        <v>42</v>
      </c>
    </row>
    <row r="1123" spans="21:49" x14ac:dyDescent="0.3">
      <c r="U1123" t="s">
        <v>4767</v>
      </c>
      <c r="V1123" t="s">
        <v>4764</v>
      </c>
      <c r="W1123">
        <v>9249.5</v>
      </c>
      <c r="AD1123">
        <v>21.4</v>
      </c>
      <c r="AE1123">
        <v>6.3</v>
      </c>
      <c r="AV1123">
        <v>9249.5</v>
      </c>
      <c r="AW1123">
        <v>48</v>
      </c>
    </row>
    <row r="1124" spans="21:49" x14ac:dyDescent="0.3">
      <c r="U1124" t="s">
        <v>4762</v>
      </c>
      <c r="V1124" t="s">
        <v>4763</v>
      </c>
      <c r="W1124">
        <v>9264.7999999999993</v>
      </c>
      <c r="AD1124">
        <v>32.299999999999997</v>
      </c>
      <c r="AE1124">
        <v>10.27</v>
      </c>
      <c r="AV1124">
        <v>9264.7999999999993</v>
      </c>
      <c r="AW1124">
        <v>51</v>
      </c>
    </row>
    <row r="1125" spans="21:49" x14ac:dyDescent="0.3">
      <c r="U1125" t="s">
        <v>4766</v>
      </c>
      <c r="V1125" t="s">
        <v>4764</v>
      </c>
      <c r="W1125">
        <v>9282.48</v>
      </c>
      <c r="AD1125">
        <v>29.78</v>
      </c>
      <c r="AE1125">
        <v>5.85</v>
      </c>
      <c r="AV1125">
        <v>9282.48</v>
      </c>
      <c r="AW1125">
        <v>49</v>
      </c>
    </row>
    <row r="1126" spans="21:49" x14ac:dyDescent="0.3">
      <c r="U1126" t="s">
        <v>4762</v>
      </c>
      <c r="V1126" t="s">
        <v>4764</v>
      </c>
      <c r="W1126">
        <v>9283.56</v>
      </c>
      <c r="AD1126">
        <v>34.76</v>
      </c>
      <c r="AE1126">
        <v>5.92</v>
      </c>
      <c r="AV1126">
        <v>9283.56</v>
      </c>
      <c r="AW1126">
        <v>51</v>
      </c>
    </row>
    <row r="1127" spans="21:49" x14ac:dyDescent="0.3">
      <c r="U1127" t="s">
        <v>4768</v>
      </c>
      <c r="V1127" t="s">
        <v>4763</v>
      </c>
      <c r="W1127">
        <v>9285.8700000000008</v>
      </c>
      <c r="AD1127">
        <v>18.335000000000001</v>
      </c>
      <c r="AE1127">
        <v>10.01</v>
      </c>
      <c r="AV1127">
        <v>9285.8700000000008</v>
      </c>
      <c r="AW1127">
        <v>53</v>
      </c>
    </row>
    <row r="1128" spans="21:49" x14ac:dyDescent="0.3">
      <c r="U1128" t="s">
        <v>4762</v>
      </c>
      <c r="V1128" t="s">
        <v>4763</v>
      </c>
      <c r="W1128">
        <v>9288.0300000000007</v>
      </c>
      <c r="AD1128">
        <v>32.299999999999997</v>
      </c>
      <c r="AE1128">
        <v>9.59</v>
      </c>
      <c r="AV1128">
        <v>9288.0300000000007</v>
      </c>
      <c r="AW1128">
        <v>49</v>
      </c>
    </row>
    <row r="1129" spans="21:49" x14ac:dyDescent="0.3">
      <c r="U1129" t="s">
        <v>4766</v>
      </c>
      <c r="V1129" t="s">
        <v>4763</v>
      </c>
      <c r="W1129">
        <v>9290.14</v>
      </c>
      <c r="AD1129">
        <v>27.74</v>
      </c>
      <c r="AE1129">
        <v>10.37</v>
      </c>
      <c r="AV1129">
        <v>9290.14</v>
      </c>
      <c r="AW1129">
        <v>49</v>
      </c>
    </row>
    <row r="1130" spans="21:49" x14ac:dyDescent="0.3">
      <c r="U1130" t="s">
        <v>4767</v>
      </c>
      <c r="V1130" t="s">
        <v>4765</v>
      </c>
      <c r="W1130">
        <v>9301.89</v>
      </c>
      <c r="AD1130">
        <v>24</v>
      </c>
      <c r="AE1130">
        <v>4.01</v>
      </c>
      <c r="AV1130">
        <v>9301.89</v>
      </c>
      <c r="AW1130">
        <v>46</v>
      </c>
    </row>
    <row r="1131" spans="21:49" x14ac:dyDescent="0.3">
      <c r="U1131" t="s">
        <v>4762</v>
      </c>
      <c r="V1131" t="s">
        <v>4765</v>
      </c>
      <c r="W1131">
        <v>9304.7000000000007</v>
      </c>
      <c r="AD1131">
        <v>31.78</v>
      </c>
      <c r="AE1131">
        <v>4.24</v>
      </c>
      <c r="AV1131">
        <v>9304.7000000000007</v>
      </c>
      <c r="AW1131">
        <v>49</v>
      </c>
    </row>
    <row r="1132" spans="21:49" x14ac:dyDescent="0.3">
      <c r="U1132" t="s">
        <v>4762</v>
      </c>
      <c r="V1132" t="s">
        <v>4765</v>
      </c>
      <c r="W1132">
        <v>9310.81</v>
      </c>
      <c r="AD1132">
        <v>32.25</v>
      </c>
      <c r="AE1132">
        <v>5.36</v>
      </c>
      <c r="AV1132">
        <v>9310.81</v>
      </c>
      <c r="AW1132">
        <v>60</v>
      </c>
    </row>
    <row r="1133" spans="21:49" x14ac:dyDescent="0.3">
      <c r="U1133" t="s">
        <v>4762</v>
      </c>
      <c r="V1133" t="s">
        <v>4765</v>
      </c>
      <c r="W1133">
        <v>9315.41</v>
      </c>
      <c r="AD1133">
        <v>30.114999999999998</v>
      </c>
      <c r="AE1133">
        <v>4.99</v>
      </c>
      <c r="AV1133">
        <v>9315.41</v>
      </c>
      <c r="AW1133">
        <v>45</v>
      </c>
    </row>
    <row r="1134" spans="21:49" x14ac:dyDescent="0.3">
      <c r="U1134" t="s">
        <v>4767</v>
      </c>
      <c r="V1134" t="s">
        <v>4763</v>
      </c>
      <c r="W1134">
        <v>9320.26</v>
      </c>
      <c r="AD1134">
        <v>22.41</v>
      </c>
      <c r="AE1134">
        <v>8.68</v>
      </c>
      <c r="AV1134">
        <v>9320.26</v>
      </c>
      <c r="AW1134">
        <v>34</v>
      </c>
    </row>
    <row r="1135" spans="21:49" x14ac:dyDescent="0.3">
      <c r="U1135" t="s">
        <v>4762</v>
      </c>
      <c r="V1135" t="s">
        <v>4765</v>
      </c>
      <c r="W1135">
        <v>9338.61</v>
      </c>
      <c r="AD1135">
        <v>45.72</v>
      </c>
      <c r="AE1135">
        <v>4.2300000000000004</v>
      </c>
      <c r="AV1135">
        <v>9338.61</v>
      </c>
      <c r="AW1135">
        <v>26</v>
      </c>
    </row>
    <row r="1136" spans="21:49" x14ac:dyDescent="0.3">
      <c r="U1136" t="s">
        <v>4766</v>
      </c>
      <c r="V1136" t="s">
        <v>4765</v>
      </c>
      <c r="W1136">
        <v>9344.2000000000007</v>
      </c>
      <c r="AD1136">
        <v>25</v>
      </c>
      <c r="AE1136">
        <v>5.32</v>
      </c>
      <c r="AV1136">
        <v>9344.2000000000007</v>
      </c>
      <c r="AW1136">
        <v>34</v>
      </c>
    </row>
    <row r="1137" spans="21:49" x14ac:dyDescent="0.3">
      <c r="U1137" t="s">
        <v>4762</v>
      </c>
      <c r="V1137" t="s">
        <v>4763</v>
      </c>
      <c r="W1137">
        <v>9361.33</v>
      </c>
      <c r="AD1137">
        <v>39.5</v>
      </c>
      <c r="AE1137">
        <v>6.66</v>
      </c>
      <c r="AV1137">
        <v>9361.33</v>
      </c>
      <c r="AW1137">
        <v>51</v>
      </c>
    </row>
    <row r="1138" spans="21:49" x14ac:dyDescent="0.3">
      <c r="U1138" t="s">
        <v>4762</v>
      </c>
      <c r="V1138" t="s">
        <v>4763</v>
      </c>
      <c r="W1138">
        <v>9377.4500000000007</v>
      </c>
      <c r="AD1138">
        <v>37.729999999999997</v>
      </c>
      <c r="AE1138">
        <v>7.4</v>
      </c>
      <c r="AV1138">
        <v>9377.4500000000007</v>
      </c>
      <c r="AW1138">
        <v>53</v>
      </c>
    </row>
    <row r="1139" spans="21:49" x14ac:dyDescent="0.3">
      <c r="U1139" t="s">
        <v>4762</v>
      </c>
      <c r="V1139" t="s">
        <v>4763</v>
      </c>
      <c r="W1139">
        <v>9377.9</v>
      </c>
      <c r="AD1139">
        <v>40.659999999999997</v>
      </c>
      <c r="AE1139">
        <v>10.08</v>
      </c>
      <c r="AV1139">
        <v>9377.9</v>
      </c>
      <c r="AW1139">
        <v>51</v>
      </c>
    </row>
    <row r="1140" spans="21:49" x14ac:dyDescent="0.3">
      <c r="U1140" t="s">
        <v>4762</v>
      </c>
      <c r="V1140" t="s">
        <v>4763</v>
      </c>
      <c r="W1140">
        <v>9380.75</v>
      </c>
      <c r="AD1140">
        <v>34.200000000000003</v>
      </c>
      <c r="AE1140">
        <v>8.58</v>
      </c>
      <c r="AV1140">
        <v>9380.75</v>
      </c>
      <c r="AW1140">
        <v>47</v>
      </c>
    </row>
    <row r="1141" spans="21:49" x14ac:dyDescent="0.3">
      <c r="U1141" t="s">
        <v>4762</v>
      </c>
      <c r="V1141" t="s">
        <v>4764</v>
      </c>
      <c r="W1141">
        <v>9386.16</v>
      </c>
      <c r="AD1141">
        <v>46.51</v>
      </c>
      <c r="AE1141">
        <v>5.84</v>
      </c>
      <c r="AV1141">
        <v>9386.16</v>
      </c>
      <c r="AW1141">
        <v>51</v>
      </c>
    </row>
    <row r="1142" spans="21:49" x14ac:dyDescent="0.3">
      <c r="U1142" t="s">
        <v>4766</v>
      </c>
      <c r="V1142" t="s">
        <v>4765</v>
      </c>
      <c r="W1142">
        <v>9391.35</v>
      </c>
      <c r="AD1142">
        <v>28.88</v>
      </c>
      <c r="AE1142">
        <v>4.8600000000000003</v>
      </c>
      <c r="AV1142">
        <v>9391.35</v>
      </c>
      <c r="AW1142">
        <v>51</v>
      </c>
    </row>
    <row r="1143" spans="21:49" x14ac:dyDescent="0.3">
      <c r="U1143" t="s">
        <v>4762</v>
      </c>
      <c r="V1143" t="s">
        <v>4763</v>
      </c>
      <c r="W1143">
        <v>9411.01</v>
      </c>
      <c r="AD1143">
        <v>33.914999999999999</v>
      </c>
      <c r="AE1143">
        <v>11.52</v>
      </c>
      <c r="AV1143">
        <v>9411.01</v>
      </c>
      <c r="AW1143">
        <v>46</v>
      </c>
    </row>
    <row r="1144" spans="21:49" x14ac:dyDescent="0.3">
      <c r="U1144" t="s">
        <v>4767</v>
      </c>
      <c r="V1144" t="s">
        <v>4764</v>
      </c>
      <c r="W1144">
        <v>9414.92</v>
      </c>
      <c r="AD1144">
        <v>24.32</v>
      </c>
      <c r="AE1144">
        <v>6.15</v>
      </c>
      <c r="AV1144">
        <v>9414.92</v>
      </c>
      <c r="AW1144">
        <v>46</v>
      </c>
    </row>
    <row r="1145" spans="21:49" x14ac:dyDescent="0.3">
      <c r="U1145" t="s">
        <v>4766</v>
      </c>
      <c r="V1145" t="s">
        <v>4763</v>
      </c>
      <c r="W1145">
        <v>9432.93</v>
      </c>
      <c r="AD1145">
        <v>25.8</v>
      </c>
      <c r="AE1145">
        <v>9.94</v>
      </c>
      <c r="AV1145">
        <v>9432.93</v>
      </c>
      <c r="AW1145">
        <v>46</v>
      </c>
    </row>
    <row r="1146" spans="21:49" x14ac:dyDescent="0.3">
      <c r="U1146" t="s">
        <v>4767</v>
      </c>
      <c r="V1146" t="s">
        <v>4763</v>
      </c>
      <c r="W1146">
        <v>9447.25</v>
      </c>
      <c r="AD1146">
        <v>21.56</v>
      </c>
      <c r="AE1146">
        <v>10.56</v>
      </c>
      <c r="AV1146">
        <v>9447.25</v>
      </c>
      <c r="AW1146">
        <v>48</v>
      </c>
    </row>
    <row r="1147" spans="21:49" x14ac:dyDescent="0.3">
      <c r="U1147" t="s">
        <v>4762</v>
      </c>
      <c r="V1147" t="s">
        <v>4763</v>
      </c>
      <c r="W1147">
        <v>9447.3799999999992</v>
      </c>
      <c r="AD1147">
        <v>31.6</v>
      </c>
      <c r="AE1147">
        <v>6.79</v>
      </c>
      <c r="AV1147">
        <v>9447.3799999999992</v>
      </c>
      <c r="AW1147">
        <v>49</v>
      </c>
    </row>
    <row r="1148" spans="21:49" x14ac:dyDescent="0.3">
      <c r="U1148" t="s">
        <v>4762</v>
      </c>
      <c r="V1148" t="s">
        <v>4765</v>
      </c>
      <c r="W1148">
        <v>9448.42</v>
      </c>
      <c r="AD1148">
        <v>42.93</v>
      </c>
      <c r="AE1148">
        <v>4.8</v>
      </c>
      <c r="AV1148">
        <v>9448.42</v>
      </c>
      <c r="AW1148">
        <v>35</v>
      </c>
    </row>
    <row r="1149" spans="21:49" x14ac:dyDescent="0.3">
      <c r="U1149" t="s">
        <v>4766</v>
      </c>
      <c r="V1149" t="s">
        <v>4764</v>
      </c>
      <c r="W1149">
        <v>9453.92</v>
      </c>
      <c r="AD1149">
        <v>26.72</v>
      </c>
      <c r="AE1149">
        <v>5.75</v>
      </c>
      <c r="AV1149">
        <v>9453.92</v>
      </c>
      <c r="AW1149">
        <v>43</v>
      </c>
    </row>
    <row r="1150" spans="21:49" x14ac:dyDescent="0.3">
      <c r="U1150" t="s">
        <v>4766</v>
      </c>
      <c r="V1150" t="s">
        <v>4764</v>
      </c>
      <c r="W1150">
        <v>9487.64</v>
      </c>
      <c r="AD1150">
        <v>26.67</v>
      </c>
      <c r="AE1150">
        <v>5.81</v>
      </c>
      <c r="AV1150">
        <v>9487.64</v>
      </c>
      <c r="AW1150">
        <v>54</v>
      </c>
    </row>
    <row r="1151" spans="21:49" x14ac:dyDescent="0.3">
      <c r="U1151" t="s">
        <v>4762</v>
      </c>
      <c r="V1151" t="s">
        <v>4763</v>
      </c>
      <c r="W1151">
        <v>9500.57</v>
      </c>
      <c r="AD1151">
        <v>42.68</v>
      </c>
      <c r="AE1151">
        <v>9.2799999999999994</v>
      </c>
      <c r="AV1151">
        <v>9500.57</v>
      </c>
      <c r="AW1151">
        <v>46</v>
      </c>
    </row>
    <row r="1152" spans="21:49" x14ac:dyDescent="0.3">
      <c r="U1152" t="s">
        <v>4767</v>
      </c>
      <c r="V1152" t="s">
        <v>4764</v>
      </c>
      <c r="W1152">
        <v>9504.31</v>
      </c>
      <c r="AD1152">
        <v>24.31</v>
      </c>
      <c r="AE1152">
        <v>6.37</v>
      </c>
      <c r="AV1152">
        <v>9504.31</v>
      </c>
      <c r="AW1152">
        <v>53</v>
      </c>
    </row>
    <row r="1153" spans="21:49" x14ac:dyDescent="0.3">
      <c r="U1153" t="s">
        <v>4762</v>
      </c>
      <c r="V1153" t="s">
        <v>4765</v>
      </c>
      <c r="W1153">
        <v>9507.68</v>
      </c>
      <c r="AD1153">
        <v>44.75</v>
      </c>
      <c r="AE1153">
        <v>5.09</v>
      </c>
      <c r="AV1153">
        <v>9507.68</v>
      </c>
      <c r="AW1153">
        <v>30</v>
      </c>
    </row>
    <row r="1154" spans="21:49" x14ac:dyDescent="0.3">
      <c r="U1154" t="s">
        <v>4762</v>
      </c>
      <c r="V1154" t="s">
        <v>4763</v>
      </c>
      <c r="W1154">
        <v>9528.9</v>
      </c>
      <c r="AD1154">
        <v>30.78</v>
      </c>
      <c r="AE1154">
        <v>7.94</v>
      </c>
      <c r="AV1154">
        <v>9528.9</v>
      </c>
      <c r="AW1154">
        <v>51</v>
      </c>
    </row>
    <row r="1155" spans="21:49" x14ac:dyDescent="0.3">
      <c r="U1155" t="s">
        <v>4767</v>
      </c>
      <c r="V1155" t="s">
        <v>4763</v>
      </c>
      <c r="W1155">
        <v>9538.65</v>
      </c>
      <c r="AD1155">
        <v>21.86</v>
      </c>
      <c r="AE1155">
        <v>10.95</v>
      </c>
      <c r="AV1155">
        <v>9538.65</v>
      </c>
      <c r="AW1155">
        <v>49</v>
      </c>
    </row>
    <row r="1156" spans="21:49" x14ac:dyDescent="0.3">
      <c r="U1156" t="s">
        <v>4762</v>
      </c>
      <c r="V1156" t="s">
        <v>4764</v>
      </c>
      <c r="W1156">
        <v>9540.17</v>
      </c>
      <c r="AD1156">
        <v>49.09</v>
      </c>
      <c r="AE1156">
        <v>6.3</v>
      </c>
      <c r="AV1156">
        <v>9540.17</v>
      </c>
      <c r="AW1156">
        <v>47</v>
      </c>
    </row>
    <row r="1157" spans="21:49" x14ac:dyDescent="0.3">
      <c r="U1157" t="s">
        <v>4762</v>
      </c>
      <c r="V1157" t="s">
        <v>4763</v>
      </c>
      <c r="W1157">
        <v>9541.7000000000007</v>
      </c>
      <c r="AD1157">
        <v>47.74</v>
      </c>
      <c r="AE1157">
        <v>8.0500000000000007</v>
      </c>
      <c r="AV1157">
        <v>9541.7000000000007</v>
      </c>
      <c r="AW1157">
        <v>50</v>
      </c>
    </row>
    <row r="1158" spans="21:49" x14ac:dyDescent="0.3">
      <c r="U1158" t="s">
        <v>4762</v>
      </c>
      <c r="V1158" t="s">
        <v>4763</v>
      </c>
      <c r="W1158">
        <v>9549.57</v>
      </c>
      <c r="AD1158">
        <v>30.2</v>
      </c>
      <c r="AE1158">
        <v>9.8800000000000008</v>
      </c>
      <c r="AV1158">
        <v>9549.57</v>
      </c>
      <c r="AW1158">
        <v>50</v>
      </c>
    </row>
    <row r="1159" spans="21:49" x14ac:dyDescent="0.3">
      <c r="U1159" t="s">
        <v>4762</v>
      </c>
      <c r="V1159" t="s">
        <v>4763</v>
      </c>
      <c r="W1159">
        <v>9563.0300000000007</v>
      </c>
      <c r="AD1159">
        <v>33.25</v>
      </c>
      <c r="AE1159">
        <v>7.42</v>
      </c>
      <c r="AV1159">
        <v>9563.0300000000007</v>
      </c>
      <c r="AW1159">
        <v>48</v>
      </c>
    </row>
    <row r="1160" spans="21:49" x14ac:dyDescent="0.3">
      <c r="U1160" t="s">
        <v>4766</v>
      </c>
      <c r="V1160" t="s">
        <v>4763</v>
      </c>
      <c r="W1160">
        <v>9566.99</v>
      </c>
      <c r="AD1160">
        <v>26.6</v>
      </c>
      <c r="AE1160">
        <v>8.4499999999999993</v>
      </c>
      <c r="AV1160">
        <v>9566.99</v>
      </c>
      <c r="AW1160">
        <v>49</v>
      </c>
    </row>
    <row r="1161" spans="21:49" x14ac:dyDescent="0.3">
      <c r="U1161" t="s">
        <v>4766</v>
      </c>
      <c r="V1161" t="s">
        <v>4764</v>
      </c>
      <c r="W1161">
        <v>9582.5400000000009</v>
      </c>
      <c r="AD1161">
        <v>26.35</v>
      </c>
      <c r="AE1161">
        <v>6.21</v>
      </c>
      <c r="AV1161">
        <v>9582.5400000000009</v>
      </c>
      <c r="AW1161">
        <v>56</v>
      </c>
    </row>
    <row r="1162" spans="21:49" x14ac:dyDescent="0.3">
      <c r="U1162" t="s">
        <v>4762</v>
      </c>
      <c r="V1162" t="s">
        <v>4765</v>
      </c>
      <c r="W1162">
        <v>9583.89</v>
      </c>
      <c r="AD1162">
        <v>39.994999999999997</v>
      </c>
      <c r="AE1162">
        <v>4.6500000000000004</v>
      </c>
      <c r="AV1162">
        <v>9583.89</v>
      </c>
      <c r="AW1162">
        <v>49</v>
      </c>
    </row>
    <row r="1163" spans="21:49" x14ac:dyDescent="0.3">
      <c r="U1163" t="s">
        <v>4767</v>
      </c>
      <c r="V1163" t="s">
        <v>4764</v>
      </c>
      <c r="W1163">
        <v>9584.0400000000009</v>
      </c>
      <c r="AD1163">
        <v>22.92</v>
      </c>
      <c r="AE1163">
        <v>5.87</v>
      </c>
      <c r="AV1163">
        <v>9584.0400000000009</v>
      </c>
      <c r="AW1163">
        <v>41</v>
      </c>
    </row>
    <row r="1164" spans="21:49" x14ac:dyDescent="0.3">
      <c r="U1164" t="s">
        <v>4767</v>
      </c>
      <c r="V1164" t="s">
        <v>4765</v>
      </c>
      <c r="W1164">
        <v>9597.6299999999992</v>
      </c>
      <c r="AD1164">
        <v>24.78</v>
      </c>
      <c r="AE1164">
        <v>4.24</v>
      </c>
      <c r="AV1164">
        <v>9597.6299999999992</v>
      </c>
      <c r="AW1164">
        <v>58</v>
      </c>
    </row>
    <row r="1165" spans="21:49" x14ac:dyDescent="0.3">
      <c r="U1165" t="s">
        <v>4762</v>
      </c>
      <c r="V1165" t="s">
        <v>4763</v>
      </c>
      <c r="W1165">
        <v>9617.66</v>
      </c>
      <c r="AD1165">
        <v>34.07</v>
      </c>
      <c r="AE1165">
        <v>7.81</v>
      </c>
      <c r="AV1165">
        <v>9617.66</v>
      </c>
      <c r="AW1165">
        <v>50</v>
      </c>
    </row>
    <row r="1166" spans="21:49" x14ac:dyDescent="0.3">
      <c r="U1166" t="s">
        <v>4762</v>
      </c>
      <c r="V1166" t="s">
        <v>4763</v>
      </c>
      <c r="W1166">
        <v>9619.18</v>
      </c>
      <c r="AD1166">
        <v>30.14</v>
      </c>
      <c r="AE1166">
        <v>9.85</v>
      </c>
      <c r="AV1166">
        <v>9619.18</v>
      </c>
      <c r="AW1166">
        <v>40</v>
      </c>
    </row>
    <row r="1167" spans="21:49" x14ac:dyDescent="0.3">
      <c r="U1167" t="s">
        <v>4768</v>
      </c>
      <c r="V1167" t="s">
        <v>4763</v>
      </c>
      <c r="W1167">
        <v>9620.33</v>
      </c>
      <c r="AD1167">
        <v>18.05</v>
      </c>
      <c r="AE1167">
        <v>6.94</v>
      </c>
      <c r="AV1167">
        <v>9620.33</v>
      </c>
      <c r="AW1167">
        <v>47</v>
      </c>
    </row>
    <row r="1168" spans="21:49" x14ac:dyDescent="0.3">
      <c r="U1168" t="s">
        <v>4762</v>
      </c>
      <c r="V1168" t="s">
        <v>4763</v>
      </c>
      <c r="W1168">
        <v>9625.92</v>
      </c>
      <c r="AD1168">
        <v>37.4</v>
      </c>
      <c r="AE1168">
        <v>11.3</v>
      </c>
      <c r="AV1168">
        <v>9625.92</v>
      </c>
      <c r="AW1168">
        <v>52</v>
      </c>
    </row>
    <row r="1169" spans="21:49" x14ac:dyDescent="0.3">
      <c r="U1169" t="s">
        <v>4766</v>
      </c>
      <c r="V1169" t="s">
        <v>4763</v>
      </c>
      <c r="W1169">
        <v>9628.7900000000009</v>
      </c>
      <c r="AD1169">
        <v>25.75</v>
      </c>
      <c r="AE1169">
        <v>9.23</v>
      </c>
      <c r="AV1169">
        <v>9628.7900000000009</v>
      </c>
      <c r="AW1169">
        <v>24</v>
      </c>
    </row>
    <row r="1170" spans="21:49" x14ac:dyDescent="0.3">
      <c r="U1170" t="s">
        <v>4762</v>
      </c>
      <c r="V1170" t="s">
        <v>4765</v>
      </c>
      <c r="W1170">
        <v>9630.2999999999993</v>
      </c>
      <c r="AD1170">
        <v>32.299999999999997</v>
      </c>
      <c r="AE1170">
        <v>4.37</v>
      </c>
      <c r="AV1170">
        <v>9630.2999999999993</v>
      </c>
      <c r="AW1170">
        <v>43</v>
      </c>
    </row>
    <row r="1171" spans="21:49" x14ac:dyDescent="0.3">
      <c r="U1171" t="s">
        <v>4766</v>
      </c>
      <c r="V1171" t="s">
        <v>4764</v>
      </c>
      <c r="W1171">
        <v>9630.4</v>
      </c>
      <c r="AD1171">
        <v>28.61</v>
      </c>
      <c r="AE1171">
        <v>5.76</v>
      </c>
      <c r="AV1171">
        <v>9630.4</v>
      </c>
      <c r="AW1171">
        <v>50</v>
      </c>
    </row>
    <row r="1172" spans="21:49" x14ac:dyDescent="0.3">
      <c r="U1172" t="s">
        <v>4762</v>
      </c>
      <c r="V1172" t="s">
        <v>4765</v>
      </c>
      <c r="W1172">
        <v>9630.91</v>
      </c>
      <c r="AD1172">
        <v>45.41</v>
      </c>
      <c r="AE1172">
        <v>4.96</v>
      </c>
      <c r="AV1172">
        <v>9630.91</v>
      </c>
      <c r="AW1172">
        <v>54</v>
      </c>
    </row>
    <row r="1173" spans="21:49" x14ac:dyDescent="0.3">
      <c r="U1173" t="s">
        <v>4762</v>
      </c>
      <c r="V1173" t="s">
        <v>4763</v>
      </c>
      <c r="W1173">
        <v>9634.5400000000009</v>
      </c>
      <c r="AD1173">
        <v>31.2</v>
      </c>
      <c r="AE1173">
        <v>11.04</v>
      </c>
      <c r="AV1173">
        <v>9634.5400000000009</v>
      </c>
      <c r="AW1173">
        <v>52</v>
      </c>
    </row>
    <row r="1174" spans="21:49" x14ac:dyDescent="0.3">
      <c r="U1174" t="s">
        <v>4766</v>
      </c>
      <c r="V1174" t="s">
        <v>4763</v>
      </c>
      <c r="W1174">
        <v>9644.25</v>
      </c>
      <c r="AD1174">
        <v>29.83</v>
      </c>
      <c r="AE1174">
        <v>7.81</v>
      </c>
      <c r="AV1174">
        <v>9644.25</v>
      </c>
      <c r="AW1174">
        <v>51</v>
      </c>
    </row>
    <row r="1175" spans="21:49" x14ac:dyDescent="0.3">
      <c r="U1175" t="s">
        <v>4766</v>
      </c>
      <c r="V1175" t="s">
        <v>4765</v>
      </c>
      <c r="W1175">
        <v>9653.81</v>
      </c>
      <c r="AD1175">
        <v>29.06</v>
      </c>
      <c r="AE1175">
        <v>4.55</v>
      </c>
      <c r="AV1175">
        <v>9653.81</v>
      </c>
      <c r="AW1175">
        <v>48</v>
      </c>
    </row>
    <row r="1176" spans="21:49" x14ac:dyDescent="0.3">
      <c r="U1176" t="s">
        <v>4766</v>
      </c>
      <c r="V1176" t="s">
        <v>4764</v>
      </c>
      <c r="W1176">
        <v>9664.34</v>
      </c>
      <c r="AD1176">
        <v>27.454999999999998</v>
      </c>
      <c r="AE1176">
        <v>6.13</v>
      </c>
      <c r="AV1176">
        <v>9664.34</v>
      </c>
      <c r="AW1176">
        <v>41</v>
      </c>
    </row>
    <row r="1177" spans="21:49" x14ac:dyDescent="0.3">
      <c r="U1177" t="s">
        <v>4767</v>
      </c>
      <c r="V1177" t="s">
        <v>4764</v>
      </c>
      <c r="W1177">
        <v>9684.2900000000009</v>
      </c>
      <c r="AD1177">
        <v>23.01</v>
      </c>
      <c r="AE1177">
        <v>6.04</v>
      </c>
      <c r="AV1177">
        <v>9684.2900000000009</v>
      </c>
      <c r="AW1177">
        <v>56</v>
      </c>
    </row>
    <row r="1178" spans="21:49" x14ac:dyDescent="0.3">
      <c r="U1178" t="s">
        <v>4762</v>
      </c>
      <c r="V1178" t="s">
        <v>4763</v>
      </c>
      <c r="W1178">
        <v>9698.42</v>
      </c>
      <c r="AD1178">
        <v>31.39</v>
      </c>
      <c r="AE1178">
        <v>8.85</v>
      </c>
      <c r="AV1178">
        <v>9698.42</v>
      </c>
      <c r="AW1178">
        <v>58</v>
      </c>
    </row>
    <row r="1179" spans="21:49" x14ac:dyDescent="0.3">
      <c r="U1179" t="s">
        <v>4762</v>
      </c>
      <c r="V1179" t="s">
        <v>4763</v>
      </c>
      <c r="W1179">
        <v>9704.67</v>
      </c>
      <c r="AD1179">
        <v>34.770000000000003</v>
      </c>
      <c r="AE1179">
        <v>10.54</v>
      </c>
      <c r="AV1179">
        <v>9704.67</v>
      </c>
      <c r="AW1179">
        <v>45</v>
      </c>
    </row>
    <row r="1180" spans="21:49" x14ac:dyDescent="0.3">
      <c r="U1180" t="s">
        <v>4767</v>
      </c>
      <c r="V1180" t="s">
        <v>4765</v>
      </c>
      <c r="W1180">
        <v>9710.7099999999991</v>
      </c>
      <c r="AD1180">
        <v>24.48</v>
      </c>
      <c r="AE1180">
        <v>4.37</v>
      </c>
      <c r="AV1180">
        <v>9710.7099999999991</v>
      </c>
      <c r="AW1180">
        <v>50</v>
      </c>
    </row>
    <row r="1181" spans="21:49" x14ac:dyDescent="0.3">
      <c r="U1181" t="s">
        <v>4767</v>
      </c>
      <c r="V1181" t="s">
        <v>4763</v>
      </c>
      <c r="W1181">
        <v>9715.84</v>
      </c>
      <c r="AD1181">
        <v>22.61</v>
      </c>
      <c r="AE1181">
        <v>9.6300000000000008</v>
      </c>
      <c r="AV1181">
        <v>9715.84</v>
      </c>
      <c r="AW1181">
        <v>47</v>
      </c>
    </row>
    <row r="1182" spans="21:49" x14ac:dyDescent="0.3">
      <c r="U1182" t="s">
        <v>4762</v>
      </c>
      <c r="V1182" t="s">
        <v>4763</v>
      </c>
      <c r="W1182">
        <v>9722.77</v>
      </c>
      <c r="AD1182">
        <v>34.299999999999997</v>
      </c>
      <c r="AE1182">
        <v>10.37</v>
      </c>
      <c r="AV1182">
        <v>9722.77</v>
      </c>
      <c r="AW1182">
        <v>52</v>
      </c>
    </row>
    <row r="1183" spans="21:49" x14ac:dyDescent="0.3">
      <c r="U1183" t="s">
        <v>4762</v>
      </c>
      <c r="V1183" t="s">
        <v>4765</v>
      </c>
      <c r="W1183">
        <v>9724.5300000000007</v>
      </c>
      <c r="AD1183">
        <v>46.09</v>
      </c>
      <c r="AE1183">
        <v>5.44</v>
      </c>
      <c r="AV1183">
        <v>9724.5300000000007</v>
      </c>
      <c r="AW1183">
        <v>52</v>
      </c>
    </row>
    <row r="1184" spans="21:49" x14ac:dyDescent="0.3">
      <c r="U1184" t="s">
        <v>4762</v>
      </c>
      <c r="V1184" t="s">
        <v>4765</v>
      </c>
      <c r="W1184">
        <v>9748.91</v>
      </c>
      <c r="AD1184">
        <v>44.744999999999997</v>
      </c>
      <c r="AE1184">
        <v>5.19</v>
      </c>
      <c r="AV1184">
        <v>9748.91</v>
      </c>
      <c r="AW1184">
        <v>52</v>
      </c>
    </row>
    <row r="1185" spans="21:49" x14ac:dyDescent="0.3">
      <c r="U1185" t="s">
        <v>4766</v>
      </c>
      <c r="V1185" t="s">
        <v>4763</v>
      </c>
      <c r="W1185">
        <v>9753.49</v>
      </c>
      <c r="AD1185">
        <v>26.33</v>
      </c>
      <c r="AE1185">
        <v>11.8</v>
      </c>
      <c r="AV1185">
        <v>9753.49</v>
      </c>
      <c r="AW1185">
        <v>21</v>
      </c>
    </row>
    <row r="1186" spans="21:49" x14ac:dyDescent="0.3">
      <c r="U1186" t="s">
        <v>4766</v>
      </c>
      <c r="V1186" t="s">
        <v>4763</v>
      </c>
      <c r="W1186">
        <v>9764.08</v>
      </c>
      <c r="AD1186">
        <v>26.6</v>
      </c>
      <c r="AE1186">
        <v>8.3800000000000008</v>
      </c>
      <c r="AV1186">
        <v>9764.08</v>
      </c>
      <c r="AW1186">
        <v>57</v>
      </c>
    </row>
    <row r="1187" spans="21:49" x14ac:dyDescent="0.3">
      <c r="U1187" t="s">
        <v>4766</v>
      </c>
      <c r="V1187" t="s">
        <v>4763</v>
      </c>
      <c r="W1187">
        <v>9778.35</v>
      </c>
      <c r="AD1187">
        <v>27.5</v>
      </c>
      <c r="AE1187">
        <v>7.58</v>
      </c>
      <c r="AV1187">
        <v>9778.35</v>
      </c>
      <c r="AW1187">
        <v>49</v>
      </c>
    </row>
    <row r="1188" spans="21:49" x14ac:dyDescent="0.3">
      <c r="U1188" t="s">
        <v>4762</v>
      </c>
      <c r="V1188" t="s">
        <v>4765</v>
      </c>
      <c r="W1188">
        <v>9787.32</v>
      </c>
      <c r="AD1188">
        <v>41.55</v>
      </c>
      <c r="AE1188">
        <v>4.6100000000000003</v>
      </c>
      <c r="AV1188">
        <v>9787.32</v>
      </c>
      <c r="AW1188">
        <v>26</v>
      </c>
    </row>
    <row r="1189" spans="21:49" x14ac:dyDescent="0.3">
      <c r="U1189" t="s">
        <v>4762</v>
      </c>
      <c r="V1189" t="s">
        <v>4765</v>
      </c>
      <c r="W1189">
        <v>9788.8700000000008</v>
      </c>
      <c r="AD1189">
        <v>41.47</v>
      </c>
      <c r="AE1189">
        <v>4.7</v>
      </c>
      <c r="AV1189">
        <v>9788.8700000000008</v>
      </c>
      <c r="AW1189">
        <v>46</v>
      </c>
    </row>
    <row r="1190" spans="21:49" x14ac:dyDescent="0.3">
      <c r="U1190" t="s">
        <v>4767</v>
      </c>
      <c r="V1190" t="s">
        <v>4764</v>
      </c>
      <c r="W1190">
        <v>9800.89</v>
      </c>
      <c r="AD1190">
        <v>24.795000000000002</v>
      </c>
      <c r="AE1190">
        <v>6.05</v>
      </c>
      <c r="AV1190">
        <v>9800.89</v>
      </c>
      <c r="AW1190">
        <v>49</v>
      </c>
    </row>
    <row r="1191" spans="21:49" x14ac:dyDescent="0.3">
      <c r="U1191" t="s">
        <v>4766</v>
      </c>
      <c r="V1191" t="s">
        <v>4765</v>
      </c>
      <c r="W1191">
        <v>9819.25</v>
      </c>
      <c r="AD1191">
        <v>29.48</v>
      </c>
      <c r="AE1191">
        <v>5.63</v>
      </c>
      <c r="AV1191">
        <v>9819.25</v>
      </c>
      <c r="AW1191">
        <v>50</v>
      </c>
    </row>
    <row r="1192" spans="21:49" x14ac:dyDescent="0.3">
      <c r="U1192" t="s">
        <v>4766</v>
      </c>
      <c r="V1192" t="s">
        <v>4764</v>
      </c>
      <c r="W1192">
        <v>9836.2099999999991</v>
      </c>
      <c r="AD1192">
        <v>28.09</v>
      </c>
      <c r="AE1192">
        <v>6.06</v>
      </c>
      <c r="AV1192">
        <v>9836.2099999999991</v>
      </c>
      <c r="AW1192">
        <v>50</v>
      </c>
    </row>
    <row r="1193" spans="21:49" x14ac:dyDescent="0.3">
      <c r="U1193" t="s">
        <v>4762</v>
      </c>
      <c r="V1193" t="s">
        <v>4765</v>
      </c>
      <c r="W1193">
        <v>9844.4500000000007</v>
      </c>
      <c r="AD1193">
        <v>32.729999999999997</v>
      </c>
      <c r="AE1193">
        <v>5.19</v>
      </c>
      <c r="AV1193">
        <v>9844.4500000000007</v>
      </c>
      <c r="AW1193">
        <v>30</v>
      </c>
    </row>
    <row r="1194" spans="21:49" x14ac:dyDescent="0.3">
      <c r="U1194" t="s">
        <v>4766</v>
      </c>
      <c r="V1194" t="s">
        <v>4763</v>
      </c>
      <c r="W1194">
        <v>9850.43</v>
      </c>
      <c r="AD1194">
        <v>27.36</v>
      </c>
      <c r="AE1194">
        <v>8.9600000000000009</v>
      </c>
      <c r="AV1194">
        <v>9850.43</v>
      </c>
      <c r="AW1194">
        <v>54</v>
      </c>
    </row>
    <row r="1195" spans="21:49" x14ac:dyDescent="0.3">
      <c r="U1195" t="s">
        <v>4766</v>
      </c>
      <c r="V1195" t="s">
        <v>4763</v>
      </c>
      <c r="W1195">
        <v>9855.1299999999992</v>
      </c>
      <c r="AD1195">
        <v>27.265000000000001</v>
      </c>
      <c r="AE1195">
        <v>11.39</v>
      </c>
      <c r="AV1195">
        <v>9855.1299999999992</v>
      </c>
      <c r="AW1195">
        <v>51</v>
      </c>
    </row>
    <row r="1196" spans="21:49" x14ac:dyDescent="0.3">
      <c r="U1196" t="s">
        <v>4762</v>
      </c>
      <c r="V1196" t="s">
        <v>4765</v>
      </c>
      <c r="W1196">
        <v>9861.0300000000007</v>
      </c>
      <c r="AD1196">
        <v>48.07</v>
      </c>
      <c r="AE1196">
        <v>4.0599999999999996</v>
      </c>
      <c r="AV1196">
        <v>9861.0300000000007</v>
      </c>
      <c r="AW1196">
        <v>51</v>
      </c>
    </row>
    <row r="1197" spans="21:49" x14ac:dyDescent="0.3">
      <c r="U1197" t="s">
        <v>4762</v>
      </c>
      <c r="V1197" t="s">
        <v>4765</v>
      </c>
      <c r="W1197">
        <v>9863.4699999999993</v>
      </c>
      <c r="AD1197">
        <v>30.8</v>
      </c>
      <c r="AE1197">
        <v>5.23</v>
      </c>
      <c r="AV1197">
        <v>9863.4699999999993</v>
      </c>
      <c r="AW1197">
        <v>53</v>
      </c>
    </row>
    <row r="1198" spans="21:49" x14ac:dyDescent="0.3">
      <c r="U1198" t="s">
        <v>4762</v>
      </c>
      <c r="V1198" t="s">
        <v>4765</v>
      </c>
      <c r="W1198">
        <v>9866.2999999999993</v>
      </c>
      <c r="AD1198">
        <v>32.299999999999997</v>
      </c>
      <c r="AE1198">
        <v>5.05</v>
      </c>
      <c r="AV1198">
        <v>9866.2999999999993</v>
      </c>
      <c r="AW1198">
        <v>51</v>
      </c>
    </row>
    <row r="1199" spans="21:49" x14ac:dyDescent="0.3">
      <c r="U1199" t="s">
        <v>4762</v>
      </c>
      <c r="V1199" t="s">
        <v>4763</v>
      </c>
      <c r="W1199">
        <v>9869.81</v>
      </c>
      <c r="AD1199">
        <v>39.700000000000003</v>
      </c>
      <c r="AE1199">
        <v>7.34</v>
      </c>
      <c r="AV1199">
        <v>9869.81</v>
      </c>
      <c r="AW1199">
        <v>53</v>
      </c>
    </row>
    <row r="1200" spans="21:49" x14ac:dyDescent="0.3">
      <c r="U1200" t="s">
        <v>4762</v>
      </c>
      <c r="V1200" t="s">
        <v>4763</v>
      </c>
      <c r="W1200">
        <v>9870.59</v>
      </c>
      <c r="AD1200">
        <v>35.97</v>
      </c>
      <c r="AE1200">
        <v>8.1300000000000008</v>
      </c>
      <c r="AV1200">
        <v>9870.59</v>
      </c>
      <c r="AW1200">
        <v>24</v>
      </c>
    </row>
    <row r="1201" spans="21:49" x14ac:dyDescent="0.3">
      <c r="U1201" t="s">
        <v>4766</v>
      </c>
      <c r="V1201" t="s">
        <v>4763</v>
      </c>
      <c r="W1201">
        <v>9872.7000000000007</v>
      </c>
      <c r="AD1201">
        <v>25.86</v>
      </c>
      <c r="AE1201">
        <v>6.68</v>
      </c>
      <c r="AV1201">
        <v>9872.7000000000007</v>
      </c>
      <c r="AW1201">
        <v>51</v>
      </c>
    </row>
    <row r="1202" spans="21:49" x14ac:dyDescent="0.3">
      <c r="U1202" t="s">
        <v>4762</v>
      </c>
      <c r="V1202" t="s">
        <v>4763</v>
      </c>
      <c r="W1202">
        <v>9875.68</v>
      </c>
      <c r="AD1202">
        <v>30.03</v>
      </c>
      <c r="AE1202">
        <v>11.51</v>
      </c>
      <c r="AV1202">
        <v>9875.68</v>
      </c>
      <c r="AW1202">
        <v>51</v>
      </c>
    </row>
    <row r="1203" spans="21:49" x14ac:dyDescent="0.3">
      <c r="U1203" t="s">
        <v>4766</v>
      </c>
      <c r="V1203" t="s">
        <v>4764</v>
      </c>
      <c r="W1203">
        <v>9877.61</v>
      </c>
      <c r="AD1203">
        <v>25.76</v>
      </c>
      <c r="AE1203">
        <v>6.02</v>
      </c>
      <c r="AV1203">
        <v>9877.61</v>
      </c>
      <c r="AW1203">
        <v>51</v>
      </c>
    </row>
    <row r="1204" spans="21:49" x14ac:dyDescent="0.3">
      <c r="U1204" t="s">
        <v>4767</v>
      </c>
      <c r="V1204" t="s">
        <v>4763</v>
      </c>
      <c r="W1204">
        <v>9880.07</v>
      </c>
      <c r="AD1204">
        <v>22.42</v>
      </c>
      <c r="AE1204">
        <v>7.96</v>
      </c>
      <c r="AV1204">
        <v>9880.07</v>
      </c>
      <c r="AW1204">
        <v>51</v>
      </c>
    </row>
    <row r="1205" spans="21:49" x14ac:dyDescent="0.3">
      <c r="U1205" t="s">
        <v>4762</v>
      </c>
      <c r="V1205" t="s">
        <v>4764</v>
      </c>
      <c r="W1205">
        <v>9890.23</v>
      </c>
      <c r="AD1205">
        <v>33.18</v>
      </c>
      <c r="AE1205">
        <v>6.01</v>
      </c>
      <c r="AV1205">
        <v>9890.23</v>
      </c>
      <c r="AW1205">
        <v>56</v>
      </c>
    </row>
    <row r="1206" spans="21:49" x14ac:dyDescent="0.3">
      <c r="U1206" t="s">
        <v>4762</v>
      </c>
      <c r="V1206" t="s">
        <v>4764</v>
      </c>
      <c r="W1206">
        <v>9894.69</v>
      </c>
      <c r="AD1206">
        <v>43.04</v>
      </c>
      <c r="AE1206">
        <v>5.9</v>
      </c>
      <c r="AV1206">
        <v>9894.69</v>
      </c>
      <c r="AW1206">
        <v>26</v>
      </c>
    </row>
    <row r="1207" spans="21:49" x14ac:dyDescent="0.3">
      <c r="U1207" t="s">
        <v>4762</v>
      </c>
      <c r="V1207" t="s">
        <v>4765</v>
      </c>
      <c r="W1207">
        <v>9907.83</v>
      </c>
      <c r="AD1207">
        <v>34.15</v>
      </c>
      <c r="AE1207">
        <v>4.49</v>
      </c>
      <c r="AV1207">
        <v>9907.83</v>
      </c>
      <c r="AW1207">
        <v>60</v>
      </c>
    </row>
    <row r="1208" spans="21:49" x14ac:dyDescent="0.3">
      <c r="U1208" t="s">
        <v>4766</v>
      </c>
      <c r="V1208" t="s">
        <v>4764</v>
      </c>
      <c r="W1208">
        <v>9910.36</v>
      </c>
      <c r="AD1208">
        <v>25.78</v>
      </c>
      <c r="AE1208">
        <v>6.25</v>
      </c>
      <c r="AV1208">
        <v>9910.36</v>
      </c>
      <c r="AW1208">
        <v>50</v>
      </c>
    </row>
    <row r="1209" spans="21:49" x14ac:dyDescent="0.3">
      <c r="U1209" t="s">
        <v>4767</v>
      </c>
      <c r="V1209" t="s">
        <v>4763</v>
      </c>
      <c r="W1209">
        <v>9930.64</v>
      </c>
      <c r="AD1209">
        <v>21.02</v>
      </c>
      <c r="AE1209">
        <v>9.6199999999999992</v>
      </c>
      <c r="AV1209">
        <v>9930.64</v>
      </c>
      <c r="AW1209">
        <v>37</v>
      </c>
    </row>
    <row r="1210" spans="21:49" x14ac:dyDescent="0.3">
      <c r="U1210" t="s">
        <v>4762</v>
      </c>
      <c r="V1210" t="s">
        <v>4763</v>
      </c>
      <c r="W1210">
        <v>9931.9599999999991</v>
      </c>
      <c r="AD1210">
        <v>37.51</v>
      </c>
      <c r="AE1210">
        <v>11.06</v>
      </c>
      <c r="AV1210">
        <v>9931.9599999999991</v>
      </c>
      <c r="AW1210">
        <v>39</v>
      </c>
    </row>
    <row r="1211" spans="21:49" x14ac:dyDescent="0.3">
      <c r="U1211" t="s">
        <v>4766</v>
      </c>
      <c r="V1211" t="s">
        <v>4764</v>
      </c>
      <c r="W1211">
        <v>9933.44</v>
      </c>
      <c r="AD1211">
        <v>25.745000000000001</v>
      </c>
      <c r="AE1211">
        <v>6.11</v>
      </c>
      <c r="AV1211">
        <v>9933.44</v>
      </c>
      <c r="AW1211">
        <v>58</v>
      </c>
    </row>
    <row r="1212" spans="21:49" x14ac:dyDescent="0.3">
      <c r="U1212" t="s">
        <v>4762</v>
      </c>
      <c r="V1212" t="s">
        <v>4763</v>
      </c>
      <c r="W1212">
        <v>9957.7199999999993</v>
      </c>
      <c r="AD1212">
        <v>31.35</v>
      </c>
      <c r="AE1212">
        <v>11.49</v>
      </c>
      <c r="AV1212">
        <v>9957.7199999999993</v>
      </c>
      <c r="AW1212">
        <v>51</v>
      </c>
    </row>
    <row r="1213" spans="21:49" x14ac:dyDescent="0.3">
      <c r="U1213" t="s">
        <v>4766</v>
      </c>
      <c r="V1213" t="s">
        <v>4763</v>
      </c>
      <c r="W1213">
        <v>9964.06</v>
      </c>
      <c r="AD1213">
        <v>29.83</v>
      </c>
      <c r="AE1213">
        <v>8.68</v>
      </c>
      <c r="AV1213">
        <v>9964.06</v>
      </c>
      <c r="AW1213">
        <v>51</v>
      </c>
    </row>
    <row r="1214" spans="21:49" x14ac:dyDescent="0.3">
      <c r="U1214" t="s">
        <v>4766</v>
      </c>
      <c r="V1214" t="s">
        <v>4765</v>
      </c>
      <c r="W1214">
        <v>9991.0400000000009</v>
      </c>
      <c r="AD1214">
        <v>25.49</v>
      </c>
      <c r="AE1214">
        <v>5.68</v>
      </c>
      <c r="AV1214">
        <v>9991.0400000000009</v>
      </c>
      <c r="AW1214">
        <v>52</v>
      </c>
    </row>
    <row r="1215" spans="21:49" x14ac:dyDescent="0.3">
      <c r="U1215" t="s">
        <v>4762</v>
      </c>
      <c r="V1215" t="s">
        <v>4763</v>
      </c>
      <c r="W1215">
        <v>10011.44</v>
      </c>
      <c r="AD1215">
        <v>34.1</v>
      </c>
      <c r="AE1215">
        <v>8.4499999999999993</v>
      </c>
      <c r="AV1215">
        <v>10011.44</v>
      </c>
      <c r="AW1215">
        <v>34</v>
      </c>
    </row>
    <row r="1216" spans="21:49" x14ac:dyDescent="0.3">
      <c r="U1216" t="s">
        <v>4766</v>
      </c>
      <c r="V1216" t="s">
        <v>4763</v>
      </c>
      <c r="W1216">
        <v>10027.15</v>
      </c>
      <c r="AD1216">
        <v>25.84</v>
      </c>
      <c r="AE1216">
        <v>8.51</v>
      </c>
      <c r="AV1216">
        <v>10027.15</v>
      </c>
      <c r="AW1216">
        <v>43</v>
      </c>
    </row>
    <row r="1217" spans="21:49" x14ac:dyDescent="0.3">
      <c r="U1217" t="s">
        <v>4767</v>
      </c>
      <c r="V1217" t="s">
        <v>4763</v>
      </c>
      <c r="W1217">
        <v>10043.25</v>
      </c>
      <c r="AD1217">
        <v>20.6</v>
      </c>
      <c r="AE1217">
        <v>7.62</v>
      </c>
      <c r="AV1217">
        <v>10043.25</v>
      </c>
      <c r="AW1217">
        <v>48</v>
      </c>
    </row>
    <row r="1218" spans="21:49" x14ac:dyDescent="0.3">
      <c r="U1218" t="s">
        <v>4766</v>
      </c>
      <c r="V1218" t="s">
        <v>4763</v>
      </c>
      <c r="W1218">
        <v>10065.41</v>
      </c>
      <c r="AD1218">
        <v>28.88</v>
      </c>
      <c r="AE1218">
        <v>10.18</v>
      </c>
      <c r="AV1218">
        <v>10065.41</v>
      </c>
      <c r="AW1218">
        <v>53</v>
      </c>
    </row>
    <row r="1219" spans="21:49" x14ac:dyDescent="0.3">
      <c r="U1219" t="s">
        <v>4766</v>
      </c>
      <c r="V1219" t="s">
        <v>4765</v>
      </c>
      <c r="W1219">
        <v>10072.06</v>
      </c>
      <c r="AD1219">
        <v>28.24</v>
      </c>
      <c r="AE1219">
        <v>5.36</v>
      </c>
      <c r="AV1219">
        <v>10072.06</v>
      </c>
      <c r="AW1219">
        <v>53</v>
      </c>
    </row>
    <row r="1220" spans="21:49" x14ac:dyDescent="0.3">
      <c r="U1220" t="s">
        <v>4766</v>
      </c>
      <c r="V1220" t="s">
        <v>4763</v>
      </c>
      <c r="W1220">
        <v>10085.85</v>
      </c>
      <c r="AD1220">
        <v>25.46</v>
      </c>
      <c r="AE1220">
        <v>11.78</v>
      </c>
      <c r="AV1220">
        <v>10085.85</v>
      </c>
      <c r="AW1220">
        <v>53</v>
      </c>
    </row>
    <row r="1221" spans="21:49" x14ac:dyDescent="0.3">
      <c r="U1221" t="s">
        <v>4766</v>
      </c>
      <c r="V1221" t="s">
        <v>4763</v>
      </c>
      <c r="W1221">
        <v>10096.969999999999</v>
      </c>
      <c r="AD1221">
        <v>29.64</v>
      </c>
      <c r="AE1221">
        <v>10.82</v>
      </c>
      <c r="AV1221">
        <v>10096.969999999999</v>
      </c>
      <c r="AW1221">
        <v>46</v>
      </c>
    </row>
    <row r="1222" spans="21:49" x14ac:dyDescent="0.3">
      <c r="U1222" t="s">
        <v>4762</v>
      </c>
      <c r="V1222" t="s">
        <v>4763</v>
      </c>
      <c r="W1222">
        <v>10106.129999999999</v>
      </c>
      <c r="AD1222">
        <v>31.27</v>
      </c>
      <c r="AE1222">
        <v>7.73</v>
      </c>
      <c r="AV1222">
        <v>10106.129999999999</v>
      </c>
      <c r="AW1222">
        <v>50</v>
      </c>
    </row>
    <row r="1223" spans="21:49" x14ac:dyDescent="0.3">
      <c r="U1223" t="s">
        <v>4767</v>
      </c>
      <c r="V1223" t="s">
        <v>4764</v>
      </c>
      <c r="W1223">
        <v>10107.219999999999</v>
      </c>
      <c r="AD1223">
        <v>19.95</v>
      </c>
      <c r="AE1223">
        <v>6.24</v>
      </c>
      <c r="AV1223">
        <v>10107.219999999999</v>
      </c>
      <c r="AW1223">
        <v>50</v>
      </c>
    </row>
    <row r="1224" spans="21:49" x14ac:dyDescent="0.3">
      <c r="U1224" t="s">
        <v>4767</v>
      </c>
      <c r="V1224" t="s">
        <v>4763</v>
      </c>
      <c r="W1224">
        <v>10115.01</v>
      </c>
      <c r="AD1224">
        <v>21.3</v>
      </c>
      <c r="AE1224">
        <v>10.42</v>
      </c>
      <c r="AV1224">
        <v>10115.01</v>
      </c>
      <c r="AW1224">
        <v>47</v>
      </c>
    </row>
    <row r="1225" spans="21:49" x14ac:dyDescent="0.3">
      <c r="U1225" t="s">
        <v>4762</v>
      </c>
      <c r="V1225" t="s">
        <v>4763</v>
      </c>
      <c r="W1225">
        <v>10118.42</v>
      </c>
      <c r="AD1225">
        <v>31.635000000000002</v>
      </c>
      <c r="AE1225">
        <v>11.11</v>
      </c>
      <c r="AV1225">
        <v>10118.42</v>
      </c>
      <c r="AW1225">
        <v>50</v>
      </c>
    </row>
    <row r="1226" spans="21:49" x14ac:dyDescent="0.3">
      <c r="U1226" t="s">
        <v>4767</v>
      </c>
      <c r="V1226" t="s">
        <v>4763</v>
      </c>
      <c r="W1226">
        <v>10139.84</v>
      </c>
      <c r="AD1226">
        <v>23.9</v>
      </c>
      <c r="AE1226">
        <v>7.67</v>
      </c>
      <c r="AV1226">
        <v>10139.84</v>
      </c>
      <c r="AW1226">
        <v>25</v>
      </c>
    </row>
    <row r="1227" spans="21:49" x14ac:dyDescent="0.3">
      <c r="U1227" t="s">
        <v>4762</v>
      </c>
      <c r="V1227" t="s">
        <v>4764</v>
      </c>
      <c r="W1227">
        <v>10141.14</v>
      </c>
      <c r="AD1227">
        <v>34.15</v>
      </c>
      <c r="AE1227">
        <v>6.15</v>
      </c>
      <c r="AV1227">
        <v>10141.14</v>
      </c>
      <c r="AW1227">
        <v>48</v>
      </c>
    </row>
    <row r="1228" spans="21:49" x14ac:dyDescent="0.3">
      <c r="U1228" t="s">
        <v>4766</v>
      </c>
      <c r="V1228" t="s">
        <v>4764</v>
      </c>
      <c r="W1228">
        <v>10146.129999999999</v>
      </c>
      <c r="AD1228">
        <v>28.71</v>
      </c>
      <c r="AE1228">
        <v>5.71</v>
      </c>
      <c r="AV1228">
        <v>10146.129999999999</v>
      </c>
      <c r="AW1228">
        <v>41</v>
      </c>
    </row>
    <row r="1229" spans="21:49" x14ac:dyDescent="0.3">
      <c r="U1229" t="s">
        <v>4762</v>
      </c>
      <c r="V1229" t="s">
        <v>4763</v>
      </c>
      <c r="W1229">
        <v>10156.780000000001</v>
      </c>
      <c r="AD1229">
        <v>36.700000000000003</v>
      </c>
      <c r="AE1229">
        <v>8.6999999999999993</v>
      </c>
      <c r="AV1229">
        <v>10156.780000000001</v>
      </c>
      <c r="AW1229">
        <v>49</v>
      </c>
    </row>
    <row r="1230" spans="21:49" x14ac:dyDescent="0.3">
      <c r="U1230" t="s">
        <v>4762</v>
      </c>
      <c r="V1230" t="s">
        <v>4763</v>
      </c>
      <c r="W1230">
        <v>10160.870000000001</v>
      </c>
      <c r="AD1230">
        <v>34.1</v>
      </c>
      <c r="AE1230">
        <v>9.0399999999999991</v>
      </c>
      <c r="AV1230">
        <v>10160.870000000001</v>
      </c>
      <c r="AW1230">
        <v>50</v>
      </c>
    </row>
    <row r="1231" spans="21:49" x14ac:dyDescent="0.3">
      <c r="U1231" t="s">
        <v>4766</v>
      </c>
      <c r="V1231" t="s">
        <v>4765</v>
      </c>
      <c r="W1231">
        <v>10191.82</v>
      </c>
      <c r="AD1231">
        <v>25.7</v>
      </c>
      <c r="AE1231">
        <v>5.61</v>
      </c>
      <c r="AV1231">
        <v>10191.82</v>
      </c>
      <c r="AW1231">
        <v>37</v>
      </c>
    </row>
    <row r="1232" spans="21:49" x14ac:dyDescent="0.3">
      <c r="U1232" t="s">
        <v>4767</v>
      </c>
      <c r="V1232" t="s">
        <v>4763</v>
      </c>
      <c r="W1232">
        <v>10197.77</v>
      </c>
      <c r="AD1232">
        <v>21.68</v>
      </c>
      <c r="AE1232">
        <v>8.1199999999999992</v>
      </c>
      <c r="AV1232">
        <v>10197.77</v>
      </c>
      <c r="AW1232">
        <v>52</v>
      </c>
    </row>
    <row r="1233" spans="21:49" x14ac:dyDescent="0.3">
      <c r="U1233" t="s">
        <v>4766</v>
      </c>
      <c r="V1233" t="s">
        <v>4765</v>
      </c>
      <c r="W1233">
        <v>10214.64</v>
      </c>
      <c r="AD1233">
        <v>25.175000000000001</v>
      </c>
      <c r="AE1233">
        <v>4.74</v>
      </c>
      <c r="AV1233">
        <v>10214.64</v>
      </c>
      <c r="AW1233">
        <v>55</v>
      </c>
    </row>
    <row r="1234" spans="21:49" x14ac:dyDescent="0.3">
      <c r="U1234" t="s">
        <v>4762</v>
      </c>
      <c r="V1234" t="s">
        <v>4765</v>
      </c>
      <c r="W1234">
        <v>10226.280000000001</v>
      </c>
      <c r="AD1234">
        <v>44.77</v>
      </c>
      <c r="AE1234">
        <v>4.0599999999999996</v>
      </c>
      <c r="AV1234">
        <v>10226.280000000001</v>
      </c>
      <c r="AW1234">
        <v>55</v>
      </c>
    </row>
    <row r="1235" spans="21:49" x14ac:dyDescent="0.3">
      <c r="U1235" t="s">
        <v>4762</v>
      </c>
      <c r="V1235" t="s">
        <v>4765</v>
      </c>
      <c r="W1235">
        <v>10231.5</v>
      </c>
      <c r="AD1235">
        <v>37.07</v>
      </c>
      <c r="AE1235">
        <v>5.69</v>
      </c>
      <c r="AV1235">
        <v>10231.5</v>
      </c>
      <c r="AW1235">
        <v>54</v>
      </c>
    </row>
    <row r="1236" spans="21:49" x14ac:dyDescent="0.3">
      <c r="U1236" t="s">
        <v>4762</v>
      </c>
      <c r="V1236" t="s">
        <v>4765</v>
      </c>
      <c r="W1236">
        <v>10259.129999999999</v>
      </c>
      <c r="AD1236">
        <v>39.799999999999997</v>
      </c>
      <c r="AE1236">
        <v>5.66</v>
      </c>
      <c r="AV1236">
        <v>10259.129999999999</v>
      </c>
      <c r="AW1236">
        <v>47</v>
      </c>
    </row>
    <row r="1237" spans="21:49" x14ac:dyDescent="0.3">
      <c r="U1237" t="s">
        <v>4766</v>
      </c>
      <c r="V1237" t="s">
        <v>4765</v>
      </c>
      <c r="W1237">
        <v>10264.44</v>
      </c>
      <c r="AD1237">
        <v>26.36</v>
      </c>
      <c r="AE1237">
        <v>4.32</v>
      </c>
      <c r="AV1237">
        <v>10264.44</v>
      </c>
      <c r="AW1237">
        <v>49</v>
      </c>
    </row>
    <row r="1238" spans="21:49" x14ac:dyDescent="0.3">
      <c r="U1238" t="s">
        <v>4766</v>
      </c>
      <c r="V1238" t="s">
        <v>4763</v>
      </c>
      <c r="W1238">
        <v>10269.459999999999</v>
      </c>
      <c r="AD1238">
        <v>29.925000000000001</v>
      </c>
      <c r="AE1238">
        <v>8.2899999999999991</v>
      </c>
      <c r="AV1238">
        <v>10269.459999999999</v>
      </c>
      <c r="AW1238">
        <v>49</v>
      </c>
    </row>
    <row r="1239" spans="21:49" x14ac:dyDescent="0.3">
      <c r="U1239" t="s">
        <v>4762</v>
      </c>
      <c r="V1239" t="s">
        <v>4763</v>
      </c>
      <c r="W1239">
        <v>10274.33</v>
      </c>
      <c r="AD1239">
        <v>37.29</v>
      </c>
      <c r="AE1239">
        <v>10.46</v>
      </c>
      <c r="AV1239">
        <v>10274.33</v>
      </c>
      <c r="AW1239">
        <v>52</v>
      </c>
    </row>
    <row r="1240" spans="21:49" x14ac:dyDescent="0.3">
      <c r="U1240" t="s">
        <v>4762</v>
      </c>
      <c r="V1240" t="s">
        <v>4763</v>
      </c>
      <c r="W1240">
        <v>10276.99</v>
      </c>
      <c r="AD1240">
        <v>30.2</v>
      </c>
      <c r="AE1240">
        <v>11.96</v>
      </c>
      <c r="AV1240">
        <v>10276.99</v>
      </c>
      <c r="AW1240">
        <v>34</v>
      </c>
    </row>
    <row r="1241" spans="21:49" x14ac:dyDescent="0.3">
      <c r="U1241" t="s">
        <v>4767</v>
      </c>
      <c r="V1241" t="s">
        <v>4765</v>
      </c>
      <c r="W1241">
        <v>10308.040000000001</v>
      </c>
      <c r="AD1241">
        <v>24.225000000000001</v>
      </c>
      <c r="AE1241">
        <v>4.25</v>
      </c>
      <c r="AV1241">
        <v>10308.040000000001</v>
      </c>
      <c r="AW1241">
        <v>59</v>
      </c>
    </row>
    <row r="1242" spans="21:49" x14ac:dyDescent="0.3">
      <c r="U1242" t="s">
        <v>4762</v>
      </c>
      <c r="V1242" t="s">
        <v>4763</v>
      </c>
      <c r="W1242">
        <v>10310.780000000001</v>
      </c>
      <c r="AD1242">
        <v>31.445</v>
      </c>
      <c r="AE1242">
        <v>8.33</v>
      </c>
      <c r="AV1242">
        <v>10310.780000000001</v>
      </c>
      <c r="AW1242">
        <v>60</v>
      </c>
    </row>
    <row r="1243" spans="21:49" x14ac:dyDescent="0.3">
      <c r="U1243" t="s">
        <v>4762</v>
      </c>
      <c r="V1243" t="s">
        <v>4765</v>
      </c>
      <c r="W1243">
        <v>10315.91</v>
      </c>
      <c r="AD1243">
        <v>38.880000000000003</v>
      </c>
      <c r="AE1243">
        <v>4.29</v>
      </c>
      <c r="AV1243">
        <v>10315.91</v>
      </c>
      <c r="AW1243">
        <v>31</v>
      </c>
    </row>
    <row r="1244" spans="21:49" x14ac:dyDescent="0.3">
      <c r="U1244" t="s">
        <v>4762</v>
      </c>
      <c r="V1244" t="s">
        <v>4764</v>
      </c>
      <c r="W1244">
        <v>10322.9</v>
      </c>
      <c r="AD1244">
        <v>43.89</v>
      </c>
      <c r="AE1244">
        <v>6.32</v>
      </c>
      <c r="AV1244">
        <v>10322.9</v>
      </c>
      <c r="AW1244">
        <v>31</v>
      </c>
    </row>
    <row r="1245" spans="21:49" x14ac:dyDescent="0.3">
      <c r="U1245" t="s">
        <v>4766</v>
      </c>
      <c r="V1245" t="s">
        <v>4765</v>
      </c>
      <c r="W1245">
        <v>10325.209999999999</v>
      </c>
      <c r="AD1245">
        <v>25.6</v>
      </c>
      <c r="AE1245">
        <v>5.65</v>
      </c>
      <c r="AV1245">
        <v>10325.209999999999</v>
      </c>
      <c r="AW1245">
        <v>52</v>
      </c>
    </row>
    <row r="1246" spans="21:49" x14ac:dyDescent="0.3">
      <c r="U1246" t="s">
        <v>4766</v>
      </c>
      <c r="V1246" t="s">
        <v>4763</v>
      </c>
      <c r="W1246">
        <v>10329.06</v>
      </c>
      <c r="AD1246">
        <v>29.545000000000002</v>
      </c>
      <c r="AE1246">
        <v>8.41</v>
      </c>
      <c r="AV1246">
        <v>10329.06</v>
      </c>
      <c r="AW1246">
        <v>40</v>
      </c>
    </row>
    <row r="1247" spans="21:49" x14ac:dyDescent="0.3">
      <c r="U1247" t="s">
        <v>4767</v>
      </c>
      <c r="V1247" t="s">
        <v>4763</v>
      </c>
      <c r="W1247">
        <v>10338.93</v>
      </c>
      <c r="AD1247">
        <v>23.25</v>
      </c>
      <c r="AE1247">
        <v>11.96</v>
      </c>
      <c r="AV1247">
        <v>10338.93</v>
      </c>
      <c r="AW1247">
        <v>54</v>
      </c>
    </row>
    <row r="1248" spans="21:49" x14ac:dyDescent="0.3">
      <c r="U1248" t="s">
        <v>4762</v>
      </c>
      <c r="V1248" t="s">
        <v>4765</v>
      </c>
      <c r="W1248">
        <v>10345.93</v>
      </c>
      <c r="AD1248">
        <v>43.95</v>
      </c>
      <c r="AE1248">
        <v>5.17</v>
      </c>
      <c r="AV1248">
        <v>10345.93</v>
      </c>
      <c r="AW1248">
        <v>49</v>
      </c>
    </row>
    <row r="1249" spans="21:49" x14ac:dyDescent="0.3">
      <c r="U1249" t="s">
        <v>4767</v>
      </c>
      <c r="V1249" t="s">
        <v>4763</v>
      </c>
      <c r="W1249">
        <v>10352.48</v>
      </c>
      <c r="AD1249">
        <v>21.85</v>
      </c>
      <c r="AE1249">
        <v>8.76</v>
      </c>
      <c r="AV1249">
        <v>10352.48</v>
      </c>
      <c r="AW1249">
        <v>48</v>
      </c>
    </row>
    <row r="1250" spans="21:49" x14ac:dyDescent="0.3">
      <c r="U1250" t="s">
        <v>4766</v>
      </c>
      <c r="V1250" t="s">
        <v>4763</v>
      </c>
      <c r="W1250">
        <v>10355.64</v>
      </c>
      <c r="AD1250">
        <v>25.73</v>
      </c>
      <c r="AE1250">
        <v>7.99</v>
      </c>
      <c r="AV1250">
        <v>10355.64</v>
      </c>
      <c r="AW1250">
        <v>53</v>
      </c>
    </row>
    <row r="1251" spans="21:49" x14ac:dyDescent="0.3">
      <c r="U1251" t="s">
        <v>4762</v>
      </c>
      <c r="V1251" t="s">
        <v>4763</v>
      </c>
      <c r="W1251">
        <v>10356.67</v>
      </c>
      <c r="AD1251">
        <v>32.229999999999997</v>
      </c>
      <c r="AE1251">
        <v>8.59</v>
      </c>
      <c r="AV1251">
        <v>10356.67</v>
      </c>
      <c r="AW1251">
        <v>51</v>
      </c>
    </row>
    <row r="1252" spans="21:49" x14ac:dyDescent="0.3">
      <c r="U1252" t="s">
        <v>4762</v>
      </c>
      <c r="V1252" t="s">
        <v>4764</v>
      </c>
      <c r="W1252">
        <v>10370.91</v>
      </c>
      <c r="AD1252">
        <v>32.204999999999998</v>
      </c>
      <c r="AE1252">
        <v>6.14</v>
      </c>
      <c r="AV1252">
        <v>10370.91</v>
      </c>
      <c r="AW1252">
        <v>49</v>
      </c>
    </row>
    <row r="1253" spans="21:49" x14ac:dyDescent="0.3">
      <c r="U1253" t="s">
        <v>4766</v>
      </c>
      <c r="V1253" t="s">
        <v>4765</v>
      </c>
      <c r="W1253">
        <v>10381.48</v>
      </c>
      <c r="AD1253">
        <v>26.41</v>
      </c>
      <c r="AE1253">
        <v>4.08</v>
      </c>
      <c r="AV1253">
        <v>10381.48</v>
      </c>
      <c r="AW1253">
        <v>49</v>
      </c>
    </row>
    <row r="1254" spans="21:49" x14ac:dyDescent="0.3">
      <c r="U1254" t="s">
        <v>4762</v>
      </c>
      <c r="V1254" t="s">
        <v>4764</v>
      </c>
      <c r="W1254">
        <v>10403.27</v>
      </c>
      <c r="AD1254">
        <v>30.2</v>
      </c>
      <c r="AE1254">
        <v>6.25</v>
      </c>
      <c r="AV1254">
        <v>10403.27</v>
      </c>
      <c r="AW1254">
        <v>53</v>
      </c>
    </row>
    <row r="1255" spans="21:49" x14ac:dyDescent="0.3">
      <c r="U1255" t="s">
        <v>4762</v>
      </c>
      <c r="V1255" t="s">
        <v>4764</v>
      </c>
      <c r="W1255">
        <v>10407.09</v>
      </c>
      <c r="AD1255">
        <v>31.26</v>
      </c>
      <c r="AE1255">
        <v>5.94</v>
      </c>
      <c r="AV1255">
        <v>10407.09</v>
      </c>
      <c r="AW1255">
        <v>48</v>
      </c>
    </row>
    <row r="1256" spans="21:49" x14ac:dyDescent="0.3">
      <c r="U1256" t="s">
        <v>4762</v>
      </c>
      <c r="V1256" t="s">
        <v>4763</v>
      </c>
      <c r="W1256">
        <v>10407.98</v>
      </c>
      <c r="AD1256">
        <v>33.725000000000001</v>
      </c>
      <c r="AE1256">
        <v>6.45</v>
      </c>
      <c r="AV1256">
        <v>10407.98</v>
      </c>
      <c r="AW1256">
        <v>42</v>
      </c>
    </row>
    <row r="1257" spans="21:49" x14ac:dyDescent="0.3">
      <c r="U1257" t="s">
        <v>4766</v>
      </c>
      <c r="V1257" t="s">
        <v>4764</v>
      </c>
      <c r="W1257">
        <v>10419.59</v>
      </c>
      <c r="AD1257">
        <v>28.9</v>
      </c>
      <c r="AE1257">
        <v>5.74</v>
      </c>
      <c r="AV1257">
        <v>10419.59</v>
      </c>
      <c r="AW1257">
        <v>49</v>
      </c>
    </row>
    <row r="1258" spans="21:49" x14ac:dyDescent="0.3">
      <c r="U1258" t="s">
        <v>4762</v>
      </c>
      <c r="V1258" t="s">
        <v>4765</v>
      </c>
      <c r="W1258">
        <v>10419.65</v>
      </c>
      <c r="AD1258">
        <v>45.69</v>
      </c>
      <c r="AE1258">
        <v>4.43</v>
      </c>
      <c r="AV1258">
        <v>10419.65</v>
      </c>
      <c r="AW1258">
        <v>43</v>
      </c>
    </row>
    <row r="1259" spans="21:49" x14ac:dyDescent="0.3">
      <c r="U1259" t="s">
        <v>4767</v>
      </c>
      <c r="V1259" t="s">
        <v>4763</v>
      </c>
      <c r="W1259">
        <v>10422.92</v>
      </c>
      <c r="AD1259">
        <v>21.03</v>
      </c>
      <c r="AE1259">
        <v>6.5</v>
      </c>
      <c r="AV1259">
        <v>10422.92</v>
      </c>
      <c r="AW1259">
        <v>54</v>
      </c>
    </row>
    <row r="1260" spans="21:49" x14ac:dyDescent="0.3">
      <c r="U1260" t="s">
        <v>4762</v>
      </c>
      <c r="V1260" t="s">
        <v>4763</v>
      </c>
      <c r="W1260">
        <v>10435.07</v>
      </c>
      <c r="AD1260">
        <v>37</v>
      </c>
      <c r="AE1260">
        <v>8.75</v>
      </c>
      <c r="AV1260">
        <v>10435.07</v>
      </c>
      <c r="AW1260">
        <v>54</v>
      </c>
    </row>
    <row r="1261" spans="21:49" x14ac:dyDescent="0.3">
      <c r="U1261" t="s">
        <v>4766</v>
      </c>
      <c r="V1261" t="s">
        <v>4763</v>
      </c>
      <c r="W1261">
        <v>10436.1</v>
      </c>
      <c r="AD1261">
        <v>25.4</v>
      </c>
      <c r="AE1261">
        <v>11.96</v>
      </c>
      <c r="AV1261">
        <v>10436.1</v>
      </c>
      <c r="AW1261">
        <v>54</v>
      </c>
    </row>
    <row r="1262" spans="21:49" x14ac:dyDescent="0.3">
      <c r="U1262" t="s">
        <v>4762</v>
      </c>
      <c r="V1262" t="s">
        <v>4763</v>
      </c>
      <c r="W1262">
        <v>10450.549999999999</v>
      </c>
      <c r="AD1262">
        <v>32.299999999999997</v>
      </c>
      <c r="AE1262">
        <v>10.54</v>
      </c>
      <c r="AV1262">
        <v>10450.549999999999</v>
      </c>
      <c r="AW1262">
        <v>54</v>
      </c>
    </row>
    <row r="1263" spans="21:49" x14ac:dyDescent="0.3">
      <c r="U1263" t="s">
        <v>4767</v>
      </c>
      <c r="V1263" t="s">
        <v>4765</v>
      </c>
      <c r="W1263">
        <v>10455.1</v>
      </c>
      <c r="AD1263">
        <v>23.94</v>
      </c>
      <c r="AE1263">
        <v>4.54</v>
      </c>
      <c r="AV1263">
        <v>10455.1</v>
      </c>
      <c r="AW1263">
        <v>58</v>
      </c>
    </row>
    <row r="1264" spans="21:49" x14ac:dyDescent="0.3">
      <c r="U1264" t="s">
        <v>4762</v>
      </c>
      <c r="V1264" t="s">
        <v>4764</v>
      </c>
      <c r="W1264">
        <v>10455.14</v>
      </c>
      <c r="AD1264">
        <v>46.4</v>
      </c>
      <c r="AE1264">
        <v>5.71</v>
      </c>
      <c r="AV1264">
        <v>10455.14</v>
      </c>
      <c r="AW1264">
        <v>46</v>
      </c>
    </row>
    <row r="1265" spans="21:49" x14ac:dyDescent="0.3">
      <c r="U1265" t="s">
        <v>4762</v>
      </c>
      <c r="V1265" t="s">
        <v>4764</v>
      </c>
      <c r="W1265">
        <v>10459.19</v>
      </c>
      <c r="AD1265">
        <v>40.375</v>
      </c>
      <c r="AE1265">
        <v>6.25</v>
      </c>
      <c r="AV1265">
        <v>10459.19</v>
      </c>
      <c r="AW1265">
        <v>58</v>
      </c>
    </row>
    <row r="1266" spans="21:49" x14ac:dyDescent="0.3">
      <c r="U1266" t="s">
        <v>4766</v>
      </c>
      <c r="V1266" t="s">
        <v>4763</v>
      </c>
      <c r="W1266">
        <v>10461.98</v>
      </c>
      <c r="AD1266">
        <v>28.7</v>
      </c>
      <c r="AE1266">
        <v>9.4700000000000006</v>
      </c>
      <c r="AV1266">
        <v>10461.98</v>
      </c>
      <c r="AW1266">
        <v>53</v>
      </c>
    </row>
    <row r="1267" spans="21:49" x14ac:dyDescent="0.3">
      <c r="U1267" t="s">
        <v>4766</v>
      </c>
      <c r="V1267" t="s">
        <v>4764</v>
      </c>
      <c r="W1267">
        <v>10464.83</v>
      </c>
      <c r="AD1267">
        <v>26.63</v>
      </c>
      <c r="AE1267">
        <v>5.7</v>
      </c>
      <c r="AV1267">
        <v>10464.83</v>
      </c>
      <c r="AW1267">
        <v>35</v>
      </c>
    </row>
    <row r="1268" spans="21:49" x14ac:dyDescent="0.3">
      <c r="U1268" t="s">
        <v>4767</v>
      </c>
      <c r="V1268" t="s">
        <v>4763</v>
      </c>
      <c r="W1268">
        <v>10486.55</v>
      </c>
      <c r="AD1268">
        <v>22.515000000000001</v>
      </c>
      <c r="AE1268">
        <v>11.18</v>
      </c>
      <c r="AV1268">
        <v>10486.55</v>
      </c>
      <c r="AW1268">
        <v>44</v>
      </c>
    </row>
    <row r="1269" spans="21:49" x14ac:dyDescent="0.3">
      <c r="U1269" t="s">
        <v>4762</v>
      </c>
      <c r="V1269" t="s">
        <v>4763</v>
      </c>
      <c r="W1269">
        <v>10493.95</v>
      </c>
      <c r="AD1269">
        <v>36.575000000000003</v>
      </c>
      <c r="AE1269">
        <v>10.98</v>
      </c>
      <c r="AV1269">
        <v>10493.95</v>
      </c>
      <c r="AW1269">
        <v>50</v>
      </c>
    </row>
    <row r="1270" spans="21:49" x14ac:dyDescent="0.3">
      <c r="U1270" t="s">
        <v>4767</v>
      </c>
      <c r="V1270" t="s">
        <v>4765</v>
      </c>
      <c r="W1270">
        <v>10495.6</v>
      </c>
      <c r="AD1270">
        <v>23.66</v>
      </c>
      <c r="AE1270">
        <v>5.1100000000000003</v>
      </c>
      <c r="AV1270">
        <v>10495.6</v>
      </c>
      <c r="AW1270">
        <v>45</v>
      </c>
    </row>
    <row r="1271" spans="21:49" x14ac:dyDescent="0.3">
      <c r="U1271" t="s">
        <v>4767</v>
      </c>
      <c r="V1271" t="s">
        <v>4763</v>
      </c>
      <c r="W1271">
        <v>10546.48</v>
      </c>
      <c r="AD1271">
        <v>18.62</v>
      </c>
      <c r="AE1271">
        <v>10.24</v>
      </c>
      <c r="AV1271">
        <v>10546.48</v>
      </c>
      <c r="AW1271">
        <v>51</v>
      </c>
    </row>
    <row r="1272" spans="21:49" x14ac:dyDescent="0.3">
      <c r="U1272" t="s">
        <v>4767</v>
      </c>
      <c r="V1272" t="s">
        <v>4763</v>
      </c>
      <c r="W1272">
        <v>10560.49</v>
      </c>
      <c r="AD1272">
        <v>19.190000000000001</v>
      </c>
      <c r="AE1272">
        <v>7.71</v>
      </c>
      <c r="AV1272">
        <v>10560.49</v>
      </c>
      <c r="AW1272">
        <v>51</v>
      </c>
    </row>
    <row r="1273" spans="21:49" x14ac:dyDescent="0.3">
      <c r="U1273" t="s">
        <v>4766</v>
      </c>
      <c r="V1273" t="s">
        <v>4764</v>
      </c>
      <c r="W1273">
        <v>10564.88</v>
      </c>
      <c r="AD1273">
        <v>27.5</v>
      </c>
      <c r="AE1273">
        <v>6.03</v>
      </c>
      <c r="AV1273">
        <v>10564.88</v>
      </c>
      <c r="AW1273">
        <v>53</v>
      </c>
    </row>
    <row r="1274" spans="21:49" x14ac:dyDescent="0.3">
      <c r="U1274" t="s">
        <v>4766</v>
      </c>
      <c r="V1274" t="s">
        <v>4764</v>
      </c>
      <c r="W1274">
        <v>10577.09</v>
      </c>
      <c r="AD1274">
        <v>27.36</v>
      </c>
      <c r="AE1274">
        <v>5.96</v>
      </c>
      <c r="AV1274">
        <v>10577.09</v>
      </c>
      <c r="AW1274">
        <v>56</v>
      </c>
    </row>
    <row r="1275" spans="21:49" x14ac:dyDescent="0.3">
      <c r="U1275" t="s">
        <v>4767</v>
      </c>
      <c r="V1275" t="s">
        <v>4765</v>
      </c>
      <c r="W1275">
        <v>10579.71</v>
      </c>
      <c r="AD1275">
        <v>20.350000000000001</v>
      </c>
      <c r="AE1275">
        <v>4.16</v>
      </c>
      <c r="AV1275">
        <v>10579.71</v>
      </c>
      <c r="AW1275">
        <v>53</v>
      </c>
    </row>
    <row r="1276" spans="21:49" x14ac:dyDescent="0.3">
      <c r="U1276" t="s">
        <v>4767</v>
      </c>
      <c r="V1276" t="s">
        <v>4764</v>
      </c>
      <c r="W1276">
        <v>10594.23</v>
      </c>
      <c r="AD1276">
        <v>24.035</v>
      </c>
      <c r="AE1276">
        <v>6.11</v>
      </c>
      <c r="AV1276">
        <v>10594.23</v>
      </c>
      <c r="AW1276">
        <v>56</v>
      </c>
    </row>
    <row r="1277" spans="21:49" x14ac:dyDescent="0.3">
      <c r="U1277" t="s">
        <v>4767</v>
      </c>
      <c r="V1277" t="s">
        <v>4764</v>
      </c>
      <c r="W1277">
        <v>10594.5</v>
      </c>
      <c r="AD1277">
        <v>23.56</v>
      </c>
      <c r="AE1277">
        <v>5.97</v>
      </c>
      <c r="AV1277">
        <v>10594.5</v>
      </c>
      <c r="AW1277">
        <v>55</v>
      </c>
    </row>
    <row r="1278" spans="21:49" x14ac:dyDescent="0.3">
      <c r="U1278" t="s">
        <v>4766</v>
      </c>
      <c r="V1278" t="s">
        <v>4763</v>
      </c>
      <c r="W1278">
        <v>10600.55</v>
      </c>
      <c r="AD1278">
        <v>27.17</v>
      </c>
      <c r="AE1278">
        <v>10.81</v>
      </c>
      <c r="AV1278">
        <v>10600.55</v>
      </c>
      <c r="AW1278">
        <v>50</v>
      </c>
    </row>
    <row r="1279" spans="21:49" x14ac:dyDescent="0.3">
      <c r="U1279" t="s">
        <v>4762</v>
      </c>
      <c r="V1279" t="s">
        <v>4764</v>
      </c>
      <c r="W1279">
        <v>10601.41</v>
      </c>
      <c r="AD1279">
        <v>34.32</v>
      </c>
      <c r="AE1279">
        <v>5.7</v>
      </c>
      <c r="AV1279">
        <v>10601.41</v>
      </c>
      <c r="AW1279">
        <v>56</v>
      </c>
    </row>
    <row r="1280" spans="21:49" x14ac:dyDescent="0.3">
      <c r="U1280" t="s">
        <v>4767</v>
      </c>
      <c r="V1280" t="s">
        <v>4765</v>
      </c>
      <c r="W1280">
        <v>10601.63</v>
      </c>
      <c r="AD1280">
        <v>23.87</v>
      </c>
      <c r="AE1280">
        <v>4.7699999999999996</v>
      </c>
      <c r="AV1280">
        <v>10601.63</v>
      </c>
      <c r="AW1280">
        <v>55</v>
      </c>
    </row>
    <row r="1281" spans="21:49" x14ac:dyDescent="0.3">
      <c r="U1281" t="s">
        <v>4762</v>
      </c>
      <c r="V1281" t="s">
        <v>4765</v>
      </c>
      <c r="W1281">
        <v>10602.39</v>
      </c>
      <c r="AD1281">
        <v>30.15</v>
      </c>
      <c r="AE1281">
        <v>4.25</v>
      </c>
      <c r="AV1281">
        <v>10602.39</v>
      </c>
      <c r="AW1281">
        <v>56</v>
      </c>
    </row>
    <row r="1282" spans="21:49" x14ac:dyDescent="0.3">
      <c r="U1282" t="s">
        <v>4766</v>
      </c>
      <c r="V1282" t="s">
        <v>4765</v>
      </c>
      <c r="W1282">
        <v>10608.67</v>
      </c>
      <c r="AD1282">
        <v>26.36</v>
      </c>
      <c r="AE1282">
        <v>5.52</v>
      </c>
      <c r="AV1282">
        <v>10608.67</v>
      </c>
      <c r="AW1282">
        <v>57</v>
      </c>
    </row>
    <row r="1283" spans="21:49" x14ac:dyDescent="0.3">
      <c r="U1283" t="s">
        <v>4762</v>
      </c>
      <c r="V1283" t="s">
        <v>4763</v>
      </c>
      <c r="W1283">
        <v>10617.04</v>
      </c>
      <c r="AD1283">
        <v>45.32</v>
      </c>
      <c r="AE1283">
        <v>6.53</v>
      </c>
      <c r="AV1283">
        <v>10617.04</v>
      </c>
      <c r="AW1283">
        <v>30</v>
      </c>
    </row>
    <row r="1284" spans="21:49" x14ac:dyDescent="0.3">
      <c r="U1284" t="s">
        <v>4762</v>
      </c>
      <c r="V1284" t="s">
        <v>4765</v>
      </c>
      <c r="W1284">
        <v>10620.26</v>
      </c>
      <c r="AD1284">
        <v>31.93</v>
      </c>
      <c r="AE1284">
        <v>4.82</v>
      </c>
      <c r="AV1284">
        <v>10620.26</v>
      </c>
      <c r="AW1284">
        <v>32</v>
      </c>
    </row>
    <row r="1285" spans="21:49" x14ac:dyDescent="0.3">
      <c r="U1285" t="s">
        <v>4762</v>
      </c>
      <c r="V1285" t="s">
        <v>4763</v>
      </c>
      <c r="W1285">
        <v>10627.81</v>
      </c>
      <c r="AD1285">
        <v>36</v>
      </c>
      <c r="AE1285">
        <v>11.94</v>
      </c>
      <c r="AV1285">
        <v>10627.81</v>
      </c>
      <c r="AW1285">
        <v>58</v>
      </c>
    </row>
    <row r="1286" spans="21:49" x14ac:dyDescent="0.3">
      <c r="U1286" t="s">
        <v>4762</v>
      </c>
      <c r="V1286" t="s">
        <v>4763</v>
      </c>
      <c r="W1286">
        <v>10665.44</v>
      </c>
      <c r="AD1286">
        <v>32</v>
      </c>
      <c r="AE1286">
        <v>7.85</v>
      </c>
      <c r="AV1286">
        <v>10665.44</v>
      </c>
      <c r="AW1286">
        <v>46</v>
      </c>
    </row>
    <row r="1287" spans="21:49" x14ac:dyDescent="0.3">
      <c r="U1287" t="s">
        <v>4766</v>
      </c>
      <c r="V1287" t="s">
        <v>4763</v>
      </c>
      <c r="W1287">
        <v>10676.83</v>
      </c>
      <c r="AD1287">
        <v>29.37</v>
      </c>
      <c r="AE1287">
        <v>8.01</v>
      </c>
      <c r="AV1287">
        <v>10676.83</v>
      </c>
      <c r="AW1287">
        <v>60</v>
      </c>
    </row>
    <row r="1288" spans="21:49" x14ac:dyDescent="0.3">
      <c r="U1288" t="s">
        <v>4767</v>
      </c>
      <c r="V1288" t="s">
        <v>4763</v>
      </c>
      <c r="W1288">
        <v>10690.11</v>
      </c>
      <c r="AD1288">
        <v>23.6</v>
      </c>
      <c r="AE1288">
        <v>7.4</v>
      </c>
      <c r="AV1288">
        <v>10690.11</v>
      </c>
      <c r="AW1288">
        <v>45</v>
      </c>
    </row>
    <row r="1289" spans="21:49" x14ac:dyDescent="0.3">
      <c r="U1289" t="s">
        <v>4762</v>
      </c>
      <c r="V1289" t="s">
        <v>4763</v>
      </c>
      <c r="W1289">
        <v>10698.38</v>
      </c>
      <c r="AD1289">
        <v>33.155000000000001</v>
      </c>
      <c r="AE1289">
        <v>8.3800000000000008</v>
      </c>
      <c r="AV1289">
        <v>10698.38</v>
      </c>
      <c r="AW1289">
        <v>46</v>
      </c>
    </row>
    <row r="1290" spans="21:49" x14ac:dyDescent="0.3">
      <c r="U1290" t="s">
        <v>4767</v>
      </c>
      <c r="V1290" t="s">
        <v>4763</v>
      </c>
      <c r="W1290">
        <v>10702.64</v>
      </c>
      <c r="AD1290">
        <v>24.32</v>
      </c>
      <c r="AE1290">
        <v>11.56</v>
      </c>
      <c r="AV1290">
        <v>10702.64</v>
      </c>
      <c r="AW1290">
        <v>50</v>
      </c>
    </row>
    <row r="1291" spans="21:49" x14ac:dyDescent="0.3">
      <c r="U1291" t="s">
        <v>4762</v>
      </c>
      <c r="V1291" t="s">
        <v>4765</v>
      </c>
      <c r="W1291">
        <v>10704.47</v>
      </c>
      <c r="AD1291">
        <v>36.299999999999997</v>
      </c>
      <c r="AE1291">
        <v>4.6100000000000003</v>
      </c>
      <c r="AV1291">
        <v>10704.47</v>
      </c>
      <c r="AW1291">
        <v>55</v>
      </c>
    </row>
    <row r="1292" spans="21:49" x14ac:dyDescent="0.3">
      <c r="U1292" t="s">
        <v>4762</v>
      </c>
      <c r="V1292" t="s">
        <v>4765</v>
      </c>
      <c r="W1292">
        <v>10713.64</v>
      </c>
      <c r="AD1292">
        <v>34.4</v>
      </c>
      <c r="AE1292">
        <v>4.95</v>
      </c>
      <c r="AV1292">
        <v>10713.64</v>
      </c>
      <c r="AW1292">
        <v>55</v>
      </c>
    </row>
    <row r="1293" spans="21:49" x14ac:dyDescent="0.3">
      <c r="U1293" t="s">
        <v>4762</v>
      </c>
      <c r="V1293" t="s">
        <v>4765</v>
      </c>
      <c r="W1293">
        <v>10719.57</v>
      </c>
      <c r="AD1293">
        <v>30.9</v>
      </c>
      <c r="AE1293">
        <v>5.04</v>
      </c>
      <c r="AV1293">
        <v>10719.57</v>
      </c>
      <c r="AW1293">
        <v>30</v>
      </c>
    </row>
    <row r="1294" spans="21:49" x14ac:dyDescent="0.3">
      <c r="U1294" t="s">
        <v>4766</v>
      </c>
      <c r="V1294" t="s">
        <v>4765</v>
      </c>
      <c r="W1294">
        <v>10736.87</v>
      </c>
      <c r="AD1294">
        <v>28.6</v>
      </c>
      <c r="AE1294">
        <v>5.42</v>
      </c>
      <c r="AV1294">
        <v>10736.87</v>
      </c>
      <c r="AW1294">
        <v>48</v>
      </c>
    </row>
    <row r="1295" spans="21:49" x14ac:dyDescent="0.3">
      <c r="U1295" t="s">
        <v>4766</v>
      </c>
      <c r="V1295" t="s">
        <v>4765</v>
      </c>
      <c r="W1295">
        <v>10749.02</v>
      </c>
      <c r="AD1295">
        <v>27.83</v>
      </c>
      <c r="AE1295">
        <v>5.39</v>
      </c>
      <c r="AV1295">
        <v>10749.02</v>
      </c>
      <c r="AW1295">
        <v>36</v>
      </c>
    </row>
    <row r="1296" spans="21:49" x14ac:dyDescent="0.3">
      <c r="U1296" t="s">
        <v>4762</v>
      </c>
      <c r="V1296" t="s">
        <v>4764</v>
      </c>
      <c r="W1296">
        <v>10769.75</v>
      </c>
      <c r="AD1296">
        <v>39.64</v>
      </c>
      <c r="AE1296">
        <v>6</v>
      </c>
      <c r="AV1296">
        <v>10769.75</v>
      </c>
      <c r="AW1296">
        <v>33</v>
      </c>
    </row>
    <row r="1297" spans="21:49" x14ac:dyDescent="0.3">
      <c r="U1297" t="s">
        <v>4762</v>
      </c>
      <c r="V1297" t="s">
        <v>4764</v>
      </c>
      <c r="W1297">
        <v>10791.96</v>
      </c>
      <c r="AD1297">
        <v>38.479999999999997</v>
      </c>
      <c r="AE1297">
        <v>6.02</v>
      </c>
      <c r="AV1297">
        <v>10791.96</v>
      </c>
      <c r="AW1297">
        <v>55</v>
      </c>
    </row>
    <row r="1298" spans="21:49" x14ac:dyDescent="0.3">
      <c r="U1298" t="s">
        <v>4762</v>
      </c>
      <c r="V1298" t="s">
        <v>4765</v>
      </c>
      <c r="W1298">
        <v>10795.94</v>
      </c>
      <c r="AD1298">
        <v>36.200000000000003</v>
      </c>
      <c r="AE1298">
        <v>4.62</v>
      </c>
      <c r="AV1298">
        <v>10795.94</v>
      </c>
      <c r="AW1298">
        <v>23</v>
      </c>
    </row>
    <row r="1299" spans="21:49" x14ac:dyDescent="0.3">
      <c r="U1299" t="s">
        <v>4766</v>
      </c>
      <c r="V1299" t="s">
        <v>4765</v>
      </c>
      <c r="W1299">
        <v>10796.35</v>
      </c>
      <c r="AD1299">
        <v>27.13</v>
      </c>
      <c r="AE1299">
        <v>5.59</v>
      </c>
      <c r="AV1299">
        <v>10796.35</v>
      </c>
      <c r="AW1299">
        <v>55</v>
      </c>
    </row>
    <row r="1300" spans="21:49" x14ac:dyDescent="0.3">
      <c r="U1300" t="s">
        <v>4767</v>
      </c>
      <c r="V1300" t="s">
        <v>4765</v>
      </c>
      <c r="W1300">
        <v>10797.34</v>
      </c>
      <c r="AD1300">
        <v>20.75</v>
      </c>
      <c r="AE1300">
        <v>5.18</v>
      </c>
      <c r="AV1300">
        <v>10797.34</v>
      </c>
      <c r="AW1300">
        <v>52</v>
      </c>
    </row>
    <row r="1301" spans="21:49" x14ac:dyDescent="0.3">
      <c r="U1301" t="s">
        <v>4766</v>
      </c>
      <c r="V1301" t="s">
        <v>4764</v>
      </c>
      <c r="W1301">
        <v>10806.84</v>
      </c>
      <c r="AD1301">
        <v>26.6</v>
      </c>
      <c r="AE1301">
        <v>6.29</v>
      </c>
      <c r="AV1301">
        <v>10806.84</v>
      </c>
      <c r="AW1301">
        <v>52</v>
      </c>
    </row>
    <row r="1302" spans="21:49" x14ac:dyDescent="0.3">
      <c r="U1302" t="s">
        <v>4766</v>
      </c>
      <c r="V1302" t="s">
        <v>4765</v>
      </c>
      <c r="W1302">
        <v>10807.49</v>
      </c>
      <c r="AD1302">
        <v>25.3</v>
      </c>
      <c r="AE1302">
        <v>4.49</v>
      </c>
      <c r="AV1302">
        <v>10807.49</v>
      </c>
      <c r="AW1302">
        <v>55</v>
      </c>
    </row>
    <row r="1303" spans="21:49" x14ac:dyDescent="0.3">
      <c r="U1303" t="s">
        <v>4767</v>
      </c>
      <c r="V1303" t="s">
        <v>4763</v>
      </c>
      <c r="W1303">
        <v>10825.25</v>
      </c>
      <c r="AD1303">
        <v>18.84</v>
      </c>
      <c r="AE1303">
        <v>11.82</v>
      </c>
      <c r="AV1303">
        <v>10825.25</v>
      </c>
      <c r="AW1303">
        <v>54</v>
      </c>
    </row>
    <row r="1304" spans="21:49" x14ac:dyDescent="0.3">
      <c r="U1304" t="s">
        <v>4767</v>
      </c>
      <c r="V1304" t="s">
        <v>4763</v>
      </c>
      <c r="W1304">
        <v>10848.13</v>
      </c>
      <c r="AD1304">
        <v>19.57</v>
      </c>
      <c r="AE1304">
        <v>7.41</v>
      </c>
      <c r="AV1304">
        <v>10848.13</v>
      </c>
      <c r="AW1304">
        <v>51</v>
      </c>
    </row>
    <row r="1305" spans="21:49" x14ac:dyDescent="0.3">
      <c r="U1305" t="s">
        <v>4762</v>
      </c>
      <c r="V1305" t="s">
        <v>4764</v>
      </c>
      <c r="W1305">
        <v>10886.66</v>
      </c>
      <c r="AD1305">
        <v>30.495000000000001</v>
      </c>
      <c r="AE1305">
        <v>5.97</v>
      </c>
      <c r="AV1305">
        <v>10886.66</v>
      </c>
      <c r="AW1305">
        <v>28</v>
      </c>
    </row>
    <row r="1306" spans="21:49" x14ac:dyDescent="0.3">
      <c r="U1306" t="s">
        <v>4762</v>
      </c>
      <c r="V1306" t="s">
        <v>4764</v>
      </c>
      <c r="W1306">
        <v>10923.93</v>
      </c>
      <c r="AD1306">
        <v>30.114999999999998</v>
      </c>
      <c r="AE1306">
        <v>5.74</v>
      </c>
      <c r="AV1306">
        <v>10923.93</v>
      </c>
      <c r="AW1306">
        <v>54</v>
      </c>
    </row>
    <row r="1307" spans="21:49" x14ac:dyDescent="0.3">
      <c r="U1307" t="s">
        <v>4767</v>
      </c>
      <c r="V1307" t="s">
        <v>4763</v>
      </c>
      <c r="W1307">
        <v>10928.85</v>
      </c>
      <c r="AD1307">
        <v>24.78</v>
      </c>
      <c r="AE1307">
        <v>9.85</v>
      </c>
      <c r="AV1307">
        <v>10928.85</v>
      </c>
      <c r="AW1307">
        <v>54</v>
      </c>
    </row>
    <row r="1308" spans="21:49" x14ac:dyDescent="0.3">
      <c r="U1308" t="s">
        <v>4767</v>
      </c>
      <c r="V1308" t="s">
        <v>4763</v>
      </c>
      <c r="W1308">
        <v>10942.13</v>
      </c>
      <c r="AD1308">
        <v>24.77</v>
      </c>
      <c r="AE1308">
        <v>7.59</v>
      </c>
      <c r="AV1308">
        <v>10942.13</v>
      </c>
      <c r="AW1308">
        <v>53</v>
      </c>
    </row>
    <row r="1309" spans="21:49" x14ac:dyDescent="0.3">
      <c r="U1309" t="s">
        <v>4768</v>
      </c>
      <c r="V1309" t="s">
        <v>4763</v>
      </c>
      <c r="W1309">
        <v>10959.33</v>
      </c>
      <c r="AD1309">
        <v>16.579999999999998</v>
      </c>
      <c r="AE1309">
        <v>6.98</v>
      </c>
      <c r="AV1309">
        <v>10959.33</v>
      </c>
      <c r="AW1309">
        <v>57</v>
      </c>
    </row>
    <row r="1310" spans="21:49" x14ac:dyDescent="0.3">
      <c r="U1310" t="s">
        <v>4762</v>
      </c>
      <c r="V1310" t="s">
        <v>4765</v>
      </c>
      <c r="W1310">
        <v>10959.69</v>
      </c>
      <c r="AD1310">
        <v>38.17</v>
      </c>
      <c r="AE1310">
        <v>4.7300000000000004</v>
      </c>
      <c r="AV1310">
        <v>10959.69</v>
      </c>
      <c r="AW1310">
        <v>53</v>
      </c>
    </row>
    <row r="1311" spans="21:49" x14ac:dyDescent="0.3">
      <c r="U1311" t="s">
        <v>4762</v>
      </c>
      <c r="V1311" t="s">
        <v>4765</v>
      </c>
      <c r="W1311">
        <v>10965.45</v>
      </c>
      <c r="AD1311">
        <v>39.424999999999997</v>
      </c>
      <c r="AE1311">
        <v>4.76</v>
      </c>
      <c r="AV1311">
        <v>10965.45</v>
      </c>
      <c r="AW1311">
        <v>57</v>
      </c>
    </row>
    <row r="1312" spans="21:49" x14ac:dyDescent="0.3">
      <c r="U1312" t="s">
        <v>4762</v>
      </c>
      <c r="V1312" t="s">
        <v>4764</v>
      </c>
      <c r="W1312">
        <v>10976.25</v>
      </c>
      <c r="AD1312">
        <v>33.44</v>
      </c>
      <c r="AE1312">
        <v>6.24</v>
      </c>
      <c r="AV1312">
        <v>10976.25</v>
      </c>
      <c r="AW1312">
        <v>56</v>
      </c>
    </row>
    <row r="1313" spans="21:49" x14ac:dyDescent="0.3">
      <c r="U1313" t="s">
        <v>4762</v>
      </c>
      <c r="V1313" t="s">
        <v>4765</v>
      </c>
      <c r="W1313">
        <v>10977.21</v>
      </c>
      <c r="AD1313">
        <v>33.344999999999999</v>
      </c>
      <c r="AE1313">
        <v>5.44</v>
      </c>
      <c r="AV1313">
        <v>10977.21</v>
      </c>
      <c r="AW1313">
        <v>49</v>
      </c>
    </row>
    <row r="1314" spans="21:49" x14ac:dyDescent="0.3">
      <c r="U1314" t="s">
        <v>4762</v>
      </c>
      <c r="V1314" t="s">
        <v>4765</v>
      </c>
      <c r="W1314">
        <v>10982.5</v>
      </c>
      <c r="AD1314">
        <v>38.79</v>
      </c>
      <c r="AE1314">
        <v>5.08</v>
      </c>
      <c r="AV1314">
        <v>10982.5</v>
      </c>
      <c r="AW1314">
        <v>57</v>
      </c>
    </row>
    <row r="1315" spans="21:49" x14ac:dyDescent="0.3">
      <c r="U1315" t="s">
        <v>4762</v>
      </c>
      <c r="V1315" t="s">
        <v>4765</v>
      </c>
      <c r="W1315">
        <v>10991.58</v>
      </c>
      <c r="AD1315">
        <v>30.684999999999999</v>
      </c>
      <c r="AE1315">
        <v>4.87</v>
      </c>
      <c r="AV1315">
        <v>10991.58</v>
      </c>
      <c r="AW1315">
        <v>22</v>
      </c>
    </row>
    <row r="1316" spans="21:49" x14ac:dyDescent="0.3">
      <c r="U1316" t="s">
        <v>4767</v>
      </c>
      <c r="V1316" t="s">
        <v>4763</v>
      </c>
      <c r="W1316">
        <v>11013.71</v>
      </c>
      <c r="AD1316">
        <v>22.135000000000002</v>
      </c>
      <c r="AE1316">
        <v>8.17</v>
      </c>
      <c r="AV1316">
        <v>11013.71</v>
      </c>
      <c r="AW1316">
        <v>54</v>
      </c>
    </row>
    <row r="1317" spans="21:49" x14ac:dyDescent="0.3">
      <c r="U1317" t="s">
        <v>4762</v>
      </c>
      <c r="V1317" t="s">
        <v>4763</v>
      </c>
      <c r="W1317">
        <v>11015.17</v>
      </c>
      <c r="AD1317">
        <v>33.33</v>
      </c>
      <c r="AE1317">
        <v>7.61</v>
      </c>
      <c r="AV1317">
        <v>11015.17</v>
      </c>
      <c r="AW1317">
        <v>48</v>
      </c>
    </row>
    <row r="1318" spans="21:49" x14ac:dyDescent="0.3">
      <c r="U1318" t="s">
        <v>4762</v>
      </c>
      <c r="V1318" t="s">
        <v>4763</v>
      </c>
      <c r="W1318">
        <v>11018.05</v>
      </c>
      <c r="AD1318">
        <v>31.13</v>
      </c>
      <c r="AE1318">
        <v>10.1</v>
      </c>
      <c r="AV1318">
        <v>11018.05</v>
      </c>
      <c r="AW1318">
        <v>31</v>
      </c>
    </row>
    <row r="1319" spans="21:49" x14ac:dyDescent="0.3">
      <c r="U1319" t="s">
        <v>4766</v>
      </c>
      <c r="V1319" t="s">
        <v>4763</v>
      </c>
      <c r="W1319">
        <v>11028.56</v>
      </c>
      <c r="AD1319">
        <v>28.9</v>
      </c>
      <c r="AE1319">
        <v>11.24</v>
      </c>
      <c r="AV1319">
        <v>11028.56</v>
      </c>
      <c r="AW1319">
        <v>26</v>
      </c>
    </row>
    <row r="1320" spans="21:49" x14ac:dyDescent="0.3">
      <c r="U1320" t="s">
        <v>4762</v>
      </c>
      <c r="V1320" t="s">
        <v>4764</v>
      </c>
      <c r="W1320">
        <v>11033.66</v>
      </c>
      <c r="AD1320">
        <v>43.31</v>
      </c>
      <c r="AE1320">
        <v>6.1</v>
      </c>
      <c r="AV1320">
        <v>11033.66</v>
      </c>
      <c r="AW1320">
        <v>48</v>
      </c>
    </row>
    <row r="1321" spans="21:49" x14ac:dyDescent="0.3">
      <c r="U1321" t="s">
        <v>4767</v>
      </c>
      <c r="V1321" t="s">
        <v>4763</v>
      </c>
      <c r="W1321">
        <v>11037.51</v>
      </c>
      <c r="AD1321">
        <v>22.8</v>
      </c>
      <c r="AE1321">
        <v>6.98</v>
      </c>
      <c r="AV1321">
        <v>11037.51</v>
      </c>
      <c r="AW1321">
        <v>33</v>
      </c>
    </row>
    <row r="1322" spans="21:49" x14ac:dyDescent="0.3">
      <c r="U1322" t="s">
        <v>4767</v>
      </c>
      <c r="V1322" t="s">
        <v>4765</v>
      </c>
      <c r="W1322">
        <v>11037.85</v>
      </c>
      <c r="AD1322">
        <v>19.09</v>
      </c>
      <c r="AE1322">
        <v>4</v>
      </c>
      <c r="AV1322">
        <v>11037.85</v>
      </c>
      <c r="AW1322">
        <v>48</v>
      </c>
    </row>
    <row r="1323" spans="21:49" x14ac:dyDescent="0.3">
      <c r="U1323" t="s">
        <v>4767</v>
      </c>
      <c r="V1323" t="s">
        <v>4765</v>
      </c>
      <c r="W1323">
        <v>11046.02</v>
      </c>
      <c r="AD1323">
        <v>23.37</v>
      </c>
      <c r="AE1323">
        <v>4.2300000000000004</v>
      </c>
      <c r="AV1323">
        <v>11046.02</v>
      </c>
      <c r="AW1323">
        <v>21</v>
      </c>
    </row>
    <row r="1324" spans="21:49" x14ac:dyDescent="0.3">
      <c r="U1324" t="s">
        <v>4762</v>
      </c>
      <c r="V1324" t="s">
        <v>4765</v>
      </c>
      <c r="W1324">
        <v>11068.7</v>
      </c>
      <c r="AD1324">
        <v>33.44</v>
      </c>
      <c r="AE1324">
        <v>4.72</v>
      </c>
      <c r="AV1324">
        <v>11068.7</v>
      </c>
      <c r="AW1324">
        <v>22</v>
      </c>
    </row>
    <row r="1325" spans="21:49" x14ac:dyDescent="0.3">
      <c r="U1325" t="s">
        <v>4766</v>
      </c>
      <c r="V1325" t="s">
        <v>4765</v>
      </c>
      <c r="W1325">
        <v>11068.77</v>
      </c>
      <c r="AD1325">
        <v>28.05</v>
      </c>
      <c r="AE1325">
        <v>5.63</v>
      </c>
      <c r="AV1325">
        <v>11068.77</v>
      </c>
      <c r="AW1325">
        <v>51</v>
      </c>
    </row>
    <row r="1326" spans="21:49" x14ac:dyDescent="0.3">
      <c r="U1326" t="s">
        <v>4766</v>
      </c>
      <c r="V1326" t="s">
        <v>4764</v>
      </c>
      <c r="W1326">
        <v>11070.54</v>
      </c>
      <c r="AD1326">
        <v>27.72</v>
      </c>
      <c r="AE1326">
        <v>5.83</v>
      </c>
      <c r="AV1326">
        <v>11070.54</v>
      </c>
      <c r="AW1326">
        <v>56</v>
      </c>
    </row>
    <row r="1327" spans="21:49" x14ac:dyDescent="0.3">
      <c r="U1327" t="s">
        <v>4766</v>
      </c>
      <c r="V1327" t="s">
        <v>4763</v>
      </c>
      <c r="W1327">
        <v>11073.18</v>
      </c>
      <c r="AD1327">
        <v>29.81</v>
      </c>
      <c r="AE1327">
        <v>9.23</v>
      </c>
      <c r="AV1327">
        <v>11073.18</v>
      </c>
      <c r="AW1327">
        <v>56</v>
      </c>
    </row>
    <row r="1328" spans="21:49" x14ac:dyDescent="0.3">
      <c r="U1328" t="s">
        <v>4767</v>
      </c>
      <c r="V1328" t="s">
        <v>4763</v>
      </c>
      <c r="W1328">
        <v>11082.58</v>
      </c>
      <c r="AD1328">
        <v>23.98</v>
      </c>
      <c r="AE1328">
        <v>9.89</v>
      </c>
      <c r="AV1328">
        <v>11082.58</v>
      </c>
      <c r="AW1328">
        <v>55</v>
      </c>
    </row>
    <row r="1329" spans="21:49" x14ac:dyDescent="0.3">
      <c r="U1329" t="s">
        <v>4768</v>
      </c>
      <c r="V1329" t="s">
        <v>4763</v>
      </c>
      <c r="W1329">
        <v>11085.59</v>
      </c>
      <c r="AD1329">
        <v>17.34</v>
      </c>
      <c r="AE1329">
        <v>12</v>
      </c>
      <c r="AV1329">
        <v>11085.59</v>
      </c>
      <c r="AW1329">
        <v>50</v>
      </c>
    </row>
    <row r="1330" spans="21:49" x14ac:dyDescent="0.3">
      <c r="U1330" t="s">
        <v>4762</v>
      </c>
      <c r="V1330" t="s">
        <v>4765</v>
      </c>
      <c r="W1330">
        <v>11090.72</v>
      </c>
      <c r="AD1330">
        <v>40.39</v>
      </c>
      <c r="AE1330">
        <v>4.24</v>
      </c>
      <c r="AV1330">
        <v>11090.72</v>
      </c>
      <c r="AW1330">
        <v>56</v>
      </c>
    </row>
    <row r="1331" spans="21:49" x14ac:dyDescent="0.3">
      <c r="U1331" t="s">
        <v>4766</v>
      </c>
      <c r="V1331" t="s">
        <v>4765</v>
      </c>
      <c r="W1331">
        <v>11093.62</v>
      </c>
      <c r="AD1331">
        <v>25.96</v>
      </c>
      <c r="AE1331">
        <v>4.68</v>
      </c>
      <c r="AV1331">
        <v>11093.62</v>
      </c>
      <c r="AW1331">
        <v>56</v>
      </c>
    </row>
    <row r="1332" spans="21:49" x14ac:dyDescent="0.3">
      <c r="U1332" t="s">
        <v>4768</v>
      </c>
      <c r="V1332" t="s">
        <v>4763</v>
      </c>
      <c r="W1332">
        <v>11103.33</v>
      </c>
      <c r="AD1332">
        <v>17.68</v>
      </c>
      <c r="AE1332">
        <v>8.57</v>
      </c>
      <c r="AV1332">
        <v>11103.33</v>
      </c>
      <c r="AW1332">
        <v>42</v>
      </c>
    </row>
    <row r="1333" spans="21:49" x14ac:dyDescent="0.3">
      <c r="U1333" t="s">
        <v>4762</v>
      </c>
      <c r="V1333" t="s">
        <v>4765</v>
      </c>
      <c r="W1333">
        <v>11150.78</v>
      </c>
      <c r="AD1333">
        <v>30.875</v>
      </c>
      <c r="AE1333">
        <v>4.0999999999999996</v>
      </c>
      <c r="AV1333">
        <v>11150.78</v>
      </c>
      <c r="AW1333">
        <v>53</v>
      </c>
    </row>
    <row r="1334" spans="21:49" x14ac:dyDescent="0.3">
      <c r="U1334" t="s">
        <v>4762</v>
      </c>
      <c r="V1334" t="s">
        <v>4765</v>
      </c>
      <c r="W1334">
        <v>11163.57</v>
      </c>
      <c r="AD1334">
        <v>30.81</v>
      </c>
      <c r="AE1334">
        <v>4.49</v>
      </c>
      <c r="AV1334">
        <v>11163.57</v>
      </c>
      <c r="AW1334">
        <v>53</v>
      </c>
    </row>
    <row r="1335" spans="21:49" x14ac:dyDescent="0.3">
      <c r="U1335" t="s">
        <v>4762</v>
      </c>
      <c r="V1335" t="s">
        <v>4763</v>
      </c>
      <c r="W1335">
        <v>11165.42</v>
      </c>
      <c r="AD1335">
        <v>36.85</v>
      </c>
      <c r="AE1335">
        <v>8.8000000000000007</v>
      </c>
      <c r="AV1335">
        <v>11165.42</v>
      </c>
      <c r="AW1335">
        <v>56</v>
      </c>
    </row>
    <row r="1336" spans="21:49" x14ac:dyDescent="0.3">
      <c r="U1336" t="s">
        <v>4762</v>
      </c>
      <c r="V1336" t="s">
        <v>4763</v>
      </c>
      <c r="W1336">
        <v>11186.2</v>
      </c>
      <c r="AD1336">
        <v>35.86</v>
      </c>
      <c r="AE1336">
        <v>7.93</v>
      </c>
      <c r="AV1336">
        <v>11186.2</v>
      </c>
      <c r="AW1336">
        <v>50</v>
      </c>
    </row>
    <row r="1337" spans="21:49" x14ac:dyDescent="0.3">
      <c r="U1337" t="s">
        <v>4762</v>
      </c>
      <c r="V1337" t="s">
        <v>4763</v>
      </c>
      <c r="W1337">
        <v>11187.66</v>
      </c>
      <c r="AD1337">
        <v>30.3</v>
      </c>
      <c r="AE1337">
        <v>9.4499999999999993</v>
      </c>
      <c r="AV1337">
        <v>11187.66</v>
      </c>
      <c r="AW1337">
        <v>52</v>
      </c>
    </row>
    <row r="1338" spans="21:49" x14ac:dyDescent="0.3">
      <c r="U1338" t="s">
        <v>4762</v>
      </c>
      <c r="V1338" t="s">
        <v>4763</v>
      </c>
      <c r="W1338">
        <v>11217.35</v>
      </c>
      <c r="AD1338">
        <v>32.015000000000001</v>
      </c>
      <c r="AE1338">
        <v>7.67</v>
      </c>
      <c r="AV1338">
        <v>11217.35</v>
      </c>
      <c r="AW1338">
        <v>46</v>
      </c>
    </row>
    <row r="1339" spans="21:49" x14ac:dyDescent="0.3">
      <c r="U1339" t="s">
        <v>4766</v>
      </c>
      <c r="V1339" t="s">
        <v>4763</v>
      </c>
      <c r="W1339">
        <v>11244.38</v>
      </c>
      <c r="AD1339">
        <v>25.06</v>
      </c>
      <c r="AE1339">
        <v>10.53</v>
      </c>
      <c r="AV1339">
        <v>11244.38</v>
      </c>
      <c r="AW1339">
        <v>53</v>
      </c>
    </row>
    <row r="1340" spans="21:49" x14ac:dyDescent="0.3">
      <c r="U1340" t="s">
        <v>4767</v>
      </c>
      <c r="V1340" t="s">
        <v>4763</v>
      </c>
      <c r="W1340">
        <v>11250.43</v>
      </c>
      <c r="AD1340">
        <v>18.829999999999998</v>
      </c>
      <c r="AE1340">
        <v>10.08</v>
      </c>
      <c r="AV1340">
        <v>11250.43</v>
      </c>
      <c r="AW1340">
        <v>33</v>
      </c>
    </row>
    <row r="1341" spans="21:49" x14ac:dyDescent="0.3">
      <c r="U1341" t="s">
        <v>4762</v>
      </c>
      <c r="V1341" t="s">
        <v>4763</v>
      </c>
      <c r="W1341">
        <v>11253.42</v>
      </c>
      <c r="AD1341">
        <v>47.52</v>
      </c>
      <c r="AE1341">
        <v>11.39</v>
      </c>
      <c r="AV1341">
        <v>11253.42</v>
      </c>
      <c r="AW1341">
        <v>53</v>
      </c>
    </row>
    <row r="1342" spans="21:49" x14ac:dyDescent="0.3">
      <c r="U1342" t="s">
        <v>4762</v>
      </c>
      <c r="V1342" t="s">
        <v>4764</v>
      </c>
      <c r="W1342">
        <v>11255.29</v>
      </c>
      <c r="AD1342">
        <v>37.82</v>
      </c>
      <c r="AE1342">
        <v>6.36</v>
      </c>
      <c r="AV1342">
        <v>11255.29</v>
      </c>
      <c r="AW1342">
        <v>41</v>
      </c>
    </row>
    <row r="1343" spans="21:49" x14ac:dyDescent="0.3">
      <c r="U1343" t="s">
        <v>4762</v>
      </c>
      <c r="V1343" t="s">
        <v>4765</v>
      </c>
      <c r="W1343">
        <v>11264.54</v>
      </c>
      <c r="AD1343">
        <v>44.16</v>
      </c>
      <c r="AE1343">
        <v>5.31</v>
      </c>
      <c r="AV1343">
        <v>11264.54</v>
      </c>
      <c r="AW1343">
        <v>53</v>
      </c>
    </row>
    <row r="1344" spans="21:49" x14ac:dyDescent="0.3">
      <c r="U1344" t="s">
        <v>4762</v>
      </c>
      <c r="V1344" t="s">
        <v>4765</v>
      </c>
      <c r="W1344">
        <v>11265.71</v>
      </c>
      <c r="AD1344">
        <v>37.049999999999997</v>
      </c>
      <c r="AE1344">
        <v>4.74</v>
      </c>
      <c r="AV1344">
        <v>11265.71</v>
      </c>
      <c r="AW1344">
        <v>51</v>
      </c>
    </row>
    <row r="1345" spans="21:49" x14ac:dyDescent="0.3">
      <c r="U1345" t="s">
        <v>4767</v>
      </c>
      <c r="V1345" t="s">
        <v>4763</v>
      </c>
      <c r="W1345">
        <v>11272.33</v>
      </c>
      <c r="AD1345">
        <v>18.66</v>
      </c>
      <c r="AE1345">
        <v>11.35</v>
      </c>
      <c r="AV1345">
        <v>11272.33</v>
      </c>
      <c r="AW1345">
        <v>18</v>
      </c>
    </row>
    <row r="1346" spans="21:49" x14ac:dyDescent="0.3">
      <c r="U1346" t="s">
        <v>4762</v>
      </c>
      <c r="V1346" t="s">
        <v>4763</v>
      </c>
      <c r="W1346">
        <v>11286.54</v>
      </c>
      <c r="AD1346">
        <v>36.200000000000003</v>
      </c>
      <c r="AE1346">
        <v>6.81</v>
      </c>
      <c r="AV1346">
        <v>11286.54</v>
      </c>
      <c r="AW1346">
        <v>55</v>
      </c>
    </row>
    <row r="1347" spans="21:49" x14ac:dyDescent="0.3">
      <c r="U1347" t="s">
        <v>4767</v>
      </c>
      <c r="V1347" t="s">
        <v>4763</v>
      </c>
      <c r="W1347">
        <v>11289.11</v>
      </c>
      <c r="AD1347">
        <v>18.87</v>
      </c>
      <c r="AE1347">
        <v>8.06</v>
      </c>
      <c r="AV1347">
        <v>11289.11</v>
      </c>
      <c r="AW1347">
        <v>52</v>
      </c>
    </row>
    <row r="1348" spans="21:49" x14ac:dyDescent="0.3">
      <c r="U1348" t="s">
        <v>4762</v>
      </c>
      <c r="V1348" t="s">
        <v>4763</v>
      </c>
      <c r="W1348">
        <v>11294.57</v>
      </c>
      <c r="AD1348">
        <v>32.299999999999997</v>
      </c>
      <c r="AE1348">
        <v>6.74</v>
      </c>
      <c r="AV1348">
        <v>11294.57</v>
      </c>
      <c r="AW1348">
        <v>34</v>
      </c>
    </row>
    <row r="1349" spans="21:49" x14ac:dyDescent="0.3">
      <c r="U1349" t="s">
        <v>4767</v>
      </c>
      <c r="V1349" t="s">
        <v>4763</v>
      </c>
      <c r="W1349">
        <v>11299.34</v>
      </c>
      <c r="AD1349">
        <v>22.64</v>
      </c>
      <c r="AE1349">
        <v>6.54</v>
      </c>
      <c r="AV1349">
        <v>11299.34</v>
      </c>
      <c r="AW1349">
        <v>50</v>
      </c>
    </row>
    <row r="1350" spans="21:49" x14ac:dyDescent="0.3">
      <c r="U1350" t="s">
        <v>4766</v>
      </c>
      <c r="V1350" t="s">
        <v>4765</v>
      </c>
      <c r="W1350">
        <v>11305.93</v>
      </c>
      <c r="AD1350">
        <v>28.69</v>
      </c>
      <c r="AE1350">
        <v>5.4</v>
      </c>
      <c r="AV1350">
        <v>11305.93</v>
      </c>
      <c r="AW1350">
        <v>54</v>
      </c>
    </row>
    <row r="1351" spans="21:49" x14ac:dyDescent="0.3">
      <c r="U1351" t="s">
        <v>4766</v>
      </c>
      <c r="V1351" t="s">
        <v>4765</v>
      </c>
      <c r="W1351">
        <v>11312.33</v>
      </c>
      <c r="AD1351">
        <v>28.16</v>
      </c>
      <c r="AE1351">
        <v>5.58</v>
      </c>
      <c r="AV1351">
        <v>11312.33</v>
      </c>
      <c r="AW1351">
        <v>59</v>
      </c>
    </row>
    <row r="1352" spans="21:49" x14ac:dyDescent="0.3">
      <c r="U1352" t="s">
        <v>4762</v>
      </c>
      <c r="V1352" t="s">
        <v>4764</v>
      </c>
      <c r="W1352">
        <v>11318.57</v>
      </c>
      <c r="AD1352">
        <v>45.54</v>
      </c>
      <c r="AE1352">
        <v>5.84</v>
      </c>
      <c r="AV1352">
        <v>11318.57</v>
      </c>
      <c r="AW1352">
        <v>27</v>
      </c>
    </row>
    <row r="1353" spans="21:49" x14ac:dyDescent="0.3">
      <c r="U1353" t="s">
        <v>4766</v>
      </c>
      <c r="V1353" t="s">
        <v>4765</v>
      </c>
      <c r="W1353">
        <v>11319.12</v>
      </c>
      <c r="AD1353">
        <v>28.7</v>
      </c>
      <c r="AE1353">
        <v>4.2</v>
      </c>
      <c r="AV1353">
        <v>11319.12</v>
      </c>
      <c r="AW1353">
        <v>59</v>
      </c>
    </row>
    <row r="1354" spans="21:49" x14ac:dyDescent="0.3">
      <c r="U1354" t="s">
        <v>4766</v>
      </c>
      <c r="V1354" t="s">
        <v>4764</v>
      </c>
      <c r="W1354">
        <v>11321.49</v>
      </c>
      <c r="AD1354">
        <v>27.74</v>
      </c>
      <c r="AE1354">
        <v>6.06</v>
      </c>
      <c r="AV1354">
        <v>11321.49</v>
      </c>
      <c r="AW1354">
        <v>20</v>
      </c>
    </row>
    <row r="1355" spans="21:49" x14ac:dyDescent="0.3">
      <c r="U1355" t="s">
        <v>4762</v>
      </c>
      <c r="V1355" t="s">
        <v>4763</v>
      </c>
      <c r="W1355">
        <v>11326.71</v>
      </c>
      <c r="AD1355">
        <v>36.954999999999998</v>
      </c>
      <c r="AE1355">
        <v>7.57</v>
      </c>
      <c r="AV1355">
        <v>11326.71</v>
      </c>
      <c r="AW1355">
        <v>33</v>
      </c>
    </row>
    <row r="1356" spans="21:49" x14ac:dyDescent="0.3">
      <c r="U1356" t="s">
        <v>4762</v>
      </c>
      <c r="V1356" t="s">
        <v>4764</v>
      </c>
      <c r="W1356">
        <v>11344.32</v>
      </c>
      <c r="AD1356">
        <v>30.69</v>
      </c>
      <c r="AE1356">
        <v>6.15</v>
      </c>
      <c r="AV1356">
        <v>11344.32</v>
      </c>
      <c r="AW1356">
        <v>54</v>
      </c>
    </row>
    <row r="1357" spans="21:49" x14ac:dyDescent="0.3">
      <c r="U1357" t="s">
        <v>4767</v>
      </c>
      <c r="V1357" t="s">
        <v>4765</v>
      </c>
      <c r="W1357">
        <v>11345.52</v>
      </c>
      <c r="AD1357">
        <v>24.984999999999999</v>
      </c>
      <c r="AE1357">
        <v>4.5599999999999996</v>
      </c>
      <c r="AV1357">
        <v>11345.52</v>
      </c>
      <c r="AW1357">
        <v>58</v>
      </c>
    </row>
    <row r="1358" spans="21:49" x14ac:dyDescent="0.3">
      <c r="U1358" t="s">
        <v>4762</v>
      </c>
      <c r="V1358" t="s">
        <v>4765</v>
      </c>
      <c r="W1358">
        <v>11353.23</v>
      </c>
      <c r="AD1358">
        <v>39.42</v>
      </c>
      <c r="AE1358">
        <v>4.72</v>
      </c>
      <c r="AV1358">
        <v>11353.23</v>
      </c>
      <c r="AW1358">
        <v>57</v>
      </c>
    </row>
    <row r="1359" spans="21:49" x14ac:dyDescent="0.3">
      <c r="U1359" t="s">
        <v>4768</v>
      </c>
      <c r="V1359" t="s">
        <v>4763</v>
      </c>
      <c r="W1359">
        <v>11356.66</v>
      </c>
      <c r="AD1359">
        <v>16.8</v>
      </c>
      <c r="AE1359">
        <v>7.98</v>
      </c>
      <c r="AV1359">
        <v>11356.66</v>
      </c>
      <c r="AW1359">
        <v>57</v>
      </c>
    </row>
    <row r="1360" spans="21:49" x14ac:dyDescent="0.3">
      <c r="U1360" t="s">
        <v>4767</v>
      </c>
      <c r="V1360" t="s">
        <v>4764</v>
      </c>
      <c r="W1360">
        <v>11362.76</v>
      </c>
      <c r="AD1360">
        <v>23.274999999999999</v>
      </c>
      <c r="AE1360">
        <v>6.26</v>
      </c>
      <c r="AV1360">
        <v>11362.76</v>
      </c>
      <c r="AW1360">
        <v>58</v>
      </c>
    </row>
    <row r="1361" spans="21:49" x14ac:dyDescent="0.3">
      <c r="U1361" t="s">
        <v>4767</v>
      </c>
      <c r="V1361" t="s">
        <v>4765</v>
      </c>
      <c r="W1361">
        <v>11363.28</v>
      </c>
      <c r="AD1361">
        <v>22.8</v>
      </c>
      <c r="AE1361">
        <v>4.29</v>
      </c>
      <c r="AV1361">
        <v>11363.28</v>
      </c>
      <c r="AW1361">
        <v>58</v>
      </c>
    </row>
    <row r="1362" spans="21:49" x14ac:dyDescent="0.3">
      <c r="U1362" t="s">
        <v>4767</v>
      </c>
      <c r="V1362" t="s">
        <v>4765</v>
      </c>
      <c r="W1362">
        <v>11365.95</v>
      </c>
      <c r="AD1362">
        <v>24.3</v>
      </c>
      <c r="AE1362">
        <v>5.43</v>
      </c>
      <c r="AV1362">
        <v>11365.95</v>
      </c>
      <c r="AW1362">
        <v>58</v>
      </c>
    </row>
    <row r="1363" spans="21:49" x14ac:dyDescent="0.3">
      <c r="U1363" t="s">
        <v>4766</v>
      </c>
      <c r="V1363" t="s">
        <v>4763</v>
      </c>
      <c r="W1363">
        <v>11369.39</v>
      </c>
      <c r="AD1363">
        <v>25.13</v>
      </c>
      <c r="AE1363">
        <v>8</v>
      </c>
      <c r="AV1363">
        <v>11369.39</v>
      </c>
      <c r="AW1363">
        <v>44</v>
      </c>
    </row>
    <row r="1364" spans="21:49" x14ac:dyDescent="0.3">
      <c r="U1364" t="s">
        <v>4767</v>
      </c>
      <c r="V1364" t="s">
        <v>4763</v>
      </c>
      <c r="W1364">
        <v>11378.57</v>
      </c>
      <c r="AD1364">
        <v>22.72</v>
      </c>
      <c r="AE1364">
        <v>9.9600000000000009</v>
      </c>
      <c r="AV1364">
        <v>11378.57</v>
      </c>
      <c r="AW1364">
        <v>50</v>
      </c>
    </row>
    <row r="1365" spans="21:49" x14ac:dyDescent="0.3">
      <c r="U1365" t="s">
        <v>4762</v>
      </c>
      <c r="V1365" t="s">
        <v>4763</v>
      </c>
      <c r="W1365">
        <v>11381.33</v>
      </c>
      <c r="AD1365">
        <v>32.6</v>
      </c>
      <c r="AE1365">
        <v>6.8</v>
      </c>
      <c r="AV1365">
        <v>11381.33</v>
      </c>
      <c r="AW1365">
        <v>58</v>
      </c>
    </row>
    <row r="1366" spans="21:49" x14ac:dyDescent="0.3">
      <c r="U1366" t="s">
        <v>4768</v>
      </c>
      <c r="V1366" t="s">
        <v>4764</v>
      </c>
      <c r="W1366">
        <v>11388.27</v>
      </c>
      <c r="AD1366">
        <v>17.28</v>
      </c>
      <c r="AE1366">
        <v>6.22</v>
      </c>
      <c r="AV1366">
        <v>11388.27</v>
      </c>
      <c r="AW1366">
        <v>25</v>
      </c>
    </row>
    <row r="1367" spans="21:49" x14ac:dyDescent="0.3">
      <c r="U1367" t="s">
        <v>4766</v>
      </c>
      <c r="V1367" t="s">
        <v>4764</v>
      </c>
      <c r="W1367">
        <v>11394.07</v>
      </c>
      <c r="AD1367">
        <v>27.92</v>
      </c>
      <c r="AE1367">
        <v>5.79</v>
      </c>
      <c r="AV1367">
        <v>11394.07</v>
      </c>
      <c r="AW1367">
        <v>55</v>
      </c>
    </row>
    <row r="1368" spans="21:49" x14ac:dyDescent="0.3">
      <c r="U1368" t="s">
        <v>4762</v>
      </c>
      <c r="V1368" t="s">
        <v>4765</v>
      </c>
      <c r="W1368">
        <v>11396.9</v>
      </c>
      <c r="AD1368">
        <v>38.284999999999997</v>
      </c>
      <c r="AE1368">
        <v>5.41</v>
      </c>
      <c r="AV1368">
        <v>11396.9</v>
      </c>
      <c r="AW1368">
        <v>52</v>
      </c>
    </row>
    <row r="1369" spans="21:49" x14ac:dyDescent="0.3">
      <c r="U1369" t="s">
        <v>4768</v>
      </c>
      <c r="V1369" t="s">
        <v>4763</v>
      </c>
      <c r="W1369">
        <v>11411.69</v>
      </c>
      <c r="AD1369">
        <v>16.48</v>
      </c>
      <c r="AE1369">
        <v>11.05</v>
      </c>
      <c r="AV1369">
        <v>11411.69</v>
      </c>
      <c r="AW1369">
        <v>52</v>
      </c>
    </row>
    <row r="1370" spans="21:49" x14ac:dyDescent="0.3">
      <c r="U1370" t="s">
        <v>4762</v>
      </c>
      <c r="V1370" t="s">
        <v>4764</v>
      </c>
      <c r="W1370">
        <v>11412.02</v>
      </c>
      <c r="AD1370">
        <v>38.57</v>
      </c>
      <c r="AE1370">
        <v>6.27</v>
      </c>
      <c r="AV1370">
        <v>11412.02</v>
      </c>
      <c r="AW1370">
        <v>39</v>
      </c>
    </row>
    <row r="1371" spans="21:49" x14ac:dyDescent="0.3">
      <c r="U1371" t="s">
        <v>4762</v>
      </c>
      <c r="V1371" t="s">
        <v>4765</v>
      </c>
      <c r="W1371">
        <v>11419.49</v>
      </c>
      <c r="AD1371">
        <v>43.85</v>
      </c>
      <c r="AE1371">
        <v>4.7699999999999996</v>
      </c>
      <c r="AV1371">
        <v>11419.49</v>
      </c>
      <c r="AW1371">
        <v>37</v>
      </c>
    </row>
    <row r="1372" spans="21:49" x14ac:dyDescent="0.3">
      <c r="U1372" t="s">
        <v>4762</v>
      </c>
      <c r="V1372" t="s">
        <v>4765</v>
      </c>
      <c r="W1372">
        <v>11435.74</v>
      </c>
      <c r="AD1372">
        <v>30.11</v>
      </c>
      <c r="AE1372">
        <v>4.08</v>
      </c>
      <c r="AV1372">
        <v>11435.74</v>
      </c>
      <c r="AW1372">
        <v>42</v>
      </c>
    </row>
    <row r="1373" spans="21:49" x14ac:dyDescent="0.3">
      <c r="U1373" t="s">
        <v>4762</v>
      </c>
      <c r="V1373" t="s">
        <v>4764</v>
      </c>
      <c r="W1373">
        <v>11436.74</v>
      </c>
      <c r="AD1373">
        <v>31.59</v>
      </c>
      <c r="AE1373">
        <v>6.01</v>
      </c>
      <c r="AV1373">
        <v>11436.74</v>
      </c>
      <c r="AW1373">
        <v>51</v>
      </c>
    </row>
    <row r="1374" spans="21:49" x14ac:dyDescent="0.3">
      <c r="U1374" t="s">
        <v>4762</v>
      </c>
      <c r="V1374" t="s">
        <v>4763</v>
      </c>
      <c r="W1374">
        <v>11454.02</v>
      </c>
      <c r="AD1374">
        <v>40.15</v>
      </c>
      <c r="AE1374">
        <v>11.84</v>
      </c>
      <c r="AV1374">
        <v>11454.02</v>
      </c>
      <c r="AW1374">
        <v>56</v>
      </c>
    </row>
    <row r="1375" spans="21:49" x14ac:dyDescent="0.3">
      <c r="U1375" t="s">
        <v>4762</v>
      </c>
      <c r="V1375" t="s">
        <v>4764</v>
      </c>
      <c r="W1375">
        <v>11455.28</v>
      </c>
      <c r="AD1375">
        <v>40.700000000000003</v>
      </c>
      <c r="AE1375">
        <v>6.27</v>
      </c>
      <c r="AV1375">
        <v>11455.28</v>
      </c>
      <c r="AW1375">
        <v>57</v>
      </c>
    </row>
    <row r="1376" spans="21:49" x14ac:dyDescent="0.3">
      <c r="U1376" t="s">
        <v>4762</v>
      </c>
      <c r="V1376" t="s">
        <v>4765</v>
      </c>
      <c r="W1376">
        <v>11478.14</v>
      </c>
      <c r="AD1376">
        <v>40.76</v>
      </c>
      <c r="AE1376">
        <v>5.28</v>
      </c>
      <c r="AV1376">
        <v>11478.14</v>
      </c>
      <c r="AW1376">
        <v>56</v>
      </c>
    </row>
    <row r="1377" spans="21:49" x14ac:dyDescent="0.3">
      <c r="U1377" t="s">
        <v>4766</v>
      </c>
      <c r="V1377" t="s">
        <v>4763</v>
      </c>
      <c r="W1377">
        <v>11482.63</v>
      </c>
      <c r="AD1377">
        <v>29.7</v>
      </c>
      <c r="AE1377">
        <v>7.03</v>
      </c>
      <c r="AV1377">
        <v>11482.63</v>
      </c>
      <c r="AW1377">
        <v>18</v>
      </c>
    </row>
    <row r="1378" spans="21:49" x14ac:dyDescent="0.3">
      <c r="U1378" t="s">
        <v>4762</v>
      </c>
      <c r="V1378" t="s">
        <v>4765</v>
      </c>
      <c r="W1378">
        <v>11488.32</v>
      </c>
      <c r="AD1378">
        <v>40.58</v>
      </c>
      <c r="AE1378">
        <v>5.32</v>
      </c>
      <c r="AV1378">
        <v>11488.32</v>
      </c>
      <c r="AW1378">
        <v>52</v>
      </c>
    </row>
    <row r="1379" spans="21:49" x14ac:dyDescent="0.3">
      <c r="U1379" t="s">
        <v>4762</v>
      </c>
      <c r="V1379" t="s">
        <v>4763</v>
      </c>
      <c r="W1379">
        <v>11492.46</v>
      </c>
      <c r="AD1379">
        <v>33.06</v>
      </c>
      <c r="AE1379">
        <v>9.59</v>
      </c>
      <c r="AV1379">
        <v>11492.46</v>
      </c>
      <c r="AW1379">
        <v>40</v>
      </c>
    </row>
    <row r="1380" spans="21:49" x14ac:dyDescent="0.3">
      <c r="U1380" t="s">
        <v>4766</v>
      </c>
      <c r="V1380" t="s">
        <v>4764</v>
      </c>
      <c r="W1380">
        <v>11497.69</v>
      </c>
      <c r="AD1380">
        <v>26.62</v>
      </c>
      <c r="AE1380">
        <v>6.15</v>
      </c>
      <c r="AV1380">
        <v>11497.69</v>
      </c>
      <c r="AW1380">
        <v>53</v>
      </c>
    </row>
    <row r="1381" spans="21:49" x14ac:dyDescent="0.3">
      <c r="U1381" t="s">
        <v>4762</v>
      </c>
      <c r="V1381" t="s">
        <v>4763</v>
      </c>
      <c r="W1381">
        <v>11511.61</v>
      </c>
      <c r="AD1381">
        <v>37.1</v>
      </c>
      <c r="AE1381">
        <v>11.08</v>
      </c>
      <c r="AV1381">
        <v>11511.61</v>
      </c>
      <c r="AW1381">
        <v>33</v>
      </c>
    </row>
    <row r="1382" spans="21:49" x14ac:dyDescent="0.3">
      <c r="U1382" t="s">
        <v>4768</v>
      </c>
      <c r="V1382" t="s">
        <v>4763</v>
      </c>
      <c r="W1382">
        <v>11512.41</v>
      </c>
      <c r="AD1382">
        <v>18.28</v>
      </c>
      <c r="AE1382">
        <v>7.95</v>
      </c>
      <c r="AV1382">
        <v>11512.41</v>
      </c>
      <c r="AW1382">
        <v>54</v>
      </c>
    </row>
    <row r="1383" spans="21:49" x14ac:dyDescent="0.3">
      <c r="U1383" t="s">
        <v>4762</v>
      </c>
      <c r="V1383" t="s">
        <v>4764</v>
      </c>
      <c r="W1383">
        <v>11520.1</v>
      </c>
      <c r="AD1383">
        <v>35.814999999999998</v>
      </c>
      <c r="AE1383">
        <v>6.23</v>
      </c>
      <c r="AV1383">
        <v>11520.1</v>
      </c>
      <c r="AW1383">
        <v>51</v>
      </c>
    </row>
    <row r="1384" spans="21:49" x14ac:dyDescent="0.3">
      <c r="U1384" t="s">
        <v>4762</v>
      </c>
      <c r="V1384" t="s">
        <v>4763</v>
      </c>
      <c r="W1384">
        <v>11524.25</v>
      </c>
      <c r="AD1384">
        <v>30.69</v>
      </c>
      <c r="AE1384">
        <v>6.5</v>
      </c>
      <c r="AV1384">
        <v>11524.25</v>
      </c>
      <c r="AW1384">
        <v>34</v>
      </c>
    </row>
    <row r="1385" spans="21:49" x14ac:dyDescent="0.3">
      <c r="U1385" t="s">
        <v>4766</v>
      </c>
      <c r="V1385" t="s">
        <v>4765</v>
      </c>
      <c r="W1385">
        <v>11530.12</v>
      </c>
      <c r="AD1385">
        <v>26.125</v>
      </c>
      <c r="AE1385">
        <v>5.22</v>
      </c>
      <c r="AV1385">
        <v>11530.12</v>
      </c>
      <c r="AW1385">
        <v>52</v>
      </c>
    </row>
    <row r="1386" spans="21:49" x14ac:dyDescent="0.3">
      <c r="U1386" t="s">
        <v>4762</v>
      </c>
      <c r="V1386" t="s">
        <v>4764</v>
      </c>
      <c r="W1386">
        <v>11534.87</v>
      </c>
      <c r="AD1386">
        <v>34.58</v>
      </c>
      <c r="AE1386">
        <v>6.3</v>
      </c>
      <c r="AV1386">
        <v>11534.87</v>
      </c>
      <c r="AW1386">
        <v>57</v>
      </c>
    </row>
    <row r="1387" spans="21:49" x14ac:dyDescent="0.3">
      <c r="U1387" t="s">
        <v>4766</v>
      </c>
      <c r="V1387" t="s">
        <v>4763</v>
      </c>
      <c r="W1387">
        <v>11538.42</v>
      </c>
      <c r="AD1387">
        <v>27.4</v>
      </c>
      <c r="AE1387">
        <v>8.84</v>
      </c>
      <c r="AV1387">
        <v>11538.42</v>
      </c>
      <c r="AW1387">
        <v>54</v>
      </c>
    </row>
    <row r="1388" spans="21:49" x14ac:dyDescent="0.3">
      <c r="U1388" t="s">
        <v>4766</v>
      </c>
      <c r="V1388" t="s">
        <v>4765</v>
      </c>
      <c r="W1388">
        <v>11540.25</v>
      </c>
      <c r="AD1388">
        <v>27.53</v>
      </c>
      <c r="AE1388">
        <v>4.1100000000000003</v>
      </c>
      <c r="AV1388">
        <v>11540.25</v>
      </c>
      <c r="AW1388">
        <v>51</v>
      </c>
    </row>
    <row r="1389" spans="21:49" x14ac:dyDescent="0.3">
      <c r="U1389" t="s">
        <v>4762</v>
      </c>
      <c r="V1389" t="s">
        <v>4765</v>
      </c>
      <c r="W1389">
        <v>11552.9</v>
      </c>
      <c r="AD1389">
        <v>33</v>
      </c>
      <c r="AE1389">
        <v>4.57</v>
      </c>
      <c r="AV1389">
        <v>11552.9</v>
      </c>
      <c r="AW1389">
        <v>49</v>
      </c>
    </row>
    <row r="1390" spans="21:49" x14ac:dyDescent="0.3">
      <c r="U1390" t="s">
        <v>4766</v>
      </c>
      <c r="V1390" t="s">
        <v>4763</v>
      </c>
      <c r="W1390">
        <v>11554.22</v>
      </c>
      <c r="AD1390">
        <v>25.78</v>
      </c>
      <c r="AE1390">
        <v>11.06</v>
      </c>
      <c r="AV1390">
        <v>11554.22</v>
      </c>
      <c r="AW1390">
        <v>57</v>
      </c>
    </row>
    <row r="1391" spans="21:49" x14ac:dyDescent="0.3">
      <c r="U1391" t="s">
        <v>4767</v>
      </c>
      <c r="V1391" t="s">
        <v>4763</v>
      </c>
      <c r="W1391">
        <v>11566.3</v>
      </c>
      <c r="AD1391">
        <v>22.66</v>
      </c>
      <c r="AE1391">
        <v>10.68</v>
      </c>
      <c r="AV1391">
        <v>11566.3</v>
      </c>
      <c r="AW1391">
        <v>57</v>
      </c>
    </row>
    <row r="1392" spans="21:49" x14ac:dyDescent="0.3">
      <c r="U1392" t="s">
        <v>4762</v>
      </c>
      <c r="V1392" t="s">
        <v>4764</v>
      </c>
      <c r="W1392">
        <v>11576.13</v>
      </c>
      <c r="AD1392">
        <v>38.81</v>
      </c>
      <c r="AE1392">
        <v>6.14</v>
      </c>
      <c r="AV1392">
        <v>11576.13</v>
      </c>
      <c r="AW1392">
        <v>57</v>
      </c>
    </row>
    <row r="1393" spans="21:49" x14ac:dyDescent="0.3">
      <c r="U1393" t="s">
        <v>4762</v>
      </c>
      <c r="V1393" t="s">
        <v>4765</v>
      </c>
      <c r="W1393">
        <v>11602.75</v>
      </c>
      <c r="AD1393">
        <v>38.51</v>
      </c>
      <c r="AE1393">
        <v>5.45</v>
      </c>
      <c r="AV1393">
        <v>11602.75</v>
      </c>
      <c r="AW1393">
        <v>58</v>
      </c>
    </row>
    <row r="1394" spans="21:49" x14ac:dyDescent="0.3">
      <c r="U1394" t="s">
        <v>4767</v>
      </c>
      <c r="V1394" t="s">
        <v>4764</v>
      </c>
      <c r="W1394">
        <v>11625.11</v>
      </c>
      <c r="AD1394">
        <v>22.98</v>
      </c>
      <c r="AE1394">
        <v>6.14</v>
      </c>
      <c r="AV1394">
        <v>11625.11</v>
      </c>
      <c r="AW1394">
        <v>36</v>
      </c>
    </row>
    <row r="1395" spans="21:49" x14ac:dyDescent="0.3">
      <c r="U1395" t="s">
        <v>4768</v>
      </c>
      <c r="V1395" t="s">
        <v>4763</v>
      </c>
      <c r="W1395">
        <v>11657.72</v>
      </c>
      <c r="AD1395">
        <v>15.65</v>
      </c>
      <c r="AE1395">
        <v>7.85</v>
      </c>
      <c r="AV1395">
        <v>11657.72</v>
      </c>
      <c r="AW1395">
        <v>56</v>
      </c>
    </row>
    <row r="1396" spans="21:49" x14ac:dyDescent="0.3">
      <c r="U1396" t="s">
        <v>4762</v>
      </c>
      <c r="V1396" t="s">
        <v>4765</v>
      </c>
      <c r="W1396">
        <v>11657.81</v>
      </c>
      <c r="AD1396">
        <v>39.97</v>
      </c>
      <c r="AE1396">
        <v>4.09</v>
      </c>
      <c r="AV1396">
        <v>11657.81</v>
      </c>
      <c r="AW1396">
        <v>28</v>
      </c>
    </row>
    <row r="1397" spans="21:49" x14ac:dyDescent="0.3">
      <c r="U1397" t="s">
        <v>4762</v>
      </c>
      <c r="V1397" t="s">
        <v>4765</v>
      </c>
      <c r="W1397">
        <v>11658.12</v>
      </c>
      <c r="AD1397">
        <v>37.22</v>
      </c>
      <c r="AE1397">
        <v>4.62</v>
      </c>
      <c r="AV1397">
        <v>11658.12</v>
      </c>
      <c r="AW1397">
        <v>56</v>
      </c>
    </row>
    <row r="1398" spans="21:49" x14ac:dyDescent="0.3">
      <c r="U1398" t="s">
        <v>4762</v>
      </c>
      <c r="V1398" t="s">
        <v>4764</v>
      </c>
      <c r="W1398">
        <v>11658.38</v>
      </c>
      <c r="AD1398">
        <v>41.325000000000003</v>
      </c>
      <c r="AE1398">
        <v>5.77</v>
      </c>
      <c r="AV1398">
        <v>11658.38</v>
      </c>
      <c r="AW1398">
        <v>56</v>
      </c>
    </row>
    <row r="1399" spans="21:49" x14ac:dyDescent="0.3">
      <c r="U1399" t="s">
        <v>4762</v>
      </c>
      <c r="V1399" t="s">
        <v>4764</v>
      </c>
      <c r="W1399">
        <v>11674.13</v>
      </c>
      <c r="AD1399">
        <v>40.31</v>
      </c>
      <c r="AE1399">
        <v>5.84</v>
      </c>
      <c r="AV1399">
        <v>11674.13</v>
      </c>
      <c r="AW1399">
        <v>56</v>
      </c>
    </row>
    <row r="1400" spans="21:49" x14ac:dyDescent="0.3">
      <c r="U1400" t="s">
        <v>4766</v>
      </c>
      <c r="V1400" t="s">
        <v>4765</v>
      </c>
      <c r="W1400">
        <v>11696.52</v>
      </c>
      <c r="AD1400">
        <v>29.48</v>
      </c>
      <c r="AE1400">
        <v>4.91</v>
      </c>
      <c r="AV1400">
        <v>11696.52</v>
      </c>
      <c r="AW1400">
        <v>52</v>
      </c>
    </row>
    <row r="1401" spans="21:49" x14ac:dyDescent="0.3">
      <c r="U1401" t="s">
        <v>4762</v>
      </c>
      <c r="V1401" t="s">
        <v>4765</v>
      </c>
      <c r="W1401">
        <v>11712.97</v>
      </c>
      <c r="AD1401">
        <v>33.155000000000001</v>
      </c>
      <c r="AE1401">
        <v>5.07</v>
      </c>
      <c r="AV1401">
        <v>11712.97</v>
      </c>
      <c r="AW1401">
        <v>40</v>
      </c>
    </row>
    <row r="1402" spans="21:49" x14ac:dyDescent="0.3">
      <c r="U1402" t="s">
        <v>4762</v>
      </c>
      <c r="V1402" t="s">
        <v>4764</v>
      </c>
      <c r="W1402">
        <v>11729.68</v>
      </c>
      <c r="AD1402">
        <v>42.85</v>
      </c>
      <c r="AE1402">
        <v>5.81</v>
      </c>
      <c r="AV1402">
        <v>11729.68</v>
      </c>
      <c r="AW1402">
        <v>53</v>
      </c>
    </row>
    <row r="1403" spans="21:49" x14ac:dyDescent="0.3">
      <c r="U1403" t="s">
        <v>4762</v>
      </c>
      <c r="V1403" t="s">
        <v>4763</v>
      </c>
      <c r="W1403">
        <v>11730.82</v>
      </c>
      <c r="AD1403">
        <v>32.340000000000003</v>
      </c>
      <c r="AE1403">
        <v>11.2</v>
      </c>
      <c r="AV1403">
        <v>11730.82</v>
      </c>
      <c r="AW1403">
        <v>38</v>
      </c>
    </row>
    <row r="1404" spans="21:49" x14ac:dyDescent="0.3">
      <c r="U1404" t="s">
        <v>4766</v>
      </c>
      <c r="V1404" t="s">
        <v>4763</v>
      </c>
      <c r="W1404">
        <v>11735.88</v>
      </c>
      <c r="AD1404">
        <v>27.5</v>
      </c>
      <c r="AE1404">
        <v>10.75</v>
      </c>
      <c r="AV1404">
        <v>11735.88</v>
      </c>
      <c r="AW1404">
        <v>58</v>
      </c>
    </row>
    <row r="1405" spans="21:49" x14ac:dyDescent="0.3">
      <c r="U1405" t="s">
        <v>4766</v>
      </c>
      <c r="V1405" t="s">
        <v>4763</v>
      </c>
      <c r="W1405">
        <v>11737.85</v>
      </c>
      <c r="AD1405">
        <v>25.8</v>
      </c>
      <c r="AE1405">
        <v>7.8</v>
      </c>
      <c r="AV1405">
        <v>11737.85</v>
      </c>
      <c r="AW1405">
        <v>34</v>
      </c>
    </row>
    <row r="1406" spans="21:49" x14ac:dyDescent="0.3">
      <c r="U1406" t="s">
        <v>4766</v>
      </c>
      <c r="V1406" t="s">
        <v>4763</v>
      </c>
      <c r="W1406">
        <v>11741.73</v>
      </c>
      <c r="AD1406">
        <v>25</v>
      </c>
      <c r="AE1406">
        <v>7.04</v>
      </c>
      <c r="AV1406">
        <v>11741.73</v>
      </c>
      <c r="AW1406">
        <v>53</v>
      </c>
    </row>
    <row r="1407" spans="21:49" x14ac:dyDescent="0.3">
      <c r="U1407" t="s">
        <v>4762</v>
      </c>
      <c r="V1407" t="s">
        <v>4765</v>
      </c>
      <c r="W1407">
        <v>11743.3</v>
      </c>
      <c r="AD1407">
        <v>41.2</v>
      </c>
      <c r="AE1407">
        <v>4.18</v>
      </c>
      <c r="AV1407">
        <v>11743.3</v>
      </c>
      <c r="AW1407">
        <v>59</v>
      </c>
    </row>
    <row r="1408" spans="21:49" x14ac:dyDescent="0.3">
      <c r="U1408" t="s">
        <v>4768</v>
      </c>
      <c r="V1408" t="s">
        <v>4763</v>
      </c>
      <c r="W1408">
        <v>11743.93</v>
      </c>
      <c r="AD1408">
        <v>17.78</v>
      </c>
      <c r="AE1408">
        <v>8.19</v>
      </c>
      <c r="AV1408">
        <v>11743.93</v>
      </c>
      <c r="AW1408">
        <v>58</v>
      </c>
    </row>
    <row r="1409" spans="21:49" x14ac:dyDescent="0.3">
      <c r="U1409" t="s">
        <v>4762</v>
      </c>
      <c r="V1409" t="s">
        <v>4764</v>
      </c>
      <c r="W1409">
        <v>11752.68</v>
      </c>
      <c r="AD1409">
        <v>40.119999999999997</v>
      </c>
      <c r="AE1409">
        <v>6.22</v>
      </c>
      <c r="AV1409">
        <v>11752.68</v>
      </c>
      <c r="AW1409">
        <v>43</v>
      </c>
    </row>
    <row r="1410" spans="21:49" x14ac:dyDescent="0.3">
      <c r="U1410" t="s">
        <v>4767</v>
      </c>
      <c r="V1410" t="s">
        <v>4763</v>
      </c>
      <c r="W1410">
        <v>11763</v>
      </c>
      <c r="AD1410">
        <v>19.350000000000001</v>
      </c>
      <c r="AE1410">
        <v>8.2200000000000006</v>
      </c>
      <c r="AV1410">
        <v>11763</v>
      </c>
      <c r="AW1410">
        <v>56</v>
      </c>
    </row>
    <row r="1411" spans="21:49" x14ac:dyDescent="0.3">
      <c r="U1411" t="s">
        <v>4762</v>
      </c>
      <c r="V1411" t="s">
        <v>4764</v>
      </c>
      <c r="W1411">
        <v>11773.06</v>
      </c>
      <c r="AD1411">
        <v>36.69</v>
      </c>
      <c r="AE1411">
        <v>6.15</v>
      </c>
      <c r="AV1411">
        <v>11773.06</v>
      </c>
      <c r="AW1411">
        <v>40</v>
      </c>
    </row>
    <row r="1412" spans="21:49" x14ac:dyDescent="0.3">
      <c r="U1412" t="s">
        <v>4766</v>
      </c>
      <c r="V1412" t="s">
        <v>4765</v>
      </c>
      <c r="W1412">
        <v>11830.61</v>
      </c>
      <c r="AD1412">
        <v>28.51</v>
      </c>
      <c r="AE1412">
        <v>5.65</v>
      </c>
      <c r="AV1412">
        <v>11830.61</v>
      </c>
      <c r="AW1412">
        <v>57</v>
      </c>
    </row>
    <row r="1413" spans="21:49" x14ac:dyDescent="0.3">
      <c r="U1413" t="s">
        <v>4762</v>
      </c>
      <c r="V1413" t="s">
        <v>4765</v>
      </c>
      <c r="W1413">
        <v>11833.78</v>
      </c>
      <c r="AD1413">
        <v>30.21</v>
      </c>
      <c r="AE1413">
        <v>5.5</v>
      </c>
      <c r="AV1413">
        <v>11833.78</v>
      </c>
      <c r="AW1413">
        <v>58</v>
      </c>
    </row>
    <row r="1414" spans="21:49" x14ac:dyDescent="0.3">
      <c r="U1414" t="s">
        <v>4767</v>
      </c>
      <c r="V1414" t="s">
        <v>4763</v>
      </c>
      <c r="W1414">
        <v>11837.16</v>
      </c>
      <c r="AD1414">
        <v>24.33</v>
      </c>
      <c r="AE1414">
        <v>8</v>
      </c>
      <c r="AV1414">
        <v>11837.16</v>
      </c>
      <c r="AW1414">
        <v>58</v>
      </c>
    </row>
    <row r="1415" spans="21:49" x14ac:dyDescent="0.3">
      <c r="U1415" t="s">
        <v>4767</v>
      </c>
      <c r="V1415" t="s">
        <v>4764</v>
      </c>
      <c r="W1415">
        <v>11840.78</v>
      </c>
      <c r="AD1415">
        <v>19.855</v>
      </c>
      <c r="AE1415">
        <v>5.71</v>
      </c>
      <c r="AV1415">
        <v>11840.78</v>
      </c>
      <c r="AW1415">
        <v>57</v>
      </c>
    </row>
    <row r="1416" spans="21:49" x14ac:dyDescent="0.3">
      <c r="U1416" t="s">
        <v>4766</v>
      </c>
      <c r="V1416" t="s">
        <v>4763</v>
      </c>
      <c r="W1416">
        <v>11842.44</v>
      </c>
      <c r="AD1416">
        <v>25.364999999999998</v>
      </c>
      <c r="AE1416">
        <v>11.71</v>
      </c>
      <c r="AV1416">
        <v>11842.44</v>
      </c>
      <c r="AW1416">
        <v>58</v>
      </c>
    </row>
    <row r="1417" spans="21:49" x14ac:dyDescent="0.3">
      <c r="U1417" t="s">
        <v>4766</v>
      </c>
      <c r="V1417" t="s">
        <v>4764</v>
      </c>
      <c r="W1417">
        <v>11842.62</v>
      </c>
      <c r="AD1417">
        <v>29.6</v>
      </c>
      <c r="AE1417">
        <v>6.17</v>
      </c>
      <c r="AV1417">
        <v>11842.62</v>
      </c>
      <c r="AW1417">
        <v>57</v>
      </c>
    </row>
    <row r="1418" spans="21:49" x14ac:dyDescent="0.3">
      <c r="U1418" t="s">
        <v>4762</v>
      </c>
      <c r="V1418" t="s">
        <v>4764</v>
      </c>
      <c r="W1418">
        <v>11848.14</v>
      </c>
      <c r="AD1418">
        <v>39.43</v>
      </c>
      <c r="AE1418">
        <v>6.1</v>
      </c>
      <c r="AV1418">
        <v>11848.14</v>
      </c>
      <c r="AW1418">
        <v>58</v>
      </c>
    </row>
    <row r="1419" spans="21:49" x14ac:dyDescent="0.3">
      <c r="U1419" t="s">
        <v>4766</v>
      </c>
      <c r="V1419" t="s">
        <v>4765</v>
      </c>
      <c r="W1419">
        <v>11856.41</v>
      </c>
      <c r="AD1419">
        <v>27.34</v>
      </c>
      <c r="AE1419">
        <v>5.19</v>
      </c>
      <c r="AV1419">
        <v>11856.41</v>
      </c>
      <c r="AW1419">
        <v>58</v>
      </c>
    </row>
    <row r="1420" spans="21:49" x14ac:dyDescent="0.3">
      <c r="U1420" t="s">
        <v>4762</v>
      </c>
      <c r="V1420" t="s">
        <v>4765</v>
      </c>
      <c r="W1420">
        <v>11858.56</v>
      </c>
      <c r="AD1420">
        <v>39.01</v>
      </c>
      <c r="AE1420">
        <v>5.37</v>
      </c>
      <c r="AV1420">
        <v>11858.56</v>
      </c>
      <c r="AW1420">
        <v>48</v>
      </c>
    </row>
    <row r="1421" spans="21:49" x14ac:dyDescent="0.3">
      <c r="U1421" t="s">
        <v>4767</v>
      </c>
      <c r="V1421" t="s">
        <v>4763</v>
      </c>
      <c r="W1421">
        <v>11879.1</v>
      </c>
      <c r="AD1421">
        <v>18.989999999999998</v>
      </c>
      <c r="AE1421">
        <v>10.82</v>
      </c>
      <c r="AV1421">
        <v>11879.1</v>
      </c>
      <c r="AW1421">
        <v>55</v>
      </c>
    </row>
    <row r="1422" spans="21:49" x14ac:dyDescent="0.3">
      <c r="U1422" t="s">
        <v>4762</v>
      </c>
      <c r="V1422" t="s">
        <v>4764</v>
      </c>
      <c r="W1422">
        <v>11881.36</v>
      </c>
      <c r="AD1422">
        <v>42.3</v>
      </c>
      <c r="AE1422">
        <v>6.06</v>
      </c>
      <c r="AV1422">
        <v>11881.36</v>
      </c>
      <c r="AW1422">
        <v>55</v>
      </c>
    </row>
    <row r="1423" spans="21:49" x14ac:dyDescent="0.3">
      <c r="U1423" t="s">
        <v>4762</v>
      </c>
      <c r="V1423" t="s">
        <v>4764</v>
      </c>
      <c r="W1423">
        <v>11881.97</v>
      </c>
      <c r="AD1423">
        <v>39.805</v>
      </c>
      <c r="AE1423">
        <v>5.91</v>
      </c>
      <c r="AV1423">
        <v>11881.97</v>
      </c>
      <c r="AW1423">
        <v>55</v>
      </c>
    </row>
    <row r="1424" spans="21:49" x14ac:dyDescent="0.3">
      <c r="U1424" t="s">
        <v>4762</v>
      </c>
      <c r="V1424" t="s">
        <v>4764</v>
      </c>
      <c r="W1424">
        <v>11884.05</v>
      </c>
      <c r="AD1424">
        <v>33.700000000000003</v>
      </c>
      <c r="AE1424">
        <v>5.87</v>
      </c>
      <c r="AV1424">
        <v>11884.05</v>
      </c>
      <c r="AW1424">
        <v>19</v>
      </c>
    </row>
    <row r="1425" spans="21:49" x14ac:dyDescent="0.3">
      <c r="U1425" t="s">
        <v>4762</v>
      </c>
      <c r="V1425" t="s">
        <v>4764</v>
      </c>
      <c r="W1425">
        <v>11918.2</v>
      </c>
      <c r="AD1425">
        <v>36.195</v>
      </c>
      <c r="AE1425">
        <v>6.22</v>
      </c>
      <c r="AV1425">
        <v>11918.2</v>
      </c>
      <c r="AW1425">
        <v>58</v>
      </c>
    </row>
    <row r="1426" spans="21:49" x14ac:dyDescent="0.3">
      <c r="U1426" t="s">
        <v>4762</v>
      </c>
      <c r="V1426" t="s">
        <v>4764</v>
      </c>
      <c r="W1426">
        <v>11931.13</v>
      </c>
      <c r="AD1426">
        <v>32.6</v>
      </c>
      <c r="AE1426">
        <v>5.73</v>
      </c>
      <c r="AV1426">
        <v>11931.13</v>
      </c>
      <c r="AW1426">
        <v>58</v>
      </c>
    </row>
    <row r="1427" spans="21:49" x14ac:dyDescent="0.3">
      <c r="U1427" t="s">
        <v>4762</v>
      </c>
      <c r="V1427" t="s">
        <v>4764</v>
      </c>
      <c r="W1427">
        <v>11938.26</v>
      </c>
      <c r="AD1427">
        <v>30.2</v>
      </c>
      <c r="AE1427">
        <v>5.7</v>
      </c>
      <c r="AV1427">
        <v>11938.26</v>
      </c>
      <c r="AW1427">
        <v>58</v>
      </c>
    </row>
    <row r="1428" spans="21:49" x14ac:dyDescent="0.3">
      <c r="U1428" t="s">
        <v>4766</v>
      </c>
      <c r="V1428" t="s">
        <v>4763</v>
      </c>
      <c r="W1428">
        <v>11941.83</v>
      </c>
      <c r="AD1428">
        <v>27.645</v>
      </c>
      <c r="AE1428">
        <v>9.91</v>
      </c>
      <c r="AV1428">
        <v>11941.83</v>
      </c>
      <c r="AW1428">
        <v>31</v>
      </c>
    </row>
    <row r="1429" spans="21:49" x14ac:dyDescent="0.3">
      <c r="U1429" t="s">
        <v>4766</v>
      </c>
      <c r="V1429" t="s">
        <v>4763</v>
      </c>
      <c r="W1429">
        <v>11944.59</v>
      </c>
      <c r="AD1429">
        <v>26.41</v>
      </c>
      <c r="AE1429">
        <v>11.4</v>
      </c>
      <c r="AV1429">
        <v>11944.59</v>
      </c>
      <c r="AW1429">
        <v>58</v>
      </c>
    </row>
    <row r="1430" spans="21:49" x14ac:dyDescent="0.3">
      <c r="U1430" t="s">
        <v>4762</v>
      </c>
      <c r="V1430" t="s">
        <v>4764</v>
      </c>
      <c r="W1430">
        <v>11945.13</v>
      </c>
      <c r="AD1430">
        <v>34.1</v>
      </c>
      <c r="AE1430">
        <v>6.29</v>
      </c>
      <c r="AV1430">
        <v>11945.13</v>
      </c>
      <c r="AW1430">
        <v>57</v>
      </c>
    </row>
    <row r="1431" spans="21:49" x14ac:dyDescent="0.3">
      <c r="U1431" t="s">
        <v>4768</v>
      </c>
      <c r="V1431" t="s">
        <v>4763</v>
      </c>
      <c r="W1431">
        <v>11946.63</v>
      </c>
      <c r="AD1431">
        <v>17.3</v>
      </c>
      <c r="AE1431">
        <v>9.2799999999999994</v>
      </c>
      <c r="AV1431">
        <v>11946.63</v>
      </c>
      <c r="AW1431">
        <v>58</v>
      </c>
    </row>
    <row r="1432" spans="21:49" x14ac:dyDescent="0.3">
      <c r="U1432" t="s">
        <v>4762</v>
      </c>
      <c r="V1432" t="s">
        <v>4765</v>
      </c>
      <c r="W1432">
        <v>11987.17</v>
      </c>
      <c r="AD1432">
        <v>35.020000000000003</v>
      </c>
      <c r="AE1432">
        <v>4.78</v>
      </c>
      <c r="AV1432">
        <v>11987.17</v>
      </c>
      <c r="AW1432">
        <v>55</v>
      </c>
    </row>
    <row r="1433" spans="21:49" x14ac:dyDescent="0.3">
      <c r="U1433" t="s">
        <v>4762</v>
      </c>
      <c r="V1433" t="s">
        <v>4763</v>
      </c>
      <c r="W1433">
        <v>11987.68</v>
      </c>
      <c r="AD1433">
        <v>37.1</v>
      </c>
      <c r="AE1433">
        <v>8.8699999999999992</v>
      </c>
      <c r="AV1433">
        <v>11987.68</v>
      </c>
      <c r="AW1433">
        <v>39</v>
      </c>
    </row>
    <row r="1434" spans="21:49" x14ac:dyDescent="0.3">
      <c r="U1434" t="s">
        <v>4768</v>
      </c>
      <c r="V1434" t="s">
        <v>4763</v>
      </c>
      <c r="W1434">
        <v>11994.89</v>
      </c>
      <c r="AD1434">
        <v>16.79</v>
      </c>
      <c r="AE1434">
        <v>11.4</v>
      </c>
      <c r="AV1434">
        <v>11994.89</v>
      </c>
      <c r="AW1434">
        <v>29</v>
      </c>
    </row>
    <row r="1435" spans="21:49" x14ac:dyDescent="0.3">
      <c r="U1435" t="s">
        <v>4762</v>
      </c>
      <c r="V1435" t="s">
        <v>4763</v>
      </c>
      <c r="W1435">
        <v>12001.29</v>
      </c>
      <c r="AD1435">
        <v>31.635000000000002</v>
      </c>
      <c r="AE1435">
        <v>9.1300000000000008</v>
      </c>
      <c r="AV1435">
        <v>12001.29</v>
      </c>
      <c r="AW1435">
        <v>40</v>
      </c>
    </row>
    <row r="1436" spans="21:49" x14ac:dyDescent="0.3">
      <c r="U1436" t="s">
        <v>4767</v>
      </c>
      <c r="V1436" t="s">
        <v>4764</v>
      </c>
      <c r="W1436">
        <v>12029.29</v>
      </c>
      <c r="AD1436">
        <v>24.19</v>
      </c>
      <c r="AE1436">
        <v>6.22</v>
      </c>
      <c r="AV1436">
        <v>12029.29</v>
      </c>
      <c r="AW1436">
        <v>57</v>
      </c>
    </row>
    <row r="1437" spans="21:49" x14ac:dyDescent="0.3">
      <c r="U1437" t="s">
        <v>4762</v>
      </c>
      <c r="V1437" t="s">
        <v>4764</v>
      </c>
      <c r="W1437">
        <v>12032.33</v>
      </c>
      <c r="AD1437">
        <v>35.29</v>
      </c>
      <c r="AE1437">
        <v>5.9</v>
      </c>
      <c r="AV1437">
        <v>12032.33</v>
      </c>
      <c r="AW1437">
        <v>57</v>
      </c>
    </row>
    <row r="1438" spans="21:49" x14ac:dyDescent="0.3">
      <c r="U1438" t="s">
        <v>4762</v>
      </c>
      <c r="V1438" t="s">
        <v>4765</v>
      </c>
      <c r="W1438">
        <v>12035.18</v>
      </c>
      <c r="AD1438">
        <v>35.299999999999997</v>
      </c>
      <c r="AE1438">
        <v>4.45</v>
      </c>
      <c r="AV1438">
        <v>12035.18</v>
      </c>
      <c r="AW1438">
        <v>43</v>
      </c>
    </row>
    <row r="1439" spans="21:49" x14ac:dyDescent="0.3">
      <c r="U1439" t="s">
        <v>4762</v>
      </c>
      <c r="V1439" t="s">
        <v>4764</v>
      </c>
      <c r="W1439">
        <v>12044.34</v>
      </c>
      <c r="AD1439">
        <v>35.64</v>
      </c>
      <c r="AE1439">
        <v>6.17</v>
      </c>
      <c r="AV1439">
        <v>12044.34</v>
      </c>
      <c r="AW1439">
        <v>56</v>
      </c>
    </row>
    <row r="1440" spans="21:49" x14ac:dyDescent="0.3">
      <c r="U1440" t="s">
        <v>4762</v>
      </c>
      <c r="V1440" t="s">
        <v>4765</v>
      </c>
      <c r="W1440">
        <v>12048.13</v>
      </c>
      <c r="AD1440">
        <v>33.1</v>
      </c>
      <c r="AE1440">
        <v>4.93</v>
      </c>
      <c r="AV1440">
        <v>12048.13</v>
      </c>
      <c r="AW1440">
        <v>36</v>
      </c>
    </row>
    <row r="1441" spans="21:49" x14ac:dyDescent="0.3">
      <c r="U1441" t="s">
        <v>4766</v>
      </c>
      <c r="V1441" t="s">
        <v>4763</v>
      </c>
      <c r="W1441">
        <v>12091.34</v>
      </c>
      <c r="AD1441">
        <v>26.41</v>
      </c>
      <c r="AE1441">
        <v>7.32</v>
      </c>
      <c r="AV1441">
        <v>12091.34</v>
      </c>
      <c r="AW1441">
        <v>38</v>
      </c>
    </row>
    <row r="1442" spans="21:49" x14ac:dyDescent="0.3">
      <c r="U1442" t="s">
        <v>4766</v>
      </c>
      <c r="V1442" t="s">
        <v>4765</v>
      </c>
      <c r="W1442">
        <v>12094.48</v>
      </c>
      <c r="AD1442">
        <v>29.9</v>
      </c>
      <c r="AE1442">
        <v>5.27</v>
      </c>
      <c r="AV1442">
        <v>12094.48</v>
      </c>
      <c r="AW1442">
        <v>54</v>
      </c>
    </row>
    <row r="1443" spans="21:49" x14ac:dyDescent="0.3">
      <c r="U1443" t="s">
        <v>4766</v>
      </c>
      <c r="V1443" t="s">
        <v>4764</v>
      </c>
      <c r="W1443">
        <v>12096.65</v>
      </c>
      <c r="AD1443">
        <v>25.24</v>
      </c>
      <c r="AE1443">
        <v>5.82</v>
      </c>
      <c r="AV1443">
        <v>12096.65</v>
      </c>
      <c r="AW1443">
        <v>54</v>
      </c>
    </row>
    <row r="1444" spans="21:49" x14ac:dyDescent="0.3">
      <c r="U1444" t="s">
        <v>4766</v>
      </c>
      <c r="V1444" t="s">
        <v>4764</v>
      </c>
      <c r="W1444">
        <v>12105.32</v>
      </c>
      <c r="AD1444">
        <v>25.08</v>
      </c>
      <c r="AE1444">
        <v>5.8</v>
      </c>
      <c r="AV1444">
        <v>12105.32</v>
      </c>
      <c r="AW1444">
        <v>54</v>
      </c>
    </row>
    <row r="1445" spans="21:49" x14ac:dyDescent="0.3">
      <c r="U1445" t="s">
        <v>4766</v>
      </c>
      <c r="V1445" t="s">
        <v>4765</v>
      </c>
      <c r="W1445">
        <v>12124.99</v>
      </c>
      <c r="AD1445">
        <v>29.164999999999999</v>
      </c>
      <c r="AE1445">
        <v>4.87</v>
      </c>
      <c r="AV1445">
        <v>12124.99</v>
      </c>
      <c r="AW1445">
        <v>59</v>
      </c>
    </row>
    <row r="1446" spans="21:49" x14ac:dyDescent="0.3">
      <c r="U1446" t="s">
        <v>4768</v>
      </c>
      <c r="V1446" t="s">
        <v>4763</v>
      </c>
      <c r="W1446">
        <v>12129.61</v>
      </c>
      <c r="AD1446">
        <v>15.05</v>
      </c>
      <c r="AE1446">
        <v>8.1199999999999992</v>
      </c>
      <c r="AV1446">
        <v>12129.61</v>
      </c>
      <c r="AW1446">
        <v>60</v>
      </c>
    </row>
    <row r="1447" spans="21:49" x14ac:dyDescent="0.3">
      <c r="U1447" t="s">
        <v>4767</v>
      </c>
      <c r="V1447" t="s">
        <v>4765</v>
      </c>
      <c r="W1447">
        <v>12130.8</v>
      </c>
      <c r="AD1447">
        <v>19.95</v>
      </c>
      <c r="AE1447">
        <v>4.3600000000000003</v>
      </c>
      <c r="AV1447">
        <v>12130.8</v>
      </c>
      <c r="AW1447">
        <v>31</v>
      </c>
    </row>
    <row r="1448" spans="21:49" x14ac:dyDescent="0.3">
      <c r="U1448" t="s">
        <v>4768</v>
      </c>
      <c r="V1448" t="s">
        <v>4763</v>
      </c>
      <c r="W1448">
        <v>12137.6</v>
      </c>
      <c r="AD1448">
        <v>16.66</v>
      </c>
      <c r="AE1448">
        <v>9.16</v>
      </c>
      <c r="AV1448">
        <v>12137.6</v>
      </c>
      <c r="AW1448">
        <v>48</v>
      </c>
    </row>
    <row r="1449" spans="21:49" x14ac:dyDescent="0.3">
      <c r="U1449" t="s">
        <v>4768</v>
      </c>
      <c r="V1449" t="s">
        <v>4763</v>
      </c>
      <c r="W1449">
        <v>12142.58</v>
      </c>
      <c r="AD1449">
        <v>16.62</v>
      </c>
      <c r="AE1449">
        <v>9.14</v>
      </c>
      <c r="AV1449">
        <v>12142.58</v>
      </c>
      <c r="AW1449">
        <v>60</v>
      </c>
    </row>
    <row r="1450" spans="21:49" x14ac:dyDescent="0.3">
      <c r="U1450" t="s">
        <v>4768</v>
      </c>
      <c r="V1450" t="s">
        <v>4765</v>
      </c>
      <c r="W1450">
        <v>12146.97</v>
      </c>
      <c r="AD1450">
        <v>15.36</v>
      </c>
      <c r="AE1450">
        <v>5.49</v>
      </c>
      <c r="AV1450">
        <v>12146.97</v>
      </c>
      <c r="AW1450">
        <v>60</v>
      </c>
    </row>
    <row r="1451" spans="21:49" x14ac:dyDescent="0.3">
      <c r="U1451" t="s">
        <v>4766</v>
      </c>
      <c r="V1451" t="s">
        <v>4764</v>
      </c>
      <c r="W1451">
        <v>12148.2</v>
      </c>
      <c r="AD1451">
        <v>27.74</v>
      </c>
      <c r="AE1451">
        <v>5.96</v>
      </c>
      <c r="AV1451">
        <v>12148.2</v>
      </c>
      <c r="AW1451">
        <v>35</v>
      </c>
    </row>
    <row r="1452" spans="21:49" x14ac:dyDescent="0.3">
      <c r="U1452" t="s">
        <v>4767</v>
      </c>
      <c r="V1452" t="s">
        <v>4765</v>
      </c>
      <c r="W1452">
        <v>12198.64</v>
      </c>
      <c r="AD1452">
        <v>22.44</v>
      </c>
      <c r="AE1452">
        <v>4.62</v>
      </c>
      <c r="AV1452">
        <v>12198.64</v>
      </c>
      <c r="AW1452">
        <v>31</v>
      </c>
    </row>
    <row r="1453" spans="21:49" x14ac:dyDescent="0.3">
      <c r="U1453" t="s">
        <v>4762</v>
      </c>
      <c r="V1453" t="s">
        <v>4763</v>
      </c>
      <c r="W1453">
        <v>12218.7</v>
      </c>
      <c r="AD1453">
        <v>37.049999999999997</v>
      </c>
      <c r="AE1453">
        <v>9.9600000000000009</v>
      </c>
      <c r="AV1453">
        <v>12218.7</v>
      </c>
      <c r="AW1453">
        <v>45</v>
      </c>
    </row>
    <row r="1454" spans="21:49" x14ac:dyDescent="0.3">
      <c r="U1454" t="s">
        <v>4767</v>
      </c>
      <c r="V1454" t="s">
        <v>4763</v>
      </c>
      <c r="W1454">
        <v>12222.9</v>
      </c>
      <c r="AD1454">
        <v>22.95</v>
      </c>
      <c r="AE1454">
        <v>10.53</v>
      </c>
      <c r="AV1454">
        <v>12222.9</v>
      </c>
      <c r="AW1454">
        <v>58</v>
      </c>
    </row>
    <row r="1455" spans="21:49" x14ac:dyDescent="0.3">
      <c r="U1455" t="s">
        <v>4762</v>
      </c>
      <c r="V1455" t="s">
        <v>4763</v>
      </c>
      <c r="W1455">
        <v>12224.35</v>
      </c>
      <c r="AD1455">
        <v>34.200000000000003</v>
      </c>
      <c r="AE1455">
        <v>6.69</v>
      </c>
      <c r="AV1455">
        <v>12224.35</v>
      </c>
      <c r="AW1455">
        <v>58</v>
      </c>
    </row>
    <row r="1456" spans="21:49" x14ac:dyDescent="0.3">
      <c r="U1456" t="s">
        <v>4762</v>
      </c>
      <c r="V1456" t="s">
        <v>4763</v>
      </c>
      <c r="W1456">
        <v>12231.61</v>
      </c>
      <c r="AD1456">
        <v>30.59</v>
      </c>
      <c r="AE1456">
        <v>9.5500000000000007</v>
      </c>
      <c r="AV1456">
        <v>12231.61</v>
      </c>
      <c r="AW1456">
        <v>58</v>
      </c>
    </row>
    <row r="1457" spans="21:49" x14ac:dyDescent="0.3">
      <c r="U1457" t="s">
        <v>4766</v>
      </c>
      <c r="V1457" t="s">
        <v>4764</v>
      </c>
      <c r="W1457">
        <v>12233.83</v>
      </c>
      <c r="AD1457">
        <v>25.51</v>
      </c>
      <c r="AE1457">
        <v>6.05</v>
      </c>
      <c r="AV1457">
        <v>12233.83</v>
      </c>
      <c r="AW1457">
        <v>59</v>
      </c>
    </row>
    <row r="1458" spans="21:49" x14ac:dyDescent="0.3">
      <c r="U1458" t="s">
        <v>4766</v>
      </c>
      <c r="V1458" t="s">
        <v>4763</v>
      </c>
      <c r="W1458">
        <v>12235.84</v>
      </c>
      <c r="AD1458">
        <v>29.04</v>
      </c>
      <c r="AE1458">
        <v>10.56</v>
      </c>
      <c r="AV1458">
        <v>12235.84</v>
      </c>
      <c r="AW1458">
        <v>58</v>
      </c>
    </row>
    <row r="1459" spans="21:49" x14ac:dyDescent="0.3">
      <c r="U1459" t="s">
        <v>4767</v>
      </c>
      <c r="V1459" t="s">
        <v>4763</v>
      </c>
      <c r="W1459">
        <v>12237.73</v>
      </c>
      <c r="AD1459">
        <v>22.135000000000002</v>
      </c>
      <c r="AE1459">
        <v>10.81</v>
      </c>
      <c r="AV1459">
        <v>12237.73</v>
      </c>
      <c r="AW1459">
        <v>56</v>
      </c>
    </row>
    <row r="1460" spans="21:49" x14ac:dyDescent="0.3">
      <c r="U1460" t="s">
        <v>4767</v>
      </c>
      <c r="V1460" t="s">
        <v>4765</v>
      </c>
      <c r="W1460">
        <v>12244.53</v>
      </c>
      <c r="AD1460">
        <v>21.375</v>
      </c>
      <c r="AE1460">
        <v>4.32</v>
      </c>
      <c r="AV1460">
        <v>12244.53</v>
      </c>
      <c r="AW1460">
        <v>59</v>
      </c>
    </row>
    <row r="1461" spans="21:49" x14ac:dyDescent="0.3">
      <c r="U1461" t="s">
        <v>4766</v>
      </c>
      <c r="V1461" t="s">
        <v>4765</v>
      </c>
      <c r="W1461">
        <v>12245.17</v>
      </c>
      <c r="AD1461">
        <v>29.19</v>
      </c>
      <c r="AE1461">
        <v>4.37</v>
      </c>
      <c r="AV1461">
        <v>12245.17</v>
      </c>
      <c r="AW1461">
        <v>48</v>
      </c>
    </row>
    <row r="1462" spans="21:49" x14ac:dyDescent="0.3">
      <c r="U1462" t="s">
        <v>4762</v>
      </c>
      <c r="V1462" t="s">
        <v>4765</v>
      </c>
      <c r="W1462">
        <v>12254.44</v>
      </c>
      <c r="AD1462">
        <v>31.92</v>
      </c>
      <c r="AE1462">
        <v>4.8099999999999996</v>
      </c>
      <c r="AV1462">
        <v>12254.44</v>
      </c>
      <c r="AW1462">
        <v>33</v>
      </c>
    </row>
    <row r="1463" spans="21:49" x14ac:dyDescent="0.3">
      <c r="U1463" t="s">
        <v>4766</v>
      </c>
      <c r="V1463" t="s">
        <v>4765</v>
      </c>
      <c r="W1463">
        <v>12255.04</v>
      </c>
      <c r="AD1463">
        <v>26.315000000000001</v>
      </c>
      <c r="AE1463">
        <v>4.5599999999999996</v>
      </c>
      <c r="AV1463">
        <v>12255.04</v>
      </c>
      <c r="AW1463">
        <v>36</v>
      </c>
    </row>
    <row r="1464" spans="21:49" x14ac:dyDescent="0.3">
      <c r="U1464" t="s">
        <v>4762</v>
      </c>
      <c r="V1464" t="s">
        <v>4765</v>
      </c>
      <c r="W1464">
        <v>12265.51</v>
      </c>
      <c r="AD1464">
        <v>35.299999999999997</v>
      </c>
      <c r="AE1464">
        <v>4.3899999999999997</v>
      </c>
      <c r="AV1464">
        <v>12265.51</v>
      </c>
      <c r="AW1464">
        <v>56</v>
      </c>
    </row>
    <row r="1465" spans="21:49" x14ac:dyDescent="0.3">
      <c r="U1465" t="s">
        <v>4767</v>
      </c>
      <c r="V1465" t="s">
        <v>4763</v>
      </c>
      <c r="W1465">
        <v>12268.63</v>
      </c>
      <c r="AD1465">
        <v>18.91</v>
      </c>
      <c r="AE1465">
        <v>11.44</v>
      </c>
      <c r="AV1465">
        <v>12268.63</v>
      </c>
      <c r="AW1465">
        <v>55</v>
      </c>
    </row>
    <row r="1466" spans="21:49" x14ac:dyDescent="0.3">
      <c r="U1466" t="s">
        <v>4767</v>
      </c>
      <c r="V1466" t="s">
        <v>4763</v>
      </c>
      <c r="W1466">
        <v>12269.69</v>
      </c>
      <c r="AD1466">
        <v>22.41</v>
      </c>
      <c r="AE1466">
        <v>11.37</v>
      </c>
      <c r="AV1466">
        <v>12269.69</v>
      </c>
      <c r="AW1466">
        <v>55</v>
      </c>
    </row>
    <row r="1467" spans="21:49" x14ac:dyDescent="0.3">
      <c r="U1467" t="s">
        <v>4767</v>
      </c>
      <c r="V1467" t="s">
        <v>4764</v>
      </c>
      <c r="W1467">
        <v>12282.03</v>
      </c>
      <c r="AD1467">
        <v>22.704999999999998</v>
      </c>
      <c r="AE1467">
        <v>6.14</v>
      </c>
      <c r="AV1467">
        <v>12282.03</v>
      </c>
      <c r="AW1467">
        <v>56</v>
      </c>
    </row>
    <row r="1468" spans="21:49" x14ac:dyDescent="0.3">
      <c r="U1468" t="s">
        <v>4762</v>
      </c>
      <c r="V1468" t="s">
        <v>4765</v>
      </c>
      <c r="W1468">
        <v>12282.38</v>
      </c>
      <c r="AD1468">
        <v>37.18</v>
      </c>
      <c r="AE1468">
        <v>4.8899999999999997</v>
      </c>
      <c r="AV1468">
        <v>12282.38</v>
      </c>
      <c r="AW1468">
        <v>32</v>
      </c>
    </row>
    <row r="1469" spans="21:49" x14ac:dyDescent="0.3">
      <c r="U1469" t="s">
        <v>4762</v>
      </c>
      <c r="V1469" t="s">
        <v>4765</v>
      </c>
      <c r="W1469">
        <v>12299.59</v>
      </c>
      <c r="AD1469">
        <v>35.97</v>
      </c>
      <c r="AE1469">
        <v>4.5999999999999996</v>
      </c>
      <c r="AV1469">
        <v>12299.59</v>
      </c>
      <c r="AW1469">
        <v>59</v>
      </c>
    </row>
    <row r="1470" spans="21:49" x14ac:dyDescent="0.3">
      <c r="U1470" t="s">
        <v>4762</v>
      </c>
      <c r="V1470" t="s">
        <v>4765</v>
      </c>
      <c r="W1470">
        <v>12323.94</v>
      </c>
      <c r="AD1470">
        <v>35.799999999999997</v>
      </c>
      <c r="AE1470">
        <v>4.42</v>
      </c>
      <c r="AV1470">
        <v>12323.94</v>
      </c>
      <c r="AW1470">
        <v>59</v>
      </c>
    </row>
    <row r="1471" spans="21:49" x14ac:dyDescent="0.3">
      <c r="U1471" t="s">
        <v>4766</v>
      </c>
      <c r="V1471" t="s">
        <v>4763</v>
      </c>
      <c r="W1471">
        <v>12333.83</v>
      </c>
      <c r="AD1471">
        <v>28.31</v>
      </c>
      <c r="AE1471">
        <v>7.48</v>
      </c>
      <c r="AV1471">
        <v>12333.83</v>
      </c>
      <c r="AW1471">
        <v>59</v>
      </c>
    </row>
    <row r="1472" spans="21:49" x14ac:dyDescent="0.3">
      <c r="U1472" t="s">
        <v>4762</v>
      </c>
      <c r="V1472" t="s">
        <v>4763</v>
      </c>
      <c r="W1472">
        <v>12347.17</v>
      </c>
      <c r="AD1472">
        <v>38.06</v>
      </c>
      <c r="AE1472">
        <v>10.74</v>
      </c>
      <c r="AV1472">
        <v>12347.17</v>
      </c>
      <c r="AW1472">
        <v>59</v>
      </c>
    </row>
    <row r="1473" spans="21:49" x14ac:dyDescent="0.3">
      <c r="U1473" t="s">
        <v>4766</v>
      </c>
      <c r="V1473" t="s">
        <v>4765</v>
      </c>
      <c r="W1473">
        <v>12363.55</v>
      </c>
      <c r="AD1473">
        <v>28</v>
      </c>
      <c r="AE1473">
        <v>5.19</v>
      </c>
      <c r="AV1473">
        <v>12363.55</v>
      </c>
      <c r="AW1473">
        <v>56</v>
      </c>
    </row>
    <row r="1474" spans="21:49" x14ac:dyDescent="0.3">
      <c r="U1474" t="s">
        <v>4762</v>
      </c>
      <c r="V1474" t="s">
        <v>4763</v>
      </c>
      <c r="W1474">
        <v>12369.89</v>
      </c>
      <c r="AD1474">
        <v>34.32</v>
      </c>
      <c r="AE1474">
        <v>9.17</v>
      </c>
      <c r="AV1474">
        <v>12369.89</v>
      </c>
      <c r="AW1474">
        <v>60</v>
      </c>
    </row>
    <row r="1475" spans="21:49" x14ac:dyDescent="0.3">
      <c r="U1475" t="s">
        <v>4767</v>
      </c>
      <c r="V1475" t="s">
        <v>4765</v>
      </c>
      <c r="W1475">
        <v>12404.88</v>
      </c>
      <c r="AD1475">
        <v>22.3</v>
      </c>
      <c r="AE1475">
        <v>4.95</v>
      </c>
      <c r="AV1475">
        <v>12404.88</v>
      </c>
      <c r="AW1475">
        <v>33</v>
      </c>
    </row>
    <row r="1476" spans="21:49" x14ac:dyDescent="0.3">
      <c r="U1476" t="s">
        <v>4766</v>
      </c>
      <c r="V1476" t="s">
        <v>4764</v>
      </c>
      <c r="W1476">
        <v>12407.3</v>
      </c>
      <c r="AD1476">
        <v>27.835000000000001</v>
      </c>
      <c r="AE1476">
        <v>6.03</v>
      </c>
      <c r="AV1476">
        <v>12407.3</v>
      </c>
      <c r="AW1476">
        <v>50</v>
      </c>
    </row>
    <row r="1477" spans="21:49" x14ac:dyDescent="0.3">
      <c r="U1477" t="s">
        <v>4762</v>
      </c>
      <c r="V1477" t="s">
        <v>4765</v>
      </c>
      <c r="W1477">
        <v>12408.29</v>
      </c>
      <c r="AD1477">
        <v>39.229999999999997</v>
      </c>
      <c r="AE1477">
        <v>5.36</v>
      </c>
      <c r="AV1477">
        <v>12408.29</v>
      </c>
      <c r="AW1477">
        <v>43</v>
      </c>
    </row>
    <row r="1478" spans="21:49" x14ac:dyDescent="0.3">
      <c r="U1478" t="s">
        <v>4767</v>
      </c>
      <c r="V1478" t="s">
        <v>4764</v>
      </c>
      <c r="W1478">
        <v>12430.95</v>
      </c>
      <c r="AD1478">
        <v>19.95</v>
      </c>
      <c r="AE1478">
        <v>6.11</v>
      </c>
      <c r="AV1478">
        <v>12430.95</v>
      </c>
      <c r="AW1478">
        <v>58</v>
      </c>
    </row>
    <row r="1479" spans="21:49" x14ac:dyDescent="0.3">
      <c r="U1479" t="s">
        <v>4762</v>
      </c>
      <c r="V1479" t="s">
        <v>4765</v>
      </c>
      <c r="W1479">
        <v>12452.25</v>
      </c>
      <c r="AD1479">
        <v>34.64</v>
      </c>
      <c r="AE1479">
        <v>4.88</v>
      </c>
      <c r="AV1479">
        <v>12452.25</v>
      </c>
      <c r="AW1479">
        <v>27</v>
      </c>
    </row>
    <row r="1480" spans="21:49" x14ac:dyDescent="0.3">
      <c r="U1480" t="s">
        <v>4767</v>
      </c>
      <c r="V1480" t="s">
        <v>4763</v>
      </c>
      <c r="W1480">
        <v>12475.35</v>
      </c>
      <c r="AD1480">
        <v>18.75</v>
      </c>
      <c r="AE1480">
        <v>6.72</v>
      </c>
      <c r="AV1480">
        <v>12475.35</v>
      </c>
      <c r="AW1480">
        <v>54</v>
      </c>
    </row>
    <row r="1481" spans="21:49" x14ac:dyDescent="0.3">
      <c r="U1481" t="s">
        <v>4766</v>
      </c>
      <c r="V1481" t="s">
        <v>4765</v>
      </c>
      <c r="W1481">
        <v>12479.71</v>
      </c>
      <c r="AD1481">
        <v>26.48</v>
      </c>
      <c r="AE1481">
        <v>4.2</v>
      </c>
      <c r="AV1481">
        <v>12479.71</v>
      </c>
      <c r="AW1481">
        <v>54</v>
      </c>
    </row>
    <row r="1482" spans="21:49" x14ac:dyDescent="0.3">
      <c r="U1482" t="s">
        <v>4762</v>
      </c>
      <c r="V1482" t="s">
        <v>4764</v>
      </c>
      <c r="W1482">
        <v>12485.8</v>
      </c>
      <c r="AD1482">
        <v>34.83</v>
      </c>
      <c r="AE1482">
        <v>5.79</v>
      </c>
      <c r="AV1482">
        <v>12485.8</v>
      </c>
      <c r="AW1482">
        <v>55</v>
      </c>
    </row>
    <row r="1483" spans="21:49" x14ac:dyDescent="0.3">
      <c r="U1483" t="s">
        <v>4766</v>
      </c>
      <c r="V1483" t="s">
        <v>4765</v>
      </c>
      <c r="W1483">
        <v>12495.29</v>
      </c>
      <c r="AD1483">
        <v>25.46</v>
      </c>
      <c r="AE1483">
        <v>4.29</v>
      </c>
      <c r="AV1483">
        <v>12495.29</v>
      </c>
      <c r="AW1483">
        <v>54</v>
      </c>
    </row>
    <row r="1484" spans="21:49" x14ac:dyDescent="0.3">
      <c r="U1484" t="s">
        <v>4767</v>
      </c>
      <c r="V1484" t="s">
        <v>4763</v>
      </c>
      <c r="W1484">
        <v>12499.88</v>
      </c>
      <c r="AD1484">
        <v>23.31</v>
      </c>
      <c r="AE1484">
        <v>8.27</v>
      </c>
      <c r="AV1484">
        <v>12499.88</v>
      </c>
      <c r="AW1484">
        <v>56</v>
      </c>
    </row>
    <row r="1485" spans="21:49" x14ac:dyDescent="0.3">
      <c r="U1485" t="s">
        <v>4766</v>
      </c>
      <c r="V1485" t="s">
        <v>4765</v>
      </c>
      <c r="W1485">
        <v>12523.6</v>
      </c>
      <c r="AD1485">
        <v>29</v>
      </c>
      <c r="AE1485">
        <v>4.5599999999999996</v>
      </c>
      <c r="AV1485">
        <v>12523.6</v>
      </c>
      <c r="AW1485">
        <v>60</v>
      </c>
    </row>
    <row r="1486" spans="21:49" x14ac:dyDescent="0.3">
      <c r="U1486" t="s">
        <v>4762</v>
      </c>
      <c r="V1486" t="s">
        <v>4765</v>
      </c>
      <c r="W1486">
        <v>12557.61</v>
      </c>
      <c r="AD1486">
        <v>32.869999999999997</v>
      </c>
      <c r="AE1486">
        <v>5.33</v>
      </c>
      <c r="AV1486">
        <v>12557.61</v>
      </c>
      <c r="AW1486">
        <v>61</v>
      </c>
    </row>
    <row r="1487" spans="21:49" x14ac:dyDescent="0.3">
      <c r="U1487" t="s">
        <v>4766</v>
      </c>
      <c r="V1487" t="s">
        <v>4765</v>
      </c>
      <c r="W1487">
        <v>12574.05</v>
      </c>
      <c r="AD1487">
        <v>26.18</v>
      </c>
      <c r="AE1487">
        <v>5.63</v>
      </c>
      <c r="AV1487">
        <v>12574.05</v>
      </c>
      <c r="AW1487">
        <v>61</v>
      </c>
    </row>
    <row r="1488" spans="21:49" x14ac:dyDescent="0.3">
      <c r="U1488" t="s">
        <v>4766</v>
      </c>
      <c r="V1488" t="s">
        <v>4765</v>
      </c>
      <c r="W1488">
        <v>12579.92</v>
      </c>
      <c r="AD1488">
        <v>25.3</v>
      </c>
      <c r="AE1488">
        <v>5.12</v>
      </c>
      <c r="AV1488">
        <v>12579.92</v>
      </c>
      <c r="AW1488">
        <v>53</v>
      </c>
    </row>
    <row r="1489" spans="21:49" x14ac:dyDescent="0.3">
      <c r="U1489" t="s">
        <v>4762</v>
      </c>
      <c r="V1489" t="s">
        <v>4765</v>
      </c>
      <c r="W1489">
        <v>12592.53</v>
      </c>
      <c r="AD1489">
        <v>36.94</v>
      </c>
      <c r="AE1489">
        <v>5.15</v>
      </c>
      <c r="AV1489">
        <v>12592.53</v>
      </c>
      <c r="AW1489">
        <v>52</v>
      </c>
    </row>
    <row r="1490" spans="21:49" x14ac:dyDescent="0.3">
      <c r="U1490" t="s">
        <v>4767</v>
      </c>
      <c r="V1490" t="s">
        <v>4763</v>
      </c>
      <c r="W1490">
        <v>12600.46</v>
      </c>
      <c r="AD1490">
        <v>22.86</v>
      </c>
      <c r="AE1490">
        <v>7.5</v>
      </c>
      <c r="AV1490">
        <v>12600.46</v>
      </c>
      <c r="AW1490">
        <v>34</v>
      </c>
    </row>
    <row r="1491" spans="21:49" x14ac:dyDescent="0.3">
      <c r="U1491" t="s">
        <v>4767</v>
      </c>
      <c r="V1491" t="s">
        <v>4765</v>
      </c>
      <c r="W1491">
        <v>12609.89</v>
      </c>
      <c r="AD1491">
        <v>18.760000000000002</v>
      </c>
      <c r="AE1491">
        <v>4.88</v>
      </c>
      <c r="AV1491">
        <v>12609.89</v>
      </c>
      <c r="AW1491">
        <v>24</v>
      </c>
    </row>
    <row r="1492" spans="21:49" x14ac:dyDescent="0.3">
      <c r="U1492" t="s">
        <v>4767</v>
      </c>
      <c r="V1492" t="s">
        <v>4765</v>
      </c>
      <c r="W1492">
        <v>12622.18</v>
      </c>
      <c r="AD1492">
        <v>24.36</v>
      </c>
      <c r="AE1492">
        <v>5.57</v>
      </c>
      <c r="AV1492">
        <v>12622.18</v>
      </c>
      <c r="AW1492">
        <v>59</v>
      </c>
    </row>
    <row r="1493" spans="21:49" x14ac:dyDescent="0.3">
      <c r="U1493" t="s">
        <v>4762</v>
      </c>
      <c r="V1493" t="s">
        <v>4765</v>
      </c>
      <c r="W1493">
        <v>12624.74</v>
      </c>
      <c r="AD1493">
        <v>32.299999999999997</v>
      </c>
      <c r="AE1493">
        <v>5.31</v>
      </c>
      <c r="AV1493">
        <v>12624.74</v>
      </c>
      <c r="AW1493">
        <v>52</v>
      </c>
    </row>
    <row r="1494" spans="21:49" x14ac:dyDescent="0.3">
      <c r="U1494" t="s">
        <v>4767</v>
      </c>
      <c r="V1494" t="s">
        <v>4765</v>
      </c>
      <c r="W1494">
        <v>12629.17</v>
      </c>
      <c r="AD1494">
        <v>22.704999999999998</v>
      </c>
      <c r="AE1494">
        <v>4.57</v>
      </c>
      <c r="AV1494">
        <v>12629.17</v>
      </c>
      <c r="AW1494">
        <v>57</v>
      </c>
    </row>
    <row r="1495" spans="21:49" x14ac:dyDescent="0.3">
      <c r="U1495" t="s">
        <v>4767</v>
      </c>
      <c r="V1495" t="s">
        <v>4763</v>
      </c>
      <c r="W1495">
        <v>12629.9</v>
      </c>
      <c r="AD1495">
        <v>21.79</v>
      </c>
      <c r="AE1495">
        <v>8.6999999999999993</v>
      </c>
      <c r="AV1495">
        <v>12629.9</v>
      </c>
      <c r="AW1495">
        <v>60</v>
      </c>
    </row>
    <row r="1496" spans="21:49" x14ac:dyDescent="0.3">
      <c r="U1496" t="s">
        <v>4767</v>
      </c>
      <c r="V1496" t="s">
        <v>4765</v>
      </c>
      <c r="W1496">
        <v>12638.2</v>
      </c>
      <c r="AD1496">
        <v>24.52</v>
      </c>
      <c r="AE1496">
        <v>4.76</v>
      </c>
      <c r="AV1496">
        <v>12638.2</v>
      </c>
      <c r="AW1496">
        <v>60</v>
      </c>
    </row>
    <row r="1497" spans="21:49" x14ac:dyDescent="0.3">
      <c r="U1497" t="s">
        <v>4762</v>
      </c>
      <c r="V1497" t="s">
        <v>4763</v>
      </c>
      <c r="W1497">
        <v>12640.24</v>
      </c>
      <c r="AD1497">
        <v>39.520000000000003</v>
      </c>
      <c r="AE1497">
        <v>11.81</v>
      </c>
      <c r="AV1497">
        <v>12640.24</v>
      </c>
      <c r="AW1497">
        <v>50</v>
      </c>
    </row>
    <row r="1498" spans="21:49" x14ac:dyDescent="0.3">
      <c r="U1498" t="s">
        <v>4767</v>
      </c>
      <c r="V1498" t="s">
        <v>4765</v>
      </c>
      <c r="W1498">
        <v>12643.38</v>
      </c>
      <c r="AD1498">
        <v>24.49</v>
      </c>
      <c r="AE1498">
        <v>4.67</v>
      </c>
      <c r="AV1498">
        <v>12643.38</v>
      </c>
      <c r="AW1498">
        <v>56</v>
      </c>
    </row>
    <row r="1499" spans="21:49" x14ac:dyDescent="0.3">
      <c r="U1499" t="s">
        <v>4766</v>
      </c>
      <c r="V1499" t="s">
        <v>4764</v>
      </c>
      <c r="W1499">
        <v>12644.59</v>
      </c>
      <c r="AD1499">
        <v>26.315000000000001</v>
      </c>
      <c r="AE1499">
        <v>6.02</v>
      </c>
      <c r="AV1499">
        <v>12644.59</v>
      </c>
      <c r="AW1499">
        <v>60</v>
      </c>
    </row>
    <row r="1500" spans="21:49" x14ac:dyDescent="0.3">
      <c r="U1500" t="s">
        <v>4767</v>
      </c>
      <c r="V1500" t="s">
        <v>4763</v>
      </c>
      <c r="W1500">
        <v>12646.21</v>
      </c>
      <c r="AD1500">
        <v>22.58</v>
      </c>
      <c r="AE1500">
        <v>7.46</v>
      </c>
      <c r="AV1500">
        <v>12646.21</v>
      </c>
      <c r="AW1500">
        <v>57</v>
      </c>
    </row>
    <row r="1501" spans="21:49" x14ac:dyDescent="0.3">
      <c r="U1501" t="s">
        <v>4767</v>
      </c>
      <c r="V1501" t="s">
        <v>4765</v>
      </c>
      <c r="W1501">
        <v>12648.7</v>
      </c>
      <c r="AD1501">
        <v>19.475000000000001</v>
      </c>
      <c r="AE1501">
        <v>4.74</v>
      </c>
      <c r="AV1501">
        <v>12648.7</v>
      </c>
      <c r="AW1501">
        <v>60</v>
      </c>
    </row>
    <row r="1502" spans="21:49" x14ac:dyDescent="0.3">
      <c r="U1502" t="s">
        <v>4766</v>
      </c>
      <c r="V1502" t="s">
        <v>4765</v>
      </c>
      <c r="W1502">
        <v>12697.48</v>
      </c>
      <c r="AD1502">
        <v>26.33</v>
      </c>
      <c r="AE1502">
        <v>4.79</v>
      </c>
      <c r="AV1502">
        <v>12697.48</v>
      </c>
      <c r="AW1502">
        <v>48</v>
      </c>
    </row>
    <row r="1503" spans="21:49" x14ac:dyDescent="0.3">
      <c r="U1503" t="s">
        <v>4768</v>
      </c>
      <c r="V1503" t="s">
        <v>4765</v>
      </c>
      <c r="W1503">
        <v>12699.56</v>
      </c>
      <c r="AD1503">
        <v>17.29</v>
      </c>
      <c r="AE1503">
        <v>5.35</v>
      </c>
      <c r="AV1503">
        <v>12699.56</v>
      </c>
      <c r="AW1503">
        <v>30</v>
      </c>
    </row>
    <row r="1504" spans="21:49" x14ac:dyDescent="0.3">
      <c r="U1504" t="s">
        <v>4762</v>
      </c>
      <c r="V1504" t="s">
        <v>4765</v>
      </c>
      <c r="W1504">
        <v>12700.63</v>
      </c>
      <c r="AD1504">
        <v>42.88</v>
      </c>
      <c r="AE1504">
        <v>4.87</v>
      </c>
      <c r="AV1504">
        <v>12700.63</v>
      </c>
      <c r="AW1504">
        <v>58</v>
      </c>
    </row>
    <row r="1505" spans="21:49" x14ac:dyDescent="0.3">
      <c r="U1505" t="s">
        <v>4762</v>
      </c>
      <c r="V1505" t="s">
        <v>4763</v>
      </c>
      <c r="W1505">
        <v>12713</v>
      </c>
      <c r="AD1505">
        <v>32.200000000000003</v>
      </c>
      <c r="AE1505">
        <v>10.09</v>
      </c>
      <c r="AV1505">
        <v>12713</v>
      </c>
      <c r="AW1505">
        <v>52</v>
      </c>
    </row>
    <row r="1506" spans="21:49" x14ac:dyDescent="0.3">
      <c r="U1506" t="s">
        <v>4767</v>
      </c>
      <c r="V1506" t="s">
        <v>4765</v>
      </c>
      <c r="W1506">
        <v>12718.21</v>
      </c>
      <c r="AD1506">
        <v>18.75</v>
      </c>
      <c r="AE1506">
        <v>5.47</v>
      </c>
      <c r="AV1506">
        <v>12718.21</v>
      </c>
      <c r="AW1506">
        <v>34</v>
      </c>
    </row>
    <row r="1507" spans="21:49" x14ac:dyDescent="0.3">
      <c r="U1507" t="s">
        <v>4767</v>
      </c>
      <c r="V1507" t="s">
        <v>4763</v>
      </c>
      <c r="W1507">
        <v>12731</v>
      </c>
      <c r="AD1507">
        <v>22.36</v>
      </c>
      <c r="AE1507">
        <v>8.6</v>
      </c>
      <c r="AV1507">
        <v>12731</v>
      </c>
      <c r="AW1507">
        <v>60</v>
      </c>
    </row>
    <row r="1508" spans="21:49" x14ac:dyDescent="0.3">
      <c r="U1508" t="s">
        <v>4767</v>
      </c>
      <c r="V1508" t="s">
        <v>4763</v>
      </c>
      <c r="W1508">
        <v>12741.17</v>
      </c>
      <c r="AD1508">
        <v>23.94</v>
      </c>
      <c r="AE1508">
        <v>10.74</v>
      </c>
      <c r="AV1508">
        <v>12741.17</v>
      </c>
      <c r="AW1508">
        <v>60</v>
      </c>
    </row>
    <row r="1509" spans="21:49" x14ac:dyDescent="0.3">
      <c r="U1509" t="s">
        <v>4762</v>
      </c>
      <c r="V1509" t="s">
        <v>4765</v>
      </c>
      <c r="W1509">
        <v>12770.27</v>
      </c>
      <c r="AD1509">
        <v>30.1</v>
      </c>
      <c r="AE1509">
        <v>4.3899999999999997</v>
      </c>
      <c r="AV1509">
        <v>12770.27</v>
      </c>
      <c r="AW1509">
        <v>47</v>
      </c>
    </row>
    <row r="1510" spans="21:49" x14ac:dyDescent="0.3">
      <c r="U1510" t="s">
        <v>4767</v>
      </c>
      <c r="V1510" t="s">
        <v>4764</v>
      </c>
      <c r="W1510">
        <v>12776.05</v>
      </c>
      <c r="AD1510">
        <v>21.93</v>
      </c>
      <c r="AE1510">
        <v>6.3</v>
      </c>
      <c r="AV1510">
        <v>12776.05</v>
      </c>
      <c r="AW1510">
        <v>50</v>
      </c>
    </row>
    <row r="1511" spans="21:49" x14ac:dyDescent="0.3">
      <c r="U1511" t="s">
        <v>4762</v>
      </c>
      <c r="V1511" t="s">
        <v>4765</v>
      </c>
      <c r="W1511">
        <v>12788.03</v>
      </c>
      <c r="AD1511">
        <v>39.75</v>
      </c>
      <c r="AE1511">
        <v>5.41</v>
      </c>
      <c r="AV1511">
        <v>12788.03</v>
      </c>
      <c r="AW1511">
        <v>59</v>
      </c>
    </row>
    <row r="1512" spans="21:49" x14ac:dyDescent="0.3">
      <c r="U1512" t="s">
        <v>4766</v>
      </c>
      <c r="V1512" t="s">
        <v>4765</v>
      </c>
      <c r="W1512">
        <v>12788.18</v>
      </c>
      <c r="AD1512">
        <v>26.03</v>
      </c>
      <c r="AE1512">
        <v>4.47</v>
      </c>
      <c r="AV1512">
        <v>12788.18</v>
      </c>
      <c r="AW1512">
        <v>39</v>
      </c>
    </row>
    <row r="1513" spans="21:49" x14ac:dyDescent="0.3">
      <c r="U1513" t="s">
        <v>4762</v>
      </c>
      <c r="V1513" t="s">
        <v>4764</v>
      </c>
      <c r="W1513">
        <v>12797.21</v>
      </c>
      <c r="AD1513">
        <v>34.51</v>
      </c>
      <c r="AE1513">
        <v>6.26</v>
      </c>
      <c r="AV1513">
        <v>12797.21</v>
      </c>
      <c r="AW1513">
        <v>44</v>
      </c>
    </row>
    <row r="1514" spans="21:49" x14ac:dyDescent="0.3">
      <c r="U1514" t="s">
        <v>4767</v>
      </c>
      <c r="V1514" t="s">
        <v>4763</v>
      </c>
      <c r="W1514">
        <v>12815.44</v>
      </c>
      <c r="AD1514">
        <v>19.32</v>
      </c>
      <c r="AE1514">
        <v>11.58</v>
      </c>
      <c r="AV1514">
        <v>12815.44</v>
      </c>
      <c r="AW1514">
        <v>59</v>
      </c>
    </row>
    <row r="1515" spans="21:49" x14ac:dyDescent="0.3">
      <c r="U1515" t="s">
        <v>4766</v>
      </c>
      <c r="V1515" t="s">
        <v>4765</v>
      </c>
      <c r="W1515">
        <v>12823.25</v>
      </c>
      <c r="AD1515">
        <v>28.5</v>
      </c>
      <c r="AE1515">
        <v>4.3600000000000003</v>
      </c>
      <c r="AV1515">
        <v>12823.25</v>
      </c>
      <c r="AW1515">
        <v>55</v>
      </c>
    </row>
    <row r="1516" spans="21:49" x14ac:dyDescent="0.3">
      <c r="U1516" t="s">
        <v>4762</v>
      </c>
      <c r="V1516" t="s">
        <v>4765</v>
      </c>
      <c r="W1516">
        <v>12829.46</v>
      </c>
      <c r="AD1516">
        <v>30.875</v>
      </c>
      <c r="AE1516">
        <v>4.1399999999999997</v>
      </c>
      <c r="AV1516">
        <v>12829.46</v>
      </c>
      <c r="AW1516">
        <v>18</v>
      </c>
    </row>
    <row r="1517" spans="21:49" x14ac:dyDescent="0.3">
      <c r="U1517" t="s">
        <v>4767</v>
      </c>
      <c r="V1517" t="s">
        <v>4765</v>
      </c>
      <c r="W1517">
        <v>12847.24</v>
      </c>
      <c r="AD1517">
        <v>24.02</v>
      </c>
      <c r="AE1517">
        <v>4.38</v>
      </c>
      <c r="AV1517">
        <v>12847.24</v>
      </c>
      <c r="AW1517">
        <v>29</v>
      </c>
    </row>
    <row r="1518" spans="21:49" x14ac:dyDescent="0.3">
      <c r="U1518" t="s">
        <v>4762</v>
      </c>
      <c r="V1518" t="s">
        <v>4763</v>
      </c>
      <c r="W1518">
        <v>12852.37</v>
      </c>
      <c r="AD1518">
        <v>36.08</v>
      </c>
      <c r="AE1518">
        <v>11.61</v>
      </c>
      <c r="AV1518">
        <v>12852.37</v>
      </c>
      <c r="AW1518">
        <v>49</v>
      </c>
    </row>
    <row r="1519" spans="21:49" x14ac:dyDescent="0.3">
      <c r="U1519" t="s">
        <v>4762</v>
      </c>
      <c r="V1519" t="s">
        <v>4763</v>
      </c>
      <c r="W1519">
        <v>12856.84</v>
      </c>
      <c r="AD1519">
        <v>32.200000000000003</v>
      </c>
      <c r="AE1519">
        <v>10.59</v>
      </c>
      <c r="AV1519">
        <v>12856.84</v>
      </c>
      <c r="AW1519">
        <v>59</v>
      </c>
    </row>
    <row r="1520" spans="21:49" x14ac:dyDescent="0.3">
      <c r="U1520" t="s">
        <v>4766</v>
      </c>
      <c r="V1520" t="s">
        <v>4763</v>
      </c>
      <c r="W1520">
        <v>12870.31</v>
      </c>
      <c r="AD1520">
        <v>28.05</v>
      </c>
      <c r="AE1520">
        <v>11.85</v>
      </c>
      <c r="AV1520">
        <v>12870.31</v>
      </c>
      <c r="AW1520">
        <v>38</v>
      </c>
    </row>
    <row r="1521" spans="21:49" x14ac:dyDescent="0.3">
      <c r="U1521" t="s">
        <v>4767</v>
      </c>
      <c r="V1521" t="s">
        <v>4765</v>
      </c>
      <c r="W1521">
        <v>12890.06</v>
      </c>
      <c r="AD1521">
        <v>19</v>
      </c>
      <c r="AE1521">
        <v>5.46</v>
      </c>
      <c r="AV1521">
        <v>12890.06</v>
      </c>
      <c r="AW1521">
        <v>18</v>
      </c>
    </row>
    <row r="1522" spans="21:49" x14ac:dyDescent="0.3">
      <c r="U1522" t="s">
        <v>4768</v>
      </c>
      <c r="V1522" t="s">
        <v>4765</v>
      </c>
      <c r="W1522">
        <v>12913.99</v>
      </c>
      <c r="AD1522">
        <v>16.13</v>
      </c>
      <c r="AE1522">
        <v>4.54</v>
      </c>
      <c r="AV1522">
        <v>12913.99</v>
      </c>
      <c r="AW1522">
        <v>59</v>
      </c>
    </row>
    <row r="1523" spans="21:49" x14ac:dyDescent="0.3">
      <c r="U1523" t="s">
        <v>4767</v>
      </c>
      <c r="V1523" t="s">
        <v>4763</v>
      </c>
      <c r="W1523">
        <v>12925.89</v>
      </c>
      <c r="AD1523">
        <v>18.77</v>
      </c>
      <c r="AE1523">
        <v>11.98</v>
      </c>
      <c r="AV1523">
        <v>12925.89</v>
      </c>
      <c r="AW1523">
        <v>59</v>
      </c>
    </row>
    <row r="1524" spans="21:49" x14ac:dyDescent="0.3">
      <c r="U1524" t="s">
        <v>4766</v>
      </c>
      <c r="V1524" t="s">
        <v>4763</v>
      </c>
      <c r="W1524">
        <v>12928.79</v>
      </c>
      <c r="AD1524">
        <v>28.88</v>
      </c>
      <c r="AE1524">
        <v>6.59</v>
      </c>
      <c r="AV1524">
        <v>12928.79</v>
      </c>
      <c r="AW1524">
        <v>59</v>
      </c>
    </row>
    <row r="1525" spans="21:49" x14ac:dyDescent="0.3">
      <c r="U1525" t="s">
        <v>4766</v>
      </c>
      <c r="V1525" t="s">
        <v>4763</v>
      </c>
      <c r="W1525">
        <v>12949.16</v>
      </c>
      <c r="AD1525">
        <v>27.55</v>
      </c>
      <c r="AE1525">
        <v>10.83</v>
      </c>
      <c r="AV1525">
        <v>12949.16</v>
      </c>
      <c r="AW1525">
        <v>56</v>
      </c>
    </row>
    <row r="1526" spans="21:49" x14ac:dyDescent="0.3">
      <c r="U1526" t="s">
        <v>4768</v>
      </c>
      <c r="V1526" t="s">
        <v>4763</v>
      </c>
      <c r="W1526">
        <v>12950.07</v>
      </c>
      <c r="AD1526">
        <v>15.6</v>
      </c>
      <c r="AE1526">
        <v>8.6</v>
      </c>
      <c r="AV1526">
        <v>12950.07</v>
      </c>
      <c r="AW1526">
        <v>61</v>
      </c>
    </row>
    <row r="1527" spans="21:49" x14ac:dyDescent="0.3">
      <c r="U1527" t="s">
        <v>4767</v>
      </c>
      <c r="V1527" t="s">
        <v>4763</v>
      </c>
      <c r="W1527">
        <v>12957.12</v>
      </c>
      <c r="AD1527">
        <v>21.99</v>
      </c>
      <c r="AE1527">
        <v>11.17</v>
      </c>
      <c r="AV1527">
        <v>12957.12</v>
      </c>
      <c r="AW1527">
        <v>62</v>
      </c>
    </row>
    <row r="1528" spans="21:49" x14ac:dyDescent="0.3">
      <c r="U1528" t="s">
        <v>4762</v>
      </c>
      <c r="V1528" t="s">
        <v>4764</v>
      </c>
      <c r="W1528">
        <v>12979.36</v>
      </c>
      <c r="AD1528">
        <v>34.85</v>
      </c>
      <c r="AE1528">
        <v>5.75</v>
      </c>
      <c r="AV1528">
        <v>12979.36</v>
      </c>
      <c r="AW1528">
        <v>62</v>
      </c>
    </row>
    <row r="1529" spans="21:49" x14ac:dyDescent="0.3">
      <c r="U1529" t="s">
        <v>4767</v>
      </c>
      <c r="V1529" t="s">
        <v>4765</v>
      </c>
      <c r="W1529">
        <v>12981.35</v>
      </c>
      <c r="AD1529">
        <v>24.51</v>
      </c>
      <c r="AE1529">
        <v>4.83</v>
      </c>
      <c r="AV1529">
        <v>12981.35</v>
      </c>
      <c r="AW1529">
        <v>62</v>
      </c>
    </row>
    <row r="1530" spans="21:49" x14ac:dyDescent="0.3">
      <c r="U1530" t="s">
        <v>4767</v>
      </c>
      <c r="V1530" t="s">
        <v>4763</v>
      </c>
      <c r="W1530">
        <v>12982.87</v>
      </c>
      <c r="AD1530">
        <v>19.399999999999999</v>
      </c>
      <c r="AE1530">
        <v>11.93</v>
      </c>
      <c r="AV1530">
        <v>12982.87</v>
      </c>
      <c r="AW1530">
        <v>62</v>
      </c>
    </row>
    <row r="1531" spans="21:49" x14ac:dyDescent="0.3">
      <c r="U1531" t="s">
        <v>4768</v>
      </c>
      <c r="V1531" t="s">
        <v>4763</v>
      </c>
      <c r="W1531">
        <v>12994.12</v>
      </c>
      <c r="AD1531">
        <v>15.1</v>
      </c>
      <c r="AE1531">
        <v>8.41</v>
      </c>
      <c r="AV1531">
        <v>12994.12</v>
      </c>
      <c r="AW1531">
        <v>43</v>
      </c>
    </row>
    <row r="1532" spans="21:49" x14ac:dyDescent="0.3">
      <c r="U1532" t="s">
        <v>4767</v>
      </c>
      <c r="V1532" t="s">
        <v>4765</v>
      </c>
      <c r="W1532">
        <v>13002.91</v>
      </c>
      <c r="AD1532">
        <v>23.37</v>
      </c>
      <c r="AE1532">
        <v>5.59</v>
      </c>
      <c r="AV1532">
        <v>13002.91</v>
      </c>
      <c r="AW1532">
        <v>41</v>
      </c>
    </row>
    <row r="1533" spans="21:49" x14ac:dyDescent="0.3">
      <c r="U1533" t="s">
        <v>4762</v>
      </c>
      <c r="V1533" t="s">
        <v>4765</v>
      </c>
      <c r="W1533">
        <v>13004.95</v>
      </c>
      <c r="AD1533">
        <v>42.4</v>
      </c>
      <c r="AE1533">
        <v>4.0599999999999996</v>
      </c>
      <c r="AV1533">
        <v>13004.95</v>
      </c>
      <c r="AW1533">
        <v>60</v>
      </c>
    </row>
    <row r="1534" spans="21:49" x14ac:dyDescent="0.3">
      <c r="U1534" t="s">
        <v>4766</v>
      </c>
      <c r="V1534" t="s">
        <v>4763</v>
      </c>
      <c r="W1534">
        <v>13008.07</v>
      </c>
      <c r="AD1534">
        <v>28.405000000000001</v>
      </c>
      <c r="AE1534">
        <v>7.02</v>
      </c>
      <c r="AV1534">
        <v>13008.07</v>
      </c>
      <c r="AW1534">
        <v>53</v>
      </c>
    </row>
    <row r="1535" spans="21:49" x14ac:dyDescent="0.3">
      <c r="U1535" t="s">
        <v>4767</v>
      </c>
      <c r="V1535" t="s">
        <v>4765</v>
      </c>
      <c r="W1535">
        <v>13010.86</v>
      </c>
      <c r="AD1535">
        <v>23.4</v>
      </c>
      <c r="AE1535">
        <v>4.47</v>
      </c>
      <c r="AV1535">
        <v>13010.86</v>
      </c>
      <c r="AW1535">
        <v>50</v>
      </c>
    </row>
    <row r="1536" spans="21:49" x14ac:dyDescent="0.3">
      <c r="U1536" t="s">
        <v>4762</v>
      </c>
      <c r="V1536" t="s">
        <v>4765</v>
      </c>
      <c r="W1536">
        <v>13012.21</v>
      </c>
      <c r="AD1536">
        <v>33.44</v>
      </c>
      <c r="AE1536">
        <v>4.54</v>
      </c>
      <c r="AV1536">
        <v>13012.21</v>
      </c>
      <c r="AW1536">
        <v>60</v>
      </c>
    </row>
    <row r="1537" spans="21:49" x14ac:dyDescent="0.3">
      <c r="U1537" t="s">
        <v>4767</v>
      </c>
      <c r="V1537" t="s">
        <v>4765</v>
      </c>
      <c r="W1537">
        <v>13019.16</v>
      </c>
      <c r="AD1537">
        <v>21.12</v>
      </c>
      <c r="AE1537">
        <v>4.99</v>
      </c>
      <c r="AV1537">
        <v>13019.16</v>
      </c>
      <c r="AW1537">
        <v>58</v>
      </c>
    </row>
    <row r="1538" spans="21:49" x14ac:dyDescent="0.3">
      <c r="U1538" t="s">
        <v>4768</v>
      </c>
      <c r="V1538" t="s">
        <v>4763</v>
      </c>
      <c r="W1538">
        <v>13023.93</v>
      </c>
      <c r="AD1538">
        <v>18.48</v>
      </c>
      <c r="AE1538">
        <v>10.84</v>
      </c>
      <c r="AV1538">
        <v>13023.93</v>
      </c>
      <c r="AW1538">
        <v>57</v>
      </c>
    </row>
    <row r="1539" spans="21:49" x14ac:dyDescent="0.3">
      <c r="U1539" t="s">
        <v>4768</v>
      </c>
      <c r="V1539" t="s">
        <v>4765</v>
      </c>
      <c r="W1539">
        <v>13041.92</v>
      </c>
      <c r="AD1539">
        <v>16.815000000000001</v>
      </c>
      <c r="AE1539">
        <v>5.63</v>
      </c>
      <c r="AV1539">
        <v>13041.92</v>
      </c>
      <c r="AW1539">
        <v>61</v>
      </c>
    </row>
    <row r="1540" spans="21:49" x14ac:dyDescent="0.3">
      <c r="U1540" t="s">
        <v>4766</v>
      </c>
      <c r="V1540" t="s">
        <v>4765</v>
      </c>
      <c r="W1540">
        <v>13044.41</v>
      </c>
      <c r="AD1540">
        <v>26.72</v>
      </c>
      <c r="AE1540">
        <v>4.1399999999999997</v>
      </c>
      <c r="AV1540">
        <v>13044.41</v>
      </c>
      <c r="AW1540">
        <v>53</v>
      </c>
    </row>
    <row r="1541" spans="21:49" x14ac:dyDescent="0.3">
      <c r="U1541" t="s">
        <v>4762</v>
      </c>
      <c r="V1541" t="s">
        <v>4765</v>
      </c>
      <c r="W1541">
        <v>13047.33</v>
      </c>
      <c r="AD1541">
        <v>41.42</v>
      </c>
      <c r="AE1541">
        <v>5.17</v>
      </c>
      <c r="AV1541">
        <v>13047.33</v>
      </c>
      <c r="AW1541">
        <v>55</v>
      </c>
    </row>
    <row r="1542" spans="21:49" x14ac:dyDescent="0.3">
      <c r="U1542" t="s">
        <v>4767</v>
      </c>
      <c r="V1542" t="s">
        <v>4763</v>
      </c>
      <c r="W1542">
        <v>13051.22</v>
      </c>
      <c r="AD1542">
        <v>20.69</v>
      </c>
      <c r="AE1542">
        <v>6.93</v>
      </c>
      <c r="AV1542">
        <v>13051.22</v>
      </c>
      <c r="AW1542">
        <v>37</v>
      </c>
    </row>
    <row r="1543" spans="21:49" x14ac:dyDescent="0.3">
      <c r="U1543" t="s">
        <v>4762</v>
      </c>
      <c r="V1543" t="s">
        <v>4765</v>
      </c>
      <c r="W1543">
        <v>13063.88</v>
      </c>
      <c r="AD1543">
        <v>41.23</v>
      </c>
      <c r="AE1543">
        <v>4.24</v>
      </c>
      <c r="AV1543">
        <v>13063.88</v>
      </c>
      <c r="AW1543">
        <v>61</v>
      </c>
    </row>
    <row r="1544" spans="21:49" x14ac:dyDescent="0.3">
      <c r="U1544" t="s">
        <v>4766</v>
      </c>
      <c r="V1544" t="s">
        <v>4764</v>
      </c>
      <c r="W1544">
        <v>13101.74</v>
      </c>
      <c r="AD1544">
        <v>29.9</v>
      </c>
      <c r="AE1544">
        <v>5.91</v>
      </c>
      <c r="AV1544">
        <v>13101.74</v>
      </c>
      <c r="AW1544">
        <v>44</v>
      </c>
    </row>
    <row r="1545" spans="21:49" x14ac:dyDescent="0.3">
      <c r="U1545" t="s">
        <v>4762</v>
      </c>
      <c r="V1545" t="s">
        <v>4764</v>
      </c>
      <c r="W1545">
        <v>13110.79</v>
      </c>
      <c r="AD1545">
        <v>34.104999999999997</v>
      </c>
      <c r="AE1545">
        <v>5.93</v>
      </c>
      <c r="AV1545">
        <v>13110.79</v>
      </c>
      <c r="AW1545">
        <v>51</v>
      </c>
    </row>
    <row r="1546" spans="21:49" x14ac:dyDescent="0.3">
      <c r="U1546" t="s">
        <v>4767</v>
      </c>
      <c r="V1546" t="s">
        <v>4765</v>
      </c>
      <c r="W1546">
        <v>13112.6</v>
      </c>
      <c r="AD1546">
        <v>24.97</v>
      </c>
      <c r="AE1546">
        <v>5.66</v>
      </c>
      <c r="AV1546">
        <v>13112.6</v>
      </c>
      <c r="AW1546">
        <v>60</v>
      </c>
    </row>
    <row r="1547" spans="21:49" x14ac:dyDescent="0.3">
      <c r="U1547" t="s">
        <v>4762</v>
      </c>
      <c r="V1547" t="s">
        <v>4765</v>
      </c>
      <c r="W1547">
        <v>13113.51</v>
      </c>
      <c r="AD1547">
        <v>34.799999999999997</v>
      </c>
      <c r="AE1547">
        <v>4.1900000000000004</v>
      </c>
      <c r="AV1547">
        <v>13113.51</v>
      </c>
      <c r="AW1547">
        <v>30</v>
      </c>
    </row>
    <row r="1548" spans="21:49" x14ac:dyDescent="0.3">
      <c r="U1548" t="s">
        <v>4762</v>
      </c>
      <c r="V1548" t="s">
        <v>4763</v>
      </c>
      <c r="W1548">
        <v>13116.84</v>
      </c>
      <c r="AD1548">
        <v>32.965000000000003</v>
      </c>
      <c r="AE1548">
        <v>9.2100000000000009</v>
      </c>
      <c r="AV1548">
        <v>13116.84</v>
      </c>
      <c r="AW1548">
        <v>59</v>
      </c>
    </row>
    <row r="1549" spans="21:49" x14ac:dyDescent="0.3">
      <c r="U1549" t="s">
        <v>4766</v>
      </c>
      <c r="V1549" t="s">
        <v>4765</v>
      </c>
      <c r="W1549">
        <v>13126.68</v>
      </c>
      <c r="AD1549">
        <v>27.265000000000001</v>
      </c>
      <c r="AE1549">
        <v>5.51</v>
      </c>
      <c r="AV1549">
        <v>13126.68</v>
      </c>
      <c r="AW1549">
        <v>23</v>
      </c>
    </row>
    <row r="1550" spans="21:49" x14ac:dyDescent="0.3">
      <c r="U1550" t="s">
        <v>4768</v>
      </c>
      <c r="V1550" t="s">
        <v>4763</v>
      </c>
      <c r="W1550">
        <v>13129.6</v>
      </c>
      <c r="AD1550">
        <v>17.059999999999999</v>
      </c>
      <c r="AE1550">
        <v>8.5</v>
      </c>
      <c r="AV1550">
        <v>13129.6</v>
      </c>
      <c r="AW1550">
        <v>61</v>
      </c>
    </row>
    <row r="1551" spans="21:49" x14ac:dyDescent="0.3">
      <c r="U1551" t="s">
        <v>4762</v>
      </c>
      <c r="V1551" t="s">
        <v>4764</v>
      </c>
      <c r="W1551">
        <v>13143.34</v>
      </c>
      <c r="AD1551">
        <v>36.29</v>
      </c>
      <c r="AE1551">
        <v>6.23</v>
      </c>
      <c r="AV1551">
        <v>13143.34</v>
      </c>
      <c r="AW1551">
        <v>61</v>
      </c>
    </row>
    <row r="1552" spans="21:49" x14ac:dyDescent="0.3">
      <c r="U1552" t="s">
        <v>4766</v>
      </c>
      <c r="V1552" t="s">
        <v>4763</v>
      </c>
      <c r="W1552">
        <v>13143.86</v>
      </c>
      <c r="AD1552">
        <v>28.594999999999999</v>
      </c>
      <c r="AE1552">
        <v>8.5299999999999994</v>
      </c>
      <c r="AV1552">
        <v>13143.86</v>
      </c>
      <c r="AW1552">
        <v>61</v>
      </c>
    </row>
    <row r="1553" spans="21:49" x14ac:dyDescent="0.3">
      <c r="U1553" t="s">
        <v>4768</v>
      </c>
      <c r="V1553" t="s">
        <v>4764</v>
      </c>
      <c r="W1553">
        <v>13204.29</v>
      </c>
      <c r="AD1553">
        <v>17.8</v>
      </c>
      <c r="AE1553">
        <v>5.75</v>
      </c>
      <c r="AV1553">
        <v>13204.29</v>
      </c>
      <c r="AW1553">
        <v>60</v>
      </c>
    </row>
    <row r="1554" spans="21:49" x14ac:dyDescent="0.3">
      <c r="U1554" t="s">
        <v>4767</v>
      </c>
      <c r="V1554" t="s">
        <v>4765</v>
      </c>
      <c r="W1554">
        <v>13214.43</v>
      </c>
      <c r="AD1554">
        <v>21.4</v>
      </c>
      <c r="AE1554">
        <v>5.6</v>
      </c>
      <c r="AV1554">
        <v>13214.43</v>
      </c>
      <c r="AW1554">
        <v>40</v>
      </c>
    </row>
    <row r="1555" spans="21:49" x14ac:dyDescent="0.3">
      <c r="U1555" t="s">
        <v>4767</v>
      </c>
      <c r="V1555" t="s">
        <v>4765</v>
      </c>
      <c r="W1555">
        <v>13217.09</v>
      </c>
      <c r="AD1555">
        <v>23.01</v>
      </c>
      <c r="AE1555">
        <v>4.68</v>
      </c>
      <c r="AV1555">
        <v>13217.09</v>
      </c>
      <c r="AW1555">
        <v>60</v>
      </c>
    </row>
    <row r="1556" spans="21:49" x14ac:dyDescent="0.3">
      <c r="U1556" t="s">
        <v>4767</v>
      </c>
      <c r="V1556" t="s">
        <v>4765</v>
      </c>
      <c r="W1556">
        <v>13224.06</v>
      </c>
      <c r="AD1556">
        <v>19.86</v>
      </c>
      <c r="AE1556">
        <v>5.62</v>
      </c>
      <c r="AV1556">
        <v>13224.06</v>
      </c>
      <c r="AW1556">
        <v>57</v>
      </c>
    </row>
    <row r="1557" spans="21:49" x14ac:dyDescent="0.3">
      <c r="U1557" t="s">
        <v>4762</v>
      </c>
      <c r="V1557" t="s">
        <v>4765</v>
      </c>
      <c r="W1557">
        <v>13224.69</v>
      </c>
      <c r="AD1557">
        <v>33.58</v>
      </c>
      <c r="AE1557">
        <v>5.08</v>
      </c>
      <c r="AV1557">
        <v>13224.69</v>
      </c>
      <c r="AW1557">
        <v>60</v>
      </c>
    </row>
    <row r="1558" spans="21:49" x14ac:dyDescent="0.3">
      <c r="U1558" t="s">
        <v>4766</v>
      </c>
      <c r="V1558" t="s">
        <v>4765</v>
      </c>
      <c r="W1558">
        <v>13228.85</v>
      </c>
      <c r="AD1558">
        <v>29.81</v>
      </c>
      <c r="AE1558">
        <v>5.28</v>
      </c>
      <c r="AV1558">
        <v>13228.85</v>
      </c>
      <c r="AW1558">
        <v>60</v>
      </c>
    </row>
    <row r="1559" spans="21:49" x14ac:dyDescent="0.3">
      <c r="U1559" t="s">
        <v>4766</v>
      </c>
      <c r="V1559" t="s">
        <v>4765</v>
      </c>
      <c r="W1559">
        <v>13292.52</v>
      </c>
      <c r="AD1559">
        <v>27.4</v>
      </c>
      <c r="AE1559">
        <v>4.6100000000000003</v>
      </c>
      <c r="AV1559">
        <v>13292.52</v>
      </c>
      <c r="AW1559">
        <v>28</v>
      </c>
    </row>
    <row r="1560" spans="21:49" x14ac:dyDescent="0.3">
      <c r="U1560" t="s">
        <v>4768</v>
      </c>
      <c r="V1560" t="s">
        <v>4763</v>
      </c>
      <c r="W1560">
        <v>13333.71</v>
      </c>
      <c r="AD1560">
        <v>17.98</v>
      </c>
      <c r="AE1560">
        <v>6.57</v>
      </c>
      <c r="AV1560">
        <v>13333.71</v>
      </c>
      <c r="AW1560">
        <v>46</v>
      </c>
    </row>
    <row r="1561" spans="21:49" x14ac:dyDescent="0.3">
      <c r="U1561" t="s">
        <v>4762</v>
      </c>
      <c r="V1561" t="s">
        <v>4764</v>
      </c>
      <c r="W1561">
        <v>13352.1</v>
      </c>
      <c r="AD1561">
        <v>37.9</v>
      </c>
      <c r="AE1561">
        <v>5.83</v>
      </c>
      <c r="AV1561">
        <v>13352.1</v>
      </c>
      <c r="AW1561">
        <v>62</v>
      </c>
    </row>
    <row r="1562" spans="21:49" x14ac:dyDescent="0.3">
      <c r="U1562" t="s">
        <v>4766</v>
      </c>
      <c r="V1562" t="s">
        <v>4763</v>
      </c>
      <c r="W1562">
        <v>13360.94</v>
      </c>
      <c r="AD1562">
        <v>25.27</v>
      </c>
      <c r="AE1562">
        <v>6.98</v>
      </c>
      <c r="AV1562">
        <v>13360.94</v>
      </c>
      <c r="AW1562">
        <v>32</v>
      </c>
    </row>
    <row r="1563" spans="21:49" x14ac:dyDescent="0.3">
      <c r="U1563" t="s">
        <v>4766</v>
      </c>
      <c r="V1563" t="s">
        <v>4765</v>
      </c>
      <c r="W1563">
        <v>13375.76</v>
      </c>
      <c r="AD1563">
        <v>29.26</v>
      </c>
      <c r="AE1563">
        <v>4.03</v>
      </c>
      <c r="AV1563">
        <v>13375.76</v>
      </c>
      <c r="AW1563">
        <v>58</v>
      </c>
    </row>
    <row r="1564" spans="21:49" x14ac:dyDescent="0.3">
      <c r="U1564" t="s">
        <v>4766</v>
      </c>
      <c r="V1564" t="s">
        <v>4765</v>
      </c>
      <c r="W1564">
        <v>13377.41</v>
      </c>
      <c r="AD1564">
        <v>27.835000000000001</v>
      </c>
      <c r="AE1564">
        <v>4.5599999999999996</v>
      </c>
      <c r="AV1564">
        <v>13377.41</v>
      </c>
      <c r="AW1564">
        <v>43</v>
      </c>
    </row>
    <row r="1565" spans="21:49" x14ac:dyDescent="0.3">
      <c r="U1565" t="s">
        <v>4762</v>
      </c>
      <c r="V1565" t="s">
        <v>4765</v>
      </c>
      <c r="W1565">
        <v>13383.67</v>
      </c>
      <c r="AD1565">
        <v>46.53</v>
      </c>
      <c r="AE1565">
        <v>5.38</v>
      </c>
      <c r="AV1565">
        <v>13383.67</v>
      </c>
      <c r="AW1565">
        <v>39</v>
      </c>
    </row>
    <row r="1566" spans="21:49" x14ac:dyDescent="0.3">
      <c r="U1566" t="s">
        <v>4767</v>
      </c>
      <c r="V1566" t="s">
        <v>4763</v>
      </c>
      <c r="W1566">
        <v>13390.56</v>
      </c>
      <c r="AD1566">
        <v>20.58</v>
      </c>
      <c r="AE1566">
        <v>11.04</v>
      </c>
      <c r="AV1566">
        <v>13390.56</v>
      </c>
      <c r="AW1566">
        <v>63</v>
      </c>
    </row>
    <row r="1567" spans="21:49" x14ac:dyDescent="0.3">
      <c r="U1567" t="s">
        <v>4767</v>
      </c>
      <c r="V1567" t="s">
        <v>4764</v>
      </c>
      <c r="W1567">
        <v>13393.76</v>
      </c>
      <c r="AD1567">
        <v>19.53</v>
      </c>
      <c r="AE1567">
        <v>6.09</v>
      </c>
      <c r="AV1567">
        <v>13393.76</v>
      </c>
      <c r="AW1567">
        <v>63</v>
      </c>
    </row>
    <row r="1568" spans="21:49" x14ac:dyDescent="0.3">
      <c r="U1568" t="s">
        <v>4766</v>
      </c>
      <c r="V1568" t="s">
        <v>4765</v>
      </c>
      <c r="W1568">
        <v>13405.39</v>
      </c>
      <c r="AD1568">
        <v>27.7</v>
      </c>
      <c r="AE1568">
        <v>4.71</v>
      </c>
      <c r="AV1568">
        <v>13405.39</v>
      </c>
      <c r="AW1568">
        <v>63</v>
      </c>
    </row>
    <row r="1569" spans="21:49" x14ac:dyDescent="0.3">
      <c r="U1569" t="s">
        <v>4767</v>
      </c>
      <c r="V1569" t="s">
        <v>4763</v>
      </c>
      <c r="W1569">
        <v>13412.97</v>
      </c>
      <c r="AD1569">
        <v>18.920000000000002</v>
      </c>
      <c r="AE1569">
        <v>8.18</v>
      </c>
      <c r="AV1569">
        <v>13412.97</v>
      </c>
      <c r="AW1569">
        <v>30</v>
      </c>
    </row>
    <row r="1570" spans="21:49" x14ac:dyDescent="0.3">
      <c r="U1570" t="s">
        <v>4768</v>
      </c>
      <c r="V1570" t="s">
        <v>4763</v>
      </c>
      <c r="W1570">
        <v>13415.04</v>
      </c>
      <c r="AD1570">
        <v>17.760000000000002</v>
      </c>
      <c r="AE1570">
        <v>11.18</v>
      </c>
      <c r="AV1570">
        <v>13415.04</v>
      </c>
      <c r="AW1570">
        <v>61</v>
      </c>
    </row>
    <row r="1571" spans="21:49" x14ac:dyDescent="0.3">
      <c r="U1571" t="s">
        <v>4766</v>
      </c>
      <c r="V1571" t="s">
        <v>4765</v>
      </c>
      <c r="W1571">
        <v>13417.05</v>
      </c>
      <c r="AD1571">
        <v>29.83</v>
      </c>
      <c r="AE1571">
        <v>5.03</v>
      </c>
      <c r="AV1571">
        <v>13417.05</v>
      </c>
      <c r="AW1571">
        <v>28</v>
      </c>
    </row>
    <row r="1572" spans="21:49" x14ac:dyDescent="0.3">
      <c r="U1572" t="s">
        <v>4767</v>
      </c>
      <c r="V1572" t="s">
        <v>4765</v>
      </c>
      <c r="W1572">
        <v>13429.04</v>
      </c>
      <c r="AD1572">
        <v>23.465</v>
      </c>
      <c r="AE1572">
        <v>5.56</v>
      </c>
      <c r="AV1572">
        <v>13429.04</v>
      </c>
      <c r="AW1572">
        <v>61</v>
      </c>
    </row>
    <row r="1573" spans="21:49" x14ac:dyDescent="0.3">
      <c r="U1573" t="s">
        <v>4766</v>
      </c>
      <c r="V1573" t="s">
        <v>4765</v>
      </c>
      <c r="W1573">
        <v>13430.27</v>
      </c>
      <c r="AD1573">
        <v>29.355</v>
      </c>
      <c r="AE1573">
        <v>4.33</v>
      </c>
      <c r="AV1573">
        <v>13430.27</v>
      </c>
      <c r="AW1573">
        <v>56</v>
      </c>
    </row>
    <row r="1574" spans="21:49" x14ac:dyDescent="0.3">
      <c r="U1574" t="s">
        <v>4762</v>
      </c>
      <c r="V1574" t="s">
        <v>4765</v>
      </c>
      <c r="W1574">
        <v>13440.7</v>
      </c>
      <c r="AD1574">
        <v>35.49</v>
      </c>
      <c r="AE1574">
        <v>5.21</v>
      </c>
      <c r="AV1574">
        <v>13440.7</v>
      </c>
      <c r="AW1574">
        <v>47</v>
      </c>
    </row>
    <row r="1575" spans="21:49" x14ac:dyDescent="0.3">
      <c r="U1575" t="s">
        <v>4766</v>
      </c>
      <c r="V1575" t="s">
        <v>4764</v>
      </c>
      <c r="W1575">
        <v>13451.12</v>
      </c>
      <c r="AD1575">
        <v>26.315000000000001</v>
      </c>
      <c r="AE1575">
        <v>5.89</v>
      </c>
      <c r="AV1575">
        <v>13451.12</v>
      </c>
      <c r="AW1575">
        <v>62</v>
      </c>
    </row>
    <row r="1576" spans="21:49" x14ac:dyDescent="0.3">
      <c r="U1576" t="s">
        <v>4767</v>
      </c>
      <c r="V1576" t="s">
        <v>4765</v>
      </c>
      <c r="W1576">
        <v>13457.96</v>
      </c>
      <c r="AD1576">
        <v>19.79</v>
      </c>
      <c r="AE1576">
        <v>4.8099999999999996</v>
      </c>
      <c r="AV1576">
        <v>13457.96</v>
      </c>
      <c r="AW1576">
        <v>62</v>
      </c>
    </row>
    <row r="1577" spans="21:49" x14ac:dyDescent="0.3">
      <c r="U1577" t="s">
        <v>4762</v>
      </c>
      <c r="V1577" t="s">
        <v>4765</v>
      </c>
      <c r="W1577">
        <v>13462.52</v>
      </c>
      <c r="AD1577">
        <v>40.564999999999998</v>
      </c>
      <c r="AE1577">
        <v>5.66</v>
      </c>
      <c r="AV1577">
        <v>13462.52</v>
      </c>
      <c r="AW1577">
        <v>62</v>
      </c>
    </row>
    <row r="1578" spans="21:49" x14ac:dyDescent="0.3">
      <c r="U1578" t="s">
        <v>4768</v>
      </c>
      <c r="V1578" t="s">
        <v>4763</v>
      </c>
      <c r="W1578">
        <v>13465.8</v>
      </c>
      <c r="AD1578">
        <v>18.03</v>
      </c>
      <c r="AE1578">
        <v>10.66</v>
      </c>
      <c r="AV1578">
        <v>13465.8</v>
      </c>
      <c r="AW1578">
        <v>37</v>
      </c>
    </row>
    <row r="1579" spans="21:49" x14ac:dyDescent="0.3">
      <c r="U1579" t="s">
        <v>4762</v>
      </c>
      <c r="V1579" t="s">
        <v>4764</v>
      </c>
      <c r="W1579">
        <v>13470.8</v>
      </c>
      <c r="AD1579">
        <v>34.65</v>
      </c>
      <c r="AE1579">
        <v>5.98</v>
      </c>
      <c r="AV1579">
        <v>13470.8</v>
      </c>
      <c r="AW1579">
        <v>62</v>
      </c>
    </row>
    <row r="1580" spans="21:49" x14ac:dyDescent="0.3">
      <c r="U1580" t="s">
        <v>4762</v>
      </c>
      <c r="V1580" t="s">
        <v>4765</v>
      </c>
      <c r="W1580">
        <v>13470.86</v>
      </c>
      <c r="AD1580">
        <v>42.94</v>
      </c>
      <c r="AE1580">
        <v>4.34</v>
      </c>
      <c r="AV1580">
        <v>13470.86</v>
      </c>
      <c r="AW1580">
        <v>62</v>
      </c>
    </row>
    <row r="1581" spans="21:49" x14ac:dyDescent="0.3">
      <c r="U1581" t="s">
        <v>4762</v>
      </c>
      <c r="V1581" t="s">
        <v>4765</v>
      </c>
      <c r="W1581">
        <v>13472.19</v>
      </c>
      <c r="AD1581">
        <v>31.254999999999999</v>
      </c>
      <c r="AE1581">
        <v>5.17</v>
      </c>
      <c r="AV1581">
        <v>13472.19</v>
      </c>
      <c r="AW1581">
        <v>47</v>
      </c>
    </row>
    <row r="1582" spans="21:49" x14ac:dyDescent="0.3">
      <c r="U1582" t="s">
        <v>4762</v>
      </c>
      <c r="V1582" t="s">
        <v>4765</v>
      </c>
      <c r="W1582">
        <v>13480.83</v>
      </c>
      <c r="AD1582">
        <v>45.43</v>
      </c>
      <c r="AE1582">
        <v>4.2300000000000004</v>
      </c>
      <c r="AV1582">
        <v>13480.83</v>
      </c>
      <c r="AW1582">
        <v>32</v>
      </c>
    </row>
    <row r="1583" spans="21:49" x14ac:dyDescent="0.3">
      <c r="U1583" t="s">
        <v>4762</v>
      </c>
      <c r="V1583" t="s">
        <v>4765</v>
      </c>
      <c r="W1583">
        <v>13511.28</v>
      </c>
      <c r="AD1583">
        <v>32.340000000000003</v>
      </c>
      <c r="AE1583">
        <v>4.88</v>
      </c>
      <c r="AV1583">
        <v>13511.28</v>
      </c>
      <c r="AW1583">
        <v>59</v>
      </c>
    </row>
    <row r="1584" spans="21:49" x14ac:dyDescent="0.3">
      <c r="U1584" t="s">
        <v>4766</v>
      </c>
      <c r="V1584" t="s">
        <v>4763</v>
      </c>
      <c r="W1584">
        <v>13555</v>
      </c>
      <c r="AD1584">
        <v>25.46</v>
      </c>
      <c r="AE1584">
        <v>9.7100000000000009</v>
      </c>
      <c r="AV1584">
        <v>13555</v>
      </c>
      <c r="AW1584">
        <v>62</v>
      </c>
    </row>
    <row r="1585" spans="21:49" x14ac:dyDescent="0.3">
      <c r="U1585" t="s">
        <v>4762</v>
      </c>
      <c r="V1585" t="s">
        <v>4765</v>
      </c>
      <c r="W1585">
        <v>13566.04</v>
      </c>
      <c r="AD1585">
        <v>37.145000000000003</v>
      </c>
      <c r="AE1585">
        <v>5.32</v>
      </c>
      <c r="AV1585">
        <v>13566.04</v>
      </c>
      <c r="AW1585">
        <v>54</v>
      </c>
    </row>
    <row r="1586" spans="21:49" x14ac:dyDescent="0.3">
      <c r="U1586" t="s">
        <v>4762</v>
      </c>
      <c r="V1586" t="s">
        <v>4764</v>
      </c>
      <c r="W1586">
        <v>13588.17</v>
      </c>
      <c r="AD1586">
        <v>30.8</v>
      </c>
      <c r="AE1586">
        <v>5.83</v>
      </c>
      <c r="AV1586">
        <v>13588.17</v>
      </c>
      <c r="AW1586">
        <v>30</v>
      </c>
    </row>
    <row r="1587" spans="21:49" x14ac:dyDescent="0.3">
      <c r="U1587" t="s">
        <v>4766</v>
      </c>
      <c r="V1587" t="s">
        <v>4765</v>
      </c>
      <c r="W1587">
        <v>13607.37</v>
      </c>
      <c r="AD1587">
        <v>29.5</v>
      </c>
      <c r="AE1587">
        <v>5.54</v>
      </c>
      <c r="AV1587">
        <v>13607.37</v>
      </c>
      <c r="AW1587">
        <v>58</v>
      </c>
    </row>
    <row r="1588" spans="21:49" x14ac:dyDescent="0.3">
      <c r="U1588" t="s">
        <v>4762</v>
      </c>
      <c r="V1588" t="s">
        <v>4764</v>
      </c>
      <c r="W1588">
        <v>13616.36</v>
      </c>
      <c r="AD1588">
        <v>43.39</v>
      </c>
      <c r="AE1588">
        <v>5.85</v>
      </c>
      <c r="AV1588">
        <v>13616.36</v>
      </c>
      <c r="AW1588">
        <v>61</v>
      </c>
    </row>
    <row r="1589" spans="21:49" x14ac:dyDescent="0.3">
      <c r="U1589" t="s">
        <v>4768</v>
      </c>
      <c r="V1589" t="s">
        <v>4765</v>
      </c>
      <c r="W1589">
        <v>13622.01</v>
      </c>
      <c r="AD1589">
        <v>15.08</v>
      </c>
      <c r="AE1589">
        <v>4.8499999999999996</v>
      </c>
      <c r="AV1589">
        <v>13622.01</v>
      </c>
      <c r="AW1589">
        <v>53</v>
      </c>
    </row>
    <row r="1590" spans="21:49" x14ac:dyDescent="0.3">
      <c r="U1590" t="s">
        <v>4767</v>
      </c>
      <c r="V1590" t="s">
        <v>4763</v>
      </c>
      <c r="W1590">
        <v>13635.64</v>
      </c>
      <c r="AD1590">
        <v>20.48</v>
      </c>
      <c r="AE1590">
        <v>11.09</v>
      </c>
      <c r="AV1590">
        <v>13635.64</v>
      </c>
      <c r="AW1590">
        <v>61</v>
      </c>
    </row>
    <row r="1591" spans="21:49" x14ac:dyDescent="0.3">
      <c r="U1591" t="s">
        <v>4762</v>
      </c>
      <c r="V1591" t="s">
        <v>4765</v>
      </c>
      <c r="W1591">
        <v>13638.06</v>
      </c>
      <c r="AD1591">
        <v>34.450000000000003</v>
      </c>
      <c r="AE1591">
        <v>5.58</v>
      </c>
      <c r="AV1591">
        <v>13638.06</v>
      </c>
      <c r="AW1591">
        <v>38</v>
      </c>
    </row>
    <row r="1592" spans="21:49" x14ac:dyDescent="0.3">
      <c r="U1592" t="s">
        <v>4762</v>
      </c>
      <c r="V1592" t="s">
        <v>4763</v>
      </c>
      <c r="W1592">
        <v>13677.68</v>
      </c>
      <c r="AD1592">
        <v>34.21</v>
      </c>
      <c r="AE1592">
        <v>9.7200000000000006</v>
      </c>
      <c r="AV1592">
        <v>13677.68</v>
      </c>
      <c r="AW1592">
        <v>59</v>
      </c>
    </row>
    <row r="1593" spans="21:49" x14ac:dyDescent="0.3">
      <c r="U1593" t="s">
        <v>4766</v>
      </c>
      <c r="V1593" t="s">
        <v>4763</v>
      </c>
      <c r="W1593">
        <v>13685.51</v>
      </c>
      <c r="AD1593">
        <v>28.8</v>
      </c>
      <c r="AE1593">
        <v>11.41</v>
      </c>
      <c r="AV1593">
        <v>13685.51</v>
      </c>
      <c r="AW1593">
        <v>37</v>
      </c>
    </row>
    <row r="1594" spans="21:49" x14ac:dyDescent="0.3">
      <c r="U1594" t="s">
        <v>4762</v>
      </c>
      <c r="V1594" t="s">
        <v>4765</v>
      </c>
      <c r="W1594">
        <v>13714.55</v>
      </c>
      <c r="AD1594">
        <v>31.74</v>
      </c>
      <c r="AE1594">
        <v>4.46</v>
      </c>
      <c r="AV1594">
        <v>13714.55</v>
      </c>
      <c r="AW1594">
        <v>36</v>
      </c>
    </row>
    <row r="1595" spans="21:49" x14ac:dyDescent="0.3">
      <c r="U1595" t="s">
        <v>4767</v>
      </c>
      <c r="V1595" t="s">
        <v>4763</v>
      </c>
      <c r="W1595">
        <v>13725.47</v>
      </c>
      <c r="AD1595">
        <v>21.78</v>
      </c>
      <c r="AE1595">
        <v>9.31</v>
      </c>
      <c r="AV1595">
        <v>13725.47</v>
      </c>
      <c r="AW1595">
        <v>41</v>
      </c>
    </row>
    <row r="1596" spans="21:49" x14ac:dyDescent="0.3">
      <c r="U1596" t="s">
        <v>4767</v>
      </c>
      <c r="V1596" t="s">
        <v>4765</v>
      </c>
      <c r="W1596">
        <v>13726.21</v>
      </c>
      <c r="AD1596">
        <v>23.75</v>
      </c>
      <c r="AE1596">
        <v>5.03</v>
      </c>
      <c r="AV1596">
        <v>13726.21</v>
      </c>
      <c r="AW1596">
        <v>37</v>
      </c>
    </row>
    <row r="1597" spans="21:49" x14ac:dyDescent="0.3">
      <c r="U1597" t="s">
        <v>4762</v>
      </c>
      <c r="V1597" t="s">
        <v>4765</v>
      </c>
      <c r="W1597">
        <v>13746.74</v>
      </c>
      <c r="AD1597">
        <v>33.21</v>
      </c>
      <c r="AE1597">
        <v>5.07</v>
      </c>
      <c r="AV1597">
        <v>13746.74</v>
      </c>
      <c r="AW1597">
        <v>53</v>
      </c>
    </row>
    <row r="1598" spans="21:49" x14ac:dyDescent="0.3">
      <c r="U1598" t="s">
        <v>4768</v>
      </c>
      <c r="V1598" t="s">
        <v>4763</v>
      </c>
      <c r="W1598">
        <v>13747.87</v>
      </c>
      <c r="AD1598">
        <v>17.7</v>
      </c>
      <c r="AE1598">
        <v>10.42</v>
      </c>
      <c r="AV1598">
        <v>13747.87</v>
      </c>
      <c r="AW1598">
        <v>18</v>
      </c>
    </row>
    <row r="1599" spans="21:49" x14ac:dyDescent="0.3">
      <c r="U1599" t="s">
        <v>4768</v>
      </c>
      <c r="V1599" t="s">
        <v>4763</v>
      </c>
      <c r="W1599">
        <v>13770.1</v>
      </c>
      <c r="AD1599">
        <v>17.2</v>
      </c>
      <c r="AE1599">
        <v>6.45</v>
      </c>
      <c r="AV1599">
        <v>13770.1</v>
      </c>
      <c r="AW1599">
        <v>63</v>
      </c>
    </row>
    <row r="1600" spans="21:49" x14ac:dyDescent="0.3">
      <c r="U1600" t="s">
        <v>4767</v>
      </c>
      <c r="V1600" t="s">
        <v>4765</v>
      </c>
      <c r="W1600">
        <v>13801.61</v>
      </c>
      <c r="AD1600">
        <v>19.21</v>
      </c>
      <c r="AE1600">
        <v>5.52</v>
      </c>
      <c r="AV1600">
        <v>13801.61</v>
      </c>
      <c r="AW1600">
        <v>56</v>
      </c>
    </row>
    <row r="1601" spans="21:49" x14ac:dyDescent="0.3">
      <c r="U1601" t="s">
        <v>4767</v>
      </c>
      <c r="V1601" t="s">
        <v>4765</v>
      </c>
      <c r="W1601">
        <v>13819.49</v>
      </c>
      <c r="AD1601">
        <v>23.2</v>
      </c>
      <c r="AE1601">
        <v>4.41</v>
      </c>
      <c r="AV1601">
        <v>13819.49</v>
      </c>
      <c r="AW1601">
        <v>36</v>
      </c>
    </row>
    <row r="1602" spans="21:49" x14ac:dyDescent="0.3">
      <c r="U1602" t="s">
        <v>4762</v>
      </c>
      <c r="V1602" t="s">
        <v>4765</v>
      </c>
      <c r="W1602">
        <v>13822.8</v>
      </c>
      <c r="AD1602">
        <v>32.5</v>
      </c>
      <c r="AE1602">
        <v>4.6900000000000004</v>
      </c>
      <c r="AV1602">
        <v>13822.8</v>
      </c>
      <c r="AW1602">
        <v>64</v>
      </c>
    </row>
    <row r="1603" spans="21:49" x14ac:dyDescent="0.3">
      <c r="U1603" t="s">
        <v>4767</v>
      </c>
      <c r="V1603" t="s">
        <v>4763</v>
      </c>
      <c r="W1603">
        <v>13831.12</v>
      </c>
      <c r="AD1603">
        <v>20.9</v>
      </c>
      <c r="AE1603">
        <v>6.94</v>
      </c>
      <c r="AV1603">
        <v>13831.12</v>
      </c>
      <c r="AW1603">
        <v>64</v>
      </c>
    </row>
    <row r="1604" spans="21:49" x14ac:dyDescent="0.3">
      <c r="U1604" t="s">
        <v>4767</v>
      </c>
      <c r="V1604" t="s">
        <v>4765</v>
      </c>
      <c r="W1604">
        <v>13844.51</v>
      </c>
      <c r="AD1604">
        <v>19.11</v>
      </c>
      <c r="AE1604">
        <v>4.3499999999999996</v>
      </c>
      <c r="AV1604">
        <v>13844.51</v>
      </c>
      <c r="AW1604">
        <v>20</v>
      </c>
    </row>
    <row r="1605" spans="21:49" x14ac:dyDescent="0.3">
      <c r="U1605" t="s">
        <v>4762</v>
      </c>
      <c r="V1605" t="s">
        <v>4765</v>
      </c>
      <c r="W1605">
        <v>13844.8</v>
      </c>
      <c r="AD1605">
        <v>31.17</v>
      </c>
      <c r="AE1605">
        <v>5.28</v>
      </c>
      <c r="AV1605">
        <v>13844.8</v>
      </c>
      <c r="AW1605">
        <v>62</v>
      </c>
    </row>
    <row r="1606" spans="21:49" x14ac:dyDescent="0.3">
      <c r="U1606" t="s">
        <v>4762</v>
      </c>
      <c r="V1606" t="s">
        <v>4765</v>
      </c>
      <c r="W1606">
        <v>13874.89</v>
      </c>
      <c r="AD1606">
        <v>36.08</v>
      </c>
      <c r="AE1606">
        <v>4.29</v>
      </c>
      <c r="AV1606">
        <v>13874.89</v>
      </c>
      <c r="AW1606">
        <v>44</v>
      </c>
    </row>
    <row r="1607" spans="21:49" x14ac:dyDescent="0.3">
      <c r="U1607" t="s">
        <v>4766</v>
      </c>
      <c r="V1607" t="s">
        <v>4765</v>
      </c>
      <c r="W1607">
        <v>13880.95</v>
      </c>
      <c r="AD1607">
        <v>28.024999999999999</v>
      </c>
      <c r="AE1607">
        <v>5.69</v>
      </c>
      <c r="AV1607">
        <v>13880.95</v>
      </c>
      <c r="AW1607">
        <v>63</v>
      </c>
    </row>
    <row r="1608" spans="21:49" x14ac:dyDescent="0.3">
      <c r="U1608" t="s">
        <v>4767</v>
      </c>
      <c r="V1608" t="s">
        <v>4765</v>
      </c>
      <c r="W1608">
        <v>13886.4</v>
      </c>
      <c r="AD1608">
        <v>24.32</v>
      </c>
      <c r="AE1608">
        <v>5.56</v>
      </c>
      <c r="AV1608">
        <v>13886.4</v>
      </c>
      <c r="AW1608">
        <v>37</v>
      </c>
    </row>
    <row r="1609" spans="21:49" x14ac:dyDescent="0.3">
      <c r="U1609" t="s">
        <v>4762</v>
      </c>
      <c r="V1609" t="s">
        <v>4765</v>
      </c>
      <c r="W1609">
        <v>13887.2</v>
      </c>
      <c r="AD1609">
        <v>38</v>
      </c>
      <c r="AE1609">
        <v>5.41</v>
      </c>
      <c r="AV1609">
        <v>13887.2</v>
      </c>
      <c r="AW1609">
        <v>63</v>
      </c>
    </row>
    <row r="1610" spans="21:49" x14ac:dyDescent="0.3">
      <c r="U1610" t="s">
        <v>4762</v>
      </c>
      <c r="V1610" t="s">
        <v>4763</v>
      </c>
      <c r="W1610">
        <v>13887.97</v>
      </c>
      <c r="AD1610">
        <v>31.6</v>
      </c>
      <c r="AE1610">
        <v>10.85</v>
      </c>
      <c r="AV1610">
        <v>13887.97</v>
      </c>
      <c r="AW1610">
        <v>63</v>
      </c>
    </row>
    <row r="1611" spans="21:49" x14ac:dyDescent="0.3">
      <c r="U1611" t="s">
        <v>4762</v>
      </c>
      <c r="V1611" t="s">
        <v>4763</v>
      </c>
      <c r="W1611">
        <v>13919.82</v>
      </c>
      <c r="AD1611">
        <v>31.02</v>
      </c>
      <c r="AE1611">
        <v>11.63</v>
      </c>
      <c r="AV1611">
        <v>13919.82</v>
      </c>
      <c r="AW1611">
        <v>60</v>
      </c>
    </row>
    <row r="1612" spans="21:49" x14ac:dyDescent="0.3">
      <c r="U1612" t="s">
        <v>4766</v>
      </c>
      <c r="V1612" t="s">
        <v>4765</v>
      </c>
      <c r="W1612">
        <v>13937.67</v>
      </c>
      <c r="AD1612">
        <v>29.26</v>
      </c>
      <c r="AE1612">
        <v>5.68</v>
      </c>
      <c r="AV1612">
        <v>13937.67</v>
      </c>
      <c r="AW1612">
        <v>62</v>
      </c>
    </row>
    <row r="1613" spans="21:49" x14ac:dyDescent="0.3">
      <c r="U1613" t="s">
        <v>4768</v>
      </c>
      <c r="V1613" t="s">
        <v>4763</v>
      </c>
      <c r="W1613">
        <v>13974.46</v>
      </c>
      <c r="AD1613">
        <v>15.09</v>
      </c>
      <c r="AE1613">
        <v>7.59</v>
      </c>
      <c r="AV1613">
        <v>13974.46</v>
      </c>
      <c r="AW1613">
        <v>63</v>
      </c>
    </row>
    <row r="1614" spans="21:49" x14ac:dyDescent="0.3">
      <c r="U1614" t="s">
        <v>4767</v>
      </c>
      <c r="V1614" t="s">
        <v>4765</v>
      </c>
      <c r="W1614">
        <v>13979.45</v>
      </c>
      <c r="AD1614">
        <v>22.63</v>
      </c>
      <c r="AE1614">
        <v>5.09</v>
      </c>
      <c r="AV1614">
        <v>13979.45</v>
      </c>
      <c r="AW1614">
        <v>32</v>
      </c>
    </row>
    <row r="1615" spans="21:49" x14ac:dyDescent="0.3">
      <c r="U1615" t="s">
        <v>4767</v>
      </c>
      <c r="V1615" t="s">
        <v>4765</v>
      </c>
      <c r="W1615">
        <v>13981.85</v>
      </c>
      <c r="AD1615">
        <v>23.46</v>
      </c>
      <c r="AE1615">
        <v>4.21</v>
      </c>
      <c r="AV1615">
        <v>13981.85</v>
      </c>
      <c r="AW1615">
        <v>63</v>
      </c>
    </row>
    <row r="1616" spans="21:49" x14ac:dyDescent="0.3">
      <c r="U1616" t="s">
        <v>4767</v>
      </c>
      <c r="V1616" t="s">
        <v>4765</v>
      </c>
      <c r="W1616">
        <v>14001.13</v>
      </c>
      <c r="AD1616">
        <v>22.56</v>
      </c>
      <c r="AE1616">
        <v>4.34</v>
      </c>
      <c r="AV1616">
        <v>14001.13</v>
      </c>
      <c r="AW1616">
        <v>59</v>
      </c>
    </row>
    <row r="1617" spans="21:49" x14ac:dyDescent="0.3">
      <c r="U1617" t="s">
        <v>4767</v>
      </c>
      <c r="V1617" t="s">
        <v>4763</v>
      </c>
      <c r="W1617">
        <v>14001.29</v>
      </c>
      <c r="AD1617">
        <v>19.28</v>
      </c>
      <c r="AE1617">
        <v>11.85</v>
      </c>
      <c r="AV1617">
        <v>14001.29</v>
      </c>
      <c r="AW1617">
        <v>59</v>
      </c>
    </row>
    <row r="1618" spans="21:49" x14ac:dyDescent="0.3">
      <c r="U1618" t="s">
        <v>4768</v>
      </c>
      <c r="V1618" t="s">
        <v>4763</v>
      </c>
      <c r="W1618">
        <v>14007.22</v>
      </c>
      <c r="AD1618">
        <v>15.37</v>
      </c>
      <c r="AE1618">
        <v>9.61</v>
      </c>
      <c r="AV1618">
        <v>14007.22</v>
      </c>
      <c r="AW1618">
        <v>59</v>
      </c>
    </row>
    <row r="1619" spans="21:49" x14ac:dyDescent="0.3">
      <c r="U1619" t="s">
        <v>4767</v>
      </c>
      <c r="V1619" t="s">
        <v>4765</v>
      </c>
      <c r="W1619">
        <v>14043.48</v>
      </c>
      <c r="AD1619">
        <v>18.71</v>
      </c>
      <c r="AE1619">
        <v>5.29</v>
      </c>
      <c r="AV1619">
        <v>14043.48</v>
      </c>
      <c r="AW1619">
        <v>62</v>
      </c>
    </row>
    <row r="1620" spans="21:49" x14ac:dyDescent="0.3">
      <c r="U1620" t="s">
        <v>4767</v>
      </c>
      <c r="V1620" t="s">
        <v>4763</v>
      </c>
      <c r="W1620">
        <v>14081.93</v>
      </c>
      <c r="AD1620">
        <v>20.61</v>
      </c>
      <c r="AE1620">
        <v>6.89</v>
      </c>
      <c r="AV1620">
        <v>14081.93</v>
      </c>
      <c r="AW1620">
        <v>31</v>
      </c>
    </row>
    <row r="1621" spans="21:49" x14ac:dyDescent="0.3">
      <c r="U1621" t="s">
        <v>4768</v>
      </c>
      <c r="V1621" t="s">
        <v>4765</v>
      </c>
      <c r="W1621">
        <v>14098.07</v>
      </c>
      <c r="AD1621">
        <v>15.99</v>
      </c>
      <c r="AE1621">
        <v>4.57</v>
      </c>
      <c r="AV1621">
        <v>14098.07</v>
      </c>
      <c r="AW1621">
        <v>46</v>
      </c>
    </row>
    <row r="1622" spans="21:49" x14ac:dyDescent="0.3">
      <c r="U1622" t="s">
        <v>4762</v>
      </c>
      <c r="V1622" t="s">
        <v>4765</v>
      </c>
      <c r="W1622">
        <v>14119.62</v>
      </c>
      <c r="AD1622">
        <v>33.155000000000001</v>
      </c>
      <c r="AE1622">
        <v>4.32</v>
      </c>
      <c r="AV1622">
        <v>14119.62</v>
      </c>
      <c r="AW1622">
        <v>61</v>
      </c>
    </row>
    <row r="1623" spans="21:49" x14ac:dyDescent="0.3">
      <c r="U1623" t="s">
        <v>4766</v>
      </c>
      <c r="V1623" t="s">
        <v>4765</v>
      </c>
      <c r="W1623">
        <v>14133.04</v>
      </c>
      <c r="AD1623">
        <v>26.22</v>
      </c>
      <c r="AE1623">
        <v>5.57</v>
      </c>
      <c r="AV1623">
        <v>14133.04</v>
      </c>
      <c r="AW1623">
        <v>18</v>
      </c>
    </row>
    <row r="1624" spans="21:49" x14ac:dyDescent="0.3">
      <c r="U1624" t="s">
        <v>4767</v>
      </c>
      <c r="V1624" t="s">
        <v>4765</v>
      </c>
      <c r="W1624">
        <v>14152.46</v>
      </c>
      <c r="AD1624">
        <v>21.85</v>
      </c>
      <c r="AE1624">
        <v>5.26</v>
      </c>
      <c r="AV1624">
        <v>14152.46</v>
      </c>
      <c r="AW1624">
        <v>38</v>
      </c>
    </row>
    <row r="1625" spans="21:49" x14ac:dyDescent="0.3">
      <c r="U1625" t="s">
        <v>4762</v>
      </c>
      <c r="V1625" t="s">
        <v>4764</v>
      </c>
      <c r="W1625">
        <v>14193.55</v>
      </c>
      <c r="AD1625">
        <v>30.495000000000001</v>
      </c>
      <c r="AE1625">
        <v>6.25</v>
      </c>
      <c r="AV1625">
        <v>14193.55</v>
      </c>
      <c r="AW1625">
        <v>54</v>
      </c>
    </row>
    <row r="1626" spans="21:49" x14ac:dyDescent="0.3">
      <c r="U1626" t="s">
        <v>4762</v>
      </c>
      <c r="V1626" t="s">
        <v>4765</v>
      </c>
      <c r="W1626">
        <v>14209.4</v>
      </c>
      <c r="AD1626">
        <v>34.104999999999997</v>
      </c>
      <c r="AE1626">
        <v>5.67</v>
      </c>
      <c r="AV1626">
        <v>14209.4</v>
      </c>
      <c r="AW1626">
        <v>39</v>
      </c>
    </row>
    <row r="1627" spans="21:49" x14ac:dyDescent="0.3">
      <c r="U1627" t="s">
        <v>4762</v>
      </c>
      <c r="V1627" t="s">
        <v>4765</v>
      </c>
      <c r="W1627">
        <v>14210.54</v>
      </c>
      <c r="AD1627">
        <v>32.770000000000003</v>
      </c>
      <c r="AE1627">
        <v>4.42</v>
      </c>
      <c r="AV1627">
        <v>14210.54</v>
      </c>
      <c r="AW1627">
        <v>64</v>
      </c>
    </row>
    <row r="1628" spans="21:49" x14ac:dyDescent="0.3">
      <c r="U1628" t="s">
        <v>4768</v>
      </c>
      <c r="V1628" t="s">
        <v>4763</v>
      </c>
      <c r="W1628">
        <v>14235.07</v>
      </c>
      <c r="AD1628">
        <v>16.850000000000001</v>
      </c>
      <c r="AE1628">
        <v>11.75</v>
      </c>
      <c r="AV1628">
        <v>14235.07</v>
      </c>
      <c r="AW1628">
        <v>61</v>
      </c>
    </row>
    <row r="1629" spans="21:49" x14ac:dyDescent="0.3">
      <c r="U1629" t="s">
        <v>4762</v>
      </c>
      <c r="V1629" t="s">
        <v>4764</v>
      </c>
      <c r="W1629">
        <v>14254.61</v>
      </c>
      <c r="AD1629">
        <v>34.700000000000003</v>
      </c>
      <c r="AE1629">
        <v>6.06</v>
      </c>
      <c r="AV1629">
        <v>14254.61</v>
      </c>
      <c r="AW1629">
        <v>63</v>
      </c>
    </row>
    <row r="1630" spans="21:49" x14ac:dyDescent="0.3">
      <c r="U1630" t="s">
        <v>4762</v>
      </c>
      <c r="V1630" t="s">
        <v>4765</v>
      </c>
      <c r="W1630">
        <v>14256.19</v>
      </c>
      <c r="AD1630">
        <v>37.049999999999997</v>
      </c>
      <c r="AE1630">
        <v>5.48</v>
      </c>
      <c r="AV1630">
        <v>14256.19</v>
      </c>
      <c r="AW1630">
        <v>63</v>
      </c>
    </row>
    <row r="1631" spans="21:49" x14ac:dyDescent="0.3">
      <c r="U1631" t="s">
        <v>4767</v>
      </c>
      <c r="V1631" t="s">
        <v>4765</v>
      </c>
      <c r="W1631">
        <v>14256.79</v>
      </c>
      <c r="AD1631">
        <v>18.78</v>
      </c>
      <c r="AE1631">
        <v>4.45</v>
      </c>
      <c r="AV1631">
        <v>14256.79</v>
      </c>
      <c r="AW1631">
        <v>48</v>
      </c>
    </row>
    <row r="1632" spans="21:49" x14ac:dyDescent="0.3">
      <c r="U1632" t="s">
        <v>4766</v>
      </c>
      <c r="V1632" t="s">
        <v>4765</v>
      </c>
      <c r="W1632">
        <v>14258.33</v>
      </c>
      <c r="AD1632">
        <v>28.024999999999999</v>
      </c>
      <c r="AE1632">
        <v>5</v>
      </c>
      <c r="AV1632">
        <v>14258.33</v>
      </c>
      <c r="AW1632">
        <v>50</v>
      </c>
    </row>
    <row r="1633" spans="21:49" x14ac:dyDescent="0.3">
      <c r="U1633" t="s">
        <v>4762</v>
      </c>
      <c r="V1633" t="s">
        <v>4764</v>
      </c>
      <c r="W1633">
        <v>14283.46</v>
      </c>
      <c r="AD1633">
        <v>35.090000000000003</v>
      </c>
      <c r="AE1633">
        <v>5.84</v>
      </c>
      <c r="AV1633">
        <v>14283.46</v>
      </c>
      <c r="AW1633">
        <v>18</v>
      </c>
    </row>
    <row r="1634" spans="21:49" x14ac:dyDescent="0.3">
      <c r="U1634" t="s">
        <v>4762</v>
      </c>
      <c r="V1634" t="s">
        <v>4765</v>
      </c>
      <c r="W1634">
        <v>14285.9</v>
      </c>
      <c r="AD1634">
        <v>34.42</v>
      </c>
      <c r="AE1634">
        <v>5.21</v>
      </c>
      <c r="AV1634">
        <v>14285.9</v>
      </c>
      <c r="AW1634">
        <v>54</v>
      </c>
    </row>
    <row r="1635" spans="21:49" x14ac:dyDescent="0.3">
      <c r="U1635" t="s">
        <v>4766</v>
      </c>
      <c r="V1635" t="s">
        <v>4765</v>
      </c>
      <c r="W1635">
        <v>14313.85</v>
      </c>
      <c r="AD1635">
        <v>29.4</v>
      </c>
      <c r="AE1635">
        <v>4.26</v>
      </c>
      <c r="AV1635">
        <v>14313.85</v>
      </c>
      <c r="AW1635">
        <v>64</v>
      </c>
    </row>
    <row r="1636" spans="21:49" x14ac:dyDescent="0.3">
      <c r="U1636" t="s">
        <v>4767</v>
      </c>
      <c r="V1636" t="s">
        <v>4765</v>
      </c>
      <c r="W1636">
        <v>14319.03</v>
      </c>
      <c r="AD1636">
        <v>21.31</v>
      </c>
      <c r="AE1636">
        <v>4.17</v>
      </c>
      <c r="AV1636">
        <v>14319.03</v>
      </c>
      <c r="AW1636">
        <v>64</v>
      </c>
    </row>
    <row r="1637" spans="21:49" x14ac:dyDescent="0.3">
      <c r="U1637" t="s">
        <v>4767</v>
      </c>
      <c r="V1637" t="s">
        <v>4763</v>
      </c>
      <c r="W1637">
        <v>14337.91</v>
      </c>
      <c r="AD1637">
        <v>19.559999999999999</v>
      </c>
      <c r="AE1637">
        <v>11.96</v>
      </c>
      <c r="AV1637">
        <v>14337.91</v>
      </c>
      <c r="AW1637">
        <v>53</v>
      </c>
    </row>
    <row r="1638" spans="21:49" x14ac:dyDescent="0.3">
      <c r="U1638" t="s">
        <v>4762</v>
      </c>
      <c r="V1638" t="s">
        <v>4764</v>
      </c>
      <c r="W1638">
        <v>14349.85</v>
      </c>
      <c r="AD1638">
        <v>37.335000000000001</v>
      </c>
      <c r="AE1638">
        <v>6.26</v>
      </c>
      <c r="AV1638">
        <v>14349.85</v>
      </c>
      <c r="AW1638">
        <v>63</v>
      </c>
    </row>
    <row r="1639" spans="21:49" x14ac:dyDescent="0.3">
      <c r="U1639" t="s">
        <v>4767</v>
      </c>
      <c r="V1639" t="s">
        <v>4763</v>
      </c>
      <c r="W1639">
        <v>14355.43</v>
      </c>
      <c r="AD1639">
        <v>19.53</v>
      </c>
      <c r="AE1639">
        <v>11.68</v>
      </c>
      <c r="AV1639">
        <v>14355.43</v>
      </c>
      <c r="AW1639">
        <v>55</v>
      </c>
    </row>
    <row r="1640" spans="21:49" x14ac:dyDescent="0.3">
      <c r="U1640" t="s">
        <v>4762</v>
      </c>
      <c r="V1640" t="s">
        <v>4765</v>
      </c>
      <c r="W1640">
        <v>14358.36</v>
      </c>
      <c r="AD1640">
        <v>34.1</v>
      </c>
      <c r="AE1640">
        <v>5.16</v>
      </c>
      <c r="AV1640">
        <v>14358.36</v>
      </c>
      <c r="AW1640">
        <v>34</v>
      </c>
    </row>
    <row r="1641" spans="21:49" x14ac:dyDescent="0.3">
      <c r="U1641" t="s">
        <v>4768</v>
      </c>
      <c r="V1641" t="s">
        <v>4763</v>
      </c>
      <c r="W1641">
        <v>14382.71</v>
      </c>
      <c r="AD1641">
        <v>16.5</v>
      </c>
      <c r="AE1641">
        <v>6.9</v>
      </c>
      <c r="AV1641">
        <v>14382.71</v>
      </c>
      <c r="AW1641">
        <v>59</v>
      </c>
    </row>
    <row r="1642" spans="21:49" x14ac:dyDescent="0.3">
      <c r="U1642" t="s">
        <v>4762</v>
      </c>
      <c r="V1642" t="s">
        <v>4765</v>
      </c>
      <c r="W1642">
        <v>14394.4</v>
      </c>
      <c r="AD1642">
        <v>30.69</v>
      </c>
      <c r="AE1642">
        <v>4.83</v>
      </c>
      <c r="AV1642">
        <v>14394.4</v>
      </c>
      <c r="AW1642">
        <v>57</v>
      </c>
    </row>
    <row r="1643" spans="21:49" x14ac:dyDescent="0.3">
      <c r="U1643" t="s">
        <v>4766</v>
      </c>
      <c r="V1643" t="s">
        <v>4765</v>
      </c>
      <c r="W1643">
        <v>14394.56</v>
      </c>
      <c r="AD1643">
        <v>28.93</v>
      </c>
      <c r="AE1643">
        <v>4.87</v>
      </c>
      <c r="AV1643">
        <v>14394.56</v>
      </c>
      <c r="AW1643">
        <v>64</v>
      </c>
    </row>
    <row r="1644" spans="21:49" x14ac:dyDescent="0.3">
      <c r="U1644" t="s">
        <v>4762</v>
      </c>
      <c r="V1644" t="s">
        <v>4765</v>
      </c>
      <c r="W1644">
        <v>14410.93</v>
      </c>
      <c r="AD1644">
        <v>38.9</v>
      </c>
      <c r="AE1644">
        <v>4.28</v>
      </c>
      <c r="AV1644">
        <v>14410.93</v>
      </c>
      <c r="AW1644">
        <v>64</v>
      </c>
    </row>
    <row r="1645" spans="21:49" x14ac:dyDescent="0.3">
      <c r="U1645" t="s">
        <v>4766</v>
      </c>
      <c r="V1645" t="s">
        <v>4765</v>
      </c>
      <c r="W1645">
        <v>14418.28</v>
      </c>
      <c r="AD1645">
        <v>26.9</v>
      </c>
      <c r="AE1645">
        <v>4.07</v>
      </c>
      <c r="AV1645">
        <v>14418.28</v>
      </c>
      <c r="AW1645">
        <v>64</v>
      </c>
    </row>
    <row r="1646" spans="21:49" x14ac:dyDescent="0.3">
      <c r="U1646" t="s">
        <v>4767</v>
      </c>
      <c r="V1646" t="s">
        <v>4764</v>
      </c>
      <c r="W1646">
        <v>14426.07</v>
      </c>
      <c r="AD1646">
        <v>24.86</v>
      </c>
      <c r="AE1646">
        <v>6.23</v>
      </c>
      <c r="AV1646">
        <v>14426.07</v>
      </c>
      <c r="AW1646">
        <v>23</v>
      </c>
    </row>
    <row r="1647" spans="21:49" x14ac:dyDescent="0.3">
      <c r="U1647" t="s">
        <v>4762</v>
      </c>
      <c r="V1647" t="s">
        <v>4764</v>
      </c>
      <c r="W1647">
        <v>14426.66</v>
      </c>
      <c r="AD1647">
        <v>39.14</v>
      </c>
      <c r="AE1647">
        <v>6.24</v>
      </c>
      <c r="AV1647">
        <v>14426.66</v>
      </c>
      <c r="AW1647">
        <v>55</v>
      </c>
    </row>
    <row r="1648" spans="21:49" x14ac:dyDescent="0.3">
      <c r="U1648" t="s">
        <v>4762</v>
      </c>
      <c r="V1648" t="s">
        <v>4764</v>
      </c>
      <c r="W1648">
        <v>14427.63</v>
      </c>
      <c r="AD1648">
        <v>39.799999999999997</v>
      </c>
      <c r="AE1648">
        <v>6.17</v>
      </c>
      <c r="AV1648">
        <v>14427.63</v>
      </c>
      <c r="AW1648">
        <v>55</v>
      </c>
    </row>
    <row r="1649" spans="21:49" x14ac:dyDescent="0.3">
      <c r="U1649" t="s">
        <v>4762</v>
      </c>
      <c r="V1649" t="s">
        <v>4765</v>
      </c>
      <c r="W1649">
        <v>14449.85</v>
      </c>
      <c r="AD1649">
        <v>34.32</v>
      </c>
      <c r="AE1649">
        <v>5.16</v>
      </c>
      <c r="AV1649">
        <v>14449.85</v>
      </c>
      <c r="AW1649">
        <v>63</v>
      </c>
    </row>
    <row r="1650" spans="21:49" x14ac:dyDescent="0.3">
      <c r="U1650" t="s">
        <v>4762</v>
      </c>
      <c r="V1650" t="s">
        <v>4765</v>
      </c>
      <c r="W1650">
        <v>14451.84</v>
      </c>
      <c r="AD1650">
        <v>32.51</v>
      </c>
      <c r="AE1650">
        <v>4.3</v>
      </c>
      <c r="AV1650">
        <v>14451.84</v>
      </c>
      <c r="AW1650">
        <v>63</v>
      </c>
    </row>
    <row r="1651" spans="21:49" x14ac:dyDescent="0.3">
      <c r="U1651" t="s">
        <v>4762</v>
      </c>
      <c r="V1651" t="s">
        <v>4764</v>
      </c>
      <c r="W1651">
        <v>14455.64</v>
      </c>
      <c r="AD1651">
        <v>30.71</v>
      </c>
      <c r="AE1651">
        <v>6.14</v>
      </c>
      <c r="AV1651">
        <v>14455.64</v>
      </c>
      <c r="AW1651">
        <v>26</v>
      </c>
    </row>
    <row r="1652" spans="21:49" x14ac:dyDescent="0.3">
      <c r="U1652" t="s">
        <v>4766</v>
      </c>
      <c r="V1652" t="s">
        <v>4765</v>
      </c>
      <c r="W1652">
        <v>14470.01</v>
      </c>
      <c r="AD1652">
        <v>28.9</v>
      </c>
      <c r="AE1652">
        <v>5.36</v>
      </c>
      <c r="AV1652">
        <v>14470.01</v>
      </c>
      <c r="AW1652">
        <v>46</v>
      </c>
    </row>
    <row r="1653" spans="21:49" x14ac:dyDescent="0.3">
      <c r="U1653" t="s">
        <v>4762</v>
      </c>
      <c r="V1653" t="s">
        <v>4765</v>
      </c>
      <c r="W1653">
        <v>14474.68</v>
      </c>
      <c r="AD1653">
        <v>36.19</v>
      </c>
      <c r="AE1653">
        <v>4.3</v>
      </c>
      <c r="AV1653">
        <v>14474.68</v>
      </c>
      <c r="AW1653">
        <v>63</v>
      </c>
    </row>
    <row r="1654" spans="21:49" x14ac:dyDescent="0.3">
      <c r="U1654" t="s">
        <v>4766</v>
      </c>
      <c r="V1654" t="s">
        <v>4765</v>
      </c>
      <c r="W1654">
        <v>14478.33</v>
      </c>
      <c r="AD1654">
        <v>29.6</v>
      </c>
      <c r="AE1654">
        <v>4.09</v>
      </c>
      <c r="AV1654">
        <v>14478.33</v>
      </c>
      <c r="AW1654">
        <v>43</v>
      </c>
    </row>
    <row r="1655" spans="21:49" x14ac:dyDescent="0.3">
      <c r="U1655" t="s">
        <v>4762</v>
      </c>
      <c r="V1655" t="s">
        <v>4764</v>
      </c>
      <c r="W1655">
        <v>14507.46</v>
      </c>
      <c r="AD1655">
        <v>30.95</v>
      </c>
      <c r="AE1655">
        <v>6.27</v>
      </c>
      <c r="AV1655">
        <v>14507.46</v>
      </c>
      <c r="AW1655">
        <v>33</v>
      </c>
    </row>
    <row r="1656" spans="21:49" x14ac:dyDescent="0.3">
      <c r="U1656" t="s">
        <v>4767</v>
      </c>
      <c r="V1656" t="s">
        <v>4765</v>
      </c>
      <c r="W1656">
        <v>14547.26</v>
      </c>
      <c r="AD1656">
        <v>19.95</v>
      </c>
      <c r="AE1656">
        <v>5.39</v>
      </c>
      <c r="AV1656">
        <v>14547.26</v>
      </c>
      <c r="AW1656">
        <v>33</v>
      </c>
    </row>
    <row r="1657" spans="21:49" x14ac:dyDescent="0.3">
      <c r="U1657" t="s">
        <v>4767</v>
      </c>
      <c r="V1657" t="s">
        <v>4764</v>
      </c>
      <c r="W1657">
        <v>14571.89</v>
      </c>
      <c r="AD1657">
        <v>23.65</v>
      </c>
      <c r="AE1657">
        <v>5.75</v>
      </c>
      <c r="AV1657">
        <v>14571.89</v>
      </c>
      <c r="AW1657">
        <v>24</v>
      </c>
    </row>
    <row r="1658" spans="21:49" x14ac:dyDescent="0.3">
      <c r="U1658" t="s">
        <v>4762</v>
      </c>
      <c r="V1658" t="s">
        <v>4765</v>
      </c>
      <c r="W1658">
        <v>14574.64</v>
      </c>
      <c r="AD1658">
        <v>43.34</v>
      </c>
      <c r="AE1658">
        <v>4.91</v>
      </c>
      <c r="AV1658">
        <v>14574.64</v>
      </c>
      <c r="AW1658">
        <v>60</v>
      </c>
    </row>
    <row r="1659" spans="21:49" x14ac:dyDescent="0.3">
      <c r="U1659" t="s">
        <v>4762</v>
      </c>
      <c r="V1659" t="s">
        <v>4765</v>
      </c>
      <c r="W1659">
        <v>14590.63</v>
      </c>
      <c r="AD1659">
        <v>31.98</v>
      </c>
      <c r="AE1659">
        <v>4.46</v>
      </c>
      <c r="AV1659">
        <v>14590.63</v>
      </c>
      <c r="AW1659">
        <v>59</v>
      </c>
    </row>
    <row r="1660" spans="21:49" x14ac:dyDescent="0.3">
      <c r="U1660" t="s">
        <v>4762</v>
      </c>
      <c r="V1660" t="s">
        <v>4764</v>
      </c>
      <c r="W1660">
        <v>14600.62</v>
      </c>
      <c r="AD1660">
        <v>35.86</v>
      </c>
      <c r="AE1660">
        <v>6.22</v>
      </c>
      <c r="AV1660">
        <v>14600.62</v>
      </c>
      <c r="AW1660">
        <v>55</v>
      </c>
    </row>
    <row r="1661" spans="21:49" x14ac:dyDescent="0.3">
      <c r="U1661" t="s">
        <v>4768</v>
      </c>
      <c r="V1661" t="s">
        <v>4763</v>
      </c>
      <c r="W1661">
        <v>14612.33</v>
      </c>
      <c r="AD1661">
        <v>15.2</v>
      </c>
      <c r="AE1661">
        <v>8.82</v>
      </c>
      <c r="AV1661">
        <v>14612.33</v>
      </c>
      <c r="AW1661">
        <v>57</v>
      </c>
    </row>
    <row r="1662" spans="21:49" x14ac:dyDescent="0.3">
      <c r="U1662" t="s">
        <v>4762</v>
      </c>
      <c r="V1662" t="s">
        <v>4763</v>
      </c>
      <c r="W1662">
        <v>14630.52</v>
      </c>
      <c r="AD1662">
        <v>37.200000000000003</v>
      </c>
      <c r="AE1662">
        <v>10.14</v>
      </c>
      <c r="AV1662">
        <v>14630.52</v>
      </c>
      <c r="AW1662">
        <v>31</v>
      </c>
    </row>
    <row r="1663" spans="21:49" x14ac:dyDescent="0.3">
      <c r="U1663" t="s">
        <v>4768</v>
      </c>
      <c r="V1663" t="s">
        <v>4765</v>
      </c>
      <c r="W1663">
        <v>14640.35</v>
      </c>
      <c r="AD1663">
        <v>17.91</v>
      </c>
      <c r="AE1663">
        <v>4.66</v>
      </c>
      <c r="AV1663">
        <v>14640.35</v>
      </c>
      <c r="AW1663">
        <v>55</v>
      </c>
    </row>
    <row r="1664" spans="21:49" x14ac:dyDescent="0.3">
      <c r="U1664" t="s">
        <v>4767</v>
      </c>
      <c r="V1664" t="s">
        <v>4764</v>
      </c>
      <c r="W1664">
        <v>14657.2</v>
      </c>
      <c r="AD1664">
        <v>20.76</v>
      </c>
      <c r="AE1664">
        <v>6.26</v>
      </c>
      <c r="AV1664">
        <v>14657.2</v>
      </c>
      <c r="AW1664">
        <v>41</v>
      </c>
    </row>
    <row r="1665" spans="21:49" x14ac:dyDescent="0.3">
      <c r="U1665" t="s">
        <v>4762</v>
      </c>
      <c r="V1665" t="s">
        <v>4765</v>
      </c>
      <c r="W1665">
        <v>14665.75</v>
      </c>
      <c r="AD1665">
        <v>38.99</v>
      </c>
      <c r="AE1665">
        <v>5.21</v>
      </c>
      <c r="AV1665">
        <v>14665.75</v>
      </c>
      <c r="AW1665">
        <v>53</v>
      </c>
    </row>
    <row r="1666" spans="21:49" x14ac:dyDescent="0.3">
      <c r="U1666" t="s">
        <v>4762</v>
      </c>
      <c r="V1666" t="s">
        <v>4764</v>
      </c>
      <c r="W1666">
        <v>14692.67</v>
      </c>
      <c r="AD1666">
        <v>42.655000000000001</v>
      </c>
      <c r="AE1666">
        <v>5.94</v>
      </c>
      <c r="AV1666">
        <v>14692.67</v>
      </c>
      <c r="AW1666">
        <v>64</v>
      </c>
    </row>
    <row r="1667" spans="21:49" x14ac:dyDescent="0.3">
      <c r="U1667" t="s">
        <v>4762</v>
      </c>
      <c r="V1667" t="s">
        <v>4765</v>
      </c>
      <c r="W1667">
        <v>14696.77</v>
      </c>
      <c r="AD1667">
        <v>30.57</v>
      </c>
      <c r="AE1667">
        <v>5.34</v>
      </c>
      <c r="AV1667">
        <v>14696.77</v>
      </c>
      <c r="AW1667">
        <v>40</v>
      </c>
    </row>
    <row r="1668" spans="21:49" x14ac:dyDescent="0.3">
      <c r="U1668" t="s">
        <v>4768</v>
      </c>
      <c r="V1668" t="s">
        <v>4764</v>
      </c>
      <c r="W1668">
        <v>14711.74</v>
      </c>
      <c r="AD1668">
        <v>17.7</v>
      </c>
      <c r="AE1668">
        <v>6.38</v>
      </c>
      <c r="AV1668">
        <v>14711.74</v>
      </c>
      <c r="AW1668">
        <v>20</v>
      </c>
    </row>
    <row r="1669" spans="21:49" x14ac:dyDescent="0.3">
      <c r="U1669" t="s">
        <v>4762</v>
      </c>
      <c r="V1669" t="s">
        <v>4765</v>
      </c>
      <c r="W1669">
        <v>14738.43</v>
      </c>
      <c r="AD1669">
        <v>34.770000000000003</v>
      </c>
      <c r="AE1669">
        <v>4.47</v>
      </c>
      <c r="AV1669">
        <v>14738.43</v>
      </c>
      <c r="AW1669">
        <v>60</v>
      </c>
    </row>
    <row r="1670" spans="21:49" x14ac:dyDescent="0.3">
      <c r="U1670" t="s">
        <v>4768</v>
      </c>
      <c r="V1670" t="s">
        <v>4763</v>
      </c>
      <c r="W1670">
        <v>14750.42</v>
      </c>
      <c r="AD1670">
        <v>16.88</v>
      </c>
      <c r="AE1670">
        <v>9.9600000000000009</v>
      </c>
      <c r="AV1670">
        <v>14750.42</v>
      </c>
      <c r="AW1670">
        <v>57</v>
      </c>
    </row>
    <row r="1671" spans="21:49" x14ac:dyDescent="0.3">
      <c r="U1671" t="s">
        <v>4762</v>
      </c>
      <c r="V1671" t="s">
        <v>4763</v>
      </c>
      <c r="W1671">
        <v>14819</v>
      </c>
      <c r="AD1671">
        <v>40.26</v>
      </c>
      <c r="AE1671">
        <v>9.92</v>
      </c>
      <c r="AV1671">
        <v>14819</v>
      </c>
      <c r="AW1671">
        <v>47</v>
      </c>
    </row>
    <row r="1672" spans="21:49" x14ac:dyDescent="0.3">
      <c r="U1672" t="s">
        <v>4766</v>
      </c>
      <c r="V1672" t="s">
        <v>4764</v>
      </c>
      <c r="W1672">
        <v>14839.34</v>
      </c>
      <c r="AD1672">
        <v>25.6</v>
      </c>
      <c r="AE1672">
        <v>6.03</v>
      </c>
      <c r="AV1672">
        <v>14839.34</v>
      </c>
      <c r="AW1672">
        <v>43</v>
      </c>
    </row>
    <row r="1673" spans="21:49" x14ac:dyDescent="0.3">
      <c r="U1673" t="s">
        <v>4762</v>
      </c>
      <c r="V1673" t="s">
        <v>4763</v>
      </c>
      <c r="W1673">
        <v>14843.96</v>
      </c>
      <c r="AD1673">
        <v>33.549999999999997</v>
      </c>
      <c r="AE1673">
        <v>10.9</v>
      </c>
      <c r="AV1673">
        <v>14843.96</v>
      </c>
      <c r="AW1673">
        <v>42</v>
      </c>
    </row>
    <row r="1674" spans="21:49" x14ac:dyDescent="0.3">
      <c r="U1674" t="s">
        <v>4768</v>
      </c>
      <c r="V1674" t="s">
        <v>4763</v>
      </c>
      <c r="W1674">
        <v>14847.63</v>
      </c>
      <c r="AD1674">
        <v>16.690000000000001</v>
      </c>
      <c r="AE1674">
        <v>10.66</v>
      </c>
      <c r="AV1674">
        <v>14847.63</v>
      </c>
      <c r="AW1674">
        <v>52</v>
      </c>
    </row>
    <row r="1675" spans="21:49" x14ac:dyDescent="0.3">
      <c r="U1675" t="s">
        <v>4767</v>
      </c>
      <c r="V1675" t="s">
        <v>4765</v>
      </c>
      <c r="W1675">
        <v>14901.52</v>
      </c>
      <c r="AD1675">
        <v>19.95</v>
      </c>
      <c r="AE1675">
        <v>4.05</v>
      </c>
      <c r="AV1675">
        <v>14901.52</v>
      </c>
      <c r="AW1675">
        <v>64</v>
      </c>
    </row>
    <row r="1676" spans="21:49" x14ac:dyDescent="0.3">
      <c r="U1676" t="s">
        <v>4768</v>
      </c>
      <c r="V1676" t="s">
        <v>4765</v>
      </c>
      <c r="W1676">
        <v>14908.27</v>
      </c>
      <c r="AD1676">
        <v>17.55</v>
      </c>
      <c r="AE1676">
        <v>4.2300000000000004</v>
      </c>
      <c r="AV1676">
        <v>14908.27</v>
      </c>
      <c r="AW1676">
        <v>41</v>
      </c>
    </row>
    <row r="1677" spans="21:49" x14ac:dyDescent="0.3">
      <c r="U1677" t="s">
        <v>4767</v>
      </c>
      <c r="V1677" t="s">
        <v>4765</v>
      </c>
      <c r="W1677">
        <v>14926.97</v>
      </c>
      <c r="AD1677">
        <v>22.01</v>
      </c>
      <c r="AE1677">
        <v>5.01</v>
      </c>
      <c r="AV1677">
        <v>14926.97</v>
      </c>
      <c r="AW1677">
        <v>54</v>
      </c>
    </row>
    <row r="1678" spans="21:49" x14ac:dyDescent="0.3">
      <c r="U1678" t="s">
        <v>4762</v>
      </c>
      <c r="V1678" t="s">
        <v>4764</v>
      </c>
      <c r="W1678">
        <v>14945.34</v>
      </c>
      <c r="AD1678">
        <v>41.8</v>
      </c>
      <c r="AE1678">
        <v>5.82</v>
      </c>
      <c r="AV1678">
        <v>14945.34</v>
      </c>
      <c r="AW1678">
        <v>60</v>
      </c>
    </row>
    <row r="1679" spans="21:49" x14ac:dyDescent="0.3">
      <c r="U1679" t="s">
        <v>4767</v>
      </c>
      <c r="V1679" t="s">
        <v>4763</v>
      </c>
      <c r="W1679">
        <v>14988.43</v>
      </c>
      <c r="AD1679">
        <v>19.170000000000002</v>
      </c>
      <c r="AE1679">
        <v>7.94</v>
      </c>
      <c r="AV1679">
        <v>14988.43</v>
      </c>
      <c r="AW1679">
        <v>64</v>
      </c>
    </row>
    <row r="1680" spans="21:49" x14ac:dyDescent="0.3">
      <c r="U1680" t="s">
        <v>4762</v>
      </c>
      <c r="V1680" t="s">
        <v>4764</v>
      </c>
      <c r="W1680">
        <v>15006.58</v>
      </c>
      <c r="AD1680">
        <v>32.799999999999997</v>
      </c>
      <c r="AE1680">
        <v>6.16</v>
      </c>
      <c r="AV1680">
        <v>15006.58</v>
      </c>
      <c r="AW1680">
        <v>27</v>
      </c>
    </row>
    <row r="1681" spans="21:49" x14ac:dyDescent="0.3">
      <c r="U1681" t="s">
        <v>4762</v>
      </c>
      <c r="V1681" t="s">
        <v>4765</v>
      </c>
      <c r="W1681">
        <v>15019.76</v>
      </c>
      <c r="AD1681">
        <v>35.814999999999998</v>
      </c>
      <c r="AE1681">
        <v>4.1500000000000004</v>
      </c>
      <c r="AV1681">
        <v>15019.76</v>
      </c>
      <c r="AW1681">
        <v>62</v>
      </c>
    </row>
    <row r="1682" spans="21:49" x14ac:dyDescent="0.3">
      <c r="U1682" t="s">
        <v>4767</v>
      </c>
      <c r="V1682" t="s">
        <v>4764</v>
      </c>
      <c r="W1682">
        <v>15025.76</v>
      </c>
      <c r="AD1682">
        <v>24.3</v>
      </c>
      <c r="AE1682">
        <v>6.23</v>
      </c>
      <c r="AV1682">
        <v>15025.76</v>
      </c>
      <c r="AW1682">
        <v>43</v>
      </c>
    </row>
    <row r="1683" spans="21:49" x14ac:dyDescent="0.3">
      <c r="U1683" t="s">
        <v>4767</v>
      </c>
      <c r="V1683" t="s">
        <v>4763</v>
      </c>
      <c r="W1683">
        <v>15026.3</v>
      </c>
      <c r="AD1683">
        <v>19.059999999999999</v>
      </c>
      <c r="AE1683">
        <v>7.41</v>
      </c>
      <c r="AV1683">
        <v>15026.3</v>
      </c>
      <c r="AW1683">
        <v>52</v>
      </c>
    </row>
    <row r="1684" spans="21:49" x14ac:dyDescent="0.3">
      <c r="U1684" t="s">
        <v>4762</v>
      </c>
      <c r="V1684" t="s">
        <v>4765</v>
      </c>
      <c r="W1684">
        <v>15038.51</v>
      </c>
      <c r="AD1684">
        <v>33.25</v>
      </c>
      <c r="AE1684">
        <v>5.62</v>
      </c>
      <c r="AV1684">
        <v>15038.51</v>
      </c>
      <c r="AW1684">
        <v>51</v>
      </c>
    </row>
    <row r="1685" spans="21:49" x14ac:dyDescent="0.3">
      <c r="U1685" t="s">
        <v>4767</v>
      </c>
      <c r="V1685" t="s">
        <v>4765</v>
      </c>
      <c r="W1685">
        <v>15052.68</v>
      </c>
      <c r="AD1685">
        <v>21.37</v>
      </c>
      <c r="AE1685">
        <v>4.54</v>
      </c>
      <c r="AV1685">
        <v>15052.68</v>
      </c>
      <c r="AW1685">
        <v>54</v>
      </c>
    </row>
    <row r="1686" spans="21:49" x14ac:dyDescent="0.3">
      <c r="U1686" t="s">
        <v>4762</v>
      </c>
      <c r="V1686" t="s">
        <v>4763</v>
      </c>
      <c r="W1686">
        <v>15090.35</v>
      </c>
      <c r="AD1686">
        <v>34.43</v>
      </c>
      <c r="AE1686">
        <v>8.6199999999999992</v>
      </c>
      <c r="AV1686">
        <v>15090.35</v>
      </c>
      <c r="AW1686">
        <v>47</v>
      </c>
    </row>
    <row r="1687" spans="21:49" x14ac:dyDescent="0.3">
      <c r="U1687" t="s">
        <v>4767</v>
      </c>
      <c r="V1687" t="s">
        <v>4765</v>
      </c>
      <c r="W1687">
        <v>15103.69</v>
      </c>
      <c r="AD1687">
        <v>20.86</v>
      </c>
      <c r="AE1687">
        <v>4.3600000000000003</v>
      </c>
      <c r="AV1687">
        <v>15103.69</v>
      </c>
      <c r="AW1687">
        <v>50</v>
      </c>
    </row>
    <row r="1688" spans="21:49" x14ac:dyDescent="0.3">
      <c r="U1688" t="s">
        <v>4768</v>
      </c>
      <c r="V1688" t="s">
        <v>4763</v>
      </c>
      <c r="W1688">
        <v>15123.19</v>
      </c>
      <c r="AD1688">
        <v>18.34</v>
      </c>
      <c r="AE1688">
        <v>10.01</v>
      </c>
      <c r="AV1688">
        <v>15123.19</v>
      </c>
      <c r="AW1688">
        <v>44</v>
      </c>
    </row>
    <row r="1689" spans="21:49" x14ac:dyDescent="0.3">
      <c r="U1689" t="s">
        <v>4762</v>
      </c>
      <c r="V1689" t="s">
        <v>4765</v>
      </c>
      <c r="W1689">
        <v>15150.44</v>
      </c>
      <c r="AD1689">
        <v>34.15</v>
      </c>
      <c r="AE1689">
        <v>5.42</v>
      </c>
      <c r="AV1689">
        <v>15150.44</v>
      </c>
      <c r="AW1689">
        <v>51</v>
      </c>
    </row>
    <row r="1690" spans="21:49" x14ac:dyDescent="0.3">
      <c r="U1690" t="s">
        <v>4768</v>
      </c>
      <c r="V1690" t="s">
        <v>4765</v>
      </c>
      <c r="W1690">
        <v>15161.25</v>
      </c>
      <c r="AD1690">
        <v>18.350000000000001</v>
      </c>
      <c r="AE1690">
        <v>5.12</v>
      </c>
      <c r="AV1690">
        <v>15161.25</v>
      </c>
      <c r="AW1690">
        <v>60</v>
      </c>
    </row>
    <row r="1691" spans="21:49" x14ac:dyDescent="0.3">
      <c r="U1691" t="s">
        <v>4767</v>
      </c>
      <c r="V1691" t="s">
        <v>4763</v>
      </c>
      <c r="W1691">
        <v>15161.53</v>
      </c>
      <c r="AD1691">
        <v>22.13</v>
      </c>
      <c r="AE1691">
        <v>9.1999999999999993</v>
      </c>
      <c r="AV1691">
        <v>15161.53</v>
      </c>
      <c r="AW1691">
        <v>64</v>
      </c>
    </row>
    <row r="1692" spans="21:49" x14ac:dyDescent="0.3">
      <c r="U1692" t="s">
        <v>4767</v>
      </c>
      <c r="V1692" t="s">
        <v>4764</v>
      </c>
      <c r="W1692">
        <v>15170.07</v>
      </c>
      <c r="AD1692">
        <v>22.51</v>
      </c>
      <c r="AE1692">
        <v>6.08</v>
      </c>
      <c r="AV1692">
        <v>15170.07</v>
      </c>
      <c r="AW1692">
        <v>63</v>
      </c>
    </row>
    <row r="1693" spans="21:49" x14ac:dyDescent="0.3">
      <c r="U1693" t="s">
        <v>4762</v>
      </c>
      <c r="V1693" t="s">
        <v>4765</v>
      </c>
      <c r="W1693">
        <v>15174.81</v>
      </c>
      <c r="AD1693">
        <v>31</v>
      </c>
      <c r="AE1693">
        <v>4.7699999999999996</v>
      </c>
      <c r="AV1693">
        <v>15174.81</v>
      </c>
      <c r="AW1693">
        <v>60</v>
      </c>
    </row>
    <row r="1694" spans="21:49" x14ac:dyDescent="0.3">
      <c r="U1694" t="s">
        <v>4766</v>
      </c>
      <c r="V1694" t="s">
        <v>4765</v>
      </c>
      <c r="W1694">
        <v>15207.92</v>
      </c>
      <c r="AD1694">
        <v>28.27</v>
      </c>
      <c r="AE1694">
        <v>4.62</v>
      </c>
      <c r="AV1694">
        <v>15207.92</v>
      </c>
      <c r="AW1694">
        <v>44</v>
      </c>
    </row>
    <row r="1695" spans="21:49" x14ac:dyDescent="0.3">
      <c r="U1695" t="s">
        <v>4766</v>
      </c>
      <c r="V1695" t="s">
        <v>4763</v>
      </c>
      <c r="W1695">
        <v>15230.32</v>
      </c>
      <c r="AD1695">
        <v>29.92</v>
      </c>
      <c r="AE1695">
        <v>9.07</v>
      </c>
      <c r="AV1695">
        <v>15230.32</v>
      </c>
      <c r="AW1695">
        <v>62</v>
      </c>
    </row>
    <row r="1696" spans="21:49" x14ac:dyDescent="0.3">
      <c r="U1696" t="s">
        <v>4766</v>
      </c>
      <c r="V1696" t="s">
        <v>4763</v>
      </c>
      <c r="W1696">
        <v>15260.52</v>
      </c>
      <c r="AD1696">
        <v>25.9</v>
      </c>
      <c r="AE1696">
        <v>9.1199999999999992</v>
      </c>
      <c r="AV1696">
        <v>15260.52</v>
      </c>
      <c r="AW1696">
        <v>53</v>
      </c>
    </row>
    <row r="1697" spans="21:49" x14ac:dyDescent="0.3">
      <c r="U1697" t="s">
        <v>4766</v>
      </c>
      <c r="V1697" t="s">
        <v>4763</v>
      </c>
      <c r="W1697">
        <v>15322.77</v>
      </c>
      <c r="AD1697">
        <v>27.74</v>
      </c>
      <c r="AE1697">
        <v>7.32</v>
      </c>
      <c r="AV1697">
        <v>15322.77</v>
      </c>
      <c r="AW1697">
        <v>59</v>
      </c>
    </row>
    <row r="1698" spans="21:49" x14ac:dyDescent="0.3">
      <c r="U1698" t="s">
        <v>4768</v>
      </c>
      <c r="V1698" t="s">
        <v>4763</v>
      </c>
      <c r="W1698">
        <v>15359.1</v>
      </c>
      <c r="AD1698">
        <v>17.260000000000002</v>
      </c>
      <c r="AE1698">
        <v>11.73</v>
      </c>
      <c r="AV1698">
        <v>15359.1</v>
      </c>
      <c r="AW1698">
        <v>21</v>
      </c>
    </row>
    <row r="1699" spans="21:49" x14ac:dyDescent="0.3">
      <c r="U1699" t="s">
        <v>4767</v>
      </c>
      <c r="V1699" t="s">
        <v>4763</v>
      </c>
      <c r="W1699">
        <v>15361.5</v>
      </c>
      <c r="AD1699">
        <v>19.855</v>
      </c>
      <c r="AE1699">
        <v>6.64</v>
      </c>
      <c r="AV1699">
        <v>15361.5</v>
      </c>
      <c r="AW1699">
        <v>34</v>
      </c>
    </row>
    <row r="1700" spans="21:49" x14ac:dyDescent="0.3">
      <c r="U1700" t="s">
        <v>4762</v>
      </c>
      <c r="V1700" t="s">
        <v>4764</v>
      </c>
      <c r="W1700">
        <v>15363.77</v>
      </c>
      <c r="AD1700">
        <v>41.69</v>
      </c>
      <c r="AE1700">
        <v>5.78</v>
      </c>
      <c r="AV1700">
        <v>15363.77</v>
      </c>
      <c r="AW1700">
        <v>54</v>
      </c>
    </row>
    <row r="1701" spans="21:49" x14ac:dyDescent="0.3">
      <c r="U1701" t="s">
        <v>4768</v>
      </c>
      <c r="V1701" t="s">
        <v>4763</v>
      </c>
      <c r="W1701">
        <v>15368.22</v>
      </c>
      <c r="AD1701">
        <v>16.12</v>
      </c>
      <c r="AE1701">
        <v>10.45</v>
      </c>
      <c r="AV1701">
        <v>15368.22</v>
      </c>
      <c r="AW1701">
        <v>60</v>
      </c>
    </row>
    <row r="1702" spans="21:49" x14ac:dyDescent="0.3">
      <c r="U1702" t="s">
        <v>4762</v>
      </c>
      <c r="V1702" t="s">
        <v>4765</v>
      </c>
      <c r="W1702">
        <v>15377.77</v>
      </c>
      <c r="AD1702">
        <v>37.43</v>
      </c>
      <c r="AE1702">
        <v>4.5199999999999996</v>
      </c>
      <c r="AV1702">
        <v>15377.77</v>
      </c>
      <c r="AW1702">
        <v>58</v>
      </c>
    </row>
    <row r="1703" spans="21:49" x14ac:dyDescent="0.3">
      <c r="U1703" t="s">
        <v>4762</v>
      </c>
      <c r="V1703" t="s">
        <v>4764</v>
      </c>
      <c r="W1703">
        <v>15440.2</v>
      </c>
      <c r="AD1703">
        <v>31.065000000000001</v>
      </c>
      <c r="AE1703">
        <v>5.71</v>
      </c>
      <c r="AV1703">
        <v>15440.2</v>
      </c>
      <c r="AW1703">
        <v>32</v>
      </c>
    </row>
    <row r="1704" spans="21:49" x14ac:dyDescent="0.3">
      <c r="U1704" t="s">
        <v>4766</v>
      </c>
      <c r="V1704" t="s">
        <v>4765</v>
      </c>
      <c r="W1704">
        <v>15450.48</v>
      </c>
      <c r="AD1704">
        <v>25.08</v>
      </c>
      <c r="AE1704">
        <v>4.7699999999999996</v>
      </c>
      <c r="AV1704">
        <v>15450.48</v>
      </c>
      <c r="AW1704">
        <v>46</v>
      </c>
    </row>
    <row r="1705" spans="21:49" x14ac:dyDescent="0.3">
      <c r="U1705" t="s">
        <v>4768</v>
      </c>
      <c r="V1705" t="s">
        <v>4763</v>
      </c>
      <c r="W1705">
        <v>15518.18</v>
      </c>
      <c r="AD1705">
        <v>15.2</v>
      </c>
      <c r="AE1705">
        <v>7.81</v>
      </c>
      <c r="AV1705">
        <v>15518.18</v>
      </c>
      <c r="AW1705">
        <v>18</v>
      </c>
    </row>
    <row r="1706" spans="21:49" x14ac:dyDescent="0.3">
      <c r="U1706" t="s">
        <v>4767</v>
      </c>
      <c r="V1706" t="s">
        <v>4765</v>
      </c>
      <c r="W1706">
        <v>15532.16</v>
      </c>
      <c r="AD1706">
        <v>22.34</v>
      </c>
      <c r="AE1706">
        <v>5.19</v>
      </c>
      <c r="AV1706">
        <v>15532.16</v>
      </c>
      <c r="AW1706">
        <v>48</v>
      </c>
    </row>
    <row r="1707" spans="21:49" x14ac:dyDescent="0.3">
      <c r="U1707" t="s">
        <v>4762</v>
      </c>
      <c r="V1707" t="s">
        <v>4764</v>
      </c>
      <c r="W1707">
        <v>15555.19</v>
      </c>
      <c r="AD1707">
        <v>40.15</v>
      </c>
      <c r="AE1707">
        <v>5.93</v>
      </c>
      <c r="AV1707">
        <v>15555.19</v>
      </c>
      <c r="AW1707">
        <v>63</v>
      </c>
    </row>
    <row r="1708" spans="21:49" x14ac:dyDescent="0.3">
      <c r="U1708" t="s">
        <v>4762</v>
      </c>
      <c r="V1708" t="s">
        <v>4764</v>
      </c>
      <c r="W1708">
        <v>15556.67</v>
      </c>
      <c r="AD1708">
        <v>37.729999999999997</v>
      </c>
      <c r="AE1708">
        <v>6.29</v>
      </c>
      <c r="AV1708">
        <v>15556.67</v>
      </c>
      <c r="AW1708">
        <v>48</v>
      </c>
    </row>
    <row r="1709" spans="21:49" x14ac:dyDescent="0.3">
      <c r="U1709" t="s">
        <v>4766</v>
      </c>
      <c r="V1709" t="s">
        <v>4765</v>
      </c>
      <c r="W1709">
        <v>15608.58</v>
      </c>
      <c r="AD1709">
        <v>25.35</v>
      </c>
      <c r="AE1709">
        <v>4.9000000000000004</v>
      </c>
      <c r="AV1709">
        <v>15608.58</v>
      </c>
      <c r="AW1709">
        <v>57</v>
      </c>
    </row>
    <row r="1710" spans="21:49" x14ac:dyDescent="0.3">
      <c r="U1710" t="s">
        <v>4766</v>
      </c>
      <c r="V1710" t="s">
        <v>4765</v>
      </c>
      <c r="W1710">
        <v>15612.19</v>
      </c>
      <c r="AD1710">
        <v>26.41</v>
      </c>
      <c r="AE1710">
        <v>5.07</v>
      </c>
      <c r="AV1710">
        <v>15612.19</v>
      </c>
      <c r="AW1710">
        <v>63</v>
      </c>
    </row>
    <row r="1711" spans="21:49" x14ac:dyDescent="0.3">
      <c r="U1711" t="s">
        <v>4766</v>
      </c>
      <c r="V1711" t="s">
        <v>4765</v>
      </c>
      <c r="W1711">
        <v>15646.28</v>
      </c>
      <c r="AD1711">
        <v>27.6</v>
      </c>
      <c r="AE1711">
        <v>5.33</v>
      </c>
      <c r="AV1711">
        <v>15646.28</v>
      </c>
      <c r="AW1711">
        <v>34</v>
      </c>
    </row>
    <row r="1712" spans="21:49" x14ac:dyDescent="0.3">
      <c r="U1712" t="s">
        <v>4762</v>
      </c>
      <c r="V1712" t="s">
        <v>4763</v>
      </c>
      <c r="W1712">
        <v>15670.3</v>
      </c>
      <c r="AD1712">
        <v>33.82</v>
      </c>
      <c r="AE1712">
        <v>8.93</v>
      </c>
      <c r="AV1712">
        <v>15670.3</v>
      </c>
      <c r="AW1712">
        <v>49</v>
      </c>
    </row>
    <row r="1713" spans="21:49" x14ac:dyDescent="0.3">
      <c r="U1713" t="s">
        <v>4762</v>
      </c>
      <c r="V1713" t="s">
        <v>4765</v>
      </c>
      <c r="W1713">
        <v>15698.86</v>
      </c>
      <c r="AD1713">
        <v>32.9</v>
      </c>
      <c r="AE1713">
        <v>4.3499999999999996</v>
      </c>
      <c r="AV1713">
        <v>15698.86</v>
      </c>
      <c r="AW1713">
        <v>46</v>
      </c>
    </row>
    <row r="1714" spans="21:49" x14ac:dyDescent="0.3">
      <c r="U1714" t="s">
        <v>4762</v>
      </c>
      <c r="V1714" t="s">
        <v>4763</v>
      </c>
      <c r="W1714">
        <v>15746.62</v>
      </c>
      <c r="AD1714">
        <v>30.875</v>
      </c>
      <c r="AE1714">
        <v>9.5399999999999991</v>
      </c>
      <c r="AV1714">
        <v>15746.62</v>
      </c>
      <c r="AW1714">
        <v>48</v>
      </c>
    </row>
    <row r="1715" spans="21:49" x14ac:dyDescent="0.3">
      <c r="U1715" t="s">
        <v>4762</v>
      </c>
      <c r="V1715" t="s">
        <v>4764</v>
      </c>
      <c r="W1715">
        <v>15817.99</v>
      </c>
      <c r="AD1715">
        <v>32.64</v>
      </c>
      <c r="AE1715">
        <v>5.91</v>
      </c>
      <c r="AV1715">
        <v>15817.99</v>
      </c>
      <c r="AW1715">
        <v>25</v>
      </c>
    </row>
    <row r="1716" spans="21:49" x14ac:dyDescent="0.3">
      <c r="U1716" t="s">
        <v>4767</v>
      </c>
      <c r="V1716" t="s">
        <v>4765</v>
      </c>
      <c r="W1716">
        <v>15820.7</v>
      </c>
      <c r="AD1716">
        <v>22.135000000000002</v>
      </c>
      <c r="AE1716">
        <v>5.0999999999999996</v>
      </c>
      <c r="AV1716">
        <v>15820.7</v>
      </c>
      <c r="AW1716">
        <v>38</v>
      </c>
    </row>
    <row r="1717" spans="21:49" x14ac:dyDescent="0.3">
      <c r="U1717" t="s">
        <v>4768</v>
      </c>
      <c r="V1717" t="s">
        <v>4765</v>
      </c>
      <c r="W1717">
        <v>15828.82</v>
      </c>
      <c r="AD1717">
        <v>16.53</v>
      </c>
      <c r="AE1717">
        <v>5.08</v>
      </c>
      <c r="AV1717">
        <v>15828.82</v>
      </c>
      <c r="AW1717">
        <v>40</v>
      </c>
    </row>
    <row r="1718" spans="21:49" x14ac:dyDescent="0.3">
      <c r="U1718" t="s">
        <v>4762</v>
      </c>
      <c r="V1718" t="s">
        <v>4765</v>
      </c>
      <c r="W1718">
        <v>15840.81</v>
      </c>
      <c r="AD1718">
        <v>32.774999999999999</v>
      </c>
      <c r="AE1718">
        <v>4.75</v>
      </c>
      <c r="AV1718">
        <v>15840.81</v>
      </c>
      <c r="AW1718">
        <v>60</v>
      </c>
    </row>
    <row r="1719" spans="21:49" x14ac:dyDescent="0.3">
      <c r="U1719" t="s">
        <v>4762</v>
      </c>
      <c r="V1719" t="s">
        <v>4764</v>
      </c>
      <c r="W1719">
        <v>15922.29</v>
      </c>
      <c r="AD1719">
        <v>30.9</v>
      </c>
      <c r="AE1719">
        <v>6.05</v>
      </c>
      <c r="AV1719">
        <v>15922.29</v>
      </c>
      <c r="AW1719">
        <v>42</v>
      </c>
    </row>
    <row r="1720" spans="21:49" x14ac:dyDescent="0.3">
      <c r="U1720" t="s">
        <v>4768</v>
      </c>
      <c r="V1720" t="s">
        <v>4763</v>
      </c>
      <c r="W1720">
        <v>15965.29</v>
      </c>
      <c r="AD1720">
        <v>15.58</v>
      </c>
      <c r="AE1720">
        <v>11.56</v>
      </c>
      <c r="AV1720">
        <v>15965.29</v>
      </c>
      <c r="AW1720">
        <v>40</v>
      </c>
    </row>
    <row r="1721" spans="21:49" x14ac:dyDescent="0.3">
      <c r="U1721" t="s">
        <v>4766</v>
      </c>
      <c r="V1721" t="s">
        <v>4764</v>
      </c>
      <c r="W1721">
        <v>15966.19</v>
      </c>
      <c r="AD1721">
        <v>26.315000000000001</v>
      </c>
      <c r="AE1721">
        <v>5.76</v>
      </c>
      <c r="AV1721">
        <v>15966.19</v>
      </c>
      <c r="AW1721">
        <v>42</v>
      </c>
    </row>
    <row r="1722" spans="21:49" x14ac:dyDescent="0.3">
      <c r="U1722" t="s">
        <v>4762</v>
      </c>
      <c r="V1722" t="s">
        <v>4765</v>
      </c>
      <c r="W1722">
        <v>16059.06</v>
      </c>
      <c r="AD1722">
        <v>35.61</v>
      </c>
      <c r="AE1722">
        <v>5.65</v>
      </c>
      <c r="AV1722">
        <v>16059.06</v>
      </c>
      <c r="AW1722">
        <v>34</v>
      </c>
    </row>
    <row r="1723" spans="21:49" x14ac:dyDescent="0.3">
      <c r="U1723" t="s">
        <v>4762</v>
      </c>
      <c r="V1723" t="s">
        <v>4764</v>
      </c>
      <c r="W1723">
        <v>16062.89</v>
      </c>
      <c r="AD1723">
        <v>37.56</v>
      </c>
      <c r="AE1723">
        <v>5.88</v>
      </c>
      <c r="AV1723">
        <v>16062.89</v>
      </c>
      <c r="AW1723">
        <v>44</v>
      </c>
    </row>
    <row r="1724" spans="21:49" x14ac:dyDescent="0.3">
      <c r="U1724" t="s">
        <v>4768</v>
      </c>
      <c r="V1724" t="s">
        <v>4763</v>
      </c>
      <c r="W1724">
        <v>16069.08</v>
      </c>
      <c r="AD1724">
        <v>15.49</v>
      </c>
      <c r="AE1724">
        <v>9.6</v>
      </c>
      <c r="AV1724">
        <v>16069.08</v>
      </c>
      <c r="AW1724">
        <v>64</v>
      </c>
    </row>
    <row r="1725" spans="21:49" x14ac:dyDescent="0.3">
      <c r="U1725" t="s">
        <v>4767</v>
      </c>
      <c r="V1725" t="s">
        <v>4764</v>
      </c>
      <c r="W1725">
        <v>16085.13</v>
      </c>
      <c r="AD1725">
        <v>23.48</v>
      </c>
      <c r="AE1725">
        <v>6.24</v>
      </c>
      <c r="AV1725">
        <v>16085.13</v>
      </c>
      <c r="AW1725">
        <v>64</v>
      </c>
    </row>
    <row r="1726" spans="21:49" x14ac:dyDescent="0.3">
      <c r="U1726" t="s">
        <v>4762</v>
      </c>
      <c r="V1726" t="s">
        <v>4763</v>
      </c>
      <c r="W1726">
        <v>16097.94</v>
      </c>
      <c r="AD1726">
        <v>30.02</v>
      </c>
      <c r="AE1726">
        <v>7.63</v>
      </c>
      <c r="AV1726">
        <v>16097.94</v>
      </c>
      <c r="AW1726">
        <v>37</v>
      </c>
    </row>
    <row r="1727" spans="21:49" x14ac:dyDescent="0.3">
      <c r="U1727" t="s">
        <v>4766</v>
      </c>
      <c r="V1727" t="s">
        <v>4763</v>
      </c>
      <c r="W1727">
        <v>16115.3</v>
      </c>
      <c r="AD1727">
        <v>26.885000000000002</v>
      </c>
      <c r="AE1727">
        <v>8.66</v>
      </c>
      <c r="AV1727">
        <v>16115.3</v>
      </c>
      <c r="AW1727">
        <v>29</v>
      </c>
    </row>
    <row r="1728" spans="21:49" x14ac:dyDescent="0.3">
      <c r="U1728" t="s">
        <v>4766</v>
      </c>
      <c r="V1728" t="s">
        <v>4763</v>
      </c>
      <c r="W1728">
        <v>16122.65</v>
      </c>
      <c r="AD1728">
        <v>25.84</v>
      </c>
      <c r="AE1728">
        <v>8.5500000000000007</v>
      </c>
      <c r="AV1728">
        <v>16122.65</v>
      </c>
      <c r="AW1728">
        <v>35</v>
      </c>
    </row>
    <row r="1729" spans="21:49" x14ac:dyDescent="0.3">
      <c r="U1729" t="s">
        <v>4766</v>
      </c>
      <c r="V1729" t="s">
        <v>4765</v>
      </c>
      <c r="W1729">
        <v>16138.76</v>
      </c>
      <c r="AD1729">
        <v>27.454999999999998</v>
      </c>
      <c r="AE1729">
        <v>4.54</v>
      </c>
      <c r="AV1729">
        <v>16138.76</v>
      </c>
      <c r="AW1729">
        <v>29</v>
      </c>
    </row>
    <row r="1730" spans="21:49" x14ac:dyDescent="0.3">
      <c r="U1730" t="s">
        <v>4767</v>
      </c>
      <c r="V1730" t="s">
        <v>4764</v>
      </c>
      <c r="W1730">
        <v>16152.04</v>
      </c>
      <c r="AD1730">
        <v>24.605</v>
      </c>
      <c r="AE1730">
        <v>5.7</v>
      </c>
      <c r="AV1730">
        <v>16152.04</v>
      </c>
      <c r="AW1730">
        <v>40</v>
      </c>
    </row>
    <row r="1731" spans="21:49" x14ac:dyDescent="0.3">
      <c r="U1731" t="s">
        <v>4762</v>
      </c>
      <c r="V1731" t="s">
        <v>4765</v>
      </c>
      <c r="W1731">
        <v>16190.97</v>
      </c>
      <c r="AD1731">
        <v>30.8</v>
      </c>
      <c r="AE1731">
        <v>5.07</v>
      </c>
      <c r="AV1731">
        <v>16190.97</v>
      </c>
      <c r="AW1731">
        <v>48</v>
      </c>
    </row>
    <row r="1732" spans="21:49" x14ac:dyDescent="0.3">
      <c r="U1732" t="s">
        <v>4762</v>
      </c>
      <c r="V1732" t="s">
        <v>4765</v>
      </c>
      <c r="W1732">
        <v>16199.1</v>
      </c>
      <c r="AD1732">
        <v>34.799999999999997</v>
      </c>
      <c r="AE1732">
        <v>4.38</v>
      </c>
      <c r="AV1732">
        <v>16199.1</v>
      </c>
      <c r="AW1732">
        <v>34</v>
      </c>
    </row>
    <row r="1733" spans="21:49" x14ac:dyDescent="0.3">
      <c r="U1733" t="s">
        <v>4762</v>
      </c>
      <c r="V1733" t="s">
        <v>4765</v>
      </c>
      <c r="W1733">
        <v>16205.88</v>
      </c>
      <c r="AD1733">
        <v>34.21</v>
      </c>
      <c r="AE1733">
        <v>4.54</v>
      </c>
      <c r="AV1733">
        <v>16205.88</v>
      </c>
      <c r="AW1733">
        <v>34</v>
      </c>
    </row>
    <row r="1734" spans="21:49" x14ac:dyDescent="0.3">
      <c r="U1734" t="s">
        <v>4762</v>
      </c>
      <c r="V1734" t="s">
        <v>4765</v>
      </c>
      <c r="W1734">
        <v>16232.85</v>
      </c>
      <c r="AD1734">
        <v>31</v>
      </c>
      <c r="AE1734">
        <v>5.38</v>
      </c>
      <c r="AV1734">
        <v>16232.85</v>
      </c>
      <c r="AW1734">
        <v>20</v>
      </c>
    </row>
    <row r="1735" spans="21:49" x14ac:dyDescent="0.3">
      <c r="U1735" t="s">
        <v>4766</v>
      </c>
      <c r="V1735" t="s">
        <v>4765</v>
      </c>
      <c r="W1735">
        <v>16267.32</v>
      </c>
      <c r="AD1735">
        <v>26.125</v>
      </c>
      <c r="AE1735">
        <v>5.55</v>
      </c>
      <c r="AV1735">
        <v>16267.32</v>
      </c>
      <c r="AW1735">
        <v>50</v>
      </c>
    </row>
    <row r="1736" spans="21:49" x14ac:dyDescent="0.3">
      <c r="U1736" t="s">
        <v>4762</v>
      </c>
      <c r="V1736" t="s">
        <v>4765</v>
      </c>
      <c r="W1736">
        <v>16297.85</v>
      </c>
      <c r="AD1736">
        <v>30.13</v>
      </c>
      <c r="AE1736">
        <v>4.03</v>
      </c>
      <c r="AV1736">
        <v>16297.85</v>
      </c>
      <c r="AW1736">
        <v>19</v>
      </c>
    </row>
    <row r="1737" spans="21:49" x14ac:dyDescent="0.3">
      <c r="U1737" t="s">
        <v>4762</v>
      </c>
      <c r="V1737" t="s">
        <v>4765</v>
      </c>
      <c r="W1737">
        <v>16311.05</v>
      </c>
      <c r="AD1737">
        <v>34.19</v>
      </c>
      <c r="AE1737">
        <v>4.1900000000000004</v>
      </c>
      <c r="AV1737">
        <v>16311.05</v>
      </c>
      <c r="AW1737">
        <v>53</v>
      </c>
    </row>
    <row r="1738" spans="21:49" x14ac:dyDescent="0.3">
      <c r="U1738" t="s">
        <v>4767</v>
      </c>
      <c r="V1738" t="s">
        <v>4765</v>
      </c>
      <c r="W1738">
        <v>16351.42</v>
      </c>
      <c r="AD1738">
        <v>22.515000000000001</v>
      </c>
      <c r="AE1738">
        <v>4.37</v>
      </c>
      <c r="AV1738">
        <v>16351.42</v>
      </c>
      <c r="AW1738">
        <v>57</v>
      </c>
    </row>
    <row r="1739" spans="21:49" x14ac:dyDescent="0.3">
      <c r="U1739" t="s">
        <v>4768</v>
      </c>
      <c r="V1739" t="s">
        <v>4765</v>
      </c>
      <c r="W1739">
        <v>16420.490000000002</v>
      </c>
      <c r="AD1739">
        <v>18.239999999999998</v>
      </c>
      <c r="AE1739">
        <v>5.31</v>
      </c>
      <c r="AV1739">
        <v>16420.490000000002</v>
      </c>
      <c r="AW1739">
        <v>27</v>
      </c>
    </row>
    <row r="1740" spans="21:49" x14ac:dyDescent="0.3">
      <c r="U1740" t="s">
        <v>4762</v>
      </c>
      <c r="V1740" t="s">
        <v>4765</v>
      </c>
      <c r="W1740">
        <v>16450.89</v>
      </c>
      <c r="AD1740">
        <v>37.28</v>
      </c>
      <c r="AE1740">
        <v>4.66</v>
      </c>
      <c r="AV1740">
        <v>16450.89</v>
      </c>
      <c r="AW1740">
        <v>19</v>
      </c>
    </row>
    <row r="1741" spans="21:49" x14ac:dyDescent="0.3">
      <c r="U1741" t="s">
        <v>4768</v>
      </c>
      <c r="V1741" t="s">
        <v>4764</v>
      </c>
      <c r="W1741">
        <v>16455.71</v>
      </c>
      <c r="AD1741">
        <v>18.2</v>
      </c>
      <c r="AE1741">
        <v>6.19</v>
      </c>
      <c r="AV1741">
        <v>16455.71</v>
      </c>
      <c r="AW1741">
        <v>64</v>
      </c>
    </row>
    <row r="1742" spans="21:49" x14ac:dyDescent="0.3">
      <c r="U1742" t="s">
        <v>4767</v>
      </c>
      <c r="V1742" t="s">
        <v>4765</v>
      </c>
      <c r="W1742">
        <v>16577.78</v>
      </c>
      <c r="AD1742">
        <v>20.53</v>
      </c>
      <c r="AE1742">
        <v>4.8600000000000003</v>
      </c>
      <c r="AV1742">
        <v>16577.78</v>
      </c>
      <c r="AW1742">
        <v>27</v>
      </c>
    </row>
    <row r="1743" spans="21:49" x14ac:dyDescent="0.3">
      <c r="U1743" t="s">
        <v>4767</v>
      </c>
      <c r="V1743" t="s">
        <v>4765</v>
      </c>
      <c r="W1743">
        <v>16586.5</v>
      </c>
      <c r="AD1743">
        <v>23.79</v>
      </c>
      <c r="AE1743">
        <v>4.74</v>
      </c>
      <c r="AV1743">
        <v>16586.5</v>
      </c>
      <c r="AW1743">
        <v>21</v>
      </c>
    </row>
    <row r="1744" spans="21:49" x14ac:dyDescent="0.3">
      <c r="U1744" t="s">
        <v>4766</v>
      </c>
      <c r="V1744" t="s">
        <v>4764</v>
      </c>
      <c r="W1744">
        <v>16587.96</v>
      </c>
      <c r="AD1744">
        <v>29.8</v>
      </c>
      <c r="AE1744">
        <v>6.03</v>
      </c>
      <c r="AV1744">
        <v>16587.96</v>
      </c>
      <c r="AW1744">
        <v>59</v>
      </c>
    </row>
    <row r="1745" spans="21:49" x14ac:dyDescent="0.3">
      <c r="U1745" t="s">
        <v>4762</v>
      </c>
      <c r="V1745" t="s">
        <v>4765</v>
      </c>
      <c r="W1745">
        <v>16600.16</v>
      </c>
      <c r="AD1745">
        <v>31.54</v>
      </c>
      <c r="AE1745">
        <v>4.71</v>
      </c>
      <c r="AV1745">
        <v>16600.16</v>
      </c>
      <c r="AW1745">
        <v>52</v>
      </c>
    </row>
    <row r="1746" spans="21:49" x14ac:dyDescent="0.3">
      <c r="U1746" t="s">
        <v>4767</v>
      </c>
      <c r="V1746" t="s">
        <v>4765</v>
      </c>
      <c r="W1746">
        <v>16602.18</v>
      </c>
      <c r="AD1746">
        <v>20.82</v>
      </c>
      <c r="AE1746">
        <v>5.55</v>
      </c>
      <c r="AV1746">
        <v>16602.18</v>
      </c>
      <c r="AW1746">
        <v>47</v>
      </c>
    </row>
    <row r="1747" spans="21:49" x14ac:dyDescent="0.3">
      <c r="U1747" t="s">
        <v>4762</v>
      </c>
      <c r="V1747" t="s">
        <v>4765</v>
      </c>
      <c r="W1747">
        <v>16631.61</v>
      </c>
      <c r="AD1747">
        <v>38.83</v>
      </c>
      <c r="AE1747">
        <v>4.78</v>
      </c>
      <c r="AV1747">
        <v>16631.61</v>
      </c>
      <c r="AW1747">
        <v>45</v>
      </c>
    </row>
    <row r="1748" spans="21:49" x14ac:dyDescent="0.3">
      <c r="U1748" t="s">
        <v>4767</v>
      </c>
      <c r="V1748" t="s">
        <v>4765</v>
      </c>
      <c r="W1748">
        <v>16657.72</v>
      </c>
      <c r="AD1748">
        <v>23.44</v>
      </c>
      <c r="AE1748">
        <v>4.6500000000000004</v>
      </c>
      <c r="AV1748">
        <v>16657.72</v>
      </c>
      <c r="AW1748">
        <v>29</v>
      </c>
    </row>
    <row r="1749" spans="21:49" x14ac:dyDescent="0.3">
      <c r="U1749" t="s">
        <v>4767</v>
      </c>
      <c r="V1749" t="s">
        <v>4765</v>
      </c>
      <c r="W1749">
        <v>16770.990000000002</v>
      </c>
      <c r="AD1749">
        <v>24.13</v>
      </c>
      <c r="AE1749">
        <v>5.2</v>
      </c>
      <c r="AV1749">
        <v>16770.990000000002</v>
      </c>
      <c r="AW1749">
        <v>48</v>
      </c>
    </row>
    <row r="1750" spans="21:49" x14ac:dyDescent="0.3">
      <c r="U1750" t="s">
        <v>4762</v>
      </c>
      <c r="V1750" t="s">
        <v>4765</v>
      </c>
      <c r="W1750">
        <v>16776.3</v>
      </c>
      <c r="AD1750">
        <v>42.13</v>
      </c>
      <c r="AE1750">
        <v>4.54</v>
      </c>
      <c r="AV1750">
        <v>16776.3</v>
      </c>
      <c r="AW1750">
        <v>33</v>
      </c>
    </row>
    <row r="1751" spans="21:49" x14ac:dyDescent="0.3">
      <c r="U1751" t="s">
        <v>4768</v>
      </c>
      <c r="V1751" t="s">
        <v>4765</v>
      </c>
      <c r="W1751">
        <v>16779.400000000001</v>
      </c>
      <c r="AD1751">
        <v>17.86</v>
      </c>
      <c r="AE1751">
        <v>4.1100000000000003</v>
      </c>
      <c r="AV1751">
        <v>16779.400000000001</v>
      </c>
      <c r="AW1751">
        <v>60</v>
      </c>
    </row>
    <row r="1752" spans="21:49" x14ac:dyDescent="0.3">
      <c r="U1752" t="s">
        <v>4762</v>
      </c>
      <c r="V1752" t="s">
        <v>4765</v>
      </c>
      <c r="W1752">
        <v>16796.41</v>
      </c>
      <c r="AD1752">
        <v>32.78</v>
      </c>
      <c r="AE1752">
        <v>4.63</v>
      </c>
      <c r="AV1752">
        <v>16796.41</v>
      </c>
      <c r="AW1752">
        <v>27</v>
      </c>
    </row>
    <row r="1753" spans="21:49" x14ac:dyDescent="0.3">
      <c r="U1753" t="s">
        <v>4767</v>
      </c>
      <c r="V1753" t="s">
        <v>4764</v>
      </c>
      <c r="W1753">
        <v>16841.32</v>
      </c>
      <c r="AD1753">
        <v>23.9</v>
      </c>
      <c r="AE1753">
        <v>6.06</v>
      </c>
      <c r="AV1753">
        <v>16841.32</v>
      </c>
      <c r="AW1753">
        <v>48</v>
      </c>
    </row>
    <row r="1754" spans="21:49" x14ac:dyDescent="0.3">
      <c r="U1754" t="s">
        <v>4768</v>
      </c>
      <c r="V1754" t="s">
        <v>4763</v>
      </c>
      <c r="W1754">
        <v>16884.919999999998</v>
      </c>
      <c r="AD1754">
        <v>15.47</v>
      </c>
      <c r="AE1754">
        <v>8.43</v>
      </c>
      <c r="AV1754">
        <v>16884.919999999998</v>
      </c>
      <c r="AW1754">
        <v>19</v>
      </c>
    </row>
    <row r="1755" spans="21:49" x14ac:dyDescent="0.3">
      <c r="U1755" t="s">
        <v>4766</v>
      </c>
      <c r="V1755" t="s">
        <v>4765</v>
      </c>
      <c r="W1755">
        <v>16903.5</v>
      </c>
      <c r="AD1755">
        <v>28.54</v>
      </c>
      <c r="AE1755">
        <v>5.51</v>
      </c>
      <c r="AV1755">
        <v>16903.5</v>
      </c>
      <c r="AW1755">
        <v>54</v>
      </c>
    </row>
    <row r="1756" spans="21:49" x14ac:dyDescent="0.3">
      <c r="U1756" t="s">
        <v>4767</v>
      </c>
      <c r="V1756" t="s">
        <v>4765</v>
      </c>
      <c r="W1756">
        <v>16921.09</v>
      </c>
      <c r="AD1756">
        <v>18.54</v>
      </c>
      <c r="AE1756">
        <v>4.95</v>
      </c>
      <c r="AV1756">
        <v>16921.09</v>
      </c>
      <c r="AW1756">
        <v>45</v>
      </c>
    </row>
    <row r="1757" spans="21:49" x14ac:dyDescent="0.3">
      <c r="U1757" t="s">
        <v>4762</v>
      </c>
      <c r="V1757" t="s">
        <v>4763</v>
      </c>
      <c r="W1757">
        <v>16990.55</v>
      </c>
      <c r="AD1757">
        <v>32.18</v>
      </c>
      <c r="AE1757">
        <v>6.44</v>
      </c>
      <c r="AV1757">
        <v>16990.55</v>
      </c>
      <c r="AW1757">
        <v>42</v>
      </c>
    </row>
    <row r="1758" spans="21:49" x14ac:dyDescent="0.3">
      <c r="U1758" t="s">
        <v>4762</v>
      </c>
      <c r="V1758" t="s">
        <v>4764</v>
      </c>
      <c r="W1758">
        <v>17016.009999999998</v>
      </c>
      <c r="AD1758">
        <v>37.380000000000003</v>
      </c>
      <c r="AE1758">
        <v>6.05</v>
      </c>
      <c r="AV1758">
        <v>17016.009999999998</v>
      </c>
      <c r="AW1758">
        <v>51</v>
      </c>
    </row>
    <row r="1759" spans="21:49" x14ac:dyDescent="0.3">
      <c r="U1759" t="s">
        <v>4762</v>
      </c>
      <c r="V1759" t="s">
        <v>4765</v>
      </c>
      <c r="W1759">
        <v>17043.34</v>
      </c>
      <c r="AD1759">
        <v>31.12</v>
      </c>
      <c r="AE1759">
        <v>4.76</v>
      </c>
      <c r="AV1759">
        <v>17043.34</v>
      </c>
      <c r="AW1759">
        <v>26</v>
      </c>
    </row>
    <row r="1760" spans="21:49" x14ac:dyDescent="0.3">
      <c r="U1760" t="s">
        <v>4767</v>
      </c>
      <c r="V1760" t="s">
        <v>4763</v>
      </c>
      <c r="W1760">
        <v>17081.080000000002</v>
      </c>
      <c r="AD1760">
        <v>22.01</v>
      </c>
      <c r="AE1760">
        <v>6.72</v>
      </c>
      <c r="AV1760">
        <v>17081.080000000002</v>
      </c>
      <c r="AW1760">
        <v>19</v>
      </c>
    </row>
    <row r="1761" spans="21:49" x14ac:dyDescent="0.3">
      <c r="U1761" t="s">
        <v>4766</v>
      </c>
      <c r="V1761" t="s">
        <v>4764</v>
      </c>
      <c r="W1761">
        <v>17085.27</v>
      </c>
      <c r="AD1761">
        <v>27.645</v>
      </c>
      <c r="AE1761">
        <v>5.7</v>
      </c>
      <c r="AV1761">
        <v>17085.27</v>
      </c>
      <c r="AW1761">
        <v>20</v>
      </c>
    </row>
    <row r="1762" spans="21:49" x14ac:dyDescent="0.3">
      <c r="U1762" t="s">
        <v>4766</v>
      </c>
      <c r="V1762" t="s">
        <v>4765</v>
      </c>
      <c r="W1762">
        <v>17128.43</v>
      </c>
      <c r="AD1762">
        <v>29.64</v>
      </c>
      <c r="AE1762">
        <v>5.31</v>
      </c>
      <c r="AV1762">
        <v>17128.43</v>
      </c>
      <c r="AW1762">
        <v>25</v>
      </c>
    </row>
    <row r="1763" spans="21:49" x14ac:dyDescent="0.3">
      <c r="U1763" t="s">
        <v>4762</v>
      </c>
      <c r="V1763" t="s">
        <v>4765</v>
      </c>
      <c r="W1763">
        <v>17172.27</v>
      </c>
      <c r="AD1763">
        <v>33.700000000000003</v>
      </c>
      <c r="AE1763">
        <v>4.32</v>
      </c>
      <c r="AV1763">
        <v>17172.27</v>
      </c>
      <c r="AW1763">
        <v>57</v>
      </c>
    </row>
    <row r="1764" spans="21:49" x14ac:dyDescent="0.3">
      <c r="U1764" t="s">
        <v>4766</v>
      </c>
      <c r="V1764" t="s">
        <v>4765</v>
      </c>
      <c r="W1764">
        <v>17174.52</v>
      </c>
      <c r="AD1764">
        <v>27.5</v>
      </c>
      <c r="AE1764">
        <v>4.2300000000000004</v>
      </c>
      <c r="AV1764">
        <v>17174.52</v>
      </c>
      <c r="AW1764">
        <v>59</v>
      </c>
    </row>
    <row r="1765" spans="21:49" x14ac:dyDescent="0.3">
      <c r="U1765" t="s">
        <v>4768</v>
      </c>
      <c r="V1765" t="s">
        <v>4764</v>
      </c>
      <c r="W1765">
        <v>17178.68</v>
      </c>
      <c r="AD1765">
        <v>16.12</v>
      </c>
      <c r="AE1765">
        <v>6.09</v>
      </c>
      <c r="AV1765">
        <v>17178.68</v>
      </c>
      <c r="AW1765">
        <v>18</v>
      </c>
    </row>
    <row r="1766" spans="21:49" x14ac:dyDescent="0.3">
      <c r="U1766" t="s">
        <v>4766</v>
      </c>
      <c r="V1766" t="s">
        <v>4765</v>
      </c>
      <c r="W1766">
        <v>17179.52</v>
      </c>
      <c r="AD1766">
        <v>26.73</v>
      </c>
      <c r="AE1766">
        <v>4.74</v>
      </c>
      <c r="AV1766">
        <v>17179.52</v>
      </c>
      <c r="AW1766">
        <v>40</v>
      </c>
    </row>
    <row r="1767" spans="21:49" x14ac:dyDescent="0.3">
      <c r="U1767" t="s">
        <v>4762</v>
      </c>
      <c r="V1767" t="s">
        <v>4764</v>
      </c>
      <c r="W1767">
        <v>17253.43</v>
      </c>
      <c r="AD1767">
        <v>37.25</v>
      </c>
      <c r="AE1767">
        <v>6.23</v>
      </c>
      <c r="AV1767">
        <v>17253.43</v>
      </c>
      <c r="AW1767">
        <v>47</v>
      </c>
    </row>
    <row r="1768" spans="21:49" x14ac:dyDescent="0.3">
      <c r="U1768" t="s">
        <v>4767</v>
      </c>
      <c r="V1768" t="s">
        <v>4765</v>
      </c>
      <c r="W1768">
        <v>17337.580000000002</v>
      </c>
      <c r="AD1768">
        <v>23.56</v>
      </c>
      <c r="AE1768">
        <v>5.45</v>
      </c>
      <c r="AV1768">
        <v>17337.580000000002</v>
      </c>
      <c r="AW1768">
        <v>59</v>
      </c>
    </row>
    <row r="1769" spans="21:49" x14ac:dyDescent="0.3">
      <c r="U1769" t="s">
        <v>4768</v>
      </c>
      <c r="V1769" t="s">
        <v>4763</v>
      </c>
      <c r="W1769">
        <v>17352.68</v>
      </c>
      <c r="AD1769">
        <v>15.84</v>
      </c>
      <c r="AE1769">
        <v>10.34</v>
      </c>
      <c r="AV1769">
        <v>17352.68</v>
      </c>
      <c r="AW1769">
        <v>19</v>
      </c>
    </row>
    <row r="1770" spans="21:49" x14ac:dyDescent="0.3">
      <c r="U1770" t="s">
        <v>4762</v>
      </c>
      <c r="V1770" t="s">
        <v>4765</v>
      </c>
      <c r="W1770">
        <v>17361.77</v>
      </c>
      <c r="AD1770">
        <v>36.630000000000003</v>
      </c>
      <c r="AE1770">
        <v>5.15</v>
      </c>
      <c r="AV1770">
        <v>17361.77</v>
      </c>
      <c r="AW1770">
        <v>30</v>
      </c>
    </row>
    <row r="1771" spans="21:49" x14ac:dyDescent="0.3">
      <c r="U1771" t="s">
        <v>4768</v>
      </c>
      <c r="V1771" t="s">
        <v>4763</v>
      </c>
      <c r="W1771">
        <v>17468.98</v>
      </c>
      <c r="AD1771">
        <v>16.47</v>
      </c>
      <c r="AE1771">
        <v>11.72</v>
      </c>
      <c r="AV1771">
        <v>17468.98</v>
      </c>
      <c r="AW1771">
        <v>19</v>
      </c>
    </row>
    <row r="1772" spans="21:49" x14ac:dyDescent="0.3">
      <c r="U1772" t="s">
        <v>4766</v>
      </c>
      <c r="V1772" t="s">
        <v>4765</v>
      </c>
      <c r="W1772">
        <v>17479.53</v>
      </c>
      <c r="AD1772">
        <v>25.8</v>
      </c>
      <c r="AE1772">
        <v>5.29</v>
      </c>
      <c r="AV1772">
        <v>17479.53</v>
      </c>
      <c r="AW1772">
        <v>52</v>
      </c>
    </row>
    <row r="1773" spans="21:49" x14ac:dyDescent="0.3">
      <c r="U1773" t="s">
        <v>4767</v>
      </c>
      <c r="V1773" t="s">
        <v>4765</v>
      </c>
      <c r="W1773">
        <v>17496.310000000001</v>
      </c>
      <c r="AD1773">
        <v>23.6</v>
      </c>
      <c r="AE1773">
        <v>4.33</v>
      </c>
      <c r="AV1773">
        <v>17496.310000000001</v>
      </c>
      <c r="AW1773">
        <v>32</v>
      </c>
    </row>
    <row r="1774" spans="21:49" x14ac:dyDescent="0.3">
      <c r="U1774" t="s">
        <v>4762</v>
      </c>
      <c r="V1774" t="s">
        <v>4764</v>
      </c>
      <c r="W1774">
        <v>17505.650000000001</v>
      </c>
      <c r="AD1774">
        <v>32.11</v>
      </c>
      <c r="AE1774">
        <v>6.24</v>
      </c>
      <c r="AV1774">
        <v>17505.650000000001</v>
      </c>
      <c r="AW1774">
        <v>57</v>
      </c>
    </row>
    <row r="1775" spans="21:49" x14ac:dyDescent="0.3">
      <c r="U1775" t="s">
        <v>4762</v>
      </c>
      <c r="V1775" t="s">
        <v>4763</v>
      </c>
      <c r="W1775">
        <v>17507.47</v>
      </c>
      <c r="AD1775">
        <v>30.114999999999998</v>
      </c>
      <c r="AE1775">
        <v>11.61</v>
      </c>
      <c r="AV1775">
        <v>17507.47</v>
      </c>
      <c r="AW1775">
        <v>54</v>
      </c>
    </row>
    <row r="1776" spans="21:49" x14ac:dyDescent="0.3">
      <c r="U1776" t="s">
        <v>4767</v>
      </c>
      <c r="V1776" t="s">
        <v>4763</v>
      </c>
      <c r="W1776">
        <v>17556.88</v>
      </c>
      <c r="AD1776">
        <v>20.28</v>
      </c>
      <c r="AE1776">
        <v>11.07</v>
      </c>
      <c r="AV1776">
        <v>17556.88</v>
      </c>
      <c r="AW1776">
        <v>59</v>
      </c>
    </row>
    <row r="1777" spans="21:49" x14ac:dyDescent="0.3">
      <c r="U1777" t="s">
        <v>4767</v>
      </c>
      <c r="V1777" t="s">
        <v>4765</v>
      </c>
      <c r="W1777">
        <v>17560.38</v>
      </c>
      <c r="AD1777">
        <v>20.234999999999999</v>
      </c>
      <c r="AE1777">
        <v>5.19</v>
      </c>
      <c r="AV1777">
        <v>17560.38</v>
      </c>
      <c r="AW1777">
        <v>20</v>
      </c>
    </row>
    <row r="1778" spans="21:49" x14ac:dyDescent="0.3">
      <c r="U1778" t="s">
        <v>4766</v>
      </c>
      <c r="V1778" t="s">
        <v>4764</v>
      </c>
      <c r="W1778">
        <v>17584.72</v>
      </c>
      <c r="AD1778">
        <v>25.27</v>
      </c>
      <c r="AE1778">
        <v>5.7</v>
      </c>
      <c r="AV1778">
        <v>17584.72</v>
      </c>
      <c r="AW1778">
        <v>52</v>
      </c>
    </row>
    <row r="1779" spans="21:49" x14ac:dyDescent="0.3">
      <c r="U1779" t="s">
        <v>4767</v>
      </c>
      <c r="V1779" t="s">
        <v>4764</v>
      </c>
      <c r="W1779">
        <v>17626.240000000002</v>
      </c>
      <c r="AD1779">
        <v>24.24</v>
      </c>
      <c r="AE1779">
        <v>6.15</v>
      </c>
      <c r="AV1779">
        <v>17626.240000000002</v>
      </c>
      <c r="AW1779">
        <v>32</v>
      </c>
    </row>
    <row r="1780" spans="21:49" x14ac:dyDescent="0.3">
      <c r="U1780" t="s">
        <v>4762</v>
      </c>
      <c r="V1780" t="s">
        <v>4765</v>
      </c>
      <c r="W1780">
        <v>17663.14</v>
      </c>
      <c r="AD1780">
        <v>35.75</v>
      </c>
      <c r="AE1780">
        <v>5.07</v>
      </c>
      <c r="AV1780">
        <v>17663.14</v>
      </c>
      <c r="AW1780">
        <v>28</v>
      </c>
    </row>
    <row r="1781" spans="21:49" x14ac:dyDescent="0.3">
      <c r="U1781" t="s">
        <v>4766</v>
      </c>
      <c r="V1781" t="s">
        <v>4763</v>
      </c>
      <c r="W1781">
        <v>17748.509999999998</v>
      </c>
      <c r="AD1781">
        <v>29.92</v>
      </c>
      <c r="AE1781">
        <v>10.97</v>
      </c>
      <c r="AV1781">
        <v>17748.509999999998</v>
      </c>
      <c r="AW1781">
        <v>19</v>
      </c>
    </row>
    <row r="1782" spans="21:49" x14ac:dyDescent="0.3">
      <c r="U1782" t="s">
        <v>4766</v>
      </c>
      <c r="V1782" t="s">
        <v>4763</v>
      </c>
      <c r="W1782">
        <v>17777.73</v>
      </c>
      <c r="AD1782">
        <v>26.2</v>
      </c>
      <c r="AE1782">
        <v>10.93</v>
      </c>
      <c r="AV1782">
        <v>17777.73</v>
      </c>
      <c r="AW1782">
        <v>56</v>
      </c>
    </row>
    <row r="1783" spans="21:49" x14ac:dyDescent="0.3">
      <c r="U1783" t="s">
        <v>4766</v>
      </c>
      <c r="V1783" t="s">
        <v>4765</v>
      </c>
      <c r="W1783">
        <v>17779.939999999999</v>
      </c>
      <c r="AD1783">
        <v>26.695</v>
      </c>
      <c r="AE1783">
        <v>4.21</v>
      </c>
      <c r="AV1783">
        <v>17779.939999999999</v>
      </c>
      <c r="AW1783">
        <v>43</v>
      </c>
    </row>
    <row r="1784" spans="21:49" x14ac:dyDescent="0.3">
      <c r="U1784" t="s">
        <v>4767</v>
      </c>
      <c r="V1784" t="s">
        <v>4765</v>
      </c>
      <c r="W1784">
        <v>17832.599999999999</v>
      </c>
      <c r="AD1784">
        <v>23.16</v>
      </c>
      <c r="AE1784">
        <v>5.5</v>
      </c>
      <c r="AV1784">
        <v>17832.599999999999</v>
      </c>
      <c r="AW1784">
        <v>59</v>
      </c>
    </row>
    <row r="1785" spans="21:49" x14ac:dyDescent="0.3">
      <c r="U1785" t="s">
        <v>4762</v>
      </c>
      <c r="V1785" t="s">
        <v>4765</v>
      </c>
      <c r="W1785">
        <v>17862.919999999998</v>
      </c>
      <c r="AD1785">
        <v>32.585000000000001</v>
      </c>
      <c r="AE1785">
        <v>4.93</v>
      </c>
      <c r="AV1785">
        <v>17862.919999999998</v>
      </c>
      <c r="AW1785">
        <v>46</v>
      </c>
    </row>
    <row r="1786" spans="21:49" x14ac:dyDescent="0.3">
      <c r="U1786" t="s">
        <v>4762</v>
      </c>
      <c r="V1786" t="s">
        <v>4765</v>
      </c>
      <c r="W1786">
        <v>17878.900000000001</v>
      </c>
      <c r="AD1786">
        <v>33.97</v>
      </c>
      <c r="AE1786">
        <v>5.6</v>
      </c>
      <c r="AV1786">
        <v>17878.900000000001</v>
      </c>
      <c r="AW1786">
        <v>25</v>
      </c>
    </row>
    <row r="1787" spans="21:49" x14ac:dyDescent="0.3">
      <c r="U1787" t="s">
        <v>4768</v>
      </c>
      <c r="V1787" t="s">
        <v>4763</v>
      </c>
      <c r="W1787">
        <v>17882.669999999998</v>
      </c>
      <c r="AD1787">
        <v>16.57</v>
      </c>
      <c r="AE1787">
        <v>9.99</v>
      </c>
      <c r="AV1787">
        <v>17882.669999999998</v>
      </c>
      <c r="AW1787">
        <v>43</v>
      </c>
    </row>
    <row r="1788" spans="21:49" x14ac:dyDescent="0.3">
      <c r="U1788" t="s">
        <v>4768</v>
      </c>
      <c r="V1788" t="s">
        <v>4764</v>
      </c>
      <c r="W1788">
        <v>17904.53</v>
      </c>
      <c r="AD1788">
        <v>17.55</v>
      </c>
      <c r="AE1788">
        <v>5.93</v>
      </c>
      <c r="AV1788">
        <v>17904.53</v>
      </c>
      <c r="AW1788">
        <v>33</v>
      </c>
    </row>
    <row r="1789" spans="21:49" x14ac:dyDescent="0.3">
      <c r="U1789" t="s">
        <v>4766</v>
      </c>
      <c r="V1789" t="s">
        <v>4764</v>
      </c>
      <c r="W1789">
        <v>17929.3</v>
      </c>
      <c r="AD1789">
        <v>29.41</v>
      </c>
      <c r="AE1789">
        <v>6.29</v>
      </c>
      <c r="AV1789">
        <v>17929.3</v>
      </c>
      <c r="AW1789">
        <v>45</v>
      </c>
    </row>
    <row r="1790" spans="21:49" x14ac:dyDescent="0.3">
      <c r="U1790" t="s">
        <v>4768</v>
      </c>
      <c r="V1790" t="s">
        <v>4765</v>
      </c>
      <c r="W1790">
        <v>17942.11</v>
      </c>
      <c r="AD1790">
        <v>17.91</v>
      </c>
      <c r="AE1790">
        <v>5.65</v>
      </c>
      <c r="AV1790">
        <v>17942.11</v>
      </c>
      <c r="AW1790">
        <v>21</v>
      </c>
    </row>
    <row r="1791" spans="21:49" x14ac:dyDescent="0.3">
      <c r="U1791" t="s">
        <v>4762</v>
      </c>
      <c r="V1791" t="s">
        <v>4764</v>
      </c>
      <c r="W1791">
        <v>18031.16</v>
      </c>
      <c r="AD1791">
        <v>31.57</v>
      </c>
      <c r="AE1791">
        <v>6.15</v>
      </c>
      <c r="AV1791">
        <v>18031.16</v>
      </c>
      <c r="AW1791">
        <v>47</v>
      </c>
    </row>
    <row r="1792" spans="21:49" x14ac:dyDescent="0.3">
      <c r="U1792" t="s">
        <v>4762</v>
      </c>
      <c r="V1792" t="s">
        <v>4765</v>
      </c>
      <c r="W1792">
        <v>18031.189999999999</v>
      </c>
      <c r="AD1792">
        <v>33.18</v>
      </c>
      <c r="AE1792">
        <v>5.22</v>
      </c>
      <c r="AV1792">
        <v>18031.189999999999</v>
      </c>
      <c r="AW1792">
        <v>57</v>
      </c>
    </row>
    <row r="1793" spans="21:49" x14ac:dyDescent="0.3">
      <c r="U1793" t="s">
        <v>4762</v>
      </c>
      <c r="V1793" t="s">
        <v>4763</v>
      </c>
      <c r="W1793">
        <v>18033.97</v>
      </c>
      <c r="AD1793">
        <v>37</v>
      </c>
      <c r="AE1793">
        <v>11.66</v>
      </c>
      <c r="AV1793">
        <v>18033.97</v>
      </c>
      <c r="AW1793">
        <v>23</v>
      </c>
    </row>
    <row r="1794" spans="21:49" x14ac:dyDescent="0.3">
      <c r="U1794" t="s">
        <v>4767</v>
      </c>
      <c r="V1794" t="s">
        <v>4765</v>
      </c>
      <c r="W1794">
        <v>18157.88</v>
      </c>
      <c r="AD1794">
        <v>18.905000000000001</v>
      </c>
      <c r="AE1794">
        <v>4.91</v>
      </c>
      <c r="AV1794">
        <v>18157.88</v>
      </c>
      <c r="AW1794">
        <v>29</v>
      </c>
    </row>
    <row r="1795" spans="21:49" x14ac:dyDescent="0.3">
      <c r="U1795" t="s">
        <v>4767</v>
      </c>
      <c r="V1795" t="s">
        <v>4763</v>
      </c>
      <c r="W1795">
        <v>18208.34</v>
      </c>
      <c r="AD1795">
        <v>20.03</v>
      </c>
      <c r="AE1795">
        <v>9.25</v>
      </c>
      <c r="AV1795">
        <v>18208.34</v>
      </c>
      <c r="AW1795">
        <v>59</v>
      </c>
    </row>
    <row r="1796" spans="21:49" x14ac:dyDescent="0.3">
      <c r="U1796" t="s">
        <v>4768</v>
      </c>
      <c r="V1796" t="s">
        <v>4763</v>
      </c>
      <c r="W1796">
        <v>18218.16</v>
      </c>
      <c r="AD1796">
        <v>16.7</v>
      </c>
      <c r="AE1796">
        <v>11.48</v>
      </c>
      <c r="AV1796">
        <v>18218.16</v>
      </c>
      <c r="AW1796">
        <v>25</v>
      </c>
    </row>
    <row r="1797" spans="21:49" x14ac:dyDescent="0.3">
      <c r="U1797" t="s">
        <v>4762</v>
      </c>
      <c r="V1797" t="s">
        <v>4764</v>
      </c>
      <c r="W1797">
        <v>18223.45</v>
      </c>
      <c r="AD1797">
        <v>39.82</v>
      </c>
      <c r="AE1797">
        <v>6.06</v>
      </c>
      <c r="AV1797">
        <v>18223.45</v>
      </c>
      <c r="AW1797">
        <v>18</v>
      </c>
    </row>
    <row r="1798" spans="21:49" x14ac:dyDescent="0.3">
      <c r="U1798" t="s">
        <v>4767</v>
      </c>
      <c r="V1798" t="s">
        <v>4764</v>
      </c>
      <c r="W1798">
        <v>18246.5</v>
      </c>
      <c r="AD1798">
        <v>22.04</v>
      </c>
      <c r="AE1798">
        <v>5.86</v>
      </c>
      <c r="AV1798">
        <v>18246.5</v>
      </c>
      <c r="AW1798">
        <v>27</v>
      </c>
    </row>
    <row r="1799" spans="21:49" x14ac:dyDescent="0.3">
      <c r="U1799" t="s">
        <v>4766</v>
      </c>
      <c r="V1799" t="s">
        <v>4765</v>
      </c>
      <c r="W1799">
        <v>18259.22</v>
      </c>
      <c r="AD1799">
        <v>28.27</v>
      </c>
      <c r="AE1799">
        <v>5.33</v>
      </c>
      <c r="AV1799">
        <v>18259.22</v>
      </c>
      <c r="AW1799">
        <v>30</v>
      </c>
    </row>
    <row r="1800" spans="21:49" x14ac:dyDescent="0.3">
      <c r="U1800" t="s">
        <v>4767</v>
      </c>
      <c r="V1800" t="s">
        <v>4765</v>
      </c>
      <c r="W1800">
        <v>18310.740000000002</v>
      </c>
      <c r="AD1800">
        <v>18.5</v>
      </c>
      <c r="AE1800">
        <v>5.33</v>
      </c>
      <c r="AV1800">
        <v>18310.740000000002</v>
      </c>
      <c r="AW1800">
        <v>27</v>
      </c>
    </row>
    <row r="1801" spans="21:49" x14ac:dyDescent="0.3">
      <c r="U1801" t="s">
        <v>4762</v>
      </c>
      <c r="V1801" t="s">
        <v>4764</v>
      </c>
      <c r="W1801">
        <v>18328.240000000002</v>
      </c>
      <c r="AD1801">
        <v>38.6</v>
      </c>
      <c r="AE1801">
        <v>6.02</v>
      </c>
      <c r="AV1801">
        <v>18328.240000000002</v>
      </c>
      <c r="AW1801">
        <v>23</v>
      </c>
    </row>
    <row r="1802" spans="21:49" x14ac:dyDescent="0.3">
      <c r="U1802" t="s">
        <v>4762</v>
      </c>
      <c r="V1802" t="s">
        <v>4764</v>
      </c>
      <c r="W1802">
        <v>18443.11</v>
      </c>
      <c r="AD1802">
        <v>43.12</v>
      </c>
      <c r="AE1802">
        <v>6.25</v>
      </c>
      <c r="AV1802">
        <v>18443.11</v>
      </c>
      <c r="AW1802">
        <v>58</v>
      </c>
    </row>
    <row r="1803" spans="21:49" x14ac:dyDescent="0.3">
      <c r="U1803" t="s">
        <v>4762</v>
      </c>
      <c r="V1803" t="s">
        <v>4765</v>
      </c>
      <c r="W1803">
        <v>18608.259999999998</v>
      </c>
      <c r="AD1803">
        <v>30.5</v>
      </c>
      <c r="AE1803">
        <v>4.8099999999999996</v>
      </c>
      <c r="AV1803">
        <v>18608.259999999998</v>
      </c>
      <c r="AW1803">
        <v>36</v>
      </c>
    </row>
    <row r="1804" spans="21:49" x14ac:dyDescent="0.3">
      <c r="U1804" t="s">
        <v>4766</v>
      </c>
      <c r="V1804" t="s">
        <v>4765</v>
      </c>
      <c r="W1804">
        <v>18648.419999999998</v>
      </c>
      <c r="AD1804">
        <v>27.61</v>
      </c>
      <c r="AE1804">
        <v>4.5999999999999996</v>
      </c>
      <c r="AV1804">
        <v>18648.419999999998</v>
      </c>
      <c r="AW1804">
        <v>24</v>
      </c>
    </row>
    <row r="1805" spans="21:49" x14ac:dyDescent="0.3">
      <c r="U1805" t="s">
        <v>4766</v>
      </c>
      <c r="V1805" t="s">
        <v>4765</v>
      </c>
      <c r="W1805">
        <v>18682.740000000002</v>
      </c>
      <c r="AD1805">
        <v>27.1</v>
      </c>
      <c r="AE1805">
        <v>5.08</v>
      </c>
      <c r="AV1805">
        <v>18682.740000000002</v>
      </c>
      <c r="AW1805">
        <v>52</v>
      </c>
    </row>
    <row r="1806" spans="21:49" x14ac:dyDescent="0.3">
      <c r="U1806" t="s">
        <v>4762</v>
      </c>
      <c r="V1806" t="s">
        <v>4765</v>
      </c>
      <c r="W1806">
        <v>18694.689999999999</v>
      </c>
      <c r="AD1806">
        <v>35.93</v>
      </c>
      <c r="AE1806">
        <v>5.43</v>
      </c>
      <c r="AV1806">
        <v>18694.689999999999</v>
      </c>
      <c r="AW1806">
        <v>55</v>
      </c>
    </row>
    <row r="1807" spans="21:49" x14ac:dyDescent="0.3">
      <c r="U1807" t="s">
        <v>4762</v>
      </c>
      <c r="V1807" t="s">
        <v>4765</v>
      </c>
      <c r="W1807">
        <v>18765.88</v>
      </c>
      <c r="AD1807">
        <v>32.68</v>
      </c>
      <c r="AE1807">
        <v>5.44</v>
      </c>
      <c r="AV1807">
        <v>18765.88</v>
      </c>
      <c r="AW1807">
        <v>30</v>
      </c>
    </row>
    <row r="1808" spans="21:49" x14ac:dyDescent="0.3">
      <c r="U1808" t="s">
        <v>4767</v>
      </c>
      <c r="V1808" t="s">
        <v>4763</v>
      </c>
      <c r="W1808">
        <v>18767.740000000002</v>
      </c>
      <c r="AD1808">
        <v>20.74</v>
      </c>
      <c r="AE1808">
        <v>11.69</v>
      </c>
      <c r="AV1808">
        <v>18767.740000000002</v>
      </c>
      <c r="AW1808">
        <v>43</v>
      </c>
    </row>
    <row r="1809" spans="21:49" x14ac:dyDescent="0.3">
      <c r="U1809" t="s">
        <v>4768</v>
      </c>
      <c r="V1809" t="s">
        <v>4764</v>
      </c>
      <c r="W1809">
        <v>18804.75</v>
      </c>
      <c r="AD1809">
        <v>15.57</v>
      </c>
      <c r="AE1809">
        <v>6.07</v>
      </c>
      <c r="AV1809">
        <v>18804.75</v>
      </c>
      <c r="AW1809">
        <v>27</v>
      </c>
    </row>
    <row r="1810" spans="21:49" x14ac:dyDescent="0.3">
      <c r="U1810" t="s">
        <v>4767</v>
      </c>
      <c r="V1810" t="s">
        <v>4765</v>
      </c>
      <c r="W1810">
        <v>18806.150000000001</v>
      </c>
      <c r="AD1810">
        <v>23.844999999999999</v>
      </c>
      <c r="AE1810">
        <v>4.3600000000000003</v>
      </c>
      <c r="AV1810">
        <v>18806.150000000001</v>
      </c>
      <c r="AW1810">
        <v>43</v>
      </c>
    </row>
    <row r="1811" spans="21:49" x14ac:dyDescent="0.3">
      <c r="U1811" t="s">
        <v>4767</v>
      </c>
      <c r="V1811" t="s">
        <v>4765</v>
      </c>
      <c r="W1811">
        <v>18815.53</v>
      </c>
      <c r="AD1811">
        <v>22.895</v>
      </c>
      <c r="AE1811">
        <v>5.24</v>
      </c>
      <c r="AV1811">
        <v>18815.53</v>
      </c>
      <c r="AW1811">
        <v>60</v>
      </c>
    </row>
    <row r="1812" spans="21:49" x14ac:dyDescent="0.3">
      <c r="U1812" t="s">
        <v>4767</v>
      </c>
      <c r="V1812" t="s">
        <v>4765</v>
      </c>
      <c r="W1812">
        <v>18838.7</v>
      </c>
      <c r="AD1812">
        <v>21.945</v>
      </c>
      <c r="AE1812">
        <v>5.37</v>
      </c>
      <c r="AV1812">
        <v>18838.7</v>
      </c>
      <c r="AW1812">
        <v>19</v>
      </c>
    </row>
    <row r="1813" spans="21:49" x14ac:dyDescent="0.3">
      <c r="U1813" t="s">
        <v>4767</v>
      </c>
      <c r="V1813" t="s">
        <v>4763</v>
      </c>
      <c r="W1813">
        <v>18883.330000000002</v>
      </c>
      <c r="AD1813">
        <v>19.47</v>
      </c>
      <c r="AE1813">
        <v>6.6</v>
      </c>
      <c r="AV1813">
        <v>18883.330000000002</v>
      </c>
      <c r="AW1813">
        <v>59</v>
      </c>
    </row>
    <row r="1814" spans="21:49" x14ac:dyDescent="0.3">
      <c r="U1814" t="s">
        <v>4768</v>
      </c>
      <c r="V1814" t="s">
        <v>4764</v>
      </c>
      <c r="W1814">
        <v>18903.490000000002</v>
      </c>
      <c r="AD1814">
        <v>15.61</v>
      </c>
      <c r="AE1814">
        <v>5.77</v>
      </c>
      <c r="AV1814">
        <v>18903.490000000002</v>
      </c>
      <c r="AW1814">
        <v>27</v>
      </c>
    </row>
    <row r="1815" spans="21:49" x14ac:dyDescent="0.3">
      <c r="U1815" t="s">
        <v>4766</v>
      </c>
      <c r="V1815" t="s">
        <v>4764</v>
      </c>
      <c r="W1815">
        <v>18932.810000000001</v>
      </c>
      <c r="AD1815">
        <v>28.6</v>
      </c>
      <c r="AE1815">
        <v>6.08</v>
      </c>
      <c r="AV1815">
        <v>18932.810000000001</v>
      </c>
      <c r="AW1815">
        <v>53</v>
      </c>
    </row>
    <row r="1816" spans="21:49" x14ac:dyDescent="0.3">
      <c r="U1816" t="s">
        <v>4762</v>
      </c>
      <c r="V1816" t="s">
        <v>4765</v>
      </c>
      <c r="W1816">
        <v>18954.560000000001</v>
      </c>
      <c r="AD1816">
        <v>46.53</v>
      </c>
      <c r="AE1816">
        <v>4.16</v>
      </c>
      <c r="AV1816">
        <v>18954.560000000001</v>
      </c>
      <c r="AW1816">
        <v>59</v>
      </c>
    </row>
    <row r="1817" spans="21:49" x14ac:dyDescent="0.3">
      <c r="U1817" t="s">
        <v>4762</v>
      </c>
      <c r="V1817" t="s">
        <v>4765</v>
      </c>
      <c r="W1817">
        <v>18955.22</v>
      </c>
      <c r="AD1817">
        <v>34.99</v>
      </c>
      <c r="AE1817">
        <v>5.0999999999999996</v>
      </c>
      <c r="AV1817">
        <v>18955.22</v>
      </c>
      <c r="AW1817">
        <v>24</v>
      </c>
    </row>
    <row r="1818" spans="21:49" x14ac:dyDescent="0.3">
      <c r="U1818" t="s">
        <v>4768</v>
      </c>
      <c r="V1818" t="s">
        <v>4765</v>
      </c>
      <c r="W1818">
        <v>18963.169999999998</v>
      </c>
      <c r="AD1818">
        <v>17.05</v>
      </c>
      <c r="AE1818">
        <v>5.3</v>
      </c>
      <c r="AV1818">
        <v>18963.169999999998</v>
      </c>
      <c r="AW1818">
        <v>30</v>
      </c>
    </row>
    <row r="1819" spans="21:49" x14ac:dyDescent="0.3">
      <c r="U1819" t="s">
        <v>4762</v>
      </c>
      <c r="V1819" t="s">
        <v>4765</v>
      </c>
      <c r="W1819">
        <v>18972.5</v>
      </c>
      <c r="AD1819">
        <v>37.18</v>
      </c>
      <c r="AE1819">
        <v>4.9000000000000004</v>
      </c>
      <c r="AV1819">
        <v>18972.5</v>
      </c>
      <c r="AW1819">
        <v>34</v>
      </c>
    </row>
    <row r="1820" spans="21:49" x14ac:dyDescent="0.3">
      <c r="U1820" t="s">
        <v>4762</v>
      </c>
      <c r="V1820" t="s">
        <v>4765</v>
      </c>
      <c r="W1820">
        <v>19023.259999999998</v>
      </c>
      <c r="AD1820">
        <v>35.200000000000003</v>
      </c>
      <c r="AE1820">
        <v>5.55</v>
      </c>
      <c r="AV1820">
        <v>19023.259999999998</v>
      </c>
      <c r="AW1820">
        <v>39</v>
      </c>
    </row>
    <row r="1821" spans="21:49" x14ac:dyDescent="0.3">
      <c r="U1821" t="s">
        <v>4762</v>
      </c>
      <c r="V1821" t="s">
        <v>4765</v>
      </c>
      <c r="W1821">
        <v>19040.88</v>
      </c>
      <c r="AD1821">
        <v>37.335000000000001</v>
      </c>
      <c r="AE1821">
        <v>4.95</v>
      </c>
      <c r="AV1821">
        <v>19040.88</v>
      </c>
      <c r="AW1821">
        <v>34</v>
      </c>
    </row>
    <row r="1822" spans="21:49" x14ac:dyDescent="0.3">
      <c r="U1822" t="s">
        <v>4766</v>
      </c>
      <c r="V1822" t="s">
        <v>4763</v>
      </c>
      <c r="W1822">
        <v>19107.78</v>
      </c>
      <c r="AD1822">
        <v>27.265000000000001</v>
      </c>
      <c r="AE1822">
        <v>6.46</v>
      </c>
      <c r="AV1822">
        <v>19107.78</v>
      </c>
      <c r="AW1822">
        <v>29</v>
      </c>
    </row>
    <row r="1823" spans="21:49" x14ac:dyDescent="0.3">
      <c r="U1823" t="s">
        <v>4762</v>
      </c>
      <c r="V1823" t="s">
        <v>4765</v>
      </c>
      <c r="W1823">
        <v>19144.580000000002</v>
      </c>
      <c r="AD1823">
        <v>30.8</v>
      </c>
      <c r="AE1823">
        <v>4.9000000000000004</v>
      </c>
      <c r="AV1823">
        <v>19144.580000000002</v>
      </c>
      <c r="AW1823">
        <v>43</v>
      </c>
    </row>
    <row r="1824" spans="21:49" x14ac:dyDescent="0.3">
      <c r="U1824" t="s">
        <v>4762</v>
      </c>
      <c r="V1824" t="s">
        <v>4765</v>
      </c>
      <c r="W1824">
        <v>19199.939999999999</v>
      </c>
      <c r="AD1824">
        <v>30.21</v>
      </c>
      <c r="AE1824">
        <v>5.21</v>
      </c>
      <c r="AV1824">
        <v>19199.939999999999</v>
      </c>
      <c r="AW1824">
        <v>31</v>
      </c>
    </row>
    <row r="1825" spans="21:49" x14ac:dyDescent="0.3">
      <c r="U1825" t="s">
        <v>4762</v>
      </c>
      <c r="V1825" t="s">
        <v>4765</v>
      </c>
      <c r="W1825">
        <v>19214.71</v>
      </c>
      <c r="AD1825">
        <v>35.340000000000003</v>
      </c>
      <c r="AE1825">
        <v>4.13</v>
      </c>
      <c r="AV1825">
        <v>19214.71</v>
      </c>
      <c r="AW1825">
        <v>37</v>
      </c>
    </row>
    <row r="1826" spans="21:49" x14ac:dyDescent="0.3">
      <c r="U1826" t="s">
        <v>4766</v>
      </c>
      <c r="V1826" t="s">
        <v>4765</v>
      </c>
      <c r="W1826">
        <v>19259.96</v>
      </c>
      <c r="AD1826">
        <v>26.695</v>
      </c>
      <c r="AE1826">
        <v>5.28</v>
      </c>
      <c r="AV1826">
        <v>19259.96</v>
      </c>
      <c r="AW1826">
        <v>55</v>
      </c>
    </row>
    <row r="1827" spans="21:49" x14ac:dyDescent="0.3">
      <c r="U1827" t="s">
        <v>4766</v>
      </c>
      <c r="V1827" t="s">
        <v>4765</v>
      </c>
      <c r="W1827">
        <v>19321.060000000001</v>
      </c>
      <c r="AD1827">
        <v>29.355</v>
      </c>
      <c r="AE1827">
        <v>4.68</v>
      </c>
      <c r="AV1827">
        <v>19321.060000000001</v>
      </c>
      <c r="AW1827">
        <v>56</v>
      </c>
    </row>
    <row r="1828" spans="21:49" x14ac:dyDescent="0.3">
      <c r="U1828" t="s">
        <v>4766</v>
      </c>
      <c r="V1828" t="s">
        <v>4765</v>
      </c>
      <c r="W1828">
        <v>19350.37</v>
      </c>
      <c r="AD1828">
        <v>29.59</v>
      </c>
      <c r="AE1828">
        <v>4.0599999999999996</v>
      </c>
      <c r="AV1828">
        <v>19350.37</v>
      </c>
      <c r="AW1828">
        <v>31</v>
      </c>
    </row>
    <row r="1829" spans="21:49" x14ac:dyDescent="0.3">
      <c r="U1829" t="s">
        <v>4762</v>
      </c>
      <c r="V1829" t="s">
        <v>4765</v>
      </c>
      <c r="W1829">
        <v>19362</v>
      </c>
      <c r="AD1829">
        <v>31.35</v>
      </c>
      <c r="AE1829">
        <v>4.2</v>
      </c>
      <c r="AV1829">
        <v>19362</v>
      </c>
      <c r="AW1829">
        <v>35</v>
      </c>
    </row>
    <row r="1830" spans="21:49" x14ac:dyDescent="0.3">
      <c r="U1830" t="s">
        <v>4767</v>
      </c>
      <c r="V1830" t="s">
        <v>4765</v>
      </c>
      <c r="W1830">
        <v>19442.349999999999</v>
      </c>
      <c r="AD1830">
        <v>20.52</v>
      </c>
      <c r="AE1830">
        <v>4.83</v>
      </c>
      <c r="AV1830">
        <v>19442.349999999999</v>
      </c>
      <c r="AW1830">
        <v>29</v>
      </c>
    </row>
    <row r="1831" spans="21:49" x14ac:dyDescent="0.3">
      <c r="U1831" t="s">
        <v>4762</v>
      </c>
      <c r="V1831" t="s">
        <v>4765</v>
      </c>
      <c r="W1831">
        <v>19444.27</v>
      </c>
      <c r="AD1831">
        <v>42.9</v>
      </c>
      <c r="AE1831">
        <v>4.87</v>
      </c>
      <c r="AV1831">
        <v>19444.27</v>
      </c>
      <c r="AW1831">
        <v>40</v>
      </c>
    </row>
    <row r="1832" spans="21:49" x14ac:dyDescent="0.3">
      <c r="U1832" t="s">
        <v>4767</v>
      </c>
      <c r="V1832" t="s">
        <v>4764</v>
      </c>
      <c r="W1832">
        <v>19496.72</v>
      </c>
      <c r="AD1832">
        <v>24.6</v>
      </c>
      <c r="AE1832">
        <v>5.86</v>
      </c>
      <c r="AV1832">
        <v>19496.72</v>
      </c>
      <c r="AW1832">
        <v>35</v>
      </c>
    </row>
    <row r="1833" spans="21:49" x14ac:dyDescent="0.3">
      <c r="U1833" t="s">
        <v>4766</v>
      </c>
      <c r="V1833" t="s">
        <v>4765</v>
      </c>
      <c r="W1833">
        <v>19515.54</v>
      </c>
      <c r="AD1833">
        <v>28.405000000000001</v>
      </c>
      <c r="AE1833">
        <v>4.12</v>
      </c>
      <c r="AV1833">
        <v>19515.54</v>
      </c>
      <c r="AW1833">
        <v>42</v>
      </c>
    </row>
    <row r="1834" spans="21:49" x14ac:dyDescent="0.3">
      <c r="U1834" t="s">
        <v>4762</v>
      </c>
      <c r="V1834" t="s">
        <v>4764</v>
      </c>
      <c r="W1834">
        <v>19521.97</v>
      </c>
      <c r="AD1834">
        <v>34.674999999999997</v>
      </c>
      <c r="AE1834">
        <v>5.71</v>
      </c>
      <c r="AV1834">
        <v>19521.97</v>
      </c>
      <c r="AW1834">
        <v>30</v>
      </c>
    </row>
    <row r="1835" spans="21:49" x14ac:dyDescent="0.3">
      <c r="U1835" t="s">
        <v>4767</v>
      </c>
      <c r="V1835" t="s">
        <v>4764</v>
      </c>
      <c r="W1835">
        <v>19539.240000000002</v>
      </c>
      <c r="AD1835">
        <v>18.850000000000001</v>
      </c>
      <c r="AE1835">
        <v>6.03</v>
      </c>
      <c r="AV1835">
        <v>19539.240000000002</v>
      </c>
      <c r="AW1835">
        <v>37</v>
      </c>
    </row>
    <row r="1836" spans="21:49" x14ac:dyDescent="0.3">
      <c r="U1836" t="s">
        <v>4762</v>
      </c>
      <c r="V1836" t="s">
        <v>4765</v>
      </c>
      <c r="W1836">
        <v>19551.34</v>
      </c>
      <c r="AD1836">
        <v>34.130000000000003</v>
      </c>
      <c r="AE1836">
        <v>5.65</v>
      </c>
      <c r="AV1836">
        <v>19551.34</v>
      </c>
      <c r="AW1836">
        <v>59</v>
      </c>
    </row>
    <row r="1837" spans="21:49" x14ac:dyDescent="0.3">
      <c r="U1837" t="s">
        <v>4768</v>
      </c>
      <c r="V1837" t="s">
        <v>4765</v>
      </c>
      <c r="W1837">
        <v>19594.810000000001</v>
      </c>
      <c r="AD1837">
        <v>17.34</v>
      </c>
      <c r="AE1837">
        <v>5.05</v>
      </c>
      <c r="AV1837">
        <v>19594.810000000001</v>
      </c>
      <c r="AW1837">
        <v>44</v>
      </c>
    </row>
    <row r="1838" spans="21:49" x14ac:dyDescent="0.3">
      <c r="U1838" t="s">
        <v>4768</v>
      </c>
      <c r="V1838" t="s">
        <v>4764</v>
      </c>
      <c r="W1838">
        <v>19673.34</v>
      </c>
      <c r="AD1838">
        <v>17.440000000000001</v>
      </c>
      <c r="AE1838">
        <v>6.26</v>
      </c>
      <c r="AV1838">
        <v>19673.34</v>
      </c>
      <c r="AW1838">
        <v>28</v>
      </c>
    </row>
    <row r="1839" spans="21:49" x14ac:dyDescent="0.3">
      <c r="U1839" t="s">
        <v>4762</v>
      </c>
      <c r="V1839" t="s">
        <v>4765</v>
      </c>
      <c r="W1839">
        <v>19719.689999999999</v>
      </c>
      <c r="AD1839">
        <v>33.659999999999997</v>
      </c>
      <c r="AE1839">
        <v>4.08</v>
      </c>
      <c r="AV1839">
        <v>19719.689999999999</v>
      </c>
      <c r="AW1839">
        <v>32</v>
      </c>
    </row>
    <row r="1840" spans="21:49" x14ac:dyDescent="0.3">
      <c r="U1840" t="s">
        <v>4767</v>
      </c>
      <c r="V1840" t="s">
        <v>4764</v>
      </c>
      <c r="W1840">
        <v>19749.38</v>
      </c>
      <c r="AD1840">
        <v>21.375</v>
      </c>
      <c r="AE1840">
        <v>6.19</v>
      </c>
      <c r="AV1840">
        <v>19749.38</v>
      </c>
      <c r="AW1840">
        <v>50</v>
      </c>
    </row>
    <row r="1841" spans="21:49" x14ac:dyDescent="0.3">
      <c r="U1841" t="s">
        <v>4766</v>
      </c>
      <c r="V1841" t="s">
        <v>4764</v>
      </c>
      <c r="W1841">
        <v>19798.05</v>
      </c>
      <c r="AD1841">
        <v>27.14</v>
      </c>
      <c r="AE1841">
        <v>6.01</v>
      </c>
      <c r="AV1841">
        <v>19798.05</v>
      </c>
      <c r="AW1841">
        <v>43</v>
      </c>
    </row>
    <row r="1842" spans="21:49" x14ac:dyDescent="0.3">
      <c r="U1842" t="s">
        <v>4762</v>
      </c>
      <c r="V1842" t="s">
        <v>4764</v>
      </c>
      <c r="W1842">
        <v>19933.46</v>
      </c>
      <c r="AD1842">
        <v>35.78</v>
      </c>
      <c r="AE1842">
        <v>6.07</v>
      </c>
      <c r="AV1842">
        <v>19933.46</v>
      </c>
      <c r="AW1842">
        <v>25</v>
      </c>
    </row>
    <row r="1843" spans="21:49" x14ac:dyDescent="0.3">
      <c r="U1843" t="s">
        <v>4762</v>
      </c>
      <c r="V1843" t="s">
        <v>4765</v>
      </c>
      <c r="W1843">
        <v>19964.75</v>
      </c>
      <c r="AD1843">
        <v>34.96</v>
      </c>
      <c r="AE1843">
        <v>5.63</v>
      </c>
      <c r="AV1843">
        <v>19964.75</v>
      </c>
      <c r="AW1843">
        <v>42</v>
      </c>
    </row>
    <row r="1844" spans="21:49" x14ac:dyDescent="0.3">
      <c r="U1844" t="s">
        <v>4762</v>
      </c>
      <c r="V1844" t="s">
        <v>4764</v>
      </c>
      <c r="W1844">
        <v>19995.29</v>
      </c>
      <c r="AD1844">
        <v>38.39</v>
      </c>
      <c r="AE1844">
        <v>6.05</v>
      </c>
      <c r="AV1844">
        <v>19995.29</v>
      </c>
      <c r="AW1844">
        <v>56</v>
      </c>
    </row>
    <row r="1845" spans="21:49" x14ac:dyDescent="0.3">
      <c r="U1845" t="s">
        <v>4762</v>
      </c>
      <c r="V1845" t="s">
        <v>4765</v>
      </c>
      <c r="W1845">
        <v>20009.63</v>
      </c>
      <c r="AD1845">
        <v>33.82</v>
      </c>
      <c r="AE1845">
        <v>4.6500000000000004</v>
      </c>
      <c r="AV1845">
        <v>20009.63</v>
      </c>
      <c r="AW1845">
        <v>34</v>
      </c>
    </row>
    <row r="1846" spans="21:49" x14ac:dyDescent="0.3">
      <c r="U1846" t="s">
        <v>4766</v>
      </c>
      <c r="V1846" t="s">
        <v>4765</v>
      </c>
      <c r="W1846">
        <v>20149.32</v>
      </c>
      <c r="AD1846">
        <v>27.835000000000001</v>
      </c>
      <c r="AE1846">
        <v>5.37</v>
      </c>
      <c r="AV1846">
        <v>20149.32</v>
      </c>
      <c r="AW1846">
        <v>39</v>
      </c>
    </row>
    <row r="1847" spans="21:49" x14ac:dyDescent="0.3">
      <c r="U1847" t="s">
        <v>4762</v>
      </c>
      <c r="V1847" t="s">
        <v>4765</v>
      </c>
      <c r="W1847">
        <v>20167.34</v>
      </c>
      <c r="AD1847">
        <v>33</v>
      </c>
      <c r="AE1847">
        <v>5.39</v>
      </c>
      <c r="AV1847">
        <v>20167.34</v>
      </c>
      <c r="AW1847">
        <v>20</v>
      </c>
    </row>
    <row r="1848" spans="21:49" x14ac:dyDescent="0.3">
      <c r="U1848" t="s">
        <v>4766</v>
      </c>
      <c r="V1848" t="s">
        <v>4764</v>
      </c>
      <c r="W1848">
        <v>20177.669999999998</v>
      </c>
      <c r="AD1848">
        <v>26.885000000000002</v>
      </c>
      <c r="AE1848">
        <v>5.86</v>
      </c>
      <c r="AV1848">
        <v>20177.669999999998</v>
      </c>
      <c r="AW1848">
        <v>29</v>
      </c>
    </row>
    <row r="1849" spans="21:49" x14ac:dyDescent="0.3">
      <c r="U1849" t="s">
        <v>4766</v>
      </c>
      <c r="V1849" t="s">
        <v>4765</v>
      </c>
      <c r="W1849">
        <v>20234.849999999999</v>
      </c>
      <c r="AD1849">
        <v>29.26</v>
      </c>
      <c r="AE1849">
        <v>4.4400000000000004</v>
      </c>
      <c r="AV1849">
        <v>20234.849999999999</v>
      </c>
      <c r="AW1849">
        <v>35</v>
      </c>
    </row>
    <row r="1850" spans="21:49" x14ac:dyDescent="0.3">
      <c r="U1850" t="s">
        <v>4766</v>
      </c>
      <c r="V1850" t="s">
        <v>4765</v>
      </c>
      <c r="W1850">
        <v>20253.84</v>
      </c>
      <c r="AD1850">
        <v>26.98</v>
      </c>
      <c r="AE1850">
        <v>4.41</v>
      </c>
      <c r="AV1850">
        <v>20253.84</v>
      </c>
      <c r="AW1850">
        <v>56</v>
      </c>
    </row>
    <row r="1851" spans="21:49" x14ac:dyDescent="0.3">
      <c r="U1851" t="s">
        <v>4762</v>
      </c>
      <c r="V1851" t="s">
        <v>4765</v>
      </c>
      <c r="W1851">
        <v>20277.810000000001</v>
      </c>
      <c r="AD1851">
        <v>32.11</v>
      </c>
      <c r="AE1851">
        <v>5.19</v>
      </c>
      <c r="AV1851">
        <v>20277.810000000001</v>
      </c>
      <c r="AW1851">
        <v>29</v>
      </c>
    </row>
    <row r="1852" spans="21:49" x14ac:dyDescent="0.3">
      <c r="U1852" t="s">
        <v>4762</v>
      </c>
      <c r="V1852" t="s">
        <v>4765</v>
      </c>
      <c r="W1852">
        <v>20296.86</v>
      </c>
      <c r="AD1852">
        <v>31.73</v>
      </c>
      <c r="AE1852">
        <v>5.16</v>
      </c>
      <c r="AV1852">
        <v>20296.86</v>
      </c>
      <c r="AW1852">
        <v>37</v>
      </c>
    </row>
    <row r="1853" spans="21:49" x14ac:dyDescent="0.3">
      <c r="U1853" t="s">
        <v>4767</v>
      </c>
      <c r="V1853" t="s">
        <v>4765</v>
      </c>
      <c r="W1853">
        <v>20354.5</v>
      </c>
      <c r="AD1853">
        <v>22.515000000000001</v>
      </c>
      <c r="AE1853">
        <v>4.24</v>
      </c>
      <c r="AV1853">
        <v>20354.5</v>
      </c>
      <c r="AW1853">
        <v>60</v>
      </c>
    </row>
    <row r="1854" spans="21:49" x14ac:dyDescent="0.3">
      <c r="U1854" t="s">
        <v>4766</v>
      </c>
      <c r="V1854" t="s">
        <v>4765</v>
      </c>
      <c r="W1854">
        <v>20420.599999999999</v>
      </c>
      <c r="AD1854">
        <v>25.9</v>
      </c>
      <c r="AE1854">
        <v>5.45</v>
      </c>
      <c r="AV1854">
        <v>20420.599999999999</v>
      </c>
      <c r="AW1854">
        <v>37</v>
      </c>
    </row>
    <row r="1855" spans="21:49" x14ac:dyDescent="0.3">
      <c r="U1855" t="s">
        <v>4766</v>
      </c>
      <c r="V1855" t="s">
        <v>4765</v>
      </c>
      <c r="W1855">
        <v>20446.849999999999</v>
      </c>
      <c r="AD1855">
        <v>27.72</v>
      </c>
      <c r="AE1855">
        <v>5.03</v>
      </c>
      <c r="AV1855">
        <v>20446.849999999999</v>
      </c>
      <c r="AW1855">
        <v>60</v>
      </c>
    </row>
    <row r="1856" spans="21:49" x14ac:dyDescent="0.3">
      <c r="U1856" t="s">
        <v>4762</v>
      </c>
      <c r="V1856" t="s">
        <v>4763</v>
      </c>
      <c r="W1856">
        <v>20463</v>
      </c>
      <c r="AD1856">
        <v>31.5</v>
      </c>
      <c r="AE1856">
        <v>9.6199999999999992</v>
      </c>
      <c r="AV1856">
        <v>20463</v>
      </c>
      <c r="AW1856">
        <v>53</v>
      </c>
    </row>
    <row r="1857" spans="21:49" x14ac:dyDescent="0.3">
      <c r="U1857" t="s">
        <v>4766</v>
      </c>
      <c r="V1857" t="s">
        <v>4763</v>
      </c>
      <c r="W1857">
        <v>20568.32</v>
      </c>
      <c r="AD1857">
        <v>29.7</v>
      </c>
      <c r="AE1857">
        <v>6.77</v>
      </c>
      <c r="AV1857">
        <v>20568.32</v>
      </c>
      <c r="AW1857">
        <v>56</v>
      </c>
    </row>
    <row r="1858" spans="21:49" x14ac:dyDescent="0.3">
      <c r="U1858" t="s">
        <v>4767</v>
      </c>
      <c r="V1858" t="s">
        <v>4765</v>
      </c>
      <c r="W1858">
        <v>20630.28</v>
      </c>
      <c r="AD1858">
        <v>21.26</v>
      </c>
      <c r="AE1858">
        <v>5.36</v>
      </c>
      <c r="AV1858">
        <v>20630.28</v>
      </c>
      <c r="AW1858">
        <v>55</v>
      </c>
    </row>
    <row r="1859" spans="21:49" x14ac:dyDescent="0.3">
      <c r="U1859" t="s">
        <v>4768</v>
      </c>
      <c r="V1859" t="s">
        <v>4765</v>
      </c>
      <c r="W1859">
        <v>20709.02</v>
      </c>
      <c r="AD1859">
        <v>17.09</v>
      </c>
      <c r="AE1859">
        <v>5.69</v>
      </c>
      <c r="AV1859">
        <v>20709.02</v>
      </c>
      <c r="AW1859">
        <v>57</v>
      </c>
    </row>
    <row r="1860" spans="21:49" x14ac:dyDescent="0.3">
      <c r="U1860" t="s">
        <v>4767</v>
      </c>
      <c r="V1860" t="s">
        <v>4765</v>
      </c>
      <c r="W1860">
        <v>20745.990000000002</v>
      </c>
      <c r="AD1860">
        <v>24.3</v>
      </c>
      <c r="AE1860">
        <v>4.9000000000000004</v>
      </c>
      <c r="AV1860">
        <v>20745.990000000002</v>
      </c>
      <c r="AW1860">
        <v>30</v>
      </c>
    </row>
    <row r="1861" spans="21:49" x14ac:dyDescent="0.3">
      <c r="U1861" t="s">
        <v>4766</v>
      </c>
      <c r="V1861" t="s">
        <v>4764</v>
      </c>
      <c r="W1861">
        <v>20773.63</v>
      </c>
      <c r="AD1861">
        <v>29.734999999999999</v>
      </c>
      <c r="AE1861">
        <v>5.78</v>
      </c>
      <c r="AV1861">
        <v>20773.63</v>
      </c>
      <c r="AW1861">
        <v>36</v>
      </c>
    </row>
    <row r="1862" spans="21:49" x14ac:dyDescent="0.3">
      <c r="U1862" t="s">
        <v>4766</v>
      </c>
      <c r="V1862" t="s">
        <v>4765</v>
      </c>
      <c r="W1862">
        <v>20781.490000000002</v>
      </c>
      <c r="AD1862">
        <v>29.26</v>
      </c>
      <c r="AE1862">
        <v>4.7</v>
      </c>
      <c r="AV1862">
        <v>20781.490000000002</v>
      </c>
      <c r="AW1862">
        <v>55</v>
      </c>
    </row>
    <row r="1863" spans="21:49" x14ac:dyDescent="0.3">
      <c r="U1863" t="s">
        <v>4762</v>
      </c>
      <c r="V1863" t="s">
        <v>4764</v>
      </c>
      <c r="W1863">
        <v>20878.78</v>
      </c>
      <c r="AD1863">
        <v>33</v>
      </c>
      <c r="AE1863">
        <v>6.28</v>
      </c>
      <c r="AV1863">
        <v>20878.78</v>
      </c>
      <c r="AW1863">
        <v>47</v>
      </c>
    </row>
    <row r="1864" spans="21:49" x14ac:dyDescent="0.3">
      <c r="U1864" t="s">
        <v>4762</v>
      </c>
      <c r="V1864" t="s">
        <v>4765</v>
      </c>
      <c r="W1864">
        <v>20893.060000000001</v>
      </c>
      <c r="AD1864">
        <v>31.065000000000001</v>
      </c>
      <c r="AE1864">
        <v>4.2300000000000004</v>
      </c>
      <c r="AV1864">
        <v>20893.060000000001</v>
      </c>
      <c r="AW1864">
        <v>58</v>
      </c>
    </row>
    <row r="1865" spans="21:49" x14ac:dyDescent="0.3">
      <c r="U1865" t="s">
        <v>4766</v>
      </c>
      <c r="V1865" t="s">
        <v>4764</v>
      </c>
      <c r="W1865">
        <v>20984.09</v>
      </c>
      <c r="AD1865">
        <v>26.51</v>
      </c>
      <c r="AE1865">
        <v>6.17</v>
      </c>
      <c r="AV1865">
        <v>20984.09</v>
      </c>
      <c r="AW1865">
        <v>35</v>
      </c>
    </row>
    <row r="1866" spans="21:49" x14ac:dyDescent="0.3">
      <c r="U1866" t="s">
        <v>4766</v>
      </c>
      <c r="V1866" t="s">
        <v>4765</v>
      </c>
      <c r="W1866">
        <v>21082.16</v>
      </c>
      <c r="AD1866">
        <v>28.88</v>
      </c>
      <c r="AE1866">
        <v>4.96</v>
      </c>
      <c r="AV1866">
        <v>21082.16</v>
      </c>
      <c r="AW1866">
        <v>39</v>
      </c>
    </row>
    <row r="1867" spans="21:49" x14ac:dyDescent="0.3">
      <c r="U1867" t="s">
        <v>4762</v>
      </c>
      <c r="V1867" t="s">
        <v>4765</v>
      </c>
      <c r="W1867">
        <v>21098.55</v>
      </c>
      <c r="AD1867">
        <v>35.814999999999998</v>
      </c>
      <c r="AE1867">
        <v>5.1100000000000003</v>
      </c>
      <c r="AV1867">
        <v>21098.55</v>
      </c>
      <c r="AW1867">
        <v>45</v>
      </c>
    </row>
    <row r="1868" spans="21:49" x14ac:dyDescent="0.3">
      <c r="U1868" t="s">
        <v>4767</v>
      </c>
      <c r="V1868" t="s">
        <v>4765</v>
      </c>
      <c r="W1868">
        <v>21195.82</v>
      </c>
      <c r="AD1868">
        <v>21.28</v>
      </c>
      <c r="AE1868">
        <v>4.05</v>
      </c>
      <c r="AV1868">
        <v>21195.82</v>
      </c>
      <c r="AW1868">
        <v>53</v>
      </c>
    </row>
    <row r="1869" spans="21:49" x14ac:dyDescent="0.3">
      <c r="U1869" t="s">
        <v>4762</v>
      </c>
      <c r="V1869" t="s">
        <v>4763</v>
      </c>
      <c r="W1869">
        <v>21223.68</v>
      </c>
      <c r="AD1869">
        <v>33.81</v>
      </c>
      <c r="AE1869">
        <v>6.49</v>
      </c>
      <c r="AV1869">
        <v>21223.68</v>
      </c>
      <c r="AW1869">
        <v>48</v>
      </c>
    </row>
    <row r="1870" spans="21:49" x14ac:dyDescent="0.3">
      <c r="U1870" t="s">
        <v>4762</v>
      </c>
      <c r="V1870" t="s">
        <v>4765</v>
      </c>
      <c r="W1870">
        <v>21232.18</v>
      </c>
      <c r="AD1870">
        <v>44.22</v>
      </c>
      <c r="AE1870">
        <v>4.1900000000000004</v>
      </c>
      <c r="AV1870">
        <v>21232.18</v>
      </c>
      <c r="AW1870">
        <v>48</v>
      </c>
    </row>
    <row r="1871" spans="21:49" x14ac:dyDescent="0.3">
      <c r="U1871" t="s">
        <v>4768</v>
      </c>
      <c r="V1871" t="s">
        <v>4765</v>
      </c>
      <c r="W1871">
        <v>21259.38</v>
      </c>
      <c r="AD1871">
        <v>15.46</v>
      </c>
      <c r="AE1871">
        <v>4.99</v>
      </c>
      <c r="AV1871">
        <v>21259.38</v>
      </c>
      <c r="AW1871">
        <v>42</v>
      </c>
    </row>
    <row r="1872" spans="21:49" x14ac:dyDescent="0.3">
      <c r="U1872" t="s">
        <v>4762</v>
      </c>
      <c r="V1872" t="s">
        <v>4765</v>
      </c>
      <c r="W1872">
        <v>21344.85</v>
      </c>
      <c r="AD1872">
        <v>30.3</v>
      </c>
      <c r="AE1872">
        <v>4.7699999999999996</v>
      </c>
      <c r="AV1872">
        <v>21344.85</v>
      </c>
      <c r="AW1872">
        <v>18</v>
      </c>
    </row>
    <row r="1873" spans="21:49" x14ac:dyDescent="0.3">
      <c r="U1873" t="s">
        <v>4768</v>
      </c>
      <c r="V1873" t="s">
        <v>4765</v>
      </c>
      <c r="W1873">
        <v>21348.71</v>
      </c>
      <c r="AD1873">
        <v>16.670000000000002</v>
      </c>
      <c r="AE1873">
        <v>5.46</v>
      </c>
      <c r="AV1873">
        <v>21348.71</v>
      </c>
      <c r="AW1873">
        <v>42</v>
      </c>
    </row>
    <row r="1874" spans="21:49" x14ac:dyDescent="0.3">
      <c r="U1874" t="s">
        <v>4766</v>
      </c>
      <c r="V1874" t="s">
        <v>4765</v>
      </c>
      <c r="W1874">
        <v>21472.48</v>
      </c>
      <c r="AD1874">
        <v>28.594999999999999</v>
      </c>
      <c r="AE1874">
        <v>5.43</v>
      </c>
      <c r="AV1874">
        <v>21472.48</v>
      </c>
      <c r="AW1874">
        <v>32</v>
      </c>
    </row>
    <row r="1875" spans="21:49" x14ac:dyDescent="0.3">
      <c r="U1875" t="s">
        <v>4766</v>
      </c>
      <c r="V1875" t="s">
        <v>4765</v>
      </c>
      <c r="W1875">
        <v>21595.38</v>
      </c>
      <c r="AD1875">
        <v>25.934999999999999</v>
      </c>
      <c r="AE1875">
        <v>4.29</v>
      </c>
      <c r="AV1875">
        <v>21595.38</v>
      </c>
      <c r="AW1875">
        <v>23</v>
      </c>
    </row>
    <row r="1876" spans="21:49" x14ac:dyDescent="0.3">
      <c r="U1876" t="s">
        <v>4766</v>
      </c>
      <c r="V1876" t="s">
        <v>4765</v>
      </c>
      <c r="W1876">
        <v>21659.93</v>
      </c>
      <c r="AD1876">
        <v>27.645</v>
      </c>
      <c r="AE1876">
        <v>5.25</v>
      </c>
      <c r="AV1876">
        <v>21659.93</v>
      </c>
      <c r="AW1876">
        <v>39</v>
      </c>
    </row>
    <row r="1877" spans="21:49" x14ac:dyDescent="0.3">
      <c r="U1877" t="s">
        <v>4762</v>
      </c>
      <c r="V1877" t="s">
        <v>4765</v>
      </c>
      <c r="W1877">
        <v>21661.16</v>
      </c>
      <c r="AD1877">
        <v>30.1</v>
      </c>
      <c r="AE1877">
        <v>4.04</v>
      </c>
      <c r="AV1877">
        <v>21661.16</v>
      </c>
      <c r="AW1877">
        <v>60</v>
      </c>
    </row>
    <row r="1878" spans="21:49" x14ac:dyDescent="0.3">
      <c r="U1878" t="s">
        <v>4766</v>
      </c>
      <c r="V1878" t="s">
        <v>4765</v>
      </c>
      <c r="W1878">
        <v>21677.279999999999</v>
      </c>
      <c r="AD1878">
        <v>26.79</v>
      </c>
      <c r="AE1878">
        <v>5</v>
      </c>
      <c r="AV1878">
        <v>21677.279999999999</v>
      </c>
      <c r="AW1878">
        <v>46</v>
      </c>
    </row>
    <row r="1879" spans="21:49" x14ac:dyDescent="0.3">
      <c r="U1879" t="s">
        <v>4766</v>
      </c>
      <c r="V1879" t="s">
        <v>4765</v>
      </c>
      <c r="W1879">
        <v>21771.34</v>
      </c>
      <c r="AD1879">
        <v>27.1</v>
      </c>
      <c r="AE1879">
        <v>4.01</v>
      </c>
      <c r="AV1879">
        <v>21771.34</v>
      </c>
      <c r="AW1879">
        <v>43</v>
      </c>
    </row>
    <row r="1880" spans="21:49" x14ac:dyDescent="0.3">
      <c r="U1880" t="s">
        <v>4767</v>
      </c>
      <c r="V1880" t="s">
        <v>4765</v>
      </c>
      <c r="W1880">
        <v>21774.32</v>
      </c>
      <c r="AD1880">
        <v>24.31</v>
      </c>
      <c r="AE1880">
        <v>5.4</v>
      </c>
      <c r="AV1880">
        <v>21774.32</v>
      </c>
      <c r="AW1880">
        <v>43</v>
      </c>
    </row>
    <row r="1881" spans="21:49" x14ac:dyDescent="0.3">
      <c r="U1881" t="s">
        <v>4768</v>
      </c>
      <c r="V1881" t="s">
        <v>4764</v>
      </c>
      <c r="W1881">
        <v>21797</v>
      </c>
      <c r="AD1881">
        <v>15.53</v>
      </c>
      <c r="AE1881">
        <v>5.81</v>
      </c>
      <c r="AV1881">
        <v>21797</v>
      </c>
      <c r="AW1881">
        <v>59</v>
      </c>
    </row>
    <row r="1882" spans="21:49" x14ac:dyDescent="0.3">
      <c r="U1882" t="s">
        <v>4762</v>
      </c>
      <c r="V1882" t="s">
        <v>4764</v>
      </c>
      <c r="W1882">
        <v>21880.82</v>
      </c>
      <c r="AD1882">
        <v>30.7</v>
      </c>
      <c r="AE1882">
        <v>5.82</v>
      </c>
      <c r="AV1882">
        <v>21880.82</v>
      </c>
      <c r="AW1882">
        <v>43</v>
      </c>
    </row>
    <row r="1883" spans="21:49" x14ac:dyDescent="0.3">
      <c r="U1883" t="s">
        <v>4762</v>
      </c>
      <c r="V1883" t="s">
        <v>4765</v>
      </c>
      <c r="W1883">
        <v>21882.400000000001</v>
      </c>
      <c r="AD1883">
        <v>33.33</v>
      </c>
      <c r="AE1883">
        <v>4.82</v>
      </c>
      <c r="AV1883">
        <v>21882.400000000001</v>
      </c>
      <c r="AW1883">
        <v>19</v>
      </c>
    </row>
    <row r="1884" spans="21:49" x14ac:dyDescent="0.3">
      <c r="U1884" t="s">
        <v>4762</v>
      </c>
      <c r="V1884" t="s">
        <v>4765</v>
      </c>
      <c r="W1884">
        <v>21978.68</v>
      </c>
      <c r="AD1884">
        <v>32.4</v>
      </c>
      <c r="AE1884">
        <v>5.08</v>
      </c>
      <c r="AV1884">
        <v>21978.68</v>
      </c>
      <c r="AW1884">
        <v>47</v>
      </c>
    </row>
    <row r="1885" spans="21:49" x14ac:dyDescent="0.3">
      <c r="U1885" t="s">
        <v>4766</v>
      </c>
      <c r="V1885" t="s">
        <v>4765</v>
      </c>
      <c r="W1885">
        <v>21984.47</v>
      </c>
      <c r="AD1885">
        <v>27.93</v>
      </c>
      <c r="AE1885">
        <v>5.59</v>
      </c>
      <c r="AV1885">
        <v>21984.47</v>
      </c>
      <c r="AW1885">
        <v>33</v>
      </c>
    </row>
    <row r="1886" spans="21:49" x14ac:dyDescent="0.3">
      <c r="U1886" t="s">
        <v>4767</v>
      </c>
      <c r="V1886" t="s">
        <v>4765</v>
      </c>
      <c r="W1886">
        <v>22097.62</v>
      </c>
      <c r="AD1886">
        <v>21.754999999999999</v>
      </c>
      <c r="AE1886">
        <v>5.12</v>
      </c>
      <c r="AV1886">
        <v>22097.62</v>
      </c>
      <c r="AW1886">
        <v>21</v>
      </c>
    </row>
    <row r="1887" spans="21:49" x14ac:dyDescent="0.3">
      <c r="U1887" t="s">
        <v>4766</v>
      </c>
      <c r="V1887" t="s">
        <v>4765</v>
      </c>
      <c r="W1887">
        <v>22144.03</v>
      </c>
      <c r="AD1887">
        <v>25.934999999999999</v>
      </c>
      <c r="AE1887">
        <v>4.95</v>
      </c>
      <c r="AV1887">
        <v>22144.03</v>
      </c>
      <c r="AW1887">
        <v>42</v>
      </c>
    </row>
    <row r="1888" spans="21:49" x14ac:dyDescent="0.3">
      <c r="U1888" t="s">
        <v>4762</v>
      </c>
      <c r="V1888" t="s">
        <v>4764</v>
      </c>
      <c r="W1888">
        <v>22192.44</v>
      </c>
      <c r="AD1888">
        <v>31.5</v>
      </c>
      <c r="AE1888">
        <v>6.16</v>
      </c>
      <c r="AV1888">
        <v>22192.44</v>
      </c>
      <c r="AW1888">
        <v>57</v>
      </c>
    </row>
    <row r="1889" spans="21:49" x14ac:dyDescent="0.3">
      <c r="U1889" t="s">
        <v>4762</v>
      </c>
      <c r="V1889" t="s">
        <v>4763</v>
      </c>
      <c r="W1889">
        <v>22218.11</v>
      </c>
      <c r="AD1889">
        <v>30.03</v>
      </c>
      <c r="AE1889">
        <v>6.41</v>
      </c>
      <c r="AV1889">
        <v>22218.11</v>
      </c>
      <c r="AW1889">
        <v>51</v>
      </c>
    </row>
    <row r="1890" spans="21:49" x14ac:dyDescent="0.3">
      <c r="U1890" t="s">
        <v>4762</v>
      </c>
      <c r="V1890" t="s">
        <v>4763</v>
      </c>
      <c r="W1890">
        <v>22331.57</v>
      </c>
      <c r="AD1890">
        <v>33.479999999999997</v>
      </c>
      <c r="AE1890">
        <v>8.94</v>
      </c>
      <c r="AV1890">
        <v>22331.57</v>
      </c>
      <c r="AW1890">
        <v>40</v>
      </c>
    </row>
    <row r="1891" spans="21:49" x14ac:dyDescent="0.3">
      <c r="U1891" t="s">
        <v>4768</v>
      </c>
      <c r="V1891" t="s">
        <v>4765</v>
      </c>
      <c r="W1891">
        <v>22395.74</v>
      </c>
      <c r="AD1891">
        <v>16.510000000000002</v>
      </c>
      <c r="AE1891">
        <v>4.42</v>
      </c>
      <c r="AV1891">
        <v>22395.74</v>
      </c>
      <c r="AW1891">
        <v>23</v>
      </c>
    </row>
    <row r="1892" spans="21:49" x14ac:dyDescent="0.3">
      <c r="U1892" t="s">
        <v>4762</v>
      </c>
      <c r="V1892" t="s">
        <v>4765</v>
      </c>
      <c r="W1892">
        <v>22412.65</v>
      </c>
      <c r="AD1892">
        <v>33.155000000000001</v>
      </c>
      <c r="AE1892">
        <v>5.3</v>
      </c>
      <c r="AV1892">
        <v>22412.65</v>
      </c>
      <c r="AW1892">
        <v>56</v>
      </c>
    </row>
    <row r="1893" spans="21:49" x14ac:dyDescent="0.3">
      <c r="U1893" t="s">
        <v>4762</v>
      </c>
      <c r="V1893" t="s">
        <v>4765</v>
      </c>
      <c r="W1893">
        <v>22462.04</v>
      </c>
      <c r="AD1893">
        <v>37.29</v>
      </c>
      <c r="AE1893">
        <v>4.6399999999999997</v>
      </c>
      <c r="AV1893">
        <v>22462.04</v>
      </c>
      <c r="AW1893">
        <v>39</v>
      </c>
    </row>
    <row r="1894" spans="21:49" x14ac:dyDescent="0.3">
      <c r="U1894" t="s">
        <v>4767</v>
      </c>
      <c r="V1894" t="s">
        <v>4764</v>
      </c>
      <c r="W1894">
        <v>22478.6</v>
      </c>
      <c r="AD1894">
        <v>20.23</v>
      </c>
      <c r="AE1894">
        <v>6.16</v>
      </c>
      <c r="AV1894">
        <v>22478.6</v>
      </c>
      <c r="AW1894">
        <v>43</v>
      </c>
    </row>
    <row r="1895" spans="21:49" x14ac:dyDescent="0.3">
      <c r="U1895" t="s">
        <v>4766</v>
      </c>
      <c r="V1895" t="s">
        <v>4765</v>
      </c>
      <c r="W1895">
        <v>22493.66</v>
      </c>
      <c r="AD1895">
        <v>28.975000000000001</v>
      </c>
      <c r="AE1895">
        <v>4.12</v>
      </c>
      <c r="AV1895">
        <v>22493.66</v>
      </c>
      <c r="AW1895">
        <v>19</v>
      </c>
    </row>
    <row r="1896" spans="21:49" x14ac:dyDescent="0.3">
      <c r="U1896" t="s">
        <v>4768</v>
      </c>
      <c r="V1896" t="s">
        <v>4764</v>
      </c>
      <c r="W1896">
        <v>23045.57</v>
      </c>
      <c r="AD1896">
        <v>16.420000000000002</v>
      </c>
      <c r="AE1896">
        <v>5.77</v>
      </c>
      <c r="AV1896">
        <v>23045.57</v>
      </c>
      <c r="AW1896">
        <v>52</v>
      </c>
    </row>
    <row r="1897" spans="21:49" x14ac:dyDescent="0.3">
      <c r="U1897" t="s">
        <v>4768</v>
      </c>
      <c r="V1897" t="s">
        <v>4764</v>
      </c>
      <c r="W1897">
        <v>23065.42</v>
      </c>
      <c r="AD1897">
        <v>17.559999999999999</v>
      </c>
      <c r="AE1897">
        <v>6.2</v>
      </c>
      <c r="AV1897">
        <v>23065.42</v>
      </c>
      <c r="AW1897">
        <v>47</v>
      </c>
    </row>
    <row r="1898" spans="21:49" x14ac:dyDescent="0.3">
      <c r="U1898" t="s">
        <v>4767</v>
      </c>
      <c r="V1898" t="s">
        <v>4765</v>
      </c>
      <c r="W1898">
        <v>23082.959999999999</v>
      </c>
      <c r="AD1898">
        <v>24.13</v>
      </c>
      <c r="AE1898">
        <v>4.3899999999999997</v>
      </c>
      <c r="AV1898">
        <v>23082.959999999999</v>
      </c>
      <c r="AW1898">
        <v>19</v>
      </c>
    </row>
    <row r="1899" spans="21:49" x14ac:dyDescent="0.3">
      <c r="U1899" t="s">
        <v>4767</v>
      </c>
      <c r="V1899" t="s">
        <v>4765</v>
      </c>
      <c r="W1899">
        <v>23241.47</v>
      </c>
      <c r="AD1899">
        <v>19.95</v>
      </c>
      <c r="AE1899">
        <v>5.13</v>
      </c>
      <c r="AV1899">
        <v>23241.47</v>
      </c>
      <c r="AW1899">
        <v>25</v>
      </c>
    </row>
    <row r="1900" spans="21:49" x14ac:dyDescent="0.3">
      <c r="U1900" t="s">
        <v>4767</v>
      </c>
      <c r="V1900" t="s">
        <v>4765</v>
      </c>
      <c r="W1900">
        <v>23244.79</v>
      </c>
      <c r="AD1900">
        <v>21.24</v>
      </c>
      <c r="AE1900">
        <v>4.49</v>
      </c>
      <c r="AV1900">
        <v>23244.79</v>
      </c>
      <c r="AW1900">
        <v>53</v>
      </c>
    </row>
    <row r="1901" spans="21:49" x14ac:dyDescent="0.3">
      <c r="U1901" t="s">
        <v>4762</v>
      </c>
      <c r="V1901" t="s">
        <v>4764</v>
      </c>
      <c r="W1901">
        <v>23288.93</v>
      </c>
      <c r="AD1901">
        <v>44.22</v>
      </c>
      <c r="AE1901">
        <v>6.35</v>
      </c>
      <c r="AV1901">
        <v>23288.93</v>
      </c>
      <c r="AW1901">
        <v>28</v>
      </c>
    </row>
    <row r="1902" spans="21:49" x14ac:dyDescent="0.3">
      <c r="U1902" t="s">
        <v>4762</v>
      </c>
      <c r="V1902" t="s">
        <v>4764</v>
      </c>
      <c r="W1902">
        <v>23306.55</v>
      </c>
      <c r="AD1902">
        <v>41.1</v>
      </c>
      <c r="AE1902">
        <v>5.79</v>
      </c>
      <c r="AV1902">
        <v>23306.55</v>
      </c>
      <c r="AW1902">
        <v>49</v>
      </c>
    </row>
    <row r="1903" spans="21:49" x14ac:dyDescent="0.3">
      <c r="U1903" t="s">
        <v>4762</v>
      </c>
      <c r="V1903" t="s">
        <v>4765</v>
      </c>
      <c r="W1903">
        <v>23401.31</v>
      </c>
      <c r="AD1903">
        <v>34.200000000000003</v>
      </c>
      <c r="AE1903">
        <v>4.78</v>
      </c>
      <c r="AV1903">
        <v>23401.31</v>
      </c>
      <c r="AW1903">
        <v>47</v>
      </c>
    </row>
    <row r="1904" spans="21:49" x14ac:dyDescent="0.3">
      <c r="U1904" t="s">
        <v>4766</v>
      </c>
      <c r="V1904" t="s">
        <v>4764</v>
      </c>
      <c r="W1904">
        <v>23563.02</v>
      </c>
      <c r="AD1904">
        <v>29.92</v>
      </c>
      <c r="AE1904">
        <v>6.02</v>
      </c>
      <c r="AV1904">
        <v>23563.02</v>
      </c>
      <c r="AW1904">
        <v>39</v>
      </c>
    </row>
    <row r="1905" spans="21:49" x14ac:dyDescent="0.3">
      <c r="U1905" t="s">
        <v>4766</v>
      </c>
      <c r="V1905" t="s">
        <v>4765</v>
      </c>
      <c r="W1905">
        <v>23568.27</v>
      </c>
      <c r="AD1905">
        <v>28.93</v>
      </c>
      <c r="AE1905">
        <v>4.4400000000000004</v>
      </c>
      <c r="AV1905">
        <v>23568.27</v>
      </c>
      <c r="AW1905">
        <v>49</v>
      </c>
    </row>
    <row r="1906" spans="21:49" x14ac:dyDescent="0.3">
      <c r="U1906" t="s">
        <v>4762</v>
      </c>
      <c r="V1906" t="s">
        <v>4764</v>
      </c>
      <c r="W1906">
        <v>23807.24</v>
      </c>
      <c r="AD1906">
        <v>31.254999999999999</v>
      </c>
      <c r="AE1906">
        <v>5.84</v>
      </c>
      <c r="AV1906">
        <v>23807.24</v>
      </c>
      <c r="AW1906">
        <v>49</v>
      </c>
    </row>
    <row r="1907" spans="21:49" x14ac:dyDescent="0.3">
      <c r="U1907" t="s">
        <v>4766</v>
      </c>
      <c r="V1907" t="s">
        <v>4765</v>
      </c>
      <c r="W1907">
        <v>23887.66</v>
      </c>
      <c r="AD1907">
        <v>29.83</v>
      </c>
      <c r="AE1907">
        <v>5.39</v>
      </c>
      <c r="AV1907">
        <v>23887.66</v>
      </c>
      <c r="AW1907">
        <v>52</v>
      </c>
    </row>
    <row r="1908" spans="21:49" x14ac:dyDescent="0.3">
      <c r="U1908" t="s">
        <v>4766</v>
      </c>
      <c r="V1908" t="s">
        <v>4764</v>
      </c>
      <c r="W1908">
        <v>23967.38</v>
      </c>
      <c r="AD1908">
        <v>29.59</v>
      </c>
      <c r="AE1908">
        <v>6.16</v>
      </c>
      <c r="AV1908">
        <v>23967.38</v>
      </c>
      <c r="AW1908">
        <v>51</v>
      </c>
    </row>
    <row r="1909" spans="21:49" x14ac:dyDescent="0.3">
      <c r="U1909" t="s">
        <v>4762</v>
      </c>
      <c r="V1909" t="s">
        <v>4765</v>
      </c>
      <c r="W1909">
        <v>24059.68</v>
      </c>
      <c r="AD1909">
        <v>31.16</v>
      </c>
      <c r="AE1909">
        <v>4.49</v>
      </c>
      <c r="AV1909">
        <v>24059.68</v>
      </c>
      <c r="AW1909">
        <v>19</v>
      </c>
    </row>
    <row r="1910" spans="21:49" x14ac:dyDescent="0.3">
      <c r="U1910" t="s">
        <v>4762</v>
      </c>
      <c r="V1910" t="s">
        <v>4765</v>
      </c>
      <c r="W1910">
        <v>24106.91</v>
      </c>
      <c r="AD1910">
        <v>34.21</v>
      </c>
      <c r="AE1910">
        <v>4.4800000000000004</v>
      </c>
      <c r="AV1910">
        <v>24106.91</v>
      </c>
      <c r="AW1910">
        <v>49</v>
      </c>
    </row>
    <row r="1911" spans="21:49" x14ac:dyDescent="0.3">
      <c r="U1911" t="s">
        <v>4762</v>
      </c>
      <c r="V1911" t="s">
        <v>4763</v>
      </c>
      <c r="W1911">
        <v>24180.93</v>
      </c>
      <c r="AD1911">
        <v>34.86</v>
      </c>
      <c r="AE1911">
        <v>10.97</v>
      </c>
      <c r="AV1911">
        <v>24180.93</v>
      </c>
      <c r="AW1911">
        <v>48</v>
      </c>
    </row>
    <row r="1912" spans="21:49" x14ac:dyDescent="0.3">
      <c r="U1912" t="s">
        <v>4762</v>
      </c>
      <c r="V1912" t="s">
        <v>4765</v>
      </c>
      <c r="W1912">
        <v>24227.34</v>
      </c>
      <c r="AD1912">
        <v>34.58</v>
      </c>
      <c r="AE1912">
        <v>5.14</v>
      </c>
      <c r="AV1912">
        <v>24227.34</v>
      </c>
      <c r="AW1912">
        <v>58</v>
      </c>
    </row>
    <row r="1913" spans="21:49" x14ac:dyDescent="0.3">
      <c r="U1913" t="s">
        <v>4768</v>
      </c>
      <c r="V1913" t="s">
        <v>4765</v>
      </c>
      <c r="W1913">
        <v>24294.02</v>
      </c>
      <c r="AD1913">
        <v>17.940000000000001</v>
      </c>
      <c r="AE1913">
        <v>5.17</v>
      </c>
      <c r="AV1913">
        <v>24294.02</v>
      </c>
      <c r="AW1913">
        <v>18</v>
      </c>
    </row>
    <row r="1914" spans="21:49" x14ac:dyDescent="0.3">
      <c r="U1914" t="s">
        <v>4766</v>
      </c>
      <c r="V1914" t="s">
        <v>4764</v>
      </c>
      <c r="W1914">
        <v>24387.74</v>
      </c>
      <c r="AD1914">
        <v>26.8</v>
      </c>
      <c r="AE1914">
        <v>6.18</v>
      </c>
      <c r="AV1914">
        <v>24387.74</v>
      </c>
      <c r="AW1914">
        <v>23</v>
      </c>
    </row>
    <row r="1915" spans="21:49" x14ac:dyDescent="0.3">
      <c r="U1915" t="s">
        <v>4768</v>
      </c>
      <c r="V1915" t="s">
        <v>4763</v>
      </c>
      <c r="W1915">
        <v>24393.62</v>
      </c>
      <c r="AD1915">
        <v>17.690000000000001</v>
      </c>
      <c r="AE1915">
        <v>9.07</v>
      </c>
      <c r="AV1915">
        <v>24393.62</v>
      </c>
      <c r="AW1915">
        <v>52</v>
      </c>
    </row>
    <row r="1916" spans="21:49" x14ac:dyDescent="0.3">
      <c r="U1916" t="s">
        <v>4766</v>
      </c>
      <c r="V1916" t="s">
        <v>4765</v>
      </c>
      <c r="W1916">
        <v>24476.48</v>
      </c>
      <c r="AD1916">
        <v>25.77</v>
      </c>
      <c r="AE1916">
        <v>4.43</v>
      </c>
      <c r="AV1916">
        <v>24476.48</v>
      </c>
      <c r="AW1916">
        <v>54</v>
      </c>
    </row>
    <row r="1917" spans="21:49" x14ac:dyDescent="0.3">
      <c r="U1917" t="s">
        <v>4762</v>
      </c>
      <c r="V1917" t="s">
        <v>4765</v>
      </c>
      <c r="W1917">
        <v>24513.09</v>
      </c>
      <c r="AD1917">
        <v>34.46</v>
      </c>
      <c r="AE1917">
        <v>4.17</v>
      </c>
      <c r="AV1917">
        <v>24513.09</v>
      </c>
      <c r="AW1917">
        <v>61</v>
      </c>
    </row>
    <row r="1918" spans="21:49" x14ac:dyDescent="0.3">
      <c r="U1918" t="s">
        <v>4762</v>
      </c>
      <c r="V1918" t="s">
        <v>4765</v>
      </c>
      <c r="W1918">
        <v>24520.26</v>
      </c>
      <c r="AD1918">
        <v>30.875</v>
      </c>
      <c r="AE1918">
        <v>4.95</v>
      </c>
      <c r="AV1918">
        <v>24520.26</v>
      </c>
      <c r="AW1918">
        <v>50</v>
      </c>
    </row>
    <row r="1919" spans="21:49" x14ac:dyDescent="0.3">
      <c r="U1919" t="s">
        <v>4762</v>
      </c>
      <c r="V1919" t="s">
        <v>4765</v>
      </c>
      <c r="W1919">
        <v>24535.7</v>
      </c>
      <c r="AD1919">
        <v>39.49</v>
      </c>
      <c r="AE1919">
        <v>5.13</v>
      </c>
      <c r="AV1919">
        <v>24535.7</v>
      </c>
      <c r="AW1919">
        <v>47</v>
      </c>
    </row>
    <row r="1920" spans="21:49" x14ac:dyDescent="0.3">
      <c r="U1920" t="s">
        <v>4766</v>
      </c>
      <c r="V1920" t="s">
        <v>4765</v>
      </c>
      <c r="W1920">
        <v>24603.05</v>
      </c>
      <c r="AD1920">
        <v>28.88</v>
      </c>
      <c r="AE1920">
        <v>4.0999999999999996</v>
      </c>
      <c r="AV1920">
        <v>24603.05</v>
      </c>
      <c r="AW1920">
        <v>46</v>
      </c>
    </row>
    <row r="1921" spans="21:49" x14ac:dyDescent="0.3">
      <c r="U1921" t="s">
        <v>4767</v>
      </c>
      <c r="V1921" t="s">
        <v>4765</v>
      </c>
      <c r="W1921">
        <v>24667.42</v>
      </c>
      <c r="AD1921">
        <v>20.234999999999999</v>
      </c>
      <c r="AE1921">
        <v>5.01</v>
      </c>
      <c r="AV1921">
        <v>24667.42</v>
      </c>
      <c r="AW1921">
        <v>52</v>
      </c>
    </row>
    <row r="1922" spans="21:49" x14ac:dyDescent="0.3">
      <c r="U1922" t="s">
        <v>4762</v>
      </c>
      <c r="V1922" t="s">
        <v>4765</v>
      </c>
      <c r="W1922">
        <v>24671.66</v>
      </c>
      <c r="AD1922">
        <v>30.67</v>
      </c>
      <c r="AE1922">
        <v>5.09</v>
      </c>
      <c r="AV1922">
        <v>24671.66</v>
      </c>
      <c r="AW1922">
        <v>26</v>
      </c>
    </row>
    <row r="1923" spans="21:49" x14ac:dyDescent="0.3">
      <c r="U1923" t="s">
        <v>4762</v>
      </c>
      <c r="V1923" t="s">
        <v>4763</v>
      </c>
      <c r="W1923">
        <v>24795.040000000001</v>
      </c>
      <c r="AD1923">
        <v>30.875</v>
      </c>
      <c r="AE1923">
        <v>6.49</v>
      </c>
      <c r="AV1923">
        <v>24795.040000000001</v>
      </c>
      <c r="AW1923">
        <v>30</v>
      </c>
    </row>
    <row r="1924" spans="21:49" x14ac:dyDescent="0.3">
      <c r="U1924" t="s">
        <v>4767</v>
      </c>
      <c r="V1924" t="s">
        <v>4765</v>
      </c>
      <c r="W1924">
        <v>24817.25</v>
      </c>
      <c r="AD1924">
        <v>23.8</v>
      </c>
      <c r="AE1924">
        <v>4.08</v>
      </c>
      <c r="AV1924">
        <v>24817.25</v>
      </c>
      <c r="AW1924">
        <v>28</v>
      </c>
    </row>
    <row r="1925" spans="21:49" x14ac:dyDescent="0.3">
      <c r="U1925" t="s">
        <v>4768</v>
      </c>
      <c r="V1925" t="s">
        <v>4763</v>
      </c>
      <c r="W1925">
        <v>24863.25</v>
      </c>
      <c r="AD1925">
        <v>15.37</v>
      </c>
      <c r="AE1925">
        <v>8.6300000000000008</v>
      </c>
      <c r="AV1925">
        <v>24863.25</v>
      </c>
      <c r="AW1925">
        <v>27</v>
      </c>
    </row>
    <row r="1926" spans="21:49" x14ac:dyDescent="0.3">
      <c r="U1926" t="s">
        <v>4762</v>
      </c>
      <c r="V1926" t="s">
        <v>4765</v>
      </c>
      <c r="W1926">
        <v>24869.84</v>
      </c>
      <c r="AD1926">
        <v>30.4</v>
      </c>
      <c r="AE1926">
        <v>5.28</v>
      </c>
      <c r="AV1926">
        <v>24869.84</v>
      </c>
      <c r="AW1926">
        <v>52</v>
      </c>
    </row>
    <row r="1927" spans="21:49" x14ac:dyDescent="0.3">
      <c r="U1927" t="s">
        <v>4767</v>
      </c>
      <c r="V1927" t="s">
        <v>4765</v>
      </c>
      <c r="W1927">
        <v>24873.38</v>
      </c>
      <c r="AD1927">
        <v>19.48</v>
      </c>
      <c r="AE1927">
        <v>5.63</v>
      </c>
      <c r="AV1927">
        <v>24873.38</v>
      </c>
      <c r="AW1927">
        <v>53</v>
      </c>
    </row>
    <row r="1928" spans="21:49" x14ac:dyDescent="0.3">
      <c r="U1928" t="s">
        <v>4768</v>
      </c>
      <c r="V1928" t="s">
        <v>4763</v>
      </c>
      <c r="W1928">
        <v>24915.05</v>
      </c>
      <c r="AD1928">
        <v>16.96</v>
      </c>
      <c r="AE1928">
        <v>11.47</v>
      </c>
      <c r="AV1928">
        <v>24915.05</v>
      </c>
      <c r="AW1928">
        <v>35</v>
      </c>
    </row>
    <row r="1929" spans="21:49" x14ac:dyDescent="0.3">
      <c r="U1929" t="s">
        <v>4767</v>
      </c>
      <c r="V1929" t="s">
        <v>4765</v>
      </c>
      <c r="W1929">
        <v>24915.22</v>
      </c>
      <c r="AD1929">
        <v>19.05</v>
      </c>
      <c r="AE1929">
        <v>4.92</v>
      </c>
      <c r="AV1929">
        <v>24915.22</v>
      </c>
      <c r="AW1929">
        <v>47</v>
      </c>
    </row>
    <row r="1930" spans="21:49" x14ac:dyDescent="0.3">
      <c r="U1930" t="s">
        <v>4762</v>
      </c>
      <c r="V1930" t="s">
        <v>4765</v>
      </c>
      <c r="W1930">
        <v>25075.97</v>
      </c>
      <c r="AD1930">
        <v>37.619999999999997</v>
      </c>
      <c r="AE1930">
        <v>4.18</v>
      </c>
      <c r="AV1930">
        <v>25075.97</v>
      </c>
      <c r="AW1930">
        <v>27</v>
      </c>
    </row>
    <row r="1931" spans="21:49" x14ac:dyDescent="0.3">
      <c r="U1931" t="s">
        <v>4766</v>
      </c>
      <c r="V1931" t="s">
        <v>4765</v>
      </c>
      <c r="W1931">
        <v>25081.77</v>
      </c>
      <c r="AD1931">
        <v>29.1</v>
      </c>
      <c r="AE1931">
        <v>4.67</v>
      </c>
      <c r="AV1931">
        <v>25081.77</v>
      </c>
      <c r="AW1931">
        <v>24</v>
      </c>
    </row>
    <row r="1932" spans="21:49" x14ac:dyDescent="0.3">
      <c r="U1932" t="s">
        <v>4766</v>
      </c>
      <c r="V1932" t="s">
        <v>4764</v>
      </c>
      <c r="W1932">
        <v>25127.22</v>
      </c>
      <c r="AD1932">
        <v>26.62</v>
      </c>
      <c r="AE1932">
        <v>6.24</v>
      </c>
      <c r="AV1932">
        <v>25127.22</v>
      </c>
      <c r="AW1932">
        <v>24</v>
      </c>
    </row>
    <row r="1933" spans="21:49" x14ac:dyDescent="0.3">
      <c r="U1933" t="s">
        <v>4766</v>
      </c>
      <c r="V1933" t="s">
        <v>4764</v>
      </c>
      <c r="W1933">
        <v>25309.49</v>
      </c>
      <c r="AD1933">
        <v>25.74</v>
      </c>
      <c r="AE1933">
        <v>5.99</v>
      </c>
      <c r="AV1933">
        <v>25309.49</v>
      </c>
      <c r="AW1933">
        <v>47</v>
      </c>
    </row>
    <row r="1934" spans="21:49" x14ac:dyDescent="0.3">
      <c r="U1934" t="s">
        <v>4768</v>
      </c>
      <c r="V1934" t="s">
        <v>4763</v>
      </c>
      <c r="W1934">
        <v>25333.33</v>
      </c>
      <c r="AD1934">
        <v>18.22</v>
      </c>
      <c r="AE1934">
        <v>10.27</v>
      </c>
      <c r="AV1934">
        <v>25333.33</v>
      </c>
      <c r="AW1934">
        <v>50</v>
      </c>
    </row>
    <row r="1935" spans="21:49" x14ac:dyDescent="0.3">
      <c r="U1935" t="s">
        <v>4766</v>
      </c>
      <c r="V1935" t="s">
        <v>4764</v>
      </c>
      <c r="W1935">
        <v>25382.3</v>
      </c>
      <c r="AD1935">
        <v>26.03</v>
      </c>
      <c r="AE1935">
        <v>5.97</v>
      </c>
      <c r="AV1935">
        <v>25382.3</v>
      </c>
      <c r="AW1935">
        <v>54</v>
      </c>
    </row>
    <row r="1936" spans="21:49" x14ac:dyDescent="0.3">
      <c r="U1936" t="s">
        <v>4768</v>
      </c>
      <c r="V1936" t="s">
        <v>4765</v>
      </c>
      <c r="W1936">
        <v>25517.11</v>
      </c>
      <c r="AD1936">
        <v>17.29</v>
      </c>
      <c r="AE1936">
        <v>4.9800000000000004</v>
      </c>
      <c r="AV1936">
        <v>25517.11</v>
      </c>
      <c r="AW1936">
        <v>54</v>
      </c>
    </row>
    <row r="1937" spans="21:49" x14ac:dyDescent="0.3">
      <c r="U1937" t="s">
        <v>4768</v>
      </c>
      <c r="V1937" t="s">
        <v>4763</v>
      </c>
      <c r="W1937">
        <v>25648.98</v>
      </c>
      <c r="AD1937">
        <v>18.170000000000002</v>
      </c>
      <c r="AE1937">
        <v>6.91</v>
      </c>
      <c r="AV1937">
        <v>25648.98</v>
      </c>
      <c r="AW1937">
        <v>21</v>
      </c>
    </row>
    <row r="1938" spans="21:49" x14ac:dyDescent="0.3">
      <c r="U1938" t="s">
        <v>4762</v>
      </c>
      <c r="V1938" t="s">
        <v>4764</v>
      </c>
      <c r="W1938">
        <v>25656.58</v>
      </c>
      <c r="AD1938">
        <v>32.54</v>
      </c>
      <c r="AE1938">
        <v>6.38</v>
      </c>
      <c r="AV1938">
        <v>25656.58</v>
      </c>
      <c r="AW1938">
        <v>50</v>
      </c>
    </row>
    <row r="1939" spans="21:49" x14ac:dyDescent="0.3">
      <c r="U1939" t="s">
        <v>4762</v>
      </c>
      <c r="V1939" t="s">
        <v>4765</v>
      </c>
      <c r="W1939">
        <v>25678.78</v>
      </c>
      <c r="AD1939">
        <v>30.25</v>
      </c>
      <c r="AE1939">
        <v>4.7699999999999996</v>
      </c>
      <c r="AV1939">
        <v>25678.78</v>
      </c>
      <c r="AW1939">
        <v>59</v>
      </c>
    </row>
    <row r="1940" spans="21:49" x14ac:dyDescent="0.3">
      <c r="U1940" t="s">
        <v>4767</v>
      </c>
      <c r="V1940" t="s">
        <v>4764</v>
      </c>
      <c r="W1940">
        <v>25992.82</v>
      </c>
      <c r="AD1940">
        <v>19.59</v>
      </c>
      <c r="AE1940">
        <v>6.04</v>
      </c>
      <c r="AV1940">
        <v>25992.82</v>
      </c>
      <c r="AW1940">
        <v>52</v>
      </c>
    </row>
    <row r="1941" spans="21:49" x14ac:dyDescent="0.3">
      <c r="U1941" t="s">
        <v>4762</v>
      </c>
      <c r="V1941" t="s">
        <v>4765</v>
      </c>
      <c r="W1941">
        <v>26018.95</v>
      </c>
      <c r="AD1941">
        <v>45.9</v>
      </c>
      <c r="AE1941">
        <v>4.3</v>
      </c>
      <c r="AV1941">
        <v>26018.95</v>
      </c>
      <c r="AW1941">
        <v>22</v>
      </c>
    </row>
    <row r="1942" spans="21:49" x14ac:dyDescent="0.3">
      <c r="U1942" t="s">
        <v>4768</v>
      </c>
      <c r="V1942" t="s">
        <v>4763</v>
      </c>
      <c r="W1942">
        <v>26026.97</v>
      </c>
      <c r="AD1942">
        <v>17.059999999999999</v>
      </c>
      <c r="AE1942">
        <v>8.75</v>
      </c>
      <c r="AV1942">
        <v>26026.97</v>
      </c>
      <c r="AW1942">
        <v>22</v>
      </c>
    </row>
    <row r="1943" spans="21:49" x14ac:dyDescent="0.3">
      <c r="U1943" t="s">
        <v>4762</v>
      </c>
      <c r="V1943" t="s">
        <v>4765</v>
      </c>
      <c r="W1943">
        <v>26109.33</v>
      </c>
      <c r="AD1943">
        <v>32.07</v>
      </c>
      <c r="AE1943">
        <v>5.25</v>
      </c>
      <c r="AV1943">
        <v>26109.33</v>
      </c>
      <c r="AW1943">
        <v>56</v>
      </c>
    </row>
    <row r="1944" spans="21:49" x14ac:dyDescent="0.3">
      <c r="U1944" t="s">
        <v>4768</v>
      </c>
      <c r="V1944" t="s">
        <v>4765</v>
      </c>
      <c r="W1944">
        <v>26125.67</v>
      </c>
      <c r="AD1944">
        <v>16.5</v>
      </c>
      <c r="AE1944">
        <v>5.03</v>
      </c>
      <c r="AV1944">
        <v>26125.67</v>
      </c>
      <c r="AW1944">
        <v>20</v>
      </c>
    </row>
    <row r="1945" spans="21:49" x14ac:dyDescent="0.3">
      <c r="U1945" t="s">
        <v>4762</v>
      </c>
      <c r="V1945" t="s">
        <v>4764</v>
      </c>
      <c r="W1945">
        <v>26140.36</v>
      </c>
      <c r="AD1945">
        <v>31.4</v>
      </c>
      <c r="AE1945">
        <v>5.88</v>
      </c>
      <c r="AV1945">
        <v>26140.36</v>
      </c>
      <c r="AW1945">
        <v>49</v>
      </c>
    </row>
    <row r="1946" spans="21:49" x14ac:dyDescent="0.3">
      <c r="U1946" t="s">
        <v>4767</v>
      </c>
      <c r="V1946" t="s">
        <v>4765</v>
      </c>
      <c r="W1946">
        <v>26236.58</v>
      </c>
      <c r="AD1946">
        <v>20.36</v>
      </c>
      <c r="AE1946">
        <v>4.49</v>
      </c>
      <c r="AV1946">
        <v>26236.58</v>
      </c>
      <c r="AW1946">
        <v>48</v>
      </c>
    </row>
    <row r="1947" spans="21:49" x14ac:dyDescent="0.3">
      <c r="U1947" t="s">
        <v>4766</v>
      </c>
      <c r="V1947" t="s">
        <v>4765</v>
      </c>
      <c r="W1947">
        <v>26316.59</v>
      </c>
      <c r="AD1947">
        <v>25.46</v>
      </c>
      <c r="AE1947">
        <v>4.1399999999999997</v>
      </c>
      <c r="AV1947">
        <v>26316.59</v>
      </c>
      <c r="AW1947">
        <v>18</v>
      </c>
    </row>
    <row r="1948" spans="21:49" x14ac:dyDescent="0.3">
      <c r="U1948" t="s">
        <v>4768</v>
      </c>
      <c r="V1948" t="s">
        <v>4764</v>
      </c>
      <c r="W1948">
        <v>26392.26</v>
      </c>
      <c r="AD1948">
        <v>17.09</v>
      </c>
      <c r="AE1948">
        <v>5.8</v>
      </c>
      <c r="AV1948">
        <v>26392.26</v>
      </c>
      <c r="AW1948">
        <v>48</v>
      </c>
    </row>
    <row r="1949" spans="21:49" x14ac:dyDescent="0.3">
      <c r="U1949" t="s">
        <v>4767</v>
      </c>
      <c r="V1949" t="s">
        <v>4765</v>
      </c>
      <c r="W1949">
        <v>26467.1</v>
      </c>
      <c r="AD1949">
        <v>20.83</v>
      </c>
      <c r="AE1949">
        <v>5.12</v>
      </c>
      <c r="AV1949">
        <v>26467.1</v>
      </c>
      <c r="AW1949">
        <v>52</v>
      </c>
    </row>
    <row r="1950" spans="21:49" x14ac:dyDescent="0.3">
      <c r="U1950" t="s">
        <v>4767</v>
      </c>
      <c r="V1950" t="s">
        <v>4764</v>
      </c>
      <c r="W1950">
        <v>26479.4</v>
      </c>
      <c r="AD1950">
        <v>18.920000000000002</v>
      </c>
      <c r="AE1950">
        <v>5.98</v>
      </c>
      <c r="AV1950">
        <v>26479.4</v>
      </c>
      <c r="AW1950">
        <v>18</v>
      </c>
    </row>
    <row r="1951" spans="21:49" x14ac:dyDescent="0.3">
      <c r="U1951" t="s">
        <v>4762</v>
      </c>
      <c r="V1951" t="s">
        <v>4765</v>
      </c>
      <c r="W1951">
        <v>26607.89</v>
      </c>
      <c r="AD1951">
        <v>37.1</v>
      </c>
      <c r="AE1951">
        <v>5.46</v>
      </c>
      <c r="AV1951">
        <v>26607.89</v>
      </c>
      <c r="AW1951">
        <v>34</v>
      </c>
    </row>
    <row r="1952" spans="21:49" x14ac:dyDescent="0.3">
      <c r="U1952" t="s">
        <v>4767</v>
      </c>
      <c r="V1952" t="s">
        <v>4765</v>
      </c>
      <c r="W1952">
        <v>26912.560000000001</v>
      </c>
      <c r="AD1952">
        <v>22.515000000000001</v>
      </c>
      <c r="AE1952">
        <v>4.91</v>
      </c>
      <c r="AV1952">
        <v>26912.560000000001</v>
      </c>
      <c r="AW1952">
        <v>31</v>
      </c>
    </row>
    <row r="1953" spans="21:49" x14ac:dyDescent="0.3">
      <c r="U1953" t="s">
        <v>4762</v>
      </c>
      <c r="V1953" t="s">
        <v>4765</v>
      </c>
      <c r="W1953">
        <v>26926.51</v>
      </c>
      <c r="AD1953">
        <v>32.700000000000003</v>
      </c>
      <c r="AE1953">
        <v>4.66</v>
      </c>
      <c r="AV1953">
        <v>26926.51</v>
      </c>
      <c r="AW1953">
        <v>64</v>
      </c>
    </row>
    <row r="1954" spans="21:49" x14ac:dyDescent="0.3">
      <c r="U1954" t="s">
        <v>4768</v>
      </c>
      <c r="V1954" t="s">
        <v>4763</v>
      </c>
      <c r="W1954">
        <v>26927.69</v>
      </c>
      <c r="AD1954">
        <v>17.75</v>
      </c>
      <c r="AE1954">
        <v>6.8</v>
      </c>
      <c r="AV1954">
        <v>26927.69</v>
      </c>
      <c r="AW1954">
        <v>20</v>
      </c>
    </row>
    <row r="1955" spans="21:49" x14ac:dyDescent="0.3">
      <c r="U1955" t="s">
        <v>4762</v>
      </c>
      <c r="V1955" t="s">
        <v>4765</v>
      </c>
      <c r="W1955">
        <v>26936.98</v>
      </c>
      <c r="AD1955">
        <v>33.630000000000003</v>
      </c>
      <c r="AE1955">
        <v>4.47</v>
      </c>
      <c r="AV1955">
        <v>26936.98</v>
      </c>
      <c r="AW1955">
        <v>22</v>
      </c>
    </row>
    <row r="1956" spans="21:49" x14ac:dyDescent="0.3">
      <c r="U1956" t="s">
        <v>4762</v>
      </c>
      <c r="V1956" t="s">
        <v>4765</v>
      </c>
      <c r="W1956">
        <v>27000.98</v>
      </c>
      <c r="AD1956">
        <v>34.799999999999997</v>
      </c>
      <c r="AE1956">
        <v>4.08</v>
      </c>
      <c r="AV1956">
        <v>27000.98</v>
      </c>
      <c r="AW1956">
        <v>62</v>
      </c>
    </row>
    <row r="1957" spans="21:49" x14ac:dyDescent="0.3">
      <c r="U1957" t="s">
        <v>4768</v>
      </c>
      <c r="V1957" t="s">
        <v>4765</v>
      </c>
      <c r="W1957">
        <v>27037.91</v>
      </c>
      <c r="AD1957">
        <v>16.809999999999999</v>
      </c>
      <c r="AE1957">
        <v>5.51</v>
      </c>
      <c r="AV1957">
        <v>27037.91</v>
      </c>
      <c r="AW1957">
        <v>64</v>
      </c>
    </row>
    <row r="1958" spans="21:49" x14ac:dyDescent="0.3">
      <c r="U1958" t="s">
        <v>4768</v>
      </c>
      <c r="V1958" t="s">
        <v>4763</v>
      </c>
      <c r="W1958">
        <v>27080.639999999999</v>
      </c>
      <c r="AD1958">
        <v>16.690000000000001</v>
      </c>
      <c r="AE1958">
        <v>8.4</v>
      </c>
      <c r="AV1958">
        <v>27080.639999999999</v>
      </c>
      <c r="AW1958">
        <v>28</v>
      </c>
    </row>
    <row r="1959" spans="21:49" x14ac:dyDescent="0.3">
      <c r="U1959" t="s">
        <v>4767</v>
      </c>
      <c r="V1959" t="s">
        <v>4765</v>
      </c>
      <c r="W1959">
        <v>27092.38</v>
      </c>
      <c r="AD1959">
        <v>23.21</v>
      </c>
      <c r="AE1959">
        <v>5.14</v>
      </c>
      <c r="AV1959">
        <v>27092.38</v>
      </c>
      <c r="AW1959">
        <v>32</v>
      </c>
    </row>
    <row r="1960" spans="21:49" x14ac:dyDescent="0.3">
      <c r="U1960" t="s">
        <v>4766</v>
      </c>
      <c r="V1960" t="s">
        <v>4765</v>
      </c>
      <c r="W1960">
        <v>27117.99</v>
      </c>
      <c r="AD1960">
        <v>25.175000000000001</v>
      </c>
      <c r="AE1960">
        <v>5.21</v>
      </c>
      <c r="AV1960">
        <v>27117.99</v>
      </c>
      <c r="AW1960">
        <v>52</v>
      </c>
    </row>
    <row r="1961" spans="21:49" x14ac:dyDescent="0.3">
      <c r="U1961" t="s">
        <v>4762</v>
      </c>
      <c r="V1961" t="s">
        <v>4764</v>
      </c>
      <c r="W1961">
        <v>27218.44</v>
      </c>
      <c r="AD1961">
        <v>34.770000000000003</v>
      </c>
      <c r="AE1961">
        <v>6.23</v>
      </c>
      <c r="AV1961">
        <v>27218.44</v>
      </c>
      <c r="AW1961">
        <v>57</v>
      </c>
    </row>
    <row r="1962" spans="21:49" x14ac:dyDescent="0.3">
      <c r="U1962" t="s">
        <v>4766</v>
      </c>
      <c r="V1962" t="s">
        <v>4765</v>
      </c>
      <c r="W1962">
        <v>27236.959999999999</v>
      </c>
      <c r="AD1962">
        <v>27.7</v>
      </c>
      <c r="AE1962">
        <v>5.6</v>
      </c>
      <c r="AV1962">
        <v>27236.959999999999</v>
      </c>
      <c r="AW1962">
        <v>23</v>
      </c>
    </row>
    <row r="1963" spans="21:49" x14ac:dyDescent="0.3">
      <c r="U1963" t="s">
        <v>4767</v>
      </c>
      <c r="V1963" t="s">
        <v>4765</v>
      </c>
      <c r="W1963">
        <v>27322.73</v>
      </c>
      <c r="AD1963">
        <v>19.12</v>
      </c>
      <c r="AE1963">
        <v>4.72</v>
      </c>
      <c r="AV1963">
        <v>27322.73</v>
      </c>
      <c r="AW1963">
        <v>55</v>
      </c>
    </row>
    <row r="1964" spans="21:49" x14ac:dyDescent="0.3">
      <c r="U1964" t="s">
        <v>4762</v>
      </c>
      <c r="V1964" t="s">
        <v>4765</v>
      </c>
      <c r="W1964">
        <v>27346.04</v>
      </c>
      <c r="AD1964">
        <v>32.67</v>
      </c>
      <c r="AE1964">
        <v>4.67</v>
      </c>
      <c r="AV1964">
        <v>27346.04</v>
      </c>
      <c r="AW1964">
        <v>53</v>
      </c>
    </row>
    <row r="1965" spans="21:49" x14ac:dyDescent="0.3">
      <c r="U1965" t="s">
        <v>4766</v>
      </c>
      <c r="V1965" t="s">
        <v>4764</v>
      </c>
      <c r="W1965">
        <v>27375.9</v>
      </c>
      <c r="AD1965">
        <v>28.5</v>
      </c>
      <c r="AE1965">
        <v>6.11</v>
      </c>
      <c r="AV1965">
        <v>27375.9</v>
      </c>
      <c r="AW1965">
        <v>34</v>
      </c>
    </row>
    <row r="1966" spans="21:49" x14ac:dyDescent="0.3">
      <c r="U1966" t="s">
        <v>4762</v>
      </c>
      <c r="V1966" t="s">
        <v>4764</v>
      </c>
      <c r="W1966">
        <v>27432.73</v>
      </c>
      <c r="AD1966">
        <v>39.270000000000003</v>
      </c>
      <c r="AE1966">
        <v>6.25</v>
      </c>
      <c r="AV1966">
        <v>27432.73</v>
      </c>
      <c r="AW1966">
        <v>37</v>
      </c>
    </row>
    <row r="1967" spans="21:49" x14ac:dyDescent="0.3">
      <c r="U1967" t="s">
        <v>4762</v>
      </c>
      <c r="V1967" t="s">
        <v>4765</v>
      </c>
      <c r="W1967">
        <v>27495.59</v>
      </c>
      <c r="AD1967">
        <v>32.49</v>
      </c>
      <c r="AE1967">
        <v>4</v>
      </c>
      <c r="AV1967">
        <v>27495.59</v>
      </c>
      <c r="AW1967">
        <v>41</v>
      </c>
    </row>
    <row r="1968" spans="21:49" x14ac:dyDescent="0.3">
      <c r="U1968" t="s">
        <v>4767</v>
      </c>
      <c r="V1968" t="s">
        <v>4765</v>
      </c>
      <c r="W1968">
        <v>27533.91</v>
      </c>
      <c r="AD1968">
        <v>23.7</v>
      </c>
      <c r="AE1968">
        <v>5.55</v>
      </c>
      <c r="AV1968">
        <v>27533.91</v>
      </c>
      <c r="AW1968">
        <v>57</v>
      </c>
    </row>
    <row r="1969" spans="21:49" x14ac:dyDescent="0.3">
      <c r="U1969" t="s">
        <v>4762</v>
      </c>
      <c r="V1969" t="s">
        <v>4764</v>
      </c>
      <c r="W1969">
        <v>27534.53</v>
      </c>
      <c r="AD1969">
        <v>30.4</v>
      </c>
      <c r="AE1969">
        <v>5.95</v>
      </c>
      <c r="AV1969">
        <v>27534.53</v>
      </c>
      <c r="AW1969">
        <v>38</v>
      </c>
    </row>
    <row r="1970" spans="21:49" x14ac:dyDescent="0.3">
      <c r="U1970" t="s">
        <v>4762</v>
      </c>
      <c r="V1970" t="s">
        <v>4765</v>
      </c>
      <c r="W1970">
        <v>27598.93</v>
      </c>
      <c r="AD1970">
        <v>38.94</v>
      </c>
      <c r="AE1970">
        <v>4.3600000000000003</v>
      </c>
      <c r="AV1970">
        <v>27598.93</v>
      </c>
      <c r="AW1970">
        <v>37</v>
      </c>
    </row>
    <row r="1971" spans="21:49" x14ac:dyDescent="0.3">
      <c r="U1971" t="s">
        <v>4762</v>
      </c>
      <c r="V1971" t="s">
        <v>4765</v>
      </c>
      <c r="W1971">
        <v>27614.71</v>
      </c>
      <c r="AD1971">
        <v>31.02</v>
      </c>
      <c r="AE1971">
        <v>4.84</v>
      </c>
      <c r="AV1971">
        <v>27614.71</v>
      </c>
      <c r="AW1971">
        <v>30</v>
      </c>
    </row>
    <row r="1972" spans="21:49" x14ac:dyDescent="0.3">
      <c r="U1972" t="s">
        <v>4768</v>
      </c>
      <c r="V1972" t="s">
        <v>4765</v>
      </c>
      <c r="W1972">
        <v>27619.360000000001</v>
      </c>
      <c r="AD1972">
        <v>17.5</v>
      </c>
      <c r="AE1972">
        <v>4.5599999999999996</v>
      </c>
      <c r="AV1972">
        <v>27619.360000000001</v>
      </c>
      <c r="AW1972">
        <v>25</v>
      </c>
    </row>
    <row r="1973" spans="21:49" x14ac:dyDescent="0.3">
      <c r="U1973" t="s">
        <v>4762</v>
      </c>
      <c r="V1973" t="s">
        <v>4765</v>
      </c>
      <c r="W1973">
        <v>27625.17</v>
      </c>
      <c r="AD1973">
        <v>34.799999999999997</v>
      </c>
      <c r="AE1973">
        <v>4.42</v>
      </c>
      <c r="AV1973">
        <v>27625.17</v>
      </c>
      <c r="AW1973">
        <v>25</v>
      </c>
    </row>
    <row r="1974" spans="21:49" x14ac:dyDescent="0.3">
      <c r="U1974" t="s">
        <v>4768</v>
      </c>
      <c r="V1974" t="s">
        <v>4763</v>
      </c>
      <c r="W1974">
        <v>27696.11</v>
      </c>
      <c r="AD1974">
        <v>17.3</v>
      </c>
      <c r="AE1974">
        <v>7.66</v>
      </c>
      <c r="AV1974">
        <v>27696.11</v>
      </c>
      <c r="AW1974">
        <v>30</v>
      </c>
    </row>
    <row r="1975" spans="21:49" x14ac:dyDescent="0.3">
      <c r="U1975" t="s">
        <v>4762</v>
      </c>
      <c r="V1975" t="s">
        <v>4765</v>
      </c>
      <c r="W1975">
        <v>27724.29</v>
      </c>
      <c r="AD1975">
        <v>32.25</v>
      </c>
      <c r="AE1975">
        <v>5.2</v>
      </c>
      <c r="AV1975">
        <v>27724.29</v>
      </c>
      <c r="AW1975">
        <v>20</v>
      </c>
    </row>
    <row r="1976" spans="21:49" x14ac:dyDescent="0.3">
      <c r="U1976" t="s">
        <v>4762</v>
      </c>
      <c r="V1976" t="s">
        <v>4765</v>
      </c>
      <c r="W1976">
        <v>27808.73</v>
      </c>
      <c r="AD1976">
        <v>42.4</v>
      </c>
      <c r="AE1976">
        <v>5.53</v>
      </c>
      <c r="AV1976">
        <v>27808.73</v>
      </c>
      <c r="AW1976">
        <v>62</v>
      </c>
    </row>
    <row r="1977" spans="21:49" x14ac:dyDescent="0.3">
      <c r="U1977" t="s">
        <v>4762</v>
      </c>
      <c r="V1977" t="s">
        <v>4765</v>
      </c>
      <c r="W1977">
        <v>27849.94</v>
      </c>
      <c r="AD1977">
        <v>38.664999999999999</v>
      </c>
      <c r="AE1977">
        <v>4.8600000000000003</v>
      </c>
      <c r="AV1977">
        <v>27849.94</v>
      </c>
      <c r="AW1977">
        <v>37</v>
      </c>
    </row>
    <row r="1978" spans="21:49" x14ac:dyDescent="0.3">
      <c r="U1978" t="s">
        <v>4766</v>
      </c>
      <c r="V1978" t="s">
        <v>4765</v>
      </c>
      <c r="W1978">
        <v>27925.86</v>
      </c>
      <c r="AD1978">
        <v>29.92</v>
      </c>
      <c r="AE1978">
        <v>5.49</v>
      </c>
      <c r="AV1978">
        <v>27925.86</v>
      </c>
      <c r="AW1978">
        <v>33</v>
      </c>
    </row>
    <row r="1979" spans="21:49" x14ac:dyDescent="0.3">
      <c r="U1979" t="s">
        <v>4766</v>
      </c>
      <c r="V1979" t="s">
        <v>4765</v>
      </c>
      <c r="W1979">
        <v>27931.11</v>
      </c>
      <c r="AD1979">
        <v>29.48</v>
      </c>
      <c r="AE1979">
        <v>4.09</v>
      </c>
      <c r="AV1979">
        <v>27931.11</v>
      </c>
      <c r="AW1979">
        <v>32</v>
      </c>
    </row>
    <row r="1980" spans="21:49" x14ac:dyDescent="0.3">
      <c r="U1980" t="s">
        <v>4766</v>
      </c>
      <c r="V1980" t="s">
        <v>4765</v>
      </c>
      <c r="W1980">
        <v>27941.29</v>
      </c>
      <c r="AD1980">
        <v>28.785</v>
      </c>
      <c r="AE1980">
        <v>4.3099999999999996</v>
      </c>
      <c r="AV1980">
        <v>27941.29</v>
      </c>
      <c r="AW1980">
        <v>61</v>
      </c>
    </row>
    <row r="1981" spans="21:49" x14ac:dyDescent="0.3">
      <c r="U1981" t="s">
        <v>4767</v>
      </c>
      <c r="V1981" t="s">
        <v>4765</v>
      </c>
      <c r="W1981">
        <v>27980.77</v>
      </c>
      <c r="AD1981">
        <v>19.8</v>
      </c>
      <c r="AE1981">
        <v>4</v>
      </c>
      <c r="AV1981">
        <v>27980.77</v>
      </c>
      <c r="AW1981">
        <v>23</v>
      </c>
    </row>
    <row r="1982" spans="21:49" x14ac:dyDescent="0.3">
      <c r="U1982" t="s">
        <v>4762</v>
      </c>
      <c r="V1982" t="s">
        <v>4765</v>
      </c>
      <c r="W1982">
        <v>28006.94</v>
      </c>
      <c r="AD1982">
        <v>35.53</v>
      </c>
      <c r="AE1982">
        <v>4.68</v>
      </c>
      <c r="AV1982">
        <v>28006.94</v>
      </c>
      <c r="AW1982">
        <v>37</v>
      </c>
    </row>
    <row r="1983" spans="21:49" x14ac:dyDescent="0.3">
      <c r="U1983" t="s">
        <v>4767</v>
      </c>
      <c r="V1983" t="s">
        <v>4765</v>
      </c>
      <c r="W1983">
        <v>28101.33</v>
      </c>
      <c r="AD1983">
        <v>21.47</v>
      </c>
      <c r="AE1983">
        <v>4.0199999999999996</v>
      </c>
      <c r="AV1983">
        <v>28101.33</v>
      </c>
      <c r="AW1983">
        <v>62</v>
      </c>
    </row>
    <row r="1984" spans="21:49" x14ac:dyDescent="0.3">
      <c r="U1984" t="s">
        <v>4766</v>
      </c>
      <c r="V1984" t="s">
        <v>4765</v>
      </c>
      <c r="W1984">
        <v>28245.34</v>
      </c>
      <c r="AD1984">
        <v>25.9</v>
      </c>
      <c r="AE1984">
        <v>5.12</v>
      </c>
      <c r="AV1984">
        <v>28245.34</v>
      </c>
      <c r="AW1984">
        <v>23</v>
      </c>
    </row>
    <row r="1985" spans="21:49" x14ac:dyDescent="0.3">
      <c r="U1985" t="s">
        <v>4767</v>
      </c>
      <c r="V1985" t="s">
        <v>4765</v>
      </c>
      <c r="W1985">
        <v>28287.9</v>
      </c>
      <c r="AD1985">
        <v>20.81</v>
      </c>
      <c r="AE1985">
        <v>5.52</v>
      </c>
      <c r="AV1985">
        <v>28287.9</v>
      </c>
      <c r="AW1985">
        <v>59</v>
      </c>
    </row>
    <row r="1986" spans="21:49" x14ac:dyDescent="0.3">
      <c r="U1986" t="s">
        <v>4766</v>
      </c>
      <c r="V1986" t="s">
        <v>4764</v>
      </c>
      <c r="W1986">
        <v>28302.33</v>
      </c>
      <c r="AD1986">
        <v>25.84</v>
      </c>
      <c r="AE1986">
        <v>5.81</v>
      </c>
      <c r="AV1986">
        <v>28302.33</v>
      </c>
      <c r="AW1986">
        <v>32</v>
      </c>
    </row>
    <row r="1987" spans="21:49" x14ac:dyDescent="0.3">
      <c r="U1987" t="s">
        <v>4762</v>
      </c>
      <c r="V1987" t="s">
        <v>4765</v>
      </c>
      <c r="W1987">
        <v>28340.19</v>
      </c>
      <c r="AD1987">
        <v>30.95</v>
      </c>
      <c r="AE1987">
        <v>5.16</v>
      </c>
      <c r="AV1987">
        <v>28340.19</v>
      </c>
      <c r="AW1987">
        <v>45</v>
      </c>
    </row>
    <row r="1988" spans="21:49" x14ac:dyDescent="0.3">
      <c r="U1988" t="s">
        <v>4762</v>
      </c>
      <c r="V1988" t="s">
        <v>4765</v>
      </c>
      <c r="W1988">
        <v>28468.92</v>
      </c>
      <c r="AD1988">
        <v>30.54</v>
      </c>
      <c r="AE1988">
        <v>5</v>
      </c>
      <c r="AV1988">
        <v>28468.92</v>
      </c>
      <c r="AW1988">
        <v>48</v>
      </c>
    </row>
    <row r="1989" spans="21:49" x14ac:dyDescent="0.3">
      <c r="U1989" t="s">
        <v>4762</v>
      </c>
      <c r="V1989" t="s">
        <v>4764</v>
      </c>
      <c r="W1989">
        <v>28476.73</v>
      </c>
      <c r="AD1989">
        <v>33.914999999999999</v>
      </c>
      <c r="AE1989">
        <v>5.84</v>
      </c>
      <c r="AV1989">
        <v>28476.73</v>
      </c>
      <c r="AW1989">
        <v>40</v>
      </c>
    </row>
    <row r="1990" spans="21:49" x14ac:dyDescent="0.3">
      <c r="U1990" t="s">
        <v>4762</v>
      </c>
      <c r="V1990" t="s">
        <v>4765</v>
      </c>
      <c r="W1990">
        <v>28542.86</v>
      </c>
      <c r="AD1990">
        <v>33.31</v>
      </c>
      <c r="AE1990">
        <v>4.1900000000000004</v>
      </c>
      <c r="AV1990">
        <v>28542.86</v>
      </c>
      <c r="AW1990">
        <v>37</v>
      </c>
    </row>
    <row r="1991" spans="21:49" x14ac:dyDescent="0.3">
      <c r="U1991" t="s">
        <v>4766</v>
      </c>
      <c r="V1991" t="s">
        <v>4765</v>
      </c>
      <c r="W1991">
        <v>28716.14</v>
      </c>
      <c r="AD1991">
        <v>25.745000000000001</v>
      </c>
      <c r="AE1991">
        <v>4.62</v>
      </c>
      <c r="AV1991">
        <v>28716.14</v>
      </c>
      <c r="AW1991">
        <v>32</v>
      </c>
    </row>
    <row r="1992" spans="21:49" x14ac:dyDescent="0.3">
      <c r="U1992" t="s">
        <v>4762</v>
      </c>
      <c r="V1992" t="s">
        <v>4764</v>
      </c>
      <c r="W1992">
        <v>28868.66</v>
      </c>
      <c r="AD1992">
        <v>37.1</v>
      </c>
      <c r="AE1992">
        <v>6.24</v>
      </c>
      <c r="AV1992">
        <v>28868.66</v>
      </c>
      <c r="AW1992">
        <v>61</v>
      </c>
    </row>
    <row r="1993" spans="21:49" x14ac:dyDescent="0.3">
      <c r="U1993" t="s">
        <v>4762</v>
      </c>
      <c r="V1993" t="s">
        <v>4764</v>
      </c>
      <c r="W1993">
        <v>28923.14</v>
      </c>
      <c r="AD1993">
        <v>35.435000000000002</v>
      </c>
      <c r="AE1993">
        <v>5.81</v>
      </c>
      <c r="AV1993">
        <v>28923.14</v>
      </c>
      <c r="AW1993">
        <v>60</v>
      </c>
    </row>
    <row r="1994" spans="21:49" x14ac:dyDescent="0.3">
      <c r="U1994" t="s">
        <v>4767</v>
      </c>
      <c r="V1994" t="s">
        <v>4765</v>
      </c>
      <c r="W1994">
        <v>28950.47</v>
      </c>
      <c r="AD1994">
        <v>20.399999999999999</v>
      </c>
      <c r="AE1994">
        <v>4.83</v>
      </c>
      <c r="AV1994">
        <v>28950.47</v>
      </c>
      <c r="AW1994">
        <v>63</v>
      </c>
    </row>
    <row r="1995" spans="21:49" x14ac:dyDescent="0.3">
      <c r="U1995" t="s">
        <v>4762</v>
      </c>
      <c r="V1995" t="s">
        <v>4764</v>
      </c>
      <c r="W1995">
        <v>28998.68</v>
      </c>
      <c r="AD1995">
        <v>42.13</v>
      </c>
      <c r="AE1995">
        <v>5.72</v>
      </c>
      <c r="AV1995">
        <v>28998.68</v>
      </c>
      <c r="AW1995">
        <v>19</v>
      </c>
    </row>
    <row r="1996" spans="21:49" x14ac:dyDescent="0.3">
      <c r="U1996" t="s">
        <v>4762</v>
      </c>
      <c r="V1996" t="s">
        <v>4765</v>
      </c>
      <c r="W1996">
        <v>29007.82</v>
      </c>
      <c r="AD1996">
        <v>33.99</v>
      </c>
      <c r="AE1996">
        <v>4.83</v>
      </c>
      <c r="AV1996">
        <v>29007.82</v>
      </c>
      <c r="AW1996">
        <v>30</v>
      </c>
    </row>
    <row r="1997" spans="21:49" x14ac:dyDescent="0.3">
      <c r="U1997" t="s">
        <v>4766</v>
      </c>
      <c r="V1997" t="s">
        <v>4765</v>
      </c>
      <c r="W1997">
        <v>29114.21</v>
      </c>
      <c r="AD1997">
        <v>28.594999999999999</v>
      </c>
      <c r="AE1997">
        <v>4.1399999999999997</v>
      </c>
      <c r="AV1997">
        <v>29114.21</v>
      </c>
      <c r="AW1997">
        <v>42</v>
      </c>
    </row>
    <row r="1998" spans="21:49" x14ac:dyDescent="0.3">
      <c r="U1998" t="s">
        <v>4767</v>
      </c>
      <c r="V1998" t="s">
        <v>4765</v>
      </c>
      <c r="W1998">
        <v>29114.77</v>
      </c>
      <c r="AD1998">
        <v>20.8</v>
      </c>
      <c r="AE1998">
        <v>4.07</v>
      </c>
      <c r="AV1998">
        <v>29114.77</v>
      </c>
      <c r="AW1998">
        <v>44</v>
      </c>
    </row>
    <row r="1999" spans="21:49" x14ac:dyDescent="0.3">
      <c r="U1999" t="s">
        <v>4767</v>
      </c>
      <c r="V1999" t="s">
        <v>4764</v>
      </c>
      <c r="W1999">
        <v>29141.360000000001</v>
      </c>
      <c r="AD1999">
        <v>23.465</v>
      </c>
      <c r="AE1999">
        <v>6.26</v>
      </c>
      <c r="AV1999">
        <v>29141.360000000001</v>
      </c>
      <c r="AW1999">
        <v>61</v>
      </c>
    </row>
    <row r="2000" spans="21:49" x14ac:dyDescent="0.3">
      <c r="U2000" t="s">
        <v>4762</v>
      </c>
      <c r="V2000" t="s">
        <v>4764</v>
      </c>
      <c r="W2000">
        <v>29160.39</v>
      </c>
      <c r="AD2000">
        <v>40.185000000000002</v>
      </c>
      <c r="AE2000">
        <v>5.88</v>
      </c>
      <c r="AV2000">
        <v>29160.39</v>
      </c>
      <c r="AW2000">
        <v>46</v>
      </c>
    </row>
    <row r="2001" spans="21:49" x14ac:dyDescent="0.3">
      <c r="U2001" t="s">
        <v>4767</v>
      </c>
      <c r="V2001" t="s">
        <v>4764</v>
      </c>
      <c r="W2001">
        <v>29186.48</v>
      </c>
      <c r="AD2001">
        <v>21.89</v>
      </c>
      <c r="AE2001">
        <v>5.72</v>
      </c>
      <c r="AV2001">
        <v>29186.48</v>
      </c>
      <c r="AW2001">
        <v>53</v>
      </c>
    </row>
    <row r="2002" spans="21:49" x14ac:dyDescent="0.3">
      <c r="U2002" t="s">
        <v>4766</v>
      </c>
      <c r="V2002" t="s">
        <v>4764</v>
      </c>
      <c r="W2002">
        <v>29227.599999999999</v>
      </c>
      <c r="AD2002">
        <v>29.34</v>
      </c>
      <c r="AE2002">
        <v>6.09</v>
      </c>
      <c r="AV2002">
        <v>29227.599999999999</v>
      </c>
      <c r="AW2002">
        <v>44</v>
      </c>
    </row>
    <row r="2003" spans="21:49" x14ac:dyDescent="0.3">
      <c r="U2003" t="s">
        <v>4767</v>
      </c>
      <c r="V2003" t="s">
        <v>4765</v>
      </c>
      <c r="W2003">
        <v>29330.98</v>
      </c>
      <c r="AD2003">
        <v>22.61</v>
      </c>
      <c r="AE2003">
        <v>4.25</v>
      </c>
      <c r="AV2003">
        <v>29330.98</v>
      </c>
      <c r="AW2003">
        <v>65</v>
      </c>
    </row>
    <row r="2004" spans="21:49" x14ac:dyDescent="0.3">
      <c r="U2004" t="s">
        <v>4767</v>
      </c>
      <c r="V2004" t="s">
        <v>4764</v>
      </c>
      <c r="W2004">
        <v>29352.560000000001</v>
      </c>
      <c r="AD2004">
        <v>22.23</v>
      </c>
      <c r="AE2004">
        <v>6.09</v>
      </c>
      <c r="AV2004">
        <v>29352.560000000001</v>
      </c>
      <c r="AW2004">
        <v>37</v>
      </c>
    </row>
    <row r="2005" spans="21:49" x14ac:dyDescent="0.3">
      <c r="U2005" t="s">
        <v>4762</v>
      </c>
      <c r="V2005" t="s">
        <v>4765</v>
      </c>
      <c r="W2005">
        <v>29443.59</v>
      </c>
      <c r="AD2005">
        <v>33.4</v>
      </c>
      <c r="AE2005">
        <v>5.51</v>
      </c>
      <c r="AV2005">
        <v>29443.59</v>
      </c>
      <c r="AW2005">
        <v>35</v>
      </c>
    </row>
    <row r="2006" spans="21:49" x14ac:dyDescent="0.3">
      <c r="U2006" t="s">
        <v>4762</v>
      </c>
      <c r="V2006" t="s">
        <v>4765</v>
      </c>
      <c r="W2006">
        <v>29523.17</v>
      </c>
      <c r="AD2006">
        <v>33.11</v>
      </c>
      <c r="AE2006">
        <v>5.63</v>
      </c>
      <c r="AV2006">
        <v>29523.17</v>
      </c>
      <c r="AW2006">
        <v>63</v>
      </c>
    </row>
    <row r="2007" spans="21:49" x14ac:dyDescent="0.3">
      <c r="U2007" t="s">
        <v>4768</v>
      </c>
      <c r="V2007" t="s">
        <v>4765</v>
      </c>
      <c r="W2007">
        <v>29583.8</v>
      </c>
      <c r="AD2007">
        <v>16.815000000000001</v>
      </c>
      <c r="AE2007">
        <v>5.29</v>
      </c>
      <c r="AV2007">
        <v>29583.8</v>
      </c>
      <c r="AW2007">
        <v>47</v>
      </c>
    </row>
    <row r="2008" spans="21:49" x14ac:dyDescent="0.3">
      <c r="U2008" t="s">
        <v>4766</v>
      </c>
      <c r="V2008" t="s">
        <v>4765</v>
      </c>
      <c r="W2008">
        <v>29622.69</v>
      </c>
      <c r="AD2008">
        <v>25.61</v>
      </c>
      <c r="AE2008">
        <v>4</v>
      </c>
      <c r="AV2008">
        <v>29622.69</v>
      </c>
      <c r="AW2008">
        <v>29</v>
      </c>
    </row>
    <row r="2009" spans="21:49" x14ac:dyDescent="0.3">
      <c r="U2009" t="s">
        <v>4766</v>
      </c>
      <c r="V2009" t="s">
        <v>4765</v>
      </c>
      <c r="W2009">
        <v>29757.69</v>
      </c>
      <c r="AD2009">
        <v>25.8</v>
      </c>
      <c r="AE2009">
        <v>5.49</v>
      </c>
      <c r="AV2009">
        <v>29757.69</v>
      </c>
      <c r="AW2009">
        <v>49</v>
      </c>
    </row>
    <row r="2010" spans="21:49" x14ac:dyDescent="0.3">
      <c r="U2010" t="s">
        <v>4766</v>
      </c>
      <c r="V2010" t="s">
        <v>4765</v>
      </c>
      <c r="W2010">
        <v>29760.6</v>
      </c>
      <c r="AD2010">
        <v>27.39</v>
      </c>
      <c r="AE2010">
        <v>5.34</v>
      </c>
      <c r="AV2010">
        <v>29760.6</v>
      </c>
      <c r="AW2010">
        <v>24</v>
      </c>
    </row>
    <row r="2011" spans="21:49" x14ac:dyDescent="0.3">
      <c r="U2011" t="s">
        <v>4768</v>
      </c>
      <c r="V2011" t="s">
        <v>4765</v>
      </c>
      <c r="W2011">
        <v>29816.639999999999</v>
      </c>
      <c r="AD2011">
        <v>17.03</v>
      </c>
      <c r="AE2011">
        <v>4.12</v>
      </c>
      <c r="AV2011">
        <v>29816.639999999999</v>
      </c>
      <c r="AW2011">
        <v>41</v>
      </c>
    </row>
    <row r="2012" spans="21:49" x14ac:dyDescent="0.3">
      <c r="U2012" t="s">
        <v>4767</v>
      </c>
      <c r="V2012" t="s">
        <v>4765</v>
      </c>
      <c r="W2012">
        <v>29818.76</v>
      </c>
      <c r="AD2012">
        <v>23.75</v>
      </c>
      <c r="AE2012">
        <v>5.49</v>
      </c>
      <c r="AV2012">
        <v>29818.76</v>
      </c>
      <c r="AW2012">
        <v>40</v>
      </c>
    </row>
    <row r="2013" spans="21:49" x14ac:dyDescent="0.3">
      <c r="U2013" t="s">
        <v>4766</v>
      </c>
      <c r="V2013" t="s">
        <v>4765</v>
      </c>
      <c r="W2013">
        <v>29852.48</v>
      </c>
      <c r="AD2013">
        <v>26.03</v>
      </c>
      <c r="AE2013">
        <v>5.1100000000000003</v>
      </c>
      <c r="AV2013">
        <v>29852.48</v>
      </c>
      <c r="AW2013">
        <v>33</v>
      </c>
    </row>
    <row r="2014" spans="21:49" x14ac:dyDescent="0.3">
      <c r="U2014" t="s">
        <v>4768</v>
      </c>
      <c r="V2014" t="s">
        <v>4764</v>
      </c>
      <c r="W2014">
        <v>29899.25</v>
      </c>
      <c r="AD2014">
        <v>16.079999999999998</v>
      </c>
      <c r="AE2014">
        <v>5.94</v>
      </c>
      <c r="AV2014">
        <v>29899.25</v>
      </c>
      <c r="AW2014">
        <v>47</v>
      </c>
    </row>
    <row r="2015" spans="21:49" x14ac:dyDescent="0.3">
      <c r="U2015" t="s">
        <v>4762</v>
      </c>
      <c r="V2015" t="s">
        <v>4765</v>
      </c>
      <c r="W2015">
        <v>29929.56</v>
      </c>
      <c r="AD2015">
        <v>30.875</v>
      </c>
      <c r="AE2015">
        <v>5.54</v>
      </c>
      <c r="AV2015">
        <v>29929.56</v>
      </c>
      <c r="AW2015">
        <v>34</v>
      </c>
    </row>
    <row r="2016" spans="21:49" x14ac:dyDescent="0.3">
      <c r="U2016" t="s">
        <v>4762</v>
      </c>
      <c r="V2016" t="s">
        <v>4763</v>
      </c>
      <c r="W2016">
        <v>29933.75</v>
      </c>
      <c r="AD2016">
        <v>31.79</v>
      </c>
      <c r="AE2016">
        <v>7.09</v>
      </c>
      <c r="AV2016">
        <v>29933.75</v>
      </c>
      <c r="AW2016">
        <v>46</v>
      </c>
    </row>
    <row r="2017" spans="21:49" x14ac:dyDescent="0.3">
      <c r="U2017" t="s">
        <v>4766</v>
      </c>
      <c r="V2017" t="s">
        <v>4764</v>
      </c>
      <c r="W2017">
        <v>29969.67</v>
      </c>
      <c r="AD2017">
        <v>28.48</v>
      </c>
      <c r="AE2017">
        <v>6.22</v>
      </c>
      <c r="AV2017">
        <v>29969.67</v>
      </c>
      <c r="AW2017">
        <v>31</v>
      </c>
    </row>
    <row r="2018" spans="21:49" x14ac:dyDescent="0.3">
      <c r="U2018" t="s">
        <v>4766</v>
      </c>
      <c r="V2018" t="s">
        <v>4765</v>
      </c>
      <c r="W2018">
        <v>30026.87</v>
      </c>
      <c r="AD2018">
        <v>26.6</v>
      </c>
      <c r="AE2018">
        <v>4.33</v>
      </c>
      <c r="AV2018">
        <v>30026.87</v>
      </c>
      <c r="AW2018">
        <v>41</v>
      </c>
    </row>
    <row r="2019" spans="21:49" x14ac:dyDescent="0.3">
      <c r="U2019" t="s">
        <v>4766</v>
      </c>
      <c r="V2019" t="s">
        <v>4764</v>
      </c>
      <c r="W2019">
        <v>30063.58</v>
      </c>
      <c r="AD2019">
        <v>25.27</v>
      </c>
      <c r="AE2019">
        <v>5.83</v>
      </c>
      <c r="AV2019">
        <v>30063.58</v>
      </c>
      <c r="AW2019">
        <v>55</v>
      </c>
    </row>
    <row r="2020" spans="21:49" x14ac:dyDescent="0.3">
      <c r="U2020" t="s">
        <v>4762</v>
      </c>
      <c r="V2020" t="s">
        <v>4765</v>
      </c>
      <c r="W2020">
        <v>30095.97</v>
      </c>
      <c r="AD2020">
        <v>34.484999999999999</v>
      </c>
      <c r="AE2020">
        <v>4.7</v>
      </c>
      <c r="AV2020">
        <v>30095.97</v>
      </c>
      <c r="AW2020">
        <v>43</v>
      </c>
    </row>
    <row r="2021" spans="21:49" x14ac:dyDescent="0.3">
      <c r="U2021" t="s">
        <v>4768</v>
      </c>
      <c r="V2021" t="s">
        <v>4765</v>
      </c>
      <c r="W2021">
        <v>30134.75</v>
      </c>
      <c r="AD2021">
        <v>15.57</v>
      </c>
      <c r="AE2021">
        <v>4.07</v>
      </c>
      <c r="AV2021">
        <v>30134.75</v>
      </c>
      <c r="AW2021">
        <v>51</v>
      </c>
    </row>
    <row r="2022" spans="21:49" x14ac:dyDescent="0.3">
      <c r="U2022" t="s">
        <v>4762</v>
      </c>
      <c r="V2022" t="s">
        <v>4763</v>
      </c>
      <c r="W2022">
        <v>30166.62</v>
      </c>
      <c r="AD2022">
        <v>30.36</v>
      </c>
      <c r="AE2022">
        <v>9.39</v>
      </c>
      <c r="AV2022">
        <v>30166.62</v>
      </c>
      <c r="AW2022">
        <v>64</v>
      </c>
    </row>
    <row r="2023" spans="21:49" x14ac:dyDescent="0.3">
      <c r="U2023" t="s">
        <v>4767</v>
      </c>
      <c r="V2023" t="s">
        <v>4765</v>
      </c>
      <c r="W2023">
        <v>30184.94</v>
      </c>
      <c r="AD2023">
        <v>19.37</v>
      </c>
      <c r="AE2023">
        <v>4.18</v>
      </c>
      <c r="AV2023">
        <v>30184.94</v>
      </c>
      <c r="AW2023">
        <v>59</v>
      </c>
    </row>
    <row r="2024" spans="21:49" x14ac:dyDescent="0.3">
      <c r="U2024" t="s">
        <v>4768</v>
      </c>
      <c r="V2024" t="s">
        <v>4765</v>
      </c>
      <c r="W2024">
        <v>30260</v>
      </c>
      <c r="AD2024">
        <v>16.71</v>
      </c>
      <c r="AE2024">
        <v>4.18</v>
      </c>
      <c r="AV2024">
        <v>30260</v>
      </c>
      <c r="AW2024">
        <v>60</v>
      </c>
    </row>
    <row r="2025" spans="21:49" x14ac:dyDescent="0.3">
      <c r="U2025" t="s">
        <v>4767</v>
      </c>
      <c r="V2025" t="s">
        <v>4765</v>
      </c>
      <c r="W2025">
        <v>30284.639999999999</v>
      </c>
      <c r="AD2025">
        <v>24.1</v>
      </c>
      <c r="AE2025">
        <v>4.4000000000000004</v>
      </c>
      <c r="AV2025">
        <v>30284.639999999999</v>
      </c>
      <c r="AW2025">
        <v>50</v>
      </c>
    </row>
    <row r="2026" spans="21:49" x14ac:dyDescent="0.3">
      <c r="U2026" t="s">
        <v>4766</v>
      </c>
      <c r="V2026" t="s">
        <v>4763</v>
      </c>
      <c r="W2026">
        <v>30328.27</v>
      </c>
      <c r="AD2026">
        <v>29.77</v>
      </c>
      <c r="AE2026">
        <v>9.9</v>
      </c>
      <c r="AV2026">
        <v>30328.27</v>
      </c>
      <c r="AW2026">
        <v>19</v>
      </c>
    </row>
    <row r="2027" spans="21:49" x14ac:dyDescent="0.3">
      <c r="U2027" t="s">
        <v>4762</v>
      </c>
      <c r="V2027" t="s">
        <v>4765</v>
      </c>
      <c r="W2027">
        <v>30366.93</v>
      </c>
      <c r="AD2027">
        <v>46.53</v>
      </c>
      <c r="AE2027">
        <v>4.84</v>
      </c>
      <c r="AV2027">
        <v>30366.93</v>
      </c>
      <c r="AW2027">
        <v>53</v>
      </c>
    </row>
    <row r="2028" spans="21:49" x14ac:dyDescent="0.3">
      <c r="U2028" t="s">
        <v>4767</v>
      </c>
      <c r="V2028" t="s">
        <v>4765</v>
      </c>
      <c r="W2028">
        <v>30409.53</v>
      </c>
      <c r="AD2028">
        <v>23.4</v>
      </c>
      <c r="AE2028">
        <v>5.53</v>
      </c>
      <c r="AV2028">
        <v>30409.53</v>
      </c>
      <c r="AW2028">
        <v>46</v>
      </c>
    </row>
    <row r="2029" spans="21:49" x14ac:dyDescent="0.3">
      <c r="U2029" t="s">
        <v>4762</v>
      </c>
      <c r="V2029" t="s">
        <v>4765</v>
      </c>
      <c r="W2029">
        <v>30422.03</v>
      </c>
      <c r="AD2029">
        <v>30</v>
      </c>
      <c r="AE2029">
        <v>4.33</v>
      </c>
      <c r="AV2029">
        <v>30422.03</v>
      </c>
      <c r="AW2029">
        <v>24</v>
      </c>
    </row>
    <row r="2030" spans="21:49" x14ac:dyDescent="0.3">
      <c r="U2030" t="s">
        <v>4766</v>
      </c>
      <c r="V2030" t="s">
        <v>4765</v>
      </c>
      <c r="W2030">
        <v>30457.37</v>
      </c>
      <c r="AD2030">
        <v>29.15</v>
      </c>
      <c r="AE2030">
        <v>4.91</v>
      </c>
      <c r="AV2030">
        <v>30457.37</v>
      </c>
      <c r="AW2030">
        <v>39</v>
      </c>
    </row>
    <row r="2031" spans="21:49" x14ac:dyDescent="0.3">
      <c r="U2031" t="s">
        <v>4762</v>
      </c>
      <c r="V2031" t="s">
        <v>4765</v>
      </c>
      <c r="W2031">
        <v>30530.5</v>
      </c>
      <c r="AD2031">
        <v>34.865000000000002</v>
      </c>
      <c r="AE2031">
        <v>4.8</v>
      </c>
      <c r="AV2031">
        <v>30530.5</v>
      </c>
      <c r="AW2031">
        <v>36</v>
      </c>
    </row>
    <row r="2032" spans="21:49" x14ac:dyDescent="0.3">
      <c r="U2032" t="s">
        <v>4766</v>
      </c>
      <c r="V2032" t="s">
        <v>4765</v>
      </c>
      <c r="W2032">
        <v>30625.65</v>
      </c>
      <c r="AD2032">
        <v>28.12</v>
      </c>
      <c r="AE2032">
        <v>5.55</v>
      </c>
      <c r="AV2032">
        <v>30625.65</v>
      </c>
      <c r="AW2032">
        <v>52</v>
      </c>
    </row>
    <row r="2033" spans="21:49" x14ac:dyDescent="0.3">
      <c r="U2033" t="s">
        <v>4766</v>
      </c>
      <c r="V2033" t="s">
        <v>4765</v>
      </c>
      <c r="W2033">
        <v>30697.71</v>
      </c>
      <c r="AD2033">
        <v>29.45</v>
      </c>
      <c r="AE2033">
        <v>5.24</v>
      </c>
      <c r="AV2033">
        <v>30697.71</v>
      </c>
      <c r="AW2033">
        <v>23</v>
      </c>
    </row>
    <row r="2034" spans="21:49" x14ac:dyDescent="0.3">
      <c r="U2034" t="s">
        <v>4766</v>
      </c>
      <c r="V2034" t="s">
        <v>4764</v>
      </c>
      <c r="W2034">
        <v>30724.44</v>
      </c>
      <c r="AD2034">
        <v>27.94</v>
      </c>
      <c r="AE2034">
        <v>6.08</v>
      </c>
      <c r="AV2034">
        <v>30724.44</v>
      </c>
      <c r="AW2034">
        <v>39</v>
      </c>
    </row>
    <row r="2035" spans="21:49" x14ac:dyDescent="0.3">
      <c r="U2035" t="s">
        <v>4766</v>
      </c>
      <c r="V2035" t="s">
        <v>4764</v>
      </c>
      <c r="W2035">
        <v>30763.01</v>
      </c>
      <c r="AD2035">
        <v>27.2</v>
      </c>
      <c r="AE2035">
        <v>5.83</v>
      </c>
      <c r="AV2035">
        <v>30763.01</v>
      </c>
      <c r="AW2035">
        <v>34</v>
      </c>
    </row>
    <row r="2036" spans="21:49" x14ac:dyDescent="0.3">
      <c r="U2036" t="s">
        <v>4762</v>
      </c>
      <c r="V2036" t="s">
        <v>4765</v>
      </c>
      <c r="W2036">
        <v>30942.19</v>
      </c>
      <c r="AD2036">
        <v>33.344999999999999</v>
      </c>
      <c r="AE2036">
        <v>4.29</v>
      </c>
      <c r="AV2036">
        <v>30942.19</v>
      </c>
      <c r="AW2036">
        <v>61</v>
      </c>
    </row>
    <row r="2037" spans="21:49" x14ac:dyDescent="0.3">
      <c r="U2037" t="s">
        <v>4766</v>
      </c>
      <c r="V2037" t="s">
        <v>4765</v>
      </c>
      <c r="W2037">
        <v>31196.61</v>
      </c>
      <c r="AD2037">
        <v>29.925000000000001</v>
      </c>
      <c r="AE2037">
        <v>5.3</v>
      </c>
      <c r="AV2037">
        <v>31196.61</v>
      </c>
      <c r="AW2037">
        <v>18</v>
      </c>
    </row>
    <row r="2038" spans="21:49" x14ac:dyDescent="0.3">
      <c r="U2038" t="s">
        <v>4767</v>
      </c>
      <c r="V2038" t="s">
        <v>4765</v>
      </c>
      <c r="W2038">
        <v>31234.560000000001</v>
      </c>
      <c r="AD2038">
        <v>24.225000000000001</v>
      </c>
      <c r="AE2038">
        <v>4.42</v>
      </c>
      <c r="AV2038">
        <v>31234.560000000001</v>
      </c>
      <c r="AW2038">
        <v>22</v>
      </c>
    </row>
    <row r="2039" spans="21:49" x14ac:dyDescent="0.3">
      <c r="U2039" t="s">
        <v>4766</v>
      </c>
      <c r="V2039" t="s">
        <v>4765</v>
      </c>
      <c r="W2039">
        <v>31322.53</v>
      </c>
      <c r="AD2039">
        <v>29.68</v>
      </c>
      <c r="AE2039">
        <v>5.68</v>
      </c>
      <c r="AV2039">
        <v>31322.53</v>
      </c>
      <c r="AW2039">
        <v>54</v>
      </c>
    </row>
    <row r="2040" spans="21:49" x14ac:dyDescent="0.3">
      <c r="U2040" t="s">
        <v>4767</v>
      </c>
      <c r="V2040" t="s">
        <v>4764</v>
      </c>
      <c r="W2040">
        <v>31328.27</v>
      </c>
      <c r="AD2040">
        <v>20.614999999999998</v>
      </c>
      <c r="AE2040">
        <v>6.05</v>
      </c>
      <c r="AV2040">
        <v>31328.27</v>
      </c>
      <c r="AW2040">
        <v>27</v>
      </c>
    </row>
    <row r="2041" spans="21:49" x14ac:dyDescent="0.3">
      <c r="U2041" t="s">
        <v>4762</v>
      </c>
      <c r="V2041" t="s">
        <v>4765</v>
      </c>
      <c r="W2041">
        <v>31368.81</v>
      </c>
      <c r="AD2041">
        <v>32.119999999999997</v>
      </c>
      <c r="AE2041">
        <v>5.33</v>
      </c>
      <c r="AV2041">
        <v>31368.81</v>
      </c>
      <c r="AW2041">
        <v>48</v>
      </c>
    </row>
    <row r="2042" spans="21:49" x14ac:dyDescent="0.3">
      <c r="U2042" t="s">
        <v>4766</v>
      </c>
      <c r="V2042" t="s">
        <v>4764</v>
      </c>
      <c r="W2042">
        <v>31591.82</v>
      </c>
      <c r="AD2042">
        <v>27.36</v>
      </c>
      <c r="AE2042">
        <v>6.22</v>
      </c>
      <c r="AV2042">
        <v>31591.82</v>
      </c>
      <c r="AW2042">
        <v>47</v>
      </c>
    </row>
    <row r="2043" spans="21:49" x14ac:dyDescent="0.3">
      <c r="U2043" t="s">
        <v>4768</v>
      </c>
      <c r="V2043" t="s">
        <v>4764</v>
      </c>
      <c r="W2043">
        <v>31620</v>
      </c>
      <c r="AD2043">
        <v>17.385000000000002</v>
      </c>
      <c r="AE2043">
        <v>5.84</v>
      </c>
      <c r="AV2043">
        <v>31620</v>
      </c>
      <c r="AW2043">
        <v>62</v>
      </c>
    </row>
    <row r="2044" spans="21:49" x14ac:dyDescent="0.3">
      <c r="U2044" t="s">
        <v>4762</v>
      </c>
      <c r="V2044" t="s">
        <v>4764</v>
      </c>
      <c r="W2044">
        <v>31736.7</v>
      </c>
      <c r="AD2044">
        <v>30.13</v>
      </c>
      <c r="AE2044">
        <v>5.71</v>
      </c>
      <c r="AV2044">
        <v>31736.7</v>
      </c>
      <c r="AW2044">
        <v>45</v>
      </c>
    </row>
    <row r="2045" spans="21:49" x14ac:dyDescent="0.3">
      <c r="U2045" t="s">
        <v>4766</v>
      </c>
      <c r="V2045" t="s">
        <v>4764</v>
      </c>
      <c r="W2045">
        <v>31743.919999999998</v>
      </c>
      <c r="AD2045">
        <v>25.44</v>
      </c>
      <c r="AE2045">
        <v>6.04</v>
      </c>
      <c r="AV2045">
        <v>31743.919999999998</v>
      </c>
      <c r="AW2045">
        <v>38</v>
      </c>
    </row>
    <row r="2046" spans="21:49" x14ac:dyDescent="0.3">
      <c r="U2046" t="s">
        <v>4762</v>
      </c>
      <c r="V2046" t="s">
        <v>4765</v>
      </c>
      <c r="W2046">
        <v>31897.1</v>
      </c>
      <c r="AD2046">
        <v>39.805</v>
      </c>
      <c r="AE2046">
        <v>4.38</v>
      </c>
      <c r="AV2046">
        <v>31897.1</v>
      </c>
      <c r="AW2046">
        <v>47</v>
      </c>
    </row>
    <row r="2047" spans="21:49" x14ac:dyDescent="0.3">
      <c r="U2047" t="s">
        <v>4762</v>
      </c>
      <c r="V2047" t="s">
        <v>4765</v>
      </c>
      <c r="W2047">
        <v>31980.89</v>
      </c>
      <c r="AD2047">
        <v>30.4</v>
      </c>
      <c r="AE2047">
        <v>5.56</v>
      </c>
      <c r="AV2047">
        <v>31980.89</v>
      </c>
      <c r="AW2047">
        <v>50</v>
      </c>
    </row>
    <row r="2048" spans="21:49" x14ac:dyDescent="0.3">
      <c r="U2048" t="s">
        <v>4767</v>
      </c>
      <c r="V2048" t="s">
        <v>4765</v>
      </c>
      <c r="W2048">
        <v>32086.21</v>
      </c>
      <c r="AD2048">
        <v>23.18</v>
      </c>
      <c r="AE2048">
        <v>4.24</v>
      </c>
      <c r="AV2048">
        <v>32086.21</v>
      </c>
      <c r="AW2048">
        <v>29</v>
      </c>
    </row>
    <row r="2049" spans="21:49" x14ac:dyDescent="0.3">
      <c r="U2049" t="s">
        <v>4762</v>
      </c>
      <c r="V2049" t="s">
        <v>4764</v>
      </c>
      <c r="W2049">
        <v>32108.66</v>
      </c>
      <c r="AD2049">
        <v>39.615000000000002</v>
      </c>
      <c r="AE2049">
        <v>6.32</v>
      </c>
      <c r="AV2049">
        <v>32108.66</v>
      </c>
      <c r="AW2049">
        <v>44</v>
      </c>
    </row>
    <row r="2050" spans="21:49" x14ac:dyDescent="0.3">
      <c r="U2050" t="s">
        <v>4762</v>
      </c>
      <c r="V2050" t="s">
        <v>4764</v>
      </c>
      <c r="W2050">
        <v>32192.76</v>
      </c>
      <c r="AD2050">
        <v>30.59</v>
      </c>
      <c r="AE2050">
        <v>6.3</v>
      </c>
      <c r="AV2050">
        <v>32192.76</v>
      </c>
      <c r="AW2050">
        <v>53</v>
      </c>
    </row>
    <row r="2051" spans="21:49" x14ac:dyDescent="0.3">
      <c r="U2051" t="s">
        <v>4768</v>
      </c>
      <c r="V2051" t="s">
        <v>4765</v>
      </c>
      <c r="W2051">
        <v>32222.81</v>
      </c>
      <c r="AD2051">
        <v>16.72</v>
      </c>
      <c r="AE2051">
        <v>4.38</v>
      </c>
      <c r="AV2051">
        <v>32222.81</v>
      </c>
      <c r="AW2051">
        <v>28</v>
      </c>
    </row>
    <row r="2052" spans="21:49" x14ac:dyDescent="0.3">
      <c r="U2052" t="s">
        <v>4766</v>
      </c>
      <c r="V2052" t="s">
        <v>4765</v>
      </c>
      <c r="W2052">
        <v>32259.96</v>
      </c>
      <c r="AD2052">
        <v>26.22</v>
      </c>
      <c r="AE2052">
        <v>4.6500000000000004</v>
      </c>
      <c r="AV2052">
        <v>32259.96</v>
      </c>
      <c r="AW2052">
        <v>47</v>
      </c>
    </row>
    <row r="2053" spans="21:49" x14ac:dyDescent="0.3">
      <c r="U2053" t="s">
        <v>4762</v>
      </c>
      <c r="V2053" t="s">
        <v>4765</v>
      </c>
      <c r="W2053">
        <v>32288.49</v>
      </c>
      <c r="AD2053">
        <v>31.824999999999999</v>
      </c>
      <c r="AE2053">
        <v>4.7</v>
      </c>
      <c r="AV2053">
        <v>32288.49</v>
      </c>
      <c r="AW2053">
        <v>36</v>
      </c>
    </row>
    <row r="2054" spans="21:49" x14ac:dyDescent="0.3">
      <c r="U2054" t="s">
        <v>4766</v>
      </c>
      <c r="V2054" t="s">
        <v>4765</v>
      </c>
      <c r="W2054">
        <v>32428.63</v>
      </c>
      <c r="AD2054">
        <v>25.745000000000001</v>
      </c>
      <c r="AE2054">
        <v>4.34</v>
      </c>
      <c r="AV2054">
        <v>32428.63</v>
      </c>
      <c r="AW2054">
        <v>50</v>
      </c>
    </row>
    <row r="2055" spans="21:49" x14ac:dyDescent="0.3">
      <c r="U2055" t="s">
        <v>4767</v>
      </c>
      <c r="V2055" t="s">
        <v>4765</v>
      </c>
      <c r="W2055">
        <v>32430.22</v>
      </c>
      <c r="AD2055">
        <v>24.605</v>
      </c>
      <c r="AE2055">
        <v>5.62</v>
      </c>
      <c r="AV2055">
        <v>32430.22</v>
      </c>
      <c r="AW2055">
        <v>46</v>
      </c>
    </row>
    <row r="2056" spans="21:49" x14ac:dyDescent="0.3">
      <c r="U2056" t="s">
        <v>4767</v>
      </c>
      <c r="V2056" t="s">
        <v>4765</v>
      </c>
      <c r="W2056">
        <v>32462.35</v>
      </c>
      <c r="AD2056">
        <v>24.51</v>
      </c>
      <c r="AE2056">
        <v>4.24</v>
      </c>
      <c r="AV2056">
        <v>32462.35</v>
      </c>
      <c r="AW2056">
        <v>41</v>
      </c>
    </row>
    <row r="2057" spans="21:49" x14ac:dyDescent="0.3">
      <c r="U2057" t="s">
        <v>4762</v>
      </c>
      <c r="V2057" t="s">
        <v>4765</v>
      </c>
      <c r="W2057">
        <v>32485.46</v>
      </c>
      <c r="AD2057">
        <v>31.065000000000001</v>
      </c>
      <c r="AE2057">
        <v>4.57</v>
      </c>
      <c r="AV2057">
        <v>32485.46</v>
      </c>
      <c r="AW2057">
        <v>46</v>
      </c>
    </row>
    <row r="2058" spans="21:49" x14ac:dyDescent="0.3">
      <c r="U2058" t="s">
        <v>4766</v>
      </c>
      <c r="V2058" t="s">
        <v>4765</v>
      </c>
      <c r="W2058">
        <v>32548.34</v>
      </c>
      <c r="AD2058">
        <v>28.12</v>
      </c>
      <c r="AE2058">
        <v>5.05</v>
      </c>
      <c r="AV2058">
        <v>32548.34</v>
      </c>
      <c r="AW2058">
        <v>19</v>
      </c>
    </row>
    <row r="2059" spans="21:49" x14ac:dyDescent="0.3">
      <c r="U2059" t="s">
        <v>4762</v>
      </c>
      <c r="V2059" t="s">
        <v>4764</v>
      </c>
      <c r="W2059">
        <v>32672.11</v>
      </c>
      <c r="AD2059">
        <v>38.06</v>
      </c>
      <c r="AE2059">
        <v>6.16</v>
      </c>
      <c r="AV2059">
        <v>32672.11</v>
      </c>
      <c r="AW2059">
        <v>32</v>
      </c>
    </row>
    <row r="2060" spans="21:49" x14ac:dyDescent="0.3">
      <c r="U2060" t="s">
        <v>4767</v>
      </c>
      <c r="V2060" t="s">
        <v>4765</v>
      </c>
      <c r="W2060">
        <v>32686.080000000002</v>
      </c>
      <c r="AD2060">
        <v>24.96</v>
      </c>
      <c r="AE2060">
        <v>4.57</v>
      </c>
      <c r="AV2060">
        <v>32686.080000000002</v>
      </c>
      <c r="AW2060">
        <v>54</v>
      </c>
    </row>
    <row r="2061" spans="21:49" x14ac:dyDescent="0.3">
      <c r="U2061" t="s">
        <v>4768</v>
      </c>
      <c r="V2061" t="s">
        <v>4765</v>
      </c>
      <c r="W2061">
        <v>32716.2</v>
      </c>
      <c r="AD2061">
        <v>17.670000000000002</v>
      </c>
      <c r="AE2061">
        <v>5.53</v>
      </c>
      <c r="AV2061">
        <v>32716.2</v>
      </c>
      <c r="AW2061">
        <v>32</v>
      </c>
    </row>
    <row r="2062" spans="21:49" x14ac:dyDescent="0.3">
      <c r="U2062" t="s">
        <v>4762</v>
      </c>
      <c r="V2062" t="s">
        <v>4764</v>
      </c>
      <c r="W2062">
        <v>32734.19</v>
      </c>
      <c r="AD2062">
        <v>31.35</v>
      </c>
      <c r="AE2062">
        <v>5.84</v>
      </c>
      <c r="AV2062">
        <v>32734.19</v>
      </c>
      <c r="AW2062">
        <v>32</v>
      </c>
    </row>
    <row r="2063" spans="21:49" x14ac:dyDescent="0.3">
      <c r="U2063" t="s">
        <v>4766</v>
      </c>
      <c r="V2063" t="s">
        <v>4763</v>
      </c>
      <c r="W2063">
        <v>32760.48</v>
      </c>
      <c r="AD2063">
        <v>28.31</v>
      </c>
      <c r="AE2063">
        <v>6.41</v>
      </c>
      <c r="AV2063">
        <v>32760.48</v>
      </c>
      <c r="AW2063">
        <v>48</v>
      </c>
    </row>
    <row r="2064" spans="21:49" x14ac:dyDescent="0.3">
      <c r="U2064" t="s">
        <v>4762</v>
      </c>
      <c r="V2064" t="s">
        <v>4765</v>
      </c>
      <c r="W2064">
        <v>32765.33</v>
      </c>
      <c r="AD2064">
        <v>30.3</v>
      </c>
      <c r="AE2064">
        <v>4.7300000000000004</v>
      </c>
      <c r="AV2064">
        <v>32765.33</v>
      </c>
      <c r="AW2064">
        <v>50</v>
      </c>
    </row>
    <row r="2065" spans="21:49" x14ac:dyDescent="0.3">
      <c r="U2065" t="s">
        <v>4766</v>
      </c>
      <c r="V2065" t="s">
        <v>4764</v>
      </c>
      <c r="W2065">
        <v>32787.46</v>
      </c>
      <c r="AD2065">
        <v>26.4</v>
      </c>
      <c r="AE2065">
        <v>6.22</v>
      </c>
      <c r="AV2065">
        <v>32787.46</v>
      </c>
      <c r="AW2065">
        <v>42</v>
      </c>
    </row>
    <row r="2066" spans="21:49" x14ac:dyDescent="0.3">
      <c r="U2066" t="s">
        <v>4767</v>
      </c>
      <c r="V2066" t="s">
        <v>4765</v>
      </c>
      <c r="W2066">
        <v>32827.51</v>
      </c>
      <c r="AD2066">
        <v>22.135000000000002</v>
      </c>
      <c r="AE2066">
        <v>4.46</v>
      </c>
      <c r="AV2066">
        <v>32827.51</v>
      </c>
      <c r="AW2066">
        <v>27</v>
      </c>
    </row>
    <row r="2067" spans="21:49" x14ac:dyDescent="0.3">
      <c r="U2067" t="s">
        <v>4768</v>
      </c>
      <c r="V2067" t="s">
        <v>4765</v>
      </c>
      <c r="W2067">
        <v>32906.69</v>
      </c>
      <c r="AD2067">
        <v>17.399999999999999</v>
      </c>
      <c r="AE2067">
        <v>4.5</v>
      </c>
      <c r="AV2067">
        <v>32906.69</v>
      </c>
      <c r="AW2067">
        <v>41</v>
      </c>
    </row>
    <row r="2068" spans="21:49" x14ac:dyDescent="0.3">
      <c r="U2068" t="s">
        <v>4766</v>
      </c>
      <c r="V2068" t="s">
        <v>4763</v>
      </c>
      <c r="W2068">
        <v>32947.629999999997</v>
      </c>
      <c r="AD2068">
        <v>28.06</v>
      </c>
      <c r="AE2068">
        <v>8.93</v>
      </c>
      <c r="AV2068">
        <v>32947.629999999997</v>
      </c>
      <c r="AW2068">
        <v>51</v>
      </c>
    </row>
    <row r="2069" spans="21:49" x14ac:dyDescent="0.3">
      <c r="U2069" t="s">
        <v>4762</v>
      </c>
      <c r="V2069" t="s">
        <v>4763</v>
      </c>
      <c r="W2069">
        <v>33017.46</v>
      </c>
      <c r="AD2069">
        <v>31.13</v>
      </c>
      <c r="AE2069">
        <v>11.02</v>
      </c>
      <c r="AV2069">
        <v>33017.46</v>
      </c>
      <c r="AW2069">
        <v>27</v>
      </c>
    </row>
    <row r="2070" spans="21:49" x14ac:dyDescent="0.3">
      <c r="U2070" t="s">
        <v>4768</v>
      </c>
      <c r="V2070" t="s">
        <v>4765</v>
      </c>
      <c r="W2070">
        <v>33025.32</v>
      </c>
      <c r="AD2070">
        <v>18.46</v>
      </c>
      <c r="AE2070">
        <v>5.25</v>
      </c>
      <c r="AV2070">
        <v>33025.32</v>
      </c>
      <c r="AW2070">
        <v>55</v>
      </c>
    </row>
    <row r="2071" spans="21:49" x14ac:dyDescent="0.3">
      <c r="U2071" t="s">
        <v>4768</v>
      </c>
      <c r="V2071" t="s">
        <v>4765</v>
      </c>
      <c r="W2071">
        <v>33057.230000000003</v>
      </c>
      <c r="AD2071">
        <v>17.3</v>
      </c>
      <c r="AE2071">
        <v>4.75</v>
      </c>
      <c r="AV2071">
        <v>33057.230000000003</v>
      </c>
      <c r="AW2071">
        <v>28</v>
      </c>
    </row>
    <row r="2072" spans="21:49" x14ac:dyDescent="0.3">
      <c r="U2072" t="s">
        <v>4762</v>
      </c>
      <c r="V2072" t="s">
        <v>4765</v>
      </c>
      <c r="W2072">
        <v>33074.94</v>
      </c>
      <c r="AD2072">
        <v>35.625</v>
      </c>
      <c r="AE2072">
        <v>4.68</v>
      </c>
      <c r="AV2072">
        <v>33074.94</v>
      </c>
      <c r="AW2072">
        <v>60</v>
      </c>
    </row>
    <row r="2073" spans="21:49" x14ac:dyDescent="0.3">
      <c r="U2073" t="s">
        <v>4767</v>
      </c>
      <c r="V2073" t="s">
        <v>4764</v>
      </c>
      <c r="W2073">
        <v>33090.660000000003</v>
      </c>
      <c r="AD2073">
        <v>20.234999999999999</v>
      </c>
      <c r="AE2073">
        <v>6.17</v>
      </c>
      <c r="AV2073">
        <v>33090.660000000003</v>
      </c>
      <c r="AW2073">
        <v>53</v>
      </c>
    </row>
    <row r="2074" spans="21:49" x14ac:dyDescent="0.3">
      <c r="U2074" t="s">
        <v>4766</v>
      </c>
      <c r="V2074" t="s">
        <v>4765</v>
      </c>
      <c r="W2074">
        <v>33121</v>
      </c>
      <c r="AD2074">
        <v>27.55</v>
      </c>
      <c r="AE2074">
        <v>4.5599999999999996</v>
      </c>
      <c r="AV2074">
        <v>33121</v>
      </c>
      <c r="AW2074">
        <v>37</v>
      </c>
    </row>
    <row r="2075" spans="21:49" x14ac:dyDescent="0.3">
      <c r="U2075" t="s">
        <v>4768</v>
      </c>
      <c r="V2075" t="s">
        <v>4764</v>
      </c>
      <c r="W2075">
        <v>33292.83</v>
      </c>
      <c r="AD2075">
        <v>17.97</v>
      </c>
      <c r="AE2075">
        <v>6.3</v>
      </c>
      <c r="AV2075">
        <v>33292.83</v>
      </c>
      <c r="AW2075">
        <v>32</v>
      </c>
    </row>
    <row r="2076" spans="21:49" x14ac:dyDescent="0.3">
      <c r="U2076" t="s">
        <v>4766</v>
      </c>
      <c r="V2076" t="s">
        <v>4764</v>
      </c>
      <c r="W2076">
        <v>33307.550000000003</v>
      </c>
      <c r="AD2076">
        <v>29.98</v>
      </c>
      <c r="AE2076">
        <v>6.03</v>
      </c>
      <c r="AV2076">
        <v>33307.550000000003</v>
      </c>
      <c r="AW2076">
        <v>19</v>
      </c>
    </row>
    <row r="2077" spans="21:49" x14ac:dyDescent="0.3">
      <c r="U2077" t="s">
        <v>4762</v>
      </c>
      <c r="V2077" t="s">
        <v>4765</v>
      </c>
      <c r="W2077">
        <v>33344.449999999997</v>
      </c>
      <c r="AD2077">
        <v>33.659999999999997</v>
      </c>
      <c r="AE2077">
        <v>4.2</v>
      </c>
      <c r="AV2077">
        <v>33344.449999999997</v>
      </c>
      <c r="AW2077">
        <v>50</v>
      </c>
    </row>
    <row r="2078" spans="21:49" x14ac:dyDescent="0.3">
      <c r="U2078" t="s">
        <v>4762</v>
      </c>
      <c r="V2078" t="s">
        <v>4765</v>
      </c>
      <c r="W2078">
        <v>33450.99</v>
      </c>
      <c r="AD2078">
        <v>32.67</v>
      </c>
      <c r="AE2078">
        <v>5.61</v>
      </c>
      <c r="AV2078">
        <v>33450.99</v>
      </c>
      <c r="AW2078">
        <v>37</v>
      </c>
    </row>
    <row r="2079" spans="21:49" x14ac:dyDescent="0.3">
      <c r="U2079" t="s">
        <v>4762</v>
      </c>
      <c r="V2079" t="s">
        <v>4764</v>
      </c>
      <c r="W2079">
        <v>33471.97</v>
      </c>
      <c r="AD2079">
        <v>30.5</v>
      </c>
      <c r="AE2079">
        <v>5.88</v>
      </c>
      <c r="AV2079">
        <v>33471.97</v>
      </c>
      <c r="AW2079">
        <v>52</v>
      </c>
    </row>
    <row r="2080" spans="21:49" x14ac:dyDescent="0.3">
      <c r="U2080" t="s">
        <v>4767</v>
      </c>
      <c r="V2080" t="s">
        <v>4764</v>
      </c>
      <c r="W2080">
        <v>33475.82</v>
      </c>
      <c r="AD2080">
        <v>23.1</v>
      </c>
      <c r="AE2080">
        <v>5.92</v>
      </c>
      <c r="AV2080">
        <v>33475.82</v>
      </c>
      <c r="AW2080">
        <v>20</v>
      </c>
    </row>
    <row r="2081" spans="21:49" x14ac:dyDescent="0.3">
      <c r="U2081" t="s">
        <v>4762</v>
      </c>
      <c r="V2081" t="s">
        <v>4765</v>
      </c>
      <c r="W2081">
        <v>33527.1</v>
      </c>
      <c r="AD2081">
        <v>39.49</v>
      </c>
      <c r="AE2081">
        <v>4.8099999999999996</v>
      </c>
      <c r="AV2081">
        <v>33527.1</v>
      </c>
      <c r="AW2081">
        <v>38</v>
      </c>
    </row>
    <row r="2082" spans="21:49" x14ac:dyDescent="0.3">
      <c r="U2082" t="s">
        <v>4762</v>
      </c>
      <c r="V2082" t="s">
        <v>4765</v>
      </c>
      <c r="W2082">
        <v>33611.71</v>
      </c>
      <c r="AD2082">
        <v>33.99</v>
      </c>
      <c r="AE2082">
        <v>4.55</v>
      </c>
      <c r="AV2082">
        <v>33611.71</v>
      </c>
      <c r="AW2082">
        <v>19</v>
      </c>
    </row>
    <row r="2083" spans="21:49" x14ac:dyDescent="0.3">
      <c r="U2083" t="s">
        <v>4766</v>
      </c>
      <c r="V2083" t="s">
        <v>4763</v>
      </c>
      <c r="W2083">
        <v>33707.550000000003</v>
      </c>
      <c r="AD2083">
        <v>27.72</v>
      </c>
      <c r="AE2083">
        <v>6.43</v>
      </c>
      <c r="AV2083">
        <v>33707.550000000003</v>
      </c>
      <c r="AW2083">
        <v>29</v>
      </c>
    </row>
    <row r="2084" spans="21:49" x14ac:dyDescent="0.3">
      <c r="U2084" t="s">
        <v>4762</v>
      </c>
      <c r="V2084" t="s">
        <v>4763</v>
      </c>
      <c r="W2084">
        <v>33732.69</v>
      </c>
      <c r="AD2084">
        <v>30.59</v>
      </c>
      <c r="AE2084">
        <v>11.62</v>
      </c>
      <c r="AV2084">
        <v>33732.69</v>
      </c>
      <c r="AW2084">
        <v>18</v>
      </c>
    </row>
    <row r="2085" spans="21:49" x14ac:dyDescent="0.3">
      <c r="U2085" t="s">
        <v>4767</v>
      </c>
      <c r="V2085" t="s">
        <v>4764</v>
      </c>
      <c r="W2085">
        <v>33750.29</v>
      </c>
      <c r="AD2085">
        <v>22.6</v>
      </c>
      <c r="AE2085">
        <v>6.04</v>
      </c>
      <c r="AV2085">
        <v>33750.29</v>
      </c>
      <c r="AW2085">
        <v>19</v>
      </c>
    </row>
    <row r="2086" spans="21:49" x14ac:dyDescent="0.3">
      <c r="U2086" t="s">
        <v>4766</v>
      </c>
      <c r="V2086" t="s">
        <v>4763</v>
      </c>
      <c r="W2086">
        <v>33753.32</v>
      </c>
      <c r="AD2086">
        <v>28.785</v>
      </c>
      <c r="AE2086">
        <v>8.82</v>
      </c>
      <c r="AV2086">
        <v>33753.32</v>
      </c>
      <c r="AW2086">
        <v>60</v>
      </c>
    </row>
    <row r="2087" spans="21:49" x14ac:dyDescent="0.3">
      <c r="U2087" t="s">
        <v>4762</v>
      </c>
      <c r="V2087" t="s">
        <v>4764</v>
      </c>
      <c r="W2087">
        <v>33829.39</v>
      </c>
      <c r="AD2087">
        <v>50.38</v>
      </c>
      <c r="AE2087">
        <v>5.8</v>
      </c>
      <c r="AV2087">
        <v>33829.39</v>
      </c>
      <c r="AW2087">
        <v>22</v>
      </c>
    </row>
    <row r="2088" spans="21:49" x14ac:dyDescent="0.3">
      <c r="U2088" t="s">
        <v>4762</v>
      </c>
      <c r="V2088" t="s">
        <v>4765</v>
      </c>
      <c r="W2088">
        <v>33900.65</v>
      </c>
      <c r="AD2088">
        <v>35.200000000000003</v>
      </c>
      <c r="AE2088">
        <v>4.28</v>
      </c>
      <c r="AV2088">
        <v>33900.65</v>
      </c>
      <c r="AW2088">
        <v>25</v>
      </c>
    </row>
    <row r="2089" spans="21:49" x14ac:dyDescent="0.3">
      <c r="U2089" t="s">
        <v>4762</v>
      </c>
      <c r="V2089" t="s">
        <v>4765</v>
      </c>
      <c r="W2089">
        <v>33907.550000000003</v>
      </c>
      <c r="AD2089">
        <v>35.72</v>
      </c>
      <c r="AE2089">
        <v>5.5</v>
      </c>
      <c r="AV2089">
        <v>33907.550000000003</v>
      </c>
      <c r="AW2089">
        <v>22</v>
      </c>
    </row>
    <row r="2090" spans="21:49" x14ac:dyDescent="0.3">
      <c r="U2090" t="s">
        <v>4767</v>
      </c>
      <c r="V2090" t="s">
        <v>4765</v>
      </c>
      <c r="W2090">
        <v>33975.47</v>
      </c>
      <c r="AD2090">
        <v>24.51</v>
      </c>
      <c r="AE2090">
        <v>4.6900000000000004</v>
      </c>
      <c r="AV2090">
        <v>33975.47</v>
      </c>
      <c r="AW2090">
        <v>28</v>
      </c>
    </row>
    <row r="2091" spans="21:49" x14ac:dyDescent="0.3">
      <c r="U2091" t="s">
        <v>4767</v>
      </c>
      <c r="V2091" t="s">
        <v>4765</v>
      </c>
      <c r="W2091">
        <v>34053.360000000001</v>
      </c>
      <c r="AD2091">
        <v>23.844999999999999</v>
      </c>
      <c r="AE2091">
        <v>4.43</v>
      </c>
      <c r="AV2091">
        <v>34053.360000000001</v>
      </c>
      <c r="AW2091">
        <v>50</v>
      </c>
    </row>
    <row r="2092" spans="21:49" x14ac:dyDescent="0.3">
      <c r="U2092" t="s">
        <v>4768</v>
      </c>
      <c r="V2092" t="s">
        <v>4764</v>
      </c>
      <c r="W2092">
        <v>34084.68</v>
      </c>
      <c r="AD2092">
        <v>15.68</v>
      </c>
      <c r="AE2092">
        <v>6.16</v>
      </c>
      <c r="AV2092">
        <v>34084.68</v>
      </c>
      <c r="AW2092">
        <v>20</v>
      </c>
    </row>
    <row r="2093" spans="21:49" x14ac:dyDescent="0.3">
      <c r="U2093" t="s">
        <v>4762</v>
      </c>
      <c r="V2093" t="s">
        <v>4763</v>
      </c>
      <c r="W2093">
        <v>34166.269999999997</v>
      </c>
      <c r="AD2093">
        <v>32.395000000000003</v>
      </c>
      <c r="AE2093">
        <v>6.66</v>
      </c>
      <c r="AV2093">
        <v>34166.269999999997</v>
      </c>
      <c r="AW2093">
        <v>23</v>
      </c>
    </row>
    <row r="2094" spans="21:49" x14ac:dyDescent="0.3">
      <c r="U2094" t="s">
        <v>4767</v>
      </c>
      <c r="V2094" t="s">
        <v>4764</v>
      </c>
      <c r="W2094">
        <v>34205.07</v>
      </c>
      <c r="AD2094">
        <v>23.655000000000001</v>
      </c>
      <c r="AE2094">
        <v>5.92</v>
      </c>
      <c r="AV2094">
        <v>34205.07</v>
      </c>
      <c r="AW2094">
        <v>51</v>
      </c>
    </row>
    <row r="2095" spans="21:49" x14ac:dyDescent="0.3">
      <c r="U2095" t="s">
        <v>4766</v>
      </c>
      <c r="V2095" t="s">
        <v>4764</v>
      </c>
      <c r="W2095">
        <v>34210.33</v>
      </c>
      <c r="AD2095">
        <v>28.4</v>
      </c>
      <c r="AE2095">
        <v>5.97</v>
      </c>
      <c r="AV2095">
        <v>34210.33</v>
      </c>
      <c r="AW2095">
        <v>47</v>
      </c>
    </row>
    <row r="2096" spans="21:49" x14ac:dyDescent="0.3">
      <c r="U2096" t="s">
        <v>4762</v>
      </c>
      <c r="V2096" t="s">
        <v>4765</v>
      </c>
      <c r="W2096">
        <v>34218.019999999997</v>
      </c>
      <c r="AD2096">
        <v>35.42</v>
      </c>
      <c r="AE2096">
        <v>4.6399999999999997</v>
      </c>
      <c r="AV2096">
        <v>34218.019999999997</v>
      </c>
      <c r="AW2096">
        <v>60</v>
      </c>
    </row>
    <row r="2097" spans="21:49" x14ac:dyDescent="0.3">
      <c r="U2097" t="s">
        <v>4766</v>
      </c>
      <c r="V2097" t="s">
        <v>4764</v>
      </c>
      <c r="W2097">
        <v>34254.050000000003</v>
      </c>
      <c r="AD2097">
        <v>26.18</v>
      </c>
      <c r="AE2097">
        <v>6.12</v>
      </c>
      <c r="AV2097">
        <v>34254.050000000003</v>
      </c>
      <c r="AW2097">
        <v>24</v>
      </c>
    </row>
    <row r="2098" spans="21:49" x14ac:dyDescent="0.3">
      <c r="U2098" t="s">
        <v>4767</v>
      </c>
      <c r="V2098" t="s">
        <v>4765</v>
      </c>
      <c r="W2098">
        <v>34289.43</v>
      </c>
      <c r="AD2098">
        <v>20.8</v>
      </c>
      <c r="AE2098">
        <v>4.87</v>
      </c>
      <c r="AV2098">
        <v>34289.43</v>
      </c>
      <c r="AW2098">
        <v>27</v>
      </c>
    </row>
    <row r="2099" spans="21:49" x14ac:dyDescent="0.3">
      <c r="U2099" t="s">
        <v>4768</v>
      </c>
      <c r="V2099" t="s">
        <v>4765</v>
      </c>
      <c r="W2099">
        <v>34293.120000000003</v>
      </c>
      <c r="AD2099">
        <v>15.82</v>
      </c>
      <c r="AE2099">
        <v>4.5999999999999996</v>
      </c>
      <c r="AV2099">
        <v>34293.120000000003</v>
      </c>
      <c r="AW2099">
        <v>36</v>
      </c>
    </row>
    <row r="2100" spans="21:49" x14ac:dyDescent="0.3">
      <c r="U2100" t="s">
        <v>4768</v>
      </c>
      <c r="V2100" t="s">
        <v>4765</v>
      </c>
      <c r="W2100">
        <v>34303.17</v>
      </c>
      <c r="AD2100">
        <v>17.670000000000002</v>
      </c>
      <c r="AE2100">
        <v>4.78</v>
      </c>
      <c r="AV2100">
        <v>34303.17</v>
      </c>
      <c r="AW2100">
        <v>18</v>
      </c>
    </row>
    <row r="2101" spans="21:49" x14ac:dyDescent="0.3">
      <c r="U2101" t="s">
        <v>4762</v>
      </c>
      <c r="V2101" t="s">
        <v>4763</v>
      </c>
      <c r="W2101">
        <v>34307.22</v>
      </c>
      <c r="AD2101">
        <v>31.92</v>
      </c>
      <c r="AE2101">
        <v>11.05</v>
      </c>
      <c r="AV2101">
        <v>34307.22</v>
      </c>
      <c r="AW2101">
        <v>39</v>
      </c>
    </row>
    <row r="2102" spans="21:49" x14ac:dyDescent="0.3">
      <c r="U2102" t="s">
        <v>4766</v>
      </c>
      <c r="V2102" t="s">
        <v>4763</v>
      </c>
      <c r="W2102">
        <v>34402.22</v>
      </c>
      <c r="AD2102">
        <v>28.975000000000001</v>
      </c>
      <c r="AE2102">
        <v>7.62</v>
      </c>
      <c r="AV2102">
        <v>34402.22</v>
      </c>
      <c r="AW2102">
        <v>38</v>
      </c>
    </row>
    <row r="2103" spans="21:49" x14ac:dyDescent="0.3">
      <c r="U2103" t="s">
        <v>4762</v>
      </c>
      <c r="V2103" t="s">
        <v>4765</v>
      </c>
      <c r="W2103">
        <v>34439.86</v>
      </c>
      <c r="AD2103">
        <v>31.73</v>
      </c>
      <c r="AE2103">
        <v>4.78</v>
      </c>
      <c r="AV2103">
        <v>34439.86</v>
      </c>
      <c r="AW2103">
        <v>19</v>
      </c>
    </row>
    <row r="2104" spans="21:49" x14ac:dyDescent="0.3">
      <c r="U2104" t="s">
        <v>4766</v>
      </c>
      <c r="V2104" t="s">
        <v>4764</v>
      </c>
      <c r="W2104">
        <v>34456.269999999997</v>
      </c>
      <c r="AD2104">
        <v>28.88</v>
      </c>
      <c r="AE2104">
        <v>6.09</v>
      </c>
      <c r="AV2104">
        <v>34456.269999999997</v>
      </c>
      <c r="AW2104">
        <v>32</v>
      </c>
    </row>
    <row r="2105" spans="21:49" x14ac:dyDescent="0.3">
      <c r="U2105" t="s">
        <v>4766</v>
      </c>
      <c r="V2105" t="s">
        <v>4765</v>
      </c>
      <c r="W2105">
        <v>34472.839999999997</v>
      </c>
      <c r="AD2105">
        <v>25.555</v>
      </c>
      <c r="AE2105">
        <v>5.1100000000000003</v>
      </c>
      <c r="AV2105">
        <v>34472.839999999997</v>
      </c>
      <c r="AW2105">
        <v>24</v>
      </c>
    </row>
    <row r="2106" spans="21:49" x14ac:dyDescent="0.3">
      <c r="U2106" t="s">
        <v>4762</v>
      </c>
      <c r="V2106" t="s">
        <v>4765</v>
      </c>
      <c r="W2106">
        <v>34543.39</v>
      </c>
      <c r="AD2106">
        <v>37.29</v>
      </c>
      <c r="AE2106">
        <v>4.46</v>
      </c>
      <c r="AV2106">
        <v>34543.39</v>
      </c>
      <c r="AW2106">
        <v>46</v>
      </c>
    </row>
    <row r="2107" spans="21:49" x14ac:dyDescent="0.3">
      <c r="U2107" t="s">
        <v>4762</v>
      </c>
      <c r="V2107" t="s">
        <v>4764</v>
      </c>
      <c r="W2107">
        <v>34617.839999999997</v>
      </c>
      <c r="AD2107">
        <v>40.28</v>
      </c>
      <c r="AE2107">
        <v>6.11</v>
      </c>
      <c r="AV2107">
        <v>34617.839999999997</v>
      </c>
      <c r="AW2107">
        <v>18</v>
      </c>
    </row>
    <row r="2108" spans="21:49" x14ac:dyDescent="0.3">
      <c r="U2108" t="s">
        <v>4762</v>
      </c>
      <c r="V2108" t="s">
        <v>4765</v>
      </c>
      <c r="W2108">
        <v>34672.15</v>
      </c>
      <c r="AD2108">
        <v>40.185000000000002</v>
      </c>
      <c r="AE2108">
        <v>4.66</v>
      </c>
      <c r="AV2108">
        <v>34672.15</v>
      </c>
      <c r="AW2108">
        <v>28</v>
      </c>
    </row>
    <row r="2109" spans="21:49" x14ac:dyDescent="0.3">
      <c r="U2109" t="s">
        <v>4767</v>
      </c>
      <c r="V2109" t="s">
        <v>4764</v>
      </c>
      <c r="W2109">
        <v>34779.620000000003</v>
      </c>
      <c r="AD2109">
        <v>23.57</v>
      </c>
      <c r="AE2109">
        <v>6.14</v>
      </c>
      <c r="AV2109">
        <v>34779.620000000003</v>
      </c>
      <c r="AW2109">
        <v>19</v>
      </c>
    </row>
    <row r="2110" spans="21:49" x14ac:dyDescent="0.3">
      <c r="U2110" t="s">
        <v>4762</v>
      </c>
      <c r="V2110" t="s">
        <v>4764</v>
      </c>
      <c r="W2110">
        <v>34806.47</v>
      </c>
      <c r="AD2110">
        <v>35.625</v>
      </c>
      <c r="AE2110">
        <v>6.21</v>
      </c>
      <c r="AV2110">
        <v>34806.47</v>
      </c>
      <c r="AW2110">
        <v>27</v>
      </c>
    </row>
    <row r="2111" spans="21:49" x14ac:dyDescent="0.3">
      <c r="U2111" t="s">
        <v>4762</v>
      </c>
      <c r="V2111" t="s">
        <v>4765</v>
      </c>
      <c r="W2111">
        <v>34828.65</v>
      </c>
      <c r="AD2111">
        <v>33.155000000000001</v>
      </c>
      <c r="AE2111">
        <v>4.5999999999999996</v>
      </c>
      <c r="AV2111">
        <v>34828.65</v>
      </c>
      <c r="AW2111">
        <v>19</v>
      </c>
    </row>
    <row r="2112" spans="21:49" x14ac:dyDescent="0.3">
      <c r="U2112" t="s">
        <v>4762</v>
      </c>
      <c r="V2112" t="s">
        <v>4765</v>
      </c>
      <c r="W2112">
        <v>34838.870000000003</v>
      </c>
      <c r="AD2112">
        <v>31.92</v>
      </c>
      <c r="AE2112">
        <v>5.04</v>
      </c>
      <c r="AV2112">
        <v>34838.870000000003</v>
      </c>
      <c r="AW2112">
        <v>27</v>
      </c>
    </row>
    <row r="2113" spans="21:49" x14ac:dyDescent="0.3">
      <c r="U2113" t="s">
        <v>4762</v>
      </c>
      <c r="V2113" t="s">
        <v>4765</v>
      </c>
      <c r="W2113">
        <v>34940.61</v>
      </c>
      <c r="AD2113">
        <v>30.305</v>
      </c>
      <c r="AE2113">
        <v>5.08</v>
      </c>
      <c r="AV2113">
        <v>34940.61</v>
      </c>
      <c r="AW2113">
        <v>39</v>
      </c>
    </row>
    <row r="2114" spans="21:49" x14ac:dyDescent="0.3">
      <c r="U2114" t="s">
        <v>4762</v>
      </c>
      <c r="V2114" t="s">
        <v>4765</v>
      </c>
      <c r="W2114">
        <v>34975.68</v>
      </c>
      <c r="AD2114">
        <v>30.114999999999998</v>
      </c>
      <c r="AE2114">
        <v>4.38</v>
      </c>
      <c r="AV2114">
        <v>34975.68</v>
      </c>
      <c r="AW2114">
        <v>55</v>
      </c>
    </row>
    <row r="2115" spans="21:49" x14ac:dyDescent="0.3">
      <c r="U2115" t="s">
        <v>4767</v>
      </c>
      <c r="V2115" t="s">
        <v>4765</v>
      </c>
      <c r="W2115">
        <v>34976.42</v>
      </c>
      <c r="AD2115">
        <v>24.09</v>
      </c>
      <c r="AE2115">
        <v>4.79</v>
      </c>
      <c r="AV2115">
        <v>34976.42</v>
      </c>
      <c r="AW2115">
        <v>24</v>
      </c>
    </row>
    <row r="2116" spans="21:49" x14ac:dyDescent="0.3">
      <c r="U2116" t="s">
        <v>4766</v>
      </c>
      <c r="V2116" t="s">
        <v>4765</v>
      </c>
      <c r="W2116">
        <v>34979.86</v>
      </c>
      <c r="AD2116">
        <v>28.215</v>
      </c>
      <c r="AE2116">
        <v>4.21</v>
      </c>
      <c r="AV2116">
        <v>34979.86</v>
      </c>
      <c r="AW2116">
        <v>25</v>
      </c>
    </row>
    <row r="2117" spans="21:49" x14ac:dyDescent="0.3">
      <c r="U2117" t="s">
        <v>4766</v>
      </c>
      <c r="V2117" t="s">
        <v>4765</v>
      </c>
      <c r="W2117">
        <v>35000.730000000003</v>
      </c>
      <c r="AD2117">
        <v>26.315000000000001</v>
      </c>
      <c r="AE2117">
        <v>5.47</v>
      </c>
      <c r="AV2117">
        <v>35000.730000000003</v>
      </c>
      <c r="AW2117">
        <v>40</v>
      </c>
    </row>
    <row r="2118" spans="21:49" x14ac:dyDescent="0.3">
      <c r="U2118" t="s">
        <v>4766</v>
      </c>
      <c r="V2118" t="s">
        <v>4765</v>
      </c>
      <c r="W2118">
        <v>35050.620000000003</v>
      </c>
      <c r="AD2118">
        <v>25.08</v>
      </c>
      <c r="AE2118">
        <v>5.09</v>
      </c>
      <c r="AV2118">
        <v>35050.620000000003</v>
      </c>
      <c r="AW2118">
        <v>47</v>
      </c>
    </row>
    <row r="2119" spans="21:49" x14ac:dyDescent="0.3">
      <c r="U2119" t="s">
        <v>4768</v>
      </c>
      <c r="V2119" t="s">
        <v>4765</v>
      </c>
      <c r="W2119">
        <v>35069.370000000003</v>
      </c>
      <c r="AD2119">
        <v>15.41</v>
      </c>
      <c r="AE2119">
        <v>5.08</v>
      </c>
      <c r="AV2119">
        <v>35069.370000000003</v>
      </c>
      <c r="AW2119">
        <v>45</v>
      </c>
    </row>
    <row r="2120" spans="21:49" x14ac:dyDescent="0.3">
      <c r="U2120" t="s">
        <v>4767</v>
      </c>
      <c r="V2120" t="s">
        <v>4765</v>
      </c>
      <c r="W2120">
        <v>35147.53</v>
      </c>
      <c r="AD2120">
        <v>23.83</v>
      </c>
      <c r="AE2120">
        <v>5.68</v>
      </c>
      <c r="AV2120">
        <v>35147.53</v>
      </c>
      <c r="AW2120">
        <v>24</v>
      </c>
    </row>
    <row r="2121" spans="21:49" x14ac:dyDescent="0.3">
      <c r="U2121" t="s">
        <v>4762</v>
      </c>
      <c r="V2121" t="s">
        <v>4765</v>
      </c>
      <c r="W2121">
        <v>35160.129999999997</v>
      </c>
      <c r="AD2121">
        <v>36</v>
      </c>
      <c r="AE2121">
        <v>4.66</v>
      </c>
      <c r="AV2121">
        <v>35160.129999999997</v>
      </c>
      <c r="AW2121">
        <v>55</v>
      </c>
    </row>
    <row r="2122" spans="21:49" x14ac:dyDescent="0.3">
      <c r="U2122" t="s">
        <v>4766</v>
      </c>
      <c r="V2122" t="s">
        <v>4765</v>
      </c>
      <c r="W2122">
        <v>35302.089999999997</v>
      </c>
      <c r="AD2122">
        <v>28.82</v>
      </c>
      <c r="AE2122">
        <v>5.59</v>
      </c>
      <c r="AV2122">
        <v>35302.089999999997</v>
      </c>
      <c r="AW2122">
        <v>25</v>
      </c>
    </row>
    <row r="2123" spans="21:49" x14ac:dyDescent="0.3">
      <c r="U2123" t="s">
        <v>4766</v>
      </c>
      <c r="V2123" t="s">
        <v>4764</v>
      </c>
      <c r="W2123">
        <v>35315.96</v>
      </c>
      <c r="AD2123">
        <v>28.05</v>
      </c>
      <c r="AE2123">
        <v>6.2</v>
      </c>
      <c r="AV2123">
        <v>35315.96</v>
      </c>
      <c r="AW2123">
        <v>34</v>
      </c>
    </row>
    <row r="2124" spans="21:49" x14ac:dyDescent="0.3">
      <c r="U2124" t="s">
        <v>4766</v>
      </c>
      <c r="V2124" t="s">
        <v>4765</v>
      </c>
      <c r="W2124">
        <v>35345.730000000003</v>
      </c>
      <c r="AD2124">
        <v>27.1</v>
      </c>
      <c r="AE2124">
        <v>4.45</v>
      </c>
      <c r="AV2124">
        <v>35345.730000000003</v>
      </c>
      <c r="AW2124">
        <v>51</v>
      </c>
    </row>
    <row r="2125" spans="21:49" x14ac:dyDescent="0.3">
      <c r="U2125" t="s">
        <v>4767</v>
      </c>
      <c r="V2125" t="s">
        <v>4764</v>
      </c>
      <c r="W2125">
        <v>35491.64</v>
      </c>
      <c r="AD2125">
        <v>24.3</v>
      </c>
      <c r="AE2125">
        <v>6.1</v>
      </c>
      <c r="AV2125">
        <v>35491.64</v>
      </c>
      <c r="AW2125">
        <v>34</v>
      </c>
    </row>
    <row r="2126" spans="21:49" x14ac:dyDescent="0.3">
      <c r="U2126" t="s">
        <v>4762</v>
      </c>
      <c r="V2126" t="s">
        <v>4764</v>
      </c>
      <c r="W2126">
        <v>35517.19</v>
      </c>
      <c r="AD2126">
        <v>30.72</v>
      </c>
      <c r="AE2126">
        <v>6.06</v>
      </c>
      <c r="AV2126">
        <v>35517.19</v>
      </c>
      <c r="AW2126">
        <v>49</v>
      </c>
    </row>
    <row r="2127" spans="21:49" x14ac:dyDescent="0.3">
      <c r="U2127" t="s">
        <v>4762</v>
      </c>
      <c r="V2127" t="s">
        <v>4765</v>
      </c>
      <c r="W2127">
        <v>35547.47</v>
      </c>
      <c r="AD2127">
        <v>37.43</v>
      </c>
      <c r="AE2127">
        <v>4.5599999999999996</v>
      </c>
      <c r="AV2127">
        <v>35547.47</v>
      </c>
      <c r="AW2127">
        <v>30</v>
      </c>
    </row>
    <row r="2128" spans="21:49" x14ac:dyDescent="0.3">
      <c r="U2128" t="s">
        <v>4766</v>
      </c>
      <c r="V2128" t="s">
        <v>4763</v>
      </c>
      <c r="W2128">
        <v>35547.72</v>
      </c>
      <c r="AD2128">
        <v>25.74</v>
      </c>
      <c r="AE2128">
        <v>6.41</v>
      </c>
      <c r="AV2128">
        <v>35547.72</v>
      </c>
      <c r="AW2128">
        <v>49</v>
      </c>
    </row>
    <row r="2129" spans="21:49" x14ac:dyDescent="0.3">
      <c r="U2129" t="s">
        <v>4762</v>
      </c>
      <c r="V2129" t="s">
        <v>4765</v>
      </c>
      <c r="W2129">
        <v>35573.26</v>
      </c>
      <c r="AD2129">
        <v>36.575000000000003</v>
      </c>
      <c r="AE2129">
        <v>5.57</v>
      </c>
      <c r="AV2129">
        <v>35573.26</v>
      </c>
      <c r="AW2129">
        <v>58</v>
      </c>
    </row>
    <row r="2130" spans="21:49" x14ac:dyDescent="0.3">
      <c r="U2130" t="s">
        <v>4762</v>
      </c>
      <c r="V2130" t="s">
        <v>4765</v>
      </c>
      <c r="W2130">
        <v>35583.17</v>
      </c>
      <c r="AD2130">
        <v>35.15</v>
      </c>
      <c r="AE2130">
        <v>5.47</v>
      </c>
      <c r="AV2130">
        <v>35583.17</v>
      </c>
      <c r="AW2130">
        <v>51</v>
      </c>
    </row>
    <row r="2131" spans="21:49" x14ac:dyDescent="0.3">
      <c r="U2131" t="s">
        <v>4762</v>
      </c>
      <c r="V2131" t="s">
        <v>4765</v>
      </c>
      <c r="W2131">
        <v>35585.58</v>
      </c>
      <c r="AD2131">
        <v>32.11</v>
      </c>
      <c r="AE2131">
        <v>4.43</v>
      </c>
      <c r="AV2131">
        <v>35585.58</v>
      </c>
      <c r="AW2131">
        <v>22</v>
      </c>
    </row>
    <row r="2132" spans="21:49" x14ac:dyDescent="0.3">
      <c r="U2132" t="s">
        <v>4762</v>
      </c>
      <c r="V2132" t="s">
        <v>4765</v>
      </c>
      <c r="W2132">
        <v>35585.58</v>
      </c>
      <c r="AD2132">
        <v>30.495000000000001</v>
      </c>
      <c r="AE2132">
        <v>4.95</v>
      </c>
      <c r="AV2132">
        <v>35585.58</v>
      </c>
      <c r="AW2132">
        <v>22</v>
      </c>
    </row>
    <row r="2133" spans="21:49" x14ac:dyDescent="0.3">
      <c r="U2133" t="s">
        <v>4766</v>
      </c>
      <c r="V2133" t="s">
        <v>4765</v>
      </c>
      <c r="W2133">
        <v>35595.589999999997</v>
      </c>
      <c r="AD2133">
        <v>29.24</v>
      </c>
      <c r="AE2133">
        <v>4.04</v>
      </c>
      <c r="AV2133">
        <v>35595.589999999997</v>
      </c>
      <c r="AW2133">
        <v>22</v>
      </c>
    </row>
    <row r="2134" spans="21:49" x14ac:dyDescent="0.3">
      <c r="U2134" t="s">
        <v>4767</v>
      </c>
      <c r="V2134" t="s">
        <v>4764</v>
      </c>
      <c r="W2134">
        <v>35701.9</v>
      </c>
      <c r="AD2134">
        <v>22.515000000000001</v>
      </c>
      <c r="AE2134">
        <v>5.93</v>
      </c>
      <c r="AV2134">
        <v>35701.9</v>
      </c>
      <c r="AW2134">
        <v>44</v>
      </c>
    </row>
    <row r="2135" spans="21:49" x14ac:dyDescent="0.3">
      <c r="U2135" t="s">
        <v>4768</v>
      </c>
      <c r="V2135" t="s">
        <v>4765</v>
      </c>
      <c r="W2135">
        <v>35711.39</v>
      </c>
      <c r="AD2135">
        <v>15.65</v>
      </c>
      <c r="AE2135">
        <v>4.2300000000000004</v>
      </c>
      <c r="AV2135">
        <v>35711.39</v>
      </c>
      <c r="AW2135">
        <v>48</v>
      </c>
    </row>
    <row r="2136" spans="21:49" x14ac:dyDescent="0.3">
      <c r="U2136" t="s">
        <v>4766</v>
      </c>
      <c r="V2136" t="s">
        <v>4765</v>
      </c>
      <c r="W2136">
        <v>35733.96</v>
      </c>
      <c r="AD2136">
        <v>27.36</v>
      </c>
      <c r="AE2136">
        <v>5.59</v>
      </c>
      <c r="AV2136">
        <v>35733.96</v>
      </c>
      <c r="AW2136">
        <v>46</v>
      </c>
    </row>
    <row r="2137" spans="21:49" x14ac:dyDescent="0.3">
      <c r="U2137" t="s">
        <v>4767</v>
      </c>
      <c r="V2137" t="s">
        <v>4765</v>
      </c>
      <c r="W2137">
        <v>35883.269999999997</v>
      </c>
      <c r="AD2137">
        <v>22.3</v>
      </c>
      <c r="AE2137">
        <v>4.8899999999999997</v>
      </c>
      <c r="AV2137">
        <v>35883.269999999997</v>
      </c>
      <c r="AW2137">
        <v>30</v>
      </c>
    </row>
    <row r="2138" spans="21:49" x14ac:dyDescent="0.3">
      <c r="U2138" t="s">
        <v>4766</v>
      </c>
      <c r="V2138" t="s">
        <v>4764</v>
      </c>
      <c r="W2138">
        <v>35952.65</v>
      </c>
      <c r="AD2138">
        <v>26.03</v>
      </c>
      <c r="AE2138">
        <v>5.81</v>
      </c>
      <c r="AV2138">
        <v>35952.65</v>
      </c>
      <c r="AW2138">
        <v>41</v>
      </c>
    </row>
    <row r="2139" spans="21:49" x14ac:dyDescent="0.3">
      <c r="U2139" t="s">
        <v>4766</v>
      </c>
      <c r="V2139" t="s">
        <v>4765</v>
      </c>
      <c r="W2139">
        <v>36021.01</v>
      </c>
      <c r="AD2139">
        <v>27.74</v>
      </c>
      <c r="AE2139">
        <v>4.29</v>
      </c>
      <c r="AV2139">
        <v>36021.01</v>
      </c>
      <c r="AW2139">
        <v>23</v>
      </c>
    </row>
    <row r="2140" spans="21:49" x14ac:dyDescent="0.3">
      <c r="U2140" t="s">
        <v>4762</v>
      </c>
      <c r="V2140" t="s">
        <v>4765</v>
      </c>
      <c r="W2140">
        <v>36074.339999999997</v>
      </c>
      <c r="AD2140">
        <v>32.11</v>
      </c>
      <c r="AE2140">
        <v>4.03</v>
      </c>
      <c r="AV2140">
        <v>36074.339999999997</v>
      </c>
      <c r="AW2140">
        <v>59</v>
      </c>
    </row>
    <row r="2141" spans="21:49" x14ac:dyDescent="0.3">
      <c r="U2141" t="s">
        <v>4766</v>
      </c>
      <c r="V2141" t="s">
        <v>4764</v>
      </c>
      <c r="W2141">
        <v>36085.22</v>
      </c>
      <c r="AD2141">
        <v>25.175000000000001</v>
      </c>
      <c r="AE2141">
        <v>6.29</v>
      </c>
      <c r="AV2141">
        <v>36085.22</v>
      </c>
      <c r="AW2141">
        <v>26</v>
      </c>
    </row>
    <row r="2142" spans="21:49" x14ac:dyDescent="0.3">
      <c r="U2142" t="s">
        <v>4762</v>
      </c>
      <c r="V2142" t="s">
        <v>4765</v>
      </c>
      <c r="W2142">
        <v>36090.49</v>
      </c>
      <c r="AD2142">
        <v>39.49</v>
      </c>
      <c r="AE2142">
        <v>4.4800000000000004</v>
      </c>
      <c r="AV2142">
        <v>36090.49</v>
      </c>
      <c r="AW2142">
        <v>43</v>
      </c>
    </row>
    <row r="2143" spans="21:49" x14ac:dyDescent="0.3">
      <c r="U2143" t="s">
        <v>4762</v>
      </c>
      <c r="V2143" t="s">
        <v>4765</v>
      </c>
      <c r="W2143">
        <v>36124.57</v>
      </c>
      <c r="AD2143">
        <v>34.869999999999997</v>
      </c>
      <c r="AE2143">
        <v>5.51</v>
      </c>
      <c r="AV2143">
        <v>36124.57</v>
      </c>
      <c r="AW2143">
        <v>25</v>
      </c>
    </row>
    <row r="2144" spans="21:49" x14ac:dyDescent="0.3">
      <c r="U2144" t="s">
        <v>4762</v>
      </c>
      <c r="V2144" t="s">
        <v>4765</v>
      </c>
      <c r="W2144">
        <v>36149.480000000003</v>
      </c>
      <c r="AD2144">
        <v>34.6</v>
      </c>
      <c r="AE2144">
        <v>4.5</v>
      </c>
      <c r="AV2144">
        <v>36149.480000000003</v>
      </c>
      <c r="AW2144">
        <v>18</v>
      </c>
    </row>
    <row r="2145" spans="21:49" x14ac:dyDescent="0.3">
      <c r="U2145" t="s">
        <v>4766</v>
      </c>
      <c r="V2145" t="s">
        <v>4764</v>
      </c>
      <c r="W2145">
        <v>36182.870000000003</v>
      </c>
      <c r="AD2145">
        <v>25.8</v>
      </c>
      <c r="AE2145">
        <v>6.29</v>
      </c>
      <c r="AV2145">
        <v>36182.870000000003</v>
      </c>
      <c r="AW2145">
        <v>48</v>
      </c>
    </row>
    <row r="2146" spans="21:49" x14ac:dyDescent="0.3">
      <c r="U2146" t="s">
        <v>4762</v>
      </c>
      <c r="V2146" t="s">
        <v>4765</v>
      </c>
      <c r="W2146">
        <v>36189.1</v>
      </c>
      <c r="AD2146">
        <v>35.86</v>
      </c>
      <c r="AE2146">
        <v>4.33</v>
      </c>
      <c r="AV2146">
        <v>36189.1</v>
      </c>
      <c r="AW2146">
        <v>23</v>
      </c>
    </row>
    <row r="2147" spans="21:49" x14ac:dyDescent="0.3">
      <c r="U2147" t="s">
        <v>4762</v>
      </c>
      <c r="V2147" t="s">
        <v>4763</v>
      </c>
      <c r="W2147">
        <v>36197.699999999997</v>
      </c>
      <c r="AD2147">
        <v>40.47</v>
      </c>
      <c r="AE2147">
        <v>11.15</v>
      </c>
      <c r="AV2147">
        <v>36197.699999999997</v>
      </c>
      <c r="AW2147">
        <v>29</v>
      </c>
    </row>
    <row r="2148" spans="21:49" x14ac:dyDescent="0.3">
      <c r="U2148" t="s">
        <v>4762</v>
      </c>
      <c r="V2148" t="s">
        <v>4763</v>
      </c>
      <c r="W2148">
        <v>36219.410000000003</v>
      </c>
      <c r="AD2148">
        <v>32.01</v>
      </c>
      <c r="AE2148">
        <v>6.45</v>
      </c>
      <c r="AV2148">
        <v>36219.410000000003</v>
      </c>
      <c r="AW2148">
        <v>19</v>
      </c>
    </row>
    <row r="2149" spans="21:49" x14ac:dyDescent="0.3">
      <c r="U2149" t="s">
        <v>4762</v>
      </c>
      <c r="V2149" t="s">
        <v>4763</v>
      </c>
      <c r="W2149">
        <v>36307.800000000003</v>
      </c>
      <c r="AD2149">
        <v>33</v>
      </c>
      <c r="AE2149">
        <v>9.27</v>
      </c>
      <c r="AV2149">
        <v>36307.800000000003</v>
      </c>
      <c r="AW2149">
        <v>18</v>
      </c>
    </row>
    <row r="2150" spans="21:49" x14ac:dyDescent="0.3">
      <c r="U2150" t="s">
        <v>4766</v>
      </c>
      <c r="V2150" t="s">
        <v>4764</v>
      </c>
      <c r="W2150">
        <v>36314.050000000003</v>
      </c>
      <c r="AD2150">
        <v>29.3</v>
      </c>
      <c r="AE2150">
        <v>6.15</v>
      </c>
      <c r="AV2150">
        <v>36314.050000000003</v>
      </c>
      <c r="AW2150">
        <v>30</v>
      </c>
    </row>
    <row r="2151" spans="21:49" x14ac:dyDescent="0.3">
      <c r="U2151" t="s">
        <v>4766</v>
      </c>
      <c r="V2151" t="s">
        <v>4765</v>
      </c>
      <c r="W2151">
        <v>36332.449999999997</v>
      </c>
      <c r="AD2151">
        <v>25.8</v>
      </c>
      <c r="AE2151">
        <v>4.13</v>
      </c>
      <c r="AV2151">
        <v>36332.449999999997</v>
      </c>
      <c r="AW2151">
        <v>55</v>
      </c>
    </row>
    <row r="2152" spans="21:49" x14ac:dyDescent="0.3">
      <c r="U2152" t="s">
        <v>4767</v>
      </c>
      <c r="V2152" t="s">
        <v>4765</v>
      </c>
      <c r="W2152">
        <v>36350.71</v>
      </c>
      <c r="AD2152">
        <v>23.4</v>
      </c>
      <c r="AE2152">
        <v>4.24</v>
      </c>
      <c r="AV2152">
        <v>36350.71</v>
      </c>
      <c r="AW2152">
        <v>48</v>
      </c>
    </row>
    <row r="2153" spans="21:49" x14ac:dyDescent="0.3">
      <c r="U2153" t="s">
        <v>4766</v>
      </c>
      <c r="V2153" t="s">
        <v>4763</v>
      </c>
      <c r="W2153">
        <v>36397.58</v>
      </c>
      <c r="AD2153">
        <v>27.93</v>
      </c>
      <c r="AE2153">
        <v>9.8800000000000008</v>
      </c>
      <c r="AV2153">
        <v>36397.58</v>
      </c>
      <c r="AW2153">
        <v>19</v>
      </c>
    </row>
    <row r="2154" spans="21:49" x14ac:dyDescent="0.3">
      <c r="U2154" t="s">
        <v>4767</v>
      </c>
      <c r="V2154" t="s">
        <v>4763</v>
      </c>
      <c r="W2154">
        <v>36445.550000000003</v>
      </c>
      <c r="AD2154">
        <v>22</v>
      </c>
      <c r="AE2154">
        <v>9.5</v>
      </c>
      <c r="AV2154">
        <v>36445.550000000003</v>
      </c>
      <c r="AW2154">
        <v>60</v>
      </c>
    </row>
    <row r="2155" spans="21:49" x14ac:dyDescent="0.3">
      <c r="U2155" t="s">
        <v>4762</v>
      </c>
      <c r="V2155" t="s">
        <v>4765</v>
      </c>
      <c r="W2155">
        <v>36541.550000000003</v>
      </c>
      <c r="AD2155">
        <v>36.86</v>
      </c>
      <c r="AE2155">
        <v>4.97</v>
      </c>
      <c r="AV2155">
        <v>36541.550000000003</v>
      </c>
      <c r="AW2155">
        <v>49</v>
      </c>
    </row>
    <row r="2156" spans="21:49" x14ac:dyDescent="0.3">
      <c r="U2156" t="s">
        <v>4762</v>
      </c>
      <c r="V2156" t="s">
        <v>4765</v>
      </c>
      <c r="W2156">
        <v>36572.800000000003</v>
      </c>
      <c r="AD2156">
        <v>31.254999999999999</v>
      </c>
      <c r="AE2156">
        <v>5.49</v>
      </c>
      <c r="AV2156">
        <v>36572.800000000003</v>
      </c>
      <c r="AW2156">
        <v>30</v>
      </c>
    </row>
    <row r="2157" spans="21:49" x14ac:dyDescent="0.3">
      <c r="U2157" t="s">
        <v>4767</v>
      </c>
      <c r="V2157" t="s">
        <v>4765</v>
      </c>
      <c r="W2157">
        <v>36580.28</v>
      </c>
      <c r="AD2157">
        <v>23.06</v>
      </c>
      <c r="AE2157">
        <v>4.47</v>
      </c>
      <c r="AV2157">
        <v>36580.28</v>
      </c>
      <c r="AW2157">
        <v>61</v>
      </c>
    </row>
    <row r="2158" spans="21:49" x14ac:dyDescent="0.3">
      <c r="U2158" t="s">
        <v>4766</v>
      </c>
      <c r="V2158" t="s">
        <v>4765</v>
      </c>
      <c r="W2158">
        <v>36786.370000000003</v>
      </c>
      <c r="AD2158">
        <v>28.975000000000001</v>
      </c>
      <c r="AE2158">
        <v>4.34</v>
      </c>
      <c r="AV2158">
        <v>36786.370000000003</v>
      </c>
      <c r="AW2158">
        <v>52</v>
      </c>
    </row>
    <row r="2159" spans="21:49" x14ac:dyDescent="0.3">
      <c r="U2159" t="s">
        <v>4762</v>
      </c>
      <c r="V2159" t="s">
        <v>4763</v>
      </c>
      <c r="W2159">
        <v>36795.29</v>
      </c>
      <c r="AD2159">
        <v>33.299999999999997</v>
      </c>
      <c r="AE2159">
        <v>9.49</v>
      </c>
      <c r="AV2159">
        <v>36795.29</v>
      </c>
      <c r="AW2159">
        <v>57</v>
      </c>
    </row>
    <row r="2160" spans="21:49" x14ac:dyDescent="0.3">
      <c r="U2160" t="s">
        <v>4762</v>
      </c>
      <c r="V2160" t="s">
        <v>4763</v>
      </c>
      <c r="W2160">
        <v>36837.47</v>
      </c>
      <c r="AD2160">
        <v>33</v>
      </c>
      <c r="AE2160">
        <v>10.16</v>
      </c>
      <c r="AV2160">
        <v>36837.47</v>
      </c>
      <c r="AW2160">
        <v>30</v>
      </c>
    </row>
    <row r="2161" spans="21:49" x14ac:dyDescent="0.3">
      <c r="U2161" t="s">
        <v>4762</v>
      </c>
      <c r="V2161" t="s">
        <v>4763</v>
      </c>
      <c r="W2161">
        <v>36837.47</v>
      </c>
      <c r="AD2161">
        <v>31.46</v>
      </c>
      <c r="AE2161">
        <v>11.19</v>
      </c>
      <c r="AV2161">
        <v>36837.47</v>
      </c>
      <c r="AW2161">
        <v>30</v>
      </c>
    </row>
    <row r="2162" spans="21:49" x14ac:dyDescent="0.3">
      <c r="U2162" t="s">
        <v>4766</v>
      </c>
      <c r="V2162" t="s">
        <v>4763</v>
      </c>
      <c r="W2162">
        <v>36889.99</v>
      </c>
      <c r="AD2162">
        <v>29.6</v>
      </c>
      <c r="AE2162">
        <v>11.03</v>
      </c>
      <c r="AV2162">
        <v>36889.99</v>
      </c>
      <c r="AW2162">
        <v>50</v>
      </c>
    </row>
    <row r="2163" spans="21:49" x14ac:dyDescent="0.3">
      <c r="U2163" t="s">
        <v>4767</v>
      </c>
      <c r="V2163" t="s">
        <v>4765</v>
      </c>
      <c r="W2163">
        <v>36898.730000000003</v>
      </c>
      <c r="AD2163">
        <v>22.05</v>
      </c>
      <c r="AE2163">
        <v>4.43</v>
      </c>
      <c r="AV2163">
        <v>36898.730000000003</v>
      </c>
      <c r="AW2163">
        <v>19</v>
      </c>
    </row>
    <row r="2164" spans="21:49" x14ac:dyDescent="0.3">
      <c r="U2164" t="s">
        <v>4766</v>
      </c>
      <c r="V2164" t="s">
        <v>4764</v>
      </c>
      <c r="W2164">
        <v>36910.61</v>
      </c>
      <c r="AD2164">
        <v>27.06</v>
      </c>
      <c r="AE2164">
        <v>6.14</v>
      </c>
      <c r="AV2164">
        <v>36910.61</v>
      </c>
      <c r="AW2164">
        <v>59</v>
      </c>
    </row>
    <row r="2165" spans="21:49" x14ac:dyDescent="0.3">
      <c r="U2165" t="s">
        <v>4767</v>
      </c>
      <c r="V2165" t="s">
        <v>4765</v>
      </c>
      <c r="W2165">
        <v>36911.99</v>
      </c>
      <c r="AD2165">
        <v>20.49</v>
      </c>
      <c r="AE2165">
        <v>4.87</v>
      </c>
      <c r="AV2165">
        <v>36911.99</v>
      </c>
      <c r="AW2165">
        <v>31</v>
      </c>
    </row>
    <row r="2166" spans="21:49" x14ac:dyDescent="0.3">
      <c r="U2166" t="s">
        <v>4766</v>
      </c>
      <c r="V2166" t="s">
        <v>4765</v>
      </c>
      <c r="W2166">
        <v>36922.61</v>
      </c>
      <c r="AD2166">
        <v>28.4</v>
      </c>
      <c r="AE2166">
        <v>4.3</v>
      </c>
      <c r="AV2166">
        <v>36922.61</v>
      </c>
      <c r="AW2166">
        <v>54</v>
      </c>
    </row>
    <row r="2167" spans="21:49" x14ac:dyDescent="0.3">
      <c r="U2167" t="s">
        <v>4762</v>
      </c>
      <c r="V2167" t="s">
        <v>4764</v>
      </c>
      <c r="W2167">
        <v>36935.64</v>
      </c>
      <c r="AD2167">
        <v>41.91</v>
      </c>
      <c r="AE2167">
        <v>6.19</v>
      </c>
      <c r="AV2167">
        <v>36935.64</v>
      </c>
      <c r="AW2167">
        <v>45</v>
      </c>
    </row>
    <row r="2168" spans="21:49" x14ac:dyDescent="0.3">
      <c r="U2168" t="s">
        <v>4767</v>
      </c>
      <c r="V2168" t="s">
        <v>4764</v>
      </c>
      <c r="W2168">
        <v>36950.26</v>
      </c>
      <c r="AD2168">
        <v>24.6</v>
      </c>
      <c r="AE2168">
        <v>6.19</v>
      </c>
      <c r="AV2168">
        <v>36950.26</v>
      </c>
      <c r="AW2168">
        <v>30</v>
      </c>
    </row>
    <row r="2169" spans="21:49" x14ac:dyDescent="0.3">
      <c r="U2169" t="s">
        <v>4767</v>
      </c>
      <c r="V2169" t="s">
        <v>4765</v>
      </c>
      <c r="W2169">
        <v>36976.449999999997</v>
      </c>
      <c r="AD2169">
        <v>20.9</v>
      </c>
      <c r="AE2169">
        <v>5.12</v>
      </c>
      <c r="AV2169">
        <v>36976.449999999997</v>
      </c>
      <c r="AW2169">
        <v>30</v>
      </c>
    </row>
    <row r="2170" spans="21:49" x14ac:dyDescent="0.3">
      <c r="U2170" t="s">
        <v>4762</v>
      </c>
      <c r="V2170" t="s">
        <v>4765</v>
      </c>
      <c r="W2170">
        <v>37040.879999999997</v>
      </c>
      <c r="AD2170">
        <v>34.4</v>
      </c>
      <c r="AE2170">
        <v>4.04</v>
      </c>
      <c r="AV2170">
        <v>37040.879999999997</v>
      </c>
      <c r="AW2170">
        <v>31</v>
      </c>
    </row>
    <row r="2171" spans="21:49" x14ac:dyDescent="0.3">
      <c r="U2171" t="s">
        <v>4762</v>
      </c>
      <c r="V2171" t="s">
        <v>4765</v>
      </c>
      <c r="W2171">
        <v>37076.370000000003</v>
      </c>
      <c r="AD2171">
        <v>32.56</v>
      </c>
      <c r="AE2171">
        <v>5.36</v>
      </c>
      <c r="AV2171">
        <v>37076.370000000003</v>
      </c>
      <c r="AW2171">
        <v>34</v>
      </c>
    </row>
    <row r="2172" spans="21:49" x14ac:dyDescent="0.3">
      <c r="U2172" t="s">
        <v>4766</v>
      </c>
      <c r="V2172" t="s">
        <v>4765</v>
      </c>
      <c r="W2172">
        <v>37079.370000000003</v>
      </c>
      <c r="AD2172">
        <v>27.98</v>
      </c>
      <c r="AE2172">
        <v>4.38</v>
      </c>
      <c r="AV2172">
        <v>37079.370000000003</v>
      </c>
      <c r="AW2172">
        <v>33</v>
      </c>
    </row>
    <row r="2173" spans="21:49" x14ac:dyDescent="0.3">
      <c r="U2173" t="s">
        <v>4766</v>
      </c>
      <c r="V2173" t="s">
        <v>4765</v>
      </c>
      <c r="W2173">
        <v>37133.9</v>
      </c>
      <c r="AD2173">
        <v>26.51</v>
      </c>
      <c r="AE2173">
        <v>4.58</v>
      </c>
      <c r="AV2173">
        <v>37133.9</v>
      </c>
      <c r="AW2173">
        <v>27</v>
      </c>
    </row>
    <row r="2174" spans="21:49" x14ac:dyDescent="0.3">
      <c r="U2174" t="s">
        <v>4766</v>
      </c>
      <c r="V2174" t="s">
        <v>4763</v>
      </c>
      <c r="W2174">
        <v>37165.160000000003</v>
      </c>
      <c r="AD2174">
        <v>29.734999999999999</v>
      </c>
      <c r="AE2174">
        <v>11.92</v>
      </c>
      <c r="AV2174">
        <v>37165.160000000003</v>
      </c>
      <c r="AW2174">
        <v>22</v>
      </c>
    </row>
    <row r="2175" spans="21:49" x14ac:dyDescent="0.3">
      <c r="U2175" t="s">
        <v>4762</v>
      </c>
      <c r="V2175" t="s">
        <v>4765</v>
      </c>
      <c r="W2175">
        <v>37251.22</v>
      </c>
      <c r="AD2175">
        <v>40.5</v>
      </c>
      <c r="AE2175">
        <v>5.4</v>
      </c>
      <c r="AV2175">
        <v>37251.22</v>
      </c>
      <c r="AW2175">
        <v>32</v>
      </c>
    </row>
    <row r="2176" spans="21:49" x14ac:dyDescent="0.3">
      <c r="U2176" t="s">
        <v>4766</v>
      </c>
      <c r="V2176" t="s">
        <v>4765</v>
      </c>
      <c r="W2176">
        <v>37270.15</v>
      </c>
      <c r="AD2176">
        <v>25.64</v>
      </c>
      <c r="AE2176">
        <v>4.76</v>
      </c>
      <c r="AV2176">
        <v>37270.15</v>
      </c>
      <c r="AW2176">
        <v>37</v>
      </c>
    </row>
    <row r="2177" spans="21:49" x14ac:dyDescent="0.3">
      <c r="U2177" t="s">
        <v>4762</v>
      </c>
      <c r="V2177" t="s">
        <v>4765</v>
      </c>
      <c r="W2177">
        <v>37272.339999999997</v>
      </c>
      <c r="AD2177">
        <v>32.9</v>
      </c>
      <c r="AE2177">
        <v>4.78</v>
      </c>
      <c r="AV2177">
        <v>37272.339999999997</v>
      </c>
      <c r="AW2177">
        <v>47</v>
      </c>
    </row>
    <row r="2178" spans="21:49" x14ac:dyDescent="0.3">
      <c r="U2178" t="s">
        <v>4766</v>
      </c>
      <c r="V2178" t="s">
        <v>4765</v>
      </c>
      <c r="W2178">
        <v>37277.269999999997</v>
      </c>
      <c r="AD2178">
        <v>29.8</v>
      </c>
      <c r="AE2178">
        <v>4.26</v>
      </c>
      <c r="AV2178">
        <v>37277.269999999997</v>
      </c>
      <c r="AW2178">
        <v>53</v>
      </c>
    </row>
    <row r="2179" spans="21:49" x14ac:dyDescent="0.3">
      <c r="U2179" t="s">
        <v>4766</v>
      </c>
      <c r="V2179" t="s">
        <v>4764</v>
      </c>
      <c r="W2179">
        <v>37425.94</v>
      </c>
      <c r="AD2179">
        <v>28.9</v>
      </c>
      <c r="AE2179">
        <v>5.85</v>
      </c>
      <c r="AV2179">
        <v>37425.94</v>
      </c>
      <c r="AW2179">
        <v>43</v>
      </c>
    </row>
    <row r="2180" spans="21:49" x14ac:dyDescent="0.3">
      <c r="U2180" t="s">
        <v>4767</v>
      </c>
      <c r="V2180" t="s">
        <v>4765</v>
      </c>
      <c r="W2180">
        <v>37465.339999999997</v>
      </c>
      <c r="AD2180">
        <v>24.7</v>
      </c>
      <c r="AE2180">
        <v>5.32</v>
      </c>
      <c r="AV2180">
        <v>37465.339999999997</v>
      </c>
      <c r="AW2180">
        <v>20</v>
      </c>
    </row>
    <row r="2181" spans="21:49" x14ac:dyDescent="0.3">
      <c r="U2181" t="s">
        <v>4767</v>
      </c>
      <c r="V2181" t="s">
        <v>4765</v>
      </c>
      <c r="W2181">
        <v>37484.449999999997</v>
      </c>
      <c r="AD2181">
        <v>20.6</v>
      </c>
      <c r="AE2181">
        <v>5.14</v>
      </c>
      <c r="AV2181">
        <v>37484.449999999997</v>
      </c>
      <c r="AW2181">
        <v>22</v>
      </c>
    </row>
    <row r="2182" spans="21:49" x14ac:dyDescent="0.3">
      <c r="U2182" t="s">
        <v>4767</v>
      </c>
      <c r="V2182" t="s">
        <v>4765</v>
      </c>
      <c r="W2182">
        <v>37607.53</v>
      </c>
      <c r="AD2182">
        <v>18.600000000000001</v>
      </c>
      <c r="AE2182">
        <v>5</v>
      </c>
      <c r="AV2182">
        <v>37607.53</v>
      </c>
      <c r="AW2182">
        <v>32</v>
      </c>
    </row>
    <row r="2183" spans="21:49" x14ac:dyDescent="0.3">
      <c r="U2183" t="s">
        <v>4768</v>
      </c>
      <c r="V2183" t="s">
        <v>4765</v>
      </c>
      <c r="W2183">
        <v>37650.74</v>
      </c>
      <c r="AD2183">
        <v>17.8</v>
      </c>
      <c r="AE2183">
        <v>4.55</v>
      </c>
      <c r="AV2183">
        <v>37650.74</v>
      </c>
      <c r="AW2183">
        <v>40</v>
      </c>
    </row>
    <row r="2184" spans="21:49" x14ac:dyDescent="0.3">
      <c r="U2184" t="s">
        <v>4762</v>
      </c>
      <c r="V2184" t="s">
        <v>4764</v>
      </c>
      <c r="W2184">
        <v>37675.06</v>
      </c>
      <c r="AD2184">
        <v>35.200000000000003</v>
      </c>
      <c r="AE2184">
        <v>5.97</v>
      </c>
      <c r="AV2184">
        <v>37675.06</v>
      </c>
      <c r="AW2184">
        <v>52</v>
      </c>
    </row>
    <row r="2185" spans="21:49" x14ac:dyDescent="0.3">
      <c r="U2185" t="s">
        <v>4762</v>
      </c>
      <c r="V2185" t="s">
        <v>4765</v>
      </c>
      <c r="W2185">
        <v>37701.879999999997</v>
      </c>
      <c r="AD2185">
        <v>33.770000000000003</v>
      </c>
      <c r="AE2185">
        <v>4.0199999999999996</v>
      </c>
      <c r="AV2185">
        <v>37701.879999999997</v>
      </c>
      <c r="AW2185">
        <v>34</v>
      </c>
    </row>
    <row r="2186" spans="21:49" x14ac:dyDescent="0.3">
      <c r="U2186" t="s">
        <v>4762</v>
      </c>
      <c r="V2186" t="s">
        <v>4765</v>
      </c>
      <c r="W2186">
        <v>37735.199999999997</v>
      </c>
      <c r="AD2186">
        <v>30.03</v>
      </c>
      <c r="AE2186">
        <v>4.04</v>
      </c>
      <c r="AV2186">
        <v>37735.199999999997</v>
      </c>
      <c r="AW2186">
        <v>46</v>
      </c>
    </row>
    <row r="2187" spans="21:49" x14ac:dyDescent="0.3">
      <c r="U2187" t="s">
        <v>4766</v>
      </c>
      <c r="V2187" t="s">
        <v>4765</v>
      </c>
      <c r="W2187">
        <v>37742.58</v>
      </c>
      <c r="AD2187">
        <v>29.37</v>
      </c>
      <c r="AE2187">
        <v>5.54</v>
      </c>
      <c r="AV2187">
        <v>37742.58</v>
      </c>
      <c r="AW2187">
        <v>36</v>
      </c>
    </row>
    <row r="2188" spans="21:49" x14ac:dyDescent="0.3">
      <c r="U2188" t="s">
        <v>4766</v>
      </c>
      <c r="V2188" t="s">
        <v>4765</v>
      </c>
      <c r="W2188">
        <v>37800.980000000003</v>
      </c>
      <c r="AD2188">
        <v>28.5</v>
      </c>
      <c r="AE2188">
        <v>4.03</v>
      </c>
      <c r="AV2188">
        <v>37800.980000000003</v>
      </c>
      <c r="AW2188">
        <v>39</v>
      </c>
    </row>
    <row r="2189" spans="21:49" x14ac:dyDescent="0.3">
      <c r="U2189" t="s">
        <v>4767</v>
      </c>
      <c r="V2189" t="s">
        <v>4765</v>
      </c>
      <c r="W2189">
        <v>37829.72</v>
      </c>
      <c r="AD2189">
        <v>23.32</v>
      </c>
      <c r="AE2189">
        <v>5.62</v>
      </c>
      <c r="AV2189">
        <v>37829.72</v>
      </c>
      <c r="AW2189">
        <v>43</v>
      </c>
    </row>
    <row r="2190" spans="21:49" x14ac:dyDescent="0.3">
      <c r="U2190" t="s">
        <v>4766</v>
      </c>
      <c r="V2190" t="s">
        <v>4765</v>
      </c>
      <c r="W2190">
        <v>38126.25</v>
      </c>
      <c r="AD2190">
        <v>26.125</v>
      </c>
      <c r="AE2190">
        <v>5.27</v>
      </c>
      <c r="AV2190">
        <v>38126.25</v>
      </c>
      <c r="AW2190">
        <v>24</v>
      </c>
    </row>
    <row r="2191" spans="21:49" x14ac:dyDescent="0.3">
      <c r="U2191" t="s">
        <v>4766</v>
      </c>
      <c r="V2191" t="s">
        <v>4765</v>
      </c>
      <c r="W2191">
        <v>38189.1</v>
      </c>
      <c r="AD2191">
        <v>25.46</v>
      </c>
      <c r="AE2191">
        <v>5.18</v>
      </c>
      <c r="AV2191">
        <v>38189.1</v>
      </c>
      <c r="AW2191">
        <v>50</v>
      </c>
    </row>
    <row r="2192" spans="21:49" x14ac:dyDescent="0.3">
      <c r="U2192" t="s">
        <v>4767</v>
      </c>
      <c r="V2192" t="s">
        <v>4765</v>
      </c>
      <c r="W2192">
        <v>38237.339999999997</v>
      </c>
      <c r="AD2192">
        <v>23.75</v>
      </c>
      <c r="AE2192">
        <v>5.27</v>
      </c>
      <c r="AV2192">
        <v>38237.339999999997</v>
      </c>
      <c r="AW2192">
        <v>33</v>
      </c>
    </row>
    <row r="2193" spans="21:49" x14ac:dyDescent="0.3">
      <c r="U2193" t="s">
        <v>4767</v>
      </c>
      <c r="V2193" t="s">
        <v>4765</v>
      </c>
      <c r="W2193">
        <v>38241.74</v>
      </c>
      <c r="AD2193">
        <v>23.085000000000001</v>
      </c>
      <c r="AE2193">
        <v>5.62</v>
      </c>
      <c r="AV2193">
        <v>38241.74</v>
      </c>
      <c r="AW2193">
        <v>58</v>
      </c>
    </row>
    <row r="2194" spans="21:49" x14ac:dyDescent="0.3">
      <c r="U2194" t="s">
        <v>4767</v>
      </c>
      <c r="V2194" t="s">
        <v>4765</v>
      </c>
      <c r="W2194">
        <v>38245.589999999997</v>
      </c>
      <c r="AD2194">
        <v>22.99</v>
      </c>
      <c r="AE2194">
        <v>5.0599999999999996</v>
      </c>
      <c r="AV2194">
        <v>38245.589999999997</v>
      </c>
      <c r="AW2194">
        <v>42</v>
      </c>
    </row>
    <row r="2195" spans="21:49" x14ac:dyDescent="0.3">
      <c r="U2195" t="s">
        <v>4767</v>
      </c>
      <c r="V2195" t="s">
        <v>4765</v>
      </c>
      <c r="W2195">
        <v>38282.75</v>
      </c>
      <c r="AD2195">
        <v>21.47</v>
      </c>
      <c r="AE2195">
        <v>4.6900000000000004</v>
      </c>
      <c r="AV2195">
        <v>38282.75</v>
      </c>
      <c r="AW2195">
        <v>33</v>
      </c>
    </row>
    <row r="2196" spans="21:49" x14ac:dyDescent="0.3">
      <c r="U2196" t="s">
        <v>4768</v>
      </c>
      <c r="V2196" t="s">
        <v>4765</v>
      </c>
      <c r="W2196">
        <v>38313.129999999997</v>
      </c>
      <c r="AD2196">
        <v>15.96</v>
      </c>
      <c r="AE2196">
        <v>5.44</v>
      </c>
      <c r="AV2196">
        <v>38313.129999999997</v>
      </c>
      <c r="AW2196">
        <v>42</v>
      </c>
    </row>
    <row r="2197" spans="21:49" x14ac:dyDescent="0.3">
      <c r="U2197" t="s">
        <v>4762</v>
      </c>
      <c r="V2197" t="s">
        <v>4765</v>
      </c>
      <c r="W2197">
        <v>38344.57</v>
      </c>
      <c r="AD2197">
        <v>39.5</v>
      </c>
      <c r="AE2197">
        <v>5.05</v>
      </c>
      <c r="AV2197">
        <v>38344.57</v>
      </c>
      <c r="AW2197">
        <v>20</v>
      </c>
    </row>
    <row r="2198" spans="21:49" x14ac:dyDescent="0.3">
      <c r="U2198" t="s">
        <v>4762</v>
      </c>
      <c r="V2198" t="s">
        <v>4764</v>
      </c>
      <c r="W2198">
        <v>38389.79</v>
      </c>
      <c r="AD2198">
        <v>33.770000000000003</v>
      </c>
      <c r="AE2198">
        <v>6</v>
      </c>
      <c r="AV2198">
        <v>38389.79</v>
      </c>
      <c r="AW2198">
        <v>52</v>
      </c>
    </row>
    <row r="2199" spans="21:49" x14ac:dyDescent="0.3">
      <c r="U2199" t="s">
        <v>4766</v>
      </c>
      <c r="V2199" t="s">
        <v>4764</v>
      </c>
      <c r="W2199">
        <v>38405.26</v>
      </c>
      <c r="AD2199">
        <v>26.84</v>
      </c>
      <c r="AE2199">
        <v>5.99</v>
      </c>
      <c r="AV2199">
        <v>38405.26</v>
      </c>
      <c r="AW2199">
        <v>51</v>
      </c>
    </row>
    <row r="2200" spans="21:49" x14ac:dyDescent="0.3">
      <c r="U2200" t="s">
        <v>4762</v>
      </c>
      <c r="V2200" t="s">
        <v>4765</v>
      </c>
      <c r="W2200">
        <v>38415.47</v>
      </c>
      <c r="AD2200">
        <v>35.53</v>
      </c>
      <c r="AE2200">
        <v>4.3600000000000003</v>
      </c>
      <c r="AV2200">
        <v>38415.47</v>
      </c>
      <c r="AW2200">
        <v>36</v>
      </c>
    </row>
    <row r="2201" spans="21:49" x14ac:dyDescent="0.3">
      <c r="U2201" t="s">
        <v>4762</v>
      </c>
      <c r="V2201" t="s">
        <v>4765</v>
      </c>
      <c r="W2201">
        <v>38511.629999999997</v>
      </c>
      <c r="AD2201">
        <v>30.59</v>
      </c>
      <c r="AE2201">
        <v>4.41</v>
      </c>
      <c r="AV2201">
        <v>38511.629999999997</v>
      </c>
      <c r="AW2201">
        <v>23</v>
      </c>
    </row>
    <row r="2202" spans="21:49" x14ac:dyDescent="0.3">
      <c r="U2202" t="s">
        <v>4762</v>
      </c>
      <c r="V2202" t="s">
        <v>4765</v>
      </c>
      <c r="W2202">
        <v>38652.089999999997</v>
      </c>
      <c r="AD2202">
        <v>30.59</v>
      </c>
      <c r="AE2202">
        <v>4.17</v>
      </c>
      <c r="AV2202">
        <v>38652.089999999997</v>
      </c>
      <c r="AW2202">
        <v>32</v>
      </c>
    </row>
    <row r="2203" spans="21:49" x14ac:dyDescent="0.3">
      <c r="U2203" t="s">
        <v>4766</v>
      </c>
      <c r="V2203" t="s">
        <v>4765</v>
      </c>
      <c r="W2203">
        <v>38709.18</v>
      </c>
      <c r="AD2203">
        <v>27.835000000000001</v>
      </c>
      <c r="AE2203">
        <v>4.4400000000000004</v>
      </c>
      <c r="AV2203">
        <v>38709.18</v>
      </c>
      <c r="AW2203">
        <v>36</v>
      </c>
    </row>
    <row r="2204" spans="21:49" x14ac:dyDescent="0.3">
      <c r="U2204" t="s">
        <v>4762</v>
      </c>
      <c r="V2204" t="s">
        <v>4765</v>
      </c>
      <c r="W2204">
        <v>38711</v>
      </c>
      <c r="AD2204">
        <v>40.26</v>
      </c>
      <c r="AE2204">
        <v>5.52</v>
      </c>
      <c r="AV2204">
        <v>38711</v>
      </c>
      <c r="AW2204">
        <v>31</v>
      </c>
    </row>
    <row r="2205" spans="21:49" x14ac:dyDescent="0.3">
      <c r="U2205" t="s">
        <v>4762</v>
      </c>
      <c r="V2205" t="s">
        <v>4764</v>
      </c>
      <c r="W2205">
        <v>38711</v>
      </c>
      <c r="AD2205">
        <v>39.82</v>
      </c>
      <c r="AE2205">
        <v>6.01</v>
      </c>
      <c r="AV2205">
        <v>38711</v>
      </c>
      <c r="AW2205">
        <v>31</v>
      </c>
    </row>
    <row r="2206" spans="21:49" x14ac:dyDescent="0.3">
      <c r="U2206" t="s">
        <v>4762</v>
      </c>
      <c r="V2206" t="s">
        <v>4764</v>
      </c>
      <c r="W2206">
        <v>38740.120000000003</v>
      </c>
      <c r="AD2206">
        <v>39.159999999999997</v>
      </c>
      <c r="AE2206">
        <v>5.81</v>
      </c>
      <c r="AV2206">
        <v>38740.120000000003</v>
      </c>
      <c r="AW2206">
        <v>46</v>
      </c>
    </row>
    <row r="2207" spans="21:49" x14ac:dyDescent="0.3">
      <c r="U2207" t="s">
        <v>4766</v>
      </c>
      <c r="V2207" t="s">
        <v>4765</v>
      </c>
      <c r="W2207">
        <v>38746.36</v>
      </c>
      <c r="AD2207">
        <v>25.555</v>
      </c>
      <c r="AE2207">
        <v>4.37</v>
      </c>
      <c r="AV2207">
        <v>38746.36</v>
      </c>
      <c r="AW2207">
        <v>31</v>
      </c>
    </row>
    <row r="2208" spans="21:49" x14ac:dyDescent="0.3">
      <c r="U2208" t="s">
        <v>4766</v>
      </c>
      <c r="V2208" t="s">
        <v>4764</v>
      </c>
      <c r="W2208">
        <v>38792.69</v>
      </c>
      <c r="AD2208">
        <v>25.175000000000001</v>
      </c>
      <c r="AE2208">
        <v>5.74</v>
      </c>
      <c r="AV2208">
        <v>38792.69</v>
      </c>
      <c r="AW2208">
        <v>18</v>
      </c>
    </row>
    <row r="2209" spans="21:49" x14ac:dyDescent="0.3">
      <c r="U2209" t="s">
        <v>4762</v>
      </c>
      <c r="V2209" t="s">
        <v>4765</v>
      </c>
      <c r="W2209">
        <v>38836.980000000003</v>
      </c>
      <c r="AD2209">
        <v>38.28</v>
      </c>
      <c r="AE2209">
        <v>5.39</v>
      </c>
      <c r="AV2209">
        <v>38836.980000000003</v>
      </c>
      <c r="AW2209">
        <v>43</v>
      </c>
    </row>
    <row r="2210" spans="21:49" x14ac:dyDescent="0.3">
      <c r="U2210" t="s">
        <v>4762</v>
      </c>
      <c r="V2210" t="s">
        <v>4765</v>
      </c>
      <c r="W2210">
        <v>38869.25</v>
      </c>
      <c r="AD2210">
        <v>38.17</v>
      </c>
      <c r="AE2210">
        <v>4.07</v>
      </c>
      <c r="AV2210">
        <v>38869.25</v>
      </c>
      <c r="AW2210">
        <v>59</v>
      </c>
    </row>
    <row r="2211" spans="21:49" x14ac:dyDescent="0.3">
      <c r="U2211" t="s">
        <v>4762</v>
      </c>
      <c r="V2211" t="s">
        <v>4765</v>
      </c>
      <c r="W2211">
        <v>38893.360000000001</v>
      </c>
      <c r="AD2211">
        <v>36.85</v>
      </c>
      <c r="AE2211">
        <v>5.49</v>
      </c>
      <c r="AV2211">
        <v>38893.360000000001</v>
      </c>
      <c r="AW2211">
        <v>55</v>
      </c>
    </row>
    <row r="2212" spans="21:49" x14ac:dyDescent="0.3">
      <c r="U2212" t="s">
        <v>4767</v>
      </c>
      <c r="V2212" t="s">
        <v>4765</v>
      </c>
      <c r="W2212">
        <v>38924.04</v>
      </c>
      <c r="AD2212">
        <v>22.61</v>
      </c>
      <c r="AE2212">
        <v>5.68</v>
      </c>
      <c r="AV2212">
        <v>38924.04</v>
      </c>
      <c r="AW2212">
        <v>35</v>
      </c>
    </row>
    <row r="2213" spans="21:49" x14ac:dyDescent="0.3">
      <c r="U2213" t="s">
        <v>4767</v>
      </c>
      <c r="V2213" t="s">
        <v>4764</v>
      </c>
      <c r="W2213">
        <v>38932.559999999998</v>
      </c>
      <c r="AD2213">
        <v>21.754999999999999</v>
      </c>
      <c r="AE2213">
        <v>6.09</v>
      </c>
      <c r="AV2213">
        <v>38932.559999999998</v>
      </c>
      <c r="AW2213">
        <v>46</v>
      </c>
    </row>
    <row r="2214" spans="21:49" x14ac:dyDescent="0.3">
      <c r="U2214" t="s">
        <v>4767</v>
      </c>
      <c r="V2214" t="s">
        <v>4765</v>
      </c>
      <c r="W2214">
        <v>38947.43</v>
      </c>
      <c r="AD2214">
        <v>20.425000000000001</v>
      </c>
      <c r="AE2214">
        <v>5.53</v>
      </c>
      <c r="AV2214">
        <v>38947.43</v>
      </c>
      <c r="AW2214">
        <v>42</v>
      </c>
    </row>
    <row r="2215" spans="21:49" x14ac:dyDescent="0.3">
      <c r="U2215" t="s">
        <v>4762</v>
      </c>
      <c r="V2215" t="s">
        <v>4765</v>
      </c>
      <c r="W2215">
        <v>38998.550000000003</v>
      </c>
      <c r="AD2215">
        <v>31.35</v>
      </c>
      <c r="AE2215">
        <v>4.28</v>
      </c>
      <c r="AV2215">
        <v>38998.550000000003</v>
      </c>
      <c r="AW2215">
        <v>44</v>
      </c>
    </row>
    <row r="2216" spans="21:49" x14ac:dyDescent="0.3">
      <c r="U2216" t="s">
        <v>4762</v>
      </c>
      <c r="V2216" t="s">
        <v>4764</v>
      </c>
      <c r="W2216">
        <v>39047.29</v>
      </c>
      <c r="AD2216">
        <v>31.13</v>
      </c>
      <c r="AE2216">
        <v>6.01</v>
      </c>
      <c r="AV2216">
        <v>39047.29</v>
      </c>
      <c r="AW2216">
        <v>37</v>
      </c>
    </row>
    <row r="2217" spans="21:49" x14ac:dyDescent="0.3">
      <c r="U2217" t="s">
        <v>4768</v>
      </c>
      <c r="V2217" t="s">
        <v>4765</v>
      </c>
      <c r="W2217">
        <v>39125.33</v>
      </c>
      <c r="AD2217">
        <v>17.48</v>
      </c>
      <c r="AE2217">
        <v>4.59</v>
      </c>
      <c r="AV2217">
        <v>39125.33</v>
      </c>
      <c r="AW2217">
        <v>40</v>
      </c>
    </row>
    <row r="2218" spans="21:49" x14ac:dyDescent="0.3">
      <c r="U2218" t="s">
        <v>4767</v>
      </c>
      <c r="V2218" t="s">
        <v>4764</v>
      </c>
      <c r="W2218">
        <v>39221.120000000003</v>
      </c>
      <c r="AD2218">
        <v>22.57</v>
      </c>
      <c r="AE2218">
        <v>5.8</v>
      </c>
      <c r="AV2218">
        <v>39221.120000000003</v>
      </c>
      <c r="AW2218">
        <v>60</v>
      </c>
    </row>
    <row r="2219" spans="21:49" x14ac:dyDescent="0.3">
      <c r="U2219" t="s">
        <v>4766</v>
      </c>
      <c r="V2219" t="s">
        <v>4765</v>
      </c>
      <c r="W2219">
        <v>39241.440000000002</v>
      </c>
      <c r="AD2219">
        <v>26.73</v>
      </c>
      <c r="AE2219">
        <v>5.08</v>
      </c>
      <c r="AV2219">
        <v>39241.440000000002</v>
      </c>
      <c r="AW2219">
        <v>30</v>
      </c>
    </row>
    <row r="2220" spans="21:49" x14ac:dyDescent="0.3">
      <c r="U2220" t="s">
        <v>4767</v>
      </c>
      <c r="V2220" t="s">
        <v>4764</v>
      </c>
      <c r="W2220">
        <v>39315.279999999999</v>
      </c>
      <c r="AD2220">
        <v>20.79</v>
      </c>
      <c r="AE2220">
        <v>5.84</v>
      </c>
      <c r="AV2220">
        <v>39315.279999999999</v>
      </c>
      <c r="AW2220">
        <v>40</v>
      </c>
    </row>
    <row r="2221" spans="21:49" x14ac:dyDescent="0.3">
      <c r="U2221" t="s">
        <v>4767</v>
      </c>
      <c r="V2221" t="s">
        <v>4765</v>
      </c>
      <c r="W2221">
        <v>39352.6</v>
      </c>
      <c r="AD2221">
        <v>20.149999999999999</v>
      </c>
      <c r="AE2221">
        <v>4.1500000000000004</v>
      </c>
      <c r="AV2221">
        <v>39352.6</v>
      </c>
      <c r="AW2221">
        <v>44</v>
      </c>
    </row>
    <row r="2222" spans="21:49" x14ac:dyDescent="0.3">
      <c r="U2222" t="s">
        <v>4762</v>
      </c>
      <c r="V2222" t="s">
        <v>4765</v>
      </c>
      <c r="W2222">
        <v>39396.86</v>
      </c>
      <c r="AD2222">
        <v>36.85</v>
      </c>
      <c r="AE2222">
        <v>4.3600000000000003</v>
      </c>
      <c r="AV2222">
        <v>39396.86</v>
      </c>
      <c r="AW2222">
        <v>56</v>
      </c>
    </row>
    <row r="2223" spans="21:49" x14ac:dyDescent="0.3">
      <c r="U2223" t="s">
        <v>4762</v>
      </c>
      <c r="V2223" t="s">
        <v>4765</v>
      </c>
      <c r="W2223">
        <v>39556.49</v>
      </c>
      <c r="AD2223">
        <v>35.53</v>
      </c>
      <c r="AE2223">
        <v>4.55</v>
      </c>
      <c r="AV2223">
        <v>39556.49</v>
      </c>
      <c r="AW2223">
        <v>44</v>
      </c>
    </row>
    <row r="2224" spans="21:49" x14ac:dyDescent="0.3">
      <c r="U2224" t="s">
        <v>4762</v>
      </c>
      <c r="V2224" t="s">
        <v>4765</v>
      </c>
      <c r="W2224">
        <v>39597.410000000003</v>
      </c>
      <c r="AD2224">
        <v>31.1</v>
      </c>
      <c r="AE2224">
        <v>4.37</v>
      </c>
      <c r="AV2224">
        <v>39597.410000000003</v>
      </c>
      <c r="AW2224">
        <v>41</v>
      </c>
    </row>
    <row r="2225" spans="21:49" x14ac:dyDescent="0.3">
      <c r="U2225" t="s">
        <v>4767</v>
      </c>
      <c r="V2225" t="s">
        <v>4765</v>
      </c>
      <c r="W2225">
        <v>39611.760000000002</v>
      </c>
      <c r="AD2225">
        <v>23.21</v>
      </c>
      <c r="AE2225">
        <v>5.24</v>
      </c>
      <c r="AV2225">
        <v>39611.760000000002</v>
      </c>
      <c r="AW2225">
        <v>27</v>
      </c>
    </row>
    <row r="2226" spans="21:49" x14ac:dyDescent="0.3">
      <c r="U2226" t="s">
        <v>4768</v>
      </c>
      <c r="V2226" t="s">
        <v>4764</v>
      </c>
      <c r="W2226">
        <v>39670.44</v>
      </c>
      <c r="AD2226">
        <v>18.36</v>
      </c>
      <c r="AE2226">
        <v>5.96</v>
      </c>
      <c r="AV2226">
        <v>39670.44</v>
      </c>
      <c r="AW2226">
        <v>45</v>
      </c>
    </row>
    <row r="2227" spans="21:49" x14ac:dyDescent="0.3">
      <c r="U2227" t="s">
        <v>4768</v>
      </c>
      <c r="V2227" t="s">
        <v>4765</v>
      </c>
      <c r="W2227">
        <v>39721.93</v>
      </c>
      <c r="AD2227">
        <v>15.92</v>
      </c>
      <c r="AE2227">
        <v>4.76</v>
      </c>
      <c r="AV2227">
        <v>39721.93</v>
      </c>
      <c r="AW2227">
        <v>54</v>
      </c>
    </row>
    <row r="2228" spans="21:49" x14ac:dyDescent="0.3">
      <c r="U2228" t="s">
        <v>4768</v>
      </c>
      <c r="V2228" t="s">
        <v>4765</v>
      </c>
      <c r="W2228">
        <v>39722.75</v>
      </c>
      <c r="AD2228">
        <v>15.17</v>
      </c>
      <c r="AE2228">
        <v>4.3</v>
      </c>
      <c r="AV2228">
        <v>39722.75</v>
      </c>
      <c r="AW2228">
        <v>19</v>
      </c>
    </row>
    <row r="2229" spans="21:49" x14ac:dyDescent="0.3">
      <c r="U2229" t="s">
        <v>4768</v>
      </c>
      <c r="V2229" t="s">
        <v>4765</v>
      </c>
      <c r="W2229">
        <v>39725.519999999997</v>
      </c>
      <c r="AD2229">
        <v>16.63</v>
      </c>
      <c r="AE2229">
        <v>4.5</v>
      </c>
      <c r="AV2229">
        <v>39725.519999999997</v>
      </c>
      <c r="AW2229">
        <v>45</v>
      </c>
    </row>
    <row r="2230" spans="21:49" x14ac:dyDescent="0.3">
      <c r="U2230" t="s">
        <v>4767</v>
      </c>
      <c r="V2230" t="s">
        <v>4765</v>
      </c>
      <c r="W2230">
        <v>39727.61</v>
      </c>
      <c r="AD2230">
        <v>19.39</v>
      </c>
      <c r="AE2230">
        <v>5.59</v>
      </c>
      <c r="AV2230">
        <v>39727.61</v>
      </c>
      <c r="AW2230">
        <v>49</v>
      </c>
    </row>
    <row r="2231" spans="21:49" x14ac:dyDescent="0.3">
      <c r="U2231" t="s">
        <v>4768</v>
      </c>
      <c r="V2231" t="s">
        <v>4764</v>
      </c>
      <c r="W2231">
        <v>39774.28</v>
      </c>
      <c r="AD2231">
        <v>17.34</v>
      </c>
      <c r="AE2231">
        <v>6.29</v>
      </c>
      <c r="AV2231">
        <v>39774.28</v>
      </c>
      <c r="AW2231">
        <v>35</v>
      </c>
    </row>
    <row r="2232" spans="21:49" x14ac:dyDescent="0.3">
      <c r="U2232" t="s">
        <v>4768</v>
      </c>
      <c r="V2232" t="s">
        <v>4765</v>
      </c>
      <c r="W2232">
        <v>39836.519999999997</v>
      </c>
      <c r="AD2232">
        <v>17.940000000000001</v>
      </c>
      <c r="AE2232">
        <v>4.1900000000000004</v>
      </c>
      <c r="AV2232">
        <v>39836.519999999997</v>
      </c>
      <c r="AW2232">
        <v>37</v>
      </c>
    </row>
    <row r="2233" spans="21:49" x14ac:dyDescent="0.3">
      <c r="U2233" t="s">
        <v>4768</v>
      </c>
      <c r="V2233" t="s">
        <v>4765</v>
      </c>
      <c r="W2233">
        <v>39865.699999999997</v>
      </c>
      <c r="AD2233">
        <v>16.670000000000002</v>
      </c>
      <c r="AE2233">
        <v>4.7</v>
      </c>
      <c r="AV2233">
        <v>39865.699999999997</v>
      </c>
      <c r="AW2233">
        <v>40</v>
      </c>
    </row>
    <row r="2234" spans="21:49" x14ac:dyDescent="0.3">
      <c r="U2234" t="s">
        <v>4767</v>
      </c>
      <c r="V2234" t="s">
        <v>4765</v>
      </c>
      <c r="W2234">
        <v>39871.699999999997</v>
      </c>
      <c r="AD2234">
        <v>20.58</v>
      </c>
      <c r="AE2234">
        <v>5.64</v>
      </c>
      <c r="AV2234">
        <v>39871.699999999997</v>
      </c>
      <c r="AW2234">
        <v>37</v>
      </c>
    </row>
    <row r="2235" spans="21:49" x14ac:dyDescent="0.3">
      <c r="U2235" t="s">
        <v>4768</v>
      </c>
      <c r="V2235" t="s">
        <v>4765</v>
      </c>
      <c r="W2235">
        <v>39963.120000000003</v>
      </c>
      <c r="AD2235">
        <v>16.5</v>
      </c>
      <c r="AE2235">
        <v>4.1100000000000003</v>
      </c>
      <c r="AV2235">
        <v>39963.120000000003</v>
      </c>
      <c r="AW2235">
        <v>47</v>
      </c>
    </row>
    <row r="2236" spans="21:49" x14ac:dyDescent="0.3">
      <c r="U2236" t="s">
        <v>4768</v>
      </c>
      <c r="V2236" t="s">
        <v>4765</v>
      </c>
      <c r="W2236">
        <v>39983.43</v>
      </c>
      <c r="AD2236">
        <v>15.41</v>
      </c>
      <c r="AE2236">
        <v>5.43</v>
      </c>
      <c r="AV2236">
        <v>39983.43</v>
      </c>
      <c r="AW2236">
        <v>35</v>
      </c>
    </row>
    <row r="2237" spans="21:49" x14ac:dyDescent="0.3">
      <c r="U2237" t="s">
        <v>4767</v>
      </c>
      <c r="V2237" t="s">
        <v>4765</v>
      </c>
      <c r="W2237">
        <v>40003.33</v>
      </c>
      <c r="AD2237">
        <v>24.59</v>
      </c>
      <c r="AE2237">
        <v>4.38</v>
      </c>
      <c r="AV2237">
        <v>40003.33</v>
      </c>
      <c r="AW2237">
        <v>40</v>
      </c>
    </row>
    <row r="2238" spans="21:49" x14ac:dyDescent="0.3">
      <c r="U2238" t="s">
        <v>4762</v>
      </c>
      <c r="V2238" t="s">
        <v>4763</v>
      </c>
      <c r="W2238">
        <v>40054.730000000003</v>
      </c>
      <c r="AD2238">
        <v>33.33</v>
      </c>
      <c r="AE2238">
        <v>9.7899999999999991</v>
      </c>
      <c r="AV2238">
        <v>40054.730000000003</v>
      </c>
      <c r="AW2238">
        <v>44</v>
      </c>
    </row>
    <row r="2239" spans="21:49" x14ac:dyDescent="0.3">
      <c r="U2239" t="s">
        <v>4767</v>
      </c>
      <c r="V2239" t="s">
        <v>4763</v>
      </c>
      <c r="W2239">
        <v>40069.440000000002</v>
      </c>
      <c r="AD2239">
        <v>18.5</v>
      </c>
      <c r="AE2239">
        <v>11.84</v>
      </c>
      <c r="AV2239">
        <v>40069.440000000002</v>
      </c>
      <c r="AW2239">
        <v>56</v>
      </c>
    </row>
    <row r="2240" spans="21:49" x14ac:dyDescent="0.3">
      <c r="U2240" t="s">
        <v>4767</v>
      </c>
      <c r="V2240" t="s">
        <v>4764</v>
      </c>
      <c r="W2240">
        <v>40103.89</v>
      </c>
      <c r="AD2240">
        <v>18.579999999999998</v>
      </c>
      <c r="AE2240">
        <v>6.22</v>
      </c>
      <c r="AV2240">
        <v>40103.89</v>
      </c>
      <c r="AW2240">
        <v>39</v>
      </c>
    </row>
    <row r="2241" spans="21:49" x14ac:dyDescent="0.3">
      <c r="U2241" t="s">
        <v>4768</v>
      </c>
      <c r="V2241" t="s">
        <v>4763</v>
      </c>
      <c r="W2241">
        <v>40182.25</v>
      </c>
      <c r="AD2241">
        <v>16.64</v>
      </c>
      <c r="AE2241">
        <v>10.01</v>
      </c>
      <c r="AV2241">
        <v>40182.25</v>
      </c>
      <c r="AW2241">
        <v>37</v>
      </c>
    </row>
    <row r="2242" spans="21:49" x14ac:dyDescent="0.3">
      <c r="U2242" t="s">
        <v>4767</v>
      </c>
      <c r="V2242" t="s">
        <v>4765</v>
      </c>
      <c r="W2242">
        <v>40204.83</v>
      </c>
      <c r="AD2242">
        <v>19.329999999999998</v>
      </c>
      <c r="AE2242">
        <v>4.32</v>
      </c>
      <c r="AV2242">
        <v>40204.83</v>
      </c>
      <c r="AW2242">
        <v>43</v>
      </c>
    </row>
    <row r="2243" spans="21:49" x14ac:dyDescent="0.3">
      <c r="U2243" t="s">
        <v>4767</v>
      </c>
      <c r="V2243" t="s">
        <v>4765</v>
      </c>
      <c r="W2243">
        <v>40208.559999999998</v>
      </c>
      <c r="AD2243">
        <v>21.26</v>
      </c>
      <c r="AE2243">
        <v>5.65</v>
      </c>
      <c r="AV2243">
        <v>40208.559999999998</v>
      </c>
      <c r="AW2243">
        <v>41</v>
      </c>
    </row>
    <row r="2244" spans="21:49" x14ac:dyDescent="0.3">
      <c r="U2244" t="s">
        <v>4768</v>
      </c>
      <c r="V2244" t="s">
        <v>4765</v>
      </c>
      <c r="W2244">
        <v>40273.65</v>
      </c>
      <c r="AD2244">
        <v>15.6</v>
      </c>
      <c r="AE2244">
        <v>4.12</v>
      </c>
      <c r="AV2244">
        <v>40273.65</v>
      </c>
      <c r="AW2244">
        <v>41</v>
      </c>
    </row>
    <row r="2245" spans="21:49" x14ac:dyDescent="0.3">
      <c r="U2245" t="s">
        <v>4767</v>
      </c>
      <c r="V2245" t="s">
        <v>4764</v>
      </c>
      <c r="W2245">
        <v>40284.379999999997</v>
      </c>
      <c r="AD2245">
        <v>24.39</v>
      </c>
      <c r="AE2245">
        <v>6.24</v>
      </c>
      <c r="AV2245">
        <v>40284.379999999997</v>
      </c>
      <c r="AW2245">
        <v>45</v>
      </c>
    </row>
    <row r="2246" spans="21:49" x14ac:dyDescent="0.3">
      <c r="U2246" t="s">
        <v>4767</v>
      </c>
      <c r="V2246" t="s">
        <v>4765</v>
      </c>
      <c r="W2246">
        <v>40309.93</v>
      </c>
      <c r="AD2246">
        <v>24.75</v>
      </c>
      <c r="AE2246">
        <v>4.83</v>
      </c>
      <c r="AV2246">
        <v>40309.93</v>
      </c>
      <c r="AW2246">
        <v>60</v>
      </c>
    </row>
    <row r="2247" spans="21:49" x14ac:dyDescent="0.3">
      <c r="U2247" t="s">
        <v>4767</v>
      </c>
      <c r="V2247" t="s">
        <v>4763</v>
      </c>
      <c r="W2247">
        <v>40373.74</v>
      </c>
      <c r="AD2247">
        <v>20.88</v>
      </c>
      <c r="AE2247">
        <v>7.4</v>
      </c>
      <c r="AV2247">
        <v>40373.74</v>
      </c>
      <c r="AW2247">
        <v>56</v>
      </c>
    </row>
    <row r="2248" spans="21:49" x14ac:dyDescent="0.3">
      <c r="U2248" t="s">
        <v>4767</v>
      </c>
      <c r="V2248" t="s">
        <v>4765</v>
      </c>
      <c r="W2248">
        <v>40419.019999999997</v>
      </c>
      <c r="AD2248">
        <v>20.43</v>
      </c>
      <c r="AE2248">
        <v>4.54</v>
      </c>
      <c r="AV2248">
        <v>40419.019999999997</v>
      </c>
      <c r="AW2248">
        <v>37</v>
      </c>
    </row>
    <row r="2249" spans="21:49" x14ac:dyDescent="0.3">
      <c r="U2249" t="s">
        <v>4768</v>
      </c>
      <c r="V2249" t="s">
        <v>4763</v>
      </c>
      <c r="W2249">
        <v>40590.550000000003</v>
      </c>
      <c r="AD2249">
        <v>15.18</v>
      </c>
      <c r="AE2249">
        <v>11.11</v>
      </c>
      <c r="AV2249">
        <v>40590.550000000003</v>
      </c>
      <c r="AW2249">
        <v>47</v>
      </c>
    </row>
    <row r="2250" spans="21:49" x14ac:dyDescent="0.3">
      <c r="U2250" t="s">
        <v>4768</v>
      </c>
      <c r="V2250" t="s">
        <v>4765</v>
      </c>
      <c r="W2250">
        <v>40692.910000000003</v>
      </c>
      <c r="AD2250">
        <v>15.12</v>
      </c>
      <c r="AE2250">
        <v>4.03</v>
      </c>
      <c r="AV2250">
        <v>40692.910000000003</v>
      </c>
      <c r="AW2250">
        <v>52</v>
      </c>
    </row>
    <row r="2251" spans="21:49" x14ac:dyDescent="0.3">
      <c r="U2251" t="s">
        <v>4767</v>
      </c>
      <c r="V2251" t="s">
        <v>4765</v>
      </c>
      <c r="W2251">
        <v>40720.550000000003</v>
      </c>
      <c r="AD2251">
        <v>23.88</v>
      </c>
      <c r="AE2251">
        <v>4.51</v>
      </c>
      <c r="AV2251">
        <v>40720.550000000003</v>
      </c>
      <c r="AW2251">
        <v>46</v>
      </c>
    </row>
    <row r="2252" spans="21:49" x14ac:dyDescent="0.3">
      <c r="U2252" t="s">
        <v>4768</v>
      </c>
      <c r="V2252" t="s">
        <v>4765</v>
      </c>
      <c r="W2252">
        <v>40817.85</v>
      </c>
      <c r="AD2252">
        <v>16.13</v>
      </c>
      <c r="AE2252">
        <v>5.56</v>
      </c>
      <c r="AV2252">
        <v>40817.85</v>
      </c>
      <c r="AW2252">
        <v>50</v>
      </c>
    </row>
    <row r="2253" spans="21:49" x14ac:dyDescent="0.3">
      <c r="U2253" t="s">
        <v>4767</v>
      </c>
      <c r="V2253" t="s">
        <v>4765</v>
      </c>
      <c r="W2253">
        <v>40904.199999999997</v>
      </c>
      <c r="AD2253">
        <v>24.09</v>
      </c>
      <c r="AE2253">
        <v>4.0999999999999996</v>
      </c>
      <c r="AV2253">
        <v>40904.199999999997</v>
      </c>
      <c r="AW2253">
        <v>23</v>
      </c>
    </row>
    <row r="2254" spans="21:49" x14ac:dyDescent="0.3">
      <c r="U2254" t="s">
        <v>4767</v>
      </c>
      <c r="V2254" t="s">
        <v>4764</v>
      </c>
      <c r="W2254">
        <v>40932.43</v>
      </c>
      <c r="AD2254">
        <v>19.43</v>
      </c>
      <c r="AE2254">
        <v>5.85</v>
      </c>
      <c r="AV2254">
        <v>40932.43</v>
      </c>
      <c r="AW2254">
        <v>30</v>
      </c>
    </row>
    <row r="2255" spans="21:49" x14ac:dyDescent="0.3">
      <c r="U2255" t="s">
        <v>4768</v>
      </c>
      <c r="V2255" t="s">
        <v>4765</v>
      </c>
      <c r="W2255">
        <v>40941.29</v>
      </c>
      <c r="AD2255">
        <v>15.22</v>
      </c>
      <c r="AE2255">
        <v>4.92</v>
      </c>
      <c r="AV2255">
        <v>40941.29</v>
      </c>
      <c r="AW2255">
        <v>43</v>
      </c>
    </row>
    <row r="2256" spans="21:49" x14ac:dyDescent="0.3">
      <c r="U2256" t="s">
        <v>4767</v>
      </c>
      <c r="V2256" t="s">
        <v>4763</v>
      </c>
      <c r="W2256">
        <v>40961.29</v>
      </c>
      <c r="AD2256">
        <v>20.72</v>
      </c>
      <c r="AE2256">
        <v>9.4600000000000009</v>
      </c>
      <c r="AV2256">
        <v>40961.29</v>
      </c>
      <c r="AW2256">
        <v>39</v>
      </c>
    </row>
    <row r="2257" spans="21:49" x14ac:dyDescent="0.3">
      <c r="U2257" t="s">
        <v>4762</v>
      </c>
      <c r="V2257" t="s">
        <v>4764</v>
      </c>
      <c r="W2257">
        <v>40974.160000000003</v>
      </c>
      <c r="AD2257">
        <v>35.4</v>
      </c>
      <c r="AE2257">
        <v>5.94</v>
      </c>
      <c r="AV2257">
        <v>40974.160000000003</v>
      </c>
      <c r="AW2257">
        <v>49</v>
      </c>
    </row>
    <row r="2258" spans="21:49" x14ac:dyDescent="0.3">
      <c r="U2258" t="s">
        <v>4762</v>
      </c>
      <c r="V2258" t="s">
        <v>4764</v>
      </c>
      <c r="W2258">
        <v>41034.22</v>
      </c>
      <c r="AD2258">
        <v>34.4</v>
      </c>
      <c r="AE2258">
        <v>5.7</v>
      </c>
      <c r="AV2258">
        <v>41034.22</v>
      </c>
      <c r="AW2258">
        <v>43</v>
      </c>
    </row>
    <row r="2259" spans="21:49" x14ac:dyDescent="0.3">
      <c r="U2259" t="s">
        <v>4762</v>
      </c>
      <c r="V2259" t="s">
        <v>4765</v>
      </c>
      <c r="W2259">
        <v>41055.29</v>
      </c>
      <c r="AD2259">
        <v>34.1</v>
      </c>
      <c r="AE2259">
        <v>4.13</v>
      </c>
      <c r="AV2259">
        <v>41055.29</v>
      </c>
      <c r="AW2259">
        <v>50</v>
      </c>
    </row>
    <row r="2260" spans="21:49" x14ac:dyDescent="0.3">
      <c r="U2260" t="s">
        <v>4762</v>
      </c>
      <c r="V2260" t="s">
        <v>4765</v>
      </c>
      <c r="W2260">
        <v>41097.160000000003</v>
      </c>
      <c r="AD2260">
        <v>30.4</v>
      </c>
      <c r="AE2260">
        <v>4.7699999999999996</v>
      </c>
      <c r="AV2260">
        <v>41097.160000000003</v>
      </c>
      <c r="AW2260">
        <v>50</v>
      </c>
    </row>
    <row r="2261" spans="21:49" x14ac:dyDescent="0.3">
      <c r="U2261" t="s">
        <v>4766</v>
      </c>
      <c r="V2261" t="s">
        <v>4765</v>
      </c>
      <c r="W2261">
        <v>41191.57</v>
      </c>
      <c r="AD2261">
        <v>28.7</v>
      </c>
      <c r="AE2261">
        <v>4.99</v>
      </c>
      <c r="AV2261">
        <v>41191.57</v>
      </c>
      <c r="AW2261">
        <v>53</v>
      </c>
    </row>
    <row r="2262" spans="21:49" x14ac:dyDescent="0.3">
      <c r="U2262" t="s">
        <v>4768</v>
      </c>
      <c r="V2262" t="s">
        <v>4765</v>
      </c>
      <c r="W2262">
        <v>41250.39</v>
      </c>
      <c r="AD2262">
        <v>17.440000000000001</v>
      </c>
      <c r="AE2262">
        <v>4.42</v>
      </c>
      <c r="AV2262">
        <v>41250.39</v>
      </c>
      <c r="AW2262">
        <v>59</v>
      </c>
    </row>
    <row r="2263" spans="21:49" x14ac:dyDescent="0.3">
      <c r="U2263" t="s">
        <v>4766</v>
      </c>
      <c r="V2263" t="s">
        <v>4765</v>
      </c>
      <c r="W2263">
        <v>41271.5</v>
      </c>
      <c r="AD2263">
        <v>27.6</v>
      </c>
      <c r="AE2263">
        <v>4.01</v>
      </c>
      <c r="AV2263">
        <v>41271.5</v>
      </c>
      <c r="AW2263">
        <v>45</v>
      </c>
    </row>
    <row r="2264" spans="21:49" x14ac:dyDescent="0.3">
      <c r="U2264" t="s">
        <v>4767</v>
      </c>
      <c r="V2264" t="s">
        <v>4765</v>
      </c>
      <c r="W2264">
        <v>41331.79</v>
      </c>
      <c r="AD2264">
        <v>20.7</v>
      </c>
      <c r="AE2264">
        <v>4.49</v>
      </c>
      <c r="AV2264">
        <v>41331.79</v>
      </c>
      <c r="AW2264">
        <v>58</v>
      </c>
    </row>
    <row r="2265" spans="21:49" x14ac:dyDescent="0.3">
      <c r="U2265" t="s">
        <v>4767</v>
      </c>
      <c r="V2265" t="s">
        <v>4764</v>
      </c>
      <c r="W2265">
        <v>41351.879999999997</v>
      </c>
      <c r="AD2265">
        <v>20.3</v>
      </c>
      <c r="AE2265">
        <v>6.37</v>
      </c>
      <c r="AV2265">
        <v>41351.879999999997</v>
      </c>
      <c r="AW2265">
        <v>51</v>
      </c>
    </row>
    <row r="2266" spans="21:49" x14ac:dyDescent="0.3">
      <c r="U2266" t="s">
        <v>4767</v>
      </c>
      <c r="V2266" t="s">
        <v>4765</v>
      </c>
      <c r="W2266">
        <v>41505.15</v>
      </c>
      <c r="AD2266">
        <v>19.8</v>
      </c>
      <c r="AE2266">
        <v>5.12</v>
      </c>
      <c r="AV2266">
        <v>41505.15</v>
      </c>
      <c r="AW2266">
        <v>55</v>
      </c>
    </row>
    <row r="2267" spans="21:49" x14ac:dyDescent="0.3">
      <c r="U2267" t="s">
        <v>4767</v>
      </c>
      <c r="V2267" t="s">
        <v>4763</v>
      </c>
      <c r="W2267">
        <v>41636.199999999997</v>
      </c>
      <c r="AD2267">
        <v>21.87</v>
      </c>
      <c r="AE2267">
        <v>8.59</v>
      </c>
      <c r="AV2267">
        <v>41636.199999999997</v>
      </c>
      <c r="AW2267">
        <v>48</v>
      </c>
    </row>
    <row r="2268" spans="21:49" x14ac:dyDescent="0.3">
      <c r="U2268" t="s">
        <v>4768</v>
      </c>
      <c r="V2268" t="s">
        <v>4764</v>
      </c>
      <c r="W2268">
        <v>41661.599999999999</v>
      </c>
      <c r="AD2268">
        <v>16.600000000000001</v>
      </c>
      <c r="AE2268">
        <v>5.87</v>
      </c>
      <c r="AV2268">
        <v>41661.599999999999</v>
      </c>
      <c r="AW2268">
        <v>46</v>
      </c>
    </row>
    <row r="2269" spans="21:49" x14ac:dyDescent="0.3">
      <c r="U2269" t="s">
        <v>4767</v>
      </c>
      <c r="V2269" t="s">
        <v>4763</v>
      </c>
      <c r="W2269">
        <v>41676.080000000002</v>
      </c>
      <c r="AD2269">
        <v>21.98</v>
      </c>
      <c r="AE2269">
        <v>7.03</v>
      </c>
      <c r="AV2269">
        <v>41676.080000000002</v>
      </c>
      <c r="AW2269">
        <v>47</v>
      </c>
    </row>
    <row r="2270" spans="21:49" x14ac:dyDescent="0.3">
      <c r="U2270" t="s">
        <v>4767</v>
      </c>
      <c r="V2270" t="s">
        <v>4765</v>
      </c>
      <c r="W2270">
        <v>41681.86</v>
      </c>
      <c r="AD2270">
        <v>19.7</v>
      </c>
      <c r="AE2270">
        <v>5.51</v>
      </c>
      <c r="AV2270">
        <v>41681.86</v>
      </c>
      <c r="AW2270">
        <v>47</v>
      </c>
    </row>
    <row r="2271" spans="21:49" x14ac:dyDescent="0.3">
      <c r="U2271" t="s">
        <v>4767</v>
      </c>
      <c r="V2271" t="s">
        <v>4765</v>
      </c>
      <c r="W2271">
        <v>41794.629999999997</v>
      </c>
      <c r="AD2271">
        <v>19.21</v>
      </c>
      <c r="AE2271">
        <v>4.76</v>
      </c>
      <c r="AV2271">
        <v>41794.629999999997</v>
      </c>
      <c r="AW2271">
        <v>60</v>
      </c>
    </row>
    <row r="2272" spans="21:49" x14ac:dyDescent="0.3">
      <c r="U2272" t="s">
        <v>4767</v>
      </c>
      <c r="V2272" t="s">
        <v>4765</v>
      </c>
      <c r="W2272">
        <v>41886.54</v>
      </c>
      <c r="AD2272">
        <v>19.3</v>
      </c>
      <c r="AE2272">
        <v>4.7</v>
      </c>
      <c r="AV2272">
        <v>41886.54</v>
      </c>
      <c r="AW2272">
        <v>56</v>
      </c>
    </row>
    <row r="2273" spans="21:49" x14ac:dyDescent="0.3">
      <c r="U2273" t="s">
        <v>4768</v>
      </c>
      <c r="V2273" t="s">
        <v>4764</v>
      </c>
      <c r="W2273">
        <v>41919.1</v>
      </c>
      <c r="AD2273">
        <v>16.22</v>
      </c>
      <c r="AE2273">
        <v>6.21</v>
      </c>
      <c r="AV2273">
        <v>41919.1</v>
      </c>
      <c r="AW2273">
        <v>51</v>
      </c>
    </row>
    <row r="2274" spans="21:49" x14ac:dyDescent="0.3">
      <c r="U2274" t="s">
        <v>4768</v>
      </c>
      <c r="V2274" t="s">
        <v>4765</v>
      </c>
      <c r="W2274">
        <v>41949.24</v>
      </c>
      <c r="AD2274">
        <v>17.12</v>
      </c>
      <c r="AE2274">
        <v>4.5199999999999996</v>
      </c>
      <c r="AV2274">
        <v>41949.24</v>
      </c>
      <c r="AW2274">
        <v>38</v>
      </c>
    </row>
    <row r="2275" spans="21:49" x14ac:dyDescent="0.3">
      <c r="U2275" t="s">
        <v>4767</v>
      </c>
      <c r="V2275" t="s">
        <v>4765</v>
      </c>
      <c r="W2275">
        <v>41999.519999999997</v>
      </c>
      <c r="AD2275">
        <v>19.07</v>
      </c>
      <c r="AE2275">
        <v>5.45</v>
      </c>
      <c r="AV2275">
        <v>41999.519999999997</v>
      </c>
      <c r="AW2275">
        <v>54</v>
      </c>
    </row>
    <row r="2276" spans="21:49" x14ac:dyDescent="0.3">
      <c r="U2276" t="s">
        <v>4768</v>
      </c>
      <c r="V2276" t="s">
        <v>4765</v>
      </c>
      <c r="W2276">
        <v>42111.66</v>
      </c>
      <c r="AD2276">
        <v>15.56</v>
      </c>
      <c r="AE2276">
        <v>4.42</v>
      </c>
      <c r="AV2276">
        <v>42111.66</v>
      </c>
      <c r="AW2276">
        <v>46</v>
      </c>
    </row>
    <row r="2277" spans="21:49" x14ac:dyDescent="0.3">
      <c r="U2277" t="s">
        <v>4767</v>
      </c>
      <c r="V2277" t="s">
        <v>4763</v>
      </c>
      <c r="W2277">
        <v>42112.24</v>
      </c>
      <c r="AD2277">
        <v>22.76</v>
      </c>
      <c r="AE2277">
        <v>9.44</v>
      </c>
      <c r="AV2277">
        <v>42112.24</v>
      </c>
      <c r="AW2277">
        <v>25</v>
      </c>
    </row>
    <row r="2278" spans="21:49" x14ac:dyDescent="0.3">
      <c r="U2278" t="s">
        <v>4767</v>
      </c>
      <c r="V2278" t="s">
        <v>4764</v>
      </c>
      <c r="W2278">
        <v>42124.52</v>
      </c>
      <c r="AD2278">
        <v>22.79</v>
      </c>
      <c r="AE2278">
        <v>6.15</v>
      </c>
      <c r="AV2278">
        <v>42124.52</v>
      </c>
      <c r="AW2278">
        <v>43</v>
      </c>
    </row>
    <row r="2279" spans="21:49" x14ac:dyDescent="0.3">
      <c r="U2279" t="s">
        <v>4768</v>
      </c>
      <c r="V2279" t="s">
        <v>4765</v>
      </c>
      <c r="W2279">
        <v>42188.15</v>
      </c>
      <c r="AD2279">
        <v>17.41</v>
      </c>
      <c r="AE2279">
        <v>5.13</v>
      </c>
      <c r="AV2279">
        <v>42188.15</v>
      </c>
      <c r="AW2279">
        <v>49</v>
      </c>
    </row>
    <row r="2280" spans="21:49" x14ac:dyDescent="0.3">
      <c r="U2280" t="s">
        <v>4767</v>
      </c>
      <c r="V2280" t="s">
        <v>4765</v>
      </c>
      <c r="W2280">
        <v>42211.14</v>
      </c>
      <c r="AD2280">
        <v>19.32</v>
      </c>
      <c r="AE2280">
        <v>4.96</v>
      </c>
      <c r="AV2280">
        <v>42211.14</v>
      </c>
      <c r="AW2280">
        <v>47</v>
      </c>
    </row>
    <row r="2281" spans="21:49" x14ac:dyDescent="0.3">
      <c r="U2281" t="s">
        <v>4768</v>
      </c>
      <c r="V2281" t="s">
        <v>4763</v>
      </c>
      <c r="W2281">
        <v>42303.69</v>
      </c>
      <c r="AD2281">
        <v>18.25</v>
      </c>
      <c r="AE2281">
        <v>10.95</v>
      </c>
      <c r="AV2281">
        <v>42303.69</v>
      </c>
      <c r="AW2281">
        <v>55</v>
      </c>
    </row>
    <row r="2282" spans="21:49" x14ac:dyDescent="0.3">
      <c r="U2282" t="s">
        <v>4762</v>
      </c>
      <c r="V2282" t="s">
        <v>4765</v>
      </c>
      <c r="W2282">
        <v>42478.6</v>
      </c>
      <c r="AD2282">
        <v>53.13</v>
      </c>
      <c r="AE2282">
        <v>4.4400000000000004</v>
      </c>
      <c r="AV2282">
        <v>42478.6</v>
      </c>
      <c r="AW2282">
        <v>54</v>
      </c>
    </row>
    <row r="2283" spans="21:49" x14ac:dyDescent="0.3">
      <c r="U2283" t="s">
        <v>4767</v>
      </c>
      <c r="V2283" t="s">
        <v>4765</v>
      </c>
      <c r="W2283">
        <v>42538.720000000001</v>
      </c>
      <c r="AD2283">
        <v>20.46</v>
      </c>
      <c r="AE2283">
        <v>4.0199999999999996</v>
      </c>
      <c r="AV2283">
        <v>42538.720000000001</v>
      </c>
      <c r="AW2283">
        <v>55</v>
      </c>
    </row>
    <row r="2284" spans="21:49" x14ac:dyDescent="0.3">
      <c r="U2284" t="s">
        <v>4762</v>
      </c>
      <c r="V2284" t="s">
        <v>4765</v>
      </c>
      <c r="W2284">
        <v>42560.43</v>
      </c>
      <c r="AD2284">
        <v>43.01</v>
      </c>
      <c r="AE2284">
        <v>5.44</v>
      </c>
      <c r="AV2284">
        <v>42560.43</v>
      </c>
      <c r="AW2284">
        <v>43</v>
      </c>
    </row>
    <row r="2285" spans="21:49" x14ac:dyDescent="0.3">
      <c r="U2285" t="s">
        <v>4768</v>
      </c>
      <c r="V2285" t="s">
        <v>4765</v>
      </c>
      <c r="W2285">
        <v>42644.2</v>
      </c>
      <c r="AD2285">
        <v>15.01</v>
      </c>
      <c r="AE2285">
        <v>4.1500000000000004</v>
      </c>
      <c r="AV2285">
        <v>42644.2</v>
      </c>
      <c r="AW2285">
        <v>51</v>
      </c>
    </row>
    <row r="2286" spans="21:49" x14ac:dyDescent="0.3">
      <c r="U2286" t="s">
        <v>4762</v>
      </c>
      <c r="V2286" t="s">
        <v>4764</v>
      </c>
      <c r="W2286">
        <v>42760.5</v>
      </c>
      <c r="AD2286">
        <v>41.14</v>
      </c>
      <c r="AE2286">
        <v>6.02</v>
      </c>
      <c r="AV2286">
        <v>42760.5</v>
      </c>
      <c r="AW2286">
        <v>45</v>
      </c>
    </row>
    <row r="2287" spans="21:49" x14ac:dyDescent="0.3">
      <c r="U2287" t="s">
        <v>4768</v>
      </c>
      <c r="V2287" t="s">
        <v>4763</v>
      </c>
      <c r="W2287">
        <v>42764.12</v>
      </c>
      <c r="AD2287">
        <v>16.55</v>
      </c>
      <c r="AE2287">
        <v>7.73</v>
      </c>
      <c r="AV2287">
        <v>42764.12</v>
      </c>
      <c r="AW2287">
        <v>57</v>
      </c>
    </row>
    <row r="2288" spans="21:49" x14ac:dyDescent="0.3">
      <c r="U2288" t="s">
        <v>4762</v>
      </c>
      <c r="V2288" t="s">
        <v>4765</v>
      </c>
      <c r="W2288">
        <v>42856.84</v>
      </c>
      <c r="AD2288">
        <v>37.29</v>
      </c>
      <c r="AE2288">
        <v>5.03</v>
      </c>
      <c r="AV2288">
        <v>42856.84</v>
      </c>
      <c r="AW2288">
        <v>50</v>
      </c>
    </row>
    <row r="2289" spans="21:49" x14ac:dyDescent="0.3">
      <c r="U2289" t="s">
        <v>4768</v>
      </c>
      <c r="V2289" t="s">
        <v>4765</v>
      </c>
      <c r="W2289">
        <v>42969.85</v>
      </c>
      <c r="AD2289">
        <v>16.739999999999998</v>
      </c>
      <c r="AE2289">
        <v>4.08</v>
      </c>
      <c r="AV2289">
        <v>42969.85</v>
      </c>
      <c r="AW2289">
        <v>47</v>
      </c>
    </row>
    <row r="2290" spans="21:49" x14ac:dyDescent="0.3">
      <c r="U2290" t="s">
        <v>4762</v>
      </c>
      <c r="V2290" t="s">
        <v>4765</v>
      </c>
      <c r="W2290">
        <v>42983.46</v>
      </c>
      <c r="AD2290">
        <v>34.43</v>
      </c>
      <c r="AE2290">
        <v>4.2699999999999996</v>
      </c>
      <c r="AV2290">
        <v>42983.46</v>
      </c>
      <c r="AW2290">
        <v>44</v>
      </c>
    </row>
    <row r="2291" spans="21:49" x14ac:dyDescent="0.3">
      <c r="U2291" t="s">
        <v>4762</v>
      </c>
      <c r="V2291" t="s">
        <v>4765</v>
      </c>
      <c r="W2291">
        <v>43073.760000000002</v>
      </c>
      <c r="AD2291">
        <v>34.1</v>
      </c>
      <c r="AE2291">
        <v>4.07</v>
      </c>
      <c r="AV2291">
        <v>43073.760000000002</v>
      </c>
      <c r="AW2291">
        <v>57</v>
      </c>
    </row>
    <row r="2292" spans="21:49" x14ac:dyDescent="0.3">
      <c r="U2292" t="s">
        <v>4767</v>
      </c>
      <c r="V2292" t="s">
        <v>4763</v>
      </c>
      <c r="W2292">
        <v>43254.42</v>
      </c>
      <c r="AD2292">
        <v>19.3</v>
      </c>
      <c r="AE2292">
        <v>10.36</v>
      </c>
      <c r="AV2292">
        <v>43254.42</v>
      </c>
      <c r="AW2292">
        <v>53</v>
      </c>
    </row>
    <row r="2293" spans="21:49" x14ac:dyDescent="0.3">
      <c r="U2293" t="s">
        <v>4762</v>
      </c>
      <c r="V2293" t="s">
        <v>4764</v>
      </c>
      <c r="W2293">
        <v>43578.94</v>
      </c>
      <c r="AD2293">
        <v>33.659999999999997</v>
      </c>
      <c r="AE2293">
        <v>5.71</v>
      </c>
      <c r="AV2293">
        <v>43578.94</v>
      </c>
      <c r="AW2293">
        <v>57</v>
      </c>
    </row>
    <row r="2294" spans="21:49" x14ac:dyDescent="0.3">
      <c r="U2294" t="s">
        <v>4762</v>
      </c>
      <c r="V2294" t="s">
        <v>4764</v>
      </c>
      <c r="W2294">
        <v>43753.34</v>
      </c>
      <c r="AD2294">
        <v>33.33</v>
      </c>
      <c r="AE2294">
        <v>6.08</v>
      </c>
      <c r="AV2294">
        <v>43753.34</v>
      </c>
      <c r="AW2294">
        <v>36</v>
      </c>
    </row>
    <row r="2295" spans="21:49" x14ac:dyDescent="0.3">
      <c r="U2295" t="s">
        <v>4767</v>
      </c>
      <c r="V2295" t="s">
        <v>4764</v>
      </c>
      <c r="W2295">
        <v>43813.87</v>
      </c>
      <c r="AD2295">
        <v>21.84</v>
      </c>
      <c r="AE2295">
        <v>5.71</v>
      </c>
      <c r="AV2295">
        <v>43813.87</v>
      </c>
      <c r="AW2295">
        <v>56</v>
      </c>
    </row>
    <row r="2296" spans="21:49" x14ac:dyDescent="0.3">
      <c r="U2296" t="s">
        <v>4768</v>
      </c>
      <c r="V2296" t="s">
        <v>4763</v>
      </c>
      <c r="W2296">
        <v>43817.45</v>
      </c>
      <c r="AD2296">
        <v>16.87</v>
      </c>
      <c r="AE2296">
        <v>9.1300000000000008</v>
      </c>
      <c r="AV2296">
        <v>43817.45</v>
      </c>
      <c r="AW2296">
        <v>56</v>
      </c>
    </row>
    <row r="2297" spans="21:49" x14ac:dyDescent="0.3">
      <c r="U2297" t="s">
        <v>4762</v>
      </c>
      <c r="V2297" t="s">
        <v>4765</v>
      </c>
      <c r="W2297">
        <v>43896.38</v>
      </c>
      <c r="AD2297">
        <v>30.14</v>
      </c>
      <c r="AE2297">
        <v>5.49</v>
      </c>
      <c r="AV2297">
        <v>43896.38</v>
      </c>
      <c r="AW2297">
        <v>42</v>
      </c>
    </row>
    <row r="2298" spans="21:49" x14ac:dyDescent="0.3">
      <c r="U2298" t="s">
        <v>4767</v>
      </c>
      <c r="V2298" t="s">
        <v>4765</v>
      </c>
      <c r="W2298">
        <v>43921.18</v>
      </c>
      <c r="AD2298">
        <v>23.21</v>
      </c>
      <c r="AE2298">
        <v>4.37</v>
      </c>
      <c r="AV2298">
        <v>43921.18</v>
      </c>
      <c r="AW2298">
        <v>56</v>
      </c>
    </row>
    <row r="2299" spans="21:49" x14ac:dyDescent="0.3">
      <c r="U2299" t="s">
        <v>4768</v>
      </c>
      <c r="V2299" t="s">
        <v>4763</v>
      </c>
      <c r="W2299">
        <v>43943.88</v>
      </c>
      <c r="AD2299">
        <v>17.170000000000002</v>
      </c>
      <c r="AE2299">
        <v>8.4600000000000009</v>
      </c>
      <c r="AV2299">
        <v>43943.88</v>
      </c>
      <c r="AW2299">
        <v>34</v>
      </c>
    </row>
    <row r="2300" spans="21:49" x14ac:dyDescent="0.3">
      <c r="U2300" t="s">
        <v>4768</v>
      </c>
      <c r="V2300" t="s">
        <v>4765</v>
      </c>
      <c r="W2300">
        <v>44202.65</v>
      </c>
      <c r="AD2300">
        <v>15.61</v>
      </c>
      <c r="AE2300">
        <v>5.28</v>
      </c>
      <c r="AV2300">
        <v>44202.65</v>
      </c>
      <c r="AW2300">
        <v>48</v>
      </c>
    </row>
    <row r="2301" spans="21:49" x14ac:dyDescent="0.3">
      <c r="U2301" t="s">
        <v>4768</v>
      </c>
      <c r="V2301" t="s">
        <v>4765</v>
      </c>
      <c r="W2301">
        <v>44260.75</v>
      </c>
      <c r="AD2301">
        <v>17.98</v>
      </c>
      <c r="AE2301">
        <v>5.33</v>
      </c>
      <c r="AV2301">
        <v>44260.75</v>
      </c>
      <c r="AW2301">
        <v>54</v>
      </c>
    </row>
    <row r="2302" spans="21:49" x14ac:dyDescent="0.3">
      <c r="U2302" t="s">
        <v>4767</v>
      </c>
      <c r="V2302" t="s">
        <v>4765</v>
      </c>
      <c r="W2302">
        <v>44400.41</v>
      </c>
      <c r="AD2302">
        <v>21.64</v>
      </c>
      <c r="AE2302">
        <v>5.5</v>
      </c>
      <c r="AV2302">
        <v>44400.41</v>
      </c>
      <c r="AW2302">
        <v>51</v>
      </c>
    </row>
    <row r="2303" spans="21:49" x14ac:dyDescent="0.3">
      <c r="U2303" t="s">
        <v>4768</v>
      </c>
      <c r="V2303" t="s">
        <v>4765</v>
      </c>
      <c r="W2303">
        <v>44423.8</v>
      </c>
      <c r="AD2303">
        <v>16.399999999999999</v>
      </c>
      <c r="AE2303">
        <v>5.4</v>
      </c>
      <c r="AV2303">
        <v>44423.8</v>
      </c>
      <c r="AW2303">
        <v>55</v>
      </c>
    </row>
    <row r="2304" spans="21:49" x14ac:dyDescent="0.3">
      <c r="U2304" t="s">
        <v>4768</v>
      </c>
      <c r="V2304" t="s">
        <v>4764</v>
      </c>
      <c r="W2304">
        <v>44501.4</v>
      </c>
      <c r="AD2304">
        <v>15.77</v>
      </c>
      <c r="AE2304">
        <v>6.05</v>
      </c>
      <c r="AV2304">
        <v>44501.4</v>
      </c>
      <c r="AW2304">
        <v>22</v>
      </c>
    </row>
    <row r="2305" spans="21:49" x14ac:dyDescent="0.3">
      <c r="U2305" t="s">
        <v>4768</v>
      </c>
      <c r="V2305" t="s">
        <v>4763</v>
      </c>
      <c r="W2305">
        <v>44585.46</v>
      </c>
      <c r="AD2305">
        <v>18.27</v>
      </c>
      <c r="AE2305">
        <v>11.46</v>
      </c>
      <c r="AV2305">
        <v>44585.46</v>
      </c>
      <c r="AW2305">
        <v>29</v>
      </c>
    </row>
    <row r="2306" spans="21:49" x14ac:dyDescent="0.3">
      <c r="U2306" t="s">
        <v>4768</v>
      </c>
      <c r="V2306" t="s">
        <v>4763</v>
      </c>
      <c r="W2306">
        <v>44641.2</v>
      </c>
      <c r="AD2306">
        <v>16.489999999999998</v>
      </c>
      <c r="AE2306">
        <v>8.48</v>
      </c>
      <c r="AV2306">
        <v>44641.2</v>
      </c>
      <c r="AW2306">
        <v>51</v>
      </c>
    </row>
    <row r="2307" spans="21:49" x14ac:dyDescent="0.3">
      <c r="U2307" t="s">
        <v>4768</v>
      </c>
      <c r="V2307" t="s">
        <v>4765</v>
      </c>
      <c r="W2307">
        <v>45008.959999999999</v>
      </c>
      <c r="AD2307">
        <v>16.14</v>
      </c>
      <c r="AE2307">
        <v>4.8600000000000003</v>
      </c>
      <c r="AV2307">
        <v>45008.959999999999</v>
      </c>
      <c r="AW2307">
        <v>60</v>
      </c>
    </row>
    <row r="2308" spans="21:49" x14ac:dyDescent="0.3">
      <c r="U2308" t="s">
        <v>4767</v>
      </c>
      <c r="V2308" t="s">
        <v>4765</v>
      </c>
      <c r="W2308">
        <v>45702.02</v>
      </c>
      <c r="AD2308">
        <v>20.85</v>
      </c>
      <c r="AE2308">
        <v>4.45</v>
      </c>
      <c r="AV2308">
        <v>45702.02</v>
      </c>
      <c r="AW2308">
        <v>48</v>
      </c>
    </row>
    <row r="2309" spans="21:49" x14ac:dyDescent="0.3">
      <c r="U2309" t="s">
        <v>4768</v>
      </c>
      <c r="V2309" t="s">
        <v>4765</v>
      </c>
      <c r="W2309">
        <v>45710.21</v>
      </c>
      <c r="AD2309">
        <v>15.88</v>
      </c>
      <c r="AE2309">
        <v>4.3600000000000003</v>
      </c>
      <c r="AV2309">
        <v>45710.21</v>
      </c>
      <c r="AW2309">
        <v>62</v>
      </c>
    </row>
    <row r="2310" spans="21:49" x14ac:dyDescent="0.3">
      <c r="U2310" t="s">
        <v>4767</v>
      </c>
      <c r="V2310" t="s">
        <v>4764</v>
      </c>
      <c r="W2310">
        <v>45863.21</v>
      </c>
      <c r="AD2310">
        <v>20.66</v>
      </c>
      <c r="AE2310">
        <v>5.8</v>
      </c>
      <c r="AV2310">
        <v>45863.21</v>
      </c>
      <c r="AW2310">
        <v>43</v>
      </c>
    </row>
    <row r="2311" spans="21:49" x14ac:dyDescent="0.3">
      <c r="U2311" t="s">
        <v>4767</v>
      </c>
      <c r="V2311" t="s">
        <v>4765</v>
      </c>
      <c r="W2311">
        <v>46113.51</v>
      </c>
      <c r="AD2311">
        <v>20.399999999999999</v>
      </c>
      <c r="AE2311">
        <v>5.27</v>
      </c>
      <c r="AV2311">
        <v>46113.51</v>
      </c>
      <c r="AW2311">
        <v>37</v>
      </c>
    </row>
    <row r="2312" spans="21:49" x14ac:dyDescent="0.3">
      <c r="U2312" t="s">
        <v>4766</v>
      </c>
      <c r="V2312" t="s">
        <v>4765</v>
      </c>
      <c r="W2312">
        <v>46130.53</v>
      </c>
      <c r="AD2312">
        <v>25.19</v>
      </c>
      <c r="AE2312">
        <v>5.64</v>
      </c>
      <c r="AV2312">
        <v>46130.53</v>
      </c>
      <c r="AW2312">
        <v>60</v>
      </c>
    </row>
    <row r="2313" spans="21:49" x14ac:dyDescent="0.3">
      <c r="U2313" t="s">
        <v>4767</v>
      </c>
      <c r="V2313" t="s">
        <v>4765</v>
      </c>
      <c r="W2313">
        <v>46151.12</v>
      </c>
      <c r="AD2313">
        <v>20.54</v>
      </c>
      <c r="AE2313">
        <v>4.2</v>
      </c>
      <c r="AV2313">
        <v>46151.12</v>
      </c>
      <c r="AW2313">
        <v>46</v>
      </c>
    </row>
    <row r="2314" spans="21:49" x14ac:dyDescent="0.3">
      <c r="U2314" t="s">
        <v>4767</v>
      </c>
      <c r="V2314" t="s">
        <v>4765</v>
      </c>
      <c r="W2314">
        <v>46200.99</v>
      </c>
      <c r="AD2314">
        <v>20.13</v>
      </c>
      <c r="AE2314">
        <v>5.42</v>
      </c>
      <c r="AV2314">
        <v>46200.99</v>
      </c>
      <c r="AW2314">
        <v>44</v>
      </c>
    </row>
    <row r="2315" spans="21:49" x14ac:dyDescent="0.3">
      <c r="U2315" t="s">
        <v>4767</v>
      </c>
      <c r="V2315" t="s">
        <v>4764</v>
      </c>
      <c r="W2315">
        <v>46255.11</v>
      </c>
      <c r="AD2315">
        <v>18.93</v>
      </c>
      <c r="AE2315">
        <v>6.11</v>
      </c>
      <c r="AV2315">
        <v>46255.11</v>
      </c>
      <c r="AW2315">
        <v>51</v>
      </c>
    </row>
    <row r="2316" spans="21:49" x14ac:dyDescent="0.3">
      <c r="U2316" t="s">
        <v>4767</v>
      </c>
      <c r="V2316" t="s">
        <v>4765</v>
      </c>
      <c r="W2316">
        <v>46599.11</v>
      </c>
      <c r="AD2316">
        <v>24.14</v>
      </c>
      <c r="AE2316">
        <v>5.29</v>
      </c>
      <c r="AV2316">
        <v>46599.11</v>
      </c>
      <c r="AW2316">
        <v>61</v>
      </c>
    </row>
    <row r="2317" spans="21:49" x14ac:dyDescent="0.3">
      <c r="U2317" t="s">
        <v>4766</v>
      </c>
      <c r="V2317" t="s">
        <v>4764</v>
      </c>
      <c r="W2317">
        <v>46661.440000000002</v>
      </c>
      <c r="AD2317">
        <v>25.03</v>
      </c>
      <c r="AE2317">
        <v>5.91</v>
      </c>
      <c r="AV2317">
        <v>46661.440000000002</v>
      </c>
      <c r="AW2317">
        <v>53</v>
      </c>
    </row>
    <row r="2318" spans="21:49" x14ac:dyDescent="0.3">
      <c r="U2318" t="s">
        <v>4767</v>
      </c>
      <c r="V2318" t="s">
        <v>4764</v>
      </c>
      <c r="W2318">
        <v>46718.16</v>
      </c>
      <c r="AD2318">
        <v>20.47</v>
      </c>
      <c r="AE2318">
        <v>5.81</v>
      </c>
      <c r="AV2318">
        <v>46718.16</v>
      </c>
      <c r="AW2318">
        <v>62</v>
      </c>
    </row>
    <row r="2319" spans="21:49" x14ac:dyDescent="0.3">
      <c r="U2319" t="s">
        <v>4767</v>
      </c>
      <c r="V2319" t="s">
        <v>4765</v>
      </c>
      <c r="W2319">
        <v>46889.26</v>
      </c>
      <c r="AD2319">
        <v>18.82</v>
      </c>
      <c r="AE2319">
        <v>5.51</v>
      </c>
      <c r="AV2319">
        <v>46889.26</v>
      </c>
      <c r="AW2319">
        <v>64</v>
      </c>
    </row>
    <row r="2320" spans="21:49" x14ac:dyDescent="0.3">
      <c r="U2320" t="s">
        <v>4768</v>
      </c>
      <c r="V2320" t="s">
        <v>4764</v>
      </c>
      <c r="W2320">
        <v>47055.53</v>
      </c>
      <c r="AD2320">
        <v>17.079999999999998</v>
      </c>
      <c r="AE2320">
        <v>5.73</v>
      </c>
      <c r="AV2320">
        <v>47055.53</v>
      </c>
      <c r="AW2320">
        <v>63</v>
      </c>
    </row>
    <row r="2321" spans="21:49" x14ac:dyDescent="0.3">
      <c r="U2321" t="s">
        <v>4767</v>
      </c>
      <c r="V2321" t="s">
        <v>4765</v>
      </c>
      <c r="W2321">
        <v>47269.85</v>
      </c>
      <c r="AD2321">
        <v>19.21</v>
      </c>
      <c r="AE2321">
        <v>5.53</v>
      </c>
      <c r="AV2321">
        <v>47269.85</v>
      </c>
      <c r="AW2321">
        <v>52</v>
      </c>
    </row>
    <row r="2322" spans="21:49" x14ac:dyDescent="0.3">
      <c r="U2322" t="s">
        <v>4768</v>
      </c>
      <c r="V2322" t="s">
        <v>4765</v>
      </c>
      <c r="W2322">
        <v>47291.06</v>
      </c>
      <c r="AD2322">
        <v>17.86</v>
      </c>
      <c r="AE2322">
        <v>5.43</v>
      </c>
      <c r="AV2322">
        <v>47291.06</v>
      </c>
      <c r="AW2322">
        <v>64</v>
      </c>
    </row>
    <row r="2323" spans="21:49" x14ac:dyDescent="0.3">
      <c r="U2323" t="s">
        <v>4767</v>
      </c>
      <c r="V2323" t="s">
        <v>4763</v>
      </c>
      <c r="W2323">
        <v>47305.31</v>
      </c>
      <c r="AD2323">
        <v>21.38</v>
      </c>
      <c r="AE2323">
        <v>8.01</v>
      </c>
      <c r="AV2323">
        <v>47305.31</v>
      </c>
      <c r="AW2323">
        <v>63</v>
      </c>
    </row>
    <row r="2324" spans="21:49" x14ac:dyDescent="0.3">
      <c r="U2324" t="s">
        <v>4767</v>
      </c>
      <c r="V2324" t="s">
        <v>4764</v>
      </c>
      <c r="W2324">
        <v>47403.88</v>
      </c>
      <c r="AD2324">
        <v>23.35</v>
      </c>
      <c r="AE2324">
        <v>5.94</v>
      </c>
      <c r="AV2324">
        <v>47403.88</v>
      </c>
      <c r="AW2324">
        <v>61</v>
      </c>
    </row>
    <row r="2325" spans="21:49" x14ac:dyDescent="0.3">
      <c r="U2325" t="s">
        <v>4767</v>
      </c>
      <c r="V2325" t="s">
        <v>4765</v>
      </c>
      <c r="W2325">
        <v>47462.89</v>
      </c>
      <c r="AD2325">
        <v>22.24</v>
      </c>
      <c r="AE2325">
        <v>5.04</v>
      </c>
      <c r="AV2325">
        <v>47462.89</v>
      </c>
      <c r="AW2325">
        <v>51</v>
      </c>
    </row>
    <row r="2326" spans="21:49" x14ac:dyDescent="0.3">
      <c r="U2326" t="s">
        <v>4767</v>
      </c>
      <c r="V2326" t="s">
        <v>4765</v>
      </c>
      <c r="W2326">
        <v>47496.49</v>
      </c>
      <c r="AD2326">
        <v>24.76</v>
      </c>
      <c r="AE2326">
        <v>4.54</v>
      </c>
      <c r="AV2326">
        <v>47496.49</v>
      </c>
      <c r="AW2326">
        <v>58</v>
      </c>
    </row>
    <row r="2327" spans="21:49" x14ac:dyDescent="0.3">
      <c r="U2327" t="s">
        <v>4767</v>
      </c>
      <c r="V2327" t="s">
        <v>4765</v>
      </c>
      <c r="W2327">
        <v>47896.79</v>
      </c>
      <c r="AD2327">
        <v>20.100000000000001</v>
      </c>
      <c r="AE2327">
        <v>5.6</v>
      </c>
      <c r="AV2327">
        <v>47896.79</v>
      </c>
      <c r="AW2327">
        <v>59</v>
      </c>
    </row>
    <row r="2328" spans="21:49" x14ac:dyDescent="0.3">
      <c r="U2328" t="s">
        <v>4767</v>
      </c>
      <c r="V2328" t="s">
        <v>4763</v>
      </c>
      <c r="W2328">
        <v>47928.03</v>
      </c>
      <c r="AD2328">
        <v>21.77</v>
      </c>
      <c r="AE2328">
        <v>10.67</v>
      </c>
      <c r="AV2328">
        <v>47928.03</v>
      </c>
      <c r="AW2328">
        <v>64</v>
      </c>
    </row>
    <row r="2329" spans="21:49" x14ac:dyDescent="0.3">
      <c r="U2329" t="s">
        <v>4768</v>
      </c>
      <c r="V2329" t="s">
        <v>4765</v>
      </c>
      <c r="W2329">
        <v>48173.36</v>
      </c>
      <c r="AD2329">
        <v>17.82</v>
      </c>
      <c r="AE2329">
        <v>5.26</v>
      </c>
      <c r="AV2329">
        <v>48173.36</v>
      </c>
      <c r="AW2329">
        <v>60</v>
      </c>
    </row>
    <row r="2330" spans="21:49" x14ac:dyDescent="0.3">
      <c r="U2330" t="s">
        <v>4768</v>
      </c>
      <c r="V2330" t="s">
        <v>4765</v>
      </c>
      <c r="W2330">
        <v>48517.56</v>
      </c>
      <c r="AD2330">
        <v>17.07</v>
      </c>
      <c r="AE2330">
        <v>5.22</v>
      </c>
      <c r="AV2330">
        <v>48517.56</v>
      </c>
      <c r="AW2330">
        <v>61</v>
      </c>
    </row>
    <row r="2331" spans="21:49" x14ac:dyDescent="0.3">
      <c r="U2331" t="s">
        <v>4767</v>
      </c>
      <c r="V2331" t="s">
        <v>4765</v>
      </c>
      <c r="W2331">
        <v>48549.18</v>
      </c>
      <c r="AD2331">
        <v>22.24</v>
      </c>
      <c r="AE2331">
        <v>4.29</v>
      </c>
      <c r="AV2331">
        <v>48549.18</v>
      </c>
      <c r="AW2331">
        <v>54</v>
      </c>
    </row>
    <row r="2332" spans="21:49" x14ac:dyDescent="0.3">
      <c r="U2332" t="s">
        <v>4767</v>
      </c>
      <c r="V2332" t="s">
        <v>4765</v>
      </c>
      <c r="W2332">
        <v>48673.56</v>
      </c>
      <c r="AD2332">
        <v>22.34</v>
      </c>
      <c r="AE2332">
        <v>5.57</v>
      </c>
      <c r="AV2332">
        <v>48673.56</v>
      </c>
      <c r="AW2332">
        <v>60</v>
      </c>
    </row>
    <row r="2333" spans="21:49" x14ac:dyDescent="0.3">
      <c r="U2333" t="s">
        <v>4768</v>
      </c>
      <c r="V2333" t="s">
        <v>4764</v>
      </c>
      <c r="W2333">
        <v>48675.519999999997</v>
      </c>
      <c r="AD2333">
        <v>17.7</v>
      </c>
      <c r="AE2333">
        <v>6.28</v>
      </c>
      <c r="AV2333">
        <v>48675.519999999997</v>
      </c>
      <c r="AW2333">
        <v>57</v>
      </c>
    </row>
    <row r="2334" spans="21:49" x14ac:dyDescent="0.3">
      <c r="U2334" t="s">
        <v>4768</v>
      </c>
      <c r="V2334" t="s">
        <v>4764</v>
      </c>
      <c r="W2334">
        <v>48824.45</v>
      </c>
      <c r="AD2334">
        <v>16.47</v>
      </c>
      <c r="AE2334">
        <v>6.35</v>
      </c>
      <c r="AV2334">
        <v>48824.45</v>
      </c>
      <c r="AW2334">
        <v>63</v>
      </c>
    </row>
    <row r="2335" spans="21:49" x14ac:dyDescent="0.3">
      <c r="U2335" t="s">
        <v>4768</v>
      </c>
      <c r="V2335" t="s">
        <v>4765</v>
      </c>
      <c r="W2335">
        <v>48885.14</v>
      </c>
      <c r="AD2335">
        <v>17.600000000000001</v>
      </c>
      <c r="AE2335">
        <v>4.3899999999999997</v>
      </c>
      <c r="AV2335">
        <v>48885.14</v>
      </c>
      <c r="AW2335">
        <v>44</v>
      </c>
    </row>
    <row r="2336" spans="21:49" x14ac:dyDescent="0.3">
      <c r="U2336" t="s">
        <v>4768</v>
      </c>
      <c r="V2336" t="s">
        <v>4765</v>
      </c>
      <c r="W2336">
        <v>48970.25</v>
      </c>
      <c r="AD2336">
        <v>17.579999999999998</v>
      </c>
      <c r="AE2336">
        <v>4.51</v>
      </c>
      <c r="AV2336">
        <v>48970.25</v>
      </c>
      <c r="AW2336">
        <v>59</v>
      </c>
    </row>
    <row r="2337" spans="23:49" x14ac:dyDescent="0.3">
      <c r="W2337">
        <v>49577.66</v>
      </c>
      <c r="AV2337">
        <v>49577.66</v>
      </c>
      <c r="AW2337">
        <v>64</v>
      </c>
    </row>
    <row r="2338" spans="23:49" x14ac:dyDescent="0.3">
      <c r="W2338">
        <v>51194.559999999998</v>
      </c>
      <c r="AV2338">
        <v>51194.559999999998</v>
      </c>
      <c r="AW2338">
        <v>28</v>
      </c>
    </row>
    <row r="2339" spans="23:49" x14ac:dyDescent="0.3">
      <c r="W2339">
        <v>52590.83</v>
      </c>
      <c r="AV2339">
        <v>52590.83</v>
      </c>
      <c r="AW2339">
        <v>60</v>
      </c>
    </row>
    <row r="2340" spans="23:49" x14ac:dyDescent="0.3">
      <c r="W2340">
        <v>55135.4</v>
      </c>
      <c r="AV2340">
        <v>55135.4</v>
      </c>
      <c r="AW2340">
        <v>33</v>
      </c>
    </row>
    <row r="2341" spans="23:49" x14ac:dyDescent="0.3">
      <c r="W2341">
        <v>58571.07</v>
      </c>
      <c r="AV2341">
        <v>58571.07</v>
      </c>
      <c r="AW2341">
        <v>32</v>
      </c>
    </row>
    <row r="2342" spans="23:49" x14ac:dyDescent="0.3">
      <c r="W2342">
        <v>60021.4</v>
      </c>
      <c r="AV2342">
        <v>60021.4</v>
      </c>
      <c r="AW2342">
        <v>52</v>
      </c>
    </row>
    <row r="2343" spans="23:49" x14ac:dyDescent="0.3">
      <c r="W2343">
        <v>62592.87</v>
      </c>
      <c r="AV2343">
        <v>62592.87</v>
      </c>
      <c r="AW2343">
        <v>46</v>
      </c>
    </row>
    <row r="2344" spans="23:49" x14ac:dyDescent="0.3">
      <c r="W2344">
        <v>63770.43</v>
      </c>
      <c r="AV2344">
        <v>63770.43</v>
      </c>
      <c r="AW2344">
        <v>54</v>
      </c>
    </row>
  </sheetData>
  <mergeCells count="6">
    <mergeCell ref="AX1:BH1"/>
    <mergeCell ref="A1:K1"/>
    <mergeCell ref="A20:P20"/>
    <mergeCell ref="X1:AA1"/>
    <mergeCell ref="A36:J36"/>
    <mergeCell ref="AF1:AS1"/>
  </mergeCells>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47B50-B379-46C4-A380-D61C211C28FB}">
  <dimension ref="B1:T74"/>
  <sheetViews>
    <sheetView tabSelected="1" workbookViewId="0">
      <selection activeCell="L3" sqref="L3"/>
    </sheetView>
  </sheetViews>
  <sheetFormatPr defaultRowHeight="14.4" x14ac:dyDescent="0.3"/>
  <cols>
    <col min="4" max="7" width="8.88671875" customWidth="1"/>
    <col min="10" max="10" width="19.109375" customWidth="1"/>
  </cols>
  <sheetData>
    <row r="1" spans="2:20" ht="35.4" customHeight="1" x14ac:dyDescent="0.55000000000000004">
      <c r="B1" s="43"/>
      <c r="C1" s="42" t="s">
        <v>4773</v>
      </c>
      <c r="D1" s="42"/>
      <c r="E1" s="42"/>
      <c r="F1" s="42"/>
      <c r="G1" s="42"/>
      <c r="H1" s="42"/>
      <c r="I1" s="42"/>
      <c r="J1" s="42"/>
      <c r="K1" s="42"/>
      <c r="L1" s="42"/>
      <c r="M1" s="42"/>
      <c r="N1" s="42"/>
      <c r="O1" s="42"/>
      <c r="P1" s="42"/>
      <c r="Q1" s="42"/>
      <c r="R1" s="42"/>
      <c r="S1" s="42"/>
      <c r="T1" s="42"/>
    </row>
    <row r="2" spans="2:20" s="14" customFormat="1" ht="14.4" customHeight="1" x14ac:dyDescent="0.55000000000000004">
      <c r="B2" s="44"/>
      <c r="C2" s="45"/>
      <c r="D2" s="45"/>
      <c r="E2" s="45"/>
      <c r="F2" s="45"/>
      <c r="G2" s="45"/>
      <c r="H2" s="45"/>
      <c r="I2" s="45"/>
      <c r="J2" s="45"/>
      <c r="K2" s="45"/>
      <c r="L2" s="45"/>
      <c r="M2" s="45"/>
      <c r="N2" s="45"/>
      <c r="O2" s="45"/>
      <c r="P2" s="45"/>
      <c r="Q2" s="45"/>
      <c r="R2" s="45"/>
      <c r="S2" s="45"/>
      <c r="T2" s="45"/>
    </row>
    <row r="3" spans="2:20" s="14" customFormat="1" ht="14.4" customHeight="1" x14ac:dyDescent="0.55000000000000004">
      <c r="B3" s="44"/>
      <c r="C3" s="45"/>
      <c r="D3" s="45"/>
      <c r="E3" s="45"/>
      <c r="F3" s="45"/>
      <c r="G3" s="45"/>
      <c r="H3" s="45"/>
      <c r="I3" s="45"/>
      <c r="J3" s="45"/>
      <c r="K3" s="45"/>
      <c r="L3" s="45"/>
      <c r="M3" s="45"/>
      <c r="N3" s="45"/>
      <c r="O3" s="45"/>
      <c r="P3" s="45"/>
      <c r="Q3" s="45"/>
      <c r="R3" s="45"/>
      <c r="S3" s="45"/>
      <c r="T3" s="45"/>
    </row>
    <row r="4" spans="2:20" s="14" customFormat="1" ht="14.4" customHeight="1" x14ac:dyDescent="0.55000000000000004">
      <c r="B4" s="44"/>
      <c r="C4" s="45"/>
      <c r="D4" s="45"/>
      <c r="E4" s="45"/>
      <c r="F4" s="45"/>
      <c r="G4" s="45"/>
      <c r="H4" s="45"/>
      <c r="I4" s="45"/>
      <c r="J4" s="45"/>
      <c r="K4" s="45"/>
      <c r="L4" s="45"/>
      <c r="M4" s="45"/>
      <c r="N4" s="45"/>
      <c r="O4" s="45"/>
      <c r="P4" s="45"/>
      <c r="Q4" s="45"/>
      <c r="R4" s="45"/>
      <c r="S4" s="45"/>
      <c r="T4" s="45"/>
    </row>
    <row r="5" spans="2:20" s="14" customFormat="1" ht="14.4" customHeight="1" x14ac:dyDescent="0.55000000000000004">
      <c r="B5" s="44"/>
      <c r="C5" s="45"/>
      <c r="D5" s="45"/>
      <c r="E5" s="45"/>
      <c r="F5" s="45"/>
      <c r="G5" s="45"/>
      <c r="H5" s="45"/>
      <c r="I5" s="45"/>
      <c r="J5" s="45"/>
      <c r="K5" s="45"/>
      <c r="L5" s="45"/>
      <c r="M5" s="45"/>
      <c r="N5" s="45"/>
      <c r="O5" s="45"/>
      <c r="P5" s="45"/>
      <c r="Q5" s="45"/>
      <c r="R5" s="45"/>
      <c r="S5" s="45"/>
      <c r="T5" s="45"/>
    </row>
    <row r="6" spans="2:20" s="14" customFormat="1" ht="14.4" customHeight="1" x14ac:dyDescent="0.55000000000000004">
      <c r="B6" s="44"/>
      <c r="C6" s="45"/>
      <c r="D6" s="45"/>
      <c r="E6" s="45"/>
      <c r="F6" s="45"/>
      <c r="G6" s="45"/>
      <c r="H6" s="45"/>
      <c r="I6" s="45"/>
      <c r="J6" s="45"/>
      <c r="K6" s="45"/>
      <c r="L6" s="45"/>
      <c r="M6" s="45"/>
      <c r="N6" s="45"/>
      <c r="O6" s="45"/>
      <c r="P6" s="45"/>
      <c r="Q6" s="45"/>
      <c r="R6" s="45"/>
      <c r="S6" s="45"/>
      <c r="T6" s="45"/>
    </row>
    <row r="7" spans="2:20" s="14" customFormat="1" ht="14.4" customHeight="1" x14ac:dyDescent="0.55000000000000004">
      <c r="B7" s="44"/>
      <c r="C7" s="45"/>
      <c r="D7" s="45"/>
      <c r="E7" s="45"/>
      <c r="F7" s="45"/>
      <c r="G7" s="45"/>
      <c r="H7" s="45"/>
      <c r="I7" s="45"/>
      <c r="J7" s="45"/>
      <c r="K7" s="45"/>
      <c r="L7" s="45"/>
      <c r="M7" s="45"/>
      <c r="N7" s="45"/>
      <c r="O7" s="45"/>
      <c r="P7" s="45"/>
      <c r="Q7" s="45"/>
      <c r="R7" s="45"/>
      <c r="S7" s="45"/>
      <c r="T7" s="45"/>
    </row>
    <row r="8" spans="2:20" s="14" customFormat="1" ht="14.4" customHeight="1" x14ac:dyDescent="0.55000000000000004">
      <c r="B8" s="44"/>
      <c r="C8" s="45"/>
      <c r="D8" s="45"/>
      <c r="E8" s="45"/>
      <c r="F8" s="45"/>
      <c r="G8" s="45"/>
      <c r="H8" s="45"/>
      <c r="I8" s="45"/>
      <c r="J8" s="45"/>
      <c r="K8" s="45"/>
      <c r="L8" s="45"/>
      <c r="M8" s="45"/>
      <c r="N8" s="45"/>
      <c r="O8" s="45"/>
      <c r="P8" s="45"/>
      <c r="Q8" s="45"/>
      <c r="R8" s="45"/>
      <c r="S8" s="45"/>
      <c r="T8" s="45"/>
    </row>
    <row r="9" spans="2:20" s="14" customFormat="1" ht="14.4" customHeight="1" x14ac:dyDescent="0.55000000000000004">
      <c r="B9" s="44"/>
      <c r="C9" s="45"/>
      <c r="D9" s="45"/>
      <c r="E9" s="45"/>
      <c r="F9" s="45"/>
      <c r="G9" s="45"/>
      <c r="H9" s="45"/>
      <c r="I9" s="45"/>
      <c r="J9" s="45"/>
      <c r="K9" s="45"/>
      <c r="L9" s="45"/>
      <c r="M9" s="45"/>
      <c r="N9" s="45"/>
      <c r="O9" s="45"/>
      <c r="P9" s="45"/>
      <c r="Q9" s="45"/>
      <c r="R9" s="45"/>
      <c r="S9" s="45"/>
      <c r="T9" s="45"/>
    </row>
    <row r="10" spans="2:20" s="14" customFormat="1" ht="14.4" customHeight="1" x14ac:dyDescent="0.55000000000000004">
      <c r="B10" s="44"/>
      <c r="C10" s="45"/>
      <c r="D10" s="45"/>
      <c r="E10" s="45"/>
      <c r="F10" s="45"/>
      <c r="G10" s="45"/>
      <c r="H10" s="45"/>
      <c r="I10" s="45"/>
      <c r="J10" s="45"/>
      <c r="K10" s="45"/>
      <c r="L10" s="45"/>
      <c r="M10" s="45"/>
      <c r="N10" s="45"/>
      <c r="O10" s="45"/>
      <c r="P10" s="45"/>
      <c r="Q10" s="45"/>
      <c r="R10" s="45"/>
      <c r="S10" s="45"/>
      <c r="T10" s="45"/>
    </row>
    <row r="11" spans="2:20" ht="14.4" customHeight="1" x14ac:dyDescent="0.3">
      <c r="B11" s="44"/>
      <c r="C11" s="44"/>
      <c r="D11" s="44"/>
      <c r="E11" s="44"/>
      <c r="F11" s="44"/>
      <c r="G11" s="44"/>
      <c r="H11" s="44"/>
      <c r="I11" s="44"/>
      <c r="J11" s="44"/>
      <c r="K11" s="44"/>
      <c r="L11" s="44"/>
      <c r="M11" s="44"/>
      <c r="N11" s="44"/>
      <c r="O11" s="44"/>
      <c r="P11" s="44"/>
      <c r="Q11" s="44"/>
      <c r="R11" s="44"/>
      <c r="S11" s="44"/>
      <c r="T11" s="44"/>
    </row>
    <row r="12" spans="2:20" ht="14.4" customHeight="1" x14ac:dyDescent="0.3">
      <c r="B12" s="44"/>
      <c r="C12" s="44"/>
      <c r="D12" s="44"/>
      <c r="E12" s="44"/>
      <c r="F12" s="44"/>
      <c r="G12" s="44"/>
      <c r="H12" s="44"/>
      <c r="I12" s="44"/>
      <c r="J12" s="44"/>
      <c r="K12" s="44"/>
      <c r="L12" s="44"/>
      <c r="M12" s="44"/>
      <c r="N12" s="44"/>
      <c r="O12" s="44"/>
      <c r="P12" s="44"/>
      <c r="Q12" s="44"/>
      <c r="R12" s="44"/>
      <c r="S12" s="44"/>
      <c r="T12" s="44"/>
    </row>
    <row r="13" spans="2:20" ht="14.4" customHeight="1" x14ac:dyDescent="0.3">
      <c r="B13" s="44"/>
      <c r="C13" s="44"/>
      <c r="D13" s="44"/>
      <c r="E13" s="44"/>
      <c r="F13" s="44"/>
      <c r="G13" s="44"/>
      <c r="H13" s="44"/>
      <c r="I13" s="44"/>
      <c r="J13" s="44"/>
      <c r="K13" s="44"/>
      <c r="L13" s="44"/>
      <c r="M13" s="44"/>
      <c r="N13" s="44"/>
      <c r="O13" s="44"/>
      <c r="P13" s="44"/>
      <c r="Q13" s="44"/>
      <c r="R13" s="44"/>
      <c r="S13" s="44"/>
      <c r="T13" s="44"/>
    </row>
    <row r="14" spans="2:20" ht="14.4" customHeight="1" x14ac:dyDescent="0.3">
      <c r="B14" s="44"/>
      <c r="C14" s="44"/>
      <c r="D14" s="44"/>
      <c r="E14" s="44"/>
      <c r="F14" s="44"/>
      <c r="G14" s="44"/>
      <c r="H14" s="44"/>
      <c r="I14" s="44"/>
      <c r="J14" s="44"/>
      <c r="K14" s="44"/>
      <c r="L14" s="44"/>
      <c r="M14" s="44"/>
      <c r="N14" s="44"/>
      <c r="O14" s="44"/>
      <c r="P14" s="44"/>
      <c r="Q14" s="44"/>
      <c r="R14" s="44"/>
      <c r="S14" s="44"/>
      <c r="T14" s="44"/>
    </row>
    <row r="15" spans="2:20" ht="14.4" customHeight="1" x14ac:dyDescent="0.3">
      <c r="B15" s="44"/>
      <c r="C15" s="44"/>
      <c r="D15" s="44"/>
      <c r="E15" s="44"/>
      <c r="F15" s="44"/>
      <c r="G15" s="44"/>
      <c r="H15" s="44"/>
      <c r="I15" s="44"/>
      <c r="J15" s="44"/>
      <c r="K15" s="44"/>
      <c r="L15" s="44"/>
      <c r="M15" s="44"/>
      <c r="N15" s="44"/>
      <c r="O15" s="44"/>
      <c r="P15" s="44"/>
      <c r="Q15" s="44"/>
      <c r="R15" s="44"/>
      <c r="S15" s="44"/>
      <c r="T15" s="44"/>
    </row>
    <row r="16" spans="2:20" ht="14.4" customHeight="1" x14ac:dyDescent="0.3">
      <c r="B16" s="44"/>
      <c r="C16" s="44"/>
      <c r="D16" s="44"/>
      <c r="E16" s="44"/>
      <c r="F16" s="44"/>
      <c r="G16" s="44"/>
      <c r="H16" s="44"/>
      <c r="I16" s="44"/>
      <c r="J16" s="44"/>
      <c r="K16" s="44"/>
      <c r="L16" s="44"/>
      <c r="M16" s="44"/>
      <c r="N16" s="44"/>
      <c r="O16" s="44"/>
      <c r="P16" s="44"/>
      <c r="Q16" s="44"/>
      <c r="R16" s="44"/>
      <c r="S16" s="44"/>
      <c r="T16" s="44"/>
    </row>
    <row r="17" spans="2:20" ht="14.4" customHeight="1" x14ac:dyDescent="0.3">
      <c r="B17" s="44"/>
      <c r="C17" s="44"/>
      <c r="D17" s="44"/>
      <c r="E17" s="44"/>
      <c r="F17" s="44"/>
      <c r="G17" s="44"/>
      <c r="H17" s="44"/>
      <c r="I17" s="44"/>
      <c r="J17" s="44"/>
      <c r="K17" s="44"/>
      <c r="L17" s="44"/>
      <c r="M17" s="44"/>
      <c r="N17" s="44"/>
      <c r="O17" s="44"/>
      <c r="P17" s="44"/>
      <c r="Q17" s="44"/>
      <c r="R17" s="44"/>
      <c r="S17" s="44"/>
      <c r="T17" s="44"/>
    </row>
    <row r="18" spans="2:20" ht="14.4" customHeight="1" x14ac:dyDescent="0.3">
      <c r="B18" s="44"/>
      <c r="C18" s="44"/>
      <c r="D18" s="44"/>
      <c r="E18" s="44"/>
      <c r="F18" s="44"/>
      <c r="G18" s="44"/>
      <c r="H18" s="44"/>
      <c r="I18" s="44"/>
      <c r="J18" s="44"/>
      <c r="K18" s="44"/>
      <c r="L18" s="44"/>
      <c r="M18" s="44"/>
      <c r="N18" s="44"/>
      <c r="O18" s="44"/>
      <c r="P18" s="44"/>
      <c r="Q18" s="44"/>
      <c r="R18" s="44"/>
      <c r="S18" s="44"/>
      <c r="T18" s="44"/>
    </row>
    <row r="19" spans="2:20" ht="14.4" customHeight="1" x14ac:dyDescent="0.3">
      <c r="B19" s="44"/>
      <c r="C19" s="44"/>
      <c r="D19" s="44"/>
      <c r="E19" s="44"/>
      <c r="F19" s="44"/>
      <c r="G19" s="44"/>
      <c r="H19" s="44"/>
      <c r="I19" s="44"/>
      <c r="J19" s="44"/>
      <c r="K19" s="44"/>
      <c r="L19" s="44"/>
      <c r="M19" s="44"/>
      <c r="N19" s="44"/>
      <c r="O19" s="44"/>
      <c r="P19" s="44"/>
      <c r="Q19" s="44"/>
      <c r="R19" s="44"/>
      <c r="S19" s="44"/>
      <c r="T19" s="44"/>
    </row>
    <row r="20" spans="2:20" ht="14.4" customHeight="1" x14ac:dyDescent="0.3">
      <c r="B20" s="44"/>
      <c r="C20" s="44"/>
      <c r="D20" s="44"/>
      <c r="E20" s="44"/>
      <c r="F20" s="44"/>
      <c r="G20" s="44"/>
      <c r="H20" s="44"/>
      <c r="I20" s="44"/>
      <c r="J20" s="44"/>
      <c r="K20" s="44"/>
      <c r="L20" s="44"/>
      <c r="M20" s="44"/>
      <c r="N20" s="44"/>
      <c r="O20" s="44"/>
      <c r="P20" s="44"/>
      <c r="Q20" s="44"/>
      <c r="R20" s="44"/>
      <c r="S20" s="44"/>
      <c r="T20" s="44"/>
    </row>
    <row r="21" spans="2:20" ht="14.4" customHeight="1" x14ac:dyDescent="0.3">
      <c r="B21" s="44"/>
      <c r="C21" s="44"/>
      <c r="D21" s="44"/>
      <c r="E21" s="44"/>
      <c r="F21" s="44"/>
      <c r="G21" s="44"/>
      <c r="H21" s="44"/>
      <c r="I21" s="44"/>
      <c r="J21" s="44"/>
      <c r="K21" s="44"/>
      <c r="L21" s="44"/>
      <c r="M21" s="44"/>
      <c r="N21" s="44"/>
      <c r="O21" s="44"/>
      <c r="P21" s="44"/>
      <c r="Q21" s="44"/>
      <c r="R21" s="44"/>
      <c r="S21" s="44"/>
      <c r="T21" s="44"/>
    </row>
    <row r="22" spans="2:20" ht="14.4" customHeight="1" x14ac:dyDescent="0.3">
      <c r="B22" s="44"/>
      <c r="C22" s="44"/>
      <c r="D22" s="44"/>
      <c r="E22" s="44"/>
      <c r="F22" s="44"/>
      <c r="G22" s="44"/>
      <c r="H22" s="44"/>
      <c r="I22" s="44"/>
      <c r="J22" s="44"/>
      <c r="K22" s="44"/>
      <c r="L22" s="44"/>
      <c r="M22" s="44"/>
      <c r="N22" s="44"/>
      <c r="O22" s="44"/>
      <c r="P22" s="44"/>
      <c r="Q22" s="44"/>
      <c r="R22" s="44"/>
      <c r="S22" s="44"/>
      <c r="T22" s="44"/>
    </row>
    <row r="23" spans="2:20" ht="14.4" customHeight="1" x14ac:dyDescent="0.3">
      <c r="B23" s="44"/>
      <c r="C23" s="44"/>
      <c r="D23" s="44"/>
      <c r="E23" s="44"/>
      <c r="F23" s="44"/>
      <c r="G23" s="44"/>
      <c r="H23" s="44"/>
      <c r="I23" s="44"/>
      <c r="J23" s="44"/>
      <c r="K23" s="44"/>
      <c r="L23" s="44"/>
      <c r="M23" s="44"/>
      <c r="N23" s="44"/>
      <c r="O23" s="44"/>
      <c r="P23" s="44"/>
      <c r="Q23" s="44"/>
      <c r="R23" s="44"/>
      <c r="S23" s="44"/>
      <c r="T23" s="44"/>
    </row>
    <row r="24" spans="2:20" ht="14.4" customHeight="1" x14ac:dyDescent="0.3">
      <c r="B24" s="44"/>
      <c r="C24" s="44"/>
      <c r="D24" s="44"/>
      <c r="E24" s="44"/>
      <c r="F24" s="44"/>
      <c r="G24" s="44"/>
      <c r="H24" s="44"/>
      <c r="I24" s="44"/>
      <c r="J24" s="44"/>
      <c r="K24" s="44"/>
      <c r="L24" s="44"/>
      <c r="M24" s="44"/>
      <c r="N24" s="44"/>
      <c r="O24" s="44"/>
      <c r="P24" s="44"/>
      <c r="Q24" s="44"/>
      <c r="R24" s="44"/>
      <c r="S24" s="44"/>
      <c r="T24" s="44"/>
    </row>
    <row r="25" spans="2:20" ht="14.4" customHeight="1" x14ac:dyDescent="0.3">
      <c r="B25" s="44"/>
      <c r="C25" s="44"/>
      <c r="D25" s="44"/>
      <c r="E25" s="44"/>
      <c r="F25" s="44"/>
      <c r="G25" s="44"/>
      <c r="H25" s="44"/>
      <c r="I25" s="44"/>
      <c r="J25" s="44"/>
      <c r="K25" s="44"/>
      <c r="L25" s="44"/>
      <c r="M25" s="44"/>
      <c r="N25" s="44"/>
      <c r="O25" s="44"/>
      <c r="P25" s="44"/>
      <c r="Q25" s="44"/>
      <c r="R25" s="44"/>
      <c r="S25" s="44"/>
      <c r="T25" s="44"/>
    </row>
    <row r="26" spans="2:20" ht="14.4" customHeight="1" x14ac:dyDescent="0.3">
      <c r="B26" s="44"/>
      <c r="C26" s="44"/>
      <c r="D26" s="44"/>
      <c r="E26" s="44"/>
      <c r="F26" s="44"/>
      <c r="G26" s="44"/>
      <c r="H26" s="44"/>
      <c r="I26" s="44"/>
      <c r="J26" s="44"/>
      <c r="K26" s="44"/>
      <c r="L26" s="44"/>
      <c r="M26" s="44"/>
      <c r="N26" s="44"/>
      <c r="O26" s="44"/>
      <c r="P26" s="44"/>
      <c r="Q26" s="44"/>
      <c r="R26" s="44"/>
      <c r="S26" s="44"/>
      <c r="T26" s="44"/>
    </row>
    <row r="27" spans="2:20" ht="14.4" customHeight="1" x14ac:dyDescent="0.3">
      <c r="B27" s="44"/>
      <c r="C27" s="44"/>
      <c r="D27" s="44"/>
      <c r="E27" s="44"/>
      <c r="F27" s="44"/>
      <c r="G27" s="44"/>
      <c r="H27" s="44"/>
      <c r="I27" s="44"/>
      <c r="J27" s="44"/>
      <c r="K27" s="44"/>
      <c r="L27" s="44"/>
      <c r="M27" s="44"/>
      <c r="N27" s="44"/>
      <c r="O27" s="44"/>
      <c r="P27" s="44"/>
      <c r="Q27" s="44"/>
      <c r="R27" s="44"/>
      <c r="S27" s="44"/>
      <c r="T27" s="44"/>
    </row>
    <row r="28" spans="2:20" ht="14.4" customHeight="1" x14ac:dyDescent="0.3">
      <c r="B28" s="44"/>
      <c r="C28" s="44"/>
      <c r="D28" s="44"/>
      <c r="E28" s="44"/>
      <c r="F28" s="44"/>
      <c r="G28" s="44"/>
      <c r="H28" s="44"/>
      <c r="I28" s="44"/>
      <c r="J28" s="44"/>
      <c r="K28" s="44"/>
      <c r="L28" s="44"/>
      <c r="M28" s="44"/>
      <c r="N28" s="44"/>
      <c r="O28" s="44"/>
      <c r="P28" s="44"/>
      <c r="Q28" s="44"/>
      <c r="R28" s="44"/>
      <c r="S28" s="44"/>
      <c r="T28" s="44"/>
    </row>
    <row r="29" spans="2:20" ht="14.4" customHeight="1" x14ac:dyDescent="0.3">
      <c r="B29" s="44"/>
      <c r="C29" s="44"/>
      <c r="D29" s="44"/>
      <c r="E29" s="44"/>
      <c r="F29" s="44"/>
      <c r="G29" s="44"/>
      <c r="H29" s="44"/>
      <c r="I29" s="44"/>
      <c r="J29" s="44"/>
      <c r="K29" s="44"/>
      <c r="L29" s="44"/>
      <c r="M29" s="44"/>
      <c r="N29" s="44"/>
      <c r="O29" s="44"/>
      <c r="P29" s="44"/>
      <c r="Q29" s="44"/>
      <c r="R29" s="44"/>
      <c r="S29" s="44"/>
      <c r="T29" s="44"/>
    </row>
    <row r="30" spans="2:20" ht="14.4" customHeight="1" x14ac:dyDescent="0.3">
      <c r="B30" s="44"/>
      <c r="C30" s="44"/>
      <c r="D30" s="44"/>
      <c r="E30" s="44"/>
      <c r="F30" s="44"/>
      <c r="G30" s="44"/>
      <c r="H30" s="44"/>
      <c r="I30" s="44"/>
      <c r="J30" s="44"/>
      <c r="K30" s="44"/>
      <c r="L30" s="44"/>
      <c r="M30" s="44"/>
      <c r="N30" s="44"/>
      <c r="O30" s="44"/>
      <c r="P30" s="44"/>
      <c r="Q30" s="44"/>
      <c r="R30" s="44"/>
      <c r="S30" s="44"/>
      <c r="T30" s="44"/>
    </row>
    <row r="31" spans="2:20" ht="14.4" customHeight="1" x14ac:dyDescent="0.3">
      <c r="B31" s="44"/>
      <c r="C31" s="44"/>
      <c r="D31" s="44"/>
      <c r="E31" s="44"/>
      <c r="F31" s="44"/>
      <c r="G31" s="44"/>
      <c r="H31" s="44"/>
      <c r="I31" s="44"/>
      <c r="J31" s="44"/>
      <c r="K31" s="44"/>
      <c r="L31" s="44"/>
      <c r="M31" s="44"/>
      <c r="N31" s="44"/>
      <c r="O31" s="44"/>
      <c r="P31" s="44"/>
      <c r="Q31" s="44"/>
      <c r="R31" s="44"/>
      <c r="S31" s="44"/>
      <c r="T31" s="44"/>
    </row>
    <row r="32" spans="2:20" ht="14.4" customHeight="1" x14ac:dyDescent="0.3">
      <c r="B32" s="44"/>
      <c r="C32" s="44"/>
      <c r="D32" s="44"/>
      <c r="E32" s="44"/>
      <c r="F32" s="44"/>
      <c r="G32" s="44"/>
      <c r="H32" s="44"/>
      <c r="I32" s="44"/>
      <c r="J32" s="44"/>
      <c r="K32" s="44"/>
      <c r="L32" s="44"/>
      <c r="M32" s="44"/>
      <c r="N32" s="44"/>
      <c r="O32" s="44"/>
      <c r="P32" s="44"/>
      <c r="Q32" s="44"/>
      <c r="R32" s="44"/>
      <c r="S32" s="44"/>
      <c r="T32" s="44"/>
    </row>
    <row r="33" spans="2:20" ht="14.4" customHeight="1" x14ac:dyDescent="0.3">
      <c r="B33" s="44"/>
      <c r="C33" s="44"/>
      <c r="D33" s="44"/>
      <c r="E33" s="44"/>
      <c r="F33" s="44"/>
      <c r="G33" s="44"/>
      <c r="H33" s="44"/>
      <c r="I33" s="44"/>
      <c r="J33" s="44"/>
      <c r="K33" s="44"/>
      <c r="L33" s="44"/>
      <c r="M33" s="44"/>
      <c r="N33" s="44"/>
      <c r="O33" s="44"/>
      <c r="P33" s="44"/>
      <c r="Q33" s="44"/>
      <c r="R33" s="44"/>
      <c r="S33" s="44"/>
      <c r="T33" s="44"/>
    </row>
    <row r="34" spans="2:20" ht="14.4" customHeight="1" x14ac:dyDescent="0.3">
      <c r="B34" s="44"/>
      <c r="C34" s="44"/>
      <c r="D34" s="44"/>
      <c r="E34" s="44"/>
      <c r="F34" s="44"/>
      <c r="G34" s="44"/>
      <c r="H34" s="44"/>
      <c r="I34" s="44"/>
      <c r="J34" s="44"/>
      <c r="K34" s="44"/>
      <c r="L34" s="44"/>
      <c r="M34" s="44"/>
      <c r="N34" s="44"/>
      <c r="O34" s="44"/>
      <c r="P34" s="44"/>
      <c r="Q34" s="44"/>
      <c r="R34" s="44"/>
      <c r="S34" s="44"/>
      <c r="T34" s="44"/>
    </row>
    <row r="35" spans="2:20" ht="14.4" customHeight="1" x14ac:dyDescent="0.3">
      <c r="B35" s="44"/>
      <c r="C35" s="44"/>
      <c r="D35" s="44"/>
      <c r="E35" s="44"/>
      <c r="F35" s="44"/>
      <c r="G35" s="44"/>
      <c r="H35" s="44"/>
      <c r="I35" s="44"/>
      <c r="J35" s="44"/>
      <c r="K35" s="44"/>
      <c r="L35" s="44"/>
      <c r="M35" s="44"/>
      <c r="N35" s="44"/>
      <c r="O35" s="44"/>
      <c r="P35" s="44"/>
      <c r="Q35" s="44"/>
      <c r="R35" s="44"/>
      <c r="S35" s="44"/>
      <c r="T35" s="44"/>
    </row>
    <row r="36" spans="2:20" ht="14.4" customHeight="1" x14ac:dyDescent="0.3">
      <c r="B36" s="44"/>
      <c r="C36" s="44"/>
      <c r="D36" s="44"/>
      <c r="E36" s="44"/>
      <c r="F36" s="44"/>
      <c r="G36" s="44"/>
      <c r="H36" s="44"/>
      <c r="I36" s="44"/>
      <c r="J36" s="44"/>
      <c r="K36" s="44"/>
      <c r="L36" s="44"/>
      <c r="M36" s="44"/>
      <c r="N36" s="44"/>
      <c r="O36" s="44"/>
      <c r="P36" s="44"/>
      <c r="Q36" s="44"/>
      <c r="R36" s="44"/>
      <c r="S36" s="44"/>
      <c r="T36" s="44"/>
    </row>
    <row r="37" spans="2:20" ht="14.4" customHeight="1" x14ac:dyDescent="0.3">
      <c r="B37" s="44"/>
      <c r="C37" s="44"/>
      <c r="D37" s="44"/>
      <c r="E37" s="44"/>
      <c r="F37" s="44"/>
      <c r="G37" s="44"/>
      <c r="H37" s="44"/>
      <c r="I37" s="44"/>
      <c r="J37" s="44"/>
      <c r="K37" s="44"/>
      <c r="L37" s="44"/>
      <c r="M37" s="44"/>
      <c r="N37" s="44"/>
      <c r="O37" s="44"/>
      <c r="P37" s="44"/>
      <c r="Q37" s="44"/>
      <c r="R37" s="44"/>
      <c r="S37" s="44"/>
      <c r="T37" s="44"/>
    </row>
    <row r="38" spans="2:20" ht="14.4" customHeight="1" x14ac:dyDescent="0.3">
      <c r="B38" s="44"/>
      <c r="C38" s="44"/>
      <c r="D38" s="44"/>
      <c r="E38" s="44"/>
      <c r="F38" s="44"/>
      <c r="G38" s="44"/>
      <c r="H38" s="44"/>
      <c r="I38" s="44"/>
      <c r="J38" s="44"/>
      <c r="K38" s="44"/>
      <c r="L38" s="44"/>
      <c r="M38" s="44"/>
      <c r="N38" s="44"/>
      <c r="O38" s="44"/>
      <c r="P38" s="44"/>
      <c r="Q38" s="44"/>
      <c r="R38" s="44"/>
      <c r="S38" s="44"/>
      <c r="T38" s="44"/>
    </row>
    <row r="39" spans="2:20" ht="14.4" customHeight="1" x14ac:dyDescent="0.3">
      <c r="B39" s="44"/>
      <c r="C39" s="44"/>
      <c r="D39" s="44"/>
      <c r="E39" s="44"/>
      <c r="F39" s="44"/>
      <c r="G39" s="44"/>
      <c r="H39" s="44"/>
      <c r="I39" s="44"/>
      <c r="J39" s="44"/>
      <c r="K39" s="44"/>
      <c r="L39" s="44"/>
      <c r="M39" s="44"/>
      <c r="N39" s="44"/>
      <c r="O39" s="44"/>
      <c r="P39" s="44"/>
      <c r="Q39" s="44"/>
      <c r="R39" s="44"/>
      <c r="S39" s="44"/>
      <c r="T39" s="44"/>
    </row>
    <row r="40" spans="2:20" ht="14.4" customHeight="1" x14ac:dyDescent="0.3">
      <c r="B40" s="44"/>
      <c r="C40" s="44"/>
      <c r="D40" s="44"/>
      <c r="E40" s="44"/>
      <c r="F40" s="44"/>
      <c r="G40" s="44"/>
      <c r="H40" s="44"/>
      <c r="I40" s="44"/>
      <c r="J40" s="44"/>
      <c r="K40" s="44"/>
      <c r="L40" s="44"/>
      <c r="M40" s="44"/>
      <c r="N40" s="44"/>
      <c r="O40" s="44"/>
      <c r="P40" s="44"/>
      <c r="Q40" s="44"/>
      <c r="R40" s="44"/>
      <c r="S40" s="44"/>
      <c r="T40" s="44"/>
    </row>
    <row r="41" spans="2:20" ht="14.4" customHeight="1" x14ac:dyDescent="0.3">
      <c r="B41" s="44"/>
      <c r="C41" s="44"/>
      <c r="D41" s="44"/>
      <c r="E41" s="44"/>
      <c r="F41" s="44"/>
      <c r="G41" s="44"/>
      <c r="H41" s="44"/>
      <c r="I41" s="44"/>
      <c r="J41" s="44"/>
      <c r="K41" s="44"/>
      <c r="L41" s="44"/>
      <c r="M41" s="44"/>
      <c r="N41" s="44"/>
      <c r="O41" s="44"/>
      <c r="P41" s="44"/>
      <c r="Q41" s="44"/>
      <c r="R41" s="44"/>
      <c r="S41" s="44"/>
      <c r="T41" s="44"/>
    </row>
    <row r="42" spans="2:20" ht="14.4" customHeight="1" x14ac:dyDescent="0.3">
      <c r="B42" s="44"/>
      <c r="C42" s="44"/>
      <c r="D42" s="44"/>
      <c r="E42" s="44"/>
      <c r="F42" s="44"/>
      <c r="G42" s="44"/>
      <c r="H42" s="44"/>
      <c r="I42" s="44"/>
      <c r="J42" s="44"/>
      <c r="K42" s="44"/>
      <c r="L42" s="44"/>
      <c r="M42" s="44"/>
      <c r="N42" s="44"/>
      <c r="O42" s="44"/>
      <c r="P42" s="44"/>
      <c r="Q42" s="44"/>
      <c r="R42" s="44"/>
      <c r="S42" s="44"/>
      <c r="T42" s="44"/>
    </row>
    <row r="43" spans="2:20" ht="14.4" customHeight="1" x14ac:dyDescent="0.3">
      <c r="B43" s="44"/>
      <c r="C43" s="44"/>
      <c r="D43" s="44"/>
      <c r="E43" s="44"/>
      <c r="F43" s="44"/>
      <c r="G43" s="44"/>
      <c r="H43" s="44"/>
      <c r="I43" s="44"/>
      <c r="J43" s="44"/>
      <c r="K43" s="44"/>
      <c r="L43" s="44"/>
      <c r="M43" s="44"/>
      <c r="N43" s="44"/>
      <c r="O43" s="44"/>
      <c r="P43" s="44"/>
      <c r="Q43" s="44"/>
      <c r="R43" s="44"/>
      <c r="S43" s="44"/>
      <c r="T43" s="44"/>
    </row>
    <row r="44" spans="2:20" ht="14.4" customHeight="1" x14ac:dyDescent="0.3">
      <c r="B44" s="44"/>
      <c r="C44" s="44"/>
      <c r="D44" s="44"/>
      <c r="E44" s="44"/>
      <c r="F44" s="44"/>
      <c r="G44" s="44"/>
      <c r="H44" s="44"/>
      <c r="I44" s="44"/>
      <c r="J44" s="44"/>
      <c r="K44" s="44"/>
      <c r="L44" s="44"/>
      <c r="M44" s="44"/>
      <c r="N44" s="44"/>
      <c r="O44" s="44"/>
      <c r="P44" s="44"/>
      <c r="Q44" s="44"/>
      <c r="R44" s="44"/>
      <c r="S44" s="44"/>
      <c r="T44" s="44"/>
    </row>
    <row r="45" spans="2:20" ht="14.4" customHeight="1" x14ac:dyDescent="0.3">
      <c r="B45" s="44"/>
      <c r="C45" s="44"/>
      <c r="D45" s="44"/>
      <c r="E45" s="44"/>
      <c r="F45" s="44"/>
      <c r="G45" s="44"/>
      <c r="H45" s="44"/>
      <c r="I45" s="44"/>
      <c r="J45" s="44"/>
      <c r="K45" s="44"/>
      <c r="L45" s="44"/>
      <c r="M45" s="44"/>
      <c r="N45" s="44"/>
      <c r="O45" s="44"/>
      <c r="P45" s="44"/>
      <c r="Q45" s="44"/>
      <c r="R45" s="44"/>
      <c r="S45" s="44"/>
      <c r="T45" s="44"/>
    </row>
    <row r="46" spans="2:20" ht="14.4" customHeight="1" x14ac:dyDescent="0.3">
      <c r="B46" s="44"/>
      <c r="C46" s="44"/>
      <c r="D46" s="44"/>
      <c r="E46" s="44"/>
      <c r="F46" s="44"/>
      <c r="G46" s="44"/>
      <c r="H46" s="44"/>
      <c r="I46" s="44"/>
      <c r="J46" s="44"/>
      <c r="K46" s="44"/>
      <c r="L46" s="44"/>
      <c r="M46" s="44"/>
      <c r="N46" s="44"/>
      <c r="O46" s="44"/>
      <c r="P46" s="44"/>
      <c r="Q46" s="44"/>
      <c r="R46" s="44"/>
      <c r="S46" s="44"/>
      <c r="T46" s="44"/>
    </row>
    <row r="47" spans="2:20" ht="14.4" customHeight="1" x14ac:dyDescent="0.3">
      <c r="B47" s="44"/>
      <c r="C47" s="44"/>
      <c r="D47" s="44"/>
      <c r="E47" s="44"/>
      <c r="F47" s="44"/>
      <c r="G47" s="44"/>
      <c r="H47" s="44"/>
      <c r="I47" s="44"/>
      <c r="J47" s="44"/>
      <c r="K47" s="44"/>
      <c r="L47" s="44"/>
      <c r="M47" s="44"/>
      <c r="N47" s="44"/>
      <c r="O47" s="44"/>
      <c r="P47" s="44"/>
      <c r="Q47" s="44"/>
      <c r="R47" s="44"/>
      <c r="S47" s="44"/>
      <c r="T47" s="44"/>
    </row>
    <row r="48" spans="2:20" ht="14.4" customHeight="1" x14ac:dyDescent="0.3">
      <c r="B48" s="44"/>
      <c r="C48" s="44"/>
      <c r="D48" s="44"/>
      <c r="E48" s="44"/>
      <c r="F48" s="44"/>
      <c r="G48" s="44"/>
      <c r="H48" s="44"/>
      <c r="I48" s="44"/>
      <c r="J48" s="44"/>
      <c r="K48" s="44"/>
      <c r="L48" s="44"/>
      <c r="M48" s="44"/>
      <c r="N48" s="44"/>
      <c r="O48" s="44"/>
      <c r="P48" s="44"/>
      <c r="Q48" s="44"/>
      <c r="R48" s="44"/>
      <c r="S48" s="44"/>
      <c r="T48" s="44"/>
    </row>
    <row r="49" spans="2:20" ht="14.4" customHeight="1" x14ac:dyDescent="0.3">
      <c r="B49" s="44"/>
      <c r="C49" s="44"/>
      <c r="D49" s="44"/>
      <c r="E49" s="44"/>
      <c r="F49" s="44"/>
      <c r="G49" s="44"/>
      <c r="H49" s="44"/>
      <c r="I49" s="44"/>
      <c r="J49" s="44"/>
      <c r="K49" s="44"/>
      <c r="L49" s="44"/>
      <c r="M49" s="44"/>
      <c r="N49" s="44"/>
      <c r="O49" s="44"/>
      <c r="P49" s="44"/>
      <c r="Q49" s="44"/>
      <c r="R49" s="44"/>
      <c r="S49" s="44"/>
      <c r="T49" s="44"/>
    </row>
    <row r="50" spans="2:20" ht="14.4" customHeight="1" x14ac:dyDescent="0.3">
      <c r="B50" s="44"/>
      <c r="C50" s="44"/>
      <c r="D50" s="44"/>
      <c r="E50" s="44"/>
      <c r="F50" s="44"/>
      <c r="G50" s="44"/>
      <c r="H50" s="44"/>
      <c r="I50" s="44"/>
      <c r="J50" s="44"/>
      <c r="K50" s="44"/>
      <c r="L50" s="44"/>
      <c r="M50" s="44"/>
      <c r="N50" s="44"/>
      <c r="O50" s="44"/>
      <c r="P50" s="44"/>
      <c r="Q50" s="44"/>
      <c r="R50" s="44"/>
      <c r="S50" s="44"/>
      <c r="T50" s="44"/>
    </row>
    <row r="51" spans="2:20" ht="14.4" customHeight="1" x14ac:dyDescent="0.3">
      <c r="B51" s="44"/>
      <c r="C51" s="44"/>
      <c r="D51" s="44"/>
      <c r="E51" s="44"/>
      <c r="F51" s="44"/>
      <c r="G51" s="44"/>
      <c r="H51" s="44"/>
      <c r="I51" s="44"/>
      <c r="J51" s="44"/>
      <c r="K51" s="44"/>
      <c r="L51" s="44"/>
      <c r="M51" s="44"/>
      <c r="N51" s="44"/>
      <c r="O51" s="44"/>
      <c r="P51" s="44"/>
      <c r="Q51" s="44"/>
      <c r="R51" s="44"/>
      <c r="S51" s="44"/>
      <c r="T51" s="44"/>
    </row>
    <row r="52" spans="2:20" ht="14.4" customHeight="1" x14ac:dyDescent="0.3">
      <c r="B52" s="44"/>
      <c r="C52" s="44"/>
      <c r="D52" s="44"/>
      <c r="E52" s="44"/>
      <c r="F52" s="44"/>
      <c r="G52" s="44"/>
      <c r="H52" s="44"/>
      <c r="I52" s="44"/>
      <c r="J52" s="44"/>
      <c r="K52" s="44"/>
      <c r="L52" s="44"/>
      <c r="M52" s="44"/>
      <c r="N52" s="44"/>
      <c r="O52" s="44"/>
      <c r="P52" s="44"/>
      <c r="Q52" s="44"/>
      <c r="R52" s="44"/>
      <c r="S52" s="44"/>
      <c r="T52" s="44"/>
    </row>
    <row r="53" spans="2:20" ht="14.4" customHeight="1" x14ac:dyDescent="0.3">
      <c r="B53" s="44"/>
      <c r="C53" s="44"/>
      <c r="D53" s="44"/>
      <c r="E53" s="44"/>
      <c r="F53" s="44"/>
      <c r="G53" s="44"/>
      <c r="H53" s="44"/>
      <c r="I53" s="44"/>
      <c r="J53" s="44"/>
      <c r="K53" s="44"/>
      <c r="L53" s="44"/>
      <c r="M53" s="44"/>
      <c r="N53" s="44"/>
      <c r="O53" s="44"/>
      <c r="P53" s="44"/>
      <c r="Q53" s="44"/>
      <c r="R53" s="44"/>
      <c r="S53" s="44"/>
      <c r="T53" s="44"/>
    </row>
    <row r="54" spans="2:20" ht="14.4" customHeight="1" x14ac:dyDescent="0.3">
      <c r="B54" s="44"/>
      <c r="C54" s="44"/>
      <c r="D54" s="44"/>
      <c r="E54" s="44"/>
      <c r="F54" s="44"/>
      <c r="G54" s="44"/>
      <c r="H54" s="44"/>
      <c r="I54" s="44"/>
      <c r="J54" s="44"/>
      <c r="K54" s="44"/>
      <c r="L54" s="44"/>
      <c r="M54" s="44"/>
      <c r="N54" s="44"/>
      <c r="O54" s="44"/>
      <c r="P54" s="44"/>
      <c r="Q54" s="44"/>
      <c r="R54" s="44"/>
      <c r="S54" s="44"/>
      <c r="T54" s="44"/>
    </row>
    <row r="55" spans="2:20" ht="14.4" customHeight="1" x14ac:dyDescent="0.3">
      <c r="B55" s="44"/>
      <c r="C55" s="44"/>
      <c r="D55" s="44"/>
      <c r="E55" s="44"/>
      <c r="F55" s="44"/>
      <c r="G55" s="44"/>
      <c r="H55" s="44"/>
      <c r="I55" s="44"/>
      <c r="J55" s="44"/>
      <c r="K55" s="44"/>
      <c r="L55" s="44"/>
      <c r="M55" s="44"/>
      <c r="N55" s="44"/>
      <c r="O55" s="44"/>
      <c r="P55" s="44"/>
      <c r="Q55" s="44"/>
      <c r="R55" s="44"/>
      <c r="S55" s="44"/>
      <c r="T55" s="44"/>
    </row>
    <row r="56" spans="2:20" ht="14.4" customHeight="1" x14ac:dyDescent="0.3">
      <c r="B56" s="44"/>
      <c r="C56" s="44"/>
      <c r="D56" s="44"/>
      <c r="E56" s="44"/>
      <c r="F56" s="44"/>
      <c r="G56" s="44"/>
      <c r="H56" s="44"/>
      <c r="I56" s="44"/>
      <c r="J56" s="44"/>
      <c r="K56" s="44"/>
      <c r="L56" s="44"/>
      <c r="M56" s="44"/>
      <c r="N56" s="44"/>
      <c r="O56" s="44"/>
      <c r="P56" s="44"/>
      <c r="Q56" s="44"/>
      <c r="R56" s="44"/>
      <c r="S56" s="44"/>
      <c r="T56" s="44"/>
    </row>
    <row r="57" spans="2:20" ht="14.4" customHeight="1" x14ac:dyDescent="0.3">
      <c r="B57" s="44"/>
      <c r="C57" s="44"/>
      <c r="D57" s="44"/>
      <c r="E57" s="44"/>
      <c r="F57" s="44"/>
      <c r="G57" s="44"/>
      <c r="H57" s="44"/>
      <c r="I57" s="44"/>
      <c r="J57" s="44"/>
      <c r="K57" s="44"/>
      <c r="L57" s="44"/>
      <c r="M57" s="44"/>
      <c r="N57" s="44"/>
      <c r="O57" s="44"/>
      <c r="P57" s="44"/>
      <c r="Q57" s="44"/>
      <c r="R57" s="44"/>
      <c r="S57" s="44"/>
      <c r="T57" s="44"/>
    </row>
    <row r="58" spans="2:20" ht="14.4" customHeight="1" x14ac:dyDescent="0.3">
      <c r="B58" s="44"/>
      <c r="C58" s="44"/>
      <c r="D58" s="44"/>
      <c r="E58" s="44"/>
      <c r="F58" s="44"/>
      <c r="G58" s="44"/>
      <c r="H58" s="44"/>
      <c r="I58" s="44"/>
      <c r="J58" s="44"/>
      <c r="K58" s="44"/>
      <c r="L58" s="44"/>
      <c r="M58" s="44"/>
      <c r="N58" s="44"/>
      <c r="O58" s="44"/>
      <c r="P58" s="44"/>
      <c r="Q58" s="44"/>
      <c r="R58" s="44"/>
      <c r="S58" s="44"/>
      <c r="T58" s="44"/>
    </row>
    <row r="59" spans="2:20" ht="14.4" customHeight="1" x14ac:dyDescent="0.3">
      <c r="B59" s="44"/>
      <c r="C59" s="44"/>
      <c r="D59" s="44"/>
      <c r="E59" s="44"/>
      <c r="F59" s="44"/>
      <c r="G59" s="44"/>
      <c r="H59" s="44"/>
      <c r="I59" s="44"/>
      <c r="J59" s="44"/>
      <c r="K59" s="44"/>
      <c r="L59" s="44"/>
      <c r="M59" s="44"/>
      <c r="N59" s="44"/>
      <c r="O59" s="44"/>
      <c r="P59" s="44"/>
      <c r="Q59" s="44"/>
      <c r="R59" s="44"/>
      <c r="S59" s="44"/>
      <c r="T59" s="44"/>
    </row>
    <row r="60" spans="2:20" ht="14.4" customHeight="1" x14ac:dyDescent="0.3">
      <c r="B60" s="44"/>
      <c r="C60" s="44"/>
      <c r="D60" s="44"/>
      <c r="E60" s="44"/>
      <c r="F60" s="44"/>
      <c r="G60" s="44"/>
      <c r="H60" s="44"/>
      <c r="I60" s="44"/>
      <c r="J60" s="44"/>
      <c r="K60" s="44"/>
      <c r="L60" s="44"/>
      <c r="M60" s="44"/>
      <c r="N60" s="44"/>
      <c r="O60" s="44"/>
      <c r="P60" s="44"/>
      <c r="Q60" s="44"/>
      <c r="R60" s="44"/>
      <c r="S60" s="44"/>
      <c r="T60" s="44"/>
    </row>
    <row r="61" spans="2:20" ht="14.4" customHeight="1" x14ac:dyDescent="0.3">
      <c r="B61" s="44"/>
      <c r="C61" s="44"/>
      <c r="D61" s="44"/>
      <c r="E61" s="44"/>
      <c r="F61" s="44"/>
      <c r="G61" s="44"/>
      <c r="H61" s="44"/>
      <c r="I61" s="44"/>
      <c r="J61" s="44"/>
      <c r="K61" s="44"/>
      <c r="L61" s="44"/>
      <c r="M61" s="44"/>
      <c r="N61" s="44"/>
      <c r="O61" s="44"/>
      <c r="P61" s="44"/>
      <c r="Q61" s="44"/>
      <c r="R61" s="44"/>
      <c r="S61" s="44"/>
      <c r="T61" s="44"/>
    </row>
    <row r="62" spans="2:20" ht="14.4" customHeight="1" x14ac:dyDescent="0.3"/>
    <row r="63" spans="2:20" ht="14.4" customHeight="1" x14ac:dyDescent="0.3"/>
    <row r="64" spans="2:20" ht="14.4" customHeight="1" x14ac:dyDescent="0.3"/>
    <row r="65" ht="14.4" customHeight="1" x14ac:dyDescent="0.3"/>
    <row r="66" ht="14.4" customHeight="1" x14ac:dyDescent="0.3"/>
    <row r="67" ht="14.4" customHeight="1" x14ac:dyDescent="0.3"/>
    <row r="68" ht="14.4" customHeight="1" x14ac:dyDescent="0.3"/>
    <row r="69" ht="14.4" customHeight="1" x14ac:dyDescent="0.3"/>
    <row r="70" ht="14.4" customHeight="1" x14ac:dyDescent="0.3"/>
    <row r="71" ht="14.4" customHeight="1" x14ac:dyDescent="0.3"/>
    <row r="72" ht="14.4" customHeight="1" x14ac:dyDescent="0.3"/>
    <row r="73" ht="14.4" customHeight="1" x14ac:dyDescent="0.3"/>
    <row r="74" ht="14.4" customHeight="1" x14ac:dyDescent="0.3"/>
  </sheetData>
  <mergeCells count="1">
    <mergeCell ref="C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Hospitalisation Details</vt:lpstr>
      <vt:lpstr>Answers - Data Cleaning</vt:lpstr>
      <vt:lpstr>Answers - Data Transformation  </vt:lpstr>
      <vt:lpstr>Healthcare</vt:lpstr>
      <vt:lpstr>Analysis using Chart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2026-10-29T16:23:19Z</dcterms:modified>
</cp:coreProperties>
</file>